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anufacturing" sheetId="1" r:id="rId5"/>
    <sheet state="hidden" name="Sales Pipeline" sheetId="2" r:id="rId6"/>
    <sheet state="visible" name="Weighted Revenue by Categories" sheetId="3" r:id="rId7"/>
    <sheet state="hidden" name="Supply Chain" sheetId="4" r:id="rId8"/>
    <sheet state="visible" name="Total Qty by Suppliers" sheetId="5" r:id="rId9"/>
    <sheet state="visible" name="CO2 emissions avoided" sheetId="6" r:id="rId10"/>
    <sheet state="visible" name="Sales Pivot" sheetId="7" r:id="rId11"/>
    <sheet state="visible" name="Profit YTD2025" sheetId="8" r:id="rId12"/>
    <sheet state="visible" name="SSI" sheetId="9" r:id="rId13"/>
    <sheet state="hidden" name="Product Master" sheetId="10" r:id="rId14"/>
  </sheets>
  <definedNames>
    <definedName hidden="1" localSheetId="0" name="_xlnm._FilterDatabase">Manufacturing!$A$1:$O$2580</definedName>
    <definedName hidden="1" localSheetId="1" name="_xlnm._FilterDatabase">'Sales Pipeline'!$A$1:$M$3057</definedName>
    <definedName hidden="1" localSheetId="3" name="_xlnm._FilterDatabase">'Supply Chain'!$A$1:$N$2891</definedName>
    <definedName hidden="1" localSheetId="8" name="_xlnm._FilterDatabase">SSI!$A$1:$J$50</definedName>
  </definedNames>
  <calcPr/>
  <pivotCaches>
    <pivotCache cacheId="0" r:id="rId15"/>
    <pivotCache cacheId="1" r:id="rId16"/>
  </pivotCaches>
</workbook>
</file>

<file path=xl/sharedStrings.xml><?xml version="1.0" encoding="utf-8"?>
<sst xmlns="http://schemas.openxmlformats.org/spreadsheetml/2006/main" count="51308" uniqueCount="13046">
  <si>
    <t>ProdOrder_ID</t>
  </si>
  <si>
    <t>Plant_Code</t>
  </si>
  <si>
    <t>Plant_Description</t>
  </si>
  <si>
    <t>Material_Code</t>
  </si>
  <si>
    <t>Material_Name</t>
  </si>
  <si>
    <t>Planned_Quantity (MT)</t>
  </si>
  <si>
    <t>Actual_Quantity (MT)</t>
  </si>
  <si>
    <t>Yield (%)</t>
  </si>
  <si>
    <t>Std_Cost_per_MT ($)</t>
  </si>
  <si>
    <t>Actual_Cost_per_MT ($)</t>
  </si>
  <si>
    <t>Total_Actual_Cost ($)</t>
  </si>
  <si>
    <t>Posting_Date</t>
  </si>
  <si>
    <t>Year</t>
  </si>
  <si>
    <t>Month</t>
  </si>
  <si>
    <t>Category</t>
  </si>
  <si>
    <t>PO5000</t>
  </si>
  <si>
    <t>CN01</t>
  </si>
  <si>
    <t>Shanghai, China</t>
  </si>
  <si>
    <t>SKU-ECOP-144</t>
  </si>
  <si>
    <t>EcoPack</t>
  </si>
  <si>
    <t>Packaging Materials</t>
  </si>
  <si>
    <t>PO5001</t>
  </si>
  <si>
    <t>DE01</t>
  </si>
  <si>
    <t>Frankfurt, Germany</t>
  </si>
  <si>
    <t>SKU-DURO-110</t>
  </si>
  <si>
    <t>DuronBio</t>
  </si>
  <si>
    <t>Specialty Polymers</t>
  </si>
  <si>
    <t>PO5002</t>
  </si>
  <si>
    <t>US01</t>
  </si>
  <si>
    <t>Houston, USA</t>
  </si>
  <si>
    <t>SKU-GREE-349</t>
  </si>
  <si>
    <t>GreenFoam</t>
  </si>
  <si>
    <t>Consumer &amp; Home Care</t>
  </si>
  <si>
    <t>PO5003</t>
  </si>
  <si>
    <t>SKU-GREE-494</t>
  </si>
  <si>
    <t>GreenBond</t>
  </si>
  <si>
    <t>PO5004</t>
  </si>
  <si>
    <t>BR01</t>
  </si>
  <si>
    <t>São Paulo, Brazil</t>
  </si>
  <si>
    <t>SKU-FLEX-294</t>
  </si>
  <si>
    <t>FlexiChem</t>
  </si>
  <si>
    <t>PO5005</t>
  </si>
  <si>
    <t>IN01</t>
  </si>
  <si>
    <t>Mumbai, India</t>
  </si>
  <si>
    <t>SKU-GREE-357</t>
  </si>
  <si>
    <t>GreenFuel</t>
  </si>
  <si>
    <t>Automotive Solutions</t>
  </si>
  <si>
    <t>PO5006</t>
  </si>
  <si>
    <t>SKU-GREE-043</t>
  </si>
  <si>
    <t>PO5007</t>
  </si>
  <si>
    <t>SKU-GREE-071</t>
  </si>
  <si>
    <t>PO5008</t>
  </si>
  <si>
    <t>SKU-POLY-000</t>
  </si>
  <si>
    <t>PolyBio</t>
  </si>
  <si>
    <t>PO5009</t>
  </si>
  <si>
    <t>SKU-PACK-735</t>
  </si>
  <si>
    <t>PackNatur</t>
  </si>
  <si>
    <t>PO5010</t>
  </si>
  <si>
    <t>SKU-HOME-465</t>
  </si>
  <si>
    <t>HomePure</t>
  </si>
  <si>
    <t>PO5011</t>
  </si>
  <si>
    <t>SKU-HOME-565</t>
  </si>
  <si>
    <t>PO5012</t>
  </si>
  <si>
    <t>SKU-MECH-748</t>
  </si>
  <si>
    <t>MechaBio</t>
  </si>
  <si>
    <t>Industrial Lubricants</t>
  </si>
  <si>
    <t>PO5013</t>
  </si>
  <si>
    <t>SKU-POWE-594</t>
  </si>
  <si>
    <t>PowerLube</t>
  </si>
  <si>
    <t>PO5014</t>
  </si>
  <si>
    <t>SKU-CARE-376</t>
  </si>
  <si>
    <t>CareFlex</t>
  </si>
  <si>
    <t>PO5015</t>
  </si>
  <si>
    <t>SKU-NATU-020</t>
  </si>
  <si>
    <t>NaturShine</t>
  </si>
  <si>
    <t>PO5016</t>
  </si>
  <si>
    <t>SKU-POWE-541</t>
  </si>
  <si>
    <t>PO5017</t>
  </si>
  <si>
    <t>SKU-ECOF-607</t>
  </si>
  <si>
    <t>EcoFilm</t>
  </si>
  <si>
    <t>PO5018</t>
  </si>
  <si>
    <t>SKU-GREE-749</t>
  </si>
  <si>
    <t>GreenWrap</t>
  </si>
  <si>
    <t>PO5019</t>
  </si>
  <si>
    <t>SKU-PACK-478</t>
  </si>
  <si>
    <t>PO5020</t>
  </si>
  <si>
    <t>SKU-CARE-711</t>
  </si>
  <si>
    <t>PO5021</t>
  </si>
  <si>
    <t>SKU-DRIV-724</t>
  </si>
  <si>
    <t>DriveFlex</t>
  </si>
  <si>
    <t>PO5022</t>
  </si>
  <si>
    <t>SKU-TRAN-434</t>
  </si>
  <si>
    <t>TransBio</t>
  </si>
  <si>
    <t>PO5023</t>
  </si>
  <si>
    <t>SKU-BIOS-004</t>
  </si>
  <si>
    <t>BioSoft</t>
  </si>
  <si>
    <t>PO5024</t>
  </si>
  <si>
    <t>SKU-GEAR-266</t>
  </si>
  <si>
    <t>GearEco</t>
  </si>
  <si>
    <t>PO5025</t>
  </si>
  <si>
    <t>SKU-DRIV-663</t>
  </si>
  <si>
    <t>PO5026</t>
  </si>
  <si>
    <t>SKU-THER-008</t>
  </si>
  <si>
    <t>ThermoEco</t>
  </si>
  <si>
    <t>PO5027</t>
  </si>
  <si>
    <t>SKU-FLEX-603</t>
  </si>
  <si>
    <t>PO5028</t>
  </si>
  <si>
    <t>PO5029</t>
  </si>
  <si>
    <t>SKU-BIOS-116</t>
  </si>
  <si>
    <t>PO5030</t>
  </si>
  <si>
    <t>SKU-NATU-159</t>
  </si>
  <si>
    <t>NaturSeal</t>
  </si>
  <si>
    <t>PO5031</t>
  </si>
  <si>
    <t>SKU-NATU-672</t>
  </si>
  <si>
    <t>PO5032</t>
  </si>
  <si>
    <t>SKU-GREE-343</t>
  </si>
  <si>
    <t>PO5033</t>
  </si>
  <si>
    <t>SKU-POLY-486</t>
  </si>
  <si>
    <t>PolyTorque</t>
  </si>
  <si>
    <t>PO5034</t>
  </si>
  <si>
    <t>SKU-STRO-340</t>
  </si>
  <si>
    <t>StrongBio</t>
  </si>
  <si>
    <t>PO5035</t>
  </si>
  <si>
    <t>SKU-BIOM-292</t>
  </si>
  <si>
    <t>BioMold</t>
  </si>
  <si>
    <t>PO5036</t>
  </si>
  <si>
    <t>SKU-MECH-335</t>
  </si>
  <si>
    <t>PO5037</t>
  </si>
  <si>
    <t>SKU-TRAN-143</t>
  </si>
  <si>
    <t>PO5038</t>
  </si>
  <si>
    <t>SKU-HOME-394</t>
  </si>
  <si>
    <t>PO5039</t>
  </si>
  <si>
    <t>SKU-ECOT-234</t>
  </si>
  <si>
    <t>EcoTough</t>
  </si>
  <si>
    <t>PO5040</t>
  </si>
  <si>
    <t>SKU-NATU-249</t>
  </si>
  <si>
    <t>PO5041</t>
  </si>
  <si>
    <t>SKU-DURO-668</t>
  </si>
  <si>
    <t>PO5042</t>
  </si>
  <si>
    <t>SKU-BIOM-055</t>
  </si>
  <si>
    <t>PO5043</t>
  </si>
  <si>
    <t>SKU-BIOS-013</t>
  </si>
  <si>
    <t>BioSeal</t>
  </si>
  <si>
    <t>PO5044</t>
  </si>
  <si>
    <t>SKU-ECOS-074</t>
  </si>
  <si>
    <t>EcoScent</t>
  </si>
  <si>
    <t>PO5045</t>
  </si>
  <si>
    <t>SKU-POWE-609</t>
  </si>
  <si>
    <t>PO5046</t>
  </si>
  <si>
    <t>SKU-DURO-462</t>
  </si>
  <si>
    <t>PO5047</t>
  </si>
  <si>
    <t>SKU-WRAP-061</t>
  </si>
  <si>
    <t>WrapX</t>
  </si>
  <si>
    <t>PO5048</t>
  </si>
  <si>
    <t>SKU-CARE-313</t>
  </si>
  <si>
    <t>PO5049</t>
  </si>
  <si>
    <t>SKU-NATU-112</t>
  </si>
  <si>
    <t>PO5050</t>
  </si>
  <si>
    <t>SKU-GEAR-446</t>
  </si>
  <si>
    <t>PO5051</t>
  </si>
  <si>
    <t>SKU-GREA-713</t>
  </si>
  <si>
    <t>GreaseGo</t>
  </si>
  <si>
    <t>PO5052</t>
  </si>
  <si>
    <t>SKU-HOME-162</t>
  </si>
  <si>
    <t>PO5053</t>
  </si>
  <si>
    <t>SKU-LUBE-023</t>
  </si>
  <si>
    <t>LubeX</t>
  </si>
  <si>
    <t>PO5054</t>
  </si>
  <si>
    <t>SKU-NATU-445</t>
  </si>
  <si>
    <t>NaturPoly</t>
  </si>
  <si>
    <t>PO5055</t>
  </si>
  <si>
    <t>SKU-PACK-274</t>
  </si>
  <si>
    <t>PO5056</t>
  </si>
  <si>
    <t>SKU-HOME-550</t>
  </si>
  <si>
    <t>PO5057</t>
  </si>
  <si>
    <t>SKU-POLY-464</t>
  </si>
  <si>
    <t>PO5058</t>
  </si>
  <si>
    <t>SKU-CARE-393</t>
  </si>
  <si>
    <t>PO5059</t>
  </si>
  <si>
    <t>SKU-ECOD-404</t>
  </si>
  <si>
    <t>EcoDrive</t>
  </si>
  <si>
    <t>PO5060</t>
  </si>
  <si>
    <t>SKU-TORQ-312</t>
  </si>
  <si>
    <t>TorqueBio</t>
  </si>
  <si>
    <t>PO5061</t>
  </si>
  <si>
    <t>SKU-FLEX-448</t>
  </si>
  <si>
    <t>PO5062</t>
  </si>
  <si>
    <t>SKU-ECOP-184</t>
  </si>
  <si>
    <t>PO5063</t>
  </si>
  <si>
    <t>SKU-DURO-073</t>
  </si>
  <si>
    <t>PO5064</t>
  </si>
  <si>
    <t>SKU-PACK-096</t>
  </si>
  <si>
    <t>PO5065</t>
  </si>
  <si>
    <t>SKU-ECOR-664</t>
  </si>
  <si>
    <t>EcoResin</t>
  </si>
  <si>
    <t>PO5066</t>
  </si>
  <si>
    <t>SKU-POLY-489</t>
  </si>
  <si>
    <t>PO5067</t>
  </si>
  <si>
    <t>SKU-DRIV-042</t>
  </si>
  <si>
    <t>PO5068</t>
  </si>
  <si>
    <t>SKU-FRIC-085</t>
  </si>
  <si>
    <t>FrictionX</t>
  </si>
  <si>
    <t>PO5069</t>
  </si>
  <si>
    <t>SKU-HOME-129</t>
  </si>
  <si>
    <t>PO5070</t>
  </si>
  <si>
    <t>SKU-GREE-318</t>
  </si>
  <si>
    <t>PO5071</t>
  </si>
  <si>
    <t>SKU-GREE-354</t>
  </si>
  <si>
    <t>PO5072</t>
  </si>
  <si>
    <t>SKU-AUTO-314</t>
  </si>
  <si>
    <t>AutoGuard</t>
  </si>
  <si>
    <t>PO5073</t>
  </si>
  <si>
    <t>SKU-ECOS-653</t>
  </si>
  <si>
    <t>EcoSlide</t>
  </si>
  <si>
    <t>PO5074</t>
  </si>
  <si>
    <t>SKU-TRAN-223</t>
  </si>
  <si>
    <t>PO5075</t>
  </si>
  <si>
    <t>SKU-PURE-697</t>
  </si>
  <si>
    <t>PureClean</t>
  </si>
  <si>
    <t>PO5076</t>
  </si>
  <si>
    <t>SKU-TRAN-275</t>
  </si>
  <si>
    <t>PO5077</t>
  </si>
  <si>
    <t>SKU-GREE-491</t>
  </si>
  <si>
    <t>PO5078</t>
  </si>
  <si>
    <t>SKU-CARE-514</t>
  </si>
  <si>
    <t>PO5079</t>
  </si>
  <si>
    <t>SKU-FRIC-490</t>
  </si>
  <si>
    <t>PO5080</t>
  </si>
  <si>
    <t>SKU-STRO-727</t>
  </si>
  <si>
    <t>PO5081</t>
  </si>
  <si>
    <t>SKU-PLAN-484</t>
  </si>
  <si>
    <t>PlantGuard</t>
  </si>
  <si>
    <t>PO5082</t>
  </si>
  <si>
    <t>SKU-TORQ-620</t>
  </si>
  <si>
    <t>PO5083</t>
  </si>
  <si>
    <t>SKU-POLY-261</t>
  </si>
  <si>
    <t>PO5084</t>
  </si>
  <si>
    <t>SKU-ECOR-618</t>
  </si>
  <si>
    <t>PO5085</t>
  </si>
  <si>
    <t>SKU-PLAN-694</t>
  </si>
  <si>
    <t>PO5086</t>
  </si>
  <si>
    <t>PO5087</t>
  </si>
  <si>
    <t>SKU-ECOD-202</t>
  </si>
  <si>
    <t>PO5088</t>
  </si>
  <si>
    <t>SKU-POLY-708</t>
  </si>
  <si>
    <t>PolyLite</t>
  </si>
  <si>
    <t>PO5089</t>
  </si>
  <si>
    <t>SKU-STRO-038</t>
  </si>
  <si>
    <t>PO5090</t>
  </si>
  <si>
    <t>SKU-INDU-356</t>
  </si>
  <si>
    <t>InduLube</t>
  </si>
  <si>
    <t>PO5091</t>
  </si>
  <si>
    <t>SKU-GREE-614</t>
  </si>
  <si>
    <t>PO5092</t>
  </si>
  <si>
    <t>SKU-NATU-263</t>
  </si>
  <si>
    <t>PO5093</t>
  </si>
  <si>
    <t>SKU-ECOW-194</t>
  </si>
  <si>
    <t>EcoWash</t>
  </si>
  <si>
    <t>PO5094</t>
  </si>
  <si>
    <t>SKU-DRIV-477</t>
  </si>
  <si>
    <t>PO5095</t>
  </si>
  <si>
    <t>PO5096</t>
  </si>
  <si>
    <t>SKU-ECOP-625</t>
  </si>
  <si>
    <t>PO5097</t>
  </si>
  <si>
    <t>SKU-ECOS-732</t>
  </si>
  <si>
    <t>PO5098</t>
  </si>
  <si>
    <t>SKU-MOTI-046</t>
  </si>
  <si>
    <t>MotionEco</t>
  </si>
  <si>
    <t>PO5099</t>
  </si>
  <si>
    <t>SKU-GREE-360</t>
  </si>
  <si>
    <t>PO5100</t>
  </si>
  <si>
    <t>SKU-GREE-019</t>
  </si>
  <si>
    <t>PO5101</t>
  </si>
  <si>
    <t>PO5102</t>
  </si>
  <si>
    <t>SKU-GREE-232</t>
  </si>
  <si>
    <t>PO5103</t>
  </si>
  <si>
    <t>SKU-CLEA-635</t>
  </si>
  <si>
    <t>ClearBio</t>
  </si>
  <si>
    <t>PO5104</t>
  </si>
  <si>
    <t>SKU-BIOB-256</t>
  </si>
  <si>
    <t>BioBox</t>
  </si>
  <si>
    <t>PO5105</t>
  </si>
  <si>
    <t>SKU-MECH-157</t>
  </si>
  <si>
    <t>PO5106</t>
  </si>
  <si>
    <t>SKU-BIOS-034</t>
  </si>
  <si>
    <t>PO5107</t>
  </si>
  <si>
    <t>SKU-PACK-571</t>
  </si>
  <si>
    <t>PO5108</t>
  </si>
  <si>
    <t>SKU-TORQ-400</t>
  </si>
  <si>
    <t>PO5109</t>
  </si>
  <si>
    <t>PO5110</t>
  </si>
  <si>
    <t>SKU-NATU-006</t>
  </si>
  <si>
    <t>PO5111</t>
  </si>
  <si>
    <t>SKU-FRES-673</t>
  </si>
  <si>
    <t>FreshBio</t>
  </si>
  <si>
    <t>PO5112</t>
  </si>
  <si>
    <t>PO5113</t>
  </si>
  <si>
    <t>SKU-ECOR-426</t>
  </si>
  <si>
    <t>PO5114</t>
  </si>
  <si>
    <t>SKU-POLY-479</t>
  </si>
  <si>
    <t>PO5115</t>
  </si>
  <si>
    <t>SKU-GREE-225</t>
  </si>
  <si>
    <t>PO5116</t>
  </si>
  <si>
    <t>SKU-MOTI-669</t>
  </si>
  <si>
    <t>PO5117</t>
  </si>
  <si>
    <t>SKU-CLEA-641</t>
  </si>
  <si>
    <t>CleanWave</t>
  </si>
  <si>
    <t>PO5118</t>
  </si>
  <si>
    <t>SKU-FRIC-525</t>
  </si>
  <si>
    <t>PO5119</t>
  </si>
  <si>
    <t>SKU-BIOF-660</t>
  </si>
  <si>
    <t>BioFlex</t>
  </si>
  <si>
    <t>PO5120</t>
  </si>
  <si>
    <t>SKU-PACK-320</t>
  </si>
  <si>
    <t>PO5121</t>
  </si>
  <si>
    <t>SKU-BIOM-692</t>
  </si>
  <si>
    <t>PO5122</t>
  </si>
  <si>
    <t>SKU-GREE-273</t>
  </si>
  <si>
    <t>PO5123</t>
  </si>
  <si>
    <t>SKU-BIOF-272</t>
  </si>
  <si>
    <t>PO5124</t>
  </si>
  <si>
    <t>SKU-POWE-240</t>
  </si>
  <si>
    <t>PO5125</t>
  </si>
  <si>
    <t>SKU-CLEA-649</t>
  </si>
  <si>
    <t>PO5126</t>
  </si>
  <si>
    <t>SKU-ECOD-569</t>
  </si>
  <si>
    <t>PO5127</t>
  </si>
  <si>
    <t>SKU-GEAR-533</t>
  </si>
  <si>
    <t>PO5128</t>
  </si>
  <si>
    <t>SKU-HOME-701</t>
  </si>
  <si>
    <t>PO5129</t>
  </si>
  <si>
    <t>SKU-ECOW-305</t>
  </si>
  <si>
    <t>PO5130</t>
  </si>
  <si>
    <t>SKU-BIOB-359</t>
  </si>
  <si>
    <t>PO5131</t>
  </si>
  <si>
    <t>SKU-CARB-149</t>
  </si>
  <si>
    <t>CarboLite</t>
  </si>
  <si>
    <t>PO5132</t>
  </si>
  <si>
    <t>SKU-BIOS-515</t>
  </si>
  <si>
    <t>PO5133</t>
  </si>
  <si>
    <t>SKU-DURO-221</t>
  </si>
  <si>
    <t>PO5134</t>
  </si>
  <si>
    <t>SKU-GEAR-251</t>
  </si>
  <si>
    <t>PO5135</t>
  </si>
  <si>
    <t>SKU-CLEA-500</t>
  </si>
  <si>
    <t>PO5136</t>
  </si>
  <si>
    <t>SKU-HOME-228</t>
  </si>
  <si>
    <t>PO5137</t>
  </si>
  <si>
    <t>SKU-CLEA-608</t>
  </si>
  <si>
    <t>PO5138</t>
  </si>
  <si>
    <t>SKU-POWE-299</t>
  </si>
  <si>
    <t>PO5139</t>
  </si>
  <si>
    <t>PO5140</t>
  </si>
  <si>
    <t>SKU-CLEA-588</t>
  </si>
  <si>
    <t>PO5141</t>
  </si>
  <si>
    <t>PO5142</t>
  </si>
  <si>
    <t>PO5143</t>
  </si>
  <si>
    <t>SKU-ECOD-035</t>
  </si>
  <si>
    <t>PO5144</t>
  </si>
  <si>
    <t>SKU-BIOS-270</t>
  </si>
  <si>
    <t>PO5145</t>
  </si>
  <si>
    <t>SKU-GREE-512</t>
  </si>
  <si>
    <t>PO5146</t>
  </si>
  <si>
    <t>PO5147</t>
  </si>
  <si>
    <t>SKU-ECOD-611</t>
  </si>
  <si>
    <t>PO5148</t>
  </si>
  <si>
    <t>SKU-FRES-505</t>
  </si>
  <si>
    <t>PO5149</t>
  </si>
  <si>
    <t>SKU-MECH-333</t>
  </si>
  <si>
    <t>PO5150</t>
  </si>
  <si>
    <t>PO5151</t>
  </si>
  <si>
    <t>SKU-MOTI-284</t>
  </si>
  <si>
    <t>PO5152</t>
  </si>
  <si>
    <t>SKU-ECOF-385</t>
  </si>
  <si>
    <t>PO5153</t>
  </si>
  <si>
    <t>SKU-BIOS-102</t>
  </si>
  <si>
    <t>PO5154</t>
  </si>
  <si>
    <t>SKU-AUTO-368</t>
  </si>
  <si>
    <t>PO5155</t>
  </si>
  <si>
    <t>SKU-ECOF-375</t>
  </si>
  <si>
    <t>PO5156</t>
  </si>
  <si>
    <t>SKU-LUBR-082</t>
  </si>
  <si>
    <t>LubriGreen</t>
  </si>
  <si>
    <t>PO5157</t>
  </si>
  <si>
    <t>SKU-THER-438</t>
  </si>
  <si>
    <t>PO5158</t>
  </si>
  <si>
    <t>PO5159</t>
  </si>
  <si>
    <t>SKU-PURE-037</t>
  </si>
  <si>
    <t>PO5160</t>
  </si>
  <si>
    <t>SKU-LUBR-480</t>
  </si>
  <si>
    <t>PO5161</t>
  </si>
  <si>
    <t>SKU-GEAR-040</t>
  </si>
  <si>
    <t>PO5162</t>
  </si>
  <si>
    <t>SKU-MOTI-518</t>
  </si>
  <si>
    <t>PO5163</t>
  </si>
  <si>
    <t>SKU-GREE-601</t>
  </si>
  <si>
    <t>PO5164</t>
  </si>
  <si>
    <t>SKU-LUBE-206</t>
  </si>
  <si>
    <t>PO5165</t>
  </si>
  <si>
    <t>SKU-THER-011</t>
  </si>
  <si>
    <t>PO5166</t>
  </si>
  <si>
    <t>PO5167</t>
  </si>
  <si>
    <t>SKU-CLEA-239</t>
  </si>
  <si>
    <t>PO5168</t>
  </si>
  <si>
    <t>SKU-CARE-639</t>
  </si>
  <si>
    <t>PO5169</t>
  </si>
  <si>
    <t>SKU-NATU-022</t>
  </si>
  <si>
    <t>PO5170</t>
  </si>
  <si>
    <t>SKU-INDU-688</t>
  </si>
  <si>
    <t>PO5171</t>
  </si>
  <si>
    <t>SKU-PURE-095</t>
  </si>
  <si>
    <t>PO5172</t>
  </si>
  <si>
    <t>SKU-PLAN-568</t>
  </si>
  <si>
    <t>PO5173</t>
  </si>
  <si>
    <t>SKU-HOME-453</t>
  </si>
  <si>
    <t>PO5174</t>
  </si>
  <si>
    <t>SKU-BIOS-041</t>
  </si>
  <si>
    <t>PO5175</t>
  </si>
  <si>
    <t>SKU-WRAP-482</t>
  </si>
  <si>
    <t>PO5176</t>
  </si>
  <si>
    <t>SKU-POLY-265</t>
  </si>
  <si>
    <t>PO5177</t>
  </si>
  <si>
    <t>SKU-BIOB-377</t>
  </si>
  <si>
    <t>PO5178</t>
  </si>
  <si>
    <t>SKU-CLEA-526</t>
  </si>
  <si>
    <t>PO5179</t>
  </si>
  <si>
    <t>SKU-INDU-720</t>
  </si>
  <si>
    <t>PO5180</t>
  </si>
  <si>
    <t>SKU-FRES-310</t>
  </si>
  <si>
    <t>PO5181</t>
  </si>
  <si>
    <t>SKU-AUTO-580</t>
  </si>
  <si>
    <t>PO5182</t>
  </si>
  <si>
    <t>PO5183</t>
  </si>
  <si>
    <t>SKU-GREE-699</t>
  </si>
  <si>
    <t>PO5184</t>
  </si>
  <si>
    <t>SKU-BIOF-205</t>
  </si>
  <si>
    <t>PO5185</t>
  </si>
  <si>
    <t>SKU-ECOT-036</t>
  </si>
  <si>
    <t>PO5186</t>
  </si>
  <si>
    <t>PO5187</t>
  </si>
  <si>
    <t>SKU-POLY-094</t>
  </si>
  <si>
    <t>PO5188</t>
  </si>
  <si>
    <t>PO5189</t>
  </si>
  <si>
    <t>PO5190</t>
  </si>
  <si>
    <t>PO5191</t>
  </si>
  <si>
    <t>SKU-PLAN-339</t>
  </si>
  <si>
    <t>PO5192</t>
  </si>
  <si>
    <t>PO5193</t>
  </si>
  <si>
    <t>SKU-INDU-204</t>
  </si>
  <si>
    <t>PO5194</t>
  </si>
  <si>
    <t>SKU-PLAN-554</t>
  </si>
  <si>
    <t>PO5195</t>
  </si>
  <si>
    <t>SKU-GREE-298</t>
  </si>
  <si>
    <t>PO5196</t>
  </si>
  <si>
    <t>SKU-INDU-387</t>
  </si>
  <si>
    <t>PO5197</t>
  </si>
  <si>
    <t>PO5198</t>
  </si>
  <si>
    <t>SKU-PURE-152</t>
  </si>
  <si>
    <t>PO5199</t>
  </si>
  <si>
    <t>SKU-DURO-172</t>
  </si>
  <si>
    <t>PO5200</t>
  </si>
  <si>
    <t>SKU-POWE-395</t>
  </si>
  <si>
    <t>PO5201</t>
  </si>
  <si>
    <t>SKU-HOME-435</t>
  </si>
  <si>
    <t>PO5202</t>
  </si>
  <si>
    <t>SKU-MECH-519</t>
  </si>
  <si>
    <t>PO5203</t>
  </si>
  <si>
    <t>SKU-ECOS-511</t>
  </si>
  <si>
    <t>PO5204</t>
  </si>
  <si>
    <t>SKU-THER-467</t>
  </si>
  <si>
    <t>PO5205</t>
  </si>
  <si>
    <t>SKU-POWE-661</t>
  </si>
  <si>
    <t>PO5206</t>
  </si>
  <si>
    <t>SKU-TRAN-723</t>
  </si>
  <si>
    <t>PO5207</t>
  </si>
  <si>
    <t>SKU-POLY-070</t>
  </si>
  <si>
    <t>PO5208</t>
  </si>
  <si>
    <t>SKU-GREA-621</t>
  </si>
  <si>
    <t>PO5209</t>
  </si>
  <si>
    <t>SKU-ECOW-347</t>
  </si>
  <si>
    <t>PO5210</t>
  </si>
  <si>
    <t>SKU-STRO-744</t>
  </si>
  <si>
    <t>PO5211</t>
  </si>
  <si>
    <t>SKU-BIOM-182</t>
  </si>
  <si>
    <t>PO5212</t>
  </si>
  <si>
    <t>SKU-LUBE-745</t>
  </si>
  <si>
    <t>PO5213</t>
  </si>
  <si>
    <t>SKU-POWE-115</t>
  </si>
  <si>
    <t>PO5214</t>
  </si>
  <si>
    <t>SKU-ECOT-402</t>
  </si>
  <si>
    <t>PO5215</t>
  </si>
  <si>
    <t>PO5216</t>
  </si>
  <si>
    <t>PO5217</t>
  </si>
  <si>
    <t>PO5218</t>
  </si>
  <si>
    <t>PO5219</t>
  </si>
  <si>
    <t>SKU-NATU-729</t>
  </si>
  <si>
    <t>PO5220</t>
  </si>
  <si>
    <t>PO5221</t>
  </si>
  <si>
    <t>SKU-CARB-058</t>
  </si>
  <si>
    <t>PO5222</t>
  </si>
  <si>
    <t>SKU-BIOS-441</t>
  </si>
  <si>
    <t>PO5223</t>
  </si>
  <si>
    <t>SKU-PLAN-615</t>
  </si>
  <si>
    <t>PO5224</t>
  </si>
  <si>
    <t>SKU-ECOF-278</t>
  </si>
  <si>
    <t>PO5225</t>
  </si>
  <si>
    <t>SKU-GEAR-636</t>
  </si>
  <si>
    <t>PO5226</t>
  </si>
  <si>
    <t>SKU-NATU-378</t>
  </si>
  <si>
    <t>PO5227</t>
  </si>
  <si>
    <t>SKU-NATU-230</t>
  </si>
  <si>
    <t>PO5228</t>
  </si>
  <si>
    <t>SKU-PACK-306</t>
  </si>
  <si>
    <t>PO5229</t>
  </si>
  <si>
    <t>SKU-POLY-654</t>
  </si>
  <si>
    <t>PO5230</t>
  </si>
  <si>
    <t>SKU-AUTO-117</t>
  </si>
  <si>
    <t>PO5231</t>
  </si>
  <si>
    <t>SKU-GREE-211</t>
  </si>
  <si>
    <t>PO5232</t>
  </si>
  <si>
    <t>SKU-LUBR-488</t>
  </si>
  <si>
    <t>PO5233</t>
  </si>
  <si>
    <t>PO5234</t>
  </si>
  <si>
    <t>PO5235</t>
  </si>
  <si>
    <t>SKU-CARE-098</t>
  </si>
  <si>
    <t>PO5236</t>
  </si>
  <si>
    <t>PO5237</t>
  </si>
  <si>
    <t>SKU-NATU-528</t>
  </si>
  <si>
    <t>PO5238</t>
  </si>
  <si>
    <t>SKU-PLAN-579</t>
  </si>
  <si>
    <t>PO5239</t>
  </si>
  <si>
    <t>PO5240</t>
  </si>
  <si>
    <t>SKU-ECOS-631</t>
  </si>
  <si>
    <t>PO5241</t>
  </si>
  <si>
    <t>SKU-CLEA-406</t>
  </si>
  <si>
    <t>PO5242</t>
  </si>
  <si>
    <t>SKU-POLY-456</t>
  </si>
  <si>
    <t>PO5243</t>
  </si>
  <si>
    <t>PO5244</t>
  </si>
  <si>
    <t>PO5245</t>
  </si>
  <si>
    <t>SKU-BIOS-018</t>
  </si>
  <si>
    <t>PO5246</t>
  </si>
  <si>
    <t>SKU-MECH-741</t>
  </si>
  <si>
    <t>PO5247</t>
  </si>
  <si>
    <t>SKU-ECOR-091</t>
  </si>
  <si>
    <t>PO5248</t>
  </si>
  <si>
    <t>SKU-BIOS-637</t>
  </si>
  <si>
    <t>PO5249</t>
  </si>
  <si>
    <t>PO5250</t>
  </si>
  <si>
    <t>SKU-LUBE-529</t>
  </si>
  <si>
    <t>PO5251</t>
  </si>
  <si>
    <t>PO5252</t>
  </si>
  <si>
    <t>SKU-POLY-551</t>
  </si>
  <si>
    <t>PO5253</t>
  </si>
  <si>
    <t>SKU-GREE-293</t>
  </si>
  <si>
    <t>PO5254</t>
  </si>
  <si>
    <t>SKU-ECOP-589</t>
  </si>
  <si>
    <t>PO5255</t>
  </si>
  <si>
    <t>PO5256</t>
  </si>
  <si>
    <t>PO5257</t>
  </si>
  <si>
    <t>SKU-MOTI-408</t>
  </si>
  <si>
    <t>PO5258</t>
  </si>
  <si>
    <t>SKU-BIOF-709</t>
  </si>
  <si>
    <t>PO5259</t>
  </si>
  <si>
    <t>PO5260</t>
  </si>
  <si>
    <t>PO5261</t>
  </si>
  <si>
    <t>SKU-ECOP-361</t>
  </si>
  <si>
    <t>PO5262</t>
  </si>
  <si>
    <t>SKU-CLEA-425</t>
  </si>
  <si>
    <t>PO5263</t>
  </si>
  <si>
    <t>SKU-TORQ-681</t>
  </si>
  <si>
    <t>PO5264</t>
  </si>
  <si>
    <t>SKU-FRIC-050</t>
  </si>
  <si>
    <t>PO5265</t>
  </si>
  <si>
    <t>PO5266</t>
  </si>
  <si>
    <t>SKU-ECOW-304</t>
  </si>
  <si>
    <t>PO5267</t>
  </si>
  <si>
    <t>SKU-TRAN-682</t>
  </si>
  <si>
    <t>PO5268</t>
  </si>
  <si>
    <t>SKU-THER-698</t>
  </si>
  <si>
    <t>PO5269</t>
  </si>
  <si>
    <t>SKU-DRIV-728</t>
  </si>
  <si>
    <t>PO5270</t>
  </si>
  <si>
    <t>SKU-GREE-739</t>
  </si>
  <si>
    <t>PO5271</t>
  </si>
  <si>
    <t>SKU-PLAN-154</t>
  </si>
  <si>
    <t>PO5272</t>
  </si>
  <si>
    <t>SKU-MECH-602</t>
  </si>
  <si>
    <t>PO5273</t>
  </si>
  <si>
    <t>SKU-BIOB-137</t>
  </si>
  <si>
    <t>PO5274</t>
  </si>
  <si>
    <t>SKU-FLEX-572</t>
  </si>
  <si>
    <t>PO5275</t>
  </si>
  <si>
    <t>PO5276</t>
  </si>
  <si>
    <t>SKU-AUTO-416</t>
  </si>
  <si>
    <t>PO5277</t>
  </si>
  <si>
    <t>SKU-ECOR-126</t>
  </si>
  <si>
    <t>PO5278</t>
  </si>
  <si>
    <t>SKU-AUTO-069</t>
  </si>
  <si>
    <t>PO5279</t>
  </si>
  <si>
    <t>SKU-ECOS-062</t>
  </si>
  <si>
    <t>PO5280</t>
  </si>
  <si>
    <t>SKU-POLY-520</t>
  </si>
  <si>
    <t>PO5281</t>
  </si>
  <si>
    <t>SKU-NATU-257</t>
  </si>
  <si>
    <t>PO5282</t>
  </si>
  <si>
    <t>SKU-PLAN-289</t>
  </si>
  <si>
    <t>PO5283</t>
  </si>
  <si>
    <t>SKU-NATU-725</t>
  </si>
  <si>
    <t>PO5284</t>
  </si>
  <si>
    <t>SKU-ECOR-242</t>
  </si>
  <si>
    <t>PO5285</t>
  </si>
  <si>
    <t>PO5286</t>
  </si>
  <si>
    <t>SKU-THER-574</t>
  </si>
  <si>
    <t>PO5287</t>
  </si>
  <si>
    <t>SKU-BIOS-171</t>
  </si>
  <si>
    <t>PO5288</t>
  </si>
  <si>
    <t>PO5289</t>
  </si>
  <si>
    <t>SKU-ECOP-451</t>
  </si>
  <si>
    <t>PO5290</t>
  </si>
  <si>
    <t>PO5291</t>
  </si>
  <si>
    <t>SKU-ECOR-295</t>
  </si>
  <si>
    <t>PO5292</t>
  </si>
  <si>
    <t>SKU-BIOB-743</t>
  </si>
  <si>
    <t>PO5293</t>
  </si>
  <si>
    <t>SKU-GREA-421</t>
  </si>
  <si>
    <t>PO5294</t>
  </si>
  <si>
    <t>PO5295</t>
  </si>
  <si>
    <t>PO5296</t>
  </si>
  <si>
    <t>PO5297</t>
  </si>
  <si>
    <t>PO5298</t>
  </si>
  <si>
    <t>SKU-WRAP-133</t>
  </si>
  <si>
    <t>PO5299</t>
  </si>
  <si>
    <t>SKU-GEAR-544</t>
  </si>
  <si>
    <t>PO5300</t>
  </si>
  <si>
    <t>SKU-BIOF-452</t>
  </si>
  <si>
    <t>PO5301</t>
  </si>
  <si>
    <t>SKU-BIOM-341</t>
  </si>
  <si>
    <t>PO5302</t>
  </si>
  <si>
    <t>SKU-DRIV-150</t>
  </si>
  <si>
    <t>PO5303</t>
  </si>
  <si>
    <t>SKU-INDU-593</t>
  </si>
  <si>
    <t>PO5304</t>
  </si>
  <si>
    <t>SKU-ECOD-666</t>
  </si>
  <si>
    <t>PO5305</t>
  </si>
  <si>
    <t>SKU-NATU-068</t>
  </si>
  <si>
    <t>PO5306</t>
  </si>
  <si>
    <t>SKU-PLAN-231</t>
  </si>
  <si>
    <t>PO5307</t>
  </si>
  <si>
    <t>PO5308</t>
  </si>
  <si>
    <t>SKU-INDU-619</t>
  </si>
  <si>
    <t>PO5309</t>
  </si>
  <si>
    <t>SKU-TORQ-100</t>
  </si>
  <si>
    <t>PO5310</t>
  </si>
  <si>
    <t>SKU-CARB-546</t>
  </si>
  <si>
    <t>PO5311</t>
  </si>
  <si>
    <t>SKU-GREA-696</t>
  </si>
  <si>
    <t>PO5312</t>
  </si>
  <si>
    <t>SKU-ECOS-596</t>
  </si>
  <si>
    <t>PO5313</t>
  </si>
  <si>
    <t>SKU-POLY-161</t>
  </si>
  <si>
    <t>PO5314</t>
  </si>
  <si>
    <t>SKU-ECOD-473</t>
  </si>
  <si>
    <t>PO5315</t>
  </si>
  <si>
    <t>PO5316</t>
  </si>
  <si>
    <t>SKU-BIOB-014</t>
  </si>
  <si>
    <t>PO5317</t>
  </si>
  <si>
    <t>PO5318</t>
  </si>
  <si>
    <t>SKU-ECOT-147</t>
  </si>
  <si>
    <t>PO5319</t>
  </si>
  <si>
    <t>SKU-NATU-031</t>
  </si>
  <si>
    <t>PO5320</t>
  </si>
  <si>
    <t>SKU-BIOS-458</t>
  </si>
  <si>
    <t>PO5321</t>
  </si>
  <si>
    <t>SKU-TRAN-485</t>
  </si>
  <si>
    <t>PO5322</t>
  </si>
  <si>
    <t>SKU-GEAR-734</t>
  </si>
  <si>
    <t>PO5323</t>
  </si>
  <si>
    <t>PO5324</t>
  </si>
  <si>
    <t>SKU-GREE-262</t>
  </si>
  <si>
    <t>PO5325</t>
  </si>
  <si>
    <t>PO5326</t>
  </si>
  <si>
    <t>SKU-ECOW-531</t>
  </si>
  <si>
    <t>PO5327</t>
  </si>
  <si>
    <t>PO5328</t>
  </si>
  <si>
    <t>SKU-ECOD-428</t>
  </si>
  <si>
    <t>PO5329</t>
  </si>
  <si>
    <t>SKU-THER-003</t>
  </si>
  <si>
    <t>PO5330</t>
  </si>
  <si>
    <t>PO5331</t>
  </si>
  <si>
    <t>SKU-AUTO-218</t>
  </si>
  <si>
    <t>PO5332</t>
  </si>
  <si>
    <t>SKU-CARB-586</t>
  </si>
  <si>
    <t>PO5333</t>
  </si>
  <si>
    <t>PO5334</t>
  </si>
  <si>
    <t>PO5335</t>
  </si>
  <si>
    <t>PO5336</t>
  </si>
  <si>
    <t>SKU-NATU-559</t>
  </si>
  <si>
    <t>PO5337</t>
  </si>
  <si>
    <t>PO5338</t>
  </si>
  <si>
    <t>PO5339</t>
  </si>
  <si>
    <t>SKU-MOTI-188</t>
  </si>
  <si>
    <t>PO5340</t>
  </si>
  <si>
    <t>SKU-GREA-700</t>
  </si>
  <si>
    <t>PO5341</t>
  </si>
  <si>
    <t>SKU-HOME-053</t>
  </si>
  <si>
    <t>PO5342</t>
  </si>
  <si>
    <t>SKU-NATU-687</t>
  </si>
  <si>
    <t>PO5343</t>
  </si>
  <si>
    <t>PO5344</t>
  </si>
  <si>
    <t>PO5345</t>
  </si>
  <si>
    <t>PO5346</t>
  </si>
  <si>
    <t>SKU-ECOP-412</t>
  </si>
  <si>
    <t>PO5347</t>
  </si>
  <si>
    <t>SKU-GREE-738</t>
  </si>
  <si>
    <t>PO5348</t>
  </si>
  <si>
    <t>SKU-CARE-280</t>
  </si>
  <si>
    <t>PO5349</t>
  </si>
  <si>
    <t>SKU-NATU-193</t>
  </si>
  <si>
    <t>PO5350</t>
  </si>
  <si>
    <t>PO5351</t>
  </si>
  <si>
    <t>SKU-NATU-423</t>
  </si>
  <si>
    <t>PO5352</t>
  </si>
  <si>
    <t>SKU-MOTI-317</t>
  </si>
  <si>
    <t>PO5353</t>
  </si>
  <si>
    <t>SKU-AUTO-250</t>
  </si>
  <si>
    <t>PO5354</t>
  </si>
  <si>
    <t>SKU-BIOS-630</t>
  </si>
  <si>
    <t>PO5355</t>
  </si>
  <si>
    <t>PO5356</t>
  </si>
  <si>
    <t>SKU-GEAR-719</t>
  </si>
  <si>
    <t>PO5357</t>
  </si>
  <si>
    <t>SKU-DURO-200</t>
  </si>
  <si>
    <t>PO5358</t>
  </si>
  <si>
    <t>SKU-DRIV-195</t>
  </si>
  <si>
    <t>PO5359</t>
  </si>
  <si>
    <t>PO5360</t>
  </si>
  <si>
    <t>SKU-DRIV-644</t>
  </si>
  <si>
    <t>PO5361</t>
  </si>
  <si>
    <t>PO5362</t>
  </si>
  <si>
    <t>PO5363</t>
  </si>
  <si>
    <t>PO5364</t>
  </si>
  <si>
    <t>SKU-NATU-470</t>
  </si>
  <si>
    <t>PO5365</t>
  </si>
  <si>
    <t>PO5366</t>
  </si>
  <si>
    <t>SKU-ECOS-737</t>
  </si>
  <si>
    <t>PO5367</t>
  </si>
  <si>
    <t>PO5368</t>
  </si>
  <si>
    <t>SKU-ECOP-187</t>
  </si>
  <si>
    <t>PO5369</t>
  </si>
  <si>
    <t>SKU-NATU-527</t>
  </si>
  <si>
    <t>PO5370</t>
  </si>
  <si>
    <t>PO5371</t>
  </si>
  <si>
    <t>SKU-NATU-238</t>
  </si>
  <si>
    <t>PO5372</t>
  </si>
  <si>
    <t>SKU-BIOB-139</t>
  </si>
  <si>
    <t>PO5373</t>
  </si>
  <si>
    <t>PO5374</t>
  </si>
  <si>
    <t>SKU-GREE-521</t>
  </si>
  <si>
    <t>PO5375</t>
  </si>
  <si>
    <t>PO5376</t>
  </si>
  <si>
    <t>PO5377</t>
  </si>
  <si>
    <t>SKU-BIOB-549</t>
  </si>
  <si>
    <t>PO5378</t>
  </si>
  <si>
    <t>SKU-GREA-246</t>
  </si>
  <si>
    <t>PO5379</t>
  </si>
  <si>
    <t>SKU-AUTO-403</t>
  </si>
  <si>
    <t>PO5380</t>
  </si>
  <si>
    <t>SKU-WRAP-024</t>
  </si>
  <si>
    <t>PO5381</t>
  </si>
  <si>
    <t>PO5382</t>
  </si>
  <si>
    <t>SKU-ECOW-656</t>
  </si>
  <si>
    <t>PO5383</t>
  </si>
  <si>
    <t>SKU-AUTO-475</t>
  </si>
  <si>
    <t>PO5384</t>
  </si>
  <si>
    <t>PO5385</t>
  </si>
  <si>
    <t>PO5386</t>
  </si>
  <si>
    <t>PO5387</t>
  </si>
  <si>
    <t>SKU-ECOR-539</t>
  </si>
  <si>
    <t>PO5388</t>
  </si>
  <si>
    <t>SKU-MECH-078</t>
  </si>
  <si>
    <t>PO5389</t>
  </si>
  <si>
    <t>PO5390</t>
  </si>
  <si>
    <t>SKU-ECOT-702</t>
  </si>
  <si>
    <t>PO5391</t>
  </si>
  <si>
    <t>PO5392</t>
  </si>
  <si>
    <t>SKU-THER-355</t>
  </si>
  <si>
    <t>PO5393</t>
  </si>
  <si>
    <t>PO5394</t>
  </si>
  <si>
    <t>PO5395</t>
  </si>
  <si>
    <t>PO5396</t>
  </si>
  <si>
    <t>PO5397</t>
  </si>
  <si>
    <t>PO5398</t>
  </si>
  <si>
    <t>PO5399</t>
  </si>
  <si>
    <t>PO5400</t>
  </si>
  <si>
    <t>PO5401</t>
  </si>
  <si>
    <t>PO5402</t>
  </si>
  <si>
    <t>SKU-BIOM-587</t>
  </si>
  <si>
    <t>PO5403</t>
  </si>
  <si>
    <t>SKU-GREE-118</t>
  </si>
  <si>
    <t>PO5404</t>
  </si>
  <si>
    <t>SKU-GEAR-461</t>
  </si>
  <si>
    <t>PO5405</t>
  </si>
  <si>
    <t>PO5406</t>
  </si>
  <si>
    <t>SKU-TORQ-080</t>
  </si>
  <si>
    <t>PO5407</t>
  </si>
  <si>
    <t>SKU-WRAP-316</t>
  </si>
  <si>
    <t>PO5408</t>
  </si>
  <si>
    <t>PO5409</t>
  </si>
  <si>
    <t>PO5410</t>
  </si>
  <si>
    <t>PO5411</t>
  </si>
  <si>
    <t>SKU-POLY-063</t>
  </si>
  <si>
    <t>PO5412</t>
  </si>
  <si>
    <t>SKU-HOME-547</t>
  </si>
  <si>
    <t>PO5413</t>
  </si>
  <si>
    <t>PO5414</t>
  </si>
  <si>
    <t>SKU-WRAP-430</t>
  </si>
  <si>
    <t>PO5415</t>
  </si>
  <si>
    <t>PO5416</t>
  </si>
  <si>
    <t>SKU-TRAN-007</t>
  </si>
  <si>
    <t>PO5417</t>
  </si>
  <si>
    <t>SKU-MOTI-433</t>
  </si>
  <si>
    <t>PO5418</t>
  </si>
  <si>
    <t>SKU-GREE-629</t>
  </si>
  <si>
    <t>PO5419</t>
  </si>
  <si>
    <t>PO5420</t>
  </si>
  <si>
    <t>PO5421</t>
  </si>
  <si>
    <t>SKU-GREE-626</t>
  </si>
  <si>
    <t>PO5422</t>
  </si>
  <si>
    <t>SKU-PACK-233</t>
  </si>
  <si>
    <t>PO5423</t>
  </si>
  <si>
    <t>PO5424</t>
  </si>
  <si>
    <t>SKU-ECOP-365</t>
  </si>
  <si>
    <t>PO5425</t>
  </si>
  <si>
    <t>PO5426</t>
  </si>
  <si>
    <t>SKU-CARB-561</t>
  </si>
  <si>
    <t>PO5427</t>
  </si>
  <si>
    <t>SKU-CARB-680</t>
  </si>
  <si>
    <t>PO5428</t>
  </si>
  <si>
    <t>SKU-INDU-557</t>
  </si>
  <si>
    <t>PO5429</t>
  </si>
  <si>
    <t>SKU-DRIV-440</t>
  </si>
  <si>
    <t>PO5430</t>
  </si>
  <si>
    <t>SKU-LUBR-196</t>
  </si>
  <si>
    <t>PO5431</t>
  </si>
  <si>
    <t>PO5432</t>
  </si>
  <si>
    <t>SKU-ECOD-164</t>
  </si>
  <si>
    <t>PO5433</t>
  </si>
  <si>
    <t>SKU-STRO-674</t>
  </si>
  <si>
    <t>PO5434</t>
  </si>
  <si>
    <t>SKU-CLEA-590</t>
  </si>
  <si>
    <t>PO5435</t>
  </si>
  <si>
    <t>SKU-PLAN-177</t>
  </si>
  <si>
    <t>PO5436</t>
  </si>
  <si>
    <t>PO5437</t>
  </si>
  <si>
    <t>SKU-NATU-120</t>
  </si>
  <si>
    <t>PO5438</t>
  </si>
  <si>
    <t>SKU-THER-352</t>
  </si>
  <si>
    <t>PO5439</t>
  </si>
  <si>
    <t>SKU-PLAN-015</t>
  </si>
  <si>
    <t>PO5440</t>
  </si>
  <si>
    <t>PO5441</t>
  </si>
  <si>
    <t>SKU-GREE-350</t>
  </si>
  <si>
    <t>PO5442</t>
  </si>
  <si>
    <t>PO5443</t>
  </si>
  <si>
    <t>SKU-WRAP-439</t>
  </si>
  <si>
    <t>PO5444</t>
  </si>
  <si>
    <t>SKU-CARE-417</t>
  </si>
  <si>
    <t>PO5445</t>
  </si>
  <si>
    <t>SKU-CARE-005</t>
  </si>
  <si>
    <t>PO5446</t>
  </si>
  <si>
    <t>SKU-BIOM-235</t>
  </si>
  <si>
    <t>PO5447</t>
  </si>
  <si>
    <t>PO5448</t>
  </si>
  <si>
    <t>PO5449</t>
  </si>
  <si>
    <t>SKU-MOTI-285</t>
  </si>
  <si>
    <t>PO5450</t>
  </si>
  <si>
    <t>PO5451</t>
  </si>
  <si>
    <t>SKU-TORQ-683</t>
  </si>
  <si>
    <t>PO5452</t>
  </si>
  <si>
    <t>PO5453</t>
  </si>
  <si>
    <t>SKU-MOTI-437</t>
  </si>
  <si>
    <t>PO5454</t>
  </si>
  <si>
    <t>PO5455</t>
  </si>
  <si>
    <t>SKU-BIOS-322</t>
  </si>
  <si>
    <t>PO5456</t>
  </si>
  <si>
    <t>PO5457</t>
  </si>
  <si>
    <t>PO5458</t>
  </si>
  <si>
    <t>SKU-CARE-703</t>
  </si>
  <si>
    <t>PO5459</t>
  </si>
  <si>
    <t>PO5460</t>
  </si>
  <si>
    <t>SKU-CARE-131</t>
  </si>
  <si>
    <t>PO5461</t>
  </si>
  <si>
    <t>PO5462</t>
  </si>
  <si>
    <t>PO5463</t>
  </si>
  <si>
    <t>SKU-CARB-436</t>
  </si>
  <si>
    <t>PO5464</t>
  </si>
  <si>
    <t>PO5465</t>
  </si>
  <si>
    <t>PO5466</t>
  </si>
  <si>
    <t>PO5467</t>
  </si>
  <si>
    <t>PO5468</t>
  </si>
  <si>
    <t>PO5469</t>
  </si>
  <si>
    <t>PO5470</t>
  </si>
  <si>
    <t>PO5471</t>
  </si>
  <si>
    <t>SKU-ECOT-638</t>
  </si>
  <si>
    <t>PO5472</t>
  </si>
  <si>
    <t>SKU-CLEA-399</t>
  </si>
  <si>
    <t>PO5473</t>
  </si>
  <si>
    <t>PO5474</t>
  </si>
  <si>
    <t>PO5475</t>
  </si>
  <si>
    <t>PO5476</t>
  </si>
  <si>
    <t>PO5477</t>
  </si>
  <si>
    <t>SKU-BIOB-253</t>
  </si>
  <si>
    <t>PO5478</t>
  </si>
  <si>
    <t>PO5479</t>
  </si>
  <si>
    <t>SKU-POLY-459</t>
  </si>
  <si>
    <t>PO5480</t>
  </si>
  <si>
    <t>PO5481</t>
  </si>
  <si>
    <t>PO5482</t>
  </si>
  <si>
    <t>SKU-NATU-076</t>
  </si>
  <si>
    <t>PO5483</t>
  </si>
  <si>
    <t>PO5484</t>
  </si>
  <si>
    <t>PO5485</t>
  </si>
  <si>
    <t>SKU-PACK-422</t>
  </si>
  <si>
    <t>PO5486</t>
  </si>
  <si>
    <t>PO5487</t>
  </si>
  <si>
    <t>SKU-ECOD-334</t>
  </si>
  <si>
    <t>PO5488</t>
  </si>
  <si>
    <t>PO5489</t>
  </si>
  <si>
    <t>SKU-ECOT-323</t>
  </si>
  <si>
    <t>PO5490</t>
  </si>
  <si>
    <t>PO5491</t>
  </si>
  <si>
    <t>PO5492</t>
  </si>
  <si>
    <t>PO5493</t>
  </si>
  <si>
    <t>PO5494</t>
  </si>
  <si>
    <t>PO5495</t>
  </si>
  <si>
    <t>SKU-CARE-493</t>
  </si>
  <si>
    <t>PO5496</t>
  </si>
  <si>
    <t>PO5497</t>
  </si>
  <si>
    <t>PO5498</t>
  </si>
  <si>
    <t>SKU-BIOM-300</t>
  </si>
  <si>
    <t>PO5499</t>
  </si>
  <si>
    <t>PO5500</t>
  </si>
  <si>
    <t>SKU-NATU-617</t>
  </si>
  <si>
    <t>PO5501</t>
  </si>
  <si>
    <t>PO5502</t>
  </si>
  <si>
    <t>PO5503</t>
  </si>
  <si>
    <t>SKU-TORQ-676</t>
  </si>
  <si>
    <t>PO5504</t>
  </si>
  <si>
    <t>SKU-ECOR-319</t>
  </si>
  <si>
    <t>PO5505</t>
  </si>
  <si>
    <t>SKU-BIOF-217</t>
  </si>
  <si>
    <t>PO5506</t>
  </si>
  <si>
    <t>PO5507</t>
  </si>
  <si>
    <t>SKU-CLEA-691</t>
  </si>
  <si>
    <t>PO5508</t>
  </si>
  <si>
    <t>PO5509</t>
  </si>
  <si>
    <t>SKU-CLEA-424</t>
  </si>
  <si>
    <t>PO5510</t>
  </si>
  <si>
    <t>SKU-DURO-497</t>
  </si>
  <si>
    <t>PO5511</t>
  </si>
  <si>
    <t>PO5512</t>
  </si>
  <si>
    <t>SKU-TORQ-291</t>
  </si>
  <si>
    <t>PO5513</t>
  </si>
  <si>
    <t>PO5514</t>
  </si>
  <si>
    <t>PO5515</t>
  </si>
  <si>
    <t>PO5516</t>
  </si>
  <si>
    <t>SKU-BIOS-311</t>
  </si>
  <si>
    <t>PO5517</t>
  </si>
  <si>
    <t>PO5518</t>
  </si>
  <si>
    <t>SKU-GREE-677</t>
  </si>
  <si>
    <t>PO5519</t>
  </si>
  <si>
    <t>SKU-GREE-271</t>
  </si>
  <si>
    <t>PO5520</t>
  </si>
  <si>
    <t>SKU-HOME-450</t>
  </si>
  <si>
    <t>PO5521</t>
  </si>
  <si>
    <t>SKU-ECOR-123</t>
  </si>
  <si>
    <t>PO5522</t>
  </si>
  <si>
    <t>PO5523</t>
  </si>
  <si>
    <t>PO5524</t>
  </si>
  <si>
    <t>PO5525</t>
  </si>
  <si>
    <t>SKU-TRAN-130</t>
  </si>
  <si>
    <t>PO5526</t>
  </si>
  <si>
    <t>PO5527</t>
  </si>
  <si>
    <t>SKU-THER-509</t>
  </si>
  <si>
    <t>PO5528</t>
  </si>
  <si>
    <t>SKU-WRAP-226</t>
  </si>
  <si>
    <t>PO5529</t>
  </si>
  <si>
    <t>PO5530</t>
  </si>
  <si>
    <t>PO5531</t>
  </si>
  <si>
    <t>PO5532</t>
  </si>
  <si>
    <t>SKU-CLEA-487</t>
  </si>
  <si>
    <t>PO5533</t>
  </si>
  <si>
    <t>SKU-PLAN-138</t>
  </si>
  <si>
    <t>PO5534</t>
  </si>
  <si>
    <t>SKU-POLY-386</t>
  </si>
  <si>
    <t>PO5535</t>
  </si>
  <si>
    <t>SKU-ECOF-655</t>
  </si>
  <si>
    <t>PO5536</t>
  </si>
  <si>
    <t>SKU-FRIC-555</t>
  </si>
  <si>
    <t>PO5537</t>
  </si>
  <si>
    <t>PO5538</t>
  </si>
  <si>
    <t>SKU-GREE-122</t>
  </si>
  <si>
    <t>PO5539</t>
  </si>
  <si>
    <t>SKU-ECOS-290</t>
  </si>
  <si>
    <t>PO5540</t>
  </si>
  <si>
    <t>SKU-PACK-410</t>
  </si>
  <si>
    <t>PO5541</t>
  </si>
  <si>
    <t>SKU-FRES-605</t>
  </si>
  <si>
    <t>PO5542</t>
  </si>
  <si>
    <t>PO5543</t>
  </si>
  <si>
    <t>PO5544</t>
  </si>
  <si>
    <t>SKU-LUBR-243</t>
  </si>
  <si>
    <t>PO5545</t>
  </si>
  <si>
    <t>SKU-NATU-093</t>
  </si>
  <si>
    <t>PO5546</t>
  </si>
  <si>
    <t>PO5547</t>
  </si>
  <si>
    <t>PO5548</t>
  </si>
  <si>
    <t>PO5549</t>
  </si>
  <si>
    <t>PO5550</t>
  </si>
  <si>
    <t>SKU-PLAN-671</t>
  </si>
  <si>
    <t>PO5551</t>
  </si>
  <si>
    <t>SKU-NATU-255</t>
  </si>
  <si>
    <t>PO5552</t>
  </si>
  <si>
    <t>SKU-ECOW-025</t>
  </si>
  <si>
    <t>PO5553</t>
  </si>
  <si>
    <t>SKU-TRAN-463</t>
  </si>
  <si>
    <t>PO5554</t>
  </si>
  <si>
    <t>SKU-TORQ-736</t>
  </si>
  <si>
    <t>PO5555</t>
  </si>
  <si>
    <t>SKU-WRAP-105</t>
  </si>
  <si>
    <t>PO5556</t>
  </si>
  <si>
    <t>PO5557</t>
  </si>
  <si>
    <t>SKU-NATU-026</t>
  </si>
  <si>
    <t>PO5558</t>
  </si>
  <si>
    <t>SKU-PURE-516</t>
  </si>
  <si>
    <t>PO5559</t>
  </si>
  <si>
    <t>SKU-ECOR-296</t>
  </si>
  <si>
    <t>PO5560</t>
  </si>
  <si>
    <t>PO5561</t>
  </si>
  <si>
    <t>SKU-GREE-086</t>
  </si>
  <si>
    <t>PO5562</t>
  </si>
  <si>
    <t>SKU-ECOF-119</t>
  </si>
  <si>
    <t>PO5563</t>
  </si>
  <si>
    <t>PO5564</t>
  </si>
  <si>
    <t>PO5565</t>
  </si>
  <si>
    <t>SKU-GEAR-510</t>
  </si>
  <si>
    <t>PO5566</t>
  </si>
  <si>
    <t>PO5567</t>
  </si>
  <si>
    <t>PO5568</t>
  </si>
  <si>
    <t>SKU-ECOW-523</t>
  </si>
  <si>
    <t>PO5569</t>
  </si>
  <si>
    <t>PO5570</t>
  </si>
  <si>
    <t>PO5571</t>
  </si>
  <si>
    <t>PO5572</t>
  </si>
  <si>
    <t>PO5573</t>
  </si>
  <si>
    <t>SKU-BIOS-712</t>
  </si>
  <si>
    <t>PO5574</t>
  </si>
  <si>
    <t>SKU-WRAP-472</t>
  </si>
  <si>
    <t>PO5575</t>
  </si>
  <si>
    <t>PO5576</t>
  </si>
  <si>
    <t>SKU-PLAN-287</t>
  </si>
  <si>
    <t>PO5577</t>
  </si>
  <si>
    <t>SKU-STRO-236</t>
  </si>
  <si>
    <t>PO5578</t>
  </si>
  <si>
    <t>SKU-DRIV-128</t>
  </si>
  <si>
    <t>PO5579</t>
  </si>
  <si>
    <t>SKU-PACK-169</t>
  </si>
  <si>
    <t>PO5580</t>
  </si>
  <si>
    <t>PO5581</t>
  </si>
  <si>
    <t>PO5582</t>
  </si>
  <si>
    <t>SKU-MOTI-552</t>
  </si>
  <si>
    <t>PO5583</t>
  </si>
  <si>
    <t>PO5584</t>
  </si>
  <si>
    <t>PO5585</t>
  </si>
  <si>
    <t>PO5586</t>
  </si>
  <si>
    <t>PO5587</t>
  </si>
  <si>
    <t>PO5588</t>
  </si>
  <si>
    <t>PO5589</t>
  </si>
  <si>
    <t>PO5590</t>
  </si>
  <si>
    <t>PO5591</t>
  </si>
  <si>
    <t>SKU-CLEA-190</t>
  </si>
  <si>
    <t>PO5592</t>
  </si>
  <si>
    <t>PO5593</t>
  </si>
  <si>
    <t>SKU-GREE-444</t>
  </si>
  <si>
    <t>PO5594</t>
  </si>
  <si>
    <t>SKU-GREE-281</t>
  </si>
  <si>
    <t>PO5595</t>
  </si>
  <si>
    <t>PO5596</t>
  </si>
  <si>
    <t>SKU-LUBR-418</t>
  </si>
  <si>
    <t>PO5597</t>
  </si>
  <si>
    <t>PO5598</t>
  </si>
  <si>
    <t>SKU-ECOP-192</t>
  </si>
  <si>
    <t>PO5599</t>
  </si>
  <si>
    <t>PO5600</t>
  </si>
  <si>
    <t>SKU-NATU-203</t>
  </si>
  <si>
    <t>PO5601</t>
  </si>
  <si>
    <t>PO5602</t>
  </si>
  <si>
    <t>SKU-BIOS-047</t>
  </si>
  <si>
    <t>PO5603</t>
  </si>
  <si>
    <t>SKU-GREA-307</t>
  </si>
  <si>
    <t>PO5604</t>
  </si>
  <si>
    <t>PO5605</t>
  </si>
  <si>
    <t>SKU-POLY-189</t>
  </si>
  <si>
    <t>PO5606</t>
  </si>
  <si>
    <t>SKU-FRES-367</t>
  </si>
  <si>
    <t>PO5607</t>
  </si>
  <si>
    <t>SKU-PACK-543</t>
  </si>
  <si>
    <t>PO5608</t>
  </si>
  <si>
    <t>PO5609</t>
  </si>
  <si>
    <t>SKU-WRAP-254</t>
  </si>
  <si>
    <t>PO5610</t>
  </si>
  <si>
    <t>PO5611</t>
  </si>
  <si>
    <t>PO5612</t>
  </si>
  <si>
    <t>PO5613</t>
  </si>
  <si>
    <t>PO5614</t>
  </si>
  <si>
    <t>SKU-HOME-388</t>
  </si>
  <si>
    <t>PO5615</t>
  </si>
  <si>
    <t>PO5616</t>
  </si>
  <si>
    <t>PO5617</t>
  </si>
  <si>
    <t>PO5618</t>
  </si>
  <si>
    <t>SKU-FLEX-010</t>
  </si>
  <si>
    <t>PO5619</t>
  </si>
  <si>
    <t>SKU-CARB-474</t>
  </si>
  <si>
    <t>PO5620</t>
  </si>
  <si>
    <t>SKU-POLY-646</t>
  </si>
  <si>
    <t>PO5621</t>
  </si>
  <si>
    <t>SKU-STRO-595</t>
  </si>
  <si>
    <t>PO5622</t>
  </si>
  <si>
    <t>PO5623</t>
  </si>
  <si>
    <t>PO5624</t>
  </si>
  <si>
    <t>PO5625</t>
  </si>
  <si>
    <t>PO5626</t>
  </si>
  <si>
    <t>PO5627</t>
  </si>
  <si>
    <t>SKU-POLY-685</t>
  </si>
  <si>
    <t>PO5628</t>
  </si>
  <si>
    <t>SKU-TORQ-056</t>
  </si>
  <si>
    <t>PO5629</t>
  </si>
  <si>
    <t>SKU-WRAP-610</t>
  </si>
  <si>
    <t>PO5630</t>
  </si>
  <si>
    <t>PO5631</t>
  </si>
  <si>
    <t>SKU-GEAR-045</t>
  </si>
  <si>
    <t>PO5632</t>
  </si>
  <si>
    <t>PO5633</t>
  </si>
  <si>
    <t>SKU-FRIC-415</t>
  </si>
  <si>
    <t>PO5634</t>
  </si>
  <si>
    <t>PO5635</t>
  </si>
  <si>
    <t>SKU-GREE-633</t>
  </si>
  <si>
    <t>PO5636</t>
  </si>
  <si>
    <t>PO5637</t>
  </si>
  <si>
    <t>SKU-ECOS-419</t>
  </si>
  <si>
    <t>PO5638</t>
  </si>
  <si>
    <t>SKU-CLEA-606</t>
  </si>
  <si>
    <t>PO5639</t>
  </si>
  <si>
    <t>PO5640</t>
  </si>
  <si>
    <t>SKU-CARE-717</t>
  </si>
  <si>
    <t>PO5641</t>
  </si>
  <si>
    <t>PO5642</t>
  </si>
  <si>
    <t>SKU-WRAP-498</t>
  </si>
  <si>
    <t>PO5643</t>
  </si>
  <si>
    <t>PO5644</t>
  </si>
  <si>
    <t>PO5645</t>
  </si>
  <si>
    <t>PO5646</t>
  </si>
  <si>
    <t>PO5647</t>
  </si>
  <si>
    <t>PO5648</t>
  </si>
  <si>
    <t>PO5649</t>
  </si>
  <si>
    <t>SKU-ECOS-030</t>
  </si>
  <si>
    <t>PO5650</t>
  </si>
  <si>
    <t>PO5651</t>
  </si>
  <si>
    <t>PO5652</t>
  </si>
  <si>
    <t>SKU-GREE-432</t>
  </si>
  <si>
    <t>PO5653</t>
  </si>
  <si>
    <t>SKU-ECOF-407</t>
  </si>
  <si>
    <t>PO5654</t>
  </si>
  <si>
    <t>PO5655</t>
  </si>
  <si>
    <t>SKU-AUTO-731</t>
  </si>
  <si>
    <t>PO5656</t>
  </si>
  <si>
    <t>SKU-CARE-679</t>
  </si>
  <si>
    <t>PO5657</t>
  </si>
  <si>
    <t>PO5658</t>
  </si>
  <si>
    <t>PO5659</t>
  </si>
  <si>
    <t>SKU-WRAP-695</t>
  </si>
  <si>
    <t>PO5660</t>
  </si>
  <si>
    <t>PO5661</t>
  </si>
  <si>
    <t>PO5662</t>
  </si>
  <si>
    <t>PO5663</t>
  </si>
  <si>
    <t>SKU-THER-604</t>
  </si>
  <si>
    <t>PO5664</t>
  </si>
  <si>
    <t>PO5665</t>
  </si>
  <si>
    <t>PO5666</t>
  </si>
  <si>
    <t>PO5667</t>
  </si>
  <si>
    <t>PO5668</t>
  </si>
  <si>
    <t>SKU-STRO-028</t>
  </si>
  <si>
    <t>PO5669</t>
  </si>
  <si>
    <t>PO5670</t>
  </si>
  <si>
    <t>SKU-GREA-244</t>
  </si>
  <si>
    <t>PO5671</t>
  </si>
  <si>
    <t>PO5672</t>
  </si>
  <si>
    <t>PO5673</t>
  </si>
  <si>
    <t>SKU-ECOS-733</t>
  </si>
  <si>
    <t>PO5674</t>
  </si>
  <si>
    <t>SKU-BIOM-181</t>
  </si>
  <si>
    <t>PO5675</t>
  </si>
  <si>
    <t>SKU-CARE-210</t>
  </si>
  <si>
    <t>PO5676</t>
  </si>
  <si>
    <t>PO5677</t>
  </si>
  <si>
    <t>PO5678</t>
  </si>
  <si>
    <t>SKU-ECOW-283</t>
  </si>
  <si>
    <t>PO5679</t>
  </si>
  <si>
    <t>PO5680</t>
  </si>
  <si>
    <t>PO5681</t>
  </si>
  <si>
    <t>SKU-PURE-099</t>
  </si>
  <si>
    <t>PO5682</t>
  </si>
  <si>
    <t>SKU-AUTO-370</t>
  </si>
  <si>
    <t>PO5683</t>
  </si>
  <si>
    <t>PO5684</t>
  </si>
  <si>
    <t>PO5685</t>
  </si>
  <si>
    <t>PO5686</t>
  </si>
  <si>
    <t>PO5687</t>
  </si>
  <si>
    <t>PO5688</t>
  </si>
  <si>
    <t>SKU-BIOM-276</t>
  </si>
  <si>
    <t>PO5689</t>
  </si>
  <si>
    <t>PO5690</t>
  </si>
  <si>
    <t>PO5691</t>
  </si>
  <si>
    <t>SKU-POLY-704</t>
  </si>
  <si>
    <t>PO5692</t>
  </si>
  <si>
    <t>SKU-HOME-336</t>
  </si>
  <si>
    <t>PO5693</t>
  </si>
  <si>
    <t>SKU-NATU-106</t>
  </si>
  <si>
    <t>PO5694</t>
  </si>
  <si>
    <t>PO5695</t>
  </si>
  <si>
    <t>PO5696</t>
  </si>
  <si>
    <t>SKU-BIOB-616</t>
  </si>
  <si>
    <t>PO5697</t>
  </si>
  <si>
    <t>SKU-PURE-504</t>
  </si>
  <si>
    <t>PO5698</t>
  </si>
  <si>
    <t>SKU-INDU-401</t>
  </si>
  <si>
    <t>PO5699</t>
  </si>
  <si>
    <t>PO5700</t>
  </si>
  <si>
    <t>SKU-BIOB-351</t>
  </si>
  <si>
    <t>PO5701</t>
  </si>
  <si>
    <t>SKU-NATU-567</t>
  </si>
  <si>
    <t>PO5702</t>
  </si>
  <si>
    <t>PO5703</t>
  </si>
  <si>
    <t>PO5704</t>
  </si>
  <si>
    <t>PO5705</t>
  </si>
  <si>
    <t>PO5706</t>
  </si>
  <si>
    <t>SKU-POLY-081</t>
  </si>
  <si>
    <t>PO5707</t>
  </si>
  <si>
    <t>SKU-ECOP-632</t>
  </si>
  <si>
    <t>PO5708</t>
  </si>
  <si>
    <t>SKU-ECOR-173</t>
  </si>
  <si>
    <t>PO5709</t>
  </si>
  <si>
    <t>PO5710</t>
  </si>
  <si>
    <t>PO5711</t>
  </si>
  <si>
    <t>PO5712</t>
  </si>
  <si>
    <t>SKU-AUTO-409</t>
  </si>
  <si>
    <t>PO5713</t>
  </si>
  <si>
    <t>SKU-WRAP-678</t>
  </si>
  <si>
    <t>PO5714</t>
  </si>
  <si>
    <t>PO5715</t>
  </si>
  <si>
    <t>SKU-BIOF-124</t>
  </si>
  <si>
    <t>PO5716</t>
  </si>
  <si>
    <t>PO5717</t>
  </si>
  <si>
    <t>PO5718</t>
  </si>
  <si>
    <t>PO5719</t>
  </si>
  <si>
    <t>SKU-AUTO-714</t>
  </si>
  <si>
    <t>PO5720</t>
  </si>
  <si>
    <t>PO5721</t>
  </si>
  <si>
    <t>PO5722</t>
  </si>
  <si>
    <t>PO5723</t>
  </si>
  <si>
    <t>PO5724</t>
  </si>
  <si>
    <t>SKU-ECOS-282</t>
  </si>
  <si>
    <t>PO5725</t>
  </si>
  <si>
    <t>PO5726</t>
  </si>
  <si>
    <t>PO5727</t>
  </si>
  <si>
    <t>PO5728</t>
  </si>
  <si>
    <t>PO5729</t>
  </si>
  <si>
    <t>PO5730</t>
  </si>
  <si>
    <t>PO5731</t>
  </si>
  <si>
    <t>PO5732</t>
  </si>
  <si>
    <t>PO5733</t>
  </si>
  <si>
    <t>PO5734</t>
  </si>
  <si>
    <t>PO5735</t>
  </si>
  <si>
    <t>PO5736</t>
  </si>
  <si>
    <t>SKU-ECOS-506</t>
  </si>
  <si>
    <t>PO5737</t>
  </si>
  <si>
    <t>SKU-AUTO-267</t>
  </si>
  <si>
    <t>PO5738</t>
  </si>
  <si>
    <t>SKU-GREE-329</t>
  </si>
  <si>
    <t>PO5739</t>
  </si>
  <si>
    <t>PO5740</t>
  </si>
  <si>
    <t>PO5741</t>
  </si>
  <si>
    <t>PO5742</t>
  </si>
  <si>
    <t>SKU-POLY-054</t>
  </si>
  <si>
    <t>PO5743</t>
  </si>
  <si>
    <t>SKU-GREE-530</t>
  </si>
  <si>
    <t>PO5744</t>
  </si>
  <si>
    <t>PO5745</t>
  </si>
  <si>
    <t>SKU-GREE-429</t>
  </si>
  <si>
    <t>PO5746</t>
  </si>
  <si>
    <t>PO5747</t>
  </si>
  <si>
    <t>PO5748</t>
  </si>
  <si>
    <t>PO5749</t>
  </si>
  <si>
    <t>PO5750</t>
  </si>
  <si>
    <t>PO5751</t>
  </si>
  <si>
    <t>PO5752</t>
  </si>
  <si>
    <t>PO5753</t>
  </si>
  <si>
    <t>SKU-NATU-642</t>
  </si>
  <si>
    <t>PO5754</t>
  </si>
  <si>
    <t>PO5755</t>
  </si>
  <si>
    <t>PO5756</t>
  </si>
  <si>
    <t>PO5757</t>
  </si>
  <si>
    <t>PO5758</t>
  </si>
  <si>
    <t>PO5759</t>
  </si>
  <si>
    <t>PO5760</t>
  </si>
  <si>
    <t>SKU-NATU-072</t>
  </si>
  <si>
    <t>PO5761</t>
  </si>
  <si>
    <t>PO5762</t>
  </si>
  <si>
    <t>PO5763</t>
  </si>
  <si>
    <t>PO5764</t>
  </si>
  <si>
    <t>SKU-BIOM-216</t>
  </si>
  <si>
    <t>PO5765</t>
  </si>
  <si>
    <t>SKU-MECH-048</t>
  </si>
  <si>
    <t>PO5766</t>
  </si>
  <si>
    <t>SKU-ECOP-540</t>
  </si>
  <si>
    <t>PO5767</t>
  </si>
  <si>
    <t>PO5768</t>
  </si>
  <si>
    <t>PO5769</t>
  </si>
  <si>
    <t>PO5770</t>
  </si>
  <si>
    <t>PO5771</t>
  </si>
  <si>
    <t>PO5772</t>
  </si>
  <si>
    <t>SKU-DURO-670</t>
  </si>
  <si>
    <t>PO5773</t>
  </si>
  <si>
    <t>PO5774</t>
  </si>
  <si>
    <t>SKU-BIOF-345</t>
  </si>
  <si>
    <t>PO5775</t>
  </si>
  <si>
    <t>SKU-POWE-373</t>
  </si>
  <si>
    <t>PO5776</t>
  </si>
  <si>
    <t>SKU-CARB-175</t>
  </si>
  <si>
    <t>PO5777</t>
  </si>
  <si>
    <t>SKU-NATU-553</t>
  </si>
  <si>
    <t>PO5778</t>
  </si>
  <si>
    <t>SKU-LUBE-507</t>
  </si>
  <si>
    <t>PO5779</t>
  </si>
  <si>
    <t>PO5780</t>
  </si>
  <si>
    <t>PO5781</t>
  </si>
  <si>
    <t>PO5782</t>
  </si>
  <si>
    <t>PO5783</t>
  </si>
  <si>
    <t>PO5784</t>
  </si>
  <si>
    <t>SKU-CARE-248</t>
  </si>
  <si>
    <t>PO5785</t>
  </si>
  <si>
    <t>PO5786</t>
  </si>
  <si>
    <t>SKU-GREA-315</t>
  </si>
  <si>
    <t>PO5787</t>
  </si>
  <si>
    <t>PO5788</t>
  </si>
  <si>
    <t>PO5789</t>
  </si>
  <si>
    <t>PO5790</t>
  </si>
  <si>
    <t>PO5791</t>
  </si>
  <si>
    <t>SKU-GREE-389</t>
  </si>
  <si>
    <t>PO5792</t>
  </si>
  <si>
    <t>PO5793</t>
  </si>
  <si>
    <t>PO5794</t>
  </si>
  <si>
    <t>PO5795</t>
  </si>
  <si>
    <t>SKU-ECOR-398</t>
  </si>
  <si>
    <t>PO5796</t>
  </si>
  <si>
    <t>PO5797</t>
  </si>
  <si>
    <t>SKU-ECOS-326</t>
  </si>
  <si>
    <t>PO5798</t>
  </si>
  <si>
    <t>SKU-TORQ-160</t>
  </si>
  <si>
    <t>PO5799</t>
  </si>
  <si>
    <t>PO5800</t>
  </si>
  <si>
    <t>PO5801</t>
  </si>
  <si>
    <t>PO5802</t>
  </si>
  <si>
    <t>SKU-LUBR-578</t>
  </si>
  <si>
    <t>PO5803</t>
  </si>
  <si>
    <t>PO5804</t>
  </si>
  <si>
    <t>SKU-CLEA-583</t>
  </si>
  <si>
    <t>PO5805</t>
  </si>
  <si>
    <t>PO5806</t>
  </si>
  <si>
    <t>PO5807</t>
  </si>
  <si>
    <t>PO5808</t>
  </si>
  <si>
    <t>SKU-LUBR-208</t>
  </si>
  <si>
    <t>PO5809</t>
  </si>
  <si>
    <t>SKU-BIOB-384</t>
  </si>
  <si>
    <t>PO5810</t>
  </si>
  <si>
    <t>SKU-MOTI-302</t>
  </si>
  <si>
    <t>PO5811</t>
  </si>
  <si>
    <t>PO5812</t>
  </si>
  <si>
    <t>SKU-GREE-730</t>
  </si>
  <si>
    <t>PO5813</t>
  </si>
  <si>
    <t>PO5814</t>
  </si>
  <si>
    <t>PO5815</t>
  </si>
  <si>
    <t>PO5816</t>
  </si>
  <si>
    <t>SKU-GREE-585</t>
  </si>
  <si>
    <t>PO5817</t>
  </si>
  <si>
    <t>PO5818</t>
  </si>
  <si>
    <t>SKU-PACK-199</t>
  </si>
  <si>
    <t>PO5819</t>
  </si>
  <si>
    <t>PO5820</t>
  </si>
  <si>
    <t>PO5821</t>
  </si>
  <si>
    <t>SKU-ECOD-180</t>
  </si>
  <si>
    <t>PO5822</t>
  </si>
  <si>
    <t>SKU-ECOW-577</t>
  </si>
  <si>
    <t>PO5823</t>
  </si>
  <si>
    <t>SKU-ECOS-176</t>
  </si>
  <si>
    <t>PO5824</t>
  </si>
  <si>
    <t>PO5825</t>
  </si>
  <si>
    <t>SKU-AUTO-156</t>
  </si>
  <si>
    <t>PO5826</t>
  </si>
  <si>
    <t>PO5827</t>
  </si>
  <si>
    <t>PO5828</t>
  </si>
  <si>
    <t>SKU-FRES-548</t>
  </si>
  <si>
    <t>PO5829</t>
  </si>
  <si>
    <t>PO5830</t>
  </si>
  <si>
    <t>PO5831</t>
  </si>
  <si>
    <t>PO5832</t>
  </si>
  <si>
    <t>PO5833</t>
  </si>
  <si>
    <t>SKU-FLEX-090</t>
  </si>
  <si>
    <t>PO5834</t>
  </si>
  <si>
    <t>SKU-BIOS-381</t>
  </si>
  <si>
    <t>PO5835</t>
  </si>
  <si>
    <t>SKU-TRAN-222</t>
  </si>
  <si>
    <t>PO5836</t>
  </si>
  <si>
    <t>PO5837</t>
  </si>
  <si>
    <t>PO5838</t>
  </si>
  <si>
    <t>PO5839</t>
  </si>
  <si>
    <t>PO5840</t>
  </si>
  <si>
    <t>PO5841</t>
  </si>
  <si>
    <t>PO5842</t>
  </si>
  <si>
    <t>PO5843</t>
  </si>
  <si>
    <t>PO5844</t>
  </si>
  <si>
    <t>SKU-GREE-364</t>
  </si>
  <si>
    <t>PO5845</t>
  </si>
  <si>
    <t>SKU-PURE-178</t>
  </si>
  <si>
    <t>PO5846</t>
  </si>
  <si>
    <t>PO5847</t>
  </si>
  <si>
    <t>SKU-NATU-155</t>
  </si>
  <si>
    <t>PO5848</t>
  </si>
  <si>
    <t>SKU-MECH-726</t>
  </si>
  <si>
    <t>PO5849</t>
  </si>
  <si>
    <t>PO5850</t>
  </si>
  <si>
    <t>PO5851</t>
  </si>
  <si>
    <t>PO5852</t>
  </si>
  <si>
    <t>PO5853</t>
  </si>
  <si>
    <t>PO5854</t>
  </si>
  <si>
    <t>SKU-NATU-052</t>
  </si>
  <si>
    <t>PO5855</t>
  </si>
  <si>
    <t>SKU-ECOT-044</t>
  </si>
  <si>
    <t>PO5856</t>
  </si>
  <si>
    <t>PO5857</t>
  </si>
  <si>
    <t>PO5858</t>
  </si>
  <si>
    <t>PO5859</t>
  </si>
  <si>
    <t>SKU-BIOS-534</t>
  </si>
  <si>
    <t>PO5860</t>
  </si>
  <si>
    <t>PO5861</t>
  </si>
  <si>
    <t>PO5862</t>
  </si>
  <si>
    <t>PO5863</t>
  </si>
  <si>
    <t>PO5864</t>
  </si>
  <si>
    <t>PO5865</t>
  </si>
  <si>
    <t>PO5866</t>
  </si>
  <si>
    <t>PO5867</t>
  </si>
  <si>
    <t>PO5868</t>
  </si>
  <si>
    <t>PO5869</t>
  </si>
  <si>
    <t>PO5870</t>
  </si>
  <si>
    <t>SKU-BIOS-214</t>
  </si>
  <si>
    <t>PO5871</t>
  </si>
  <si>
    <t>SKU-TORQ-524</t>
  </si>
  <si>
    <t>PO5872</t>
  </si>
  <si>
    <t>PO5873</t>
  </si>
  <si>
    <t>PO5874</t>
  </si>
  <si>
    <t>PO5875</t>
  </si>
  <si>
    <t>SKU-GREE-581</t>
  </si>
  <si>
    <t>PO5876</t>
  </si>
  <si>
    <t>SKU-PURE-628</t>
  </si>
  <si>
    <t>PO5877</t>
  </si>
  <si>
    <t>PO5878</t>
  </si>
  <si>
    <t>PO5879</t>
  </si>
  <si>
    <t>PO5880</t>
  </si>
  <si>
    <t>PO5881</t>
  </si>
  <si>
    <t>PO5882</t>
  </si>
  <si>
    <t>PO5883</t>
  </si>
  <si>
    <t>PO5884</t>
  </si>
  <si>
    <t>PO5885</t>
  </si>
  <si>
    <t>PO5886</t>
  </si>
  <si>
    <t>SKU-TORQ-652</t>
  </si>
  <si>
    <t>PO5887</t>
  </si>
  <si>
    <t>SKU-ECOF-277</t>
  </si>
  <si>
    <t>PO5888</t>
  </si>
  <si>
    <t>PO5889</t>
  </si>
  <si>
    <t>PO5890</t>
  </si>
  <si>
    <t>PO5891</t>
  </si>
  <si>
    <t>PO5892</t>
  </si>
  <si>
    <t>SKU-CLEA-431</t>
  </si>
  <si>
    <t>PO5893</t>
  </si>
  <si>
    <t>PO5894</t>
  </si>
  <si>
    <t>SKU-TRAN-308</t>
  </si>
  <si>
    <t>PO5895</t>
  </si>
  <si>
    <t>SKU-DURO-742</t>
  </si>
  <si>
    <t>PO5896</t>
  </si>
  <si>
    <t>PO5897</t>
  </si>
  <si>
    <t>PO5898</t>
  </si>
  <si>
    <t>PO5899</t>
  </si>
  <si>
    <t>PO5900</t>
  </si>
  <si>
    <t>PO5901</t>
  </si>
  <si>
    <t>PO5902</t>
  </si>
  <si>
    <t>PO5903</t>
  </si>
  <si>
    <t>PO5904</t>
  </si>
  <si>
    <t>PO5905</t>
  </si>
  <si>
    <t>SKU-POLY-229</t>
  </si>
  <si>
    <t>PO5906</t>
  </si>
  <si>
    <t>PO5907</t>
  </si>
  <si>
    <t>PO5908</t>
  </si>
  <si>
    <t>PO5909</t>
  </si>
  <si>
    <t>PO5910</t>
  </si>
  <si>
    <t>PO5911</t>
  </si>
  <si>
    <t>PO5912</t>
  </si>
  <si>
    <t>PO5913</t>
  </si>
  <si>
    <t>PO5914</t>
  </si>
  <si>
    <t>SKU-INDU-392</t>
  </si>
  <si>
    <t>PO5915</t>
  </si>
  <si>
    <t>PO5916</t>
  </si>
  <si>
    <t>SKU-POWE-532</t>
  </si>
  <si>
    <t>PO5917</t>
  </si>
  <si>
    <t>PO5918</t>
  </si>
  <si>
    <t>SKU-CARE-212</t>
  </si>
  <si>
    <t>PO5919</t>
  </si>
  <si>
    <t>SKU-GREE-328</t>
  </si>
  <si>
    <t>PO5920</t>
  </si>
  <si>
    <t>SKU-CARE-324</t>
  </si>
  <si>
    <t>PO5921</t>
  </si>
  <si>
    <t>SKU-MOTI-049</t>
  </si>
  <si>
    <t>PO5922</t>
  </si>
  <si>
    <t>PO5923</t>
  </si>
  <si>
    <t>PO5924</t>
  </si>
  <si>
    <t>PO5925</t>
  </si>
  <si>
    <t>PO5926</t>
  </si>
  <si>
    <t>PO5927</t>
  </si>
  <si>
    <t>PO5928</t>
  </si>
  <si>
    <t>PO5929</t>
  </si>
  <si>
    <t>PO5930</t>
  </si>
  <si>
    <t>PO5931</t>
  </si>
  <si>
    <t>SKU-BIOS-146</t>
  </si>
  <si>
    <t>PO5932</t>
  </si>
  <si>
    <t>PO5933</t>
  </si>
  <si>
    <t>PO5934</t>
  </si>
  <si>
    <t>SKU-POLY-113</t>
  </si>
  <si>
    <t>PO5935</t>
  </si>
  <si>
    <t>PO5936</t>
  </si>
  <si>
    <t>SKU-POLY-427</t>
  </si>
  <si>
    <t>PO5937</t>
  </si>
  <si>
    <t>SKU-ECOS-613</t>
  </si>
  <si>
    <t>PO5938</t>
  </si>
  <si>
    <t>PO5939</t>
  </si>
  <si>
    <t>PO5940</t>
  </si>
  <si>
    <t>PO5941</t>
  </si>
  <si>
    <t>PO5942</t>
  </si>
  <si>
    <t>PO5943</t>
  </si>
  <si>
    <t>SKU-DURO-650</t>
  </si>
  <si>
    <t>PO5944</t>
  </si>
  <si>
    <t>PO5945</t>
  </si>
  <si>
    <t>PO5946</t>
  </si>
  <si>
    <t>PO5947</t>
  </si>
  <si>
    <t>SKU-GREE-111</t>
  </si>
  <si>
    <t>PO5948</t>
  </si>
  <si>
    <t>PO5949</t>
  </si>
  <si>
    <t>PO5950</t>
  </si>
  <si>
    <t>PO5951</t>
  </si>
  <si>
    <t>PO5952</t>
  </si>
  <si>
    <t>SKU-NATU-391</t>
  </si>
  <si>
    <t>PO5953</t>
  </si>
  <si>
    <t>PO5954</t>
  </si>
  <si>
    <t>SKU-STRO-104</t>
  </si>
  <si>
    <t>PO5955</t>
  </si>
  <si>
    <t>PO5956</t>
  </si>
  <si>
    <t>PO5957</t>
  </si>
  <si>
    <t>PO5958</t>
  </si>
  <si>
    <t>PO5959</t>
  </si>
  <si>
    <t>SKU-GREE-576</t>
  </si>
  <si>
    <t>PO5960</t>
  </si>
  <si>
    <t>PO5961</t>
  </si>
  <si>
    <t>PO5962</t>
  </si>
  <si>
    <t>PO5963</t>
  </si>
  <si>
    <t>PO5964</t>
  </si>
  <si>
    <t>PO5965</t>
  </si>
  <si>
    <t>PO5966</t>
  </si>
  <si>
    <t>PO5967</t>
  </si>
  <si>
    <t>SKU-CARB-167</t>
  </si>
  <si>
    <t>PO5968</t>
  </si>
  <si>
    <t>SKU-GEAR-301</t>
  </si>
  <si>
    <t>PO5969</t>
  </si>
  <si>
    <t>SKU-HOME-135</t>
  </si>
  <si>
    <t>PO5970</t>
  </si>
  <si>
    <t>SKU-PURE-363</t>
  </si>
  <si>
    <t>PO5971</t>
  </si>
  <si>
    <t>PO5972</t>
  </si>
  <si>
    <t>SKU-BIOS-455</t>
  </si>
  <si>
    <t>PO5973</t>
  </si>
  <si>
    <t>PO5974</t>
  </si>
  <si>
    <t>PO5975</t>
  </si>
  <si>
    <t>SKU-ECOT-746</t>
  </si>
  <si>
    <t>PO5976</t>
  </si>
  <si>
    <t>PO5977</t>
  </si>
  <si>
    <t>SKU-ECOF-747</t>
  </si>
  <si>
    <t>PO5978</t>
  </si>
  <si>
    <t>PO5979</t>
  </si>
  <si>
    <t>SKU-GREA-032</t>
  </si>
  <si>
    <t>PO5980</t>
  </si>
  <si>
    <t>SKU-LUBE-017</t>
  </si>
  <si>
    <t>PO5981</t>
  </si>
  <si>
    <t>PO5982</t>
  </si>
  <si>
    <t>PO5983</t>
  </si>
  <si>
    <t>PO5984</t>
  </si>
  <si>
    <t>PO5985</t>
  </si>
  <si>
    <t>SKU-POLY-675</t>
  </si>
  <si>
    <t>PO5986</t>
  </si>
  <si>
    <t>PO5987</t>
  </si>
  <si>
    <t>PO5988</t>
  </si>
  <si>
    <t>PO5989</t>
  </si>
  <si>
    <t>PO5990</t>
  </si>
  <si>
    <t>SKU-ECOW-643</t>
  </si>
  <si>
    <t>PO5991</t>
  </si>
  <si>
    <t>SKU-MECH-059</t>
  </si>
  <si>
    <t>PO5992</t>
  </si>
  <si>
    <t>PO5993</t>
  </si>
  <si>
    <t>PO5994</t>
  </si>
  <si>
    <t>PO5995</t>
  </si>
  <si>
    <t>PO5996</t>
  </si>
  <si>
    <t>PO5997</t>
  </si>
  <si>
    <t>PO5998</t>
  </si>
  <si>
    <t>PO5999</t>
  </si>
  <si>
    <t>PO6000</t>
  </si>
  <si>
    <t>PO6001</t>
  </si>
  <si>
    <t>PO6002</t>
  </si>
  <si>
    <t>PO6003</t>
  </si>
  <si>
    <t>SKU-POLY-151</t>
  </si>
  <si>
    <t>PO6004</t>
  </si>
  <si>
    <t>SKU-GEAR-582</t>
  </si>
  <si>
    <t>PO6005</t>
  </si>
  <si>
    <t>PO6006</t>
  </si>
  <si>
    <t>SKU-BIOS-705</t>
  </si>
  <si>
    <t>PO6007</t>
  </si>
  <si>
    <t>PO6008</t>
  </si>
  <si>
    <t>SKU-CARE-372</t>
  </si>
  <si>
    <t>PO6009</t>
  </si>
  <si>
    <t>PO6010</t>
  </si>
  <si>
    <t>PO6011</t>
  </si>
  <si>
    <t>SKU-ECOR-027</t>
  </si>
  <si>
    <t>PO6012</t>
  </si>
  <si>
    <t>SKU-CLEA-064</t>
  </si>
  <si>
    <t>PO6013</t>
  </si>
  <si>
    <t>PO6014</t>
  </si>
  <si>
    <t>SKU-WRAP-597</t>
  </si>
  <si>
    <t>PO6015</t>
  </si>
  <si>
    <t>PO6016</t>
  </si>
  <si>
    <t>PO6017</t>
  </si>
  <si>
    <t>SKU-FRIC-051</t>
  </si>
  <si>
    <t>PO6018</t>
  </si>
  <si>
    <t>PO6019</t>
  </si>
  <si>
    <t>PO6020</t>
  </si>
  <si>
    <t>PO6021</t>
  </si>
  <si>
    <t>PO6022</t>
  </si>
  <si>
    <t>PO6023</t>
  </si>
  <si>
    <t>PO6024</t>
  </si>
  <si>
    <t>PO6025</t>
  </si>
  <si>
    <t>PO6026</t>
  </si>
  <si>
    <t>PO6027</t>
  </si>
  <si>
    <t>SKU-PURE-332</t>
  </si>
  <si>
    <t>PO6028</t>
  </si>
  <si>
    <t>PO6029</t>
  </si>
  <si>
    <t>PO6030</t>
  </si>
  <si>
    <t>PO6031</t>
  </si>
  <si>
    <t>PO6032</t>
  </si>
  <si>
    <t>SKU-ECOF-213</t>
  </si>
  <si>
    <t>PO6033</t>
  </si>
  <si>
    <t>PO6034</t>
  </si>
  <si>
    <t>PO6035</t>
  </si>
  <si>
    <t>PO6036</t>
  </si>
  <si>
    <t>PO6037</t>
  </si>
  <si>
    <t>PO6038</t>
  </si>
  <si>
    <t>PO6039</t>
  </si>
  <si>
    <t>PO6040</t>
  </si>
  <si>
    <t>SKU-POLY-634</t>
  </si>
  <si>
    <t>PO6041</t>
  </si>
  <si>
    <t>SKU-ECOP-268</t>
  </si>
  <si>
    <t>PO6042</t>
  </si>
  <si>
    <t>PO6043</t>
  </si>
  <si>
    <t>PO6044</t>
  </si>
  <si>
    <t>PO6045</t>
  </si>
  <si>
    <t>PO6046</t>
  </si>
  <si>
    <t>PO6047</t>
  </si>
  <si>
    <t>PO6048</t>
  </si>
  <si>
    <t>PO6049</t>
  </si>
  <si>
    <t>SKU-PLAN-471</t>
  </si>
  <si>
    <t>PO6050</t>
  </si>
  <si>
    <t>PO6051</t>
  </si>
  <si>
    <t>SKU-MECH-562</t>
  </si>
  <si>
    <t>PO6052</t>
  </si>
  <si>
    <t>PO6053</t>
  </si>
  <si>
    <t>SKU-PACK-134</t>
  </si>
  <si>
    <t>PO6054</t>
  </si>
  <si>
    <t>PO6055</t>
  </si>
  <si>
    <t>PO6056</t>
  </si>
  <si>
    <t>PO6057</t>
  </si>
  <si>
    <t>PO6058</t>
  </si>
  <si>
    <t>PO6059</t>
  </si>
  <si>
    <t>PO6060</t>
  </si>
  <si>
    <t>PO6061</t>
  </si>
  <si>
    <t>SKU-TORQ-127</t>
  </si>
  <si>
    <t>PO6062</t>
  </si>
  <si>
    <t>PO6063</t>
  </si>
  <si>
    <t>PO6064</t>
  </si>
  <si>
    <t>PO6065</t>
  </si>
  <si>
    <t>SKU-ECOD-321</t>
  </si>
  <si>
    <t>PO6066</t>
  </si>
  <si>
    <t>PO6067</t>
  </si>
  <si>
    <t>PO6068</t>
  </si>
  <si>
    <t>PO6069</t>
  </si>
  <si>
    <t>PO6070</t>
  </si>
  <si>
    <t>PO6071</t>
  </si>
  <si>
    <t>PO6072</t>
  </si>
  <si>
    <t>PO6073</t>
  </si>
  <si>
    <t>PO6074</t>
  </si>
  <si>
    <t>PO6075</t>
  </si>
  <si>
    <t>PO6076</t>
  </si>
  <si>
    <t>PO6077</t>
  </si>
  <si>
    <t>PO6078</t>
  </si>
  <si>
    <t>SKU-DRIV-502</t>
  </si>
  <si>
    <t>PO6079</t>
  </si>
  <si>
    <t>SKU-GREE-241</t>
  </si>
  <si>
    <t>PO6080</t>
  </si>
  <si>
    <t>PO6081</t>
  </si>
  <si>
    <t>PO6082</t>
  </si>
  <si>
    <t>PO6083</t>
  </si>
  <si>
    <t>PO6084</t>
  </si>
  <si>
    <t>PO6085</t>
  </si>
  <si>
    <t>SKU-CARE-647</t>
  </si>
  <si>
    <t>PO6086</t>
  </si>
  <si>
    <t>PO6087</t>
  </si>
  <si>
    <t>PO6088</t>
  </si>
  <si>
    <t>SKU-BIOS-075</t>
  </si>
  <si>
    <t>PO6089</t>
  </si>
  <si>
    <t>PO6090</t>
  </si>
  <si>
    <t>PO6091</t>
  </si>
  <si>
    <t>PO6092</t>
  </si>
  <si>
    <t>PO6093</t>
  </si>
  <si>
    <t>PO6094</t>
  </si>
  <si>
    <t>PO6095</t>
  </si>
  <si>
    <t>SKU-MECH-158</t>
  </si>
  <si>
    <t>PO6096</t>
  </si>
  <si>
    <t>SKU-TORQ-405</t>
  </si>
  <si>
    <t>PO6097</t>
  </si>
  <si>
    <t>SKU-ECOP-021</t>
  </si>
  <si>
    <t>PO6098</t>
  </si>
  <si>
    <t>PO6099</t>
  </si>
  <si>
    <t>PO6100</t>
  </si>
  <si>
    <t>PO6101</t>
  </si>
  <si>
    <t>SKU-BIOM-097</t>
  </si>
  <si>
    <t>PO6102</t>
  </si>
  <si>
    <t>PO6103</t>
  </si>
  <si>
    <t>SKU-FLEX-153</t>
  </si>
  <si>
    <t>PO6104</t>
  </si>
  <si>
    <t>PO6105</t>
  </si>
  <si>
    <t>PO6106</t>
  </si>
  <si>
    <t>SKU-LUBR-065</t>
  </si>
  <si>
    <t>PO6107</t>
  </si>
  <si>
    <t>PO6108</t>
  </si>
  <si>
    <t>SKU-LUBR-084</t>
  </si>
  <si>
    <t>PO6109</t>
  </si>
  <si>
    <t>SKU-POLY-103</t>
  </si>
  <si>
    <t>PO6110</t>
  </si>
  <si>
    <t>SKU-ECOS-338</t>
  </si>
  <si>
    <t>PO6111</t>
  </si>
  <si>
    <t>PO6112</t>
  </si>
  <si>
    <t>PO6113</t>
  </si>
  <si>
    <t>PO6114</t>
  </si>
  <si>
    <t>PO6115</t>
  </si>
  <si>
    <t>SKU-PACK-057</t>
  </si>
  <si>
    <t>PO6116</t>
  </si>
  <si>
    <t>PO6117</t>
  </si>
  <si>
    <t>SKU-BIOS-060</t>
  </si>
  <si>
    <t>PO6118</t>
  </si>
  <si>
    <t>PO6119</t>
  </si>
  <si>
    <t>PO6120</t>
  </si>
  <si>
    <t>PO6121</t>
  </si>
  <si>
    <t>PO6122</t>
  </si>
  <si>
    <t>SKU-FRES-186</t>
  </si>
  <si>
    <t>PO6123</t>
  </si>
  <si>
    <t>PO6124</t>
  </si>
  <si>
    <t>PO6125</t>
  </si>
  <si>
    <t>PO6126</t>
  </si>
  <si>
    <t>PO6127</t>
  </si>
  <si>
    <t>PO6128</t>
  </si>
  <si>
    <t>PO6129</t>
  </si>
  <si>
    <t>PO6130</t>
  </si>
  <si>
    <t>PO6131</t>
  </si>
  <si>
    <t>PO6132</t>
  </si>
  <si>
    <t>SKU-FLEX-165</t>
  </si>
  <si>
    <t>PO6133</t>
  </si>
  <si>
    <t>SKU-CARE-269</t>
  </si>
  <si>
    <t>PO6134</t>
  </si>
  <si>
    <t>SKU-PURE-325</t>
  </si>
  <si>
    <t>PO6135</t>
  </si>
  <si>
    <t>PO6136</t>
  </si>
  <si>
    <t>SKU-ECOT-197</t>
  </si>
  <si>
    <t>PO6137</t>
  </si>
  <si>
    <t>SKU-ECOS-442</t>
  </si>
  <si>
    <t>PO6138</t>
  </si>
  <si>
    <t>PO6139</t>
  </si>
  <si>
    <t>SKU-PLAN-039</t>
  </si>
  <si>
    <t>PO6140</t>
  </si>
  <si>
    <t>PO6141</t>
  </si>
  <si>
    <t>PO6142</t>
  </si>
  <si>
    <t>PO6143</t>
  </si>
  <si>
    <t>PO6144</t>
  </si>
  <si>
    <t>SKU-MOTI-009</t>
  </si>
  <si>
    <t>PO6145</t>
  </si>
  <si>
    <t>PO6146</t>
  </si>
  <si>
    <t>SKU-INDU-584</t>
  </si>
  <si>
    <t>PO6147</t>
  </si>
  <si>
    <t>PO6148</t>
  </si>
  <si>
    <t>PO6149</t>
  </si>
  <si>
    <t>SKU-HOME-183</t>
  </si>
  <si>
    <t>PO6150</t>
  </si>
  <si>
    <t>PO6151</t>
  </si>
  <si>
    <t>SKU-GREE-390</t>
  </si>
  <si>
    <t>PO6152</t>
  </si>
  <si>
    <t>SKU-PLAN-457</t>
  </si>
  <si>
    <t>PO6153</t>
  </si>
  <si>
    <t>PO6154</t>
  </si>
  <si>
    <t>SKU-WRAP-469</t>
  </si>
  <si>
    <t>PO6155</t>
  </si>
  <si>
    <t>PO6156</t>
  </si>
  <si>
    <t>PO6157</t>
  </si>
  <si>
    <t>SKU-GREE-624</t>
  </si>
  <si>
    <t>PO6158</t>
  </si>
  <si>
    <t>SKU-THER-627</t>
  </si>
  <si>
    <t>PO6159</t>
  </si>
  <si>
    <t>PO6160</t>
  </si>
  <si>
    <t>PO6161</t>
  </si>
  <si>
    <t>PO6162</t>
  </si>
  <si>
    <t>PO6163</t>
  </si>
  <si>
    <t>PO6164</t>
  </si>
  <si>
    <t>PO6165</t>
  </si>
  <si>
    <t>PO6166</t>
  </si>
  <si>
    <t>PO6167</t>
  </si>
  <si>
    <t>PO6168</t>
  </si>
  <si>
    <t>PO6169</t>
  </si>
  <si>
    <t>SKU-DURO-109</t>
  </si>
  <si>
    <t>PO6170</t>
  </si>
  <si>
    <t>PO6171</t>
  </si>
  <si>
    <t>PO6172</t>
  </si>
  <si>
    <t>SKU-PLAN-309</t>
  </si>
  <si>
    <t>PO6173</t>
  </si>
  <si>
    <t>PO6174</t>
  </si>
  <si>
    <t>PO6175</t>
  </si>
  <si>
    <t>SKU-BIOS-366</t>
  </si>
  <si>
    <t>PO6176</t>
  </si>
  <si>
    <t>PO6177</t>
  </si>
  <si>
    <t>PO6178</t>
  </si>
  <si>
    <t>SKU-ECOT-170</t>
  </si>
  <si>
    <t>PO6179</t>
  </si>
  <si>
    <t>PO6180</t>
  </si>
  <si>
    <t>PO6181</t>
  </si>
  <si>
    <t>PO6182</t>
  </si>
  <si>
    <t>PO6183</t>
  </si>
  <si>
    <t>SKU-GREE-224</t>
  </si>
  <si>
    <t>PO6184</t>
  </si>
  <si>
    <t>PO6185</t>
  </si>
  <si>
    <t>PO6186</t>
  </si>
  <si>
    <t>SKU-POLY-566</t>
  </si>
  <si>
    <t>PO6187</t>
  </si>
  <si>
    <t>PO6188</t>
  </si>
  <si>
    <t>PO6189</t>
  </si>
  <si>
    <t>PO6190</t>
  </si>
  <si>
    <t>PO6191</t>
  </si>
  <si>
    <t>SKU-BIOS-537</t>
  </si>
  <si>
    <t>PO6192</t>
  </si>
  <si>
    <t>PO6193</t>
  </si>
  <si>
    <t>PO6194</t>
  </si>
  <si>
    <t>SKU-POWE-330</t>
  </si>
  <si>
    <t>PO6195</t>
  </si>
  <si>
    <t>PO6196</t>
  </si>
  <si>
    <t>PO6197</t>
  </si>
  <si>
    <t>SKU-FRIC-538</t>
  </si>
  <si>
    <t>PO6198</t>
  </si>
  <si>
    <t>SKU-GEAR-174</t>
  </si>
  <si>
    <t>PO6199</t>
  </si>
  <si>
    <t>PO6200</t>
  </si>
  <si>
    <t>PO6201</t>
  </si>
  <si>
    <t>SKU-POLY-449</t>
  </si>
  <si>
    <t>PO6202</t>
  </si>
  <si>
    <t>PO6203</t>
  </si>
  <si>
    <t>SKU-PACK-012</t>
  </si>
  <si>
    <t>PO6204</t>
  </si>
  <si>
    <t>PO6205</t>
  </si>
  <si>
    <t>PO6206</t>
  </si>
  <si>
    <t>PO6207</t>
  </si>
  <si>
    <t>PO6208</t>
  </si>
  <si>
    <t>PO6209</t>
  </si>
  <si>
    <t>PO6210</t>
  </si>
  <si>
    <t>PO6211</t>
  </si>
  <si>
    <t>PO6212</t>
  </si>
  <si>
    <t>PO6213</t>
  </si>
  <si>
    <t>PO6214</t>
  </si>
  <si>
    <t>PO6215</t>
  </si>
  <si>
    <t>PO6216</t>
  </si>
  <si>
    <t>PO6217</t>
  </si>
  <si>
    <t>PO6218</t>
  </si>
  <si>
    <t>PO6219</t>
  </si>
  <si>
    <t>PO6220</t>
  </si>
  <si>
    <t>PO6221</t>
  </si>
  <si>
    <t>PO6222</t>
  </si>
  <si>
    <t>PO6223</t>
  </si>
  <si>
    <t>PO6224</t>
  </si>
  <si>
    <t>PO6225</t>
  </si>
  <si>
    <t>PO6226</t>
  </si>
  <si>
    <t>PO6227</t>
  </si>
  <si>
    <t>SKU-FLEX-623</t>
  </si>
  <si>
    <t>PO6228</t>
  </si>
  <si>
    <t>SKU-PURE-198</t>
  </si>
  <si>
    <t>PO6229</t>
  </si>
  <si>
    <t>PO6230</t>
  </si>
  <si>
    <t>SKU-GREE-411</t>
  </si>
  <si>
    <t>PO6231</t>
  </si>
  <si>
    <t>PO6232</t>
  </si>
  <si>
    <t>PO6233</t>
  </si>
  <si>
    <t>PO6234</t>
  </si>
  <si>
    <t>PO6235</t>
  </si>
  <si>
    <t>PO6236</t>
  </si>
  <si>
    <t>PO6237</t>
  </si>
  <si>
    <t>PO6238</t>
  </si>
  <si>
    <t>PO6239</t>
  </si>
  <si>
    <t>SKU-BIOB-033</t>
  </si>
  <si>
    <t>PO6240</t>
  </si>
  <si>
    <t>PO6241</t>
  </si>
  <si>
    <t>PO6242</t>
  </si>
  <si>
    <t>PO6243</t>
  </si>
  <si>
    <t>PO6244</t>
  </si>
  <si>
    <t>PO6245</t>
  </si>
  <si>
    <t>PO6246</t>
  </si>
  <si>
    <t>PO6247</t>
  </si>
  <si>
    <t>PO6248</t>
  </si>
  <si>
    <t>PO6249</t>
  </si>
  <si>
    <t>PO6250</t>
  </si>
  <si>
    <t>PO6251</t>
  </si>
  <si>
    <t>PO6252</t>
  </si>
  <si>
    <t>PO6253</t>
  </si>
  <si>
    <t>PO6254</t>
  </si>
  <si>
    <t>SKU-PLAN-558</t>
  </si>
  <si>
    <t>PO6255</t>
  </si>
  <si>
    <t>SKU-POLY-016</t>
  </si>
  <si>
    <t>PO6256</t>
  </si>
  <si>
    <t>PO6257</t>
  </si>
  <si>
    <t>SKU-AUTO-535</t>
  </si>
  <si>
    <t>PO6258</t>
  </si>
  <si>
    <t>PO6259</t>
  </si>
  <si>
    <t>PO6260</t>
  </si>
  <si>
    <t>PO6261</t>
  </si>
  <si>
    <t>PO6262</t>
  </si>
  <si>
    <t>PO6263</t>
  </si>
  <si>
    <t>PO6264</t>
  </si>
  <si>
    <t>PO6265</t>
  </si>
  <si>
    <t>PO6266</t>
  </si>
  <si>
    <t>PO6267</t>
  </si>
  <si>
    <t>PO6268</t>
  </si>
  <si>
    <t>PO6269</t>
  </si>
  <si>
    <t>PO6270</t>
  </si>
  <si>
    <t>SKU-ECOW-599</t>
  </si>
  <si>
    <t>PO6271</t>
  </si>
  <si>
    <t>SKU-PURE-466</t>
  </si>
  <si>
    <t>PO6272</t>
  </si>
  <si>
    <t>SKU-MOTI-495</t>
  </si>
  <si>
    <t>PO6273</t>
  </si>
  <si>
    <t>PO6274</t>
  </si>
  <si>
    <t>PO6275</t>
  </si>
  <si>
    <t>PO6276</t>
  </si>
  <si>
    <t>PO6277</t>
  </si>
  <si>
    <t>PO6278</t>
  </si>
  <si>
    <t>PO6279</t>
  </si>
  <si>
    <t>PO6280</t>
  </si>
  <si>
    <t>PO6281</t>
  </si>
  <si>
    <t>PO6282</t>
  </si>
  <si>
    <t>PO6283</t>
  </si>
  <si>
    <t>PO6284</t>
  </si>
  <si>
    <t>PO6285</t>
  </si>
  <si>
    <t>PO6286</t>
  </si>
  <si>
    <t>PO6287</t>
  </si>
  <si>
    <t>PO6288</t>
  </si>
  <si>
    <t>PO6289</t>
  </si>
  <si>
    <t>PO6290</t>
  </si>
  <si>
    <t>PO6291</t>
  </si>
  <si>
    <t>PO6292</t>
  </si>
  <si>
    <t>PO6293</t>
  </si>
  <si>
    <t>PO6294</t>
  </si>
  <si>
    <t>PO6295</t>
  </si>
  <si>
    <t>PO6296</t>
  </si>
  <si>
    <t>SKU-PACK-029</t>
  </si>
  <si>
    <t>PO6297</t>
  </si>
  <si>
    <t>PO6298</t>
  </si>
  <si>
    <t>PO6299</t>
  </si>
  <si>
    <t>PO6300</t>
  </si>
  <si>
    <t>PO6301</t>
  </si>
  <si>
    <t>PO6302</t>
  </si>
  <si>
    <t>PO6303</t>
  </si>
  <si>
    <t>PO6304</t>
  </si>
  <si>
    <t>PO6305</t>
  </si>
  <si>
    <t>PO6306</t>
  </si>
  <si>
    <t>SKU-POLY-362</t>
  </si>
  <si>
    <t>PO6307</t>
  </si>
  <si>
    <t>PO6308</t>
  </si>
  <si>
    <t>PO6309</t>
  </si>
  <si>
    <t>PO6310</t>
  </si>
  <si>
    <t>PO6311</t>
  </si>
  <si>
    <t>PO6312</t>
  </si>
  <si>
    <t>SKU-BIOS-718</t>
  </si>
  <si>
    <t>PO6313</t>
  </si>
  <si>
    <t>PO6314</t>
  </si>
  <si>
    <t>PO6315</t>
  </si>
  <si>
    <t>PO6316</t>
  </si>
  <si>
    <t>PO6317</t>
  </si>
  <si>
    <t>PO6318</t>
  </si>
  <si>
    <t>PO6319</t>
  </si>
  <si>
    <t>PO6320</t>
  </si>
  <si>
    <t>PO6321</t>
  </si>
  <si>
    <t>PO6322</t>
  </si>
  <si>
    <t>SKU-ECOT-667</t>
  </si>
  <si>
    <t>PO6323</t>
  </si>
  <si>
    <t>PO6324</t>
  </si>
  <si>
    <t>PO6325</t>
  </si>
  <si>
    <t>PO6326</t>
  </si>
  <si>
    <t>SKU-ECOW-237</t>
  </si>
  <si>
    <t>PO6327</t>
  </si>
  <si>
    <t>PO6328</t>
  </si>
  <si>
    <t>SKU-PACK-220</t>
  </si>
  <si>
    <t>PO6329</t>
  </si>
  <si>
    <t>PO6330</t>
  </si>
  <si>
    <t>PO6331</t>
  </si>
  <si>
    <t>SKU-PURE-227</t>
  </si>
  <si>
    <t>PO6332</t>
  </si>
  <si>
    <t>PO6333</t>
  </si>
  <si>
    <t>PO6334</t>
  </si>
  <si>
    <t>SKU-POLY-191</t>
  </si>
  <si>
    <t>PO6335</t>
  </si>
  <si>
    <t>PO6336</t>
  </si>
  <si>
    <t>PO6337</t>
  </si>
  <si>
    <t>PO6338</t>
  </si>
  <si>
    <t>SKU-NATU-657</t>
  </si>
  <si>
    <t>PO6339</t>
  </si>
  <si>
    <t>PO6340</t>
  </si>
  <si>
    <t>SKU-POLY-379</t>
  </si>
  <si>
    <t>PO6341</t>
  </si>
  <si>
    <t>PO6342</t>
  </si>
  <si>
    <t>PO6343</t>
  </si>
  <si>
    <t>PO6344</t>
  </si>
  <si>
    <t>PO6345</t>
  </si>
  <si>
    <t>PO6346</t>
  </si>
  <si>
    <t>PO6347</t>
  </si>
  <si>
    <t>PO6348</t>
  </si>
  <si>
    <t>PO6349</t>
  </si>
  <si>
    <t>PO6350</t>
  </si>
  <si>
    <t>SKU-HOME-413</t>
  </si>
  <si>
    <t>PO6351</t>
  </si>
  <si>
    <t>PO6352</t>
  </si>
  <si>
    <t>PO6353</t>
  </si>
  <si>
    <t>PO6354</t>
  </si>
  <si>
    <t>PO6355</t>
  </si>
  <si>
    <t>PO6356</t>
  </si>
  <si>
    <t>PO6357</t>
  </si>
  <si>
    <t>PO6358</t>
  </si>
  <si>
    <t>PO6359</t>
  </si>
  <si>
    <t>PO6360</t>
  </si>
  <si>
    <t>PO6361</t>
  </si>
  <si>
    <t>SKU-MOTI-297</t>
  </si>
  <si>
    <t>PO6362</t>
  </si>
  <si>
    <t>PO6363</t>
  </si>
  <si>
    <t>PO6364</t>
  </si>
  <si>
    <t>PO6365</t>
  </si>
  <si>
    <t>PO6366</t>
  </si>
  <si>
    <t>PO6367</t>
  </si>
  <si>
    <t>PO6368</t>
  </si>
  <si>
    <t>PO6369</t>
  </si>
  <si>
    <t>PO6370</t>
  </si>
  <si>
    <t>SKU-BIOM-166</t>
  </si>
  <si>
    <t>PO6371</t>
  </si>
  <si>
    <t>PO6372</t>
  </si>
  <si>
    <t>PO6373</t>
  </si>
  <si>
    <t>SKU-AUTO-651</t>
  </si>
  <si>
    <t>PO6374</t>
  </si>
  <si>
    <t>PO6375</t>
  </si>
  <si>
    <t>PO6376</t>
  </si>
  <si>
    <t>PO6377</t>
  </si>
  <si>
    <t>PO6378</t>
  </si>
  <si>
    <t>SKU-STRO-476</t>
  </si>
  <si>
    <t>PO6379</t>
  </si>
  <si>
    <t>PO6380</t>
  </si>
  <si>
    <t>PO6381</t>
  </si>
  <si>
    <t>PO6382</t>
  </si>
  <si>
    <t>PO6383</t>
  </si>
  <si>
    <t>PO6384</t>
  </si>
  <si>
    <t>SKU-TRAN-414</t>
  </si>
  <si>
    <t>PO6385</t>
  </si>
  <si>
    <t>PO6386</t>
  </si>
  <si>
    <t>PO6387</t>
  </si>
  <si>
    <t>PO6388</t>
  </si>
  <si>
    <t>PO6389</t>
  </si>
  <si>
    <t>PO6390</t>
  </si>
  <si>
    <t>PO6391</t>
  </si>
  <si>
    <t>SKU-ECOT-185</t>
  </si>
  <si>
    <t>PO6392</t>
  </si>
  <si>
    <t>PO6393</t>
  </si>
  <si>
    <t>SKU-DURO-706</t>
  </si>
  <si>
    <t>PO6394</t>
  </si>
  <si>
    <t>PO6395</t>
  </si>
  <si>
    <t>PO6396</t>
  </si>
  <si>
    <t>PO6397</t>
  </si>
  <si>
    <t>PO6398</t>
  </si>
  <si>
    <t>PO6399</t>
  </si>
  <si>
    <t>PO6400</t>
  </si>
  <si>
    <t>PO6401</t>
  </si>
  <si>
    <t>PO6402</t>
  </si>
  <si>
    <t>PO6403</t>
  </si>
  <si>
    <t>SKU-LUBE-002</t>
  </si>
  <si>
    <t>PO6404</t>
  </si>
  <si>
    <t>PO6405</t>
  </si>
  <si>
    <t>PO6406</t>
  </si>
  <si>
    <t>PO6407</t>
  </si>
  <si>
    <t>PO6408</t>
  </si>
  <si>
    <t>PO6409</t>
  </si>
  <si>
    <t>PO6410</t>
  </si>
  <si>
    <t>PO6411</t>
  </si>
  <si>
    <t>PO6412</t>
  </si>
  <si>
    <t>PO6413</t>
  </si>
  <si>
    <t>PO6414</t>
  </si>
  <si>
    <t>PO6415</t>
  </si>
  <si>
    <t>PO6416</t>
  </si>
  <si>
    <t>PO6417</t>
  </si>
  <si>
    <t>PO6418</t>
  </si>
  <si>
    <t>PO6419</t>
  </si>
  <si>
    <t>PO6420</t>
  </si>
  <si>
    <t>PO6421</t>
  </si>
  <si>
    <t>SKU-BIOS-088</t>
  </si>
  <si>
    <t>PO6422</t>
  </si>
  <si>
    <t>PO6423</t>
  </si>
  <si>
    <t>PO6424</t>
  </si>
  <si>
    <t>PO6425</t>
  </si>
  <si>
    <t>PO6426</t>
  </si>
  <si>
    <t>PO6427</t>
  </si>
  <si>
    <t>PO6428</t>
  </si>
  <si>
    <t>PO6429</t>
  </si>
  <si>
    <t>PO6430</t>
  </si>
  <si>
    <t>SKU-POLY-710</t>
  </si>
  <si>
    <t>PO6431</t>
  </si>
  <si>
    <t>PO6432</t>
  </si>
  <si>
    <t>PO6433</t>
  </si>
  <si>
    <t>PO6434</t>
  </si>
  <si>
    <t>PO6435</t>
  </si>
  <si>
    <t>PO6436</t>
  </si>
  <si>
    <t>SKU-CARB-247</t>
  </si>
  <si>
    <t>PO6437</t>
  </si>
  <si>
    <t>PO6438</t>
  </si>
  <si>
    <t>PO6439</t>
  </si>
  <si>
    <t>PO6440</t>
  </si>
  <si>
    <t>PO6441</t>
  </si>
  <si>
    <t>PO6442</t>
  </si>
  <si>
    <t>SKU-DURO-536</t>
  </si>
  <si>
    <t>PO6443</t>
  </si>
  <si>
    <t>PO6444</t>
  </si>
  <si>
    <t>PO6445</t>
  </si>
  <si>
    <t>PO6446</t>
  </si>
  <si>
    <t>PO6447</t>
  </si>
  <si>
    <t>PO6448</t>
  </si>
  <si>
    <t>PO6449</t>
  </si>
  <si>
    <t>PO6450</t>
  </si>
  <si>
    <t>PO6451</t>
  </si>
  <si>
    <t>PO6452</t>
  </si>
  <si>
    <t>PO6453</t>
  </si>
  <si>
    <t>PO6454</t>
  </si>
  <si>
    <t>PO6455</t>
  </si>
  <si>
    <t>PO6456</t>
  </si>
  <si>
    <t>PO6457</t>
  </si>
  <si>
    <t>PO6458</t>
  </si>
  <si>
    <t>PO6459</t>
  </si>
  <si>
    <t>PO6460</t>
  </si>
  <si>
    <t>PO6461</t>
  </si>
  <si>
    <t>PO6462</t>
  </si>
  <si>
    <t>PO6463</t>
  </si>
  <si>
    <t>PO6464</t>
  </si>
  <si>
    <t>PO6465</t>
  </si>
  <si>
    <t>PO6466</t>
  </si>
  <si>
    <t>PO6467</t>
  </si>
  <si>
    <t>PO6468</t>
  </si>
  <si>
    <t>PO6469</t>
  </si>
  <si>
    <t>PO6470</t>
  </si>
  <si>
    <t>PO6471</t>
  </si>
  <si>
    <t>PO6472</t>
  </si>
  <si>
    <t>SKU-GREE-397</t>
  </si>
  <si>
    <t>PO6473</t>
  </si>
  <si>
    <t>PO6474</t>
  </si>
  <si>
    <t>SKU-MECH-659</t>
  </si>
  <si>
    <t>PO6475</t>
  </si>
  <si>
    <t>PO6476</t>
  </si>
  <si>
    <t>PO6477</t>
  </si>
  <si>
    <t>PO6478</t>
  </si>
  <si>
    <t>PO6479</t>
  </si>
  <si>
    <t>PO6480</t>
  </si>
  <si>
    <t>PO6481</t>
  </si>
  <si>
    <t>PO6482</t>
  </si>
  <si>
    <t>PO6483</t>
  </si>
  <si>
    <t>PO6484</t>
  </si>
  <si>
    <t>PO6485</t>
  </si>
  <si>
    <t>PO6486</t>
  </si>
  <si>
    <t>PO6487</t>
  </si>
  <si>
    <t>SKU-ECOF-563</t>
  </si>
  <si>
    <t>PO6488</t>
  </si>
  <si>
    <t>PO6489</t>
  </si>
  <si>
    <t>PO6490</t>
  </si>
  <si>
    <t>PO6491</t>
  </si>
  <si>
    <t>PO6492</t>
  </si>
  <si>
    <t>PO6493</t>
  </si>
  <si>
    <t>PO6494</t>
  </si>
  <si>
    <t>PO6495</t>
  </si>
  <si>
    <t>PO6496</t>
  </si>
  <si>
    <t>PO6497</t>
  </si>
  <si>
    <t>PO6498</t>
  </si>
  <si>
    <t>PO6499</t>
  </si>
  <si>
    <t>PO6500</t>
  </si>
  <si>
    <t>PO6501</t>
  </si>
  <si>
    <t>PO6502</t>
  </si>
  <si>
    <t>PO6503</t>
  </si>
  <si>
    <t>PO6504</t>
  </si>
  <si>
    <t>PO6505</t>
  </si>
  <si>
    <t>PO6506</t>
  </si>
  <si>
    <t>PO6507</t>
  </si>
  <si>
    <t>PO6508</t>
  </si>
  <si>
    <t>PO6509</t>
  </si>
  <si>
    <t>PO6510</t>
  </si>
  <si>
    <t>PO6511</t>
  </si>
  <si>
    <t>PO6512</t>
  </si>
  <si>
    <t>PO6513</t>
  </si>
  <si>
    <t>SKU-BIOS-722</t>
  </si>
  <si>
    <t>PO6514</t>
  </si>
  <si>
    <t>PO6515</t>
  </si>
  <si>
    <t>PO6516</t>
  </si>
  <si>
    <t>PO6517</t>
  </si>
  <si>
    <t>PO6518</t>
  </si>
  <si>
    <t>PO6519</t>
  </si>
  <si>
    <t>PO6520</t>
  </si>
  <si>
    <t>PO6521</t>
  </si>
  <si>
    <t>PO6522</t>
  </si>
  <si>
    <t>PO6523</t>
  </si>
  <si>
    <t>PO6524</t>
  </si>
  <si>
    <t>PO6525</t>
  </si>
  <si>
    <t>SKU-WRAP-686</t>
  </si>
  <si>
    <t>PO6526</t>
  </si>
  <si>
    <t>SKU-LUBE-252</t>
  </si>
  <si>
    <t>PO6527</t>
  </si>
  <si>
    <t>PO6528</t>
  </si>
  <si>
    <t>PO6529</t>
  </si>
  <si>
    <t>PO6530</t>
  </si>
  <si>
    <t>PO6531</t>
  </si>
  <si>
    <t>PO6532</t>
  </si>
  <si>
    <t>PO6533</t>
  </si>
  <si>
    <t>PO6534</t>
  </si>
  <si>
    <t>PO6535</t>
  </si>
  <si>
    <t>PO6536</t>
  </si>
  <si>
    <t>PO6537</t>
  </si>
  <si>
    <t>PO6538</t>
  </si>
  <si>
    <t>SKU-POLY-570</t>
  </si>
  <si>
    <t>PO6539</t>
  </si>
  <si>
    <t>SKU-DRIV-346</t>
  </si>
  <si>
    <t>PO6540</t>
  </si>
  <si>
    <t>PO6541</t>
  </si>
  <si>
    <t>PO6542</t>
  </si>
  <si>
    <t>PO6543</t>
  </si>
  <si>
    <t>PO6544</t>
  </si>
  <si>
    <t>PO6545</t>
  </si>
  <si>
    <t>SKU-FRES-508</t>
  </si>
  <si>
    <t>PO6546</t>
  </si>
  <si>
    <t>PO6547</t>
  </si>
  <si>
    <t>SKU-ECOW-067</t>
  </si>
  <si>
    <t>PO6548</t>
  </si>
  <si>
    <t>PO6549</t>
  </si>
  <si>
    <t>PO6550</t>
  </si>
  <si>
    <t>PO6551</t>
  </si>
  <si>
    <t>PO6552</t>
  </si>
  <si>
    <t>PO6553</t>
  </si>
  <si>
    <t>PO6554</t>
  </si>
  <si>
    <t>PO6555</t>
  </si>
  <si>
    <t>PO6556</t>
  </si>
  <si>
    <t>PO6557</t>
  </si>
  <si>
    <t>PO6558</t>
  </si>
  <si>
    <t>PO6559</t>
  </si>
  <si>
    <t>PO6560</t>
  </si>
  <si>
    <t>PO6561</t>
  </si>
  <si>
    <t>PO6562</t>
  </si>
  <si>
    <t>PO6563</t>
  </si>
  <si>
    <t>PO6564</t>
  </si>
  <si>
    <t>PO6565</t>
  </si>
  <si>
    <t>PO6566</t>
  </si>
  <si>
    <t>PO6567</t>
  </si>
  <si>
    <t>PO6568</t>
  </si>
  <si>
    <t>PO6569</t>
  </si>
  <si>
    <t>PO6570</t>
  </si>
  <si>
    <t>PO6571</t>
  </si>
  <si>
    <t>SKU-TORQ-337</t>
  </si>
  <si>
    <t>PO6572</t>
  </si>
  <si>
    <t>PO6573</t>
  </si>
  <si>
    <t>SKU-STRO-658</t>
  </si>
  <si>
    <t>PO6574</t>
  </si>
  <si>
    <t>PO6575</t>
  </si>
  <si>
    <t>SKU-NATU-142</t>
  </si>
  <si>
    <t>PO6576</t>
  </si>
  <si>
    <t>SKU-CARE-303</t>
  </si>
  <si>
    <t>PO6577</t>
  </si>
  <si>
    <t>PO6578</t>
  </si>
  <si>
    <t>SKU-THER-132</t>
  </si>
  <si>
    <t>PO6579</t>
  </si>
  <si>
    <t>PO6580</t>
  </si>
  <si>
    <t>PO6581</t>
  </si>
  <si>
    <t>PO6582</t>
  </si>
  <si>
    <t>PO6583</t>
  </si>
  <si>
    <t>PO6584</t>
  </si>
  <si>
    <t>PO6585</t>
  </si>
  <si>
    <t>PO6586</t>
  </si>
  <si>
    <t>PO6587</t>
  </si>
  <si>
    <t>PO6588</t>
  </si>
  <si>
    <t>PO6589</t>
  </si>
  <si>
    <t>PO6590</t>
  </si>
  <si>
    <t>PO6591</t>
  </si>
  <si>
    <t>PO6592</t>
  </si>
  <si>
    <t>PO6593</t>
  </si>
  <si>
    <t>PO6594</t>
  </si>
  <si>
    <t>PO6595</t>
  </si>
  <si>
    <t>PO6596</t>
  </si>
  <si>
    <t>SKU-GREE-331</t>
  </si>
  <si>
    <t>PO6597</t>
  </si>
  <si>
    <t>PO6598</t>
  </si>
  <si>
    <t>PO6599</t>
  </si>
  <si>
    <t>PO6600</t>
  </si>
  <si>
    <t>PO6601</t>
  </si>
  <si>
    <t>PO6602</t>
  </si>
  <si>
    <t>PO6603</t>
  </si>
  <si>
    <t>PO6604</t>
  </si>
  <si>
    <t>PO6605</t>
  </si>
  <si>
    <t>PO6606</t>
  </si>
  <si>
    <t>SKU-FLEX-371</t>
  </si>
  <si>
    <t>PO6607</t>
  </si>
  <si>
    <t>PO6608</t>
  </si>
  <si>
    <t>PO6609</t>
  </si>
  <si>
    <t>PO6610</t>
  </si>
  <si>
    <t>SKU-CARB-374</t>
  </si>
  <si>
    <t>PO6611</t>
  </si>
  <si>
    <t>PO6612</t>
  </si>
  <si>
    <t>PO6613</t>
  </si>
  <si>
    <t>PO6614</t>
  </si>
  <si>
    <t>SKU-PURE-083</t>
  </si>
  <si>
    <t>PO6615</t>
  </si>
  <si>
    <t>PO6616</t>
  </si>
  <si>
    <t>SKU-BIOS-215</t>
  </si>
  <si>
    <t>PO6617</t>
  </si>
  <si>
    <t>PO6618</t>
  </si>
  <si>
    <t>PO6619</t>
  </si>
  <si>
    <t>PO6620</t>
  </si>
  <si>
    <t>SKU-BIOM-573</t>
  </si>
  <si>
    <t>PO6621</t>
  </si>
  <si>
    <t>PO6622</t>
  </si>
  <si>
    <t>PO6623</t>
  </si>
  <si>
    <t>PO6624</t>
  </si>
  <si>
    <t>PO6625</t>
  </si>
  <si>
    <t>SKU-PACK-721</t>
  </si>
  <si>
    <t>PO6626</t>
  </si>
  <si>
    <t>PO6627</t>
  </si>
  <si>
    <t>PO6628</t>
  </si>
  <si>
    <t>PO6629</t>
  </si>
  <si>
    <t>PO6630</t>
  </si>
  <si>
    <t>PO6631</t>
  </si>
  <si>
    <t>PO6632</t>
  </si>
  <si>
    <t>PO6633</t>
  </si>
  <si>
    <t>PO6634</t>
  </si>
  <si>
    <t>PO6635</t>
  </si>
  <si>
    <t>PO6636</t>
  </si>
  <si>
    <t>PO6637</t>
  </si>
  <si>
    <t>PO6638</t>
  </si>
  <si>
    <t>PO6639</t>
  </si>
  <si>
    <t>PO6640</t>
  </si>
  <si>
    <t>PO6641</t>
  </si>
  <si>
    <t>PO6642</t>
  </si>
  <si>
    <t>PO6643</t>
  </si>
  <si>
    <t>PO6644</t>
  </si>
  <si>
    <t>PO6645</t>
  </si>
  <si>
    <t>PO6646</t>
  </si>
  <si>
    <t>PO6647</t>
  </si>
  <si>
    <t>PO6648</t>
  </si>
  <si>
    <t>PO6649</t>
  </si>
  <si>
    <t>PO6650</t>
  </si>
  <si>
    <t>PO6651</t>
  </si>
  <si>
    <t>PO6652</t>
  </si>
  <si>
    <t>PO6653</t>
  </si>
  <si>
    <t>PO6654</t>
  </si>
  <si>
    <t>PO6655</t>
  </si>
  <si>
    <t>PO6656</t>
  </si>
  <si>
    <t>PO6657</t>
  </si>
  <si>
    <t>PO6658</t>
  </si>
  <si>
    <t>PO6659</t>
  </si>
  <si>
    <t>PO6660</t>
  </si>
  <si>
    <t>PO6661</t>
  </si>
  <si>
    <t>PO6662</t>
  </si>
  <si>
    <t>PO6663</t>
  </si>
  <si>
    <t>PO6664</t>
  </si>
  <si>
    <t>PO6665</t>
  </si>
  <si>
    <t>PO6666</t>
  </si>
  <si>
    <t>PO6667</t>
  </si>
  <si>
    <t>PO6668</t>
  </si>
  <si>
    <t>PO6669</t>
  </si>
  <si>
    <t>PO6670</t>
  </si>
  <si>
    <t>PO6671</t>
  </si>
  <si>
    <t>SKU-CLEA-612</t>
  </si>
  <si>
    <t>PO6672</t>
  </si>
  <si>
    <t>PO6673</t>
  </si>
  <si>
    <t>SKU-NATU-260</t>
  </si>
  <si>
    <t>PO6674</t>
  </si>
  <si>
    <t>PO6675</t>
  </si>
  <si>
    <t>PO6676</t>
  </si>
  <si>
    <t>PO6677</t>
  </si>
  <si>
    <t>SKU-ECOD-460</t>
  </si>
  <si>
    <t>PO6678</t>
  </si>
  <si>
    <t>PO6679</t>
  </si>
  <si>
    <t>PO6680</t>
  </si>
  <si>
    <t>PO6681</t>
  </si>
  <si>
    <t>PO6682</t>
  </si>
  <si>
    <t>PO6683</t>
  </si>
  <si>
    <t>PO6684</t>
  </si>
  <si>
    <t>PO6685</t>
  </si>
  <si>
    <t>PO6686</t>
  </si>
  <si>
    <t>PO6687</t>
  </si>
  <si>
    <t>PO6688</t>
  </si>
  <si>
    <t>SKU-BIOS-079</t>
  </si>
  <si>
    <t>PO6689</t>
  </si>
  <si>
    <t>PO6690</t>
  </si>
  <si>
    <t>PO6691</t>
  </si>
  <si>
    <t>PO6692</t>
  </si>
  <si>
    <t>PO6693</t>
  </si>
  <si>
    <t>PO6694</t>
  </si>
  <si>
    <t>PO6695</t>
  </si>
  <si>
    <t>PO6696</t>
  </si>
  <si>
    <t>SKU-CARB-207</t>
  </si>
  <si>
    <t>PO6697</t>
  </si>
  <si>
    <t>PO6698</t>
  </si>
  <si>
    <t>PO6699</t>
  </si>
  <si>
    <t>PO6700</t>
  </si>
  <si>
    <t>PO6701</t>
  </si>
  <si>
    <t>PO6702</t>
  </si>
  <si>
    <t>PO6703</t>
  </si>
  <si>
    <t>PO6704</t>
  </si>
  <si>
    <t>PO6705</t>
  </si>
  <si>
    <t>PO6706</t>
  </si>
  <si>
    <t>PO6707</t>
  </si>
  <si>
    <t>PO6708</t>
  </si>
  <si>
    <t>PO6709</t>
  </si>
  <si>
    <t>PO6710</t>
  </si>
  <si>
    <t>PO6711</t>
  </si>
  <si>
    <t>PO6712</t>
  </si>
  <si>
    <t>PO6713</t>
  </si>
  <si>
    <t>PO6714</t>
  </si>
  <si>
    <t>PO6715</t>
  </si>
  <si>
    <t>PO6716</t>
  </si>
  <si>
    <t>PO6717</t>
  </si>
  <si>
    <t>PO6718</t>
  </si>
  <si>
    <t>PO6719</t>
  </si>
  <si>
    <t>PO6720</t>
  </si>
  <si>
    <t>PO6721</t>
  </si>
  <si>
    <t>SKU-DURO-707</t>
  </si>
  <si>
    <t>PO6722</t>
  </si>
  <si>
    <t>PO6723</t>
  </si>
  <si>
    <t>SKU-THER-575</t>
  </si>
  <si>
    <t>PO6724</t>
  </si>
  <si>
    <t>PO6725</t>
  </si>
  <si>
    <t>PO6726</t>
  </si>
  <si>
    <t>PO6727</t>
  </si>
  <si>
    <t>PO6728</t>
  </si>
  <si>
    <t>PO6729</t>
  </si>
  <si>
    <t>PO6730</t>
  </si>
  <si>
    <t>PO6731</t>
  </si>
  <si>
    <t>PO6732</t>
  </si>
  <si>
    <t>PO6733</t>
  </si>
  <si>
    <t>PO6734</t>
  </si>
  <si>
    <t>SKU-ECOS-592</t>
  </si>
  <si>
    <t>PO6735</t>
  </si>
  <si>
    <t>PO6736</t>
  </si>
  <si>
    <t>PO6737</t>
  </si>
  <si>
    <t>PO6738</t>
  </si>
  <si>
    <t>PO6739</t>
  </si>
  <si>
    <t>PO6740</t>
  </si>
  <si>
    <t>PO6741</t>
  </si>
  <si>
    <t>PO6742</t>
  </si>
  <si>
    <t>PO6743</t>
  </si>
  <si>
    <t>PO6744</t>
  </si>
  <si>
    <t>PO6745</t>
  </si>
  <si>
    <t>PO6746</t>
  </si>
  <si>
    <t>PO6747</t>
  </si>
  <si>
    <t>PO6748</t>
  </si>
  <si>
    <t>PO6749</t>
  </si>
  <si>
    <t>PO6750</t>
  </si>
  <si>
    <t>PO6751</t>
  </si>
  <si>
    <t>PO6752</t>
  </si>
  <si>
    <t>PO6753</t>
  </si>
  <si>
    <t>PO6754</t>
  </si>
  <si>
    <t>PO6755</t>
  </si>
  <si>
    <t>PO6756</t>
  </si>
  <si>
    <t>PO6757</t>
  </si>
  <si>
    <t>PO6758</t>
  </si>
  <si>
    <t>PO6759</t>
  </si>
  <si>
    <t>PO6760</t>
  </si>
  <si>
    <t>PO6761</t>
  </si>
  <si>
    <t>PO6762</t>
  </si>
  <si>
    <t>PO6763</t>
  </si>
  <si>
    <t>PO6764</t>
  </si>
  <si>
    <t>PO6765</t>
  </si>
  <si>
    <t>PO6766</t>
  </si>
  <si>
    <t>PO6767</t>
  </si>
  <si>
    <t>PO6768</t>
  </si>
  <si>
    <t>PO6769</t>
  </si>
  <si>
    <t>PO6770</t>
  </si>
  <si>
    <t>PO6771</t>
  </si>
  <si>
    <t>PO6772</t>
  </si>
  <si>
    <t>PO6773</t>
  </si>
  <si>
    <t>PO6774</t>
  </si>
  <si>
    <t>PO6775</t>
  </si>
  <si>
    <t>PO6776</t>
  </si>
  <si>
    <t>PO6777</t>
  </si>
  <si>
    <t>PO6778</t>
  </si>
  <si>
    <t>PO6779</t>
  </si>
  <si>
    <t>SKU-NATU-344</t>
  </si>
  <si>
    <t>PO6780</t>
  </si>
  <si>
    <t>PO6781</t>
  </si>
  <si>
    <t>PO6782</t>
  </si>
  <si>
    <t>PO6783</t>
  </si>
  <si>
    <t>PO6784</t>
  </si>
  <si>
    <t>SKU-GREA-622</t>
  </si>
  <si>
    <t>PO6785</t>
  </si>
  <si>
    <t>PO6786</t>
  </si>
  <si>
    <t>SKU-STRO-517</t>
  </si>
  <si>
    <t>PO6787</t>
  </si>
  <si>
    <t>SKU-THER-513</t>
  </si>
  <si>
    <t>PO6788</t>
  </si>
  <si>
    <t>PO6789</t>
  </si>
  <si>
    <t>PO6790</t>
  </si>
  <si>
    <t>PO6791</t>
  </si>
  <si>
    <t>PO6792</t>
  </si>
  <si>
    <t>SKU-GREA-468</t>
  </si>
  <si>
    <t>PO6793</t>
  </si>
  <si>
    <t>PO6794</t>
  </si>
  <si>
    <t>PO6795</t>
  </si>
  <si>
    <t>PO6796</t>
  </si>
  <si>
    <t>PO6797</t>
  </si>
  <si>
    <t>PO6798</t>
  </si>
  <si>
    <t>PO6799</t>
  </si>
  <si>
    <t>PO6800</t>
  </si>
  <si>
    <t>PO6801</t>
  </si>
  <si>
    <t>SKU-DRIV-483</t>
  </si>
  <si>
    <t>PO6802</t>
  </si>
  <si>
    <t>PO6803</t>
  </si>
  <si>
    <t>PO6804</t>
  </si>
  <si>
    <t>PO6805</t>
  </si>
  <si>
    <t>PO6806</t>
  </si>
  <si>
    <t>PO6807</t>
  </si>
  <si>
    <t>PO6808</t>
  </si>
  <si>
    <t>PO6809</t>
  </si>
  <si>
    <t>PO6810</t>
  </si>
  <si>
    <t>PO6811</t>
  </si>
  <si>
    <t>PO6812</t>
  </si>
  <si>
    <t>SKU-PACK-353</t>
  </si>
  <si>
    <t>PO6813</t>
  </si>
  <si>
    <t>PO6814</t>
  </si>
  <si>
    <t>PO6815</t>
  </si>
  <si>
    <t>PO6816</t>
  </si>
  <si>
    <t>PO6817</t>
  </si>
  <si>
    <t>PO6818</t>
  </si>
  <si>
    <t>PO6819</t>
  </si>
  <si>
    <t>PO6820</t>
  </si>
  <si>
    <t>PO6821</t>
  </si>
  <si>
    <t>SKU-NATU-443</t>
  </si>
  <si>
    <t>PO6822</t>
  </si>
  <si>
    <t>PO6823</t>
  </si>
  <si>
    <t>PO6824</t>
  </si>
  <si>
    <t>PO6825</t>
  </si>
  <si>
    <t>PO6826</t>
  </si>
  <si>
    <t>PO6827</t>
  </si>
  <si>
    <t>PO6828</t>
  </si>
  <si>
    <t>PO6829</t>
  </si>
  <si>
    <t>PO6830</t>
  </si>
  <si>
    <t>PO6831</t>
  </si>
  <si>
    <t>PO6832</t>
  </si>
  <si>
    <t>PO6833</t>
  </si>
  <si>
    <t>PO6834</t>
  </si>
  <si>
    <t>PO6835</t>
  </si>
  <si>
    <t>PO6836</t>
  </si>
  <si>
    <t>PO6837</t>
  </si>
  <si>
    <t>PO6838</t>
  </si>
  <si>
    <t>PO6839</t>
  </si>
  <si>
    <t>PO6840</t>
  </si>
  <si>
    <t>PO6841</t>
  </si>
  <si>
    <t>SKU-POWE-140</t>
  </si>
  <si>
    <t>PO6842</t>
  </si>
  <si>
    <t>PO6843</t>
  </si>
  <si>
    <t>PO6844</t>
  </si>
  <si>
    <t>PO6845</t>
  </si>
  <si>
    <t>SKU-GREE-383</t>
  </si>
  <si>
    <t>PO6846</t>
  </si>
  <si>
    <t>PO6847</t>
  </si>
  <si>
    <t>SKU-CLEA-209</t>
  </si>
  <si>
    <t>PO6848</t>
  </si>
  <si>
    <t>PO6849</t>
  </si>
  <si>
    <t>PO6850</t>
  </si>
  <si>
    <t>PO6851</t>
  </si>
  <si>
    <t>PO6852</t>
  </si>
  <si>
    <t>PO6853</t>
  </si>
  <si>
    <t>PO6854</t>
  </si>
  <si>
    <t>PO6855</t>
  </si>
  <si>
    <t>SKU-NATU-522</t>
  </si>
  <si>
    <t>PO6856</t>
  </si>
  <si>
    <t>PO6857</t>
  </si>
  <si>
    <t>SKU-CARB-001</t>
  </si>
  <si>
    <t>PO6858</t>
  </si>
  <si>
    <t>SKU-INDU-121</t>
  </si>
  <si>
    <t>PO6859</t>
  </si>
  <si>
    <t>PO6860</t>
  </si>
  <si>
    <t>PO6861</t>
  </si>
  <si>
    <t>PO6862</t>
  </si>
  <si>
    <t>SKU-NATU-715</t>
  </si>
  <si>
    <t>PO6863</t>
  </si>
  <si>
    <t>PO6864</t>
  </si>
  <si>
    <t>PO6865</t>
  </si>
  <si>
    <t>PO6866</t>
  </si>
  <si>
    <t>PO6867</t>
  </si>
  <si>
    <t>PO6868</t>
  </si>
  <si>
    <t>PO6869</t>
  </si>
  <si>
    <t>PO6870</t>
  </si>
  <si>
    <t>PO6871</t>
  </si>
  <si>
    <t>PO6872</t>
  </si>
  <si>
    <t>PO6873</t>
  </si>
  <si>
    <t>PO6874</t>
  </si>
  <si>
    <t>PO6875</t>
  </si>
  <si>
    <t>SKU-ECOP-693</t>
  </si>
  <si>
    <t>PO6876</t>
  </si>
  <si>
    <t>PO6877</t>
  </si>
  <si>
    <t>PO6878</t>
  </si>
  <si>
    <t>PO6879</t>
  </si>
  <si>
    <t>PO6880</t>
  </si>
  <si>
    <t>PO6881</t>
  </si>
  <si>
    <t>PO6882</t>
  </si>
  <si>
    <t>PO6883</t>
  </si>
  <si>
    <t>PO6884</t>
  </si>
  <si>
    <t>PO6885</t>
  </si>
  <si>
    <t>PO6886</t>
  </si>
  <si>
    <t>PO6887</t>
  </si>
  <si>
    <t>PO6888</t>
  </si>
  <si>
    <t>PO6889</t>
  </si>
  <si>
    <t>PO6890</t>
  </si>
  <si>
    <t>PO6891</t>
  </si>
  <si>
    <t>SKU-GREE-358</t>
  </si>
  <si>
    <t>PO6892</t>
  </si>
  <si>
    <t>PO6893</t>
  </si>
  <si>
    <t>SKU-AUTO-259</t>
  </si>
  <si>
    <t>PO6894</t>
  </si>
  <si>
    <t>PO6895</t>
  </si>
  <si>
    <t>PO6896</t>
  </si>
  <si>
    <t>PO6897</t>
  </si>
  <si>
    <t>PO6898</t>
  </si>
  <si>
    <t>PO6899</t>
  </si>
  <si>
    <t>SKU-FLEX-640</t>
  </si>
  <si>
    <t>PO6900</t>
  </si>
  <si>
    <t>SKU-AUTO-264</t>
  </si>
  <si>
    <t>PO6901</t>
  </si>
  <si>
    <t>PO6902</t>
  </si>
  <si>
    <t>PO6903</t>
  </si>
  <si>
    <t>PO6904</t>
  </si>
  <si>
    <t>SKU-CARE-503</t>
  </si>
  <si>
    <t>PO6905</t>
  </si>
  <si>
    <t>PO6906</t>
  </si>
  <si>
    <t>PO6907</t>
  </si>
  <si>
    <t>PO6908</t>
  </si>
  <si>
    <t>PO6909</t>
  </si>
  <si>
    <t>PO6910</t>
  </si>
  <si>
    <t>PO6911</t>
  </si>
  <si>
    <t>PO6912</t>
  </si>
  <si>
    <t>PO6913</t>
  </si>
  <si>
    <t>SKU-ECOS-600</t>
  </si>
  <si>
    <t>PO6914</t>
  </si>
  <si>
    <t>PO6915</t>
  </si>
  <si>
    <t>PO6916</t>
  </si>
  <si>
    <t>PO6917</t>
  </si>
  <si>
    <t>PO6918</t>
  </si>
  <si>
    <t>PO6919</t>
  </si>
  <si>
    <t>SKU-NATU-369</t>
  </si>
  <si>
    <t>PO6920</t>
  </si>
  <si>
    <t>SKU-LUBR-141</t>
  </si>
  <si>
    <t>PO6921</t>
  </si>
  <si>
    <t>PO6922</t>
  </si>
  <si>
    <t>PO6923</t>
  </si>
  <si>
    <t>PO6924</t>
  </si>
  <si>
    <t>PO6925</t>
  </si>
  <si>
    <t>PO6926</t>
  </si>
  <si>
    <t>SKU-INDU-108</t>
  </si>
  <si>
    <t>PO6927</t>
  </si>
  <si>
    <t>PO6928</t>
  </si>
  <si>
    <t>PO6929</t>
  </si>
  <si>
    <t>PO6930</t>
  </si>
  <si>
    <t>PO6931</t>
  </si>
  <si>
    <t>PO6932</t>
  </si>
  <si>
    <t>PO6933</t>
  </si>
  <si>
    <t>PO6934</t>
  </si>
  <si>
    <t>PO6935</t>
  </si>
  <si>
    <t>PO6936</t>
  </si>
  <si>
    <t>PO6937</t>
  </si>
  <si>
    <t>PO6938</t>
  </si>
  <si>
    <t>PO6939</t>
  </si>
  <si>
    <t>PO6940</t>
  </si>
  <si>
    <t>PO6941</t>
  </si>
  <si>
    <t>PO6942</t>
  </si>
  <si>
    <t>PO6943</t>
  </si>
  <si>
    <t>PO6944</t>
  </si>
  <si>
    <t>SKU-BIOM-556</t>
  </si>
  <si>
    <t>PO6945</t>
  </si>
  <si>
    <t>SKU-CARE-662</t>
  </si>
  <si>
    <t>PO6946</t>
  </si>
  <si>
    <t>PO6947</t>
  </si>
  <si>
    <t>PO6948</t>
  </si>
  <si>
    <t>PO6949</t>
  </si>
  <si>
    <t>PO6950</t>
  </si>
  <si>
    <t>SKU-GREE-648</t>
  </si>
  <si>
    <t>PO6951</t>
  </si>
  <si>
    <t>PO6952</t>
  </si>
  <si>
    <t>PO6953</t>
  </si>
  <si>
    <t>PO6954</t>
  </si>
  <si>
    <t>PO6955</t>
  </si>
  <si>
    <t>PO6956</t>
  </si>
  <si>
    <t>PO6957</t>
  </si>
  <si>
    <t>PO6958</t>
  </si>
  <si>
    <t>PO6959</t>
  </si>
  <si>
    <t>PO6960</t>
  </si>
  <si>
    <t>PO6961</t>
  </si>
  <si>
    <t>PO6962</t>
  </si>
  <si>
    <t>PO6963</t>
  </si>
  <si>
    <t>PO6964</t>
  </si>
  <si>
    <t>SKU-GREE-286</t>
  </si>
  <si>
    <t>PO6965</t>
  </si>
  <si>
    <t>PO6966</t>
  </si>
  <si>
    <t>PO6967</t>
  </si>
  <si>
    <t>PO6968</t>
  </si>
  <si>
    <t>PO6969</t>
  </si>
  <si>
    <t>PO6970</t>
  </si>
  <si>
    <t>PO6971</t>
  </si>
  <si>
    <t>PO6972</t>
  </si>
  <si>
    <t>PO6973</t>
  </si>
  <si>
    <t>PO6974</t>
  </si>
  <si>
    <t>PO6975</t>
  </si>
  <si>
    <t>PO6976</t>
  </si>
  <si>
    <t>PO6977</t>
  </si>
  <si>
    <t>PO6978</t>
  </si>
  <si>
    <t>PO6979</t>
  </si>
  <si>
    <t>PO6980</t>
  </si>
  <si>
    <t>PO6981</t>
  </si>
  <si>
    <t>PO6982</t>
  </si>
  <si>
    <t>PO6983</t>
  </si>
  <si>
    <t>PO6984</t>
  </si>
  <si>
    <t>PO6985</t>
  </si>
  <si>
    <t>PO6986</t>
  </si>
  <si>
    <t>PO6987</t>
  </si>
  <si>
    <t>PO6988</t>
  </si>
  <si>
    <t>PO6989</t>
  </si>
  <si>
    <t>PO6990</t>
  </si>
  <si>
    <t>PO6991</t>
  </si>
  <si>
    <t>PO6992</t>
  </si>
  <si>
    <t>PO6993</t>
  </si>
  <si>
    <t>PO6994</t>
  </si>
  <si>
    <t>PO6995</t>
  </si>
  <si>
    <t>PO6996</t>
  </si>
  <si>
    <t>PO6997</t>
  </si>
  <si>
    <t>PO6998</t>
  </si>
  <si>
    <t>PO6999</t>
  </si>
  <si>
    <t>PO7000</t>
  </si>
  <si>
    <t>PO7001</t>
  </si>
  <si>
    <t>PO7002</t>
  </si>
  <si>
    <t>PO7003</t>
  </si>
  <si>
    <t>PO7004</t>
  </si>
  <si>
    <t>PO7005</t>
  </si>
  <si>
    <t>SKU-TORQ-179</t>
  </si>
  <si>
    <t>PO7006</t>
  </si>
  <si>
    <t>PO7007</t>
  </si>
  <si>
    <t>PO7008</t>
  </si>
  <si>
    <t>PO7009</t>
  </si>
  <si>
    <t>SKU-POLY-245</t>
  </si>
  <si>
    <t>PO7010</t>
  </si>
  <si>
    <t>PO7011</t>
  </si>
  <si>
    <t>PO7012</t>
  </si>
  <si>
    <t>PO7013</t>
  </si>
  <si>
    <t>PO7014</t>
  </si>
  <si>
    <t>SKU-THER-501</t>
  </si>
  <si>
    <t>PO7015</t>
  </si>
  <si>
    <t>PO7016</t>
  </si>
  <si>
    <t>PO7017</t>
  </si>
  <si>
    <t>PO7018</t>
  </si>
  <si>
    <t>PO7019</t>
  </si>
  <si>
    <t>PO7020</t>
  </si>
  <si>
    <t>PO7021</t>
  </si>
  <si>
    <t>PO7022</t>
  </si>
  <si>
    <t>PO7023</t>
  </si>
  <si>
    <t>PO7024</t>
  </si>
  <si>
    <t>PO7025</t>
  </si>
  <si>
    <t>PO7026</t>
  </si>
  <si>
    <t>PO7027</t>
  </si>
  <si>
    <t>PO7028</t>
  </si>
  <si>
    <t>SKU-GREE-447</t>
  </si>
  <si>
    <t>PO7029</t>
  </si>
  <si>
    <t>PO7030</t>
  </si>
  <si>
    <t>PO7031</t>
  </si>
  <si>
    <t>PO7032</t>
  </si>
  <si>
    <t>PO7033</t>
  </si>
  <si>
    <t>PO7034</t>
  </si>
  <si>
    <t>PO7035</t>
  </si>
  <si>
    <t>PO7036</t>
  </si>
  <si>
    <t>PO7037</t>
  </si>
  <si>
    <t>PO7038</t>
  </si>
  <si>
    <t>PO7039</t>
  </si>
  <si>
    <t>PO7040</t>
  </si>
  <si>
    <t>PO7041</t>
  </si>
  <si>
    <t>PO7042</t>
  </si>
  <si>
    <t>PO7043</t>
  </si>
  <si>
    <t>PO7044</t>
  </si>
  <si>
    <t>PO7045</t>
  </si>
  <si>
    <t>PO7046</t>
  </si>
  <si>
    <t>PO7047</t>
  </si>
  <si>
    <t>PO7048</t>
  </si>
  <si>
    <t>PO7049</t>
  </si>
  <si>
    <t>PO7050</t>
  </si>
  <si>
    <t>PO7051</t>
  </si>
  <si>
    <t>PO7052</t>
  </si>
  <si>
    <t>PO7053</t>
  </si>
  <si>
    <t>PO7054</t>
  </si>
  <si>
    <t>PO7055</t>
  </si>
  <si>
    <t>PO7056</t>
  </si>
  <si>
    <t>PO7057</t>
  </si>
  <si>
    <t>PO7058</t>
  </si>
  <si>
    <t>PO7059</t>
  </si>
  <si>
    <t>PO7060</t>
  </si>
  <si>
    <t>PO7061</t>
  </si>
  <si>
    <t>PO7062</t>
  </si>
  <si>
    <t>PO7063</t>
  </si>
  <si>
    <t>PO7064</t>
  </si>
  <si>
    <t>PO7065</t>
  </si>
  <si>
    <t>PO7066</t>
  </si>
  <si>
    <t>PO7067</t>
  </si>
  <si>
    <t>PO7068</t>
  </si>
  <si>
    <t>PO7069</t>
  </si>
  <si>
    <t>PO7070</t>
  </si>
  <si>
    <t>PO7071</t>
  </si>
  <si>
    <t>PO7072</t>
  </si>
  <si>
    <t>PO7073</t>
  </si>
  <si>
    <t>PO7074</t>
  </si>
  <si>
    <t>PO7075</t>
  </si>
  <si>
    <t>PO7076</t>
  </si>
  <si>
    <t>PO7077</t>
  </si>
  <si>
    <t>PO7078</t>
  </si>
  <si>
    <t>PO7079</t>
  </si>
  <si>
    <t>PO7080</t>
  </si>
  <si>
    <t>PO7081</t>
  </si>
  <si>
    <t>SKU-BIOF-145</t>
  </si>
  <si>
    <t>PO7082</t>
  </si>
  <si>
    <t>PO7083</t>
  </si>
  <si>
    <t>PO7084</t>
  </si>
  <si>
    <t>PO7085</t>
  </si>
  <si>
    <t>PO7086</t>
  </si>
  <si>
    <t>PO7087</t>
  </si>
  <si>
    <t>PO7088</t>
  </si>
  <si>
    <t>PO7089</t>
  </si>
  <si>
    <t>PO7090</t>
  </si>
  <si>
    <t>PO7091</t>
  </si>
  <si>
    <t>PO7092</t>
  </si>
  <si>
    <t>PO7093</t>
  </si>
  <si>
    <t>PO7094</t>
  </si>
  <si>
    <t>PO7095</t>
  </si>
  <si>
    <t>PO7096</t>
  </si>
  <si>
    <t>PO7097</t>
  </si>
  <si>
    <t>PO7098</t>
  </si>
  <si>
    <t>PO7099</t>
  </si>
  <si>
    <t>PO7100</t>
  </si>
  <si>
    <t>PO7101</t>
  </si>
  <si>
    <t>PO7102</t>
  </si>
  <si>
    <t>PO7103</t>
  </si>
  <si>
    <t>PO7104</t>
  </si>
  <si>
    <t>PO7105</t>
  </si>
  <si>
    <t>PO7106</t>
  </si>
  <si>
    <t>PO7107</t>
  </si>
  <si>
    <t>PO7108</t>
  </si>
  <si>
    <t>PO7109</t>
  </si>
  <si>
    <t>PO7110</t>
  </si>
  <si>
    <t>PO7111</t>
  </si>
  <si>
    <t>PO7112</t>
  </si>
  <si>
    <t>PO7113</t>
  </si>
  <si>
    <t>PO7114</t>
  </si>
  <si>
    <t>PO7115</t>
  </si>
  <si>
    <t>PO7116</t>
  </si>
  <si>
    <t>PO7117</t>
  </si>
  <si>
    <t>PO7118</t>
  </si>
  <si>
    <t>PO7119</t>
  </si>
  <si>
    <t>PO7120</t>
  </si>
  <si>
    <t>PO7121</t>
  </si>
  <si>
    <t>PO7122</t>
  </si>
  <si>
    <t>PO7123</t>
  </si>
  <si>
    <t>SKU-TRAN-598</t>
  </si>
  <si>
    <t>PO7124</t>
  </si>
  <si>
    <t>PO7125</t>
  </si>
  <si>
    <t>SKU-FLEX-168</t>
  </si>
  <si>
    <t>PO7126</t>
  </si>
  <si>
    <t>PO7127</t>
  </si>
  <si>
    <t>PO7128</t>
  </si>
  <si>
    <t>PO7129</t>
  </si>
  <si>
    <t>PO7130</t>
  </si>
  <si>
    <t>PO7131</t>
  </si>
  <si>
    <t>PO7132</t>
  </si>
  <si>
    <t>PO7133</t>
  </si>
  <si>
    <t>PO7134</t>
  </si>
  <si>
    <t>PO7135</t>
  </si>
  <si>
    <t>PO7136</t>
  </si>
  <si>
    <t>PO7137</t>
  </si>
  <si>
    <t>PO7138</t>
  </si>
  <si>
    <t>PO7139</t>
  </si>
  <si>
    <t>PO7140</t>
  </si>
  <si>
    <t>PO7141</t>
  </si>
  <si>
    <t>PO7142</t>
  </si>
  <si>
    <t>PO7143</t>
  </si>
  <si>
    <t>PO7144</t>
  </si>
  <si>
    <t>PO7145</t>
  </si>
  <si>
    <t>PO7146</t>
  </si>
  <si>
    <t>PO7147</t>
  </si>
  <si>
    <t>PO7148</t>
  </si>
  <si>
    <t>PO7149</t>
  </si>
  <si>
    <t>PO7150</t>
  </si>
  <si>
    <t>PO7151</t>
  </si>
  <si>
    <t>PO7152</t>
  </si>
  <si>
    <t>SKU-GREE-684</t>
  </si>
  <si>
    <t>PO7153</t>
  </si>
  <si>
    <t>PO7154</t>
  </si>
  <si>
    <t>PO7155</t>
  </si>
  <si>
    <t>PO7156</t>
  </si>
  <si>
    <t>PO7157</t>
  </si>
  <si>
    <t>PO7158</t>
  </si>
  <si>
    <t>PO7159</t>
  </si>
  <si>
    <t>PO7160</t>
  </si>
  <si>
    <t>PO7161</t>
  </si>
  <si>
    <t>PO7162</t>
  </si>
  <si>
    <t>PO7163</t>
  </si>
  <si>
    <t>PO7164</t>
  </si>
  <si>
    <t>PO7165</t>
  </si>
  <si>
    <t>PO7166</t>
  </si>
  <si>
    <t>PO7167</t>
  </si>
  <si>
    <t>PO7168</t>
  </si>
  <si>
    <t>PO7169</t>
  </si>
  <si>
    <t>PO7170</t>
  </si>
  <si>
    <t>PO7171</t>
  </si>
  <si>
    <t>PO7172</t>
  </si>
  <si>
    <t>PO7173</t>
  </si>
  <si>
    <t>PO7174</t>
  </si>
  <si>
    <t>PO7175</t>
  </si>
  <si>
    <t>PO7176</t>
  </si>
  <si>
    <t>PO7177</t>
  </si>
  <si>
    <t>PO7178</t>
  </si>
  <si>
    <t>PO7179</t>
  </si>
  <si>
    <t>PO7180</t>
  </si>
  <si>
    <t>PO7181</t>
  </si>
  <si>
    <t>PO7182</t>
  </si>
  <si>
    <t>PO7183</t>
  </si>
  <si>
    <t>PO7184</t>
  </si>
  <si>
    <t>PO7185</t>
  </si>
  <si>
    <t>SKU-GREE-279</t>
  </si>
  <si>
    <t>PO7186</t>
  </si>
  <si>
    <t>PO7187</t>
  </si>
  <si>
    <t>PO7188</t>
  </si>
  <si>
    <t>PO7189</t>
  </si>
  <si>
    <t>PO7190</t>
  </si>
  <si>
    <t>PO7191</t>
  </si>
  <si>
    <t>PO7192</t>
  </si>
  <si>
    <t>PO7193</t>
  </si>
  <si>
    <t>PO7194</t>
  </si>
  <si>
    <t>PO7195</t>
  </si>
  <si>
    <t>PO7196</t>
  </si>
  <si>
    <t>PO7197</t>
  </si>
  <si>
    <t>PO7198</t>
  </si>
  <si>
    <t>PO7199</t>
  </si>
  <si>
    <t>PO7200</t>
  </si>
  <si>
    <t>PO7201</t>
  </si>
  <si>
    <t>PO7202</t>
  </si>
  <si>
    <t>PO7203</t>
  </si>
  <si>
    <t>PO7204</t>
  </si>
  <si>
    <t>PO7205</t>
  </si>
  <si>
    <t>PO7206</t>
  </si>
  <si>
    <t>PO7207</t>
  </si>
  <si>
    <t>PO7208</t>
  </si>
  <si>
    <t>PO7209</t>
  </si>
  <si>
    <t>PO7210</t>
  </si>
  <si>
    <t>PO7211</t>
  </si>
  <si>
    <t>PO7212</t>
  </si>
  <si>
    <t>PO7213</t>
  </si>
  <si>
    <t>PO7214</t>
  </si>
  <si>
    <t>PO7215</t>
  </si>
  <si>
    <t>PO7216</t>
  </si>
  <si>
    <t>PO7217</t>
  </si>
  <si>
    <t>PO7218</t>
  </si>
  <si>
    <t>PO7219</t>
  </si>
  <si>
    <t>PO7220</t>
  </si>
  <si>
    <t>PO7221</t>
  </si>
  <si>
    <t>PO7222</t>
  </si>
  <si>
    <t>PO7223</t>
  </si>
  <si>
    <t>PO7224</t>
  </si>
  <si>
    <t>PO7225</t>
  </si>
  <si>
    <t>SKU-ECOS-382</t>
  </si>
  <si>
    <t>PO7226</t>
  </si>
  <si>
    <t>PO7227</t>
  </si>
  <si>
    <t>PO7228</t>
  </si>
  <si>
    <t>PO7229</t>
  </si>
  <si>
    <t>PO7230</t>
  </si>
  <si>
    <t>PO7231</t>
  </si>
  <si>
    <t>PO7232</t>
  </si>
  <si>
    <t>PO7233</t>
  </si>
  <si>
    <t>PO7234</t>
  </si>
  <si>
    <t>PO7235</t>
  </si>
  <si>
    <t>PO7236</t>
  </si>
  <si>
    <t>PO7237</t>
  </si>
  <si>
    <t>PO7238</t>
  </si>
  <si>
    <t>PO7239</t>
  </si>
  <si>
    <t>PO7240</t>
  </si>
  <si>
    <t>PO7241</t>
  </si>
  <si>
    <t>PO7242</t>
  </si>
  <si>
    <t>PO7243</t>
  </si>
  <si>
    <t>PO7244</t>
  </si>
  <si>
    <t>PO7245</t>
  </si>
  <si>
    <t>SKU-POWE-125</t>
  </si>
  <si>
    <t>PO7246</t>
  </si>
  <si>
    <t>PO7247</t>
  </si>
  <si>
    <t>PO7248</t>
  </si>
  <si>
    <t>PO7249</t>
  </si>
  <si>
    <t>PO7250</t>
  </si>
  <si>
    <t>PO7251</t>
  </si>
  <si>
    <t>PO7252</t>
  </si>
  <si>
    <t>PO7253</t>
  </si>
  <si>
    <t>PO7254</t>
  </si>
  <si>
    <t>PO7255</t>
  </si>
  <si>
    <t>PO7256</t>
  </si>
  <si>
    <t>PO7257</t>
  </si>
  <si>
    <t>PO7258</t>
  </si>
  <si>
    <t>PO7259</t>
  </si>
  <si>
    <t>PO7260</t>
  </si>
  <si>
    <t>PO7261</t>
  </si>
  <si>
    <t>SKU-FLEX-492</t>
  </si>
  <si>
    <t>PO7262</t>
  </si>
  <si>
    <t>PO7263</t>
  </si>
  <si>
    <t>PO7264</t>
  </si>
  <si>
    <t>PO7265</t>
  </si>
  <si>
    <t>PO7266</t>
  </si>
  <si>
    <t>PO7267</t>
  </si>
  <si>
    <t>PO7268</t>
  </si>
  <si>
    <t>PO7269</t>
  </si>
  <si>
    <t>PO7270</t>
  </si>
  <si>
    <t>PO7271</t>
  </si>
  <si>
    <t>PO7272</t>
  </si>
  <si>
    <t>PO7273</t>
  </si>
  <si>
    <t>PO7274</t>
  </si>
  <si>
    <t>SKU-GREE-087</t>
  </si>
  <si>
    <t>PO7275</t>
  </si>
  <si>
    <t>PO7276</t>
  </si>
  <si>
    <t>PO7277</t>
  </si>
  <si>
    <t>PO7278</t>
  </si>
  <si>
    <t>PO7279</t>
  </si>
  <si>
    <t>PO7280</t>
  </si>
  <si>
    <t>PO7281</t>
  </si>
  <si>
    <t>PO7282</t>
  </si>
  <si>
    <t>PO7283</t>
  </si>
  <si>
    <t>PO7284</t>
  </si>
  <si>
    <t>PO7285</t>
  </si>
  <si>
    <t>PO7286</t>
  </si>
  <si>
    <t>PO7287</t>
  </si>
  <si>
    <t>PO7288</t>
  </si>
  <si>
    <t>PO7289</t>
  </si>
  <si>
    <t>PO7290</t>
  </si>
  <si>
    <t>PO7291</t>
  </si>
  <si>
    <t>PO7292</t>
  </si>
  <si>
    <t>PO7293</t>
  </si>
  <si>
    <t>PO7294</t>
  </si>
  <si>
    <t>PO7295</t>
  </si>
  <si>
    <t>PO7296</t>
  </si>
  <si>
    <t>PO7297</t>
  </si>
  <si>
    <t>PO7298</t>
  </si>
  <si>
    <t>PO7299</t>
  </si>
  <si>
    <t>PO7300</t>
  </si>
  <si>
    <t>PO7301</t>
  </si>
  <si>
    <t>PO7302</t>
  </si>
  <si>
    <t>PO7303</t>
  </si>
  <si>
    <t>PO7304</t>
  </si>
  <si>
    <t>PO7305</t>
  </si>
  <si>
    <t>PO7306</t>
  </si>
  <si>
    <t>SKU-ECOW-564</t>
  </si>
  <si>
    <t>PO7307</t>
  </si>
  <si>
    <t>PO7308</t>
  </si>
  <si>
    <t>PO7309</t>
  </si>
  <si>
    <t>PO7310</t>
  </si>
  <si>
    <t>SKU-ECOS-740</t>
  </si>
  <si>
    <t>PO7311</t>
  </si>
  <si>
    <t>PO7312</t>
  </si>
  <si>
    <t>PO7313</t>
  </si>
  <si>
    <t>PO7314</t>
  </si>
  <si>
    <t>PO7315</t>
  </si>
  <si>
    <t>PO7316</t>
  </si>
  <si>
    <t>PO7317</t>
  </si>
  <si>
    <t>PO7318</t>
  </si>
  <si>
    <t>PO7319</t>
  </si>
  <si>
    <t>PO7320</t>
  </si>
  <si>
    <t>PO7321</t>
  </si>
  <si>
    <t>PO7322</t>
  </si>
  <si>
    <t>PO7323</t>
  </si>
  <si>
    <t>PO7324</t>
  </si>
  <si>
    <t>PO7325</t>
  </si>
  <si>
    <t>PO7326</t>
  </si>
  <si>
    <t>PO7327</t>
  </si>
  <si>
    <t>PO7328</t>
  </si>
  <si>
    <t>PO7329</t>
  </si>
  <si>
    <t>PO7330</t>
  </si>
  <si>
    <t>PO7331</t>
  </si>
  <si>
    <t>PO7332</t>
  </si>
  <si>
    <t>PO7333</t>
  </si>
  <si>
    <t>PO7334</t>
  </si>
  <si>
    <t>PO7335</t>
  </si>
  <si>
    <t>SKU-GREA-690</t>
  </si>
  <si>
    <t>PO7336</t>
  </si>
  <si>
    <t>PO7337</t>
  </si>
  <si>
    <t>PO7338</t>
  </si>
  <si>
    <t>PO7339</t>
  </si>
  <si>
    <t>PO7340</t>
  </si>
  <si>
    <t>PO7341</t>
  </si>
  <si>
    <t>PO7342</t>
  </si>
  <si>
    <t>PO7343</t>
  </si>
  <si>
    <t>PO7344</t>
  </si>
  <si>
    <t>PO7345</t>
  </si>
  <si>
    <t>PO7346</t>
  </si>
  <si>
    <t>PO7347</t>
  </si>
  <si>
    <t>PO7348</t>
  </si>
  <si>
    <t>PO7349</t>
  </si>
  <si>
    <t>PO7350</t>
  </si>
  <si>
    <t>PO7351</t>
  </si>
  <si>
    <t>PO7352</t>
  </si>
  <si>
    <t>PO7353</t>
  </si>
  <si>
    <t>PO7354</t>
  </si>
  <si>
    <t>PO7355</t>
  </si>
  <si>
    <t>PO7356</t>
  </si>
  <si>
    <t>PO7357</t>
  </si>
  <si>
    <t>PO7358</t>
  </si>
  <si>
    <t>PO7359</t>
  </si>
  <si>
    <t>PO7360</t>
  </si>
  <si>
    <t>PO7361</t>
  </si>
  <si>
    <t>PO7362</t>
  </si>
  <si>
    <t>PO7363</t>
  </si>
  <si>
    <t>PO7364</t>
  </si>
  <si>
    <t>PO7365</t>
  </si>
  <si>
    <t>PO7366</t>
  </si>
  <si>
    <t>PO7367</t>
  </si>
  <si>
    <t>PO7368</t>
  </si>
  <si>
    <t>PO7369</t>
  </si>
  <si>
    <t>PO7370</t>
  </si>
  <si>
    <t>PO7371</t>
  </si>
  <si>
    <t>PO7372</t>
  </si>
  <si>
    <t>PO7373</t>
  </si>
  <si>
    <t>PO7374</t>
  </si>
  <si>
    <t>PO7375</t>
  </si>
  <si>
    <t>PO7376</t>
  </si>
  <si>
    <t>PO7377</t>
  </si>
  <si>
    <t>PO7378</t>
  </si>
  <si>
    <t>SKU-ECOP-560</t>
  </si>
  <si>
    <t>PO7379</t>
  </si>
  <si>
    <t>PO7380</t>
  </si>
  <si>
    <t>PO7381</t>
  </si>
  <si>
    <t>PO7382</t>
  </si>
  <si>
    <t>PO7383</t>
  </si>
  <si>
    <t>PO7384</t>
  </si>
  <si>
    <t>PO7385</t>
  </si>
  <si>
    <t>PO7386</t>
  </si>
  <si>
    <t>PO7387</t>
  </si>
  <si>
    <t>SKU-GREE-148</t>
  </si>
  <si>
    <t>PO7388</t>
  </si>
  <si>
    <t>SKU-ECOT-219</t>
  </si>
  <si>
    <t>PO7389</t>
  </si>
  <si>
    <t>PO7390</t>
  </si>
  <si>
    <t>PO7391</t>
  </si>
  <si>
    <t>PO7392</t>
  </si>
  <si>
    <t>PO7393</t>
  </si>
  <si>
    <t>PO7394</t>
  </si>
  <si>
    <t>PO7395</t>
  </si>
  <si>
    <t>PO7396</t>
  </si>
  <si>
    <t>PO7397</t>
  </si>
  <si>
    <t>PO7398</t>
  </si>
  <si>
    <t>PO7399</t>
  </si>
  <si>
    <t>PO7400</t>
  </si>
  <si>
    <t>PO7401</t>
  </si>
  <si>
    <t>PO7402</t>
  </si>
  <si>
    <t>PO7403</t>
  </si>
  <si>
    <t>SKU-THER-136</t>
  </si>
  <si>
    <t>PO7404</t>
  </si>
  <si>
    <t>PO7405</t>
  </si>
  <si>
    <t>PO7406</t>
  </si>
  <si>
    <t>PO7407</t>
  </si>
  <si>
    <t>PO7408</t>
  </si>
  <si>
    <t>PO7409</t>
  </si>
  <si>
    <t>PO7410</t>
  </si>
  <si>
    <t>PO7411</t>
  </si>
  <si>
    <t>PO7412</t>
  </si>
  <si>
    <t>PO7413</t>
  </si>
  <si>
    <t>SKU-FRIC-288</t>
  </si>
  <si>
    <t>PO7414</t>
  </si>
  <si>
    <t>PO7415</t>
  </si>
  <si>
    <t>PO7416</t>
  </si>
  <si>
    <t>PO7417</t>
  </si>
  <si>
    <t>PO7418</t>
  </si>
  <si>
    <t>PO7419</t>
  </si>
  <si>
    <t>PO7420</t>
  </si>
  <si>
    <t>PO7421</t>
  </si>
  <si>
    <t>PO7422</t>
  </si>
  <si>
    <t>PO7423</t>
  </si>
  <si>
    <t>PO7424</t>
  </si>
  <si>
    <t>PO7425</t>
  </si>
  <si>
    <t>PO7426</t>
  </si>
  <si>
    <t>PO7427</t>
  </si>
  <si>
    <t>PO7428</t>
  </si>
  <si>
    <t>PO7429</t>
  </si>
  <si>
    <t>PO7430</t>
  </si>
  <si>
    <t>PO7431</t>
  </si>
  <si>
    <t>PO7432</t>
  </si>
  <si>
    <t>PO7433</t>
  </si>
  <si>
    <t>PO7434</t>
  </si>
  <si>
    <t>PO7435</t>
  </si>
  <si>
    <t>PO7436</t>
  </si>
  <si>
    <t>PO7437</t>
  </si>
  <si>
    <t>PO7438</t>
  </si>
  <si>
    <t>PO7439</t>
  </si>
  <si>
    <t>PO7440</t>
  </si>
  <si>
    <t>PO7441</t>
  </si>
  <si>
    <t>PO7442</t>
  </si>
  <si>
    <t>PO7443</t>
  </si>
  <si>
    <t>PO7444</t>
  </si>
  <si>
    <t>PO7445</t>
  </si>
  <si>
    <t>PO7446</t>
  </si>
  <si>
    <t>PO7447</t>
  </si>
  <si>
    <t>PO7448</t>
  </si>
  <si>
    <t>PO7449</t>
  </si>
  <si>
    <t>PO7450</t>
  </si>
  <si>
    <t>PO7451</t>
  </si>
  <si>
    <t>PO7452</t>
  </si>
  <si>
    <t>PO7453</t>
  </si>
  <si>
    <t>PO7454</t>
  </si>
  <si>
    <t>PO7455</t>
  </si>
  <si>
    <t>PO7456</t>
  </si>
  <si>
    <t>PO7457</t>
  </si>
  <si>
    <t>PO7458</t>
  </si>
  <si>
    <t>PO7459</t>
  </si>
  <si>
    <t>PO7460</t>
  </si>
  <si>
    <t>PO7461</t>
  </si>
  <si>
    <t>PO7462</t>
  </si>
  <si>
    <t>PO7463</t>
  </si>
  <si>
    <t>PO7464</t>
  </si>
  <si>
    <t>PO7465</t>
  </si>
  <si>
    <t>PO7466</t>
  </si>
  <si>
    <t>PO7467</t>
  </si>
  <si>
    <t>PO7468</t>
  </si>
  <si>
    <t>PO7469</t>
  </si>
  <si>
    <t>PO7470</t>
  </si>
  <si>
    <t>PO7471</t>
  </si>
  <si>
    <t>PO7472</t>
  </si>
  <si>
    <t>PO7473</t>
  </si>
  <si>
    <t>PO7474</t>
  </si>
  <si>
    <t>PO7475</t>
  </si>
  <si>
    <t>PO7476</t>
  </si>
  <si>
    <t>PO7477</t>
  </si>
  <si>
    <t>PO7478</t>
  </si>
  <si>
    <t>PO7479</t>
  </si>
  <si>
    <t>PO7480</t>
  </si>
  <si>
    <t>PO7481</t>
  </si>
  <si>
    <t>PO7482</t>
  </si>
  <si>
    <t>PO7483</t>
  </si>
  <si>
    <t>PO7484</t>
  </si>
  <si>
    <t>PO7485</t>
  </si>
  <si>
    <t>PO7486</t>
  </si>
  <si>
    <t>PO7487</t>
  </si>
  <si>
    <t>PO7488</t>
  </si>
  <si>
    <t>PO7489</t>
  </si>
  <si>
    <t>PO7490</t>
  </si>
  <si>
    <t>PO7491</t>
  </si>
  <si>
    <t>PO7492</t>
  </si>
  <si>
    <t>PO7493</t>
  </si>
  <si>
    <t>PO7494</t>
  </si>
  <si>
    <t>PO7495</t>
  </si>
  <si>
    <t>PO7496</t>
  </si>
  <si>
    <t>PO7497</t>
  </si>
  <si>
    <t>PO7498</t>
  </si>
  <si>
    <t>PO7499</t>
  </si>
  <si>
    <t>PO7500</t>
  </si>
  <si>
    <t>PO7501</t>
  </si>
  <si>
    <t>SKU-FLEX-542</t>
  </si>
  <si>
    <t>PO7502</t>
  </si>
  <si>
    <t>PO7503</t>
  </si>
  <si>
    <t>PO7504</t>
  </si>
  <si>
    <t>PO7505</t>
  </si>
  <si>
    <t>PO7506</t>
  </si>
  <si>
    <t>PO7507</t>
  </si>
  <si>
    <t>PO7508</t>
  </si>
  <si>
    <t>PO7509</t>
  </si>
  <si>
    <t>PO7510</t>
  </si>
  <si>
    <t>PO7511</t>
  </si>
  <si>
    <t>PO7512</t>
  </si>
  <si>
    <t>PO7513</t>
  </si>
  <si>
    <t>PO7514</t>
  </si>
  <si>
    <t>PO7515</t>
  </si>
  <si>
    <t>PO7516</t>
  </si>
  <si>
    <t>PO7517</t>
  </si>
  <si>
    <t>PO7518</t>
  </si>
  <si>
    <t>SKU-ECOS-716</t>
  </si>
  <si>
    <t>PO7519</t>
  </si>
  <si>
    <t>PO7520</t>
  </si>
  <si>
    <t>PO7521</t>
  </si>
  <si>
    <t>SKU-ECOS-348</t>
  </si>
  <si>
    <t>PO7522</t>
  </si>
  <si>
    <t>PO7523</t>
  </si>
  <si>
    <t>PO7524</t>
  </si>
  <si>
    <t>SKU-WRAP-163</t>
  </si>
  <si>
    <t>PO7525</t>
  </si>
  <si>
    <t>PO7526</t>
  </si>
  <si>
    <t>PO7527</t>
  </si>
  <si>
    <t>PO7528</t>
  </si>
  <si>
    <t>PO7529</t>
  </si>
  <si>
    <t>PO7530</t>
  </si>
  <si>
    <t>PO7531</t>
  </si>
  <si>
    <t>PO7532</t>
  </si>
  <si>
    <t>SKU-FRIC-496</t>
  </si>
  <si>
    <t>PO7533</t>
  </si>
  <si>
    <t>PO7534</t>
  </si>
  <si>
    <t>PO7535</t>
  </si>
  <si>
    <t>PO7536</t>
  </si>
  <si>
    <t>PO7537</t>
  </si>
  <si>
    <t>PO7538</t>
  </si>
  <si>
    <t>PO7539</t>
  </si>
  <si>
    <t>PO7540</t>
  </si>
  <si>
    <t>PO7541</t>
  </si>
  <si>
    <t>PO7542</t>
  </si>
  <si>
    <t>PO7543</t>
  </si>
  <si>
    <t>PO7544</t>
  </si>
  <si>
    <t>SKU-BIOB-481</t>
  </si>
  <si>
    <t>PO7545</t>
  </si>
  <si>
    <t>PO7546</t>
  </si>
  <si>
    <t>PO7547</t>
  </si>
  <si>
    <t>PO7548</t>
  </si>
  <si>
    <t>PO7549</t>
  </si>
  <si>
    <t>PO7550</t>
  </si>
  <si>
    <t>PO7551</t>
  </si>
  <si>
    <t>PO7552</t>
  </si>
  <si>
    <t>PO7553</t>
  </si>
  <si>
    <t>PO7554</t>
  </si>
  <si>
    <t>PO7555</t>
  </si>
  <si>
    <t>PO7556</t>
  </si>
  <si>
    <t>SKU-BIOF-327</t>
  </si>
  <si>
    <t>PO7557</t>
  </si>
  <si>
    <t>PO7558</t>
  </si>
  <si>
    <t>PO7559</t>
  </si>
  <si>
    <t>PO7560</t>
  </si>
  <si>
    <t>PO7561</t>
  </si>
  <si>
    <t>PO7562</t>
  </si>
  <si>
    <t>PO7563</t>
  </si>
  <si>
    <t>PO7564</t>
  </si>
  <si>
    <t>PO7565</t>
  </si>
  <si>
    <t>PO7566</t>
  </si>
  <si>
    <t>PO7567</t>
  </si>
  <si>
    <t>PO7568</t>
  </si>
  <si>
    <t>PO7569</t>
  </si>
  <si>
    <t>PO7570</t>
  </si>
  <si>
    <t>PO7571</t>
  </si>
  <si>
    <t>PO7572</t>
  </si>
  <si>
    <t>PO7573</t>
  </si>
  <si>
    <t>PO7574</t>
  </si>
  <si>
    <t>PO7575</t>
  </si>
  <si>
    <t>PO7576</t>
  </si>
  <si>
    <t>PO7577</t>
  </si>
  <si>
    <t>PO7578</t>
  </si>
  <si>
    <t>SalesOpp_ID</t>
  </si>
  <si>
    <t>Account_Name</t>
  </si>
  <si>
    <t>Region</t>
  </si>
  <si>
    <t>Stage</t>
  </si>
  <si>
    <t>Close_Date</t>
  </si>
  <si>
    <t>Product_Interest</t>
  </si>
  <si>
    <t>Est_Value ($M)</t>
  </si>
  <si>
    <t>Probability (%)</t>
  </si>
  <si>
    <t>Linked_Project_ID</t>
  </si>
  <si>
    <t>Category_Interest</t>
  </si>
  <si>
    <t>Weighted_Revenue ($)</t>
  </si>
  <si>
    <t>SO3000</t>
  </si>
  <si>
    <t>GlobalGlobal SA</t>
  </si>
  <si>
    <t>Asia-Pacific</t>
  </si>
  <si>
    <t>Negotiation</t>
  </si>
  <si>
    <t>SO3001</t>
  </si>
  <si>
    <t>BioSolutions Corp</t>
  </si>
  <si>
    <t>North America</t>
  </si>
  <si>
    <t>Closed-Won</t>
  </si>
  <si>
    <t>SO3002</t>
  </si>
  <si>
    <t>IndusSystems Ltd</t>
  </si>
  <si>
    <t>SO3003</t>
  </si>
  <si>
    <t>AutoGlobal GmbH</t>
  </si>
  <si>
    <t>Europe-Middle East-Africa</t>
  </si>
  <si>
    <t>Closed-Lost</t>
  </si>
  <si>
    <t>SO3004</t>
  </si>
  <si>
    <t>IndusGlobal LLC</t>
  </si>
  <si>
    <t>South America</t>
  </si>
  <si>
    <t>Proposal Sent</t>
  </si>
  <si>
    <t>SO3005</t>
  </si>
  <si>
    <t>Prospecting</t>
  </si>
  <si>
    <t>RD0104</t>
  </si>
  <si>
    <t>SO3006</t>
  </si>
  <si>
    <t>PolyMaterials GmbH</t>
  </si>
  <si>
    <t>SO3007</t>
  </si>
  <si>
    <t>GlobalMaterials SAS</t>
  </si>
  <si>
    <t>SO3008</t>
  </si>
  <si>
    <t>TransSolutions LLC</t>
  </si>
  <si>
    <t>SO3009</t>
  </si>
  <si>
    <t>TransSystems Corp</t>
  </si>
  <si>
    <t>SO3010</t>
  </si>
  <si>
    <t>PolyTech Corp</t>
  </si>
  <si>
    <t>SO3011</t>
  </si>
  <si>
    <t>ChemTech SAS</t>
  </si>
  <si>
    <t>SO3012</t>
  </si>
  <si>
    <t>AutoGlobal BV</t>
  </si>
  <si>
    <t>SO3013</t>
  </si>
  <si>
    <t>IndusSolutions BV</t>
  </si>
  <si>
    <t>SO3014</t>
  </si>
  <si>
    <t>AutoSolutions Corp</t>
  </si>
  <si>
    <t>SO3015</t>
  </si>
  <si>
    <t>SO3016</t>
  </si>
  <si>
    <t>AutoSystems Inc</t>
  </si>
  <si>
    <t>SO3017</t>
  </si>
  <si>
    <t>ChemSolutions Inc</t>
  </si>
  <si>
    <t>SO3018</t>
  </si>
  <si>
    <t>ChemSolutions Corp</t>
  </si>
  <si>
    <t>SO3019</t>
  </si>
  <si>
    <t>ChemSolutions LLC</t>
  </si>
  <si>
    <t>SO3020</t>
  </si>
  <si>
    <t>BioSolutions SA</t>
  </si>
  <si>
    <t>SO3021</t>
  </si>
  <si>
    <t>EcoTech LLC</t>
  </si>
  <si>
    <t>SO3022</t>
  </si>
  <si>
    <t>BioGlobal LLC</t>
  </si>
  <si>
    <t>SO3023</t>
  </si>
  <si>
    <t>NaturSolutions LLC</t>
  </si>
  <si>
    <t>SO3024</t>
  </si>
  <si>
    <t>AutoGlobal Corp</t>
  </si>
  <si>
    <t>SO3025</t>
  </si>
  <si>
    <t>NaturSolutions SA</t>
  </si>
  <si>
    <t>RD0190</t>
  </si>
  <si>
    <t>SO3026</t>
  </si>
  <si>
    <t>PackMaterials Inc</t>
  </si>
  <si>
    <t>SO3027</t>
  </si>
  <si>
    <t>PolyTech Ltd</t>
  </si>
  <si>
    <t>SO3028</t>
  </si>
  <si>
    <t>GlobalSystems SA</t>
  </si>
  <si>
    <t>RD0061</t>
  </si>
  <si>
    <t>SO3029</t>
  </si>
  <si>
    <t>TransSolutions Group</t>
  </si>
  <si>
    <t>SO3030</t>
  </si>
  <si>
    <t>EcoGlobal SAS</t>
  </si>
  <si>
    <t>SO3031</t>
  </si>
  <si>
    <t>TransGlobal Ltd</t>
  </si>
  <si>
    <t>SO3032</t>
  </si>
  <si>
    <t>NaturTech Group</t>
  </si>
  <si>
    <t>SO3033</t>
  </si>
  <si>
    <t>PolyMaterials PLC</t>
  </si>
  <si>
    <t>SO3034</t>
  </si>
  <si>
    <t>NaturMaterials Inc</t>
  </si>
  <si>
    <t>SO3035</t>
  </si>
  <si>
    <t>TransGlobal SAS</t>
  </si>
  <si>
    <t>SO3036</t>
  </si>
  <si>
    <t>IndusGlobal GmbH</t>
  </si>
  <si>
    <t>SO3037</t>
  </si>
  <si>
    <t>PackTech Corp</t>
  </si>
  <si>
    <t>SO3038</t>
  </si>
  <si>
    <t>AutoTech Inc</t>
  </si>
  <si>
    <t>SO3039</t>
  </si>
  <si>
    <t>PolyGlobal SAS</t>
  </si>
  <si>
    <t>SO3040</t>
  </si>
  <si>
    <t>ChemTech LLC</t>
  </si>
  <si>
    <t>SO3041</t>
  </si>
  <si>
    <t>NaturSolutions Ltd</t>
  </si>
  <si>
    <t>SO3042</t>
  </si>
  <si>
    <t>PolyMaterials SA</t>
  </si>
  <si>
    <t>SO3043</t>
  </si>
  <si>
    <t>NaturGlobal Group</t>
  </si>
  <si>
    <t>SO3044</t>
  </si>
  <si>
    <t>PackTech Ltd</t>
  </si>
  <si>
    <t>SO3045</t>
  </si>
  <si>
    <t>ChemTech GmbH</t>
  </si>
  <si>
    <t>SO3046</t>
  </si>
  <si>
    <t>BioMaterials Ltd</t>
  </si>
  <si>
    <t>RD0291</t>
  </si>
  <si>
    <t>SO3047</t>
  </si>
  <si>
    <t>SO3048</t>
  </si>
  <si>
    <t>ChemSolutions BV</t>
  </si>
  <si>
    <t>SO3049</t>
  </si>
  <si>
    <t>NaturTech SA</t>
  </si>
  <si>
    <t>SO3050</t>
  </si>
  <si>
    <t>NaturMaterials BV</t>
  </si>
  <si>
    <t>SO3051</t>
  </si>
  <si>
    <t>BioTech Ltd</t>
  </si>
  <si>
    <t>SO3052</t>
  </si>
  <si>
    <t>SO3053</t>
  </si>
  <si>
    <t>TransGlobal Inc</t>
  </si>
  <si>
    <t>SO3054</t>
  </si>
  <si>
    <t>PolyGlobal Ltd</t>
  </si>
  <si>
    <t>SO3055</t>
  </si>
  <si>
    <t>SO3056</t>
  </si>
  <si>
    <t>ChemSystems SAS</t>
  </si>
  <si>
    <t>SO3057</t>
  </si>
  <si>
    <t>AutoGlobal SAS</t>
  </si>
  <si>
    <t>SO3058</t>
  </si>
  <si>
    <t>IndusTech Group</t>
  </si>
  <si>
    <t>SO3059</t>
  </si>
  <si>
    <t>NaturTech LLC</t>
  </si>
  <si>
    <t>SO3060</t>
  </si>
  <si>
    <t>NaturSolutions GmbH</t>
  </si>
  <si>
    <t>SO3061</t>
  </si>
  <si>
    <t>PackSolutions PLC</t>
  </si>
  <si>
    <t>SO3062</t>
  </si>
  <si>
    <t>PackSystems SA</t>
  </si>
  <si>
    <t>SO3063</t>
  </si>
  <si>
    <t>AutoSystems Corp</t>
  </si>
  <si>
    <t>SO3064</t>
  </si>
  <si>
    <t>BioGlobal BV</t>
  </si>
  <si>
    <t>SO3065</t>
  </si>
  <si>
    <t>PolySolutions SAS</t>
  </si>
  <si>
    <t>RD0150</t>
  </si>
  <si>
    <t>SO3066</t>
  </si>
  <si>
    <t>TransMaterials Inc</t>
  </si>
  <si>
    <t>SO3067</t>
  </si>
  <si>
    <t>NaturSystems Ltd</t>
  </si>
  <si>
    <t>SO3068</t>
  </si>
  <si>
    <t>IndusTech SAS</t>
  </si>
  <si>
    <t>SO3069</t>
  </si>
  <si>
    <t>PackGlobal SAS</t>
  </si>
  <si>
    <t>SO3070</t>
  </si>
  <si>
    <t>AutoGlobal PLC</t>
  </si>
  <si>
    <t>SO3071</t>
  </si>
  <si>
    <t>IndusMaterials PLC</t>
  </si>
  <si>
    <t>SO3072</t>
  </si>
  <si>
    <t>PackTech Inc</t>
  </si>
  <si>
    <t>SO3073</t>
  </si>
  <si>
    <t>NaturSystems PLC</t>
  </si>
  <si>
    <t>SO3074</t>
  </si>
  <si>
    <t>IndusMaterials LLC</t>
  </si>
  <si>
    <t>SO3075</t>
  </si>
  <si>
    <t>SO3076</t>
  </si>
  <si>
    <t>NaturTech Ltd</t>
  </si>
  <si>
    <t>SO3077</t>
  </si>
  <si>
    <t>SO3078</t>
  </si>
  <si>
    <t>TransSystems Ltd</t>
  </si>
  <si>
    <t>SO3079</t>
  </si>
  <si>
    <t>BioTech GmbH</t>
  </si>
  <si>
    <t>SO3080</t>
  </si>
  <si>
    <t>BioMaterials PLC</t>
  </si>
  <si>
    <t>SO3081</t>
  </si>
  <si>
    <t>SO3082</t>
  </si>
  <si>
    <t>NaturGlobal Corp</t>
  </si>
  <si>
    <t>SO3083</t>
  </si>
  <si>
    <t>PackMaterials Ltd</t>
  </si>
  <si>
    <t>SO3084</t>
  </si>
  <si>
    <t>PackSystems SAS</t>
  </si>
  <si>
    <t>SO3085</t>
  </si>
  <si>
    <t>PolyTech BV</t>
  </si>
  <si>
    <t>SO3086</t>
  </si>
  <si>
    <t>EcoMaterials Group</t>
  </si>
  <si>
    <t>SO3087</t>
  </si>
  <si>
    <t>EcoTech GmbH</t>
  </si>
  <si>
    <t>SO3088</t>
  </si>
  <si>
    <t>PolySolutions Group</t>
  </si>
  <si>
    <t>SO3089</t>
  </si>
  <si>
    <t>IndusSolutions LLC</t>
  </si>
  <si>
    <t>SO3090</t>
  </si>
  <si>
    <t>BioGlobal Group</t>
  </si>
  <si>
    <t>SO3091</t>
  </si>
  <si>
    <t>GlobalGlobal LLC</t>
  </si>
  <si>
    <t>SO3092</t>
  </si>
  <si>
    <t>TransGlobal GmbH</t>
  </si>
  <si>
    <t>SO3093</t>
  </si>
  <si>
    <t>GlobalSystems Corp</t>
  </si>
  <si>
    <t>SO3094</t>
  </si>
  <si>
    <t>TransMaterials SAS</t>
  </si>
  <si>
    <t>SO3095</t>
  </si>
  <si>
    <t>IndusSystems LLC</t>
  </si>
  <si>
    <t>SO3096</t>
  </si>
  <si>
    <t>NaturTech Inc</t>
  </si>
  <si>
    <t>SO3097</t>
  </si>
  <si>
    <t>PackGlobal Ltd</t>
  </si>
  <si>
    <t>SO3098</t>
  </si>
  <si>
    <t>PolyGlobal GmbH</t>
  </si>
  <si>
    <t>SO3099</t>
  </si>
  <si>
    <t>PolySystems LLC</t>
  </si>
  <si>
    <t>SO3100</t>
  </si>
  <si>
    <t>EcoSystems Group</t>
  </si>
  <si>
    <t>SO3101</t>
  </si>
  <si>
    <t>SO3102</t>
  </si>
  <si>
    <t>BioSolutions PLC</t>
  </si>
  <si>
    <t>SO3103</t>
  </si>
  <si>
    <t>NaturGlobal Ltd</t>
  </si>
  <si>
    <t>SO3104</t>
  </si>
  <si>
    <t>BioGlobal SAS</t>
  </si>
  <si>
    <t>SO3105</t>
  </si>
  <si>
    <t>PackGlobal BV</t>
  </si>
  <si>
    <t>SO3106</t>
  </si>
  <si>
    <t>NaturSolutions SAS</t>
  </si>
  <si>
    <t>SO3107</t>
  </si>
  <si>
    <t>SO3108</t>
  </si>
  <si>
    <t>TransTech Ltd</t>
  </si>
  <si>
    <t>SO3109</t>
  </si>
  <si>
    <t>SO3110</t>
  </si>
  <si>
    <t>BioSystems Ltd</t>
  </si>
  <si>
    <t>SO3111</t>
  </si>
  <si>
    <t>EcoSolutions PLC</t>
  </si>
  <si>
    <t>SO3112</t>
  </si>
  <si>
    <t>PackSolutions Group</t>
  </si>
  <si>
    <t>SO3113</t>
  </si>
  <si>
    <t>BioTech PLC</t>
  </si>
  <si>
    <t>SO3114</t>
  </si>
  <si>
    <t>SO3115</t>
  </si>
  <si>
    <t>AutoSolutions Ltd</t>
  </si>
  <si>
    <t>SO3116</t>
  </si>
  <si>
    <t>GlobalSolutions PLC</t>
  </si>
  <si>
    <t>SO3117</t>
  </si>
  <si>
    <t>AutoTech Group</t>
  </si>
  <si>
    <t>SO3118</t>
  </si>
  <si>
    <t>AutoSolutions SA</t>
  </si>
  <si>
    <t>SO3119</t>
  </si>
  <si>
    <t>PolySystems Corp</t>
  </si>
  <si>
    <t>SO3120</t>
  </si>
  <si>
    <t>SO3121</t>
  </si>
  <si>
    <t>GlobalGlobal Group</t>
  </si>
  <si>
    <t>RD0163</t>
  </si>
  <si>
    <t>SO3122</t>
  </si>
  <si>
    <t>AutoGlobal Group</t>
  </si>
  <si>
    <t>SO3123</t>
  </si>
  <si>
    <t>TransTech Corp</t>
  </si>
  <si>
    <t>SO3124</t>
  </si>
  <si>
    <t>ChemGlobal LLC</t>
  </si>
  <si>
    <t>SO3125</t>
  </si>
  <si>
    <t>SO3126</t>
  </si>
  <si>
    <t>IndusSolutions GmbH</t>
  </si>
  <si>
    <t>SO3127</t>
  </si>
  <si>
    <t>NaturSolutions Corp</t>
  </si>
  <si>
    <t>SO3128</t>
  </si>
  <si>
    <t>PolyMaterials Corp</t>
  </si>
  <si>
    <t>SO3129</t>
  </si>
  <si>
    <t>AutoTech GmbH</t>
  </si>
  <si>
    <t>SO3130</t>
  </si>
  <si>
    <t>EcoSolutions BV</t>
  </si>
  <si>
    <t>SO3131</t>
  </si>
  <si>
    <t>ChemSystems PLC</t>
  </si>
  <si>
    <t>SO3132</t>
  </si>
  <si>
    <t>PolyTech SAS</t>
  </si>
  <si>
    <t>SO3133</t>
  </si>
  <si>
    <t>PolySolutions BV</t>
  </si>
  <si>
    <t>SO3134</t>
  </si>
  <si>
    <t>PackSolutions LLC</t>
  </si>
  <si>
    <t>SO3135</t>
  </si>
  <si>
    <t>TransSystems PLC</t>
  </si>
  <si>
    <t>SO3136</t>
  </si>
  <si>
    <t>NaturSolutions BV</t>
  </si>
  <si>
    <t>SO3137</t>
  </si>
  <si>
    <t>PackMaterials BV</t>
  </si>
  <si>
    <t>SO3138</t>
  </si>
  <si>
    <t>IndusTech PLC</t>
  </si>
  <si>
    <t>SO3139</t>
  </si>
  <si>
    <t>EcoSystems Ltd</t>
  </si>
  <si>
    <t>SO3140</t>
  </si>
  <si>
    <t>PolySystems Group</t>
  </si>
  <si>
    <t>SO3141</t>
  </si>
  <si>
    <t>RD0013</t>
  </si>
  <si>
    <t>SO3142</t>
  </si>
  <si>
    <t>GlobalMaterials BV</t>
  </si>
  <si>
    <t>SO3143</t>
  </si>
  <si>
    <t>SO3144</t>
  </si>
  <si>
    <t>ChemSolutions SA</t>
  </si>
  <si>
    <t>SO3145</t>
  </si>
  <si>
    <t>IndusGlobal BV</t>
  </si>
  <si>
    <t>SO3146</t>
  </si>
  <si>
    <t>SO3147</t>
  </si>
  <si>
    <t>EcoSystems PLC</t>
  </si>
  <si>
    <t>SO3148</t>
  </si>
  <si>
    <t>PackSolutions GmbH</t>
  </si>
  <si>
    <t>SO3149</t>
  </si>
  <si>
    <t>RD0107</t>
  </si>
  <si>
    <t>SO3150</t>
  </si>
  <si>
    <t>TransSystems SAS</t>
  </si>
  <si>
    <t>SO3151</t>
  </si>
  <si>
    <t>EcoMaterials Corp</t>
  </si>
  <si>
    <t>SO3152</t>
  </si>
  <si>
    <t>GlobalSystems PLC</t>
  </si>
  <si>
    <t>SO3153</t>
  </si>
  <si>
    <t>AutoTech PLC</t>
  </si>
  <si>
    <t>SO3154</t>
  </si>
  <si>
    <t>TransTech GmbH</t>
  </si>
  <si>
    <t>SO3155</t>
  </si>
  <si>
    <t>GlobalSolutions Inc</t>
  </si>
  <si>
    <t>SO3156</t>
  </si>
  <si>
    <t>EcoTech Corp</t>
  </si>
  <si>
    <t>SO3157</t>
  </si>
  <si>
    <t>PackSystems Ltd</t>
  </si>
  <si>
    <t>SO3158</t>
  </si>
  <si>
    <t>PolyGlobal PLC</t>
  </si>
  <si>
    <t>SO3159</t>
  </si>
  <si>
    <t>SO3160</t>
  </si>
  <si>
    <t>SO3161</t>
  </si>
  <si>
    <t>IndusGlobal Corp</t>
  </si>
  <si>
    <t>SO3162</t>
  </si>
  <si>
    <t>GlobalMaterials Inc</t>
  </si>
  <si>
    <t>SO3163</t>
  </si>
  <si>
    <t>TransSystems Group</t>
  </si>
  <si>
    <t>SO3164</t>
  </si>
  <si>
    <t>BioMaterials Inc</t>
  </si>
  <si>
    <t>SO3165</t>
  </si>
  <si>
    <t>TransMaterials BV</t>
  </si>
  <si>
    <t>SO3166</t>
  </si>
  <si>
    <t>GlobalSystems LLC</t>
  </si>
  <si>
    <t>SO3167</t>
  </si>
  <si>
    <t>AutoSolutions Inc</t>
  </si>
  <si>
    <t>SO3168</t>
  </si>
  <si>
    <t>BioMaterials Group</t>
  </si>
  <si>
    <t>SO3169</t>
  </si>
  <si>
    <t>TransMaterials SA</t>
  </si>
  <si>
    <t>SO3170</t>
  </si>
  <si>
    <t>SO3171</t>
  </si>
  <si>
    <t>PolySolutions GmbH</t>
  </si>
  <si>
    <t>SO3172</t>
  </si>
  <si>
    <t>AutoMaterials GmbH</t>
  </si>
  <si>
    <t>RD0192</t>
  </si>
  <si>
    <t>SO3173</t>
  </si>
  <si>
    <t>NaturMaterials Ltd</t>
  </si>
  <si>
    <t>SO3174</t>
  </si>
  <si>
    <t>SO3175</t>
  </si>
  <si>
    <t>PolySystems Inc</t>
  </si>
  <si>
    <t>SO3176</t>
  </si>
  <si>
    <t>EcoSolutions GmbH</t>
  </si>
  <si>
    <t>SO3177</t>
  </si>
  <si>
    <t>PolyTech GmbH</t>
  </si>
  <si>
    <t>SO3178</t>
  </si>
  <si>
    <t>PackGlobal GmbH</t>
  </si>
  <si>
    <t>SO3179</t>
  </si>
  <si>
    <t>BioSolutions Ltd</t>
  </si>
  <si>
    <t>SO3180</t>
  </si>
  <si>
    <t>GlobalTech BV</t>
  </si>
  <si>
    <t>SO3181</t>
  </si>
  <si>
    <t>SO3182</t>
  </si>
  <si>
    <t>NaturTech SAS</t>
  </si>
  <si>
    <t>SO3183</t>
  </si>
  <si>
    <t>ChemSystems Corp</t>
  </si>
  <si>
    <t>SO3184</t>
  </si>
  <si>
    <t>SO3185</t>
  </si>
  <si>
    <t>PolyGlobal Corp</t>
  </si>
  <si>
    <t>SO3186</t>
  </si>
  <si>
    <t>PackSystems Inc</t>
  </si>
  <si>
    <t>SO3187</t>
  </si>
  <si>
    <t>IndusSystems SA</t>
  </si>
  <si>
    <t>SO3188</t>
  </si>
  <si>
    <t>PolyMaterials SAS</t>
  </si>
  <si>
    <t>SO3189</t>
  </si>
  <si>
    <t>PackSystems Group</t>
  </si>
  <si>
    <t>SO3190</t>
  </si>
  <si>
    <t>AutoSystems Ltd</t>
  </si>
  <si>
    <t>SO3191</t>
  </si>
  <si>
    <t>TransGlobal SA</t>
  </si>
  <si>
    <t>SO3192</t>
  </si>
  <si>
    <t>NaturSystems GmbH</t>
  </si>
  <si>
    <t>SO3193</t>
  </si>
  <si>
    <t>EcoSolutions SA</t>
  </si>
  <si>
    <t>SO3194</t>
  </si>
  <si>
    <t>SO3195</t>
  </si>
  <si>
    <t>SO3196</t>
  </si>
  <si>
    <t>PackGlobal Corp</t>
  </si>
  <si>
    <t>SO3197</t>
  </si>
  <si>
    <t>SO3198</t>
  </si>
  <si>
    <t>SO3199</t>
  </si>
  <si>
    <t>SO3200</t>
  </si>
  <si>
    <t>ChemMaterials Group</t>
  </si>
  <si>
    <t>SO3201</t>
  </si>
  <si>
    <t>PolyMaterials Group</t>
  </si>
  <si>
    <t>SO3202</t>
  </si>
  <si>
    <t>EcoMaterials BV</t>
  </si>
  <si>
    <t>SO3203</t>
  </si>
  <si>
    <t>SO3204</t>
  </si>
  <si>
    <t>SO3205</t>
  </si>
  <si>
    <t>ChemGlobal SA</t>
  </si>
  <si>
    <t>SO3206</t>
  </si>
  <si>
    <t>EcoSystems SA</t>
  </si>
  <si>
    <t>SO3207</t>
  </si>
  <si>
    <t>TransSystems SA</t>
  </si>
  <si>
    <t>SO3208</t>
  </si>
  <si>
    <t>GlobalGlobal SAS</t>
  </si>
  <si>
    <t>SO3209</t>
  </si>
  <si>
    <t>PackSystems LLC</t>
  </si>
  <si>
    <t>SO3210</t>
  </si>
  <si>
    <t>SO3211</t>
  </si>
  <si>
    <t>ChemSystems Inc</t>
  </si>
  <si>
    <t>SO3212</t>
  </si>
  <si>
    <t>SO3213</t>
  </si>
  <si>
    <t>TransMaterials LLC</t>
  </si>
  <si>
    <t>SO3214</t>
  </si>
  <si>
    <t>EcoTech SA</t>
  </si>
  <si>
    <t>SO3215</t>
  </si>
  <si>
    <t>PolySolutions Inc</t>
  </si>
  <si>
    <t>SO3216</t>
  </si>
  <si>
    <t>IndusTech Corp</t>
  </si>
  <si>
    <t>SO3217</t>
  </si>
  <si>
    <t>SO3218</t>
  </si>
  <si>
    <t>BioGlobal SA</t>
  </si>
  <si>
    <t>SO3219</t>
  </si>
  <si>
    <t>PolyGlobal Group</t>
  </si>
  <si>
    <t>SO3220</t>
  </si>
  <si>
    <t>IndusMaterials Group</t>
  </si>
  <si>
    <t>SO3221</t>
  </si>
  <si>
    <t>BioSystems BV</t>
  </si>
  <si>
    <t>SO3222</t>
  </si>
  <si>
    <t>IndusSolutions Corp</t>
  </si>
  <si>
    <t>SO3223</t>
  </si>
  <si>
    <t>SO3224</t>
  </si>
  <si>
    <t>PolyMaterials Inc</t>
  </si>
  <si>
    <t>SO3225</t>
  </si>
  <si>
    <t>TransSystems LLC</t>
  </si>
  <si>
    <t>SO3226</t>
  </si>
  <si>
    <t>RD0172</t>
  </si>
  <si>
    <t>SO3227</t>
  </si>
  <si>
    <t>PackSolutions BV</t>
  </si>
  <si>
    <t>SO3228</t>
  </si>
  <si>
    <t>BioSystems SA</t>
  </si>
  <si>
    <t>SO3229</t>
  </si>
  <si>
    <t>SO3230</t>
  </si>
  <si>
    <t>NaturMaterials SA</t>
  </si>
  <si>
    <t>SO3231</t>
  </si>
  <si>
    <t>SO3232</t>
  </si>
  <si>
    <t>AutoTech SAS</t>
  </si>
  <si>
    <t>SO3233</t>
  </si>
  <si>
    <t>SO3234</t>
  </si>
  <si>
    <t>SO3235</t>
  </si>
  <si>
    <t>TransGlobal Corp</t>
  </si>
  <si>
    <t>SO3236</t>
  </si>
  <si>
    <t>ChemSystems LLC</t>
  </si>
  <si>
    <t>SO3237</t>
  </si>
  <si>
    <t>GlobalSolutions BV</t>
  </si>
  <si>
    <t>SO3238</t>
  </si>
  <si>
    <t>PolySystems GmbH</t>
  </si>
  <si>
    <t>RD0234</t>
  </si>
  <si>
    <t>SO3239</t>
  </si>
  <si>
    <t>SO3240</t>
  </si>
  <si>
    <t>TransSystems Inc</t>
  </si>
  <si>
    <t>SO3241</t>
  </si>
  <si>
    <t>SO3242</t>
  </si>
  <si>
    <t>SO3243</t>
  </si>
  <si>
    <t>ChemTech Ltd</t>
  </si>
  <si>
    <t>SO3244</t>
  </si>
  <si>
    <t>EcoGlobal GmbH</t>
  </si>
  <si>
    <t>SO3245</t>
  </si>
  <si>
    <t>PackMaterials SA</t>
  </si>
  <si>
    <t>SO3246</t>
  </si>
  <si>
    <t>PolyTech SA</t>
  </si>
  <si>
    <t>SO3247</t>
  </si>
  <si>
    <t>SO3248</t>
  </si>
  <si>
    <t>ChemMaterials SAS</t>
  </si>
  <si>
    <t>SO3249</t>
  </si>
  <si>
    <t>SO3250</t>
  </si>
  <si>
    <t>PackTech SA</t>
  </si>
  <si>
    <t>SO3251</t>
  </si>
  <si>
    <t>SO3252</t>
  </si>
  <si>
    <t>BioGlobal Ltd</t>
  </si>
  <si>
    <t>SO3253</t>
  </si>
  <si>
    <t>AutoSystems BV</t>
  </si>
  <si>
    <t>SO3254</t>
  </si>
  <si>
    <t>PackSystems BV</t>
  </si>
  <si>
    <t>SO3255</t>
  </si>
  <si>
    <t>SO3256</t>
  </si>
  <si>
    <t>ChemSolutions Ltd</t>
  </si>
  <si>
    <t>SO3257</t>
  </si>
  <si>
    <t>SO3258</t>
  </si>
  <si>
    <t>SO3259</t>
  </si>
  <si>
    <t>EcoSystems Corp</t>
  </si>
  <si>
    <t>SO3260</t>
  </si>
  <si>
    <t>PolyTech PLC</t>
  </si>
  <si>
    <t>SO3261</t>
  </si>
  <si>
    <t>SO3262</t>
  </si>
  <si>
    <t>SO3263</t>
  </si>
  <si>
    <t>SO3264</t>
  </si>
  <si>
    <t>GlobalTech SAS</t>
  </si>
  <si>
    <t>SO3265</t>
  </si>
  <si>
    <t>TransGlobal BV</t>
  </si>
  <si>
    <t>SO3266</t>
  </si>
  <si>
    <t>SO3267</t>
  </si>
  <si>
    <t>IndusSolutions SAS</t>
  </si>
  <si>
    <t>SO3268</t>
  </si>
  <si>
    <t>SO3269</t>
  </si>
  <si>
    <t>SO3270</t>
  </si>
  <si>
    <t>PackTech GmbH</t>
  </si>
  <si>
    <t>SO3271</t>
  </si>
  <si>
    <t>SO3272</t>
  </si>
  <si>
    <t>GlobalSystems Ltd</t>
  </si>
  <si>
    <t>SO3273</t>
  </si>
  <si>
    <t>TransGlobal Group</t>
  </si>
  <si>
    <t>SO3274</t>
  </si>
  <si>
    <t>ChemMaterials PLC</t>
  </si>
  <si>
    <t>SO3275</t>
  </si>
  <si>
    <t>SO3276</t>
  </si>
  <si>
    <t>RD0151</t>
  </si>
  <si>
    <t>SO3277</t>
  </si>
  <si>
    <t>TransSolutions GmbH</t>
  </si>
  <si>
    <t>SO3278</t>
  </si>
  <si>
    <t>SO3279</t>
  </si>
  <si>
    <t>EcoSystems GmbH</t>
  </si>
  <si>
    <t>SO3280</t>
  </si>
  <si>
    <t>BioTech BV</t>
  </si>
  <si>
    <t>RD0214</t>
  </si>
  <si>
    <t>SO3281</t>
  </si>
  <si>
    <t>IndusSystems PLC</t>
  </si>
  <si>
    <t>SO3282</t>
  </si>
  <si>
    <t>AutoTech Corp</t>
  </si>
  <si>
    <t>RD0129</t>
  </si>
  <si>
    <t>SO3283</t>
  </si>
  <si>
    <t>AutoTech SA</t>
  </si>
  <si>
    <t>SO3284</t>
  </si>
  <si>
    <t>TransTech Group</t>
  </si>
  <si>
    <t>SO3285</t>
  </si>
  <si>
    <t>EcoTech PLC</t>
  </si>
  <si>
    <t>RD0028</t>
  </si>
  <si>
    <t>SO3286</t>
  </si>
  <si>
    <t>SO3287</t>
  </si>
  <si>
    <t>IndusMaterials Inc</t>
  </si>
  <si>
    <t>SO3288</t>
  </si>
  <si>
    <t>SO3289</t>
  </si>
  <si>
    <t>IndusSystems GmbH</t>
  </si>
  <si>
    <t>SO3290</t>
  </si>
  <si>
    <t>TransSolutions Corp</t>
  </si>
  <si>
    <t>SO3291</t>
  </si>
  <si>
    <t>PolySystems SAS</t>
  </si>
  <si>
    <t>SO3292</t>
  </si>
  <si>
    <t>AutoMaterials Ltd</t>
  </si>
  <si>
    <t>SO3293</t>
  </si>
  <si>
    <t>SO3294</t>
  </si>
  <si>
    <t>GlobalMaterials LLC</t>
  </si>
  <si>
    <t>SO3295</t>
  </si>
  <si>
    <t>BioGlobal Inc</t>
  </si>
  <si>
    <t>SO3296</t>
  </si>
  <si>
    <t>PackGlobal SA</t>
  </si>
  <si>
    <t>SO3297</t>
  </si>
  <si>
    <t>BioMaterials LLC</t>
  </si>
  <si>
    <t>SO3298</t>
  </si>
  <si>
    <t>RD0276</t>
  </si>
  <si>
    <t>SO3299</t>
  </si>
  <si>
    <t>IndusTech Ltd</t>
  </si>
  <si>
    <t>SO3300</t>
  </si>
  <si>
    <t>GlobalMaterials PLC</t>
  </si>
  <si>
    <t>SO3301</t>
  </si>
  <si>
    <t>SO3302</t>
  </si>
  <si>
    <t>SO3303</t>
  </si>
  <si>
    <t>NaturGlobal BV</t>
  </si>
  <si>
    <t>SO3304</t>
  </si>
  <si>
    <t>PolyTech Group</t>
  </si>
  <si>
    <t>RD0055</t>
  </si>
  <si>
    <t>SO3305</t>
  </si>
  <si>
    <t>SO3306</t>
  </si>
  <si>
    <t>ChemGlobal GmbH</t>
  </si>
  <si>
    <t>SO3307</t>
  </si>
  <si>
    <t>SO3308</t>
  </si>
  <si>
    <t>IndusSolutions Ltd</t>
  </si>
  <si>
    <t>SO3309</t>
  </si>
  <si>
    <t>RD0263</t>
  </si>
  <si>
    <t>SO3310</t>
  </si>
  <si>
    <t>AutoSolutions GmbH</t>
  </si>
  <si>
    <t>SO3311</t>
  </si>
  <si>
    <t>AutoMaterials Corp</t>
  </si>
  <si>
    <t>SO3312</t>
  </si>
  <si>
    <t>RD0183</t>
  </si>
  <si>
    <t>SO3313</t>
  </si>
  <si>
    <t>SO3314</t>
  </si>
  <si>
    <t>SO3315</t>
  </si>
  <si>
    <t>BioSystems PLC</t>
  </si>
  <si>
    <t>SO3316</t>
  </si>
  <si>
    <t>SO3317</t>
  </si>
  <si>
    <t>SO3318</t>
  </si>
  <si>
    <t>SO3319</t>
  </si>
  <si>
    <t>SO3320</t>
  </si>
  <si>
    <t>GlobalTech LLC</t>
  </si>
  <si>
    <t>SO3321</t>
  </si>
  <si>
    <t>AutoSystems PLC</t>
  </si>
  <si>
    <t>SO3322</t>
  </si>
  <si>
    <t>IndusMaterials Ltd</t>
  </si>
  <si>
    <t>SO3323</t>
  </si>
  <si>
    <t>GlobalMaterials GmbH</t>
  </si>
  <si>
    <t>SO3324</t>
  </si>
  <si>
    <t>SO3325</t>
  </si>
  <si>
    <t>GlobalTech SA</t>
  </si>
  <si>
    <t>SO3326</t>
  </si>
  <si>
    <t>SO3327</t>
  </si>
  <si>
    <t>BioTech LLC</t>
  </si>
  <si>
    <t>SO3328</t>
  </si>
  <si>
    <t>SO3329</t>
  </si>
  <si>
    <t>SO3330</t>
  </si>
  <si>
    <t>PolyTech LLC</t>
  </si>
  <si>
    <t>SO3331</t>
  </si>
  <si>
    <t>IndusSystems Inc</t>
  </si>
  <si>
    <t>SO3332</t>
  </si>
  <si>
    <t>SO3333</t>
  </si>
  <si>
    <t>SO3334</t>
  </si>
  <si>
    <t>AutoMaterials Group</t>
  </si>
  <si>
    <t>SO3335</t>
  </si>
  <si>
    <t>PolySolutions Corp</t>
  </si>
  <si>
    <t>SO3336</t>
  </si>
  <si>
    <t>NaturMaterials Group</t>
  </si>
  <si>
    <t>SO3337</t>
  </si>
  <si>
    <t>SO3338</t>
  </si>
  <si>
    <t>RD0306</t>
  </si>
  <si>
    <t>SO3339</t>
  </si>
  <si>
    <t>PolyTech Inc</t>
  </si>
  <si>
    <t>SO3340</t>
  </si>
  <si>
    <t>SO3341</t>
  </si>
  <si>
    <t>SO3342</t>
  </si>
  <si>
    <t>SO3343</t>
  </si>
  <si>
    <t>SO3344</t>
  </si>
  <si>
    <t>SO3345</t>
  </si>
  <si>
    <t>SO3346</t>
  </si>
  <si>
    <t>ChemMaterials LLC</t>
  </si>
  <si>
    <t>SO3347</t>
  </si>
  <si>
    <t>SO3348</t>
  </si>
  <si>
    <t>PolySystems SA</t>
  </si>
  <si>
    <t>SO3349</t>
  </si>
  <si>
    <t>NaturSolutions PLC</t>
  </si>
  <si>
    <t>SO3350</t>
  </si>
  <si>
    <t>SO3351</t>
  </si>
  <si>
    <t>PackSolutions SAS</t>
  </si>
  <si>
    <t>SO3352</t>
  </si>
  <si>
    <t>RD0003</t>
  </si>
  <si>
    <t>SO3353</t>
  </si>
  <si>
    <t>SO3354</t>
  </si>
  <si>
    <t>BioTech Group</t>
  </si>
  <si>
    <t>SO3355</t>
  </si>
  <si>
    <t>IndusSystems Group</t>
  </si>
  <si>
    <t>SO3356</t>
  </si>
  <si>
    <t>GlobalMaterials SA</t>
  </si>
  <si>
    <t>SO3357</t>
  </si>
  <si>
    <t>SO3358</t>
  </si>
  <si>
    <t>SO3359</t>
  </si>
  <si>
    <t>GlobalMaterials Corp</t>
  </si>
  <si>
    <t>SO3360</t>
  </si>
  <si>
    <t>IndusMaterials BV</t>
  </si>
  <si>
    <t>SO3361</t>
  </si>
  <si>
    <t>GlobalGlobal PLC</t>
  </si>
  <si>
    <t>SO3362</t>
  </si>
  <si>
    <t>SO3363</t>
  </si>
  <si>
    <t>SO3364</t>
  </si>
  <si>
    <t>GlobalSystems SAS</t>
  </si>
  <si>
    <t>SO3365</t>
  </si>
  <si>
    <t>SO3366</t>
  </si>
  <si>
    <t>SO3367</t>
  </si>
  <si>
    <t>SO3368</t>
  </si>
  <si>
    <t>SO3369</t>
  </si>
  <si>
    <t>GlobalSystems Inc</t>
  </si>
  <si>
    <t>SO3370</t>
  </si>
  <si>
    <t>SO3371</t>
  </si>
  <si>
    <t>SO3372</t>
  </si>
  <si>
    <t>SO3373</t>
  </si>
  <si>
    <t>SO3374</t>
  </si>
  <si>
    <t>BioGlobal GmbH</t>
  </si>
  <si>
    <t>SO3375</t>
  </si>
  <si>
    <t>ChemTech Inc</t>
  </si>
  <si>
    <t>SO3376</t>
  </si>
  <si>
    <t>SO3377</t>
  </si>
  <si>
    <t>PolySystems BV</t>
  </si>
  <si>
    <t>SO3378</t>
  </si>
  <si>
    <t>SO3379</t>
  </si>
  <si>
    <t>PolySolutions Ltd</t>
  </si>
  <si>
    <t>SO3380</t>
  </si>
  <si>
    <t>SO3381</t>
  </si>
  <si>
    <t>SO3382</t>
  </si>
  <si>
    <t>SO3383</t>
  </si>
  <si>
    <t>EcoGlobal Ltd</t>
  </si>
  <si>
    <t>SO3384</t>
  </si>
  <si>
    <t>IndusMaterials SA</t>
  </si>
  <si>
    <t>SO3385</t>
  </si>
  <si>
    <t>SO3386</t>
  </si>
  <si>
    <t>IndusGlobal SAS</t>
  </si>
  <si>
    <t>SO3387</t>
  </si>
  <si>
    <t>AutoSolutions BV</t>
  </si>
  <si>
    <t>SO3388</t>
  </si>
  <si>
    <t>SO3389</t>
  </si>
  <si>
    <t>SO3390</t>
  </si>
  <si>
    <t>SO3391</t>
  </si>
  <si>
    <t>SO3392</t>
  </si>
  <si>
    <t>SO3393</t>
  </si>
  <si>
    <t>SO3394</t>
  </si>
  <si>
    <t>NaturSystems Inc</t>
  </si>
  <si>
    <t>SO3395</t>
  </si>
  <si>
    <t>SO3396</t>
  </si>
  <si>
    <t>SO3397</t>
  </si>
  <si>
    <t>IndusSolutions Group</t>
  </si>
  <si>
    <t>SO3398</t>
  </si>
  <si>
    <t>IndusSystems BV</t>
  </si>
  <si>
    <t>SO3399</t>
  </si>
  <si>
    <t>TransSystems BV</t>
  </si>
  <si>
    <t>SO3400</t>
  </si>
  <si>
    <t>ChemMaterials GmbH</t>
  </si>
  <si>
    <t>SO3401</t>
  </si>
  <si>
    <t>SO3402</t>
  </si>
  <si>
    <t>ChemMaterials BV</t>
  </si>
  <si>
    <t>SO3403</t>
  </si>
  <si>
    <t>SO3404</t>
  </si>
  <si>
    <t>GlobalMaterials Group</t>
  </si>
  <si>
    <t>SO3405</t>
  </si>
  <si>
    <t>SO3406</t>
  </si>
  <si>
    <t>SO3407</t>
  </si>
  <si>
    <t>SO3408</t>
  </si>
  <si>
    <t>SO3409</t>
  </si>
  <si>
    <t>SO3410</t>
  </si>
  <si>
    <t>ChemSystems Ltd</t>
  </si>
  <si>
    <t>SO3411</t>
  </si>
  <si>
    <t>PackMaterials SAS</t>
  </si>
  <si>
    <t>SO3412</t>
  </si>
  <si>
    <t>SO3413</t>
  </si>
  <si>
    <t>ChemSolutions SAS</t>
  </si>
  <si>
    <t>SO3414</t>
  </si>
  <si>
    <t>SO3415</t>
  </si>
  <si>
    <t>RD0121</t>
  </si>
  <si>
    <t>SO3416</t>
  </si>
  <si>
    <t>NaturSystems Corp</t>
  </si>
  <si>
    <t>SO3417</t>
  </si>
  <si>
    <t>GlobalTech Corp</t>
  </si>
  <si>
    <t>SO3418</t>
  </si>
  <si>
    <t>RD0031</t>
  </si>
  <si>
    <t>SO3419</t>
  </si>
  <si>
    <t>ChemSystems GmbH</t>
  </si>
  <si>
    <t>SO3420</t>
  </si>
  <si>
    <t>IndusSystems SAS</t>
  </si>
  <si>
    <t>SO3421</t>
  </si>
  <si>
    <t>SO3422</t>
  </si>
  <si>
    <t>SO3423</t>
  </si>
  <si>
    <t>SO3424</t>
  </si>
  <si>
    <t>EcoSystems LLC</t>
  </si>
  <si>
    <t>SO3425</t>
  </si>
  <si>
    <t>SO3426</t>
  </si>
  <si>
    <t>SO3427</t>
  </si>
  <si>
    <t>SO3428</t>
  </si>
  <si>
    <t>PackTech LLC</t>
  </si>
  <si>
    <t>SO3429</t>
  </si>
  <si>
    <t>SO3430</t>
  </si>
  <si>
    <t>NaturGlobal LLC</t>
  </si>
  <si>
    <t>SO3431</t>
  </si>
  <si>
    <t>SO3432</t>
  </si>
  <si>
    <t>SO3433</t>
  </si>
  <si>
    <t>RD0266</t>
  </si>
  <si>
    <t>SO3434</t>
  </si>
  <si>
    <t>SO3435</t>
  </si>
  <si>
    <t>SO3436</t>
  </si>
  <si>
    <t>NaturTech GmbH</t>
  </si>
  <si>
    <t>SO3437</t>
  </si>
  <si>
    <t>SO3438</t>
  </si>
  <si>
    <t>SO3439</t>
  </si>
  <si>
    <t>SO3440</t>
  </si>
  <si>
    <t>NaturTech Corp</t>
  </si>
  <si>
    <t>SO3441</t>
  </si>
  <si>
    <t>SO3442</t>
  </si>
  <si>
    <t>EcoMaterials LLC</t>
  </si>
  <si>
    <t>SO3443</t>
  </si>
  <si>
    <t>SO3444</t>
  </si>
  <si>
    <t>EcoTech Group</t>
  </si>
  <si>
    <t>SO3445</t>
  </si>
  <si>
    <t>SO3446</t>
  </si>
  <si>
    <t>SO3447</t>
  </si>
  <si>
    <t>BioGlobal PLC</t>
  </si>
  <si>
    <t>SO3448</t>
  </si>
  <si>
    <t>SO3449</t>
  </si>
  <si>
    <t>RD0305</t>
  </si>
  <si>
    <t>SO3450</t>
  </si>
  <si>
    <t>PolyMaterials Ltd</t>
  </si>
  <si>
    <t>SO3451</t>
  </si>
  <si>
    <t>SO3452</t>
  </si>
  <si>
    <t>IndusGlobal SA</t>
  </si>
  <si>
    <t>SO3453</t>
  </si>
  <si>
    <t>AutoSolutions SAS</t>
  </si>
  <si>
    <t>SO3454</t>
  </si>
  <si>
    <t>SO3455</t>
  </si>
  <si>
    <t>NaturSystems Group</t>
  </si>
  <si>
    <t>SO3456</t>
  </si>
  <si>
    <t>BioSolutions BV</t>
  </si>
  <si>
    <t>SO3457</t>
  </si>
  <si>
    <t>AutoSystems Group</t>
  </si>
  <si>
    <t>SO3458</t>
  </si>
  <si>
    <t>SO3459</t>
  </si>
  <si>
    <t>SO3460</t>
  </si>
  <si>
    <t>SO3461</t>
  </si>
  <si>
    <t>IndusSolutions Inc</t>
  </si>
  <si>
    <t>SO3462</t>
  </si>
  <si>
    <t>SO3463</t>
  </si>
  <si>
    <t>SO3464</t>
  </si>
  <si>
    <t>SO3465</t>
  </si>
  <si>
    <t>SO3466</t>
  </si>
  <si>
    <t>RD0157</t>
  </si>
  <si>
    <t>SO3467</t>
  </si>
  <si>
    <t>SO3468</t>
  </si>
  <si>
    <t>BioSystems Inc</t>
  </si>
  <si>
    <t>SO3469</t>
  </si>
  <si>
    <t>ChemMaterials SA</t>
  </si>
  <si>
    <t>SO3470</t>
  </si>
  <si>
    <t>SO3471</t>
  </si>
  <si>
    <t>SO3472</t>
  </si>
  <si>
    <t>AutoMaterials LLC</t>
  </si>
  <si>
    <t>SO3473</t>
  </si>
  <si>
    <t>IndusSolutions PLC</t>
  </si>
  <si>
    <t>SO3474</t>
  </si>
  <si>
    <t>SO3475</t>
  </si>
  <si>
    <t>SO3476</t>
  </si>
  <si>
    <t>GlobalTech GmbH</t>
  </si>
  <si>
    <t>SO3477</t>
  </si>
  <si>
    <t>SO3478</t>
  </si>
  <si>
    <t>SO3479</t>
  </si>
  <si>
    <t>SO3480</t>
  </si>
  <si>
    <t>SO3481</t>
  </si>
  <si>
    <t>SO3482</t>
  </si>
  <si>
    <t>SO3483</t>
  </si>
  <si>
    <t>ChemMaterials Ltd</t>
  </si>
  <si>
    <t>SO3484</t>
  </si>
  <si>
    <t>SO3485</t>
  </si>
  <si>
    <t>SO3486</t>
  </si>
  <si>
    <t>SO3487</t>
  </si>
  <si>
    <t>SO3488</t>
  </si>
  <si>
    <t>SO3489</t>
  </si>
  <si>
    <t>SO3490</t>
  </si>
  <si>
    <t>AutoTech Ltd</t>
  </si>
  <si>
    <t>SO3491</t>
  </si>
  <si>
    <t>SO3492</t>
  </si>
  <si>
    <t>SO3493</t>
  </si>
  <si>
    <t>SO3494</t>
  </si>
  <si>
    <t>PackSolutions Inc</t>
  </si>
  <si>
    <t>SO3495</t>
  </si>
  <si>
    <t>TransGlobal LLC</t>
  </si>
  <si>
    <t>SO3496</t>
  </si>
  <si>
    <t>SO3497</t>
  </si>
  <si>
    <t>SO3498</t>
  </si>
  <si>
    <t>SO3499</t>
  </si>
  <si>
    <t>SO3500</t>
  </si>
  <si>
    <t>SO3501</t>
  </si>
  <si>
    <t>SO3502</t>
  </si>
  <si>
    <t>NaturTech PLC</t>
  </si>
  <si>
    <t>SO3503</t>
  </si>
  <si>
    <t>SO3504</t>
  </si>
  <si>
    <t>SO3505</t>
  </si>
  <si>
    <t>BioSystems LLC</t>
  </si>
  <si>
    <t>SO3506</t>
  </si>
  <si>
    <t>SO3507</t>
  </si>
  <si>
    <t>ChemGlobal Ltd</t>
  </si>
  <si>
    <t>SO3508</t>
  </si>
  <si>
    <t>SO3509</t>
  </si>
  <si>
    <t>SO3510</t>
  </si>
  <si>
    <t>ChemTech BV</t>
  </si>
  <si>
    <t>SO3511</t>
  </si>
  <si>
    <t>RD0019</t>
  </si>
  <si>
    <t>SO3512</t>
  </si>
  <si>
    <t>SO3513</t>
  </si>
  <si>
    <t>SO3514</t>
  </si>
  <si>
    <t>ChemSolutions Group</t>
  </si>
  <si>
    <t>RD0144</t>
  </si>
  <si>
    <t>SO3515</t>
  </si>
  <si>
    <t>SO3516</t>
  </si>
  <si>
    <t>SO3517</t>
  </si>
  <si>
    <t>SO3518</t>
  </si>
  <si>
    <t>PackSystems Corp</t>
  </si>
  <si>
    <t>SO3519</t>
  </si>
  <si>
    <t>TransMaterials GmbH</t>
  </si>
  <si>
    <t>SO3520</t>
  </si>
  <si>
    <t>SO3521</t>
  </si>
  <si>
    <t>SO3522</t>
  </si>
  <si>
    <t>SO3523</t>
  </si>
  <si>
    <t>SO3524</t>
  </si>
  <si>
    <t>SO3525</t>
  </si>
  <si>
    <t>TransTech SA</t>
  </si>
  <si>
    <t>SO3526</t>
  </si>
  <si>
    <t>PolyMaterials LLC</t>
  </si>
  <si>
    <t>SO3527</t>
  </si>
  <si>
    <t>BioSystems GmbH</t>
  </si>
  <si>
    <t>SO3528</t>
  </si>
  <si>
    <t>SO3529</t>
  </si>
  <si>
    <t>ChemTech PLC</t>
  </si>
  <si>
    <t>SO3530</t>
  </si>
  <si>
    <t>SO3531</t>
  </si>
  <si>
    <t>SO3532</t>
  </si>
  <si>
    <t>SO3533</t>
  </si>
  <si>
    <t>SO3534</t>
  </si>
  <si>
    <t>SO3535</t>
  </si>
  <si>
    <t>SO3536</t>
  </si>
  <si>
    <t>NaturTech BV</t>
  </si>
  <si>
    <t>SO3537</t>
  </si>
  <si>
    <t>PolyGlobal Inc</t>
  </si>
  <si>
    <t>RD0197</t>
  </si>
  <si>
    <t>SO3538</t>
  </si>
  <si>
    <t>SO3539</t>
  </si>
  <si>
    <t>SO3540</t>
  </si>
  <si>
    <t>PolyGlobal BV</t>
  </si>
  <si>
    <t>SO3541</t>
  </si>
  <si>
    <t>SO3542</t>
  </si>
  <si>
    <t>SO3543</t>
  </si>
  <si>
    <t>AutoGlobal LLC</t>
  </si>
  <si>
    <t>SO3544</t>
  </si>
  <si>
    <t>BioSystems Group</t>
  </si>
  <si>
    <t>RD0299</t>
  </si>
  <si>
    <t>SO3545</t>
  </si>
  <si>
    <t>SO3546</t>
  </si>
  <si>
    <t>SO3547</t>
  </si>
  <si>
    <t>SO3548</t>
  </si>
  <si>
    <t>SO3549</t>
  </si>
  <si>
    <t>SO3550</t>
  </si>
  <si>
    <t>SO3551</t>
  </si>
  <si>
    <t>SO3552</t>
  </si>
  <si>
    <t>NaturMaterials SAS</t>
  </si>
  <si>
    <t>SO3553</t>
  </si>
  <si>
    <t>SO3554</t>
  </si>
  <si>
    <t>SO3555</t>
  </si>
  <si>
    <t>SO3556</t>
  </si>
  <si>
    <t>SO3557</t>
  </si>
  <si>
    <t>PackMaterials Group</t>
  </si>
  <si>
    <t>RD0274</t>
  </si>
  <si>
    <t>SO3558</t>
  </si>
  <si>
    <t>ChemGlobal SAS</t>
  </si>
  <si>
    <t>SO3559</t>
  </si>
  <si>
    <t>SO3560</t>
  </si>
  <si>
    <t>SO3561</t>
  </si>
  <si>
    <t>SO3562</t>
  </si>
  <si>
    <t>SO3563</t>
  </si>
  <si>
    <t>EcoTech Ltd</t>
  </si>
  <si>
    <t>SO3564</t>
  </si>
  <si>
    <t>SO3565</t>
  </si>
  <si>
    <t>SO3566</t>
  </si>
  <si>
    <t>NaturGlobal Inc</t>
  </si>
  <si>
    <t>SO3567</t>
  </si>
  <si>
    <t>BioTech SA</t>
  </si>
  <si>
    <t>SO3568</t>
  </si>
  <si>
    <t>SO3569</t>
  </si>
  <si>
    <t>AutoMaterials PLC</t>
  </si>
  <si>
    <t>SO3570</t>
  </si>
  <si>
    <t>BioMaterials Corp</t>
  </si>
  <si>
    <t>RD0222</t>
  </si>
  <si>
    <t>SO3571</t>
  </si>
  <si>
    <t>SO3572</t>
  </si>
  <si>
    <t>SO3573</t>
  </si>
  <si>
    <t>AutoSystems LLC</t>
  </si>
  <si>
    <t>SO3574</t>
  </si>
  <si>
    <t>SO3575</t>
  </si>
  <si>
    <t>EcoSolutions Corp</t>
  </si>
  <si>
    <t>SO3576</t>
  </si>
  <si>
    <t>SO3577</t>
  </si>
  <si>
    <t>SO3578</t>
  </si>
  <si>
    <t>TransTech SAS</t>
  </si>
  <si>
    <t>SO3579</t>
  </si>
  <si>
    <t>RD0133</t>
  </si>
  <si>
    <t>SO3580</t>
  </si>
  <si>
    <t>EcoSolutions SAS</t>
  </si>
  <si>
    <t>SO3581</t>
  </si>
  <si>
    <t>AutoGlobal Ltd</t>
  </si>
  <si>
    <t>SO3582</t>
  </si>
  <si>
    <t>SO3583</t>
  </si>
  <si>
    <t>EcoGlobal Corp</t>
  </si>
  <si>
    <t>RD0200</t>
  </si>
  <si>
    <t>SO3584</t>
  </si>
  <si>
    <t>SO3585</t>
  </si>
  <si>
    <t>TransGlobal PLC</t>
  </si>
  <si>
    <t>SO3586</t>
  </si>
  <si>
    <t>SO3587</t>
  </si>
  <si>
    <t>SO3588</t>
  </si>
  <si>
    <t>SO3589</t>
  </si>
  <si>
    <t>SO3590</t>
  </si>
  <si>
    <t>SO3591</t>
  </si>
  <si>
    <t>RD0009</t>
  </si>
  <si>
    <t>SO3592</t>
  </si>
  <si>
    <t>SO3593</t>
  </si>
  <si>
    <t>SO3594</t>
  </si>
  <si>
    <t>SO3595</t>
  </si>
  <si>
    <t>SO3596</t>
  </si>
  <si>
    <t>SO3597</t>
  </si>
  <si>
    <t>SO3598</t>
  </si>
  <si>
    <t>SO3599</t>
  </si>
  <si>
    <t>SO3600</t>
  </si>
  <si>
    <t>RD0021</t>
  </si>
  <si>
    <t>SO3601</t>
  </si>
  <si>
    <t>SO3602</t>
  </si>
  <si>
    <t>SO3603</t>
  </si>
  <si>
    <t>TransSolutions Inc</t>
  </si>
  <si>
    <t>SO3604</t>
  </si>
  <si>
    <t>GlobalSolutions Group</t>
  </si>
  <si>
    <t>SO3605</t>
  </si>
  <si>
    <t>SO3606</t>
  </si>
  <si>
    <t>SO3607</t>
  </si>
  <si>
    <t>SO3608</t>
  </si>
  <si>
    <t>SO3609</t>
  </si>
  <si>
    <t>SO3610</t>
  </si>
  <si>
    <t>SO3611</t>
  </si>
  <si>
    <t>SO3612</t>
  </si>
  <si>
    <t>PolyMaterials BV</t>
  </si>
  <si>
    <t>SO3613</t>
  </si>
  <si>
    <t>SO3614</t>
  </si>
  <si>
    <t>SO3615</t>
  </si>
  <si>
    <t>NaturSolutions Inc</t>
  </si>
  <si>
    <t>SO3616</t>
  </si>
  <si>
    <t>TransSolutions BV</t>
  </si>
  <si>
    <t>SO3617</t>
  </si>
  <si>
    <t>SO3618</t>
  </si>
  <si>
    <t>SO3619</t>
  </si>
  <si>
    <t>SO3620</t>
  </si>
  <si>
    <t>SO3621</t>
  </si>
  <si>
    <t>SO3622</t>
  </si>
  <si>
    <t>SO3623</t>
  </si>
  <si>
    <t>TransMaterials Corp</t>
  </si>
  <si>
    <t>SO3624</t>
  </si>
  <si>
    <t>SO3625</t>
  </si>
  <si>
    <t>SO3626</t>
  </si>
  <si>
    <t>PackTech SAS</t>
  </si>
  <si>
    <t>SO3627</t>
  </si>
  <si>
    <t>SO3628</t>
  </si>
  <si>
    <t>BioGlobal Corp</t>
  </si>
  <si>
    <t>SO3629</t>
  </si>
  <si>
    <t>EcoGlobal SA</t>
  </si>
  <si>
    <t>SO3630</t>
  </si>
  <si>
    <t>SO3631</t>
  </si>
  <si>
    <t>SO3632</t>
  </si>
  <si>
    <t>SO3633</t>
  </si>
  <si>
    <t>SO3634</t>
  </si>
  <si>
    <t>SO3635</t>
  </si>
  <si>
    <t>SO3636</t>
  </si>
  <si>
    <t>SO3637</t>
  </si>
  <si>
    <t>RD0040</t>
  </si>
  <si>
    <t>SO3638</t>
  </si>
  <si>
    <t>PackSolutions SA</t>
  </si>
  <si>
    <t>SO3639</t>
  </si>
  <si>
    <t>RD0243</t>
  </si>
  <si>
    <t>SO3640</t>
  </si>
  <si>
    <t>SO3641</t>
  </si>
  <si>
    <t>SO3642</t>
  </si>
  <si>
    <t>SO3643</t>
  </si>
  <si>
    <t>RD0025</t>
  </si>
  <si>
    <t>SO3644</t>
  </si>
  <si>
    <t>AutoSystems SA</t>
  </si>
  <si>
    <t>SO3645</t>
  </si>
  <si>
    <t>SO3646</t>
  </si>
  <si>
    <t>BioMaterials GmbH</t>
  </si>
  <si>
    <t>SO3647</t>
  </si>
  <si>
    <t>IndusTech BV</t>
  </si>
  <si>
    <t>SO3648</t>
  </si>
  <si>
    <t>AutoMaterials SA</t>
  </si>
  <si>
    <t>RD0075</t>
  </si>
  <si>
    <t>SO3649</t>
  </si>
  <si>
    <t>TransSystems GmbH</t>
  </si>
  <si>
    <t>SO3650</t>
  </si>
  <si>
    <t>SO3651</t>
  </si>
  <si>
    <t>SO3652</t>
  </si>
  <si>
    <t>SO3653</t>
  </si>
  <si>
    <t>SO3654</t>
  </si>
  <si>
    <t>IndusGlobal Ltd</t>
  </si>
  <si>
    <t>SO3655</t>
  </si>
  <si>
    <t>SO3656</t>
  </si>
  <si>
    <t>SO3657</t>
  </si>
  <si>
    <t>EcoGlobal LLC</t>
  </si>
  <si>
    <t>SO3658</t>
  </si>
  <si>
    <t>NaturGlobal SA</t>
  </si>
  <si>
    <t>SO3659</t>
  </si>
  <si>
    <t>SO3660</t>
  </si>
  <si>
    <t>SO3661</t>
  </si>
  <si>
    <t>SO3662</t>
  </si>
  <si>
    <t>NaturSystems LLC</t>
  </si>
  <si>
    <t>SO3663</t>
  </si>
  <si>
    <t>SO3664</t>
  </si>
  <si>
    <t>SO3665</t>
  </si>
  <si>
    <t>RD0035</t>
  </si>
  <si>
    <t>SO3666</t>
  </si>
  <si>
    <t>SO3667</t>
  </si>
  <si>
    <t>TransTech BV</t>
  </si>
  <si>
    <t>SO3668</t>
  </si>
  <si>
    <t>AutoSystems SAS</t>
  </si>
  <si>
    <t>SO3669</t>
  </si>
  <si>
    <t>SO3670</t>
  </si>
  <si>
    <t>SO3671</t>
  </si>
  <si>
    <t>SO3672</t>
  </si>
  <si>
    <t>SO3673</t>
  </si>
  <si>
    <t>SO3674</t>
  </si>
  <si>
    <t>RD0060</t>
  </si>
  <si>
    <t>SO3675</t>
  </si>
  <si>
    <t>SO3676</t>
  </si>
  <si>
    <t>SO3677</t>
  </si>
  <si>
    <t>SO3678</t>
  </si>
  <si>
    <t>SO3679</t>
  </si>
  <si>
    <t>SO3680</t>
  </si>
  <si>
    <t>SO3681</t>
  </si>
  <si>
    <t>PackTech Group</t>
  </si>
  <si>
    <t>SO3682</t>
  </si>
  <si>
    <t>SO3683</t>
  </si>
  <si>
    <t>SO3684</t>
  </si>
  <si>
    <t>GlobalSystems GmbH</t>
  </si>
  <si>
    <t>RD0244</t>
  </si>
  <si>
    <t>SO3685</t>
  </si>
  <si>
    <t>SO3686</t>
  </si>
  <si>
    <t>SO3687</t>
  </si>
  <si>
    <t>BioTech SAS</t>
  </si>
  <si>
    <t>SO3688</t>
  </si>
  <si>
    <t>SO3689</t>
  </si>
  <si>
    <t>NaturSystems SAS</t>
  </si>
  <si>
    <t>SO3690</t>
  </si>
  <si>
    <t>EcoGlobal Inc</t>
  </si>
  <si>
    <t>SO3691</t>
  </si>
  <si>
    <t>TransTech PLC</t>
  </si>
  <si>
    <t>SO3692</t>
  </si>
  <si>
    <t>SO3693</t>
  </si>
  <si>
    <t>SO3694</t>
  </si>
  <si>
    <t>SO3695</t>
  </si>
  <si>
    <t>SO3696</t>
  </si>
  <si>
    <t>SO3697</t>
  </si>
  <si>
    <t>SO3698</t>
  </si>
  <si>
    <t>SO3699</t>
  </si>
  <si>
    <t>TransSolutions SA</t>
  </si>
  <si>
    <t>SO3700</t>
  </si>
  <si>
    <t>SO3701</t>
  </si>
  <si>
    <t>SO3702</t>
  </si>
  <si>
    <t>SO3703</t>
  </si>
  <si>
    <t>SO3704</t>
  </si>
  <si>
    <t>IndusMaterials SAS</t>
  </si>
  <si>
    <t>SO3705</t>
  </si>
  <si>
    <t>SO3706</t>
  </si>
  <si>
    <t>SO3707</t>
  </si>
  <si>
    <t>SO3708</t>
  </si>
  <si>
    <t>SO3709</t>
  </si>
  <si>
    <t>EcoMaterials Ltd</t>
  </si>
  <si>
    <t>SO3710</t>
  </si>
  <si>
    <t>SO3711</t>
  </si>
  <si>
    <t>RD0194</t>
  </si>
  <si>
    <t>SO3712</t>
  </si>
  <si>
    <t>SO3713</t>
  </si>
  <si>
    <t>SO3714</t>
  </si>
  <si>
    <t>SO3715</t>
  </si>
  <si>
    <t>ChemSystems Group</t>
  </si>
  <si>
    <t>SO3716</t>
  </si>
  <si>
    <t>SO3717</t>
  </si>
  <si>
    <t>IndusGlobal PLC</t>
  </si>
  <si>
    <t>SO3718</t>
  </si>
  <si>
    <t>EcoMaterials SA</t>
  </si>
  <si>
    <t>SO3719</t>
  </si>
  <si>
    <t>SO3720</t>
  </si>
  <si>
    <t>SO3721</t>
  </si>
  <si>
    <t>SO3722</t>
  </si>
  <si>
    <t>SO3723</t>
  </si>
  <si>
    <t>SO3724</t>
  </si>
  <si>
    <t>PolySolutions PLC</t>
  </si>
  <si>
    <t>SO3725</t>
  </si>
  <si>
    <t>SO3726</t>
  </si>
  <si>
    <t>ChemSolutions GmbH</t>
  </si>
  <si>
    <t>SO3727</t>
  </si>
  <si>
    <t>EcoMaterials GmbH</t>
  </si>
  <si>
    <t>SO3728</t>
  </si>
  <si>
    <t>SO3729</t>
  </si>
  <si>
    <t>SO3730</t>
  </si>
  <si>
    <t>SO3731</t>
  </si>
  <si>
    <t>SO3732</t>
  </si>
  <si>
    <t>SO3733</t>
  </si>
  <si>
    <t>SO3734</t>
  </si>
  <si>
    <t>SO3735</t>
  </si>
  <si>
    <t>SO3736</t>
  </si>
  <si>
    <t>NaturSystems BV</t>
  </si>
  <si>
    <t>SO3737</t>
  </si>
  <si>
    <t>SO3738</t>
  </si>
  <si>
    <t>SO3739</t>
  </si>
  <si>
    <t>EcoTech SAS</t>
  </si>
  <si>
    <t>SO3740</t>
  </si>
  <si>
    <t>SO3741</t>
  </si>
  <si>
    <t>SO3742</t>
  </si>
  <si>
    <t>SO3743</t>
  </si>
  <si>
    <t>SO3744</t>
  </si>
  <si>
    <t>SO3745</t>
  </si>
  <si>
    <t>SO3746</t>
  </si>
  <si>
    <t>SO3747</t>
  </si>
  <si>
    <t>SO3748</t>
  </si>
  <si>
    <t>RD0088</t>
  </si>
  <si>
    <t>SO3749</t>
  </si>
  <si>
    <t>SO3750</t>
  </si>
  <si>
    <t>GlobalSolutions SA</t>
  </si>
  <si>
    <t>SO3751</t>
  </si>
  <si>
    <t>SO3752</t>
  </si>
  <si>
    <t>SO3753</t>
  </si>
  <si>
    <t>SO3754</t>
  </si>
  <si>
    <t>SO3755</t>
  </si>
  <si>
    <t>RD0311</t>
  </si>
  <si>
    <t>SO3756</t>
  </si>
  <si>
    <t>SO3757</t>
  </si>
  <si>
    <t>SO3758</t>
  </si>
  <si>
    <t>SO3759</t>
  </si>
  <si>
    <t>SO3760</t>
  </si>
  <si>
    <t>AutoGlobal SA</t>
  </si>
  <si>
    <t>RD0135</t>
  </si>
  <si>
    <t>SO3761</t>
  </si>
  <si>
    <t>SO3762</t>
  </si>
  <si>
    <t>SO3763</t>
  </si>
  <si>
    <t>GlobalSolutions Corp</t>
  </si>
  <si>
    <t>SO3764</t>
  </si>
  <si>
    <t>RD0288</t>
  </si>
  <si>
    <t>SO3765</t>
  </si>
  <si>
    <t>SO3766</t>
  </si>
  <si>
    <t>SO3767</t>
  </si>
  <si>
    <t>SO3768</t>
  </si>
  <si>
    <t>SO3769</t>
  </si>
  <si>
    <t>SO3770</t>
  </si>
  <si>
    <t>SO3771</t>
  </si>
  <si>
    <t>SO3772</t>
  </si>
  <si>
    <t>ChemSystems BV</t>
  </si>
  <si>
    <t>RD0196</t>
  </si>
  <si>
    <t>SO3773</t>
  </si>
  <si>
    <t>SO3774</t>
  </si>
  <si>
    <t>SO3775</t>
  </si>
  <si>
    <t>SO3776</t>
  </si>
  <si>
    <t>SO3777</t>
  </si>
  <si>
    <t>SO3778</t>
  </si>
  <si>
    <t>SO3779</t>
  </si>
  <si>
    <t>SO3780</t>
  </si>
  <si>
    <t>SO3781</t>
  </si>
  <si>
    <t>SO3782</t>
  </si>
  <si>
    <t>SO3783</t>
  </si>
  <si>
    <t>SO3784</t>
  </si>
  <si>
    <t>SO3785</t>
  </si>
  <si>
    <t>SO3786</t>
  </si>
  <si>
    <t>SO3787</t>
  </si>
  <si>
    <t>SO3788</t>
  </si>
  <si>
    <t>PolyGlobal SA</t>
  </si>
  <si>
    <t>SO3789</t>
  </si>
  <si>
    <t>SO3790</t>
  </si>
  <si>
    <t>GlobalGlobal GmbH</t>
  </si>
  <si>
    <t>SO3791</t>
  </si>
  <si>
    <t>SO3792</t>
  </si>
  <si>
    <t>SO3793</t>
  </si>
  <si>
    <t>GlobalSystems Group</t>
  </si>
  <si>
    <t>SO3794</t>
  </si>
  <si>
    <t>NaturGlobal SAS</t>
  </si>
  <si>
    <t>SO3795</t>
  </si>
  <si>
    <t>SO3796</t>
  </si>
  <si>
    <t>SO3797</t>
  </si>
  <si>
    <t>PackGlobal Group</t>
  </si>
  <si>
    <t>SO3798</t>
  </si>
  <si>
    <t>SO3799</t>
  </si>
  <si>
    <t>SO3800</t>
  </si>
  <si>
    <t>SO3801</t>
  </si>
  <si>
    <t>SO3802</t>
  </si>
  <si>
    <t>SO3803</t>
  </si>
  <si>
    <t>ChemSystems SA</t>
  </si>
  <si>
    <t>SO3804</t>
  </si>
  <si>
    <t>SO3805</t>
  </si>
  <si>
    <t>SO3806</t>
  </si>
  <si>
    <t>SO3807</t>
  </si>
  <si>
    <t>SO3808</t>
  </si>
  <si>
    <t>RD0081</t>
  </si>
  <si>
    <t>SO3809</t>
  </si>
  <si>
    <t>SO3810</t>
  </si>
  <si>
    <t>SO3811</t>
  </si>
  <si>
    <t>SO3812</t>
  </si>
  <si>
    <t>SO3813</t>
  </si>
  <si>
    <t>IndusGlobal Inc</t>
  </si>
  <si>
    <t>RD0235</t>
  </si>
  <si>
    <t>SO3814</t>
  </si>
  <si>
    <t>IndusSystems Corp</t>
  </si>
  <si>
    <t>SO3815</t>
  </si>
  <si>
    <t>RD0085</t>
  </si>
  <si>
    <t>SO3816</t>
  </si>
  <si>
    <t>RD0267</t>
  </si>
  <si>
    <t>SO3817</t>
  </si>
  <si>
    <t>EcoGlobal PLC</t>
  </si>
  <si>
    <t>SO3818</t>
  </si>
  <si>
    <t>SO3819</t>
  </si>
  <si>
    <t>SO3820</t>
  </si>
  <si>
    <t>SO3821</t>
  </si>
  <si>
    <t>SO3822</t>
  </si>
  <si>
    <t>SO3823</t>
  </si>
  <si>
    <t>SO3824</t>
  </si>
  <si>
    <t>SO3825</t>
  </si>
  <si>
    <t>ChemGlobal BV</t>
  </si>
  <si>
    <t>SO3826</t>
  </si>
  <si>
    <t>SO3827</t>
  </si>
  <si>
    <t>SO3828</t>
  </si>
  <si>
    <t>SO3829</t>
  </si>
  <si>
    <t>SO3830</t>
  </si>
  <si>
    <t>SO3831</t>
  </si>
  <si>
    <t>SO3832</t>
  </si>
  <si>
    <t>SO3833</t>
  </si>
  <si>
    <t>SO3834</t>
  </si>
  <si>
    <t>AutoMaterials BV</t>
  </si>
  <si>
    <t>SO3835</t>
  </si>
  <si>
    <t>BioMaterials SA</t>
  </si>
  <si>
    <t>SO3836</t>
  </si>
  <si>
    <t>SO3837</t>
  </si>
  <si>
    <t>SO3838</t>
  </si>
  <si>
    <t>SO3839</t>
  </si>
  <si>
    <t>SO3840</t>
  </si>
  <si>
    <t>SO3841</t>
  </si>
  <si>
    <t>RD0174</t>
  </si>
  <si>
    <t>SO3842</t>
  </si>
  <si>
    <t>SO3843</t>
  </si>
  <si>
    <t>SO3844</t>
  </si>
  <si>
    <t>SO3845</t>
  </si>
  <si>
    <t>RD0141</t>
  </si>
  <si>
    <t>SO3846</t>
  </si>
  <si>
    <t>SO3847</t>
  </si>
  <si>
    <t>NaturMaterials Corp</t>
  </si>
  <si>
    <t>SO3848</t>
  </si>
  <si>
    <t>SO3849</t>
  </si>
  <si>
    <t>PackMaterials GmbH</t>
  </si>
  <si>
    <t>SO3850</t>
  </si>
  <si>
    <t>SO3851</t>
  </si>
  <si>
    <t>SO3852</t>
  </si>
  <si>
    <t>SO3853</t>
  </si>
  <si>
    <t>SO3854</t>
  </si>
  <si>
    <t>SO3855</t>
  </si>
  <si>
    <t>SO3856</t>
  </si>
  <si>
    <t>SO3857</t>
  </si>
  <si>
    <t>RD0126</t>
  </si>
  <si>
    <t>SO3858</t>
  </si>
  <si>
    <t>SO3859</t>
  </si>
  <si>
    <t>SO3860</t>
  </si>
  <si>
    <t>EcoGlobal BV</t>
  </si>
  <si>
    <t>SO3861</t>
  </si>
  <si>
    <t>SO3862</t>
  </si>
  <si>
    <t>SO3863</t>
  </si>
  <si>
    <t>SO3864</t>
  </si>
  <si>
    <t>SO3865</t>
  </si>
  <si>
    <t>SO3866</t>
  </si>
  <si>
    <t>SO3867</t>
  </si>
  <si>
    <t>PackMaterials Corp</t>
  </si>
  <si>
    <t>RD0193</t>
  </si>
  <si>
    <t>SO3868</t>
  </si>
  <si>
    <t>PolySystems PLC</t>
  </si>
  <si>
    <t>SO3869</t>
  </si>
  <si>
    <t>GlobalGlobal Corp</t>
  </si>
  <si>
    <t>SO3870</t>
  </si>
  <si>
    <t>RD0186</t>
  </si>
  <si>
    <t>SO3871</t>
  </si>
  <si>
    <t>RD0203</t>
  </si>
  <si>
    <t>SO3872</t>
  </si>
  <si>
    <t>SO3873</t>
  </si>
  <si>
    <t>SO3874</t>
  </si>
  <si>
    <t>SO3875</t>
  </si>
  <si>
    <t>SO3876</t>
  </si>
  <si>
    <t>SO3877</t>
  </si>
  <si>
    <t>SO3878</t>
  </si>
  <si>
    <t>SO3879</t>
  </si>
  <si>
    <t>RD0116</t>
  </si>
  <si>
    <t>SO3880</t>
  </si>
  <si>
    <t>SO3881</t>
  </si>
  <si>
    <t>SO3882</t>
  </si>
  <si>
    <t>SO3883</t>
  </si>
  <si>
    <t>SO3884</t>
  </si>
  <si>
    <t>SO3885</t>
  </si>
  <si>
    <t>ChemGlobal Corp</t>
  </si>
  <si>
    <t>SO3886</t>
  </si>
  <si>
    <t>ChemMaterials Corp</t>
  </si>
  <si>
    <t>SO3887</t>
  </si>
  <si>
    <t>NaturSolutions Group</t>
  </si>
  <si>
    <t>SO3888</t>
  </si>
  <si>
    <t>SO3889</t>
  </si>
  <si>
    <t>SO3890</t>
  </si>
  <si>
    <t>SO3891</t>
  </si>
  <si>
    <t>SO3892</t>
  </si>
  <si>
    <t>SO3893</t>
  </si>
  <si>
    <t>SO3894</t>
  </si>
  <si>
    <t>SO3895</t>
  </si>
  <si>
    <t>SO3896</t>
  </si>
  <si>
    <t>SO3897</t>
  </si>
  <si>
    <t>SO3898</t>
  </si>
  <si>
    <t>RD0115</t>
  </si>
  <si>
    <t>SO3899</t>
  </si>
  <si>
    <t>SO3900</t>
  </si>
  <si>
    <t>SO3901</t>
  </si>
  <si>
    <t>SO3902</t>
  </si>
  <si>
    <t>SO3903</t>
  </si>
  <si>
    <t>SO3904</t>
  </si>
  <si>
    <t>SO3905</t>
  </si>
  <si>
    <t>SO3906</t>
  </si>
  <si>
    <t>BioSolutions LLC</t>
  </si>
  <si>
    <t>SO3907</t>
  </si>
  <si>
    <t>SO3908</t>
  </si>
  <si>
    <t>GlobalTech Group</t>
  </si>
  <si>
    <t>SO3909</t>
  </si>
  <si>
    <t>RD0251</t>
  </si>
  <si>
    <t>SO3910</t>
  </si>
  <si>
    <t>SO3911</t>
  </si>
  <si>
    <t>SO3912</t>
  </si>
  <si>
    <t>SO3913</t>
  </si>
  <si>
    <t>SO3914</t>
  </si>
  <si>
    <t>SO3915</t>
  </si>
  <si>
    <t>SO3916</t>
  </si>
  <si>
    <t>SO3917</t>
  </si>
  <si>
    <t>SO3918</t>
  </si>
  <si>
    <t>SO3919</t>
  </si>
  <si>
    <t>SO3920</t>
  </si>
  <si>
    <t>SO3921</t>
  </si>
  <si>
    <t>SO3922</t>
  </si>
  <si>
    <t>EcoSolutions Group</t>
  </si>
  <si>
    <t>SO3923</t>
  </si>
  <si>
    <t>EcoSystems BV</t>
  </si>
  <si>
    <t>SO3924</t>
  </si>
  <si>
    <t>SO3925</t>
  </si>
  <si>
    <t>SO3926</t>
  </si>
  <si>
    <t>SO3927</t>
  </si>
  <si>
    <t>SO3928</t>
  </si>
  <si>
    <t>SO3929</t>
  </si>
  <si>
    <t>SO3930</t>
  </si>
  <si>
    <t>RD0105</t>
  </si>
  <si>
    <t>SO3931</t>
  </si>
  <si>
    <t>SO3932</t>
  </si>
  <si>
    <t>SO3933</t>
  </si>
  <si>
    <t>SO3934</t>
  </si>
  <si>
    <t>SO3935</t>
  </si>
  <si>
    <t>SO3936</t>
  </si>
  <si>
    <t>NaturGlobal GmbH</t>
  </si>
  <si>
    <t>SO3937</t>
  </si>
  <si>
    <t>PackGlobal Inc</t>
  </si>
  <si>
    <t>SO3938</t>
  </si>
  <si>
    <t>SO3939</t>
  </si>
  <si>
    <t>SO3940</t>
  </si>
  <si>
    <t>SO3941</t>
  </si>
  <si>
    <t>SO3942</t>
  </si>
  <si>
    <t>EcoGlobal Group</t>
  </si>
  <si>
    <t>SO3943</t>
  </si>
  <si>
    <t>SO3944</t>
  </si>
  <si>
    <t>SO3945</t>
  </si>
  <si>
    <t>SO3946</t>
  </si>
  <si>
    <t>SO3947</t>
  </si>
  <si>
    <t>SO3948</t>
  </si>
  <si>
    <t>SO3949</t>
  </si>
  <si>
    <t>SO3950</t>
  </si>
  <si>
    <t>SO3951</t>
  </si>
  <si>
    <t>SO3952</t>
  </si>
  <si>
    <t>SO3953</t>
  </si>
  <si>
    <t>SO3954</t>
  </si>
  <si>
    <t>SO3955</t>
  </si>
  <si>
    <t>ChemGlobal Inc</t>
  </si>
  <si>
    <t>SO3956</t>
  </si>
  <si>
    <t>SO3957</t>
  </si>
  <si>
    <t>PackSolutions Ltd</t>
  </si>
  <si>
    <t>SO3958</t>
  </si>
  <si>
    <t>SO3959</t>
  </si>
  <si>
    <t>SO3960</t>
  </si>
  <si>
    <t>SO3961</t>
  </si>
  <si>
    <t>SO3962</t>
  </si>
  <si>
    <t>SO3963</t>
  </si>
  <si>
    <t>PolySolutions SA</t>
  </si>
  <si>
    <t>RD0199</t>
  </si>
  <si>
    <t>SO3964</t>
  </si>
  <si>
    <t>AutoSystems GmbH</t>
  </si>
  <si>
    <t>SO3965</t>
  </si>
  <si>
    <t>SO3966</t>
  </si>
  <si>
    <t>SO3967</t>
  </si>
  <si>
    <t>GlobalMaterials Ltd</t>
  </si>
  <si>
    <t>SO3968</t>
  </si>
  <si>
    <t>RD0307</t>
  </si>
  <si>
    <t>SO3969</t>
  </si>
  <si>
    <t>SO3970</t>
  </si>
  <si>
    <t>SO3971</t>
  </si>
  <si>
    <t>IndusTech Inc</t>
  </si>
  <si>
    <t>SO3972</t>
  </si>
  <si>
    <t>RD0027</t>
  </si>
  <si>
    <t>SO3973</t>
  </si>
  <si>
    <t>SO3974</t>
  </si>
  <si>
    <t>GlobalSolutions LLC</t>
  </si>
  <si>
    <t>SO3975</t>
  </si>
  <si>
    <t>SO3976</t>
  </si>
  <si>
    <t>RD0185</t>
  </si>
  <si>
    <t>SO3977</t>
  </si>
  <si>
    <t>SO3978</t>
  </si>
  <si>
    <t>SO3979</t>
  </si>
  <si>
    <t>SO3980</t>
  </si>
  <si>
    <t>SO3981</t>
  </si>
  <si>
    <t>PackSystems GmbH</t>
  </si>
  <si>
    <t>SO3982</t>
  </si>
  <si>
    <t>SO3983</t>
  </si>
  <si>
    <t>RD0064</t>
  </si>
  <si>
    <t>SO3984</t>
  </si>
  <si>
    <t>NaturMaterials GmbH</t>
  </si>
  <si>
    <t>SO3985</t>
  </si>
  <si>
    <t>BioMaterials SAS</t>
  </si>
  <si>
    <t>RD0127</t>
  </si>
  <si>
    <t>SO3986</t>
  </si>
  <si>
    <t>SO3987</t>
  </si>
  <si>
    <t>SO3988</t>
  </si>
  <si>
    <t>PackGlobal PLC</t>
  </si>
  <si>
    <t>SO3989</t>
  </si>
  <si>
    <t>SO3990</t>
  </si>
  <si>
    <t>SO3991</t>
  </si>
  <si>
    <t>SO3992</t>
  </si>
  <si>
    <t>SO3993</t>
  </si>
  <si>
    <t>SO3994</t>
  </si>
  <si>
    <t>SO3995</t>
  </si>
  <si>
    <t>RD0210</t>
  </si>
  <si>
    <t>SO3996</t>
  </si>
  <si>
    <t>TransMaterials Ltd</t>
  </si>
  <si>
    <t>SO3997</t>
  </si>
  <si>
    <t>SO3998</t>
  </si>
  <si>
    <t>SO3999</t>
  </si>
  <si>
    <t>SO4000</t>
  </si>
  <si>
    <t>SO4001</t>
  </si>
  <si>
    <t>SO4002</t>
  </si>
  <si>
    <t>ChemGlobal PLC</t>
  </si>
  <si>
    <t>SO4003</t>
  </si>
  <si>
    <t>SO4004</t>
  </si>
  <si>
    <t>RD0167</t>
  </si>
  <si>
    <t>SO4005</t>
  </si>
  <si>
    <t>SO4006</t>
  </si>
  <si>
    <t>SO4007</t>
  </si>
  <si>
    <t>SO4008</t>
  </si>
  <si>
    <t>EcoMaterials SAS</t>
  </si>
  <si>
    <t>SO4009</t>
  </si>
  <si>
    <t>SO4010</t>
  </si>
  <si>
    <t>SO4011</t>
  </si>
  <si>
    <t>SO4012</t>
  </si>
  <si>
    <t>SO4013</t>
  </si>
  <si>
    <t>SO4014</t>
  </si>
  <si>
    <t>PackTech BV</t>
  </si>
  <si>
    <t>SO4015</t>
  </si>
  <si>
    <t>SO4016</t>
  </si>
  <si>
    <t>SO4017</t>
  </si>
  <si>
    <t>SO4018</t>
  </si>
  <si>
    <t>SO4019</t>
  </si>
  <si>
    <t>SO4020</t>
  </si>
  <si>
    <t>SO4021</t>
  </si>
  <si>
    <t>SO4022</t>
  </si>
  <si>
    <t>RD0281</t>
  </si>
  <si>
    <t>SO4023</t>
  </si>
  <si>
    <t>SO4024</t>
  </si>
  <si>
    <t>SO4025</t>
  </si>
  <si>
    <t>SO4026</t>
  </si>
  <si>
    <t>SO4027</t>
  </si>
  <si>
    <t>RD0219</t>
  </si>
  <si>
    <t>SO4028</t>
  </si>
  <si>
    <t>SO4029</t>
  </si>
  <si>
    <t>SO4030</t>
  </si>
  <si>
    <t>SO4031</t>
  </si>
  <si>
    <t>SO4032</t>
  </si>
  <si>
    <t>SO4033</t>
  </si>
  <si>
    <t>SO4034</t>
  </si>
  <si>
    <t>SO4035</t>
  </si>
  <si>
    <t>SO4036</t>
  </si>
  <si>
    <t>SO4037</t>
  </si>
  <si>
    <t>SO4038</t>
  </si>
  <si>
    <t>SO4039</t>
  </si>
  <si>
    <t>SO4040</t>
  </si>
  <si>
    <t>SO4041</t>
  </si>
  <si>
    <t>SO4042</t>
  </si>
  <si>
    <t>SO4043</t>
  </si>
  <si>
    <t>SO4044</t>
  </si>
  <si>
    <t>SO4045</t>
  </si>
  <si>
    <t>SO4046</t>
  </si>
  <si>
    <t>AutoMaterials Inc</t>
  </si>
  <si>
    <t>SO4047</t>
  </si>
  <si>
    <t>SO4048</t>
  </si>
  <si>
    <t>SO4049</t>
  </si>
  <si>
    <t>PackMaterials PLC</t>
  </si>
  <si>
    <t>SO4050</t>
  </si>
  <si>
    <t>SO4051</t>
  </si>
  <si>
    <t>GlobalGlobal Ltd</t>
  </si>
  <si>
    <t>SO4052</t>
  </si>
  <si>
    <t>SO4053</t>
  </si>
  <si>
    <t>SO4054</t>
  </si>
  <si>
    <t>SO4055</t>
  </si>
  <si>
    <t>SO4056</t>
  </si>
  <si>
    <t>SO4057</t>
  </si>
  <si>
    <t>SO4058</t>
  </si>
  <si>
    <t>SO4059</t>
  </si>
  <si>
    <t>SO4060</t>
  </si>
  <si>
    <t>RD0070</t>
  </si>
  <si>
    <t>SO4061</t>
  </si>
  <si>
    <t>SO4062</t>
  </si>
  <si>
    <t>SO4063</t>
  </si>
  <si>
    <t>SO4064</t>
  </si>
  <si>
    <t>SO4065</t>
  </si>
  <si>
    <t>SO4066</t>
  </si>
  <si>
    <t>SO4067</t>
  </si>
  <si>
    <t>RD0250</t>
  </si>
  <si>
    <t>SO4068</t>
  </si>
  <si>
    <t>SO4069</t>
  </si>
  <si>
    <t>SO4070</t>
  </si>
  <si>
    <t>TransSolutions Ltd</t>
  </si>
  <si>
    <t>RD0004</t>
  </si>
  <si>
    <t>SO4071</t>
  </si>
  <si>
    <t>SO4072</t>
  </si>
  <si>
    <t>SO4073</t>
  </si>
  <si>
    <t>SO4074</t>
  </si>
  <si>
    <t>GlobalTech Inc</t>
  </si>
  <si>
    <t>SO4075</t>
  </si>
  <si>
    <t>SO4076</t>
  </si>
  <si>
    <t>SO4077</t>
  </si>
  <si>
    <t>SO4078</t>
  </si>
  <si>
    <t>RD0005</t>
  </si>
  <si>
    <t>SO4079</t>
  </si>
  <si>
    <t>SO4080</t>
  </si>
  <si>
    <t>SO4081</t>
  </si>
  <si>
    <t>SO4082</t>
  </si>
  <si>
    <t>IndusMaterials GmbH</t>
  </si>
  <si>
    <t>SO4083</t>
  </si>
  <si>
    <t>SO4084</t>
  </si>
  <si>
    <t>SO4085</t>
  </si>
  <si>
    <t>SO4086</t>
  </si>
  <si>
    <t>RD0215</t>
  </si>
  <si>
    <t>SO4087</t>
  </si>
  <si>
    <t>SO4088</t>
  </si>
  <si>
    <t>SO4089</t>
  </si>
  <si>
    <t>SO4090</t>
  </si>
  <si>
    <t>SO4091</t>
  </si>
  <si>
    <t>SO4092</t>
  </si>
  <si>
    <t>SO4093</t>
  </si>
  <si>
    <t>GlobalSolutions SAS</t>
  </si>
  <si>
    <t>SO4094</t>
  </si>
  <si>
    <t>SO4095</t>
  </si>
  <si>
    <t>SO4096</t>
  </si>
  <si>
    <t>RD0258</t>
  </si>
  <si>
    <t>SO4097</t>
  </si>
  <si>
    <t>SO4098</t>
  </si>
  <si>
    <t>SO4099</t>
  </si>
  <si>
    <t>SO4100</t>
  </si>
  <si>
    <t>SO4101</t>
  </si>
  <si>
    <t>SO4102</t>
  </si>
  <si>
    <t>SO4103</t>
  </si>
  <si>
    <t>SO4104</t>
  </si>
  <si>
    <t>SO4105</t>
  </si>
  <si>
    <t>SO4106</t>
  </si>
  <si>
    <t>SO4107</t>
  </si>
  <si>
    <t>SO4108</t>
  </si>
  <si>
    <t>SO4109</t>
  </si>
  <si>
    <t>SO4110</t>
  </si>
  <si>
    <t>SO4111</t>
  </si>
  <si>
    <t>SO4112</t>
  </si>
  <si>
    <t>AutoSolutions PLC</t>
  </si>
  <si>
    <t>SO4113</t>
  </si>
  <si>
    <t>SO4114</t>
  </si>
  <si>
    <t>SO4115</t>
  </si>
  <si>
    <t>SO4116</t>
  </si>
  <si>
    <t>SO4117</t>
  </si>
  <si>
    <t>SO4118</t>
  </si>
  <si>
    <t>EcoSystems SAS</t>
  </si>
  <si>
    <t>SO4119</t>
  </si>
  <si>
    <t>SO4120</t>
  </si>
  <si>
    <t>SO4121</t>
  </si>
  <si>
    <t>SO4122</t>
  </si>
  <si>
    <t>RD0145</t>
  </si>
  <si>
    <t>SO4123</t>
  </si>
  <si>
    <t>RD0044</t>
  </si>
  <si>
    <t>SO4124</t>
  </si>
  <si>
    <t>SO4125</t>
  </si>
  <si>
    <t>SO4126</t>
  </si>
  <si>
    <t>SO4127</t>
  </si>
  <si>
    <t>SO4128</t>
  </si>
  <si>
    <t>SO4129</t>
  </si>
  <si>
    <t>SO4130</t>
  </si>
  <si>
    <t>SO4131</t>
  </si>
  <si>
    <t>SO4132</t>
  </si>
  <si>
    <t>SO4133</t>
  </si>
  <si>
    <t>SO4134</t>
  </si>
  <si>
    <t>SO4135</t>
  </si>
  <si>
    <t>SO4136</t>
  </si>
  <si>
    <t>SO4137</t>
  </si>
  <si>
    <t>SO4138</t>
  </si>
  <si>
    <t>SO4139</t>
  </si>
  <si>
    <t>SO4140</t>
  </si>
  <si>
    <t>SO4141</t>
  </si>
  <si>
    <t>SO4142</t>
  </si>
  <si>
    <t>SO4143</t>
  </si>
  <si>
    <t>SO4144</t>
  </si>
  <si>
    <t>SO4145</t>
  </si>
  <si>
    <t>SO4146</t>
  </si>
  <si>
    <t>SO4147</t>
  </si>
  <si>
    <t>SO4148</t>
  </si>
  <si>
    <t>EcoSolutions LLC</t>
  </si>
  <si>
    <t>SO4149</t>
  </si>
  <si>
    <t>SO4150</t>
  </si>
  <si>
    <t>SO4151</t>
  </si>
  <si>
    <t>EcoTech BV</t>
  </si>
  <si>
    <t>SO4152</t>
  </si>
  <si>
    <t>SO4153</t>
  </si>
  <si>
    <t>IndusTech LLC</t>
  </si>
  <si>
    <t>SO4154</t>
  </si>
  <si>
    <t>SO4155</t>
  </si>
  <si>
    <t>SO4156</t>
  </si>
  <si>
    <t>SO4157</t>
  </si>
  <si>
    <t>SO4158</t>
  </si>
  <si>
    <t>SO4159</t>
  </si>
  <si>
    <t>SO4160</t>
  </si>
  <si>
    <t>EcoSolutions Ltd</t>
  </si>
  <si>
    <t>SO4161</t>
  </si>
  <si>
    <t>SO4162</t>
  </si>
  <si>
    <t>SO4163</t>
  </si>
  <si>
    <t>SO4164</t>
  </si>
  <si>
    <t>SO4165</t>
  </si>
  <si>
    <t>SO4166</t>
  </si>
  <si>
    <t>PackSystems PLC</t>
  </si>
  <si>
    <t>SO4167</t>
  </si>
  <si>
    <t>SO4168</t>
  </si>
  <si>
    <t>RD0204</t>
  </si>
  <si>
    <t>SO4169</t>
  </si>
  <si>
    <t>SO4170</t>
  </si>
  <si>
    <t>SO4171</t>
  </si>
  <si>
    <t>SO4172</t>
  </si>
  <si>
    <t>SO4173</t>
  </si>
  <si>
    <t>GlobalTech PLC</t>
  </si>
  <si>
    <t>SO4174</t>
  </si>
  <si>
    <t>SO4175</t>
  </si>
  <si>
    <t>IndusSolutions SA</t>
  </si>
  <si>
    <t>SO4176</t>
  </si>
  <si>
    <t>NaturSystems SA</t>
  </si>
  <si>
    <t>RD0247</t>
  </si>
  <si>
    <t>SO4177</t>
  </si>
  <si>
    <t>SO4178</t>
  </si>
  <si>
    <t>SO4179</t>
  </si>
  <si>
    <t>SO4180</t>
  </si>
  <si>
    <t>SO4181</t>
  </si>
  <si>
    <t>SO4182</t>
  </si>
  <si>
    <t>RD0296</t>
  </si>
  <si>
    <t>SO4183</t>
  </si>
  <si>
    <t>SO4184</t>
  </si>
  <si>
    <t>SO4185</t>
  </si>
  <si>
    <t>SO4186</t>
  </si>
  <si>
    <t>SO4187</t>
  </si>
  <si>
    <t>SO4188</t>
  </si>
  <si>
    <t>SO4189</t>
  </si>
  <si>
    <t>TransMaterials Group</t>
  </si>
  <si>
    <t>SO4190</t>
  </si>
  <si>
    <t>TransMaterials PLC</t>
  </si>
  <si>
    <t>RD0180</t>
  </si>
  <si>
    <t>SO4191</t>
  </si>
  <si>
    <t>SO4192</t>
  </si>
  <si>
    <t>RD0213</t>
  </si>
  <si>
    <t>SO4193</t>
  </si>
  <si>
    <t>ChemTech Corp</t>
  </si>
  <si>
    <t>SO4194</t>
  </si>
  <si>
    <t>SO4195</t>
  </si>
  <si>
    <t>SO4196</t>
  </si>
  <si>
    <t>SO4197</t>
  </si>
  <si>
    <t>SO4198</t>
  </si>
  <si>
    <t>SO4199</t>
  </si>
  <si>
    <t>RD0041</t>
  </si>
  <si>
    <t>SO4200</t>
  </si>
  <si>
    <t>SO4201</t>
  </si>
  <si>
    <t>SO4202</t>
  </si>
  <si>
    <t>SO4203</t>
  </si>
  <si>
    <t>SO4204</t>
  </si>
  <si>
    <t>SO4205</t>
  </si>
  <si>
    <t>SO4206</t>
  </si>
  <si>
    <t>SO4207</t>
  </si>
  <si>
    <t>RD0248</t>
  </si>
  <si>
    <t>SO4208</t>
  </si>
  <si>
    <t>SO4209</t>
  </si>
  <si>
    <t>SO4210</t>
  </si>
  <si>
    <t>SO4211</t>
  </si>
  <si>
    <t>SO4212</t>
  </si>
  <si>
    <t>SO4213</t>
  </si>
  <si>
    <t>RD0053</t>
  </si>
  <si>
    <t>SO4214</t>
  </si>
  <si>
    <t>SO4215</t>
  </si>
  <si>
    <t>SO4216</t>
  </si>
  <si>
    <t>SO4217</t>
  </si>
  <si>
    <t>SO4218</t>
  </si>
  <si>
    <t>SO4219</t>
  </si>
  <si>
    <t>SO4220</t>
  </si>
  <si>
    <t>SO4221</t>
  </si>
  <si>
    <t>SO4222</t>
  </si>
  <si>
    <t>SO4223</t>
  </si>
  <si>
    <t>SO4224</t>
  </si>
  <si>
    <t>SO4225</t>
  </si>
  <si>
    <t>SO4226</t>
  </si>
  <si>
    <t>SO4227</t>
  </si>
  <si>
    <t>IndusMaterials Corp</t>
  </si>
  <si>
    <t>SO4228</t>
  </si>
  <si>
    <t>SO4229</t>
  </si>
  <si>
    <t>SO4230</t>
  </si>
  <si>
    <t>SO4231</t>
  </si>
  <si>
    <t>SO4232</t>
  </si>
  <si>
    <t>SO4233</t>
  </si>
  <si>
    <t>SO4234</t>
  </si>
  <si>
    <t>SO4235</t>
  </si>
  <si>
    <t>BioSolutions Group</t>
  </si>
  <si>
    <t>SO4236</t>
  </si>
  <si>
    <t>SO4237</t>
  </si>
  <si>
    <t>SO4238</t>
  </si>
  <si>
    <t>GlobalSolutions Ltd</t>
  </si>
  <si>
    <t>SO4239</t>
  </si>
  <si>
    <t>SO4240</t>
  </si>
  <si>
    <t>SO4241</t>
  </si>
  <si>
    <t>IndusTech GmbH</t>
  </si>
  <si>
    <t>SO4242</t>
  </si>
  <si>
    <t>GlobalGlobal Inc</t>
  </si>
  <si>
    <t>SO4243</t>
  </si>
  <si>
    <t>SO4244</t>
  </si>
  <si>
    <t>SO4245</t>
  </si>
  <si>
    <t>SO4246</t>
  </si>
  <si>
    <t>SO4247</t>
  </si>
  <si>
    <t>SO4248</t>
  </si>
  <si>
    <t>SO4249</t>
  </si>
  <si>
    <t>SO4250</t>
  </si>
  <si>
    <t>SO4251</t>
  </si>
  <si>
    <t>IndusTech SA</t>
  </si>
  <si>
    <t>SO4252</t>
  </si>
  <si>
    <t>SO4253</t>
  </si>
  <si>
    <t>SO4254</t>
  </si>
  <si>
    <t>SO4255</t>
  </si>
  <si>
    <t>SO4256</t>
  </si>
  <si>
    <t>SO4257</t>
  </si>
  <si>
    <t>SO4258</t>
  </si>
  <si>
    <t>SO4259</t>
  </si>
  <si>
    <t>SO4260</t>
  </si>
  <si>
    <t>SO4261</t>
  </si>
  <si>
    <t>SO4262</t>
  </si>
  <si>
    <t>SO4263</t>
  </si>
  <si>
    <t>ChemSolutions PLC</t>
  </si>
  <si>
    <t>SO4264</t>
  </si>
  <si>
    <t>SO4265</t>
  </si>
  <si>
    <t>SO4266</t>
  </si>
  <si>
    <t>SO4267</t>
  </si>
  <si>
    <t>SO4268</t>
  </si>
  <si>
    <t>SO4269</t>
  </si>
  <si>
    <t>SO4270</t>
  </si>
  <si>
    <t>SO4271</t>
  </si>
  <si>
    <t>SO4272</t>
  </si>
  <si>
    <t>ChemTech SA</t>
  </si>
  <si>
    <t>SO4273</t>
  </si>
  <si>
    <t>RD0101</t>
  </si>
  <si>
    <t>SO4274</t>
  </si>
  <si>
    <t>SO4275</t>
  </si>
  <si>
    <t>SO4276</t>
  </si>
  <si>
    <t>SO4277</t>
  </si>
  <si>
    <t>SO4278</t>
  </si>
  <si>
    <t>RD0237</t>
  </si>
  <si>
    <t>SO4279</t>
  </si>
  <si>
    <t>SO4280</t>
  </si>
  <si>
    <t>BioMaterials BV</t>
  </si>
  <si>
    <t>SO4281</t>
  </si>
  <si>
    <t>SO4282</t>
  </si>
  <si>
    <t>SO4283</t>
  </si>
  <si>
    <t>SO4284</t>
  </si>
  <si>
    <t>SO4285</t>
  </si>
  <si>
    <t>SO4286</t>
  </si>
  <si>
    <t>SO4287</t>
  </si>
  <si>
    <t>SO4288</t>
  </si>
  <si>
    <t>ChemGlobal Group</t>
  </si>
  <si>
    <t>SO4289</t>
  </si>
  <si>
    <t>SO4290</t>
  </si>
  <si>
    <t>SO4291</t>
  </si>
  <si>
    <t>SO4292</t>
  </si>
  <si>
    <t>SO4293</t>
  </si>
  <si>
    <t>SO4294</t>
  </si>
  <si>
    <t>SO4295</t>
  </si>
  <si>
    <t>SO4296</t>
  </si>
  <si>
    <t>SO4297</t>
  </si>
  <si>
    <t>SO4298</t>
  </si>
  <si>
    <t>SO4299</t>
  </si>
  <si>
    <t>SO4300</t>
  </si>
  <si>
    <t>SO4301</t>
  </si>
  <si>
    <t>SO4302</t>
  </si>
  <si>
    <t>SO4303</t>
  </si>
  <si>
    <t>SO4304</t>
  </si>
  <si>
    <t>SO4305</t>
  </si>
  <si>
    <t>RD0032</t>
  </si>
  <si>
    <t>SO4306</t>
  </si>
  <si>
    <t>PolySystems Ltd</t>
  </si>
  <si>
    <t>SO4307</t>
  </si>
  <si>
    <t>SO4308</t>
  </si>
  <si>
    <t>SO4309</t>
  </si>
  <si>
    <t>EcoSolutions Inc</t>
  </si>
  <si>
    <t>SO4310</t>
  </si>
  <si>
    <t>SO4311</t>
  </si>
  <si>
    <t>AutoTech BV</t>
  </si>
  <si>
    <t>SO4312</t>
  </si>
  <si>
    <t>SO4313</t>
  </si>
  <si>
    <t>SO4314</t>
  </si>
  <si>
    <t>SO4315</t>
  </si>
  <si>
    <t>SO4316</t>
  </si>
  <si>
    <t>SO4317</t>
  </si>
  <si>
    <t>SO4318</t>
  </si>
  <si>
    <t>SO4319</t>
  </si>
  <si>
    <t>SO4320</t>
  </si>
  <si>
    <t>SO4321</t>
  </si>
  <si>
    <t>BioTech Inc</t>
  </si>
  <si>
    <t>SO4322</t>
  </si>
  <si>
    <t>RD0139</t>
  </si>
  <si>
    <t>SO4323</t>
  </si>
  <si>
    <t>SO4324</t>
  </si>
  <si>
    <t>SO4325</t>
  </si>
  <si>
    <t>SO4326</t>
  </si>
  <si>
    <t>SO4327</t>
  </si>
  <si>
    <t>SO4328</t>
  </si>
  <si>
    <t>SO4329</t>
  </si>
  <si>
    <t>SO4330</t>
  </si>
  <si>
    <t>SO4331</t>
  </si>
  <si>
    <t>SO4332</t>
  </si>
  <si>
    <t>SO4333</t>
  </si>
  <si>
    <t>SO4334</t>
  </si>
  <si>
    <t>SO4335</t>
  </si>
  <si>
    <t>SO4336</t>
  </si>
  <si>
    <t>SO4337</t>
  </si>
  <si>
    <t>SO4338</t>
  </si>
  <si>
    <t>SO4339</t>
  </si>
  <si>
    <t>SO4340</t>
  </si>
  <si>
    <t>SO4341</t>
  </si>
  <si>
    <t>SO4342</t>
  </si>
  <si>
    <t>SO4343</t>
  </si>
  <si>
    <t>SO4344</t>
  </si>
  <si>
    <t>SO4345</t>
  </si>
  <si>
    <t>RD0278</t>
  </si>
  <si>
    <t>SO4346</t>
  </si>
  <si>
    <t>SO4347</t>
  </si>
  <si>
    <t>SO4348</t>
  </si>
  <si>
    <t>SO4349</t>
  </si>
  <si>
    <t>SO4350</t>
  </si>
  <si>
    <t>SO4351</t>
  </si>
  <si>
    <t>SO4352</t>
  </si>
  <si>
    <t>SO4353</t>
  </si>
  <si>
    <t>SO4354</t>
  </si>
  <si>
    <t>SO4355</t>
  </si>
  <si>
    <t>SO4356</t>
  </si>
  <si>
    <t>SO4357</t>
  </si>
  <si>
    <t>SO4358</t>
  </si>
  <si>
    <t>SO4359</t>
  </si>
  <si>
    <t>SO4360</t>
  </si>
  <si>
    <t>SO4361</t>
  </si>
  <si>
    <t>SO4362</t>
  </si>
  <si>
    <t>SO4363</t>
  </si>
  <si>
    <t>SO4364</t>
  </si>
  <si>
    <t>SO4365</t>
  </si>
  <si>
    <t>SO4366</t>
  </si>
  <si>
    <t>SO4367</t>
  </si>
  <si>
    <t>SO4368</t>
  </si>
  <si>
    <t>SO4369</t>
  </si>
  <si>
    <t>SO4370</t>
  </si>
  <si>
    <t>SO4371</t>
  </si>
  <si>
    <t>SO4372</t>
  </si>
  <si>
    <t>SO4373</t>
  </si>
  <si>
    <t>SO4374</t>
  </si>
  <si>
    <t>RD0231</t>
  </si>
  <si>
    <t>SO4375</t>
  </si>
  <si>
    <t>SO4376</t>
  </si>
  <si>
    <t>SO4377</t>
  </si>
  <si>
    <t>SO4378</t>
  </si>
  <si>
    <t>SO4379</t>
  </si>
  <si>
    <t>SO4380</t>
  </si>
  <si>
    <t>SO4381</t>
  </si>
  <si>
    <t>SO4382</t>
  </si>
  <si>
    <t>SO4383</t>
  </si>
  <si>
    <t>SO4384</t>
  </si>
  <si>
    <t>RD0293</t>
  </si>
  <si>
    <t>SO4385</t>
  </si>
  <si>
    <t>RD0062</t>
  </si>
  <si>
    <t>SO4386</t>
  </si>
  <si>
    <t>SO4387</t>
  </si>
  <si>
    <t>SO4388</t>
  </si>
  <si>
    <t>SO4389</t>
  </si>
  <si>
    <t>SO4390</t>
  </si>
  <si>
    <t>SO4391</t>
  </si>
  <si>
    <t>RD0110</t>
  </si>
  <si>
    <t>SO4392</t>
  </si>
  <si>
    <t>SO4393</t>
  </si>
  <si>
    <t>SO4394</t>
  </si>
  <si>
    <t>SO4395</t>
  </si>
  <si>
    <t>SO4396</t>
  </si>
  <si>
    <t>SO4397</t>
  </si>
  <si>
    <t>SO4398</t>
  </si>
  <si>
    <t>SO4399</t>
  </si>
  <si>
    <t>SO4400</t>
  </si>
  <si>
    <t>SO4401</t>
  </si>
  <si>
    <t>SO4402</t>
  </si>
  <si>
    <t>SO4403</t>
  </si>
  <si>
    <t>SO4404</t>
  </si>
  <si>
    <t>SO4405</t>
  </si>
  <si>
    <t>ChemMaterials Inc</t>
  </si>
  <si>
    <t>RD0275</t>
  </si>
  <si>
    <t>SO4406</t>
  </si>
  <si>
    <t>SO4407</t>
  </si>
  <si>
    <t>SO4408</t>
  </si>
  <si>
    <t>SO4409</t>
  </si>
  <si>
    <t>SO4410</t>
  </si>
  <si>
    <t>SO4411</t>
  </si>
  <si>
    <t>SO4412</t>
  </si>
  <si>
    <t>SO4413</t>
  </si>
  <si>
    <t>SO4414</t>
  </si>
  <si>
    <t>SO4415</t>
  </si>
  <si>
    <t>SO4416</t>
  </si>
  <si>
    <t>SO4417</t>
  </si>
  <si>
    <t>GlobalGlobal BV</t>
  </si>
  <si>
    <t>SO4418</t>
  </si>
  <si>
    <t>SO4419</t>
  </si>
  <si>
    <t>SO4420</t>
  </si>
  <si>
    <t>SO4421</t>
  </si>
  <si>
    <t>SO4422</t>
  </si>
  <si>
    <t>SO4423</t>
  </si>
  <si>
    <t>SO4424</t>
  </si>
  <si>
    <t>PackTech PLC</t>
  </si>
  <si>
    <t>SO4425</t>
  </si>
  <si>
    <t>SO4426</t>
  </si>
  <si>
    <t>SO4427</t>
  </si>
  <si>
    <t>SO4428</t>
  </si>
  <si>
    <t>SO4429</t>
  </si>
  <si>
    <t>SO4430</t>
  </si>
  <si>
    <t>SO4431</t>
  </si>
  <si>
    <t>SO4432</t>
  </si>
  <si>
    <t>SO4433</t>
  </si>
  <si>
    <t>SO4434</t>
  </si>
  <si>
    <t>SO4435</t>
  </si>
  <si>
    <t>SO4436</t>
  </si>
  <si>
    <t>SO4437</t>
  </si>
  <si>
    <t>SO4438</t>
  </si>
  <si>
    <t>SO4439</t>
  </si>
  <si>
    <t>SO4440</t>
  </si>
  <si>
    <t>SO4441</t>
  </si>
  <si>
    <t>SO4442</t>
  </si>
  <si>
    <t>NaturGlobal PLC</t>
  </si>
  <si>
    <t>SO4443</t>
  </si>
  <si>
    <t>SO4444</t>
  </si>
  <si>
    <t>SO4445</t>
  </si>
  <si>
    <t>SO4446</t>
  </si>
  <si>
    <t>SO4447</t>
  </si>
  <si>
    <t>SO4448</t>
  </si>
  <si>
    <t>SO4449</t>
  </si>
  <si>
    <t>RD0130</t>
  </si>
  <si>
    <t>SO4450</t>
  </si>
  <si>
    <t>SO4451</t>
  </si>
  <si>
    <t>SO4452</t>
  </si>
  <si>
    <t>SO4453</t>
  </si>
  <si>
    <t>SO4454</t>
  </si>
  <si>
    <t>RD0207</t>
  </si>
  <si>
    <t>SO4455</t>
  </si>
  <si>
    <t>SO4456</t>
  </si>
  <si>
    <t>SO4457</t>
  </si>
  <si>
    <t>SO4458</t>
  </si>
  <si>
    <t>SO4459</t>
  </si>
  <si>
    <t>SO4460</t>
  </si>
  <si>
    <t>SO4461</t>
  </si>
  <si>
    <t>SO4462</t>
  </si>
  <si>
    <t>SO4463</t>
  </si>
  <si>
    <t>SO4464</t>
  </si>
  <si>
    <t>SO4465</t>
  </si>
  <si>
    <t>SO4466</t>
  </si>
  <si>
    <t>SO4467</t>
  </si>
  <si>
    <t>SO4468</t>
  </si>
  <si>
    <t>SO4469</t>
  </si>
  <si>
    <t>SO4470</t>
  </si>
  <si>
    <t>SO4471</t>
  </si>
  <si>
    <t>SO4472</t>
  </si>
  <si>
    <t>SO4473</t>
  </si>
  <si>
    <t>SO4474</t>
  </si>
  <si>
    <t>SO4475</t>
  </si>
  <si>
    <t>EcoMaterials PLC</t>
  </si>
  <si>
    <t>SO4476</t>
  </si>
  <si>
    <t>SO4477</t>
  </si>
  <si>
    <t>SO4478</t>
  </si>
  <si>
    <t>SO4479</t>
  </si>
  <si>
    <t>SO4480</t>
  </si>
  <si>
    <t>SO4481</t>
  </si>
  <si>
    <t>SO4482</t>
  </si>
  <si>
    <t>SO4483</t>
  </si>
  <si>
    <t>SO4484</t>
  </si>
  <si>
    <t>SO4485</t>
  </si>
  <si>
    <t>SO4486</t>
  </si>
  <si>
    <t>SO4487</t>
  </si>
  <si>
    <t>SO4488</t>
  </si>
  <si>
    <t>SO4489</t>
  </si>
  <si>
    <t>SO4490</t>
  </si>
  <si>
    <t>SO4491</t>
  </si>
  <si>
    <t>SO4492</t>
  </si>
  <si>
    <t>SO4493</t>
  </si>
  <si>
    <t>SO4494</t>
  </si>
  <si>
    <t>SO4495</t>
  </si>
  <si>
    <t>SO4496</t>
  </si>
  <si>
    <t>SO4497</t>
  </si>
  <si>
    <t>BioSystems Corp</t>
  </si>
  <si>
    <t>SO4498</t>
  </si>
  <si>
    <t>SO4499</t>
  </si>
  <si>
    <t>SO4500</t>
  </si>
  <si>
    <t>RD0125</t>
  </si>
  <si>
    <t>SO4501</t>
  </si>
  <si>
    <t>SO4502</t>
  </si>
  <si>
    <t>SO4503</t>
  </si>
  <si>
    <t>SO4504</t>
  </si>
  <si>
    <t>RD0264</t>
  </si>
  <si>
    <t>SO4505</t>
  </si>
  <si>
    <t>SO4506</t>
  </si>
  <si>
    <t>SO4507</t>
  </si>
  <si>
    <t>SO4508</t>
  </si>
  <si>
    <t>SO4509</t>
  </si>
  <si>
    <t>SO4510</t>
  </si>
  <si>
    <t>SO4511</t>
  </si>
  <si>
    <t>SO4512</t>
  </si>
  <si>
    <t>TransSolutions SAS</t>
  </si>
  <si>
    <t>SO4513</t>
  </si>
  <si>
    <t>SO4514</t>
  </si>
  <si>
    <t>SO4515</t>
  </si>
  <si>
    <t>SO4516</t>
  </si>
  <si>
    <t>SO4517</t>
  </si>
  <si>
    <t>SO4518</t>
  </si>
  <si>
    <t>SO4519</t>
  </si>
  <si>
    <t>NaturMaterials PLC</t>
  </si>
  <si>
    <t>RD0143</t>
  </si>
  <si>
    <t>SO4520</t>
  </si>
  <si>
    <t>SO4521</t>
  </si>
  <si>
    <t>SO4522</t>
  </si>
  <si>
    <t>SO4523</t>
  </si>
  <si>
    <t>SO4524</t>
  </si>
  <si>
    <t>SO4525</t>
  </si>
  <si>
    <t>SO4526</t>
  </si>
  <si>
    <t>SO4527</t>
  </si>
  <si>
    <t>SO4528</t>
  </si>
  <si>
    <t>SO4529</t>
  </si>
  <si>
    <t>RD0257</t>
  </si>
  <si>
    <t>SO4530</t>
  </si>
  <si>
    <t>SO4531</t>
  </si>
  <si>
    <t>SO4532</t>
  </si>
  <si>
    <t>SO4533</t>
  </si>
  <si>
    <t>SO4534</t>
  </si>
  <si>
    <t>SO4535</t>
  </si>
  <si>
    <t>SO4536</t>
  </si>
  <si>
    <t>SO4537</t>
  </si>
  <si>
    <t>SO4538</t>
  </si>
  <si>
    <t>SO4539</t>
  </si>
  <si>
    <t>AutoSolutions LLC</t>
  </si>
  <si>
    <t>SO4540</t>
  </si>
  <si>
    <t>SO4541</t>
  </si>
  <si>
    <t>SO4542</t>
  </si>
  <si>
    <t>SO4543</t>
  </si>
  <si>
    <t>RD0080</t>
  </si>
  <si>
    <t>SO4544</t>
  </si>
  <si>
    <t>SO4545</t>
  </si>
  <si>
    <t>SO4546</t>
  </si>
  <si>
    <t>SO4547</t>
  </si>
  <si>
    <t>SO4548</t>
  </si>
  <si>
    <t>SO4549</t>
  </si>
  <si>
    <t>SO4550</t>
  </si>
  <si>
    <t>SO4551</t>
  </si>
  <si>
    <t>RD0137</t>
  </si>
  <si>
    <t>SO4552</t>
  </si>
  <si>
    <t>SO4553</t>
  </si>
  <si>
    <t>SO4554</t>
  </si>
  <si>
    <t>SO4555</t>
  </si>
  <si>
    <t>SO4556</t>
  </si>
  <si>
    <t>SO4557</t>
  </si>
  <si>
    <t>SO4558</t>
  </si>
  <si>
    <t>SO4559</t>
  </si>
  <si>
    <t>SO4560</t>
  </si>
  <si>
    <t>SO4561</t>
  </si>
  <si>
    <t>SO4562</t>
  </si>
  <si>
    <t>SO4563</t>
  </si>
  <si>
    <t>SO4564</t>
  </si>
  <si>
    <t>SO4565</t>
  </si>
  <si>
    <t>SO4566</t>
  </si>
  <si>
    <t>SO4567</t>
  </si>
  <si>
    <t>SO4568</t>
  </si>
  <si>
    <t>SO4569</t>
  </si>
  <si>
    <t>SO4570</t>
  </si>
  <si>
    <t>SO4571</t>
  </si>
  <si>
    <t>SO4572</t>
  </si>
  <si>
    <t>SO4573</t>
  </si>
  <si>
    <t>SO4574</t>
  </si>
  <si>
    <t>SO4575</t>
  </si>
  <si>
    <t>SO4576</t>
  </si>
  <si>
    <t>SO4577</t>
  </si>
  <si>
    <t>SO4578</t>
  </si>
  <si>
    <t>SO4579</t>
  </si>
  <si>
    <t>SO4580</t>
  </si>
  <si>
    <t>SO4581</t>
  </si>
  <si>
    <t>SO4582</t>
  </si>
  <si>
    <t>SO4583</t>
  </si>
  <si>
    <t>SO4584</t>
  </si>
  <si>
    <t>SO4585</t>
  </si>
  <si>
    <t>SO4586</t>
  </si>
  <si>
    <t>SO4587</t>
  </si>
  <si>
    <t>SO4588</t>
  </si>
  <si>
    <t>SO4589</t>
  </si>
  <si>
    <t>SO4590</t>
  </si>
  <si>
    <t>SO4591</t>
  </si>
  <si>
    <t>SO4592</t>
  </si>
  <si>
    <t>SO4593</t>
  </si>
  <si>
    <t>SO4594</t>
  </si>
  <si>
    <t>SO4595</t>
  </si>
  <si>
    <t>SO4596</t>
  </si>
  <si>
    <t>SO4597</t>
  </si>
  <si>
    <t>SO4598</t>
  </si>
  <si>
    <t>SO4599</t>
  </si>
  <si>
    <t>SO4600</t>
  </si>
  <si>
    <t>RD0052</t>
  </si>
  <si>
    <t>SO4601</t>
  </si>
  <si>
    <t>SO4602</t>
  </si>
  <si>
    <t>SO4603</t>
  </si>
  <si>
    <t>SO4604</t>
  </si>
  <si>
    <t>SO4605</t>
  </si>
  <si>
    <t>SO4606</t>
  </si>
  <si>
    <t>SO4607</t>
  </si>
  <si>
    <t>SO4608</t>
  </si>
  <si>
    <t>SO4609</t>
  </si>
  <si>
    <t>SO4610</t>
  </si>
  <si>
    <t>SO4611</t>
  </si>
  <si>
    <t>SO4612</t>
  </si>
  <si>
    <t>RD0050</t>
  </si>
  <si>
    <t>SO4613</t>
  </si>
  <si>
    <t>SO4614</t>
  </si>
  <si>
    <t>SO4615</t>
  </si>
  <si>
    <t>SO4616</t>
  </si>
  <si>
    <t>SO4617</t>
  </si>
  <si>
    <t>RD0008</t>
  </si>
  <si>
    <t>SO4618</t>
  </si>
  <si>
    <t>SO4619</t>
  </si>
  <si>
    <t>SO4620</t>
  </si>
  <si>
    <t>SO4621</t>
  </si>
  <si>
    <t>SO4622</t>
  </si>
  <si>
    <t>SO4623</t>
  </si>
  <si>
    <t>RD0057</t>
  </si>
  <si>
    <t>SO4624</t>
  </si>
  <si>
    <t>SO4625</t>
  </si>
  <si>
    <t>SO4626</t>
  </si>
  <si>
    <t>SO4627</t>
  </si>
  <si>
    <t>SO4628</t>
  </si>
  <si>
    <t>SO4629</t>
  </si>
  <si>
    <t>SO4630</t>
  </si>
  <si>
    <t>SO4631</t>
  </si>
  <si>
    <t>SO4632</t>
  </si>
  <si>
    <t>SO4633</t>
  </si>
  <si>
    <t>SO4634</t>
  </si>
  <si>
    <t>SO4635</t>
  </si>
  <si>
    <t>SO4636</t>
  </si>
  <si>
    <t>SO4637</t>
  </si>
  <si>
    <t>SO4638</t>
  </si>
  <si>
    <t>SO4639</t>
  </si>
  <si>
    <t>SO4640</t>
  </si>
  <si>
    <t>SO4641</t>
  </si>
  <si>
    <t>SO4642</t>
  </si>
  <si>
    <t>RD0043</t>
  </si>
  <si>
    <t>SO4643</t>
  </si>
  <si>
    <t>SO4644</t>
  </si>
  <si>
    <t>SO4645</t>
  </si>
  <si>
    <t>SO4646</t>
  </si>
  <si>
    <t>SO4647</t>
  </si>
  <si>
    <t>SO4648</t>
  </si>
  <si>
    <t>SO4649</t>
  </si>
  <si>
    <t>SO4650</t>
  </si>
  <si>
    <t>SO4651</t>
  </si>
  <si>
    <t>SO4652</t>
  </si>
  <si>
    <t>SO4653</t>
  </si>
  <si>
    <t>SO4654</t>
  </si>
  <si>
    <t>TransSolutions PLC</t>
  </si>
  <si>
    <t>SO4655</t>
  </si>
  <si>
    <t>SO4656</t>
  </si>
  <si>
    <t>SO4657</t>
  </si>
  <si>
    <t>SO4658</t>
  </si>
  <si>
    <t>RD0054</t>
  </si>
  <si>
    <t>SO4659</t>
  </si>
  <si>
    <t>SO4660</t>
  </si>
  <si>
    <t>SO4661</t>
  </si>
  <si>
    <t>SO4662</t>
  </si>
  <si>
    <t>SO4663</t>
  </si>
  <si>
    <t>SO4664</t>
  </si>
  <si>
    <t>SO4665</t>
  </si>
  <si>
    <t>SO4666</t>
  </si>
  <si>
    <t>SO4667</t>
  </si>
  <si>
    <t>SO4668</t>
  </si>
  <si>
    <t>SO4669</t>
  </si>
  <si>
    <t>SO4670</t>
  </si>
  <si>
    <t>SO4671</t>
  </si>
  <si>
    <t>SO4672</t>
  </si>
  <si>
    <t>AutoGlobal Inc</t>
  </si>
  <si>
    <t>SO4673</t>
  </si>
  <si>
    <t>EcoSystems Inc</t>
  </si>
  <si>
    <t>RD0301</t>
  </si>
  <si>
    <t>SO4674</t>
  </si>
  <si>
    <t>SO4675</t>
  </si>
  <si>
    <t>SO4676</t>
  </si>
  <si>
    <t>SO4677</t>
  </si>
  <si>
    <t>SO4678</t>
  </si>
  <si>
    <t>SO4679</t>
  </si>
  <si>
    <t>SO4680</t>
  </si>
  <si>
    <t>SO4681</t>
  </si>
  <si>
    <t>SO4682</t>
  </si>
  <si>
    <t>SO4683</t>
  </si>
  <si>
    <t>SO4684</t>
  </si>
  <si>
    <t>SO4685</t>
  </si>
  <si>
    <t>SO4686</t>
  </si>
  <si>
    <t>SO4687</t>
  </si>
  <si>
    <t>SO4688</t>
  </si>
  <si>
    <t>SO4689</t>
  </si>
  <si>
    <t>SO4690</t>
  </si>
  <si>
    <t>SO4691</t>
  </si>
  <si>
    <t>SO4692</t>
  </si>
  <si>
    <t>SO4693</t>
  </si>
  <si>
    <t>SO4694</t>
  </si>
  <si>
    <t>SO4695</t>
  </si>
  <si>
    <t>SO4696</t>
  </si>
  <si>
    <t>SO4697</t>
  </si>
  <si>
    <t>SO4698</t>
  </si>
  <si>
    <t>NaturMaterials LLC</t>
  </si>
  <si>
    <t>SO4699</t>
  </si>
  <si>
    <t>SO4700</t>
  </si>
  <si>
    <t>SO4701</t>
  </si>
  <si>
    <t>SO4702</t>
  </si>
  <si>
    <t>SO4703</t>
  </si>
  <si>
    <t>SO4704</t>
  </si>
  <si>
    <t>SO4705</t>
  </si>
  <si>
    <t>SO4706</t>
  </si>
  <si>
    <t>SO4707</t>
  </si>
  <si>
    <t>SO4708</t>
  </si>
  <si>
    <t>SO4709</t>
  </si>
  <si>
    <t>SO4710</t>
  </si>
  <si>
    <t>SO4711</t>
  </si>
  <si>
    <t>SO4712</t>
  </si>
  <si>
    <t>SO4713</t>
  </si>
  <si>
    <t>SO4714</t>
  </si>
  <si>
    <t>SO4715</t>
  </si>
  <si>
    <t>SO4716</t>
  </si>
  <si>
    <t>SO4717</t>
  </si>
  <si>
    <t>SO4718</t>
  </si>
  <si>
    <t>PackGlobal LLC</t>
  </si>
  <si>
    <t>SO4719</t>
  </si>
  <si>
    <t>SO4720</t>
  </si>
  <si>
    <t>SO4721</t>
  </si>
  <si>
    <t>RD0198</t>
  </si>
  <si>
    <t>SO4722</t>
  </si>
  <si>
    <t>SO4723</t>
  </si>
  <si>
    <t>SO4724</t>
  </si>
  <si>
    <t>SO4725</t>
  </si>
  <si>
    <t>SO4726</t>
  </si>
  <si>
    <t>RD0216</t>
  </si>
  <si>
    <t>SO4727</t>
  </si>
  <si>
    <t>SO4728</t>
  </si>
  <si>
    <t>SO4729</t>
  </si>
  <si>
    <t>SO4730</t>
  </si>
  <si>
    <t>SO4731</t>
  </si>
  <si>
    <t>SO4732</t>
  </si>
  <si>
    <t>SO4733</t>
  </si>
  <si>
    <t>SO4734</t>
  </si>
  <si>
    <t>SO4735</t>
  </si>
  <si>
    <t>SO4736</t>
  </si>
  <si>
    <t>SO4737</t>
  </si>
  <si>
    <t>SO4738</t>
  </si>
  <si>
    <t>SO4739</t>
  </si>
  <si>
    <t>SO4740</t>
  </si>
  <si>
    <t>RD0076</t>
  </si>
  <si>
    <t>SO4741</t>
  </si>
  <si>
    <t>SO4742</t>
  </si>
  <si>
    <t>SO4743</t>
  </si>
  <si>
    <t>SO4744</t>
  </si>
  <si>
    <t>SO4745</t>
  </si>
  <si>
    <t>SO4746</t>
  </si>
  <si>
    <t>SO4747</t>
  </si>
  <si>
    <t>SO4748</t>
  </si>
  <si>
    <t>SO4749</t>
  </si>
  <si>
    <t>SO4750</t>
  </si>
  <si>
    <t>SO4751</t>
  </si>
  <si>
    <t>SO4752</t>
  </si>
  <si>
    <t>SO4753</t>
  </si>
  <si>
    <t>SO4754</t>
  </si>
  <si>
    <t>SO4755</t>
  </si>
  <si>
    <t>SO4756</t>
  </si>
  <si>
    <t>SO4757</t>
  </si>
  <si>
    <t>SO4758</t>
  </si>
  <si>
    <t>SO4759</t>
  </si>
  <si>
    <t>SO4760</t>
  </si>
  <si>
    <t>SO4761</t>
  </si>
  <si>
    <t>SO4762</t>
  </si>
  <si>
    <t>SO4763</t>
  </si>
  <si>
    <t>BioSolutions GmbH</t>
  </si>
  <si>
    <t>SO4764</t>
  </si>
  <si>
    <t>SO4765</t>
  </si>
  <si>
    <t>SO4766</t>
  </si>
  <si>
    <t>SO4767</t>
  </si>
  <si>
    <t>SO4768</t>
  </si>
  <si>
    <t>SO4769</t>
  </si>
  <si>
    <t>SO4770</t>
  </si>
  <si>
    <t>SO4771</t>
  </si>
  <si>
    <t>RD0072</t>
  </si>
  <si>
    <t>SO4772</t>
  </si>
  <si>
    <t>SO4773</t>
  </si>
  <si>
    <t>AutoSolutions Group</t>
  </si>
  <si>
    <t>SO4774</t>
  </si>
  <si>
    <t>SO4775</t>
  </si>
  <si>
    <t>SO4776</t>
  </si>
  <si>
    <t>SO4777</t>
  </si>
  <si>
    <t>SO4778</t>
  </si>
  <si>
    <t>RD0082</t>
  </si>
  <si>
    <t>SO4779</t>
  </si>
  <si>
    <t>SO4780</t>
  </si>
  <si>
    <t>SO4781</t>
  </si>
  <si>
    <t>SO4782</t>
  </si>
  <si>
    <t>SO4783</t>
  </si>
  <si>
    <t>SO4784</t>
  </si>
  <si>
    <t>SO4785</t>
  </si>
  <si>
    <t>SO4786</t>
  </si>
  <si>
    <t>SO4787</t>
  </si>
  <si>
    <t>SO4788</t>
  </si>
  <si>
    <t>SO4789</t>
  </si>
  <si>
    <t>SO4790</t>
  </si>
  <si>
    <t>SO4791</t>
  </si>
  <si>
    <t>SO4792</t>
  </si>
  <si>
    <t>SO4793</t>
  </si>
  <si>
    <t>SO4794</t>
  </si>
  <si>
    <t>SO4795</t>
  </si>
  <si>
    <t>SO4796</t>
  </si>
  <si>
    <t>SO4797</t>
  </si>
  <si>
    <t>SO4798</t>
  </si>
  <si>
    <t>SO4799</t>
  </si>
  <si>
    <t>AutoTech LLC</t>
  </si>
  <si>
    <t>SO4800</t>
  </si>
  <si>
    <t>SO4801</t>
  </si>
  <si>
    <t>SO4802</t>
  </si>
  <si>
    <t>SO4803</t>
  </si>
  <si>
    <t>SO4804</t>
  </si>
  <si>
    <t>GlobalSolutions GmbH</t>
  </si>
  <si>
    <t>SO4805</t>
  </si>
  <si>
    <t>SO4806</t>
  </si>
  <si>
    <t>SO4807</t>
  </si>
  <si>
    <t>SO4808</t>
  </si>
  <si>
    <t>SO4809</t>
  </si>
  <si>
    <t>SO4810</t>
  </si>
  <si>
    <t>SO4811</t>
  </si>
  <si>
    <t>SO4812</t>
  </si>
  <si>
    <t>SO4813</t>
  </si>
  <si>
    <t>SO4814</t>
  </si>
  <si>
    <t>SO4815</t>
  </si>
  <si>
    <t>SO4816</t>
  </si>
  <si>
    <t>SO4817</t>
  </si>
  <si>
    <t>SO4818</t>
  </si>
  <si>
    <t>SO4819</t>
  </si>
  <si>
    <t>RD0191</t>
  </si>
  <si>
    <t>SO4820</t>
  </si>
  <si>
    <t>SO4821</t>
  </si>
  <si>
    <t>RD0016</t>
  </si>
  <si>
    <t>SO4822</t>
  </si>
  <si>
    <t>SO4823</t>
  </si>
  <si>
    <t>SO4824</t>
  </si>
  <si>
    <t>SO4825</t>
  </si>
  <si>
    <t>SO4826</t>
  </si>
  <si>
    <t>SO4827</t>
  </si>
  <si>
    <t>SO4828</t>
  </si>
  <si>
    <t>SO4829</t>
  </si>
  <si>
    <t>SO4830</t>
  </si>
  <si>
    <t>SO4831</t>
  </si>
  <si>
    <t>SO4832</t>
  </si>
  <si>
    <t>SO4833</t>
  </si>
  <si>
    <t>SO4834</t>
  </si>
  <si>
    <t>SO4835</t>
  </si>
  <si>
    <t>SO4836</t>
  </si>
  <si>
    <t>PackMaterials LLC</t>
  </si>
  <si>
    <t>SO4837</t>
  </si>
  <si>
    <t>SO4838</t>
  </si>
  <si>
    <t>SO4839</t>
  </si>
  <si>
    <t>SO4840</t>
  </si>
  <si>
    <t>SO4841</t>
  </si>
  <si>
    <t>SO4842</t>
  </si>
  <si>
    <t>EcoTech Inc</t>
  </si>
  <si>
    <t>SO4843</t>
  </si>
  <si>
    <t>SO4844</t>
  </si>
  <si>
    <t>SO4845</t>
  </si>
  <si>
    <t>SO4846</t>
  </si>
  <si>
    <t>RD0252</t>
  </si>
  <si>
    <t>SO4847</t>
  </si>
  <si>
    <t>SO4848</t>
  </si>
  <si>
    <t>SO4849</t>
  </si>
  <si>
    <t>SO4850</t>
  </si>
  <si>
    <t>SO4851</t>
  </si>
  <si>
    <t>SO4852</t>
  </si>
  <si>
    <t>SO4853</t>
  </si>
  <si>
    <t>SO4854</t>
  </si>
  <si>
    <t>SO4855</t>
  </si>
  <si>
    <t>SO4856</t>
  </si>
  <si>
    <t>SO4857</t>
  </si>
  <si>
    <t>SO4858</t>
  </si>
  <si>
    <t>SO4859</t>
  </si>
  <si>
    <t>SO4860</t>
  </si>
  <si>
    <t>SO4861</t>
  </si>
  <si>
    <t>SO4862</t>
  </si>
  <si>
    <t>SO4863</t>
  </si>
  <si>
    <t>SO4864</t>
  </si>
  <si>
    <t>SO4865</t>
  </si>
  <si>
    <t>SO4866</t>
  </si>
  <si>
    <t>SO4867</t>
  </si>
  <si>
    <t>SO4868</t>
  </si>
  <si>
    <t>SO4869</t>
  </si>
  <si>
    <t>SO4870</t>
  </si>
  <si>
    <t>SO4871</t>
  </si>
  <si>
    <t>SO4872</t>
  </si>
  <si>
    <t>SO4873</t>
  </si>
  <si>
    <t>SO4874</t>
  </si>
  <si>
    <t>SO4875</t>
  </si>
  <si>
    <t>SO4876</t>
  </si>
  <si>
    <t>RD0310</t>
  </si>
  <si>
    <t>SO4877</t>
  </si>
  <si>
    <t>SO4878</t>
  </si>
  <si>
    <t>RD0148</t>
  </si>
  <si>
    <t>SO4879</t>
  </si>
  <si>
    <t>SO4880</t>
  </si>
  <si>
    <t>SO4881</t>
  </si>
  <si>
    <t>SO4882</t>
  </si>
  <si>
    <t>SO4883</t>
  </si>
  <si>
    <t>SO4884</t>
  </si>
  <si>
    <t>RD0236</t>
  </si>
  <si>
    <t>SO4885</t>
  </si>
  <si>
    <t>SO4886</t>
  </si>
  <si>
    <t>SO4887</t>
  </si>
  <si>
    <t>SO4888</t>
  </si>
  <si>
    <t>SO4889</t>
  </si>
  <si>
    <t>SO4890</t>
  </si>
  <si>
    <t>SO4891</t>
  </si>
  <si>
    <t>SO4892</t>
  </si>
  <si>
    <t>SO4893</t>
  </si>
  <si>
    <t>SO4894</t>
  </si>
  <si>
    <t>SO4895</t>
  </si>
  <si>
    <t>SO4896</t>
  </si>
  <si>
    <t>SO4897</t>
  </si>
  <si>
    <t>SO4898</t>
  </si>
  <si>
    <t>SO4899</t>
  </si>
  <si>
    <t>GlobalTech Ltd</t>
  </si>
  <si>
    <t>SO4900</t>
  </si>
  <si>
    <t>SO4901</t>
  </si>
  <si>
    <t>SO4902</t>
  </si>
  <si>
    <t>SO4903</t>
  </si>
  <si>
    <t>SO4904</t>
  </si>
  <si>
    <t>SO4905</t>
  </si>
  <si>
    <t>SO4906</t>
  </si>
  <si>
    <t>SO4907</t>
  </si>
  <si>
    <t>SO4908</t>
  </si>
  <si>
    <t>SO4909</t>
  </si>
  <si>
    <t>SO4910</t>
  </si>
  <si>
    <t>SO4911</t>
  </si>
  <si>
    <t>SO4912</t>
  </si>
  <si>
    <t>SO4913</t>
  </si>
  <si>
    <t>SO4914</t>
  </si>
  <si>
    <t>SO4915</t>
  </si>
  <si>
    <t>SO4916</t>
  </si>
  <si>
    <t>SO4917</t>
  </si>
  <si>
    <t>SO4918</t>
  </si>
  <si>
    <t>SO4919</t>
  </si>
  <si>
    <t>SO4920</t>
  </si>
  <si>
    <t>SO4921</t>
  </si>
  <si>
    <t>SO4922</t>
  </si>
  <si>
    <t>SO4923</t>
  </si>
  <si>
    <t>RD0086</t>
  </si>
  <si>
    <t>SO4924</t>
  </si>
  <si>
    <t>SO4925</t>
  </si>
  <si>
    <t>SO4926</t>
  </si>
  <si>
    <t>SO4927</t>
  </si>
  <si>
    <t>SO4928</t>
  </si>
  <si>
    <t>SO4929</t>
  </si>
  <si>
    <t>SO4930</t>
  </si>
  <si>
    <t>SO4931</t>
  </si>
  <si>
    <t>SO4932</t>
  </si>
  <si>
    <t>SO4933</t>
  </si>
  <si>
    <t>SO4934</t>
  </si>
  <si>
    <t>SO4935</t>
  </si>
  <si>
    <t>SO4936</t>
  </si>
  <si>
    <t>SO4937</t>
  </si>
  <si>
    <t>SO4938</t>
  </si>
  <si>
    <t>SO4939</t>
  </si>
  <si>
    <t>SO4940</t>
  </si>
  <si>
    <t>SO4941</t>
  </si>
  <si>
    <t>SO4942</t>
  </si>
  <si>
    <t>RD0253</t>
  </si>
  <si>
    <t>SO4943</t>
  </si>
  <si>
    <t>SO4944</t>
  </si>
  <si>
    <t>SO4945</t>
  </si>
  <si>
    <t>SO4946</t>
  </si>
  <si>
    <t>SO4947</t>
  </si>
  <si>
    <t>SO4948</t>
  </si>
  <si>
    <t>SO4949</t>
  </si>
  <si>
    <t>SO4950</t>
  </si>
  <si>
    <t>SO4951</t>
  </si>
  <si>
    <t>SO4952</t>
  </si>
  <si>
    <t>SO4953</t>
  </si>
  <si>
    <t>SO4954</t>
  </si>
  <si>
    <t>SO4955</t>
  </si>
  <si>
    <t>RD0078</t>
  </si>
  <si>
    <t>SO4956</t>
  </si>
  <si>
    <t>SO4957</t>
  </si>
  <si>
    <t>SO4958</t>
  </si>
  <si>
    <t>BioTech Corp</t>
  </si>
  <si>
    <t>SO4959</t>
  </si>
  <si>
    <t>SO4960</t>
  </si>
  <si>
    <t>SO4961</t>
  </si>
  <si>
    <t>SO4962</t>
  </si>
  <si>
    <t>SO4963</t>
  </si>
  <si>
    <t>SO4964</t>
  </si>
  <si>
    <t>SO4965</t>
  </si>
  <si>
    <t>RD0065</t>
  </si>
  <si>
    <t>SO4966</t>
  </si>
  <si>
    <t>SO4967</t>
  </si>
  <si>
    <t>SO4968</t>
  </si>
  <si>
    <t>SO4969</t>
  </si>
  <si>
    <t>SO4970</t>
  </si>
  <si>
    <t>SO4971</t>
  </si>
  <si>
    <t>SO4972</t>
  </si>
  <si>
    <t>SO4973</t>
  </si>
  <si>
    <t>SO4974</t>
  </si>
  <si>
    <t>SO4975</t>
  </si>
  <si>
    <t>SO4976</t>
  </si>
  <si>
    <t>SO4977</t>
  </si>
  <si>
    <t>SO4978</t>
  </si>
  <si>
    <t>RD0312</t>
  </si>
  <si>
    <t>SO4979</t>
  </si>
  <si>
    <t>SO4980</t>
  </si>
  <si>
    <t>SO4981</t>
  </si>
  <si>
    <t>SO4982</t>
  </si>
  <si>
    <t>SO4983</t>
  </si>
  <si>
    <t>SO4984</t>
  </si>
  <si>
    <t>SO4985</t>
  </si>
  <si>
    <t>SO4986</t>
  </si>
  <si>
    <t>SO4987</t>
  </si>
  <si>
    <t>SO4988</t>
  </si>
  <si>
    <t>SO4989</t>
  </si>
  <si>
    <t>SO4990</t>
  </si>
  <si>
    <t>SO4991</t>
  </si>
  <si>
    <t>SO4992</t>
  </si>
  <si>
    <t>SO4993</t>
  </si>
  <si>
    <t>SO4994</t>
  </si>
  <si>
    <t>SO4995</t>
  </si>
  <si>
    <t>SO4996</t>
  </si>
  <si>
    <t>SO4997</t>
  </si>
  <si>
    <t>SO4998</t>
  </si>
  <si>
    <t>SO4999</t>
  </si>
  <si>
    <t>SO5000</t>
  </si>
  <si>
    <t>SO5001</t>
  </si>
  <si>
    <t>SO5002</t>
  </si>
  <si>
    <t>SO5003</t>
  </si>
  <si>
    <t>SO5004</t>
  </si>
  <si>
    <t>SO5005</t>
  </si>
  <si>
    <t>SO5006</t>
  </si>
  <si>
    <t>SO5007</t>
  </si>
  <si>
    <t>SO5008</t>
  </si>
  <si>
    <t>PackSolutions Corp</t>
  </si>
  <si>
    <t>SO5009</t>
  </si>
  <si>
    <t>SO5010</t>
  </si>
  <si>
    <t>SO5011</t>
  </si>
  <si>
    <t>SO5012</t>
  </si>
  <si>
    <t>SO5013</t>
  </si>
  <si>
    <t>SO5014</t>
  </si>
  <si>
    <t>SO5015</t>
  </si>
  <si>
    <t>SO5016</t>
  </si>
  <si>
    <t>SO5017</t>
  </si>
  <si>
    <t>SO5018</t>
  </si>
  <si>
    <t>SO5019</t>
  </si>
  <si>
    <t>SO5020</t>
  </si>
  <si>
    <t>RD0128</t>
  </si>
  <si>
    <t>SO5021</t>
  </si>
  <si>
    <t>SO5022</t>
  </si>
  <si>
    <t>SO5023</t>
  </si>
  <si>
    <t>SO5024</t>
  </si>
  <si>
    <t>SO5025</t>
  </si>
  <si>
    <t>SO5026</t>
  </si>
  <si>
    <t>SO5027</t>
  </si>
  <si>
    <t>SO5028</t>
  </si>
  <si>
    <t>SO5029</t>
  </si>
  <si>
    <t>SO5030</t>
  </si>
  <si>
    <t>SO5031</t>
  </si>
  <si>
    <t>SO5032</t>
  </si>
  <si>
    <t>SO5033</t>
  </si>
  <si>
    <t>SO5034</t>
  </si>
  <si>
    <t>ChemTech Group</t>
  </si>
  <si>
    <t>SO5035</t>
  </si>
  <si>
    <t>SO5036</t>
  </si>
  <si>
    <t>SO5037</t>
  </si>
  <si>
    <t>SO5038</t>
  </si>
  <si>
    <t>EcoMaterials Inc</t>
  </si>
  <si>
    <t>SO5039</t>
  </si>
  <si>
    <t>SO5040</t>
  </si>
  <si>
    <t>BioSystems SAS</t>
  </si>
  <si>
    <t>SO5041</t>
  </si>
  <si>
    <t>SO5042</t>
  </si>
  <si>
    <t>SO5043</t>
  </si>
  <si>
    <t>SO5044</t>
  </si>
  <si>
    <t>SO5045</t>
  </si>
  <si>
    <t>SO5046</t>
  </si>
  <si>
    <t>SO5047</t>
  </si>
  <si>
    <t>SO5048</t>
  </si>
  <si>
    <t>SO5049</t>
  </si>
  <si>
    <t>SO5050</t>
  </si>
  <si>
    <t>SO5051</t>
  </si>
  <si>
    <t>SO5052</t>
  </si>
  <si>
    <t>SO5053</t>
  </si>
  <si>
    <t>SO5054</t>
  </si>
  <si>
    <t>SO5055</t>
  </si>
  <si>
    <t>SO5056</t>
  </si>
  <si>
    <t>SO5057</t>
  </si>
  <si>
    <t>SO5058</t>
  </si>
  <si>
    <t>SO5059</t>
  </si>
  <si>
    <t>SO5060</t>
  </si>
  <si>
    <t>RD0011</t>
  </si>
  <si>
    <t>SO5061</t>
  </si>
  <si>
    <t>RD0298</t>
  </si>
  <si>
    <t>SO5062</t>
  </si>
  <si>
    <t>SO5063</t>
  </si>
  <si>
    <t>SO5064</t>
  </si>
  <si>
    <t>SO5065</t>
  </si>
  <si>
    <t>SO5066</t>
  </si>
  <si>
    <t>SO5067</t>
  </si>
  <si>
    <t>SO5068</t>
  </si>
  <si>
    <t>SO5069</t>
  </si>
  <si>
    <t>SO5070</t>
  </si>
  <si>
    <t>SO5071</t>
  </si>
  <si>
    <t>SO5072</t>
  </si>
  <si>
    <t>SO5073</t>
  </si>
  <si>
    <t>SO5074</t>
  </si>
  <si>
    <t>SO5075</t>
  </si>
  <si>
    <t>SO5076</t>
  </si>
  <si>
    <t>TransTech LLC</t>
  </si>
  <si>
    <t>SO5077</t>
  </si>
  <si>
    <t>SO5078</t>
  </si>
  <si>
    <t>SO5079</t>
  </si>
  <si>
    <t>SO5080</t>
  </si>
  <si>
    <t>SO5081</t>
  </si>
  <si>
    <t>SO5082</t>
  </si>
  <si>
    <t>SO5083</t>
  </si>
  <si>
    <t>SO5084</t>
  </si>
  <si>
    <t>SO5085</t>
  </si>
  <si>
    <t>RD0256</t>
  </si>
  <si>
    <t>SO5086</t>
  </si>
  <si>
    <t>SO5087</t>
  </si>
  <si>
    <t>SO5088</t>
  </si>
  <si>
    <t>SO5089</t>
  </si>
  <si>
    <t>SO5090</t>
  </si>
  <si>
    <t>SO5091</t>
  </si>
  <si>
    <t>SO5092</t>
  </si>
  <si>
    <t>GlobalSystems BV</t>
  </si>
  <si>
    <t>RD0012</t>
  </si>
  <si>
    <t>SO5093</t>
  </si>
  <si>
    <t>SO5094</t>
  </si>
  <si>
    <t>SO5095</t>
  </si>
  <si>
    <t>SO5096</t>
  </si>
  <si>
    <t>SO5097</t>
  </si>
  <si>
    <t>RD0182</t>
  </si>
  <si>
    <t>SO5098</t>
  </si>
  <si>
    <t>SO5099</t>
  </si>
  <si>
    <t>SO5100</t>
  </si>
  <si>
    <t>SO5101</t>
  </si>
  <si>
    <t>SO5102</t>
  </si>
  <si>
    <t>SO5103</t>
  </si>
  <si>
    <t>SO5104</t>
  </si>
  <si>
    <t>SO5105</t>
  </si>
  <si>
    <t>SO5106</t>
  </si>
  <si>
    <t>SO5107</t>
  </si>
  <si>
    <t>SO5108</t>
  </si>
  <si>
    <t>SO5109</t>
  </si>
  <si>
    <t>SO5110</t>
  </si>
  <si>
    <t>SO5111</t>
  </si>
  <si>
    <t>SO5112</t>
  </si>
  <si>
    <t>SO5113</t>
  </si>
  <si>
    <t>SO5114</t>
  </si>
  <si>
    <t>RD0220</t>
  </si>
  <si>
    <t>SO5115</t>
  </si>
  <si>
    <t>SO5116</t>
  </si>
  <si>
    <t>SO5117</t>
  </si>
  <si>
    <t>SO5118</t>
  </si>
  <si>
    <t>SO5119</t>
  </si>
  <si>
    <t>SO5120</t>
  </si>
  <si>
    <t>SO5121</t>
  </si>
  <si>
    <t>SO5122</t>
  </si>
  <si>
    <t>SO5123</t>
  </si>
  <si>
    <t>SO5124</t>
  </si>
  <si>
    <t>SO5125</t>
  </si>
  <si>
    <t>SO5126</t>
  </si>
  <si>
    <t>SO5127</t>
  </si>
  <si>
    <t>SO5128</t>
  </si>
  <si>
    <t>SO5129</t>
  </si>
  <si>
    <t>SO5130</t>
  </si>
  <si>
    <t>SO5131</t>
  </si>
  <si>
    <t>SO5132</t>
  </si>
  <si>
    <t>SO5133</t>
  </si>
  <si>
    <t>SO5134</t>
  </si>
  <si>
    <t>SO5135</t>
  </si>
  <si>
    <t>SO5136</t>
  </si>
  <si>
    <t>RD0290</t>
  </si>
  <si>
    <t>SO5137</t>
  </si>
  <si>
    <t>SO5138</t>
  </si>
  <si>
    <t>SO5139</t>
  </si>
  <si>
    <t>RD0111</t>
  </si>
  <si>
    <t>SO5140</t>
  </si>
  <si>
    <t>SO5141</t>
  </si>
  <si>
    <t>SO5142</t>
  </si>
  <si>
    <t>SO5143</t>
  </si>
  <si>
    <t>SO5144</t>
  </si>
  <si>
    <t>IndusGlobal Group</t>
  </si>
  <si>
    <t>SO5145</t>
  </si>
  <si>
    <t>SO5146</t>
  </si>
  <si>
    <t>SO5147</t>
  </si>
  <si>
    <t>SO5148</t>
  </si>
  <si>
    <t>SO5149</t>
  </si>
  <si>
    <t>SO5150</t>
  </si>
  <si>
    <t>SO5151</t>
  </si>
  <si>
    <t>SO5152</t>
  </si>
  <si>
    <t>SO5153</t>
  </si>
  <si>
    <t>SO5154</t>
  </si>
  <si>
    <t>SO5155</t>
  </si>
  <si>
    <t>RD0206</t>
  </si>
  <si>
    <t>SO5156</t>
  </si>
  <si>
    <t>SO5157</t>
  </si>
  <si>
    <t>SO5158</t>
  </si>
  <si>
    <t>SO5159</t>
  </si>
  <si>
    <t>SO5160</t>
  </si>
  <si>
    <t>SO5161</t>
  </si>
  <si>
    <t>SO5162</t>
  </si>
  <si>
    <t>SO5163</t>
  </si>
  <si>
    <t>SO5164</t>
  </si>
  <si>
    <t>SO5165</t>
  </si>
  <si>
    <t>SO5166</t>
  </si>
  <si>
    <t>SO5167</t>
  </si>
  <si>
    <t>SO5168</t>
  </si>
  <si>
    <t>SO5169</t>
  </si>
  <si>
    <t>SO5170</t>
  </si>
  <si>
    <t>SO5171</t>
  </si>
  <si>
    <t>SO5172</t>
  </si>
  <si>
    <t>SO5173</t>
  </si>
  <si>
    <t>RD0136</t>
  </si>
  <si>
    <t>SO5174</t>
  </si>
  <si>
    <t>SO5175</t>
  </si>
  <si>
    <t>SO5176</t>
  </si>
  <si>
    <t>SO5177</t>
  </si>
  <si>
    <t>SO5178</t>
  </si>
  <si>
    <t>PolySolutions LLC</t>
  </si>
  <si>
    <t>SO5179</t>
  </si>
  <si>
    <t>SO5180</t>
  </si>
  <si>
    <t>SO5181</t>
  </si>
  <si>
    <t>SO5182</t>
  </si>
  <si>
    <t>SO5183</t>
  </si>
  <si>
    <t>SO5184</t>
  </si>
  <si>
    <t>SO5185</t>
  </si>
  <si>
    <t>SO5186</t>
  </si>
  <si>
    <t>SO5187</t>
  </si>
  <si>
    <t>SO5188</t>
  </si>
  <si>
    <t>SO5189</t>
  </si>
  <si>
    <t>SO5190</t>
  </si>
  <si>
    <t>SO5191</t>
  </si>
  <si>
    <t>SO5192</t>
  </si>
  <si>
    <t>SO5193</t>
  </si>
  <si>
    <t>RD0294</t>
  </si>
  <si>
    <t>SO5194</t>
  </si>
  <si>
    <t>SO5195</t>
  </si>
  <si>
    <t>RD0176</t>
  </si>
  <si>
    <t>SO5196</t>
  </si>
  <si>
    <t>SO5197</t>
  </si>
  <si>
    <t>SO5198</t>
  </si>
  <si>
    <t>SO5199</t>
  </si>
  <si>
    <t>SO5200</t>
  </si>
  <si>
    <t>SO5201</t>
  </si>
  <si>
    <t>SO5202</t>
  </si>
  <si>
    <t>SO5203</t>
  </si>
  <si>
    <t>SO5204</t>
  </si>
  <si>
    <t>SO5205</t>
  </si>
  <si>
    <t>SO5206</t>
  </si>
  <si>
    <t>SO5207</t>
  </si>
  <si>
    <t>SO5208</t>
  </si>
  <si>
    <t>BioSolutions SAS</t>
  </si>
  <si>
    <t>RD0063</t>
  </si>
  <si>
    <t>SO5209</t>
  </si>
  <si>
    <t>SO5210</t>
  </si>
  <si>
    <t>SO5211</t>
  </si>
  <si>
    <t>SO5212</t>
  </si>
  <si>
    <t>SO5213</t>
  </si>
  <si>
    <t>SO5214</t>
  </si>
  <si>
    <t>SO5215</t>
  </si>
  <si>
    <t>SO5216</t>
  </si>
  <si>
    <t>SO5217</t>
  </si>
  <si>
    <t>SO5218</t>
  </si>
  <si>
    <t>SO5219</t>
  </si>
  <si>
    <t>SO5220</t>
  </si>
  <si>
    <t>SO5221</t>
  </si>
  <si>
    <t>SO5222</t>
  </si>
  <si>
    <t>SO5223</t>
  </si>
  <si>
    <t>SO5224</t>
  </si>
  <si>
    <t>SO5225</t>
  </si>
  <si>
    <t>SO5226</t>
  </si>
  <si>
    <t>SO5227</t>
  </si>
  <si>
    <t>SO5228</t>
  </si>
  <si>
    <t>SO5229</t>
  </si>
  <si>
    <t>SO5230</t>
  </si>
  <si>
    <t>SO5231</t>
  </si>
  <si>
    <t>SO5232</t>
  </si>
  <si>
    <t>SO5233</t>
  </si>
  <si>
    <t>SO5234</t>
  </si>
  <si>
    <t>SO5235</t>
  </si>
  <si>
    <t>SO5236</t>
  </si>
  <si>
    <t>SO5237</t>
  </si>
  <si>
    <t>SO5238</t>
  </si>
  <si>
    <t>SO5239</t>
  </si>
  <si>
    <t>SO5240</t>
  </si>
  <si>
    <t>SO5241</t>
  </si>
  <si>
    <t>SO5242</t>
  </si>
  <si>
    <t>SO5243</t>
  </si>
  <si>
    <t>SO5244</t>
  </si>
  <si>
    <t>PolyGlobal LLC</t>
  </si>
  <si>
    <t>SO5245</t>
  </si>
  <si>
    <t>SO5246</t>
  </si>
  <si>
    <t>SO5247</t>
  </si>
  <si>
    <t>SO5248</t>
  </si>
  <si>
    <t>SO5249</t>
  </si>
  <si>
    <t>BioSolutions Inc</t>
  </si>
  <si>
    <t>SO5250</t>
  </si>
  <si>
    <t>SO5251</t>
  </si>
  <si>
    <t>SO5252</t>
  </si>
  <si>
    <t>SO5253</t>
  </si>
  <si>
    <t>SO5254</t>
  </si>
  <si>
    <t>SO5255</t>
  </si>
  <si>
    <t>SO5256</t>
  </si>
  <si>
    <t>SO5257</t>
  </si>
  <si>
    <t>SO5258</t>
  </si>
  <si>
    <t>SO5259</t>
  </si>
  <si>
    <t>SO5260</t>
  </si>
  <si>
    <t>SO5261</t>
  </si>
  <si>
    <t>SO5262</t>
  </si>
  <si>
    <t>SO5263</t>
  </si>
  <si>
    <t>SO5264</t>
  </si>
  <si>
    <t>SO5265</t>
  </si>
  <si>
    <t>SO5266</t>
  </si>
  <si>
    <t>SO5267</t>
  </si>
  <si>
    <t>SO5268</t>
  </si>
  <si>
    <t>SO5269</t>
  </si>
  <si>
    <t>SO5270</t>
  </si>
  <si>
    <t>SO5271</t>
  </si>
  <si>
    <t>SO5272</t>
  </si>
  <si>
    <t>SO5273</t>
  </si>
  <si>
    <t>SO5274</t>
  </si>
  <si>
    <t>SO5275</t>
  </si>
  <si>
    <t>SO5276</t>
  </si>
  <si>
    <t>SO5277</t>
  </si>
  <si>
    <t>SO5278</t>
  </si>
  <si>
    <t>SO5279</t>
  </si>
  <si>
    <t>SO5280</t>
  </si>
  <si>
    <t>SO5281</t>
  </si>
  <si>
    <t>SO5282</t>
  </si>
  <si>
    <t>SO5283</t>
  </si>
  <si>
    <t>SO5284</t>
  </si>
  <si>
    <t>SO5285</t>
  </si>
  <si>
    <t>SO5286</t>
  </si>
  <si>
    <t>SO5287</t>
  </si>
  <si>
    <t>SO5288</t>
  </si>
  <si>
    <t>SO5289</t>
  </si>
  <si>
    <t>SO5290</t>
  </si>
  <si>
    <t>SO5291</t>
  </si>
  <si>
    <t>SO5292</t>
  </si>
  <si>
    <t>SO5293</t>
  </si>
  <si>
    <t>SO5294</t>
  </si>
  <si>
    <t>SO5295</t>
  </si>
  <si>
    <t>SO5296</t>
  </si>
  <si>
    <t>SO5297</t>
  </si>
  <si>
    <t>SO5298</t>
  </si>
  <si>
    <t>SO5299</t>
  </si>
  <si>
    <t>SO5300</t>
  </si>
  <si>
    <t>SO5301</t>
  </si>
  <si>
    <t>SO5302</t>
  </si>
  <si>
    <t>SO5303</t>
  </si>
  <si>
    <t>SO5304</t>
  </si>
  <si>
    <t>SO5305</t>
  </si>
  <si>
    <t>SO5306</t>
  </si>
  <si>
    <t>SO5307</t>
  </si>
  <si>
    <t>SO5308</t>
  </si>
  <si>
    <t>SO5309</t>
  </si>
  <si>
    <t>SO5310</t>
  </si>
  <si>
    <t>SO5311</t>
  </si>
  <si>
    <t>SO5312</t>
  </si>
  <si>
    <t>SO5313</t>
  </si>
  <si>
    <t>SO5314</t>
  </si>
  <si>
    <t>SO5315</t>
  </si>
  <si>
    <t>SO5316</t>
  </si>
  <si>
    <t>SO5317</t>
  </si>
  <si>
    <t>SO5318</t>
  </si>
  <si>
    <t>SO5319</t>
  </si>
  <si>
    <t>SO5320</t>
  </si>
  <si>
    <t>SO5321</t>
  </si>
  <si>
    <t>SO5322</t>
  </si>
  <si>
    <t>SO5323</t>
  </si>
  <si>
    <t>SO5324</t>
  </si>
  <si>
    <t>RD0114</t>
  </si>
  <si>
    <t>SO5325</t>
  </si>
  <si>
    <t>SO5326</t>
  </si>
  <si>
    <t>SO5327</t>
  </si>
  <si>
    <t>SO5328</t>
  </si>
  <si>
    <t>SO5329</t>
  </si>
  <si>
    <t>SO5330</t>
  </si>
  <si>
    <t>SO5331</t>
  </si>
  <si>
    <t>SO5332</t>
  </si>
  <si>
    <t>SO5333</t>
  </si>
  <si>
    <t>SO5334</t>
  </si>
  <si>
    <t>SO5335</t>
  </si>
  <si>
    <t>RD0002</t>
  </si>
  <si>
    <t>SO5336</t>
  </si>
  <si>
    <t>SO5337</t>
  </si>
  <si>
    <t>SO5338</t>
  </si>
  <si>
    <t>SO5339</t>
  </si>
  <si>
    <t>SO5340</t>
  </si>
  <si>
    <t>RD0026</t>
  </si>
  <si>
    <t>SO5341</t>
  </si>
  <si>
    <t>SO5342</t>
  </si>
  <si>
    <t>SO5343</t>
  </si>
  <si>
    <t>SO5344</t>
  </si>
  <si>
    <t>SO5345</t>
  </si>
  <si>
    <t>SO5346</t>
  </si>
  <si>
    <t>SO5347</t>
  </si>
  <si>
    <t>SO5348</t>
  </si>
  <si>
    <t>SO5349</t>
  </si>
  <si>
    <t>SO5350</t>
  </si>
  <si>
    <t>SO5351</t>
  </si>
  <si>
    <t>SO5352</t>
  </si>
  <si>
    <t>SO5353</t>
  </si>
  <si>
    <t>SO5354</t>
  </si>
  <si>
    <t>SO5355</t>
  </si>
  <si>
    <t>SO5356</t>
  </si>
  <si>
    <t>SO5357</t>
  </si>
  <si>
    <t>SO5358</t>
  </si>
  <si>
    <t>SO5359</t>
  </si>
  <si>
    <t>SO5360</t>
  </si>
  <si>
    <t>SO5361</t>
  </si>
  <si>
    <t>RD0140</t>
  </si>
  <si>
    <t>SO5362</t>
  </si>
  <si>
    <t>SO5363</t>
  </si>
  <si>
    <t>SO5364</t>
  </si>
  <si>
    <t>SO5365</t>
  </si>
  <si>
    <t>SO5366</t>
  </si>
  <si>
    <t>SO5367</t>
  </si>
  <si>
    <t>SO5368</t>
  </si>
  <si>
    <t>SO5369</t>
  </si>
  <si>
    <t>SO5370</t>
  </si>
  <si>
    <t>SO5371</t>
  </si>
  <si>
    <t>SO5372</t>
  </si>
  <si>
    <t>SO5373</t>
  </si>
  <si>
    <t>RD0022</t>
  </si>
  <si>
    <t>SO5374</t>
  </si>
  <si>
    <t>SO5375</t>
  </si>
  <si>
    <t>SO5376</t>
  </si>
  <si>
    <t>SO5377</t>
  </si>
  <si>
    <t>SO5378</t>
  </si>
  <si>
    <t>SO5379</t>
  </si>
  <si>
    <t>SO5380</t>
  </si>
  <si>
    <t>SO5381</t>
  </si>
  <si>
    <t>SO5382</t>
  </si>
  <si>
    <t>SO5383</t>
  </si>
  <si>
    <t>SO5384</t>
  </si>
  <si>
    <t>SO5385</t>
  </si>
  <si>
    <t>SO5386</t>
  </si>
  <si>
    <t>SO5387</t>
  </si>
  <si>
    <t>SO5388</t>
  </si>
  <si>
    <t>SO5389</t>
  </si>
  <si>
    <t>SO5390</t>
  </si>
  <si>
    <t>SO5391</t>
  </si>
  <si>
    <t>SO5392</t>
  </si>
  <si>
    <t>SO5393</t>
  </si>
  <si>
    <t>SO5394</t>
  </si>
  <si>
    <t>SO5395</t>
  </si>
  <si>
    <t>SO5396</t>
  </si>
  <si>
    <t>SO5397</t>
  </si>
  <si>
    <t>SO5398</t>
  </si>
  <si>
    <t>SO5399</t>
  </si>
  <si>
    <t>SO5400</t>
  </si>
  <si>
    <t>SO5401</t>
  </si>
  <si>
    <t>SO5402</t>
  </si>
  <si>
    <t>SO5403</t>
  </si>
  <si>
    <t>SO5404</t>
  </si>
  <si>
    <t>SO5405</t>
  </si>
  <si>
    <t>SO5406</t>
  </si>
  <si>
    <t>SO5407</t>
  </si>
  <si>
    <t>SO5408</t>
  </si>
  <si>
    <t>SO5409</t>
  </si>
  <si>
    <t>SO5410</t>
  </si>
  <si>
    <t>SO5411</t>
  </si>
  <si>
    <t>SO5412</t>
  </si>
  <si>
    <t>SO5413</t>
  </si>
  <si>
    <t>SO5414</t>
  </si>
  <si>
    <t>SO5415</t>
  </si>
  <si>
    <t>SO5416</t>
  </si>
  <si>
    <t>SO5417</t>
  </si>
  <si>
    <t>SO5418</t>
  </si>
  <si>
    <t>SO5419</t>
  </si>
  <si>
    <t>SO5420</t>
  </si>
  <si>
    <t>SO5421</t>
  </si>
  <si>
    <t>SO5422</t>
  </si>
  <si>
    <t>SO5423</t>
  </si>
  <si>
    <t>RD0168</t>
  </si>
  <si>
    <t>SO5424</t>
  </si>
  <si>
    <t>SO5425</t>
  </si>
  <si>
    <t>SO5426</t>
  </si>
  <si>
    <t>SO5427</t>
  </si>
  <si>
    <t>RD0092</t>
  </si>
  <si>
    <t>SO5428</t>
  </si>
  <si>
    <t>SO5429</t>
  </si>
  <si>
    <t>SO5430</t>
  </si>
  <si>
    <t>SO5431</t>
  </si>
  <si>
    <t>SO5432</t>
  </si>
  <si>
    <t>SO5433</t>
  </si>
  <si>
    <t>SO5434</t>
  </si>
  <si>
    <t>SO5435</t>
  </si>
  <si>
    <t>SO5436</t>
  </si>
  <si>
    <t>SO5437</t>
  </si>
  <si>
    <t>SO5438</t>
  </si>
  <si>
    <t>SO5439</t>
  </si>
  <si>
    <t>SO5440</t>
  </si>
  <si>
    <t>SO5441</t>
  </si>
  <si>
    <t>SO5442</t>
  </si>
  <si>
    <t>SO5443</t>
  </si>
  <si>
    <t>SO5444</t>
  </si>
  <si>
    <t>SO5445</t>
  </si>
  <si>
    <t>SO5446</t>
  </si>
  <si>
    <t>SO5447</t>
  </si>
  <si>
    <t>SO5448</t>
  </si>
  <si>
    <t>SO5449</t>
  </si>
  <si>
    <t>SO5450</t>
  </si>
  <si>
    <t>SO5451</t>
  </si>
  <si>
    <t>SO5452</t>
  </si>
  <si>
    <t>SO5453</t>
  </si>
  <si>
    <t>SO5454</t>
  </si>
  <si>
    <t>SO5455</t>
  </si>
  <si>
    <t>SO5456</t>
  </si>
  <si>
    <t>SO5457</t>
  </si>
  <si>
    <t>SO5458</t>
  </si>
  <si>
    <t>SO5459</t>
  </si>
  <si>
    <t>SO5460</t>
  </si>
  <si>
    <t>SO5461</t>
  </si>
  <si>
    <t>SO5462</t>
  </si>
  <si>
    <t>SO5463</t>
  </si>
  <si>
    <t>SO5464</t>
  </si>
  <si>
    <t>SO5465</t>
  </si>
  <si>
    <t>SO5466</t>
  </si>
  <si>
    <t>SO5467</t>
  </si>
  <si>
    <t>SO5468</t>
  </si>
  <si>
    <t>RD0161</t>
  </si>
  <si>
    <t>SO5469</t>
  </si>
  <si>
    <t>SO5470</t>
  </si>
  <si>
    <t>SO5471</t>
  </si>
  <si>
    <t>SO5472</t>
  </si>
  <si>
    <t>SO5473</t>
  </si>
  <si>
    <t>SO5474</t>
  </si>
  <si>
    <t>SO5475</t>
  </si>
  <si>
    <t>SO5476</t>
  </si>
  <si>
    <t>SO5477</t>
  </si>
  <si>
    <t>SO5478</t>
  </si>
  <si>
    <t>SO5479</t>
  </si>
  <si>
    <t>SO5480</t>
  </si>
  <si>
    <t>SO5481</t>
  </si>
  <si>
    <t>SO5482</t>
  </si>
  <si>
    <t>RD0269</t>
  </si>
  <si>
    <t>SO5483</t>
  </si>
  <si>
    <t>SO5484</t>
  </si>
  <si>
    <t>SO5485</t>
  </si>
  <si>
    <t>SO5486</t>
  </si>
  <si>
    <t>SO5487</t>
  </si>
  <si>
    <t>SO5488</t>
  </si>
  <si>
    <t>SO5489</t>
  </si>
  <si>
    <t>SO5490</t>
  </si>
  <si>
    <t>SO5491</t>
  </si>
  <si>
    <t>SO5492</t>
  </si>
  <si>
    <t>SO5493</t>
  </si>
  <si>
    <t>SO5494</t>
  </si>
  <si>
    <t>RD0077</t>
  </si>
  <si>
    <t>SO5495</t>
  </si>
  <si>
    <t>SO5496</t>
  </si>
  <si>
    <t>SO5497</t>
  </si>
  <si>
    <t>SO5498</t>
  </si>
  <si>
    <t>RD0226</t>
  </si>
  <si>
    <t>SO5499</t>
  </si>
  <si>
    <t>SO5500</t>
  </si>
  <si>
    <t>SO5501</t>
  </si>
  <si>
    <t>SO5502</t>
  </si>
  <si>
    <t>SO5503</t>
  </si>
  <si>
    <t>SO5504</t>
  </si>
  <si>
    <t>SO5505</t>
  </si>
  <si>
    <t>SO5506</t>
  </si>
  <si>
    <t>SO5507</t>
  </si>
  <si>
    <t>SO5508</t>
  </si>
  <si>
    <t>SO5509</t>
  </si>
  <si>
    <t>SO5510</t>
  </si>
  <si>
    <t>SO5511</t>
  </si>
  <si>
    <t>RD0131</t>
  </si>
  <si>
    <t>SO5512</t>
  </si>
  <si>
    <t>SO5513</t>
  </si>
  <si>
    <t>SO5514</t>
  </si>
  <si>
    <t>SO5515</t>
  </si>
  <si>
    <t>SO5516</t>
  </si>
  <si>
    <t>SO5517</t>
  </si>
  <si>
    <t>SO5518</t>
  </si>
  <si>
    <t>SO5519</t>
  </si>
  <si>
    <t>SO5520</t>
  </si>
  <si>
    <t>SO5521</t>
  </si>
  <si>
    <t>RD0224</t>
  </si>
  <si>
    <t>SO5522</t>
  </si>
  <si>
    <t>SO5523</t>
  </si>
  <si>
    <t>SO5524</t>
  </si>
  <si>
    <t>SO5525</t>
  </si>
  <si>
    <t>SO5526</t>
  </si>
  <si>
    <t>SO5527</t>
  </si>
  <si>
    <t>SO5528</t>
  </si>
  <si>
    <t>SO5529</t>
  </si>
  <si>
    <t>SO5530</t>
  </si>
  <si>
    <t>SO5531</t>
  </si>
  <si>
    <t>SO5532</t>
  </si>
  <si>
    <t>SO5533</t>
  </si>
  <si>
    <t>SO5534</t>
  </si>
  <si>
    <t>SO5535</t>
  </si>
  <si>
    <t>SO5536</t>
  </si>
  <si>
    <t>SO5537</t>
  </si>
  <si>
    <t>SO5538</t>
  </si>
  <si>
    <t>SO5539</t>
  </si>
  <si>
    <t>SO5540</t>
  </si>
  <si>
    <t>SO5541</t>
  </si>
  <si>
    <t>SO5542</t>
  </si>
  <si>
    <t>SO5543</t>
  </si>
  <si>
    <t>SO5544</t>
  </si>
  <si>
    <t>SO5545</t>
  </si>
  <si>
    <t>SO5546</t>
  </si>
  <si>
    <t>SO5547</t>
  </si>
  <si>
    <t>AutoMaterials SAS</t>
  </si>
  <si>
    <t>SO5548</t>
  </si>
  <si>
    <t>SO5549</t>
  </si>
  <si>
    <t>SO5550</t>
  </si>
  <si>
    <t>SO5551</t>
  </si>
  <si>
    <t>SO5552</t>
  </si>
  <si>
    <t>SO5553</t>
  </si>
  <si>
    <t>SO5554</t>
  </si>
  <si>
    <t>SO5555</t>
  </si>
  <si>
    <t>SO5556</t>
  </si>
  <si>
    <t>SO5557</t>
  </si>
  <si>
    <t>RD0079</t>
  </si>
  <si>
    <t>SO5558</t>
  </si>
  <si>
    <t>SO5559</t>
  </si>
  <si>
    <t>SO5560</t>
  </si>
  <si>
    <t>SO5561</t>
  </si>
  <si>
    <t>SO5562</t>
  </si>
  <si>
    <t>SO5563</t>
  </si>
  <si>
    <t>SO5564</t>
  </si>
  <si>
    <t>SO5565</t>
  </si>
  <si>
    <t>SO5566</t>
  </si>
  <si>
    <t>SO5567</t>
  </si>
  <si>
    <t>SO5568</t>
  </si>
  <si>
    <t>SO5569</t>
  </si>
  <si>
    <t>RD0047</t>
  </si>
  <si>
    <t>SO5570</t>
  </si>
  <si>
    <t>SO5571</t>
  </si>
  <si>
    <t>SO5572</t>
  </si>
  <si>
    <t>SO5573</t>
  </si>
  <si>
    <t>SO5574</t>
  </si>
  <si>
    <t>SO5575</t>
  </si>
  <si>
    <t>SO5576</t>
  </si>
  <si>
    <t>SO5577</t>
  </si>
  <si>
    <t>SO5578</t>
  </si>
  <si>
    <t>SO5579</t>
  </si>
  <si>
    <t>SO5580</t>
  </si>
  <si>
    <t>SO5581</t>
  </si>
  <si>
    <t>SO5582</t>
  </si>
  <si>
    <t>SO5583</t>
  </si>
  <si>
    <t>SO5584</t>
  </si>
  <si>
    <t>SO5585</t>
  </si>
  <si>
    <t>SO5586</t>
  </si>
  <si>
    <t>SO5587</t>
  </si>
  <si>
    <t>SO5588</t>
  </si>
  <si>
    <t>SO5589</t>
  </si>
  <si>
    <t>SO5590</t>
  </si>
  <si>
    <t>SO5591</t>
  </si>
  <si>
    <t>SO5592</t>
  </si>
  <si>
    <t>SO5593</t>
  </si>
  <si>
    <t>SO5594</t>
  </si>
  <si>
    <t>SO5595</t>
  </si>
  <si>
    <t>SO5596</t>
  </si>
  <si>
    <t>SO5597</t>
  </si>
  <si>
    <t>SO5598</t>
  </si>
  <si>
    <t>SO5599</t>
  </si>
  <si>
    <t>SO5600</t>
  </si>
  <si>
    <t>SO5601</t>
  </si>
  <si>
    <t>SO5602</t>
  </si>
  <si>
    <t>SO5603</t>
  </si>
  <si>
    <t>SO5604</t>
  </si>
  <si>
    <t>SO5605</t>
  </si>
  <si>
    <t>SO5606</t>
  </si>
  <si>
    <t>SO5607</t>
  </si>
  <si>
    <t>SO5608</t>
  </si>
  <si>
    <t>SO5609</t>
  </si>
  <si>
    <t>SO5610</t>
  </si>
  <si>
    <t>SO5611</t>
  </si>
  <si>
    <t>SO5612</t>
  </si>
  <si>
    <t>SO5613</t>
  </si>
  <si>
    <t>SO5614</t>
  </si>
  <si>
    <t>SO5615</t>
  </si>
  <si>
    <t>SO5616</t>
  </si>
  <si>
    <t>SO5617</t>
  </si>
  <si>
    <t>SO5618</t>
  </si>
  <si>
    <t>SO5619</t>
  </si>
  <si>
    <t>SO5620</t>
  </si>
  <si>
    <t>SO5621</t>
  </si>
  <si>
    <t>SO5622</t>
  </si>
  <si>
    <t>SO5623</t>
  </si>
  <si>
    <t>SO5624</t>
  </si>
  <si>
    <t>SO5625</t>
  </si>
  <si>
    <t>SO5626</t>
  </si>
  <si>
    <t>SO5627</t>
  </si>
  <si>
    <t>SO5628</t>
  </si>
  <si>
    <t>SO5629</t>
  </si>
  <si>
    <t>SO5630</t>
  </si>
  <si>
    <t>RD0068</t>
  </si>
  <si>
    <t>SO5631</t>
  </si>
  <si>
    <t>SO5632</t>
  </si>
  <si>
    <t>SO5633</t>
  </si>
  <si>
    <t>SO5634</t>
  </si>
  <si>
    <t>SO5635</t>
  </si>
  <si>
    <t>SO5636</t>
  </si>
  <si>
    <t>SO5637</t>
  </si>
  <si>
    <t>SO5638</t>
  </si>
  <si>
    <t>SO5639</t>
  </si>
  <si>
    <t>RD0284</t>
  </si>
  <si>
    <t>SO5640</t>
  </si>
  <si>
    <t>SO5641</t>
  </si>
  <si>
    <t>SO5642</t>
  </si>
  <si>
    <t>SO5643</t>
  </si>
  <si>
    <t>SO5644</t>
  </si>
  <si>
    <t>SO5645</t>
  </si>
  <si>
    <t>SO5646</t>
  </si>
  <si>
    <t>SO5647</t>
  </si>
  <si>
    <t>SO5648</t>
  </si>
  <si>
    <t>SO5649</t>
  </si>
  <si>
    <t>SO5650</t>
  </si>
  <si>
    <t>SO5651</t>
  </si>
  <si>
    <t>SO5652</t>
  </si>
  <si>
    <t>SO5653</t>
  </si>
  <si>
    <t>SO5654</t>
  </si>
  <si>
    <t>SO5655</t>
  </si>
  <si>
    <t>SO5656</t>
  </si>
  <si>
    <t>SO5657</t>
  </si>
  <si>
    <t>SO5658</t>
  </si>
  <si>
    <t>SO5659</t>
  </si>
  <si>
    <t>SO5660</t>
  </si>
  <si>
    <t>SO5661</t>
  </si>
  <si>
    <t>SO5662</t>
  </si>
  <si>
    <t>SO5663</t>
  </si>
  <si>
    <t>RD0153</t>
  </si>
  <si>
    <t>SO5664</t>
  </si>
  <si>
    <t>SO5665</t>
  </si>
  <si>
    <t>SO5666</t>
  </si>
  <si>
    <t>RD0255</t>
  </si>
  <si>
    <t>SO5667</t>
  </si>
  <si>
    <t>SO5668</t>
  </si>
  <si>
    <t>SO5669</t>
  </si>
  <si>
    <t>SO5670</t>
  </si>
  <si>
    <t>SO5671</t>
  </si>
  <si>
    <t>SO5672</t>
  </si>
  <si>
    <t>SO5673</t>
  </si>
  <si>
    <t>SO5674</t>
  </si>
  <si>
    <t>SO5675</t>
  </si>
  <si>
    <t>SO5676</t>
  </si>
  <si>
    <t>SO5677</t>
  </si>
  <si>
    <t>SO5678</t>
  </si>
  <si>
    <t>SO5679</t>
  </si>
  <si>
    <t>SO5680</t>
  </si>
  <si>
    <t>SO5681</t>
  </si>
  <si>
    <t>SO5682</t>
  </si>
  <si>
    <t>SO5683</t>
  </si>
  <si>
    <t>SO5684</t>
  </si>
  <si>
    <t>SO5685</t>
  </si>
  <si>
    <t>SO5686</t>
  </si>
  <si>
    <t>SO5687</t>
  </si>
  <si>
    <t>SO5688</t>
  </si>
  <si>
    <t>SO5689</t>
  </si>
  <si>
    <t>SO5690</t>
  </si>
  <si>
    <t>SO5691</t>
  </si>
  <si>
    <t>SO5692</t>
  </si>
  <si>
    <t>SO5693</t>
  </si>
  <si>
    <t>SO5694</t>
  </si>
  <si>
    <t>SO5695</t>
  </si>
  <si>
    <t>SO5696</t>
  </si>
  <si>
    <t>SO5697</t>
  </si>
  <si>
    <t>SO5698</t>
  </si>
  <si>
    <t>SO5699</t>
  </si>
  <si>
    <t>SO5700</t>
  </si>
  <si>
    <t>SO5701</t>
  </si>
  <si>
    <t>SO5702</t>
  </si>
  <si>
    <t>SO5703</t>
  </si>
  <si>
    <t>SO5704</t>
  </si>
  <si>
    <t>SO5705</t>
  </si>
  <si>
    <t>SO5706</t>
  </si>
  <si>
    <t>SO5707</t>
  </si>
  <si>
    <t>SO5708</t>
  </si>
  <si>
    <t>SO5709</t>
  </si>
  <si>
    <t>SO5710</t>
  </si>
  <si>
    <t>SO5711</t>
  </si>
  <si>
    <t>SO5712</t>
  </si>
  <si>
    <t>SO5713</t>
  </si>
  <si>
    <t>SO5714</t>
  </si>
  <si>
    <t>RD0010</t>
  </si>
  <si>
    <t>SO5715</t>
  </si>
  <si>
    <t>SO5716</t>
  </si>
  <si>
    <t>SO5717</t>
  </si>
  <si>
    <t>SO5718</t>
  </si>
  <si>
    <t>SO5719</t>
  </si>
  <si>
    <t>SO5720</t>
  </si>
  <si>
    <t>SO5721</t>
  </si>
  <si>
    <t>SO5722</t>
  </si>
  <si>
    <t>SO5723</t>
  </si>
  <si>
    <t>SO5724</t>
  </si>
  <si>
    <t>SO5725</t>
  </si>
  <si>
    <t>SO5726</t>
  </si>
  <si>
    <t>SO5727</t>
  </si>
  <si>
    <t>RD0242</t>
  </si>
  <si>
    <t>SO5728</t>
  </si>
  <si>
    <t>SO5729</t>
  </si>
  <si>
    <t>SO5730</t>
  </si>
  <si>
    <t>SO5731</t>
  </si>
  <si>
    <t>SO5732</t>
  </si>
  <si>
    <t>SO5733</t>
  </si>
  <si>
    <t>SO5734</t>
  </si>
  <si>
    <t>SO5735</t>
  </si>
  <si>
    <t>SO5736</t>
  </si>
  <si>
    <t>SO5737</t>
  </si>
  <si>
    <t>SO5738</t>
  </si>
  <si>
    <t>SO5739</t>
  </si>
  <si>
    <t>SO5740</t>
  </si>
  <si>
    <t>SO5741</t>
  </si>
  <si>
    <t>SO5742</t>
  </si>
  <si>
    <t>SO5743</t>
  </si>
  <si>
    <t>SO5744</t>
  </si>
  <si>
    <t>SO5745</t>
  </si>
  <si>
    <t>SO5746</t>
  </si>
  <si>
    <t>SO5747</t>
  </si>
  <si>
    <t>SO5748</t>
  </si>
  <si>
    <t>SO5749</t>
  </si>
  <si>
    <t>SO5750</t>
  </si>
  <si>
    <t>SO5751</t>
  </si>
  <si>
    <t>SO5752</t>
  </si>
  <si>
    <t>SO5753</t>
  </si>
  <si>
    <t>SO5754</t>
  </si>
  <si>
    <t>SO5755</t>
  </si>
  <si>
    <t>SO5756</t>
  </si>
  <si>
    <t>SO5757</t>
  </si>
  <si>
    <t>SO5758</t>
  </si>
  <si>
    <t>SO5759</t>
  </si>
  <si>
    <t>SO5760</t>
  </si>
  <si>
    <t>SO5761</t>
  </si>
  <si>
    <t>SO5762</t>
  </si>
  <si>
    <t>SO5763</t>
  </si>
  <si>
    <t>SO5764</t>
  </si>
  <si>
    <t>RD0300</t>
  </si>
  <si>
    <t>SO5765</t>
  </si>
  <si>
    <t>SO5766</t>
  </si>
  <si>
    <t>SO5767</t>
  </si>
  <si>
    <t>SO5768</t>
  </si>
  <si>
    <t>SO5769</t>
  </si>
  <si>
    <t>SO5770</t>
  </si>
  <si>
    <t>SO5771</t>
  </si>
  <si>
    <t>SO5772</t>
  </si>
  <si>
    <t>SO5773</t>
  </si>
  <si>
    <t>SO5774</t>
  </si>
  <si>
    <t>SO5775</t>
  </si>
  <si>
    <t>SO5776</t>
  </si>
  <si>
    <t>SO5777</t>
  </si>
  <si>
    <t>SO5778</t>
  </si>
  <si>
    <t>SO5779</t>
  </si>
  <si>
    <t>SO5780</t>
  </si>
  <si>
    <t>SO5781</t>
  </si>
  <si>
    <t>SO5782</t>
  </si>
  <si>
    <t>RD0166</t>
  </si>
  <si>
    <t>SO5783</t>
  </si>
  <si>
    <t>SO5784</t>
  </si>
  <si>
    <t>SO5785</t>
  </si>
  <si>
    <t>SO5786</t>
  </si>
  <si>
    <t>SO5787</t>
  </si>
  <si>
    <t>SO5788</t>
  </si>
  <si>
    <t>SO5789</t>
  </si>
  <si>
    <t>SO5790</t>
  </si>
  <si>
    <t>SO5791</t>
  </si>
  <si>
    <t>SO5792</t>
  </si>
  <si>
    <t>SO5793</t>
  </si>
  <si>
    <t>SO5794</t>
  </si>
  <si>
    <t>SO5795</t>
  </si>
  <si>
    <t>SO5796</t>
  </si>
  <si>
    <t>SO5797</t>
  </si>
  <si>
    <t>SO5798</t>
  </si>
  <si>
    <t>SO5799</t>
  </si>
  <si>
    <t>SO5800</t>
  </si>
  <si>
    <t>SO5801</t>
  </si>
  <si>
    <t>SO5802</t>
  </si>
  <si>
    <t>SO5803</t>
  </si>
  <si>
    <t>SO5804</t>
  </si>
  <si>
    <t>SO5805</t>
  </si>
  <si>
    <t>SO5806</t>
  </si>
  <si>
    <t>SO5807</t>
  </si>
  <si>
    <t>SO5808</t>
  </si>
  <si>
    <t>SO5809</t>
  </si>
  <si>
    <t>SO5810</t>
  </si>
  <si>
    <t>SO5811</t>
  </si>
  <si>
    <t>SO5812</t>
  </si>
  <si>
    <t>SO5813</t>
  </si>
  <si>
    <t>SO5814</t>
  </si>
  <si>
    <t>SO5815</t>
  </si>
  <si>
    <t>SO5816</t>
  </si>
  <si>
    <t>SO5817</t>
  </si>
  <si>
    <t>SO5818</t>
  </si>
  <si>
    <t>SO5819</t>
  </si>
  <si>
    <t>SO5820</t>
  </si>
  <si>
    <t>SO5821</t>
  </si>
  <si>
    <t>SO5822</t>
  </si>
  <si>
    <t>SO5823</t>
  </si>
  <si>
    <t>SO5824</t>
  </si>
  <si>
    <t>SO5825</t>
  </si>
  <si>
    <t>SO5826</t>
  </si>
  <si>
    <t>SO5827</t>
  </si>
  <si>
    <t>SO5828</t>
  </si>
  <si>
    <t>SO5829</t>
  </si>
  <si>
    <t>SO5830</t>
  </si>
  <si>
    <t>SO5831</t>
  </si>
  <si>
    <t>SO5832</t>
  </si>
  <si>
    <t>SO5833</t>
  </si>
  <si>
    <t>SO5834</t>
  </si>
  <si>
    <t>SO5835</t>
  </si>
  <si>
    <t>SO5836</t>
  </si>
  <si>
    <t>SO5837</t>
  </si>
  <si>
    <t>SO5838</t>
  </si>
  <si>
    <t>SO5839</t>
  </si>
  <si>
    <t>RD0001</t>
  </si>
  <si>
    <t>SO5840</t>
  </si>
  <si>
    <t>SO5841</t>
  </si>
  <si>
    <t>SO5842</t>
  </si>
  <si>
    <t>SO5843</t>
  </si>
  <si>
    <t>SO5844</t>
  </si>
  <si>
    <t>SO5845</t>
  </si>
  <si>
    <t>SO5846</t>
  </si>
  <si>
    <t>SO5847</t>
  </si>
  <si>
    <t>RD0302</t>
  </si>
  <si>
    <t>SO5848</t>
  </si>
  <si>
    <t>SO5849</t>
  </si>
  <si>
    <t>SO5850</t>
  </si>
  <si>
    <t>SO5851</t>
  </si>
  <si>
    <t>SO5852</t>
  </si>
  <si>
    <t>SO5853</t>
  </si>
  <si>
    <t>SO5854</t>
  </si>
  <si>
    <t>SO5855</t>
  </si>
  <si>
    <t>RD0260</t>
  </si>
  <si>
    <t>SO5856</t>
  </si>
  <si>
    <t>SO5857</t>
  </si>
  <si>
    <t>SO5858</t>
  </si>
  <si>
    <t>SO5859</t>
  </si>
  <si>
    <t>SO5860</t>
  </si>
  <si>
    <t>SO5861</t>
  </si>
  <si>
    <t>SO5862</t>
  </si>
  <si>
    <t>SO5863</t>
  </si>
  <si>
    <t>SO5864</t>
  </si>
  <si>
    <t>SO5865</t>
  </si>
  <si>
    <t>SO5866</t>
  </si>
  <si>
    <t>SO5867</t>
  </si>
  <si>
    <t>SO5868</t>
  </si>
  <si>
    <t>SO5869</t>
  </si>
  <si>
    <t>SO5870</t>
  </si>
  <si>
    <t>SO5871</t>
  </si>
  <si>
    <t>SO5872</t>
  </si>
  <si>
    <t>SO5873</t>
  </si>
  <si>
    <t>SO5874</t>
  </si>
  <si>
    <t>RD0227</t>
  </si>
  <si>
    <t>SO5875</t>
  </si>
  <si>
    <t>SO5876</t>
  </si>
  <si>
    <t>SO5877</t>
  </si>
  <si>
    <t>SO5878</t>
  </si>
  <si>
    <t>SO5879</t>
  </si>
  <si>
    <t>SO5880</t>
  </si>
  <si>
    <t>SO5881</t>
  </si>
  <si>
    <t>SO5882</t>
  </si>
  <si>
    <t>SO5883</t>
  </si>
  <si>
    <t>SO5884</t>
  </si>
  <si>
    <t>SO5885</t>
  </si>
  <si>
    <t>SO5886</t>
  </si>
  <si>
    <t>SO5887</t>
  </si>
  <si>
    <t>SO5888</t>
  </si>
  <si>
    <t>SO5889</t>
  </si>
  <si>
    <t>SO5890</t>
  </si>
  <si>
    <t>SO5891</t>
  </si>
  <si>
    <t>SO5892</t>
  </si>
  <si>
    <t>SO5893</t>
  </si>
  <si>
    <t>SO5894</t>
  </si>
  <si>
    <t>SO5895</t>
  </si>
  <si>
    <t>SO5896</t>
  </si>
  <si>
    <t>SO5897</t>
  </si>
  <si>
    <t>SO5898</t>
  </si>
  <si>
    <t>RD0286</t>
  </si>
  <si>
    <t>SO5899</t>
  </si>
  <si>
    <t>SO5900</t>
  </si>
  <si>
    <t>SO5901</t>
  </si>
  <si>
    <t>SO5902</t>
  </si>
  <si>
    <t>SO5903</t>
  </si>
  <si>
    <t>SO5904</t>
  </si>
  <si>
    <t>SO5905</t>
  </si>
  <si>
    <t>SO5906</t>
  </si>
  <si>
    <t>RD0084</t>
  </si>
  <si>
    <t>SO5907</t>
  </si>
  <si>
    <t>SO5908</t>
  </si>
  <si>
    <t>SO5909</t>
  </si>
  <si>
    <t>SO5910</t>
  </si>
  <si>
    <t>SO5911</t>
  </si>
  <si>
    <t>SO5912</t>
  </si>
  <si>
    <t>SO5913</t>
  </si>
  <si>
    <t>SO5914</t>
  </si>
  <si>
    <t>SO5915</t>
  </si>
  <si>
    <t>SO5916</t>
  </si>
  <si>
    <t>SO5917</t>
  </si>
  <si>
    <t>SO5918</t>
  </si>
  <si>
    <t>SO5919</t>
  </si>
  <si>
    <t>SO5920</t>
  </si>
  <si>
    <t>SO5921</t>
  </si>
  <si>
    <t>SO5922</t>
  </si>
  <si>
    <t>SO5923</t>
  </si>
  <si>
    <t>SO5924</t>
  </si>
  <si>
    <t>SO5925</t>
  </si>
  <si>
    <t>SO5926</t>
  </si>
  <si>
    <t>SO5927</t>
  </si>
  <si>
    <t>SO5928</t>
  </si>
  <si>
    <t>SO5929</t>
  </si>
  <si>
    <t>RD0272</t>
  </si>
  <si>
    <t>SO5930</t>
  </si>
  <si>
    <t>SO5931</t>
  </si>
  <si>
    <t>SO5932</t>
  </si>
  <si>
    <t>SO5933</t>
  </si>
  <si>
    <t>SO5934</t>
  </si>
  <si>
    <t>RD0106</t>
  </si>
  <si>
    <t>SO5935</t>
  </si>
  <si>
    <t>SO5936</t>
  </si>
  <si>
    <t>SO5937</t>
  </si>
  <si>
    <t>SO5938</t>
  </si>
  <si>
    <t>SO5939</t>
  </si>
  <si>
    <t>SO5940</t>
  </si>
  <si>
    <t>SO5941</t>
  </si>
  <si>
    <t>SO5942</t>
  </si>
  <si>
    <t>SO5943</t>
  </si>
  <si>
    <t>SO5944</t>
  </si>
  <si>
    <t>SO5945</t>
  </si>
  <si>
    <t>SO5946</t>
  </si>
  <si>
    <t>SO5947</t>
  </si>
  <si>
    <t>SO5948</t>
  </si>
  <si>
    <t>SO5949</t>
  </si>
  <si>
    <t>SO5950</t>
  </si>
  <si>
    <t>SO5951</t>
  </si>
  <si>
    <t>SO5952</t>
  </si>
  <si>
    <t>SO5953</t>
  </si>
  <si>
    <t>SO5954</t>
  </si>
  <si>
    <t>SO5955</t>
  </si>
  <si>
    <t>SO5956</t>
  </si>
  <si>
    <t>SO5957</t>
  </si>
  <si>
    <t>RD0285</t>
  </si>
  <si>
    <t>SO5958</t>
  </si>
  <si>
    <t>SO5959</t>
  </si>
  <si>
    <t>SO5960</t>
  </si>
  <si>
    <t>SO5961</t>
  </si>
  <si>
    <t>SO5962</t>
  </si>
  <si>
    <t>SO5963</t>
  </si>
  <si>
    <t>SO5964</t>
  </si>
  <si>
    <t>SO5965</t>
  </si>
  <si>
    <t>SO5966</t>
  </si>
  <si>
    <t>SO5967</t>
  </si>
  <si>
    <t>SO5968</t>
  </si>
  <si>
    <t>SO5969</t>
  </si>
  <si>
    <t>SO5970</t>
  </si>
  <si>
    <t>SO5971</t>
  </si>
  <si>
    <t>SO5972</t>
  </si>
  <si>
    <t>SO5973</t>
  </si>
  <si>
    <t>SO5974</t>
  </si>
  <si>
    <t>SO5975</t>
  </si>
  <si>
    <t>RD0304</t>
  </si>
  <si>
    <t>SO5976</t>
  </si>
  <si>
    <t>SO5977</t>
  </si>
  <si>
    <t>SO5978</t>
  </si>
  <si>
    <t>SO5979</t>
  </si>
  <si>
    <t>SO5980</t>
  </si>
  <si>
    <t>SO5981</t>
  </si>
  <si>
    <t>SO5982</t>
  </si>
  <si>
    <t>SO5983</t>
  </si>
  <si>
    <t>SO5984</t>
  </si>
  <si>
    <t>SO5985</t>
  </si>
  <si>
    <t>SO5986</t>
  </si>
  <si>
    <t>SO5987</t>
  </si>
  <si>
    <t>SO5988</t>
  </si>
  <si>
    <t>SO5989</t>
  </si>
  <si>
    <t>SO5990</t>
  </si>
  <si>
    <t>SO5991</t>
  </si>
  <si>
    <t>SO5992</t>
  </si>
  <si>
    <t>SO5993</t>
  </si>
  <si>
    <t>SO5994</t>
  </si>
  <si>
    <t>SO5995</t>
  </si>
  <si>
    <t>SO5996</t>
  </si>
  <si>
    <t>SO5997</t>
  </si>
  <si>
    <t>SO5998</t>
  </si>
  <si>
    <t>SO5999</t>
  </si>
  <si>
    <t>RD0165</t>
  </si>
  <si>
    <t>SO6000</t>
  </si>
  <si>
    <t>SO6001</t>
  </si>
  <si>
    <t>SO6002</t>
  </si>
  <si>
    <t>SO6003</t>
  </si>
  <si>
    <t>SO6004</t>
  </si>
  <si>
    <t>SO6005</t>
  </si>
  <si>
    <t>SO6006</t>
  </si>
  <si>
    <t>SO6007</t>
  </si>
  <si>
    <t>SO6008</t>
  </si>
  <si>
    <t>SO6009</t>
  </si>
  <si>
    <t>SO6010</t>
  </si>
  <si>
    <t>SO6011</t>
  </si>
  <si>
    <t>SO6012</t>
  </si>
  <si>
    <t>SO6013</t>
  </si>
  <si>
    <t>RD0271</t>
  </si>
  <si>
    <t>SO6014</t>
  </si>
  <si>
    <t>SO6015</t>
  </si>
  <si>
    <t>SO6016</t>
  </si>
  <si>
    <t>SO6017</t>
  </si>
  <si>
    <t>SO6018</t>
  </si>
  <si>
    <t>SO6019</t>
  </si>
  <si>
    <t>SO6020</t>
  </si>
  <si>
    <t>SO6021</t>
  </si>
  <si>
    <t>SO6022</t>
  </si>
  <si>
    <t>SO6023</t>
  </si>
  <si>
    <t>SO6024</t>
  </si>
  <si>
    <t>SO6025</t>
  </si>
  <si>
    <t>SO6026</t>
  </si>
  <si>
    <t>SO6027</t>
  </si>
  <si>
    <t>SO6028</t>
  </si>
  <si>
    <t>SO6029</t>
  </si>
  <si>
    <t>SO6030</t>
  </si>
  <si>
    <t>SO6031</t>
  </si>
  <si>
    <t>SO6032</t>
  </si>
  <si>
    <t>SO6033</t>
  </si>
  <si>
    <t>SO6034</t>
  </si>
  <si>
    <t>SO6035</t>
  </si>
  <si>
    <t>SO6036</t>
  </si>
  <si>
    <t>SO6037</t>
  </si>
  <si>
    <t>SO6038</t>
  </si>
  <si>
    <t>SO6039</t>
  </si>
  <si>
    <t>SO6040</t>
  </si>
  <si>
    <t>SO6041</t>
  </si>
  <si>
    <t>SO6042</t>
  </si>
  <si>
    <t>SO6043</t>
  </si>
  <si>
    <t>SO6044</t>
  </si>
  <si>
    <t>SO6045</t>
  </si>
  <si>
    <t>SO6046</t>
  </si>
  <si>
    <t>SO6047</t>
  </si>
  <si>
    <t>SO6048</t>
  </si>
  <si>
    <t>SO6049</t>
  </si>
  <si>
    <t>SO6050</t>
  </si>
  <si>
    <t>SO6051</t>
  </si>
  <si>
    <t>SO6052</t>
  </si>
  <si>
    <t>SO6053</t>
  </si>
  <si>
    <t>SO6054</t>
  </si>
  <si>
    <t>SO6055</t>
  </si>
  <si>
    <t>SUM of Weighted_Revenue ($)</t>
  </si>
  <si>
    <t>Grand Total</t>
  </si>
  <si>
    <t>SUM of Est_Value ($M)</t>
  </si>
  <si>
    <t>PO_Number</t>
  </si>
  <si>
    <t>Supplier_Name</t>
  </si>
  <si>
    <t>RawMaterial_Name</t>
  </si>
  <si>
    <t>Qty (MT)</t>
  </si>
  <si>
    <t>Unit_Cost ($)</t>
  </si>
  <si>
    <t>Country_Origin</t>
  </si>
  <si>
    <t>Delivery_Date</t>
  </si>
  <si>
    <t>Delivery_Month</t>
  </si>
  <si>
    <t>Delivery_Yr</t>
  </si>
  <si>
    <t>On_Time (Y/N)</t>
  </si>
  <si>
    <t>CO2_Emissions (kg/MT)</t>
  </si>
  <si>
    <t>Total MT Cost ($)</t>
  </si>
  <si>
    <t>Total Emissions (kg)</t>
  </si>
  <si>
    <t>PUR2000</t>
  </si>
  <si>
    <t>EcoMaterials Co.</t>
  </si>
  <si>
    <t>RM-0000</t>
  </si>
  <si>
    <t>Sugarcane Fiber</t>
  </si>
  <si>
    <t>Germany</t>
  </si>
  <si>
    <t>N</t>
  </si>
  <si>
    <t>PUR2001</t>
  </si>
  <si>
    <t>NaturInput GmbH</t>
  </si>
  <si>
    <t>RM-0001</t>
  </si>
  <si>
    <t>Palm Oil Derivative</t>
  </si>
  <si>
    <t>India</t>
  </si>
  <si>
    <t>Y</t>
  </si>
  <si>
    <t>PUR2002</t>
  </si>
  <si>
    <t>BioFeedstock Ltd.</t>
  </si>
  <si>
    <t>RM-0002</t>
  </si>
  <si>
    <t>Algae Oil</t>
  </si>
  <si>
    <t>PUR2003</t>
  </si>
  <si>
    <t>PalmEco Corp</t>
  </si>
  <si>
    <t>RM-0003</t>
  </si>
  <si>
    <t>China</t>
  </si>
  <si>
    <t>PUR2004</t>
  </si>
  <si>
    <t>AgroSource Intl.</t>
  </si>
  <si>
    <t>RM-0004</t>
  </si>
  <si>
    <t>Indonesia</t>
  </si>
  <si>
    <t>PUR2005</t>
  </si>
  <si>
    <t>RM-0005</t>
  </si>
  <si>
    <t>Malaysia</t>
  </si>
  <si>
    <t>PUR2006</t>
  </si>
  <si>
    <t>RM-0006</t>
  </si>
  <si>
    <t>Cassava Starch</t>
  </si>
  <si>
    <t>PUR2409</t>
  </si>
  <si>
    <t>RM-0409</t>
  </si>
  <si>
    <t>Brazil</t>
  </si>
  <si>
    <t>PUR2008</t>
  </si>
  <si>
    <t>RM-0008</t>
  </si>
  <si>
    <t>PUR2009</t>
  </si>
  <si>
    <t>RM-0009</t>
  </si>
  <si>
    <t>PUR2010</t>
  </si>
  <si>
    <t>RM-0010</t>
  </si>
  <si>
    <t>Corn Starch</t>
  </si>
  <si>
    <t>PUR2011</t>
  </si>
  <si>
    <t>RM-0011</t>
  </si>
  <si>
    <t>PUR2012</t>
  </si>
  <si>
    <t>GreenFibre BV</t>
  </si>
  <si>
    <t>RM-0012</t>
  </si>
  <si>
    <t>USA</t>
  </si>
  <si>
    <t>PUR2013</t>
  </si>
  <si>
    <t>SustainSource Inc.</t>
  </si>
  <si>
    <t>RM-0013</t>
  </si>
  <si>
    <t>PUR2014</t>
  </si>
  <si>
    <t>RM-0014</t>
  </si>
  <si>
    <t>Wood Pulp</t>
  </si>
  <si>
    <t>PUR2015</t>
  </si>
  <si>
    <t>RM-0015</t>
  </si>
  <si>
    <t>Soy Protein Extract</t>
  </si>
  <si>
    <t>PUR2016</t>
  </si>
  <si>
    <t>RM-0016</t>
  </si>
  <si>
    <t>PUR2017</t>
  </si>
  <si>
    <t>RM-0017</t>
  </si>
  <si>
    <t>PUR2018</t>
  </si>
  <si>
    <t>RM-0018</t>
  </si>
  <si>
    <t>PUR2019</t>
  </si>
  <si>
    <t>RM-0019</t>
  </si>
  <si>
    <t>PUR2020</t>
  </si>
  <si>
    <t>RM-0020</t>
  </si>
  <si>
    <t>PUR2021</t>
  </si>
  <si>
    <t>RM-0021</t>
  </si>
  <si>
    <t>PUR2022</t>
  </si>
  <si>
    <t>RM-0022</t>
  </si>
  <si>
    <t>PUR2023</t>
  </si>
  <si>
    <t>RM-0023</t>
  </si>
  <si>
    <t>PUR2024</t>
  </si>
  <si>
    <t>RM-0024</t>
  </si>
  <si>
    <t>PUR2025</t>
  </si>
  <si>
    <t>RM-0025</t>
  </si>
  <si>
    <t>PUR2026</t>
  </si>
  <si>
    <t>RM-0026</t>
  </si>
  <si>
    <t>PUR2027</t>
  </si>
  <si>
    <t>RM-0027</t>
  </si>
  <si>
    <t>PUR2028</t>
  </si>
  <si>
    <t>RM-0028</t>
  </si>
  <si>
    <t>PUR2029</t>
  </si>
  <si>
    <t>RM-0029</t>
  </si>
  <si>
    <t>PUR2030</t>
  </si>
  <si>
    <t>RM-0030</t>
  </si>
  <si>
    <t>PUR2031</t>
  </si>
  <si>
    <t>RM-0031</t>
  </si>
  <si>
    <t>PUR3186</t>
  </si>
  <si>
    <t>RM-1186</t>
  </si>
  <si>
    <t>PUR2033</t>
  </si>
  <si>
    <t>RM-0033</t>
  </si>
  <si>
    <t>PUR2034</t>
  </si>
  <si>
    <t>RM-0034</t>
  </si>
  <si>
    <t>PUR3556</t>
  </si>
  <si>
    <t>RM-1556</t>
  </si>
  <si>
    <t>PUR2036</t>
  </si>
  <si>
    <t>RM-0036</t>
  </si>
  <si>
    <t>PUR2037</t>
  </si>
  <si>
    <t>RM-0037</t>
  </si>
  <si>
    <t>PUR3905</t>
  </si>
  <si>
    <t>RM-1905</t>
  </si>
  <si>
    <t>PUR4228</t>
  </si>
  <si>
    <t>RM-2228</t>
  </si>
  <si>
    <t>PUR2040</t>
  </si>
  <si>
    <t>RM-0040</t>
  </si>
  <si>
    <t>PUR2041</t>
  </si>
  <si>
    <t>RM-0041</t>
  </si>
  <si>
    <t>PUR2042</t>
  </si>
  <si>
    <t>RM-0042</t>
  </si>
  <si>
    <t>PUR2043</t>
  </si>
  <si>
    <t>RM-0043</t>
  </si>
  <si>
    <t>PUR2044</t>
  </si>
  <si>
    <t>RM-0044</t>
  </si>
  <si>
    <t>PUR2045</t>
  </si>
  <si>
    <t>RM-0045</t>
  </si>
  <si>
    <t>PUR2046</t>
  </si>
  <si>
    <t>RM-0046</t>
  </si>
  <si>
    <t>PUR2047</t>
  </si>
  <si>
    <t>RM-0047</t>
  </si>
  <si>
    <t>PUR2048</t>
  </si>
  <si>
    <t>RM-0048</t>
  </si>
  <si>
    <t>PUR2049</t>
  </si>
  <si>
    <t>RM-0049</t>
  </si>
  <si>
    <t>PUR2050</t>
  </si>
  <si>
    <t>RM-0050</t>
  </si>
  <si>
    <t>PUR2051</t>
  </si>
  <si>
    <t>RM-0051</t>
  </si>
  <si>
    <t>PUR2052</t>
  </si>
  <si>
    <t>RM-0052</t>
  </si>
  <si>
    <t>PUR2053</t>
  </si>
  <si>
    <t>RM-0053</t>
  </si>
  <si>
    <t>PUR2054</t>
  </si>
  <si>
    <t>RM-0054</t>
  </si>
  <si>
    <t>PUR4420</t>
  </si>
  <si>
    <t>RM-2420</t>
  </si>
  <si>
    <t>PUR2056</t>
  </si>
  <si>
    <t>RM-0056</t>
  </si>
  <si>
    <t>PUR2057</t>
  </si>
  <si>
    <t>RM-0057</t>
  </si>
  <si>
    <t>PUR2058</t>
  </si>
  <si>
    <t>RM-0058</t>
  </si>
  <si>
    <t>PUR2059</t>
  </si>
  <si>
    <t>RM-0059</t>
  </si>
  <si>
    <t>PUR2060</t>
  </si>
  <si>
    <t>RM-0060</t>
  </si>
  <si>
    <t>PUR2061</t>
  </si>
  <si>
    <t>RM-0061</t>
  </si>
  <si>
    <t>PUR2062</t>
  </si>
  <si>
    <t>RM-0062</t>
  </si>
  <si>
    <t>PUR2063</t>
  </si>
  <si>
    <t>RM-0063</t>
  </si>
  <si>
    <t>PUR2064</t>
  </si>
  <si>
    <t>RM-0064</t>
  </si>
  <si>
    <t>PUR4461</t>
  </si>
  <si>
    <t>RM-2461</t>
  </si>
  <si>
    <t>PUR2066</t>
  </si>
  <si>
    <t>RM-0066</t>
  </si>
  <si>
    <t>PUR2067</t>
  </si>
  <si>
    <t>RM-0067</t>
  </si>
  <si>
    <t>PUR2068</t>
  </si>
  <si>
    <t>RM-0068</t>
  </si>
  <si>
    <t>PUR2069</t>
  </si>
  <si>
    <t>RM-0069</t>
  </si>
  <si>
    <t>PUR2070</t>
  </si>
  <si>
    <t>RM-0070</t>
  </si>
  <si>
    <t>PUR2071</t>
  </si>
  <si>
    <t>RM-0071</t>
  </si>
  <si>
    <t>PUR4681</t>
  </si>
  <si>
    <t>RM-2681</t>
  </si>
  <si>
    <t>PUR2073</t>
  </si>
  <si>
    <t>RM-0073</t>
  </si>
  <si>
    <t>PUR2074</t>
  </si>
  <si>
    <t>RM-0074</t>
  </si>
  <si>
    <t>PUR2075</t>
  </si>
  <si>
    <t>RM-0075</t>
  </si>
  <si>
    <t>PUR2076</t>
  </si>
  <si>
    <t>RM-0076</t>
  </si>
  <si>
    <t>PUR2077</t>
  </si>
  <si>
    <t>RM-0077</t>
  </si>
  <si>
    <t>PUR2078</t>
  </si>
  <si>
    <t>RM-0078</t>
  </si>
  <si>
    <t>PUR2079</t>
  </si>
  <si>
    <t>RM-0079</t>
  </si>
  <si>
    <t>PUR2080</t>
  </si>
  <si>
    <t>RM-0080</t>
  </si>
  <si>
    <t>PUR2250</t>
  </si>
  <si>
    <t>RM-0250</t>
  </si>
  <si>
    <t>PUR2082</t>
  </si>
  <si>
    <t>RM-0082</t>
  </si>
  <si>
    <t>PUR2083</t>
  </si>
  <si>
    <t>RM-0083</t>
  </si>
  <si>
    <t>PUR2500</t>
  </si>
  <si>
    <t>RM-0500</t>
  </si>
  <si>
    <t>PUR3738</t>
  </si>
  <si>
    <t>RM-1738</t>
  </si>
  <si>
    <t>PUR2086</t>
  </si>
  <si>
    <t>RM-0086</t>
  </si>
  <si>
    <t>PUR4032</t>
  </si>
  <si>
    <t>RM-2032</t>
  </si>
  <si>
    <t>PUR4214</t>
  </si>
  <si>
    <t>RM-2214</t>
  </si>
  <si>
    <t>PUR2089</t>
  </si>
  <si>
    <t>RM-0089</t>
  </si>
  <si>
    <t>PUR2090</t>
  </si>
  <si>
    <t>RM-0090</t>
  </si>
  <si>
    <t>PUR2091</t>
  </si>
  <si>
    <t>RM-0091</t>
  </si>
  <si>
    <t>PUR2092</t>
  </si>
  <si>
    <t>RM-0092</t>
  </si>
  <si>
    <t>PUR2093</t>
  </si>
  <si>
    <t>RM-0093</t>
  </si>
  <si>
    <t>PUR4875</t>
  </si>
  <si>
    <t>RM-2875</t>
  </si>
  <si>
    <t>PUR2095</t>
  </si>
  <si>
    <t>RM-0095</t>
  </si>
  <si>
    <t>PUR2096</t>
  </si>
  <si>
    <t>RM-0096</t>
  </si>
  <si>
    <t>PUR2097</t>
  </si>
  <si>
    <t>RM-0097</t>
  </si>
  <si>
    <t>PUR2098</t>
  </si>
  <si>
    <t>RM-0098</t>
  </si>
  <si>
    <t>PUR2257</t>
  </si>
  <si>
    <t>RM-0257</t>
  </si>
  <si>
    <t>PUR2100</t>
  </si>
  <si>
    <t>RM-0100</t>
  </si>
  <si>
    <t>PUR2101</t>
  </si>
  <si>
    <t>RM-0101</t>
  </si>
  <si>
    <t>PUR2102</t>
  </si>
  <si>
    <t>RM-0102</t>
  </si>
  <si>
    <t>PUR2103</t>
  </si>
  <si>
    <t>RM-0103</t>
  </si>
  <si>
    <t>PUR2104</t>
  </si>
  <si>
    <t>RM-0104</t>
  </si>
  <si>
    <t>PUR2105</t>
  </si>
  <si>
    <t>RM-0105</t>
  </si>
  <si>
    <t>PUR2375</t>
  </si>
  <si>
    <t>RM-0375</t>
  </si>
  <si>
    <t>PUR2107</t>
  </si>
  <si>
    <t>RM-0107</t>
  </si>
  <si>
    <t>PUR2786</t>
  </si>
  <si>
    <t>RM-0786</t>
  </si>
  <si>
    <t>PUR2109</t>
  </si>
  <si>
    <t>RM-0109</t>
  </si>
  <si>
    <t>PUR2110</t>
  </si>
  <si>
    <t>RM-0110</t>
  </si>
  <si>
    <t>PUR2879</t>
  </si>
  <si>
    <t>RM-0879</t>
  </si>
  <si>
    <t>PUR2112</t>
  </si>
  <si>
    <t>RM-0112</t>
  </si>
  <si>
    <t>PUR3373</t>
  </si>
  <si>
    <t>RM-1373</t>
  </si>
  <si>
    <t>PUR2114</t>
  </si>
  <si>
    <t>RM-0114</t>
  </si>
  <si>
    <t>PUR2115</t>
  </si>
  <si>
    <t>RM-0115</t>
  </si>
  <si>
    <t>PUR3398</t>
  </si>
  <si>
    <t>RM-1398</t>
  </si>
  <si>
    <t>PUR2117</t>
  </si>
  <si>
    <t>RM-0117</t>
  </si>
  <si>
    <t>PUR2118</t>
  </si>
  <si>
    <t>RM-0118</t>
  </si>
  <si>
    <t>PUR2119</t>
  </si>
  <si>
    <t>RM-0119</t>
  </si>
  <si>
    <t>PUR2120</t>
  </si>
  <si>
    <t>RM-0120</t>
  </si>
  <si>
    <t>PUR2121</t>
  </si>
  <si>
    <t>RM-0121</t>
  </si>
  <si>
    <t>PUR2122</t>
  </si>
  <si>
    <t>RM-0122</t>
  </si>
  <si>
    <t>PUR4441</t>
  </si>
  <si>
    <t>RM-2441</t>
  </si>
  <si>
    <t>PUR2124</t>
  </si>
  <si>
    <t>RM-0124</t>
  </si>
  <si>
    <t>PUR2125</t>
  </si>
  <si>
    <t>RM-0125</t>
  </si>
  <si>
    <t>PUR2126</t>
  </si>
  <si>
    <t>RM-0126</t>
  </si>
  <si>
    <t>PUR4490</t>
  </si>
  <si>
    <t>RM-2490</t>
  </si>
  <si>
    <t>PUR2128</t>
  </si>
  <si>
    <t>RM-0128</t>
  </si>
  <si>
    <t>PUR2129</t>
  </si>
  <si>
    <t>RM-0129</t>
  </si>
  <si>
    <t>PUR2130</t>
  </si>
  <si>
    <t>RM-0130</t>
  </si>
  <si>
    <t>PUR2131</t>
  </si>
  <si>
    <t>RM-0131</t>
  </si>
  <si>
    <t>PUR2132</t>
  </si>
  <si>
    <t>RM-0132</t>
  </si>
  <si>
    <t>PUR2133</t>
  </si>
  <si>
    <t>RM-0133</t>
  </si>
  <si>
    <t>PUR2134</t>
  </si>
  <si>
    <t>RM-0134</t>
  </si>
  <si>
    <t>PUR2135</t>
  </si>
  <si>
    <t>RM-0135</t>
  </si>
  <si>
    <t>PUR2136</t>
  </si>
  <si>
    <t>RM-0136</t>
  </si>
  <si>
    <t>PUR2137</t>
  </si>
  <si>
    <t>RM-0137</t>
  </si>
  <si>
    <t>PUR2138</t>
  </si>
  <si>
    <t>RM-0138</t>
  </si>
  <si>
    <t>PUR2261</t>
  </si>
  <si>
    <t>RM-0261</t>
  </si>
  <si>
    <t>PUR2140</t>
  </si>
  <si>
    <t>RM-0140</t>
  </si>
  <si>
    <t>PUR2141</t>
  </si>
  <si>
    <t>RM-0141</t>
  </si>
  <si>
    <t>PUR2142</t>
  </si>
  <si>
    <t>RM-0142</t>
  </si>
  <si>
    <t>PUR2143</t>
  </si>
  <si>
    <t>RM-0143</t>
  </si>
  <si>
    <t>PUR2144</t>
  </si>
  <si>
    <t>RM-0144</t>
  </si>
  <si>
    <t>PUR2145</t>
  </si>
  <si>
    <t>RM-0145</t>
  </si>
  <si>
    <t>PUR2146</t>
  </si>
  <si>
    <t>RM-0146</t>
  </si>
  <si>
    <t>PUR2147</t>
  </si>
  <si>
    <t>RM-0147</t>
  </si>
  <si>
    <t>PUR2148</t>
  </si>
  <si>
    <t>RM-0148</t>
  </si>
  <si>
    <t>PUR2328</t>
  </si>
  <si>
    <t>RM-0328</t>
  </si>
  <si>
    <t>PUR2150</t>
  </si>
  <si>
    <t>RM-0150</t>
  </si>
  <si>
    <t>PUR2151</t>
  </si>
  <si>
    <t>RM-0151</t>
  </si>
  <si>
    <t>PUR2152</t>
  </si>
  <si>
    <t>RM-0152</t>
  </si>
  <si>
    <t>PUR2153</t>
  </si>
  <si>
    <t>RM-0153</t>
  </si>
  <si>
    <t>PUR2154</t>
  </si>
  <si>
    <t>RM-0154</t>
  </si>
  <si>
    <t>PUR2155</t>
  </si>
  <si>
    <t>RM-0155</t>
  </si>
  <si>
    <t>PUR2156</t>
  </si>
  <si>
    <t>RM-0156</t>
  </si>
  <si>
    <t>PUR2157</t>
  </si>
  <si>
    <t>RM-0157</t>
  </si>
  <si>
    <t>PUR2158</t>
  </si>
  <si>
    <t>RM-0158</t>
  </si>
  <si>
    <t>PUR2159</t>
  </si>
  <si>
    <t>RM-0159</t>
  </si>
  <si>
    <t>PUR2160</t>
  </si>
  <si>
    <t>RM-0160</t>
  </si>
  <si>
    <t>PUR2161</t>
  </si>
  <si>
    <t>RM-0161</t>
  </si>
  <si>
    <t>PUR2162</t>
  </si>
  <si>
    <t>RM-0162</t>
  </si>
  <si>
    <t>PUR2163</t>
  </si>
  <si>
    <t>RM-0163</t>
  </si>
  <si>
    <t>PUR2164</t>
  </si>
  <si>
    <t>RM-0164</t>
  </si>
  <si>
    <t>PUR2165</t>
  </si>
  <si>
    <t>RM-0165</t>
  </si>
  <si>
    <t>PUR2166</t>
  </si>
  <si>
    <t>RM-0166</t>
  </si>
  <si>
    <t>PUR2167</t>
  </si>
  <si>
    <t>RM-0167</t>
  </si>
  <si>
    <t>PUR2416</t>
  </si>
  <si>
    <t>RM-0416</t>
  </si>
  <si>
    <t>PUR2169</t>
  </si>
  <si>
    <t>RM-0169</t>
  </si>
  <si>
    <t>PUR2170</t>
  </si>
  <si>
    <t>RM-0170</t>
  </si>
  <si>
    <t>PUR2171</t>
  </si>
  <si>
    <t>RM-0171</t>
  </si>
  <si>
    <t>PUR2172</t>
  </si>
  <si>
    <t>RM-0172</t>
  </si>
  <si>
    <t>PUR2173</t>
  </si>
  <si>
    <t>RM-0173</t>
  </si>
  <si>
    <t>PUR2174</t>
  </si>
  <si>
    <t>RM-0174</t>
  </si>
  <si>
    <t>PUR2175</t>
  </si>
  <si>
    <t>RM-0175</t>
  </si>
  <si>
    <t>PUR2176</t>
  </si>
  <si>
    <t>RM-0176</t>
  </si>
  <si>
    <t>PUR2177</t>
  </si>
  <si>
    <t>RM-0177</t>
  </si>
  <si>
    <t>PUR2178</t>
  </si>
  <si>
    <t>RM-0178</t>
  </si>
  <si>
    <t>PUR2179</t>
  </si>
  <si>
    <t>RM-0179</t>
  </si>
  <si>
    <t>PUR2425</t>
  </si>
  <si>
    <t>RM-0425</t>
  </si>
  <si>
    <t>PUR2600</t>
  </si>
  <si>
    <t>RM-0600</t>
  </si>
  <si>
    <t>PUR2182</t>
  </si>
  <si>
    <t>RM-0182</t>
  </si>
  <si>
    <t>PUR2183</t>
  </si>
  <si>
    <t>RM-0183</t>
  </si>
  <si>
    <t>PUR3015</t>
  </si>
  <si>
    <t>RM-1015</t>
  </si>
  <si>
    <t>PUR2185</t>
  </si>
  <si>
    <t>RM-0185</t>
  </si>
  <si>
    <t>PUR2186</t>
  </si>
  <si>
    <t>RM-0186</t>
  </si>
  <si>
    <t>PUR3045</t>
  </si>
  <si>
    <t>RM-1045</t>
  </si>
  <si>
    <t>PUR2188</t>
  </si>
  <si>
    <t>RM-0188</t>
  </si>
  <si>
    <t>PUR2189</t>
  </si>
  <si>
    <t>RM-0189</t>
  </si>
  <si>
    <t>PUR2190</t>
  </si>
  <si>
    <t>RM-0190</t>
  </si>
  <si>
    <t>PUR3262</t>
  </si>
  <si>
    <t>RM-1262</t>
  </si>
  <si>
    <t>PUR2192</t>
  </si>
  <si>
    <t>RM-0192</t>
  </si>
  <si>
    <t>PUR2193</t>
  </si>
  <si>
    <t>RM-0193</t>
  </si>
  <si>
    <t>PUR2194</t>
  </si>
  <si>
    <t>RM-0194</t>
  </si>
  <si>
    <t>PUR2195</t>
  </si>
  <si>
    <t>RM-0195</t>
  </si>
  <si>
    <t>PUR2196</t>
  </si>
  <si>
    <t>RM-0196</t>
  </si>
  <si>
    <t>PUR3354</t>
  </si>
  <si>
    <t>RM-1354</t>
  </si>
  <si>
    <t>PUR2198</t>
  </si>
  <si>
    <t>RM-0198</t>
  </si>
  <si>
    <t>PUR2199</t>
  </si>
  <si>
    <t>RM-0199</t>
  </si>
  <si>
    <t>PUR2200</t>
  </si>
  <si>
    <t>RM-0200</t>
  </si>
  <si>
    <t>PUR2201</t>
  </si>
  <si>
    <t>RM-0201</t>
  </si>
  <si>
    <t>PUR3384</t>
  </si>
  <si>
    <t>RM-1384</t>
  </si>
  <si>
    <t>PUR2203</t>
  </si>
  <si>
    <t>RM-0203</t>
  </si>
  <si>
    <t>PUR2204</t>
  </si>
  <si>
    <t>RM-0204</t>
  </si>
  <si>
    <t>PUR2205</t>
  </si>
  <si>
    <t>RM-0205</t>
  </si>
  <si>
    <t>PUR2206</t>
  </si>
  <si>
    <t>RM-0206</t>
  </si>
  <si>
    <t>PUR2207</t>
  </si>
  <si>
    <t>RM-0207</t>
  </si>
  <si>
    <t>PUR2208</t>
  </si>
  <si>
    <t>RM-0208</t>
  </si>
  <si>
    <t>PUR2209</t>
  </si>
  <si>
    <t>RM-0209</t>
  </si>
  <si>
    <t>PUR2210</t>
  </si>
  <si>
    <t>RM-0210</t>
  </si>
  <si>
    <t>PUR2211</t>
  </si>
  <si>
    <t>RM-0211</t>
  </si>
  <si>
    <t>PUR2212</t>
  </si>
  <si>
    <t>RM-0212</t>
  </si>
  <si>
    <t>PUR2213</t>
  </si>
  <si>
    <t>RM-0213</t>
  </si>
  <si>
    <t>PUR2214</t>
  </si>
  <si>
    <t>RM-0214</t>
  </si>
  <si>
    <t>PUR2215</t>
  </si>
  <si>
    <t>RM-0215</t>
  </si>
  <si>
    <t>PUR2216</t>
  </si>
  <si>
    <t>RM-0216</t>
  </si>
  <si>
    <t>PUR2217</t>
  </si>
  <si>
    <t>RM-0217</t>
  </si>
  <si>
    <t>PUR2218</t>
  </si>
  <si>
    <t>RM-0218</t>
  </si>
  <si>
    <t>PUR3426</t>
  </si>
  <si>
    <t>RM-1426</t>
  </si>
  <si>
    <t>PUR2220</t>
  </si>
  <si>
    <t>RM-0220</t>
  </si>
  <si>
    <t>PUR2221</t>
  </si>
  <si>
    <t>RM-0221</t>
  </si>
  <si>
    <t>PUR4413</t>
  </si>
  <si>
    <t>RM-2413</t>
  </si>
  <si>
    <t>PUR2223</t>
  </si>
  <si>
    <t>RM-0223</t>
  </si>
  <si>
    <t>PUR2224</t>
  </si>
  <si>
    <t>RM-0224</t>
  </si>
  <si>
    <t>PUR2225</t>
  </si>
  <si>
    <t>RM-0225</t>
  </si>
  <si>
    <t>PUR2226</t>
  </si>
  <si>
    <t>RM-0226</t>
  </si>
  <si>
    <t>PUR4593</t>
  </si>
  <si>
    <t>RM-2593</t>
  </si>
  <si>
    <t>PUR2228</t>
  </si>
  <si>
    <t>RM-0228</t>
  </si>
  <si>
    <t>PUR2229</t>
  </si>
  <si>
    <t>RM-0229</t>
  </si>
  <si>
    <t>PUR2230</t>
  </si>
  <si>
    <t>RM-0230</t>
  </si>
  <si>
    <t>PUR2231</t>
  </si>
  <si>
    <t>RM-0231</t>
  </si>
  <si>
    <t>PUR2232</t>
  </si>
  <si>
    <t>RM-0232</t>
  </si>
  <si>
    <t>PUR2233</t>
  </si>
  <si>
    <t>RM-0233</t>
  </si>
  <si>
    <t>PUR2234</t>
  </si>
  <si>
    <t>RM-0234</t>
  </si>
  <si>
    <t>PUR4696</t>
  </si>
  <si>
    <t>RM-2696</t>
  </si>
  <si>
    <t>PUR2236</t>
  </si>
  <si>
    <t>RM-0236</t>
  </si>
  <si>
    <t>PUR2237</t>
  </si>
  <si>
    <t>RM-0237</t>
  </si>
  <si>
    <t>PUR2238</t>
  </si>
  <si>
    <t>RM-0238</t>
  </si>
  <si>
    <t>PUR2239</t>
  </si>
  <si>
    <t>RM-0239</t>
  </si>
  <si>
    <t>PUR2240</t>
  </si>
  <si>
    <t>RM-0240</t>
  </si>
  <si>
    <t>PUR2241</t>
  </si>
  <si>
    <t>RM-0241</t>
  </si>
  <si>
    <t>PUR2242</t>
  </si>
  <si>
    <t>RM-0242</t>
  </si>
  <si>
    <t>PUR2243</t>
  </si>
  <si>
    <t>RM-0243</t>
  </si>
  <si>
    <t>PUR2244</t>
  </si>
  <si>
    <t>RM-0244</t>
  </si>
  <si>
    <t>PUR2245</t>
  </si>
  <si>
    <t>RM-0245</t>
  </si>
  <si>
    <t>PUR2246</t>
  </si>
  <si>
    <t>RM-0246</t>
  </si>
  <si>
    <t>PUR2247</t>
  </si>
  <si>
    <t>RM-0247</t>
  </si>
  <si>
    <t>PUR2248</t>
  </si>
  <si>
    <t>RM-0248</t>
  </si>
  <si>
    <t>PUR2249</t>
  </si>
  <si>
    <t>RM-0249</t>
  </si>
  <si>
    <t>PUR4710</t>
  </si>
  <si>
    <t>RM-2710</t>
  </si>
  <si>
    <t>PUR2251</t>
  </si>
  <si>
    <t>RM-0251</t>
  </si>
  <si>
    <t>PUR2252</t>
  </si>
  <si>
    <t>RM-0252</t>
  </si>
  <si>
    <t>PUR2055</t>
  </si>
  <si>
    <t>RM-0055</t>
  </si>
  <si>
    <t>PUR2254</t>
  </si>
  <si>
    <t>RM-0254</t>
  </si>
  <si>
    <t>PUR2255</t>
  </si>
  <si>
    <t>RM-0255</t>
  </si>
  <si>
    <t>PUR2256</t>
  </si>
  <si>
    <t>RM-0256</t>
  </si>
  <si>
    <t>PUR2088</t>
  </si>
  <si>
    <t>RM-0088</t>
  </si>
  <si>
    <t>PUR2258</t>
  </si>
  <si>
    <t>RM-0258</t>
  </si>
  <si>
    <t>PUR2259</t>
  </si>
  <si>
    <t>RM-0259</t>
  </si>
  <si>
    <t>PUR2260</t>
  </si>
  <si>
    <t>RM-0260</t>
  </si>
  <si>
    <t>PUR2184</t>
  </si>
  <si>
    <t>RM-0184</t>
  </si>
  <si>
    <t>PUR2262</t>
  </si>
  <si>
    <t>RM-0262</t>
  </si>
  <si>
    <t>PUR2263</t>
  </si>
  <si>
    <t>RM-0263</t>
  </si>
  <si>
    <t>PUR2264</t>
  </si>
  <si>
    <t>RM-0264</t>
  </si>
  <si>
    <t>PUR2369</t>
  </si>
  <si>
    <t>RM-0369</t>
  </si>
  <si>
    <t>PUR2266</t>
  </si>
  <si>
    <t>RM-0266</t>
  </si>
  <si>
    <t>PUR2267</t>
  </si>
  <si>
    <t>RM-0267</t>
  </si>
  <si>
    <t>PUR2268</t>
  </si>
  <si>
    <t>RM-0268</t>
  </si>
  <si>
    <t>PUR2269</t>
  </si>
  <si>
    <t>RM-0269</t>
  </si>
  <si>
    <t>PUR2270</t>
  </si>
  <si>
    <t>RM-0270</t>
  </si>
  <si>
    <t>PUR2271</t>
  </si>
  <si>
    <t>RM-0271</t>
  </si>
  <si>
    <t>PUR2272</t>
  </si>
  <si>
    <t>RM-0272</t>
  </si>
  <si>
    <t>PUR2690</t>
  </si>
  <si>
    <t>RM-0690</t>
  </si>
  <si>
    <t>PUR2274</t>
  </si>
  <si>
    <t>RM-0274</t>
  </si>
  <si>
    <t>PUR2999</t>
  </si>
  <si>
    <t>RM-0999</t>
  </si>
  <si>
    <t>PUR2276</t>
  </si>
  <si>
    <t>RM-0276</t>
  </si>
  <si>
    <t>PUR2277</t>
  </si>
  <si>
    <t>RM-0277</t>
  </si>
  <si>
    <t>PUR2278</t>
  </si>
  <si>
    <t>RM-0278</t>
  </si>
  <si>
    <t>PUR2279</t>
  </si>
  <si>
    <t>RM-0279</t>
  </si>
  <si>
    <t>PUR2280</t>
  </si>
  <si>
    <t>RM-0280</t>
  </si>
  <si>
    <t>PUR2281</t>
  </si>
  <si>
    <t>RM-0281</t>
  </si>
  <si>
    <t>PUR2282</t>
  </si>
  <si>
    <t>RM-0282</t>
  </si>
  <si>
    <t>PUR2283</t>
  </si>
  <si>
    <t>RM-0283</t>
  </si>
  <si>
    <t>PUR2284</t>
  </si>
  <si>
    <t>RM-0284</t>
  </si>
  <si>
    <t>PUR2285</t>
  </si>
  <si>
    <t>RM-0285</t>
  </si>
  <si>
    <t>PUR2286</t>
  </si>
  <si>
    <t>RM-0286</t>
  </si>
  <si>
    <t>PUR2287</t>
  </si>
  <si>
    <t>RM-0287</t>
  </si>
  <si>
    <t>PUR3065</t>
  </si>
  <si>
    <t>RM-1065</t>
  </si>
  <si>
    <t>PUR2289</t>
  </si>
  <si>
    <t>RM-0289</t>
  </si>
  <si>
    <t>PUR2290</t>
  </si>
  <si>
    <t>RM-0290</t>
  </si>
  <si>
    <t>PUR2291</t>
  </si>
  <si>
    <t>RM-0291</t>
  </si>
  <si>
    <t>PUR2292</t>
  </si>
  <si>
    <t>RM-0292</t>
  </si>
  <si>
    <t>PUR2293</t>
  </si>
  <si>
    <t>RM-0293</t>
  </si>
  <si>
    <t>PUR2294</t>
  </si>
  <si>
    <t>RM-0294</t>
  </si>
  <si>
    <t>PUR2295</t>
  </si>
  <si>
    <t>RM-0295</t>
  </si>
  <si>
    <t>PUR2296</t>
  </si>
  <si>
    <t>RM-0296</t>
  </si>
  <si>
    <t>PUR2297</t>
  </si>
  <si>
    <t>RM-0297</t>
  </si>
  <si>
    <t>PUR2298</t>
  </si>
  <si>
    <t>RM-0298</t>
  </si>
  <si>
    <t>PUR3964</t>
  </si>
  <si>
    <t>RM-1964</t>
  </si>
  <si>
    <t>PUR2072</t>
  </si>
  <si>
    <t>RM-0072</t>
  </si>
  <si>
    <t>PUR2301</t>
  </si>
  <si>
    <t>RM-0301</t>
  </si>
  <si>
    <t>PUR2302</t>
  </si>
  <si>
    <t>RM-0302</t>
  </si>
  <si>
    <t>PUR2469</t>
  </si>
  <si>
    <t>RM-0469</t>
  </si>
  <si>
    <t>PUR2304</t>
  </si>
  <si>
    <t>RM-0304</t>
  </si>
  <si>
    <t>PUR2305</t>
  </si>
  <si>
    <t>RM-0305</t>
  </si>
  <si>
    <t>PUR2306</t>
  </si>
  <si>
    <t>RM-0306</t>
  </si>
  <si>
    <t>PUR2307</t>
  </si>
  <si>
    <t>RM-0307</t>
  </si>
  <si>
    <t>PUR2732</t>
  </si>
  <si>
    <t>RM-0732</t>
  </si>
  <si>
    <t>PUR2309</t>
  </si>
  <si>
    <t>RM-0309</t>
  </si>
  <si>
    <t>PUR2310</t>
  </si>
  <si>
    <t>RM-0310</t>
  </si>
  <si>
    <t>PUR2311</t>
  </si>
  <si>
    <t>RM-0311</t>
  </si>
  <si>
    <t>PUR2312</t>
  </si>
  <si>
    <t>RM-0312</t>
  </si>
  <si>
    <t>PUR3077</t>
  </si>
  <si>
    <t>RM-1077</t>
  </si>
  <si>
    <t>PUR4079</t>
  </si>
  <si>
    <t>RM-2079</t>
  </si>
  <si>
    <t>PUR2315</t>
  </si>
  <si>
    <t>RM-0315</t>
  </si>
  <si>
    <t>PUR2316</t>
  </si>
  <si>
    <t>RM-0316</t>
  </si>
  <si>
    <t>PUR2317</t>
  </si>
  <si>
    <t>RM-0317</t>
  </si>
  <si>
    <t>PUR2318</t>
  </si>
  <si>
    <t>RM-0318</t>
  </si>
  <si>
    <t>PUR2319</t>
  </si>
  <si>
    <t>RM-0319</t>
  </si>
  <si>
    <t>PUR2547</t>
  </si>
  <si>
    <t>RM-0547</t>
  </si>
  <si>
    <t>PUR2321</t>
  </si>
  <si>
    <t>RM-0321</t>
  </si>
  <si>
    <t>PUR2322</t>
  </si>
  <si>
    <t>RM-0322</t>
  </si>
  <si>
    <t>PUR2323</t>
  </si>
  <si>
    <t>RM-0323</t>
  </si>
  <si>
    <t>PUR2324</t>
  </si>
  <si>
    <t>RM-0324</t>
  </si>
  <si>
    <t>PUR2325</t>
  </si>
  <si>
    <t>RM-0325</t>
  </si>
  <si>
    <t>PUR2326</t>
  </si>
  <si>
    <t>RM-0326</t>
  </si>
  <si>
    <t>PUR2327</t>
  </si>
  <si>
    <t>RM-0327</t>
  </si>
  <si>
    <t>PUR2658</t>
  </si>
  <si>
    <t>RM-0658</t>
  </si>
  <si>
    <t>PUR2329</t>
  </si>
  <si>
    <t>RM-0329</t>
  </si>
  <si>
    <t>PUR2330</t>
  </si>
  <si>
    <t>RM-0330</t>
  </si>
  <si>
    <t>PUR2331</t>
  </si>
  <si>
    <t>RM-0331</t>
  </si>
  <si>
    <t>PUR2332</t>
  </si>
  <si>
    <t>RM-0332</t>
  </si>
  <si>
    <t>PUR2333</t>
  </si>
  <si>
    <t>RM-0333</t>
  </si>
  <si>
    <t>PUR2334</t>
  </si>
  <si>
    <t>RM-0334</t>
  </si>
  <si>
    <t>PUR2335</t>
  </si>
  <si>
    <t>RM-0335</t>
  </si>
  <si>
    <t>PUR2336</t>
  </si>
  <si>
    <t>RM-0336</t>
  </si>
  <si>
    <t>PUR2337</t>
  </si>
  <si>
    <t>RM-0337</t>
  </si>
  <si>
    <t>PUR2338</t>
  </si>
  <si>
    <t>RM-0338</t>
  </si>
  <si>
    <t>PUR2339</t>
  </si>
  <si>
    <t>RM-0339</t>
  </si>
  <si>
    <t>PUR2956</t>
  </si>
  <si>
    <t>RM-0956</t>
  </si>
  <si>
    <t>PUR2341</t>
  </si>
  <si>
    <t>RM-0341</t>
  </si>
  <si>
    <t>PUR2342</t>
  </si>
  <si>
    <t>RM-0342</t>
  </si>
  <si>
    <t>PUR2343</t>
  </si>
  <si>
    <t>RM-0343</t>
  </si>
  <si>
    <t>PUR2344</t>
  </si>
  <si>
    <t>RM-0344</t>
  </si>
  <si>
    <t>PUR2345</t>
  </si>
  <si>
    <t>RM-0345</t>
  </si>
  <si>
    <t>PUR3084</t>
  </si>
  <si>
    <t>RM-1084</t>
  </si>
  <si>
    <t>PUR2347</t>
  </si>
  <si>
    <t>RM-0347</t>
  </si>
  <si>
    <t>PUR2348</t>
  </si>
  <si>
    <t>RM-0348</t>
  </si>
  <si>
    <t>PUR2349</t>
  </si>
  <si>
    <t>RM-0349</t>
  </si>
  <si>
    <t>PUR2350</t>
  </si>
  <si>
    <t>RM-0350</t>
  </si>
  <si>
    <t>PUR2351</t>
  </si>
  <si>
    <t>RM-0351</t>
  </si>
  <si>
    <t>PUR2352</t>
  </si>
  <si>
    <t>RM-0352</t>
  </si>
  <si>
    <t>PUR2353</t>
  </si>
  <si>
    <t>RM-0353</t>
  </si>
  <si>
    <t>PUR2354</t>
  </si>
  <si>
    <t>RM-0354</t>
  </si>
  <si>
    <t>PUR2355</t>
  </si>
  <si>
    <t>RM-0355</t>
  </si>
  <si>
    <t>PUR2356</t>
  </si>
  <si>
    <t>RM-0356</t>
  </si>
  <si>
    <t>PUR3155</t>
  </si>
  <si>
    <t>RM-1155</t>
  </si>
  <si>
    <t>PUR2358</t>
  </si>
  <si>
    <t>RM-0358</t>
  </si>
  <si>
    <t>PUR4051</t>
  </si>
  <si>
    <t>RM-2051</t>
  </si>
  <si>
    <t>PUR4089</t>
  </si>
  <si>
    <t>RM-2089</t>
  </si>
  <si>
    <t>PUR2361</t>
  </si>
  <si>
    <t>RM-0361</t>
  </si>
  <si>
    <t>PUR2362</t>
  </si>
  <si>
    <t>RM-0362</t>
  </si>
  <si>
    <t>PUR2363</t>
  </si>
  <si>
    <t>RM-0363</t>
  </si>
  <si>
    <t>PUR2364</t>
  </si>
  <si>
    <t>RM-0364</t>
  </si>
  <si>
    <t>PUR2365</t>
  </si>
  <si>
    <t>RM-0365</t>
  </si>
  <si>
    <t>PUR2366</t>
  </si>
  <si>
    <t>RM-0366</t>
  </si>
  <si>
    <t>PUR2367</t>
  </si>
  <si>
    <t>RM-0367</t>
  </si>
  <si>
    <t>PUR2368</t>
  </si>
  <si>
    <t>RM-0368</t>
  </si>
  <si>
    <t>PUR4267</t>
  </si>
  <si>
    <t>RM-2267</t>
  </si>
  <si>
    <t>PUR2370</t>
  </si>
  <si>
    <t>RM-0370</t>
  </si>
  <si>
    <t>PUR4294</t>
  </si>
  <si>
    <t>RM-2294</t>
  </si>
  <si>
    <t>PUR2372</t>
  </si>
  <si>
    <t>RM-0372</t>
  </si>
  <si>
    <t>PUR2373</t>
  </si>
  <si>
    <t>RM-0373</t>
  </si>
  <si>
    <t>PUR2374</t>
  </si>
  <si>
    <t>RM-0374</t>
  </si>
  <si>
    <t>PUR4514</t>
  </si>
  <si>
    <t>RM-2514</t>
  </si>
  <si>
    <t>PUR4623</t>
  </si>
  <si>
    <t>RM-2623</t>
  </si>
  <si>
    <t>PUR2377</t>
  </si>
  <si>
    <t>RM-0377</t>
  </si>
  <si>
    <t>PUR2378</t>
  </si>
  <si>
    <t>RM-0378</t>
  </si>
  <si>
    <t>PUR4743</t>
  </si>
  <si>
    <t>RM-2743</t>
  </si>
  <si>
    <t>PUR4758</t>
  </si>
  <si>
    <t>RM-2758</t>
  </si>
  <si>
    <t>PUR2381</t>
  </si>
  <si>
    <t>RM-0381</t>
  </si>
  <si>
    <t>PUR2382</t>
  </si>
  <si>
    <t>RM-0382</t>
  </si>
  <si>
    <t>PUR2383</t>
  </si>
  <si>
    <t>RM-0383</t>
  </si>
  <si>
    <t>PUR2384</t>
  </si>
  <si>
    <t>RM-0384</t>
  </si>
  <si>
    <t>PUR2385</t>
  </si>
  <si>
    <t>RM-0385</t>
  </si>
  <si>
    <t>PUR4847</t>
  </si>
  <si>
    <t>RM-2847</t>
  </si>
  <si>
    <t>PUR2387</t>
  </si>
  <si>
    <t>RM-0387</t>
  </si>
  <si>
    <t>PUR2388</t>
  </si>
  <si>
    <t>RM-0388</t>
  </si>
  <si>
    <t>PUR2389</t>
  </si>
  <si>
    <t>RM-0389</t>
  </si>
  <si>
    <t>PUR2390</t>
  </si>
  <si>
    <t>RM-0390</t>
  </si>
  <si>
    <t>PUR2391</t>
  </si>
  <si>
    <t>RM-0391</t>
  </si>
  <si>
    <t>PUR2392</t>
  </si>
  <si>
    <t>RM-0392</t>
  </si>
  <si>
    <t>PUR2393</t>
  </si>
  <si>
    <t>RM-0393</t>
  </si>
  <si>
    <t>PUR4881</t>
  </si>
  <si>
    <t>RM-2881</t>
  </si>
  <si>
    <t>PUR2395</t>
  </si>
  <si>
    <t>RM-0395</t>
  </si>
  <si>
    <t>PUR2396</t>
  </si>
  <si>
    <t>RM-0396</t>
  </si>
  <si>
    <t>PUR2397</t>
  </si>
  <si>
    <t>RM-0397</t>
  </si>
  <si>
    <t>PUR2471</t>
  </si>
  <si>
    <t>RM-0471</t>
  </si>
  <si>
    <t>PUR2399</t>
  </si>
  <si>
    <t>RM-0399</t>
  </si>
  <si>
    <t>PUR2400</t>
  </si>
  <si>
    <t>RM-0400</t>
  </si>
  <si>
    <t>PUR2401</t>
  </si>
  <si>
    <t>RM-0401</t>
  </si>
  <si>
    <t>PUR3022</t>
  </si>
  <si>
    <t>RM-1022</t>
  </si>
  <si>
    <t>PUR2403</t>
  </si>
  <si>
    <t>RM-0403</t>
  </si>
  <si>
    <t>PUR2404</t>
  </si>
  <si>
    <t>RM-0404</t>
  </si>
  <si>
    <t>PUR2405</t>
  </si>
  <si>
    <t>RM-0405</t>
  </si>
  <si>
    <t>PUR2406</t>
  </si>
  <si>
    <t>RM-0406</t>
  </si>
  <si>
    <t>PUR2407</t>
  </si>
  <si>
    <t>RM-0407</t>
  </si>
  <si>
    <t>PUR2408</t>
  </si>
  <si>
    <t>RM-0408</t>
  </si>
  <si>
    <t>PUR3181</t>
  </si>
  <si>
    <t>RM-1181</t>
  </si>
  <si>
    <t>PUR2410</t>
  </si>
  <si>
    <t>RM-0410</t>
  </si>
  <si>
    <t>PUR2411</t>
  </si>
  <si>
    <t>RM-0411</t>
  </si>
  <si>
    <t>PUR2412</t>
  </si>
  <si>
    <t>RM-0412</t>
  </si>
  <si>
    <t>PUR2413</t>
  </si>
  <si>
    <t>RM-0413</t>
  </si>
  <si>
    <t>PUR2414</t>
  </si>
  <si>
    <t>RM-0414</t>
  </si>
  <si>
    <t>PUR2415</t>
  </si>
  <si>
    <t>RM-0415</t>
  </si>
  <si>
    <t>PUR4119</t>
  </si>
  <si>
    <t>RM-2119</t>
  </si>
  <si>
    <t>PUR2417</t>
  </si>
  <si>
    <t>RM-0417</t>
  </si>
  <si>
    <t>PUR2418</t>
  </si>
  <si>
    <t>RM-0418</t>
  </si>
  <si>
    <t>PUR2419</t>
  </si>
  <si>
    <t>RM-0419</t>
  </si>
  <si>
    <t>PUR2420</t>
  </si>
  <si>
    <t>RM-0420</t>
  </si>
  <si>
    <t>PUR2421</t>
  </si>
  <si>
    <t>RM-0421</t>
  </si>
  <si>
    <t>PUR2422</t>
  </si>
  <si>
    <t>RM-0422</t>
  </si>
  <si>
    <t>PUR2423</t>
  </si>
  <si>
    <t>RM-0423</t>
  </si>
  <si>
    <t>PUR2424</t>
  </si>
  <si>
    <t>RM-0424</t>
  </si>
  <si>
    <t>PUR4559</t>
  </si>
  <si>
    <t>RM-2559</t>
  </si>
  <si>
    <t>PUR2426</t>
  </si>
  <si>
    <t>RM-0426</t>
  </si>
  <si>
    <t>PUR2427</t>
  </si>
  <si>
    <t>RM-0427</t>
  </si>
  <si>
    <t>PUR2428</t>
  </si>
  <si>
    <t>RM-0428</t>
  </si>
  <si>
    <t>PUR2849</t>
  </si>
  <si>
    <t>RM-0849</t>
  </si>
  <si>
    <t>PUR2430</t>
  </si>
  <si>
    <t>RM-0430</t>
  </si>
  <si>
    <t>PUR2431</t>
  </si>
  <si>
    <t>RM-0431</t>
  </si>
  <si>
    <t>PUR2432</t>
  </si>
  <si>
    <t>RM-0432</t>
  </si>
  <si>
    <t>PUR2433</t>
  </si>
  <si>
    <t>RM-0433</t>
  </si>
  <si>
    <t>PUR2434</t>
  </si>
  <si>
    <t>RM-0434</t>
  </si>
  <si>
    <t>PUR2435</t>
  </si>
  <si>
    <t>RM-0435</t>
  </si>
  <si>
    <t>PUR2436</t>
  </si>
  <si>
    <t>RM-0436</t>
  </si>
  <si>
    <t>PUR2437</t>
  </si>
  <si>
    <t>RM-0437</t>
  </si>
  <si>
    <t>PUR2438</t>
  </si>
  <si>
    <t>RM-0438</t>
  </si>
  <si>
    <t>PUR2439</t>
  </si>
  <si>
    <t>RM-0439</t>
  </si>
  <si>
    <t>PUR2440</t>
  </si>
  <si>
    <t>RM-0440</t>
  </si>
  <si>
    <t>PUR2441</t>
  </si>
  <si>
    <t>RM-0441</t>
  </si>
  <si>
    <t>PUR2442</t>
  </si>
  <si>
    <t>RM-0442</t>
  </si>
  <si>
    <t>PUR2443</t>
  </si>
  <si>
    <t>RM-0443</t>
  </si>
  <si>
    <t>PUR2444</t>
  </si>
  <si>
    <t>RM-0444</t>
  </si>
  <si>
    <t>PUR2445</t>
  </si>
  <si>
    <t>RM-0445</t>
  </si>
  <si>
    <t>PUR2446</t>
  </si>
  <si>
    <t>RM-0446</t>
  </si>
  <si>
    <t>PUR2447</t>
  </si>
  <si>
    <t>RM-0447</t>
  </si>
  <si>
    <t>PUR2448</t>
  </si>
  <si>
    <t>RM-0448</t>
  </si>
  <si>
    <t>PUR3295</t>
  </si>
  <si>
    <t>RM-1295</t>
  </si>
  <si>
    <t>PUR2450</t>
  </si>
  <si>
    <t>RM-0450</t>
  </si>
  <si>
    <t>PUR2451</t>
  </si>
  <si>
    <t>RM-0451</t>
  </si>
  <si>
    <t>PUR2452</t>
  </si>
  <si>
    <t>RM-0452</t>
  </si>
  <si>
    <t>PUR3729</t>
  </si>
  <si>
    <t>RM-1729</t>
  </si>
  <si>
    <t>PUR2454</t>
  </si>
  <si>
    <t>RM-0454</t>
  </si>
  <si>
    <t>PUR2455</t>
  </si>
  <si>
    <t>RM-0455</t>
  </si>
  <si>
    <t>PUR2456</t>
  </si>
  <si>
    <t>RM-0456</t>
  </si>
  <si>
    <t>PUR2457</t>
  </si>
  <si>
    <t>RM-0457</t>
  </si>
  <si>
    <t>PUR2458</t>
  </si>
  <si>
    <t>RM-0458</t>
  </si>
  <si>
    <t>PUR2459</t>
  </si>
  <si>
    <t>RM-0459</t>
  </si>
  <si>
    <t>PUR2460</t>
  </si>
  <si>
    <t>RM-0460</t>
  </si>
  <si>
    <t>PUR2461</t>
  </si>
  <si>
    <t>RM-0461</t>
  </si>
  <si>
    <t>PUR2462</t>
  </si>
  <si>
    <t>RM-0462</t>
  </si>
  <si>
    <t>PUR2463</t>
  </si>
  <si>
    <t>RM-0463</t>
  </si>
  <si>
    <t>PUR2464</t>
  </si>
  <si>
    <t>RM-0464</t>
  </si>
  <si>
    <t>PUR2465</t>
  </si>
  <si>
    <t>RM-0465</t>
  </si>
  <si>
    <t>PUR2466</t>
  </si>
  <si>
    <t>RM-0466</t>
  </si>
  <si>
    <t>PUR2467</t>
  </si>
  <si>
    <t>RM-0467</t>
  </si>
  <si>
    <t>PUR2468</t>
  </si>
  <si>
    <t>RM-0468</t>
  </si>
  <si>
    <t>PUR4066</t>
  </si>
  <si>
    <t>RM-2066</t>
  </si>
  <si>
    <t>PUR2470</t>
  </si>
  <si>
    <t>RM-0470</t>
  </si>
  <si>
    <t>PUR4533</t>
  </si>
  <si>
    <t>RM-2533</t>
  </si>
  <si>
    <t>PUR2472</t>
  </si>
  <si>
    <t>RM-0472</t>
  </si>
  <si>
    <t>PUR2473</t>
  </si>
  <si>
    <t>RM-0473</t>
  </si>
  <si>
    <t>PUR2474</t>
  </si>
  <si>
    <t>RM-0474</t>
  </si>
  <si>
    <t>PUR4534</t>
  </si>
  <si>
    <t>RM-2534</t>
  </si>
  <si>
    <t>PUR2476</t>
  </si>
  <si>
    <t>RM-0476</t>
  </si>
  <si>
    <t>PUR2477</t>
  </si>
  <si>
    <t>RM-0477</t>
  </si>
  <si>
    <t>PUR2478</t>
  </si>
  <si>
    <t>RM-0478</t>
  </si>
  <si>
    <t>PUR2479</t>
  </si>
  <si>
    <t>RM-0479</t>
  </si>
  <si>
    <t>PUR2480</t>
  </si>
  <si>
    <t>RM-0480</t>
  </si>
  <si>
    <t>PUR4772</t>
  </si>
  <si>
    <t>RM-2772</t>
  </si>
  <si>
    <t>PUR2482</t>
  </si>
  <si>
    <t>RM-0482</t>
  </si>
  <si>
    <t>PUR2483</t>
  </si>
  <si>
    <t>RM-0483</t>
  </si>
  <si>
    <t>PUR2484</t>
  </si>
  <si>
    <t>RM-0484</t>
  </si>
  <si>
    <t>PUR2485</t>
  </si>
  <si>
    <t>RM-0485</t>
  </si>
  <si>
    <t>PUR2486</t>
  </si>
  <si>
    <t>RM-0486</t>
  </si>
  <si>
    <t>PUR2007</t>
  </si>
  <si>
    <t>RM-0007</t>
  </si>
  <si>
    <t>PUR2488</t>
  </si>
  <si>
    <t>RM-0488</t>
  </si>
  <si>
    <t>PUR2489</t>
  </si>
  <si>
    <t>RM-0489</t>
  </si>
  <si>
    <t>PUR2039</t>
  </si>
  <si>
    <t>RM-0039</t>
  </si>
  <si>
    <t>PUR2491</t>
  </si>
  <si>
    <t>RM-0491</t>
  </si>
  <si>
    <t>PUR2492</t>
  </si>
  <si>
    <t>RM-0492</t>
  </si>
  <si>
    <t>PUR2493</t>
  </si>
  <si>
    <t>RM-0493</t>
  </si>
  <si>
    <t>PUR2494</t>
  </si>
  <si>
    <t>RM-0494</t>
  </si>
  <si>
    <t>PUR2094</t>
  </si>
  <si>
    <t>RM-0094</t>
  </si>
  <si>
    <t>PUR2449</t>
  </si>
  <si>
    <t>RM-0449</t>
  </si>
  <si>
    <t>PUR2497</t>
  </si>
  <si>
    <t>RM-0497</t>
  </si>
  <si>
    <t>PUR2498</t>
  </si>
  <si>
    <t>RM-0498</t>
  </si>
  <si>
    <t>PUR2499</t>
  </si>
  <si>
    <t>RM-0499</t>
  </si>
  <si>
    <t>PUR2490</t>
  </si>
  <si>
    <t>RM-0490</t>
  </si>
  <si>
    <t>PUR2501</t>
  </si>
  <si>
    <t>RM-0501</t>
  </si>
  <si>
    <t>PUR2502</t>
  </si>
  <si>
    <t>RM-0502</t>
  </si>
  <si>
    <t>PUR2503</t>
  </si>
  <si>
    <t>RM-0503</t>
  </si>
  <si>
    <t>PUR2504</t>
  </si>
  <si>
    <t>RM-0504</t>
  </si>
  <si>
    <t>PUR2505</t>
  </si>
  <si>
    <t>RM-0505</t>
  </si>
  <si>
    <t>PUR2506</t>
  </si>
  <si>
    <t>RM-0506</t>
  </si>
  <si>
    <t>PUR2507</t>
  </si>
  <si>
    <t>RM-0507</t>
  </si>
  <si>
    <t>PUR2508</t>
  </si>
  <si>
    <t>RM-0508</t>
  </si>
  <si>
    <t>PUR2509</t>
  </si>
  <si>
    <t>RM-0509</t>
  </si>
  <si>
    <t>PUR2813</t>
  </si>
  <si>
    <t>RM-0813</t>
  </si>
  <si>
    <t>PUR2511</t>
  </si>
  <si>
    <t>RM-0511</t>
  </si>
  <si>
    <t>PUR2512</t>
  </si>
  <si>
    <t>RM-0512</t>
  </si>
  <si>
    <t>PUR2513</t>
  </si>
  <si>
    <t>RM-0513</t>
  </si>
  <si>
    <t>PUR2514</t>
  </si>
  <si>
    <t>RM-0514</t>
  </si>
  <si>
    <t>PUR2515</t>
  </si>
  <si>
    <t>RM-0515</t>
  </si>
  <si>
    <t>PUR2903</t>
  </si>
  <si>
    <t>RM-0903</t>
  </si>
  <si>
    <t>PUR2517</t>
  </si>
  <si>
    <t>RM-0517</t>
  </si>
  <si>
    <t>PUR2518</t>
  </si>
  <si>
    <t>RM-0518</t>
  </si>
  <si>
    <t>PUR2519</t>
  </si>
  <si>
    <t>RM-0519</t>
  </si>
  <si>
    <t>PUR2520</t>
  </si>
  <si>
    <t>RM-0520</t>
  </si>
  <si>
    <t>PUR2521</t>
  </si>
  <si>
    <t>RM-0521</t>
  </si>
  <si>
    <t>PUR2522</t>
  </si>
  <si>
    <t>RM-0522</t>
  </si>
  <si>
    <t>PUR2523</t>
  </si>
  <si>
    <t>RM-0523</t>
  </si>
  <si>
    <t>PUR2914</t>
  </si>
  <si>
    <t>RM-0914</t>
  </si>
  <si>
    <t>PUR2525</t>
  </si>
  <si>
    <t>RM-0525</t>
  </si>
  <si>
    <t>PUR2526</t>
  </si>
  <si>
    <t>RM-0526</t>
  </si>
  <si>
    <t>PUR2527</t>
  </si>
  <si>
    <t>RM-0527</t>
  </si>
  <si>
    <t>PUR3016</t>
  </si>
  <si>
    <t>RM-1016</t>
  </si>
  <si>
    <t>PUR2529</t>
  </si>
  <si>
    <t>RM-0529</t>
  </si>
  <si>
    <t>PUR3283</t>
  </si>
  <si>
    <t>RM-1283</t>
  </si>
  <si>
    <t>PUR2531</t>
  </si>
  <si>
    <t>RM-0531</t>
  </si>
  <si>
    <t>PUR2532</t>
  </si>
  <si>
    <t>RM-0532</t>
  </si>
  <si>
    <t>PUR2533</t>
  </si>
  <si>
    <t>RM-0533</t>
  </si>
  <si>
    <t>PUR2534</t>
  </si>
  <si>
    <t>RM-0534</t>
  </si>
  <si>
    <t>PUR2535</t>
  </si>
  <si>
    <t>RM-0535</t>
  </si>
  <si>
    <t>PUR4000</t>
  </si>
  <si>
    <t>RM-2000</t>
  </si>
  <si>
    <t>PUR4367</t>
  </si>
  <si>
    <t>RM-2367</t>
  </si>
  <si>
    <t>PUR2538</t>
  </si>
  <si>
    <t>RM-0538</t>
  </si>
  <si>
    <t>PUR2539</t>
  </si>
  <si>
    <t>RM-0539</t>
  </si>
  <si>
    <t>PUR2540</t>
  </si>
  <si>
    <t>RM-0540</t>
  </si>
  <si>
    <t>PUR4397</t>
  </si>
  <si>
    <t>RM-2397</t>
  </si>
  <si>
    <t>PUR2542</t>
  </si>
  <si>
    <t>RM-0542</t>
  </si>
  <si>
    <t>PUR2543</t>
  </si>
  <si>
    <t>RM-0543</t>
  </si>
  <si>
    <t>PUR2544</t>
  </si>
  <si>
    <t>RM-0544</t>
  </si>
  <si>
    <t>PUR2545</t>
  </si>
  <si>
    <t>RM-0545</t>
  </si>
  <si>
    <t>PUR2546</t>
  </si>
  <si>
    <t>RM-0546</t>
  </si>
  <si>
    <t>PUR4590</t>
  </si>
  <si>
    <t>RM-2590</t>
  </si>
  <si>
    <t>PUR2548</t>
  </si>
  <si>
    <t>RM-0548</t>
  </si>
  <si>
    <t>PUR2549</t>
  </si>
  <si>
    <t>RM-0549</t>
  </si>
  <si>
    <t>PUR2550</t>
  </si>
  <si>
    <t>RM-0550</t>
  </si>
  <si>
    <t>PUR2139</t>
  </si>
  <si>
    <t>RM-0139</t>
  </si>
  <si>
    <t>PUR2552</t>
  </si>
  <si>
    <t>RM-0552</t>
  </si>
  <si>
    <t>PUR2553</t>
  </si>
  <si>
    <t>RM-0553</t>
  </si>
  <si>
    <t>PUR2554</t>
  </si>
  <si>
    <t>RM-0554</t>
  </si>
  <si>
    <t>PUR2597</t>
  </si>
  <si>
    <t>RM-0597</t>
  </si>
  <si>
    <t>PUR2556</t>
  </si>
  <si>
    <t>RM-0556</t>
  </si>
  <si>
    <t>PUR2557</t>
  </si>
  <si>
    <t>RM-0557</t>
  </si>
  <si>
    <t>PUR2558</t>
  </si>
  <si>
    <t>RM-0558</t>
  </si>
  <si>
    <t>PUR2559</t>
  </si>
  <si>
    <t>RM-0559</t>
  </si>
  <si>
    <t>PUR2560</t>
  </si>
  <si>
    <t>RM-0560</t>
  </si>
  <si>
    <t>PUR2561</t>
  </si>
  <si>
    <t>RM-0561</t>
  </si>
  <si>
    <t>PUR2947</t>
  </si>
  <si>
    <t>RM-0947</t>
  </si>
  <si>
    <t>PUR2563</t>
  </si>
  <si>
    <t>RM-0563</t>
  </si>
  <si>
    <t>PUR3322</t>
  </si>
  <si>
    <t>RM-1322</t>
  </si>
  <si>
    <t>PUR2565</t>
  </si>
  <si>
    <t>RM-0565</t>
  </si>
  <si>
    <t>PUR2566</t>
  </si>
  <si>
    <t>RM-0566</t>
  </si>
  <si>
    <t>PUR2567</t>
  </si>
  <si>
    <t>RM-0567</t>
  </si>
  <si>
    <t>PUR2568</t>
  </si>
  <si>
    <t>RM-0568</t>
  </si>
  <si>
    <t>PUR2569</t>
  </si>
  <si>
    <t>RM-0569</t>
  </si>
  <si>
    <t>PUR2570</t>
  </si>
  <si>
    <t>RM-0570</t>
  </si>
  <si>
    <t>PUR2571</t>
  </si>
  <si>
    <t>RM-0571</t>
  </si>
  <si>
    <t>PUR2572</t>
  </si>
  <si>
    <t>RM-0572</t>
  </si>
  <si>
    <t>PUR2573</t>
  </si>
  <si>
    <t>RM-0573</t>
  </si>
  <si>
    <t>PUR2574</t>
  </si>
  <si>
    <t>RM-0574</t>
  </si>
  <si>
    <t>PUR2575</t>
  </si>
  <si>
    <t>RM-0575</t>
  </si>
  <si>
    <t>PUR2576</t>
  </si>
  <si>
    <t>RM-0576</t>
  </si>
  <si>
    <t>PUR2577</t>
  </si>
  <si>
    <t>RM-0577</t>
  </si>
  <si>
    <t>PUR2578</t>
  </si>
  <si>
    <t>RM-0578</t>
  </si>
  <si>
    <t>PUR2579</t>
  </si>
  <si>
    <t>RM-0579</t>
  </si>
  <si>
    <t>PUR2580</t>
  </si>
  <si>
    <t>RM-0580</t>
  </si>
  <si>
    <t>PUR2581</t>
  </si>
  <si>
    <t>RM-0581</t>
  </si>
  <si>
    <t>PUR2582</t>
  </si>
  <si>
    <t>RM-0582</t>
  </si>
  <si>
    <t>PUR2583</t>
  </si>
  <si>
    <t>RM-0583</t>
  </si>
  <si>
    <t>PUR3745</t>
  </si>
  <si>
    <t>RM-1745</t>
  </si>
  <si>
    <t>PUR2585</t>
  </si>
  <si>
    <t>RM-0585</t>
  </si>
  <si>
    <t>PUR2586</t>
  </si>
  <si>
    <t>RM-0586</t>
  </si>
  <si>
    <t>PUR2587</t>
  </si>
  <si>
    <t>RM-0587</t>
  </si>
  <si>
    <t>PUR2588</t>
  </si>
  <si>
    <t>RM-0588</t>
  </si>
  <si>
    <t>PUR2589</t>
  </si>
  <si>
    <t>RM-0589</t>
  </si>
  <si>
    <t>PUR2590</t>
  </si>
  <si>
    <t>RM-0590</t>
  </si>
  <si>
    <t>PUR2591</t>
  </si>
  <si>
    <t>RM-0591</t>
  </si>
  <si>
    <t>PUR2592</t>
  </si>
  <si>
    <t>RM-0592</t>
  </si>
  <si>
    <t>PUR2593</t>
  </si>
  <si>
    <t>RM-0593</t>
  </si>
  <si>
    <t>PUR3822</t>
  </si>
  <si>
    <t>RM-1822</t>
  </si>
  <si>
    <t>PUR2595</t>
  </si>
  <si>
    <t>RM-0595</t>
  </si>
  <si>
    <t>PUR2253</t>
  </si>
  <si>
    <t>RM-0253</t>
  </si>
  <si>
    <t>PUR2495</t>
  </si>
  <si>
    <t>RM-0495</t>
  </si>
  <si>
    <t>PUR2944</t>
  </si>
  <si>
    <t>RM-0944</t>
  </si>
  <si>
    <t>PUR2599</t>
  </si>
  <si>
    <t>RM-0599</t>
  </si>
  <si>
    <t>PUR3056</t>
  </si>
  <si>
    <t>RM-1056</t>
  </si>
  <si>
    <t>PUR2601</t>
  </si>
  <si>
    <t>RM-0601</t>
  </si>
  <si>
    <t>PUR2602</t>
  </si>
  <si>
    <t>RM-0602</t>
  </si>
  <si>
    <t>PUR2603</t>
  </si>
  <si>
    <t>RM-0603</t>
  </si>
  <si>
    <t>PUR2604</t>
  </si>
  <si>
    <t>RM-0604</t>
  </si>
  <si>
    <t>PUR2605</t>
  </si>
  <si>
    <t>RM-0605</t>
  </si>
  <si>
    <t>PUR2606</t>
  </si>
  <si>
    <t>RM-0606</t>
  </si>
  <si>
    <t>PUR2607</t>
  </si>
  <si>
    <t>RM-0607</t>
  </si>
  <si>
    <t>PUR2608</t>
  </si>
  <si>
    <t>RM-0608</t>
  </si>
  <si>
    <t>PUR2609</t>
  </si>
  <si>
    <t>RM-0609</t>
  </si>
  <si>
    <t>PUR2610</t>
  </si>
  <si>
    <t>RM-0610</t>
  </si>
  <si>
    <t>PUR2611</t>
  </si>
  <si>
    <t>RM-0611</t>
  </si>
  <si>
    <t>PUR2612</t>
  </si>
  <si>
    <t>RM-0612</t>
  </si>
  <si>
    <t>PUR2613</t>
  </si>
  <si>
    <t>RM-0613</t>
  </si>
  <si>
    <t>PUR2614</t>
  </si>
  <si>
    <t>RM-0614</t>
  </si>
  <si>
    <t>PUR2615</t>
  </si>
  <si>
    <t>RM-0615</t>
  </si>
  <si>
    <t>PUR2616</t>
  </si>
  <si>
    <t>RM-0616</t>
  </si>
  <si>
    <t>PUR2617</t>
  </si>
  <si>
    <t>RM-0617</t>
  </si>
  <si>
    <t>PUR2618</t>
  </si>
  <si>
    <t>RM-0618</t>
  </si>
  <si>
    <t>PUR2619</t>
  </si>
  <si>
    <t>RM-0619</t>
  </si>
  <si>
    <t>PUR3067</t>
  </si>
  <si>
    <t>RM-1067</t>
  </si>
  <si>
    <t>PUR3132</t>
  </si>
  <si>
    <t>RM-1132</t>
  </si>
  <si>
    <t>PUR2622</t>
  </si>
  <si>
    <t>RM-0622</t>
  </si>
  <si>
    <t>PUR2623</t>
  </si>
  <si>
    <t>RM-0623</t>
  </si>
  <si>
    <t>PUR2624</t>
  </si>
  <si>
    <t>RM-0624</t>
  </si>
  <si>
    <t>PUR2625</t>
  </si>
  <si>
    <t>RM-0625</t>
  </si>
  <si>
    <t>PUR4151</t>
  </si>
  <si>
    <t>RM-2151</t>
  </si>
  <si>
    <t>PUR2627</t>
  </si>
  <si>
    <t>RM-0627</t>
  </si>
  <si>
    <t>PUR2628</t>
  </si>
  <si>
    <t>RM-0628</t>
  </si>
  <si>
    <t>PUR2629</t>
  </si>
  <si>
    <t>RM-0629</t>
  </si>
  <si>
    <t>PUR2630</t>
  </si>
  <si>
    <t>RM-0630</t>
  </si>
  <si>
    <t>PUR2631</t>
  </si>
  <si>
    <t>RM-0631</t>
  </si>
  <si>
    <t>PUR2632</t>
  </si>
  <si>
    <t>RM-0632</t>
  </si>
  <si>
    <t>PUR2633</t>
  </si>
  <si>
    <t>RM-0633</t>
  </si>
  <si>
    <t>PUR2634</t>
  </si>
  <si>
    <t>RM-0634</t>
  </si>
  <si>
    <t>PUR2635</t>
  </si>
  <si>
    <t>RM-0635</t>
  </si>
  <si>
    <t>PUR2636</t>
  </si>
  <si>
    <t>RM-0636</t>
  </si>
  <si>
    <t>PUR2637</t>
  </si>
  <si>
    <t>RM-0637</t>
  </si>
  <si>
    <t>PUR2638</t>
  </si>
  <si>
    <t>RM-0638</t>
  </si>
  <si>
    <t>PUR2639</t>
  </si>
  <si>
    <t>RM-0639</t>
  </si>
  <si>
    <t>PUR4570</t>
  </si>
  <si>
    <t>RM-2570</t>
  </si>
  <si>
    <t>PUR2641</t>
  </si>
  <si>
    <t>RM-0641</t>
  </si>
  <si>
    <t>PUR2308</t>
  </si>
  <si>
    <t>RM-0308</t>
  </si>
  <si>
    <t>PUR2643</t>
  </si>
  <si>
    <t>RM-0643</t>
  </si>
  <si>
    <t>PUR2644</t>
  </si>
  <si>
    <t>RM-0644</t>
  </si>
  <si>
    <t>PUR2645</t>
  </si>
  <si>
    <t>RM-0645</t>
  </si>
  <si>
    <t>PUR2646</t>
  </si>
  <si>
    <t>RM-0646</t>
  </si>
  <si>
    <t>PUR2647</t>
  </si>
  <si>
    <t>RM-0647</t>
  </si>
  <si>
    <t>PUR2648</t>
  </si>
  <si>
    <t>RM-0648</t>
  </si>
  <si>
    <t>PUR2649</t>
  </si>
  <si>
    <t>RM-0649</t>
  </si>
  <si>
    <t>PUR2650</t>
  </si>
  <si>
    <t>RM-0650</t>
  </si>
  <si>
    <t>PUR2651</t>
  </si>
  <si>
    <t>RM-0651</t>
  </si>
  <si>
    <t>PUR2652</t>
  </si>
  <si>
    <t>RM-0652</t>
  </si>
  <si>
    <t>PUR2653</t>
  </si>
  <si>
    <t>RM-0653</t>
  </si>
  <si>
    <t>PUR2654</t>
  </si>
  <si>
    <t>RM-0654</t>
  </si>
  <si>
    <t>PUR2655</t>
  </si>
  <si>
    <t>RM-0655</t>
  </si>
  <si>
    <t>PUR2656</t>
  </si>
  <si>
    <t>RM-0656</t>
  </si>
  <si>
    <t>PUR2657</t>
  </si>
  <si>
    <t>RM-0657</t>
  </si>
  <si>
    <t>PUR3656</t>
  </si>
  <si>
    <t>RM-1656</t>
  </si>
  <si>
    <t>PUR2659</t>
  </si>
  <si>
    <t>RM-0659</t>
  </si>
  <si>
    <t>PUR2660</t>
  </si>
  <si>
    <t>RM-0660</t>
  </si>
  <si>
    <t>PUR2661</t>
  </si>
  <si>
    <t>RM-0661</t>
  </si>
  <si>
    <t>PUR2662</t>
  </si>
  <si>
    <t>RM-0662</t>
  </si>
  <si>
    <t>PUR2663</t>
  </si>
  <si>
    <t>RM-0663</t>
  </si>
  <si>
    <t>PUR2664</t>
  </si>
  <si>
    <t>RM-0664</t>
  </si>
  <si>
    <t>PUR3998</t>
  </si>
  <si>
    <t>RM-1998</t>
  </si>
  <si>
    <t>PUR2666</t>
  </si>
  <si>
    <t>RM-0666</t>
  </si>
  <si>
    <t>PUR2667</t>
  </si>
  <si>
    <t>RM-0667</t>
  </si>
  <si>
    <t>PUR2668</t>
  </si>
  <si>
    <t>RM-0668</t>
  </si>
  <si>
    <t>PUR2669</t>
  </si>
  <si>
    <t>RM-0669</t>
  </si>
  <si>
    <t>PUR4363</t>
  </si>
  <si>
    <t>RM-2363</t>
  </si>
  <si>
    <t>PUR2671</t>
  </si>
  <si>
    <t>RM-0671</t>
  </si>
  <si>
    <t>PUR2672</t>
  </si>
  <si>
    <t>RM-0672</t>
  </si>
  <si>
    <t>PUR2673</t>
  </si>
  <si>
    <t>RM-0673</t>
  </si>
  <si>
    <t>PUR2674</t>
  </si>
  <si>
    <t>RM-0674</t>
  </si>
  <si>
    <t>PUR2675</t>
  </si>
  <si>
    <t>RM-0675</t>
  </si>
  <si>
    <t>PUR2676</t>
  </si>
  <si>
    <t>RM-0676</t>
  </si>
  <si>
    <t>PUR4855</t>
  </si>
  <si>
    <t>RM-2855</t>
  </si>
  <si>
    <t>PUR2678</t>
  </si>
  <si>
    <t>RM-0678</t>
  </si>
  <si>
    <t>PUR2679</t>
  </si>
  <si>
    <t>RM-0679</t>
  </si>
  <si>
    <t>PUR2680</t>
  </si>
  <si>
    <t>RM-0680</t>
  </si>
  <si>
    <t>PUR2681</t>
  </si>
  <si>
    <t>RM-0681</t>
  </si>
  <si>
    <t>PUR2682</t>
  </si>
  <si>
    <t>RM-0682</t>
  </si>
  <si>
    <t>PUR2683</t>
  </si>
  <si>
    <t>RM-0683</t>
  </si>
  <si>
    <t>PUR2684</t>
  </si>
  <si>
    <t>RM-0684</t>
  </si>
  <si>
    <t>PUR2685</t>
  </si>
  <si>
    <t>RM-0685</t>
  </si>
  <si>
    <t>PUR2686</t>
  </si>
  <si>
    <t>RM-0686</t>
  </si>
  <si>
    <t>PUR2687</t>
  </si>
  <si>
    <t>RM-0687</t>
  </si>
  <si>
    <t>PUR2688</t>
  </si>
  <si>
    <t>RM-0688</t>
  </si>
  <si>
    <t>PUR2689</t>
  </si>
  <si>
    <t>RM-0689</t>
  </si>
  <si>
    <t>PUR2065</t>
  </si>
  <si>
    <t>RM-0065</t>
  </si>
  <si>
    <t>PUR2727</t>
  </si>
  <si>
    <t>RM-0727</t>
  </si>
  <si>
    <t>PUR2692</t>
  </si>
  <si>
    <t>RM-0692</t>
  </si>
  <si>
    <t>PUR2693</t>
  </si>
  <si>
    <t>RM-0693</t>
  </si>
  <si>
    <t>PUR2802</t>
  </si>
  <si>
    <t>RM-0802</t>
  </si>
  <si>
    <t>PUR2695</t>
  </si>
  <si>
    <t>RM-0695</t>
  </si>
  <si>
    <t>PUR2696</t>
  </si>
  <si>
    <t>RM-0696</t>
  </si>
  <si>
    <t>PUR2928</t>
  </si>
  <si>
    <t>RM-0928</t>
  </si>
  <si>
    <t>PUR2698</t>
  </si>
  <si>
    <t>RM-0698</t>
  </si>
  <si>
    <t>PUR2699</t>
  </si>
  <si>
    <t>RM-0699</t>
  </si>
  <si>
    <t>PUR2700</t>
  </si>
  <si>
    <t>RM-0700</t>
  </si>
  <si>
    <t>PUR3244</t>
  </si>
  <si>
    <t>RM-1244</t>
  </si>
  <si>
    <t>PUR2702</t>
  </si>
  <si>
    <t>RM-0702</t>
  </si>
  <si>
    <t>PUR3492</t>
  </si>
  <si>
    <t>RM-1492</t>
  </si>
  <si>
    <t>PUR2704</t>
  </si>
  <si>
    <t>RM-0704</t>
  </si>
  <si>
    <t>PUR2705</t>
  </si>
  <si>
    <t>RM-0705</t>
  </si>
  <si>
    <t>PUR2706</t>
  </si>
  <si>
    <t>RM-0706</t>
  </si>
  <si>
    <t>PUR2707</t>
  </si>
  <si>
    <t>RM-0707</t>
  </si>
  <si>
    <t>PUR2708</t>
  </si>
  <si>
    <t>RM-0708</t>
  </si>
  <si>
    <t>PUR2709</t>
  </si>
  <si>
    <t>RM-0709</t>
  </si>
  <si>
    <t>PUR2710</t>
  </si>
  <si>
    <t>RM-0710</t>
  </si>
  <si>
    <t>PUR3497</t>
  </si>
  <si>
    <t>RM-1497</t>
  </si>
  <si>
    <t>PUR2712</t>
  </si>
  <si>
    <t>RM-0712</t>
  </si>
  <si>
    <t>PUR2713</t>
  </si>
  <si>
    <t>RM-0713</t>
  </si>
  <si>
    <t>PUR2714</t>
  </si>
  <si>
    <t>RM-0714</t>
  </si>
  <si>
    <t>PUR2715</t>
  </si>
  <si>
    <t>RM-0715</t>
  </si>
  <si>
    <t>PUR2716</t>
  </si>
  <si>
    <t>RM-0716</t>
  </si>
  <si>
    <t>PUR2717</t>
  </si>
  <si>
    <t>RM-0717</t>
  </si>
  <si>
    <t>PUR2718</t>
  </si>
  <si>
    <t>RM-0718</t>
  </si>
  <si>
    <t>PUR2719</t>
  </si>
  <si>
    <t>RM-0719</t>
  </si>
  <si>
    <t>PUR4004</t>
  </si>
  <si>
    <t>RM-2004</t>
  </si>
  <si>
    <t>PUR4064</t>
  </si>
  <si>
    <t>RM-2064</t>
  </si>
  <si>
    <t>PUR2722</t>
  </si>
  <si>
    <t>RM-0722</t>
  </si>
  <si>
    <t>PUR2723</t>
  </si>
  <si>
    <t>RM-0723</t>
  </si>
  <si>
    <t>PUR2724</t>
  </si>
  <si>
    <t>RM-0724</t>
  </si>
  <si>
    <t>PUR2725</t>
  </si>
  <si>
    <t>RM-0725</t>
  </si>
  <si>
    <t>PUR2726</t>
  </si>
  <si>
    <t>RM-0726</t>
  </si>
  <si>
    <t>PUR4518</t>
  </si>
  <si>
    <t>RM-2518</t>
  </si>
  <si>
    <t>PUR2728</t>
  </si>
  <si>
    <t>RM-0728</t>
  </si>
  <si>
    <t>PUR2729</t>
  </si>
  <si>
    <t>RM-0729</t>
  </si>
  <si>
    <t>PUR2730</t>
  </si>
  <si>
    <t>RM-0730</t>
  </si>
  <si>
    <t>PUR2731</t>
  </si>
  <si>
    <t>RM-0731</t>
  </si>
  <si>
    <t>PUR2123</t>
  </si>
  <si>
    <t>RM-0123</t>
  </si>
  <si>
    <t>PUR2733</t>
  </si>
  <si>
    <t>RM-0733</t>
  </si>
  <si>
    <t>PUR2734</t>
  </si>
  <si>
    <t>RM-0734</t>
  </si>
  <si>
    <t>PUR2181</t>
  </si>
  <si>
    <t>RM-0181</t>
  </si>
  <si>
    <t>PUR2510</t>
  </si>
  <si>
    <t>RM-0510</t>
  </si>
  <si>
    <t>PUR2737</t>
  </si>
  <si>
    <t>RM-0737</t>
  </si>
  <si>
    <t>PUR2738</t>
  </si>
  <si>
    <t>RM-0738</t>
  </si>
  <si>
    <t>PUR2739</t>
  </si>
  <si>
    <t>RM-0739</t>
  </si>
  <si>
    <t>PUR2740</t>
  </si>
  <si>
    <t>RM-0740</t>
  </si>
  <si>
    <t>PUR2741</t>
  </si>
  <si>
    <t>RM-0741</t>
  </si>
  <si>
    <t>PUR2742</t>
  </si>
  <si>
    <t>RM-0742</t>
  </si>
  <si>
    <t>PUR2743</t>
  </si>
  <si>
    <t>RM-0743</t>
  </si>
  <si>
    <t>PUR2744</t>
  </si>
  <si>
    <t>RM-0744</t>
  </si>
  <si>
    <t>PUR2721</t>
  </si>
  <si>
    <t>RM-0721</t>
  </si>
  <si>
    <t>PUR2746</t>
  </si>
  <si>
    <t>RM-0746</t>
  </si>
  <si>
    <t>PUR2747</t>
  </si>
  <si>
    <t>RM-0747</t>
  </si>
  <si>
    <t>PUR2748</t>
  </si>
  <si>
    <t>RM-0748</t>
  </si>
  <si>
    <t>PUR2749</t>
  </si>
  <si>
    <t>RM-0749</t>
  </si>
  <si>
    <t>PUR2750</t>
  </si>
  <si>
    <t>RM-0750</t>
  </si>
  <si>
    <t>PUR2751</t>
  </si>
  <si>
    <t>RM-0751</t>
  </si>
  <si>
    <t>PUR2736</t>
  </si>
  <si>
    <t>RM-0736</t>
  </si>
  <si>
    <t>PUR2753</t>
  </si>
  <si>
    <t>RM-0753</t>
  </si>
  <si>
    <t>PUR2754</t>
  </si>
  <si>
    <t>RM-0754</t>
  </si>
  <si>
    <t>PUR2755</t>
  </si>
  <si>
    <t>RM-0755</t>
  </si>
  <si>
    <t>PUR2756</t>
  </si>
  <si>
    <t>RM-0756</t>
  </si>
  <si>
    <t>PUR2757</t>
  </si>
  <si>
    <t>RM-0757</t>
  </si>
  <si>
    <t>PUR2758</t>
  </si>
  <si>
    <t>RM-0758</t>
  </si>
  <si>
    <t>PUR2759</t>
  </si>
  <si>
    <t>RM-0759</t>
  </si>
  <si>
    <t>PUR2760</t>
  </si>
  <si>
    <t>RM-0760</t>
  </si>
  <si>
    <t>PUR2778</t>
  </si>
  <si>
    <t>RM-0778</t>
  </si>
  <si>
    <t>PUR2762</t>
  </si>
  <si>
    <t>RM-0762</t>
  </si>
  <si>
    <t>PUR2763</t>
  </si>
  <si>
    <t>RM-0763</t>
  </si>
  <si>
    <t>PUR2764</t>
  </si>
  <si>
    <t>RM-0764</t>
  </si>
  <si>
    <t>PUR2765</t>
  </si>
  <si>
    <t>RM-0765</t>
  </si>
  <si>
    <t>PUR2950</t>
  </si>
  <si>
    <t>RM-0950</t>
  </si>
  <si>
    <t>PUR3658</t>
  </si>
  <si>
    <t>RM-1658</t>
  </si>
  <si>
    <t>PUR2768</t>
  </si>
  <si>
    <t>RM-0768</t>
  </si>
  <si>
    <t>PUR2769</t>
  </si>
  <si>
    <t>RM-0769</t>
  </si>
  <si>
    <t>PUR2770</t>
  </si>
  <si>
    <t>RM-0770</t>
  </si>
  <si>
    <t>PUR3747</t>
  </si>
  <si>
    <t>RM-1747</t>
  </si>
  <si>
    <t>PUR2772</t>
  </si>
  <si>
    <t>RM-0772</t>
  </si>
  <si>
    <t>PUR2773</t>
  </si>
  <si>
    <t>RM-0773</t>
  </si>
  <si>
    <t>PUR3987</t>
  </si>
  <si>
    <t>RM-1987</t>
  </si>
  <si>
    <t>PUR2775</t>
  </si>
  <si>
    <t>RM-0775</t>
  </si>
  <si>
    <t>PUR4313</t>
  </si>
  <si>
    <t>RM-2313</t>
  </si>
  <si>
    <t>PUR2777</t>
  </si>
  <si>
    <t>RM-0777</t>
  </si>
  <si>
    <t>PUR4760</t>
  </si>
  <si>
    <t>RM-2760</t>
  </si>
  <si>
    <t>PUR2779</t>
  </si>
  <si>
    <t>RM-0779</t>
  </si>
  <si>
    <t>PUR2376</t>
  </si>
  <si>
    <t>RM-0376</t>
  </si>
  <si>
    <t>PUR2781</t>
  </si>
  <si>
    <t>RM-0781</t>
  </si>
  <si>
    <t>PUR2530</t>
  </si>
  <si>
    <t>RM-0530</t>
  </si>
  <si>
    <t>PUR2783</t>
  </si>
  <si>
    <t>RM-0783</t>
  </si>
  <si>
    <t>PUR2784</t>
  </si>
  <si>
    <t>RM-0784</t>
  </si>
  <si>
    <t>PUR2785</t>
  </si>
  <si>
    <t>RM-0785</t>
  </si>
  <si>
    <t>PUR2536</t>
  </si>
  <si>
    <t>RM-0536</t>
  </si>
  <si>
    <t>PUR2594</t>
  </si>
  <si>
    <t>RM-0594</t>
  </si>
  <si>
    <t>PUR2788</t>
  </si>
  <si>
    <t>RM-0788</t>
  </si>
  <si>
    <t>PUR2789</t>
  </si>
  <si>
    <t>RM-0789</t>
  </si>
  <si>
    <t>PUR2790</t>
  </si>
  <si>
    <t>RM-0790</t>
  </si>
  <si>
    <t>PUR2791</t>
  </si>
  <si>
    <t>RM-0791</t>
  </si>
  <si>
    <t>PUR2792</t>
  </si>
  <si>
    <t>RM-0792</t>
  </si>
  <si>
    <t>PUR2793</t>
  </si>
  <si>
    <t>RM-0793</t>
  </si>
  <si>
    <t>PUR2794</t>
  </si>
  <si>
    <t>RM-0794</t>
  </si>
  <si>
    <t>PUR2795</t>
  </si>
  <si>
    <t>RM-0795</t>
  </si>
  <si>
    <t>PUR2796</t>
  </si>
  <si>
    <t>RM-0796</t>
  </si>
  <si>
    <t>PUR2797</t>
  </si>
  <si>
    <t>RM-0797</t>
  </si>
  <si>
    <t>PUR2711</t>
  </si>
  <si>
    <t>RM-0711</t>
  </si>
  <si>
    <t>PUR2799</t>
  </si>
  <si>
    <t>RM-0799</t>
  </si>
  <si>
    <t>PUR2800</t>
  </si>
  <si>
    <t>RM-0800</t>
  </si>
  <si>
    <t>PUR2801</t>
  </si>
  <si>
    <t>RM-0801</t>
  </si>
  <si>
    <t>PUR3153</t>
  </si>
  <si>
    <t>RM-1153</t>
  </si>
  <si>
    <t>PUR2803</t>
  </si>
  <si>
    <t>RM-0803</t>
  </si>
  <si>
    <t>PUR3201</t>
  </si>
  <si>
    <t>RM-1201</t>
  </si>
  <si>
    <t>PUR2805</t>
  </si>
  <si>
    <t>RM-0805</t>
  </si>
  <si>
    <t>PUR2806</t>
  </si>
  <si>
    <t>RM-0806</t>
  </si>
  <si>
    <t>PUR2807</t>
  </si>
  <si>
    <t>RM-0807</t>
  </si>
  <si>
    <t>PUR4640</t>
  </si>
  <si>
    <t>RM-2640</t>
  </si>
  <si>
    <t>PUR2809</t>
  </si>
  <si>
    <t>RM-0809</t>
  </si>
  <si>
    <t>PUR2810</t>
  </si>
  <si>
    <t>RM-0810</t>
  </si>
  <si>
    <t>PUR2811</t>
  </si>
  <si>
    <t>RM-0811</t>
  </si>
  <si>
    <t>PUR2812</t>
  </si>
  <si>
    <t>RM-0812</t>
  </si>
  <si>
    <t>PUR2380</t>
  </si>
  <si>
    <t>RM-0380</t>
  </si>
  <si>
    <t>PUR2814</t>
  </si>
  <si>
    <t>RM-0814</t>
  </si>
  <si>
    <t>PUR2815</t>
  </si>
  <si>
    <t>RM-0815</t>
  </si>
  <si>
    <t>PUR2816</t>
  </si>
  <si>
    <t>RM-0816</t>
  </si>
  <si>
    <t>PUR2817</t>
  </si>
  <si>
    <t>RM-0817</t>
  </si>
  <si>
    <t>PUR2818</t>
  </si>
  <si>
    <t>RM-0818</t>
  </si>
  <si>
    <t>PUR2819</t>
  </si>
  <si>
    <t>RM-0819</t>
  </si>
  <si>
    <t>PUR2820</t>
  </si>
  <si>
    <t>RM-0820</t>
  </si>
  <si>
    <t>PUR2821</t>
  </si>
  <si>
    <t>RM-0821</t>
  </si>
  <si>
    <t>PUR2822</t>
  </si>
  <si>
    <t>RM-0822</t>
  </si>
  <si>
    <t>PUR2596</t>
  </si>
  <si>
    <t>RM-0596</t>
  </si>
  <si>
    <t>PUR2824</t>
  </si>
  <si>
    <t>RM-0824</t>
  </si>
  <si>
    <t>PUR2825</t>
  </si>
  <si>
    <t>RM-0825</t>
  </si>
  <si>
    <t>PUR2826</t>
  </si>
  <si>
    <t>RM-0826</t>
  </si>
  <si>
    <t>PUR2827</t>
  </si>
  <si>
    <t>RM-0827</t>
  </si>
  <si>
    <t>PUR2828</t>
  </si>
  <si>
    <t>RM-0828</t>
  </si>
  <si>
    <t>PUR2829</t>
  </si>
  <si>
    <t>RM-0829</t>
  </si>
  <si>
    <t>PUR2830</t>
  </si>
  <si>
    <t>RM-0830</t>
  </si>
  <si>
    <t>PUR2831</t>
  </si>
  <si>
    <t>RM-0831</t>
  </si>
  <si>
    <t>PUR2832</t>
  </si>
  <si>
    <t>RM-0832</t>
  </si>
  <si>
    <t>PUR2833</t>
  </si>
  <si>
    <t>RM-0833</t>
  </si>
  <si>
    <t>PUR2834</t>
  </si>
  <si>
    <t>RM-0834</t>
  </si>
  <si>
    <t>PUR2835</t>
  </si>
  <si>
    <t>RM-0835</t>
  </si>
  <si>
    <t>PUR2836</t>
  </si>
  <si>
    <t>RM-0836</t>
  </si>
  <si>
    <t>PUR2837</t>
  </si>
  <si>
    <t>RM-0837</t>
  </si>
  <si>
    <t>PUR2691</t>
  </si>
  <si>
    <t>RM-0691</t>
  </si>
  <si>
    <t>PUR2839</t>
  </si>
  <si>
    <t>RM-0839</t>
  </si>
  <si>
    <t>PUR2798</t>
  </si>
  <si>
    <t>RM-0798</t>
  </si>
  <si>
    <t>PUR2841</t>
  </si>
  <si>
    <t>RM-0841</t>
  </si>
  <si>
    <t>PUR2838</t>
  </si>
  <si>
    <t>RM-0838</t>
  </si>
  <si>
    <t>PUR3689</t>
  </si>
  <si>
    <t>RM-1689</t>
  </si>
  <si>
    <t>PUR2844</t>
  </si>
  <si>
    <t>RM-0844</t>
  </si>
  <si>
    <t>PUR2845</t>
  </si>
  <si>
    <t>RM-0845</t>
  </si>
  <si>
    <t>PUR2846</t>
  </si>
  <si>
    <t>RM-0846</t>
  </si>
  <si>
    <t>PUR4001</t>
  </si>
  <si>
    <t>RM-2001</t>
  </si>
  <si>
    <t>PUR2848</t>
  </si>
  <si>
    <t>RM-0848</t>
  </si>
  <si>
    <t>PUR4040</t>
  </si>
  <si>
    <t>RM-2040</t>
  </si>
  <si>
    <t>PUR2850</t>
  </si>
  <si>
    <t>RM-0850</t>
  </si>
  <si>
    <t>PUR2851</t>
  </si>
  <si>
    <t>RM-0851</t>
  </si>
  <si>
    <t>PUR2852</t>
  </si>
  <si>
    <t>RM-0852</t>
  </si>
  <si>
    <t>PUR4207</t>
  </si>
  <si>
    <t>RM-2207</t>
  </si>
  <si>
    <t>PUR2854</t>
  </si>
  <si>
    <t>RM-0854</t>
  </si>
  <si>
    <t>PUR2855</t>
  </si>
  <si>
    <t>RM-0855</t>
  </si>
  <si>
    <t>PUR2856</t>
  </si>
  <si>
    <t>RM-0856</t>
  </si>
  <si>
    <t>PUR4253</t>
  </si>
  <si>
    <t>RM-2253</t>
  </si>
  <si>
    <t>PUR2858</t>
  </si>
  <si>
    <t>RM-0858</t>
  </si>
  <si>
    <t>PUR2859</t>
  </si>
  <si>
    <t>RM-0859</t>
  </si>
  <si>
    <t>PUR2860</t>
  </si>
  <si>
    <t>RM-0860</t>
  </si>
  <si>
    <t>PUR2861</t>
  </si>
  <si>
    <t>RM-0861</t>
  </si>
  <si>
    <t>PUR2862</t>
  </si>
  <si>
    <t>RM-0862</t>
  </si>
  <si>
    <t>PUR4585</t>
  </si>
  <si>
    <t>RM-2585</t>
  </si>
  <si>
    <t>PUR2864</t>
  </si>
  <si>
    <t>RM-0864</t>
  </si>
  <si>
    <t>PUR2865</t>
  </si>
  <si>
    <t>RM-0865</t>
  </si>
  <si>
    <t>PUR4599</t>
  </si>
  <si>
    <t>RM-2599</t>
  </si>
  <si>
    <t>PUR2867</t>
  </si>
  <si>
    <t>RM-0867</t>
  </si>
  <si>
    <t>PUR2868</t>
  </si>
  <si>
    <t>RM-0868</t>
  </si>
  <si>
    <t>PUR2869</t>
  </si>
  <si>
    <t>RM-0869</t>
  </si>
  <si>
    <t>PUR2870</t>
  </si>
  <si>
    <t>RM-0870</t>
  </si>
  <si>
    <t>PUR4676</t>
  </si>
  <si>
    <t>RM-2676</t>
  </si>
  <si>
    <t>PUR2872</t>
  </si>
  <si>
    <t>RM-0872</t>
  </si>
  <si>
    <t>PUR2873</t>
  </si>
  <si>
    <t>RM-0873</t>
  </si>
  <si>
    <t>PUR2874</t>
  </si>
  <si>
    <t>RM-0874</t>
  </si>
  <si>
    <t>PUR2875</t>
  </si>
  <si>
    <t>RM-0875</t>
  </si>
  <si>
    <t>PUR2876</t>
  </si>
  <si>
    <t>RM-0876</t>
  </si>
  <si>
    <t>PUR2877</t>
  </si>
  <si>
    <t>RM-0877</t>
  </si>
  <si>
    <t>PUR2394</t>
  </si>
  <si>
    <t>RM-0394</t>
  </si>
  <si>
    <t>PUR2670</t>
  </si>
  <si>
    <t>RM-0670</t>
  </si>
  <si>
    <t>PUR2880</t>
  </si>
  <si>
    <t>RM-0880</t>
  </si>
  <si>
    <t>PUR2847</t>
  </si>
  <si>
    <t>RM-0847</t>
  </si>
  <si>
    <t>PUR2882</t>
  </si>
  <si>
    <t>RM-0882</t>
  </si>
  <si>
    <t>PUR2883</t>
  </si>
  <si>
    <t>RM-0883</t>
  </si>
  <si>
    <t>PUR2884</t>
  </si>
  <si>
    <t>RM-0884</t>
  </si>
  <si>
    <t>PUR2885</t>
  </si>
  <si>
    <t>RM-0885</t>
  </si>
  <si>
    <t>PUR2886</t>
  </si>
  <si>
    <t>RM-0886</t>
  </si>
  <si>
    <t>PUR2887</t>
  </si>
  <si>
    <t>RM-0887</t>
  </si>
  <si>
    <t>PUR2888</t>
  </si>
  <si>
    <t>RM-0888</t>
  </si>
  <si>
    <t>PUR2889</t>
  </si>
  <si>
    <t>RM-0889</t>
  </si>
  <si>
    <t>PUR2890</t>
  </si>
  <si>
    <t>RM-0890</t>
  </si>
  <si>
    <t>PUR2891</t>
  </si>
  <si>
    <t>RM-0891</t>
  </si>
  <si>
    <t>PUR2892</t>
  </si>
  <si>
    <t>RM-0892</t>
  </si>
  <si>
    <t>PUR2893</t>
  </si>
  <si>
    <t>RM-0893</t>
  </si>
  <si>
    <t>PUR2894</t>
  </si>
  <si>
    <t>RM-0894</t>
  </si>
  <si>
    <t>PUR2895</t>
  </si>
  <si>
    <t>RM-0895</t>
  </si>
  <si>
    <t>PUR2896</t>
  </si>
  <si>
    <t>RM-0896</t>
  </si>
  <si>
    <t>PUR2897</t>
  </si>
  <si>
    <t>RM-0897</t>
  </si>
  <si>
    <t>PUR2898</t>
  </si>
  <si>
    <t>RM-0898</t>
  </si>
  <si>
    <t>PUR2899</t>
  </si>
  <si>
    <t>RM-0899</t>
  </si>
  <si>
    <t>PUR2900</t>
  </si>
  <si>
    <t>RM-0900</t>
  </si>
  <si>
    <t>PUR2901</t>
  </si>
  <si>
    <t>RM-0901</t>
  </si>
  <si>
    <t>PUR2902</t>
  </si>
  <si>
    <t>RM-0902</t>
  </si>
  <si>
    <t>PUR3337</t>
  </si>
  <si>
    <t>RM-1337</t>
  </si>
  <si>
    <t>PUR2904</t>
  </si>
  <si>
    <t>RM-0904</t>
  </si>
  <si>
    <t>PUR2905</t>
  </si>
  <si>
    <t>RM-0905</t>
  </si>
  <si>
    <t>PUR2906</t>
  </si>
  <si>
    <t>RM-0906</t>
  </si>
  <si>
    <t>PUR2907</t>
  </si>
  <si>
    <t>RM-0907</t>
  </si>
  <si>
    <t>PUR2908</t>
  </si>
  <si>
    <t>RM-0908</t>
  </si>
  <si>
    <t>PUR2909</t>
  </si>
  <si>
    <t>RM-0909</t>
  </si>
  <si>
    <t>PUR3506</t>
  </si>
  <si>
    <t>RM-1506</t>
  </si>
  <si>
    <t>PUR3824</t>
  </si>
  <si>
    <t>RM-1824</t>
  </si>
  <si>
    <t>PUR2912</t>
  </si>
  <si>
    <t>RM-0912</t>
  </si>
  <si>
    <t>PUR2913</t>
  </si>
  <si>
    <t>RM-0913</t>
  </si>
  <si>
    <t>PUR4045</t>
  </si>
  <si>
    <t>RM-2045</t>
  </si>
  <si>
    <t>PUR2915</t>
  </si>
  <si>
    <t>RM-0915</t>
  </si>
  <si>
    <t>PUR2916</t>
  </si>
  <si>
    <t>RM-0916</t>
  </si>
  <si>
    <t>PUR2917</t>
  </si>
  <si>
    <t>RM-0917</t>
  </si>
  <si>
    <t>PUR2918</t>
  </si>
  <si>
    <t>RM-0918</t>
  </si>
  <si>
    <t>PUR2919</t>
  </si>
  <si>
    <t>RM-0919</t>
  </si>
  <si>
    <t>PUR2920</t>
  </si>
  <si>
    <t>RM-0920</t>
  </si>
  <si>
    <t>PUR2921</t>
  </si>
  <si>
    <t>RM-0921</t>
  </si>
  <si>
    <t>PUR2922</t>
  </si>
  <si>
    <t>RM-0922</t>
  </si>
  <si>
    <t>PUR2923</t>
  </si>
  <si>
    <t>RM-0923</t>
  </si>
  <si>
    <t>PUR2924</t>
  </si>
  <si>
    <t>RM-0924</t>
  </si>
  <si>
    <t>PUR2925</t>
  </si>
  <si>
    <t>RM-0925</t>
  </si>
  <si>
    <t>PUR2926</t>
  </si>
  <si>
    <t>RM-0926</t>
  </si>
  <si>
    <t>PUR2927</t>
  </si>
  <si>
    <t>RM-0927</t>
  </si>
  <si>
    <t>PUR4201</t>
  </si>
  <si>
    <t>RM-2201</t>
  </si>
  <si>
    <t>PUR2929</t>
  </si>
  <si>
    <t>RM-0929</t>
  </si>
  <si>
    <t>PUR2930</t>
  </si>
  <si>
    <t>RM-0930</t>
  </si>
  <si>
    <t>PUR2931</t>
  </si>
  <si>
    <t>RM-0931</t>
  </si>
  <si>
    <t>PUR2932</t>
  </si>
  <si>
    <t>RM-0932</t>
  </si>
  <si>
    <t>PUR2933</t>
  </si>
  <si>
    <t>RM-0933</t>
  </si>
  <si>
    <t>PUR2934</t>
  </si>
  <si>
    <t>RM-0934</t>
  </si>
  <si>
    <t>PUR2935</t>
  </si>
  <si>
    <t>RM-0935</t>
  </si>
  <si>
    <t>PUR2936</t>
  </si>
  <si>
    <t>RM-0936</t>
  </si>
  <si>
    <t>PUR2937</t>
  </si>
  <si>
    <t>RM-0937</t>
  </si>
  <si>
    <t>PUR2938</t>
  </si>
  <si>
    <t>RM-0938</t>
  </si>
  <si>
    <t>PUR4428</t>
  </si>
  <si>
    <t>RM-2428</t>
  </si>
  <si>
    <t>PUR2940</t>
  </si>
  <si>
    <t>RM-0940</t>
  </si>
  <si>
    <t>PUR2941</t>
  </si>
  <si>
    <t>RM-0941</t>
  </si>
  <si>
    <t>PUR2942</t>
  </si>
  <si>
    <t>RM-0942</t>
  </si>
  <si>
    <t>PUR2943</t>
  </si>
  <si>
    <t>RM-0943</t>
  </si>
  <si>
    <t>PUR4557</t>
  </si>
  <si>
    <t>RM-2557</t>
  </si>
  <si>
    <t>PUR2945</t>
  </si>
  <si>
    <t>RM-0945</t>
  </si>
  <si>
    <t>PUR2946</t>
  </si>
  <si>
    <t>RM-0946</t>
  </si>
  <si>
    <t>PUR2084</t>
  </si>
  <si>
    <t>RM-0084</t>
  </si>
  <si>
    <t>PUR2948</t>
  </si>
  <si>
    <t>RM-0948</t>
  </si>
  <si>
    <t>PUR2949</t>
  </si>
  <si>
    <t>RM-0949</t>
  </si>
  <si>
    <t>PUR2357</t>
  </si>
  <si>
    <t>RM-0357</t>
  </si>
  <si>
    <t>PUR2951</t>
  </si>
  <si>
    <t>RM-0951</t>
  </si>
  <si>
    <t>PUR2952</t>
  </si>
  <si>
    <t>RM-0952</t>
  </si>
  <si>
    <t>PUR2953</t>
  </si>
  <si>
    <t>RM-0953</t>
  </si>
  <si>
    <t>PUR2954</t>
  </si>
  <si>
    <t>RM-0954</t>
  </si>
  <si>
    <t>PUR2955</t>
  </si>
  <si>
    <t>RM-0955</t>
  </si>
  <si>
    <t>PUR3118</t>
  </si>
  <si>
    <t>RM-1118</t>
  </si>
  <si>
    <t>PUR2957</t>
  </si>
  <si>
    <t>RM-0957</t>
  </si>
  <si>
    <t>PUR2958</t>
  </si>
  <si>
    <t>RM-0958</t>
  </si>
  <si>
    <t>PUR2959</t>
  </si>
  <si>
    <t>RM-0959</t>
  </si>
  <si>
    <t>PUR2960</t>
  </si>
  <si>
    <t>RM-0960</t>
  </si>
  <si>
    <t>PUR3530</t>
  </si>
  <si>
    <t>RM-1530</t>
  </si>
  <si>
    <t>PUR2962</t>
  </si>
  <si>
    <t>RM-0962</t>
  </si>
  <si>
    <t>PUR2963</t>
  </si>
  <si>
    <t>RM-0963</t>
  </si>
  <si>
    <t>PUR2964</t>
  </si>
  <si>
    <t>RM-0964</t>
  </si>
  <si>
    <t>PUR2965</t>
  </si>
  <si>
    <t>RM-0965</t>
  </si>
  <si>
    <t>PUR4254</t>
  </si>
  <si>
    <t>RM-2254</t>
  </si>
  <si>
    <t>PUR2967</t>
  </si>
  <si>
    <t>RM-0967</t>
  </si>
  <si>
    <t>PUR2968</t>
  </si>
  <si>
    <t>RM-0968</t>
  </si>
  <si>
    <t>PUR2969</t>
  </si>
  <si>
    <t>RM-0969</t>
  </si>
  <si>
    <t>PUR4458</t>
  </si>
  <si>
    <t>RM-2458</t>
  </si>
  <si>
    <t>PUR2971</t>
  </si>
  <si>
    <t>RM-0971</t>
  </si>
  <si>
    <t>PUR2972</t>
  </si>
  <si>
    <t>RM-0972</t>
  </si>
  <si>
    <t>PUR2973</t>
  </si>
  <si>
    <t>RM-0973</t>
  </si>
  <si>
    <t>PUR2974</t>
  </si>
  <si>
    <t>RM-0974</t>
  </si>
  <si>
    <t>PUR2975</t>
  </si>
  <si>
    <t>RM-0975</t>
  </si>
  <si>
    <t>PUR2976</t>
  </si>
  <si>
    <t>RM-0976</t>
  </si>
  <si>
    <t>PUR2977</t>
  </si>
  <si>
    <t>RM-0977</t>
  </si>
  <si>
    <t>PUR2978</t>
  </si>
  <si>
    <t>RM-0978</t>
  </si>
  <si>
    <t>PUR2979</t>
  </si>
  <si>
    <t>RM-0979</t>
  </si>
  <si>
    <t>PUR2980</t>
  </si>
  <si>
    <t>RM-0980</t>
  </si>
  <si>
    <t>PUR2981</t>
  </si>
  <si>
    <t>RM-0981</t>
  </si>
  <si>
    <t>PUR2982</t>
  </si>
  <si>
    <t>RM-0982</t>
  </si>
  <si>
    <t>PUR2983</t>
  </si>
  <si>
    <t>RM-0983</t>
  </si>
  <si>
    <t>PUR2984</t>
  </si>
  <si>
    <t>RM-0984</t>
  </si>
  <si>
    <t>PUR2985</t>
  </si>
  <si>
    <t>RM-0985</t>
  </si>
  <si>
    <t>PUR2986</t>
  </si>
  <si>
    <t>RM-0986</t>
  </si>
  <si>
    <t>PUR2987</t>
  </si>
  <si>
    <t>RM-0987</t>
  </si>
  <si>
    <t>PUR2988</t>
  </si>
  <si>
    <t>RM-0988</t>
  </si>
  <si>
    <t>PUR2989</t>
  </si>
  <si>
    <t>RM-0989</t>
  </si>
  <si>
    <t>PUR2990</t>
  </si>
  <si>
    <t>RM-0990</t>
  </si>
  <si>
    <t>PUR2991</t>
  </si>
  <si>
    <t>RM-0991</t>
  </si>
  <si>
    <t>PUR2992</t>
  </si>
  <si>
    <t>RM-0992</t>
  </si>
  <si>
    <t>PUR2993</t>
  </si>
  <si>
    <t>RM-0993</t>
  </si>
  <si>
    <t>PUR4739</t>
  </si>
  <si>
    <t>RM-2739</t>
  </si>
  <si>
    <t>PUR2995</t>
  </si>
  <si>
    <t>RM-0995</t>
  </si>
  <si>
    <t>PUR2300</t>
  </si>
  <si>
    <t>RM-0300</t>
  </si>
  <si>
    <t>PUR2997</t>
  </si>
  <si>
    <t>RM-0997</t>
  </si>
  <si>
    <t>PUR2998</t>
  </si>
  <si>
    <t>RM-0998</t>
  </si>
  <si>
    <t>PUR2665</t>
  </si>
  <si>
    <t>RM-0665</t>
  </si>
  <si>
    <t>PUR3000</t>
  </si>
  <si>
    <t>RM-1000</t>
  </si>
  <si>
    <t>PUR3001</t>
  </si>
  <si>
    <t>RM-1001</t>
  </si>
  <si>
    <t>PUR3002</t>
  </si>
  <si>
    <t>RM-1002</t>
  </si>
  <si>
    <t>PUR3003</t>
  </si>
  <si>
    <t>RM-1003</t>
  </si>
  <si>
    <t>PUR3004</t>
  </si>
  <si>
    <t>RM-1004</t>
  </si>
  <si>
    <t>PUR3005</t>
  </si>
  <si>
    <t>RM-1005</t>
  </si>
  <si>
    <t>PUR3006</t>
  </si>
  <si>
    <t>RM-1006</t>
  </si>
  <si>
    <t>PUR3007</t>
  </si>
  <si>
    <t>RM-1007</t>
  </si>
  <si>
    <t>PUR3008</t>
  </si>
  <si>
    <t>RM-1008</t>
  </si>
  <si>
    <t>PUR3169</t>
  </si>
  <si>
    <t>RM-1169</t>
  </si>
  <si>
    <t>PUR3010</t>
  </si>
  <si>
    <t>RM-1010</t>
  </si>
  <si>
    <t>PUR3011</t>
  </si>
  <si>
    <t>RM-1011</t>
  </si>
  <si>
    <t>PUR3012</t>
  </si>
  <si>
    <t>RM-1012</t>
  </si>
  <si>
    <t>PUR3013</t>
  </si>
  <si>
    <t>RM-1013</t>
  </si>
  <si>
    <t>PUR3014</t>
  </si>
  <si>
    <t>RM-1014</t>
  </si>
  <si>
    <t>PUR3646</t>
  </si>
  <si>
    <t>RM-1646</t>
  </si>
  <si>
    <t>PUR3723</t>
  </si>
  <si>
    <t>RM-1723</t>
  </si>
  <si>
    <t>PUR3017</t>
  </si>
  <si>
    <t>RM-1017</t>
  </si>
  <si>
    <t>PUR3018</t>
  </si>
  <si>
    <t>RM-1018</t>
  </si>
  <si>
    <t>PUR3019</t>
  </si>
  <si>
    <t>RM-1019</t>
  </si>
  <si>
    <t>PUR3020</t>
  </si>
  <si>
    <t>RM-1020</t>
  </si>
  <si>
    <t>PUR3021</t>
  </si>
  <si>
    <t>RM-1021</t>
  </si>
  <si>
    <t>PUR3758</t>
  </si>
  <si>
    <t>RM-1758</t>
  </si>
  <si>
    <t>PUR3023</t>
  </si>
  <si>
    <t>RM-1023</t>
  </si>
  <si>
    <t>PUR3024</t>
  </si>
  <si>
    <t>RM-1024</t>
  </si>
  <si>
    <t>PUR3025</t>
  </si>
  <si>
    <t>RM-1025</t>
  </si>
  <si>
    <t>PUR3026</t>
  </si>
  <si>
    <t>RM-1026</t>
  </si>
  <si>
    <t>PUR3027</t>
  </si>
  <si>
    <t>RM-1027</t>
  </si>
  <si>
    <t>PUR3028</t>
  </si>
  <si>
    <t>RM-1028</t>
  </si>
  <si>
    <t>PUR3029</t>
  </si>
  <si>
    <t>RM-1029</t>
  </si>
  <si>
    <t>PUR3030</t>
  </si>
  <si>
    <t>RM-1030</t>
  </si>
  <si>
    <t>PUR3031</t>
  </si>
  <si>
    <t>RM-1031</t>
  </si>
  <si>
    <t>PUR3032</t>
  </si>
  <si>
    <t>RM-1032</t>
  </si>
  <si>
    <t>PUR3033</t>
  </si>
  <si>
    <t>RM-1033</t>
  </si>
  <si>
    <t>PUR3034</t>
  </si>
  <si>
    <t>RM-1034</t>
  </si>
  <si>
    <t>PUR3035</t>
  </si>
  <si>
    <t>RM-1035</t>
  </si>
  <si>
    <t>PUR3036</t>
  </si>
  <si>
    <t>RM-1036</t>
  </si>
  <si>
    <t>PUR3037</t>
  </si>
  <si>
    <t>RM-1037</t>
  </si>
  <si>
    <t>PUR3038</t>
  </si>
  <si>
    <t>RM-1038</t>
  </si>
  <si>
    <t>PUR3039</t>
  </si>
  <si>
    <t>RM-1039</t>
  </si>
  <si>
    <t>PUR3040</t>
  </si>
  <si>
    <t>RM-1040</t>
  </si>
  <si>
    <t>PUR3041</t>
  </si>
  <si>
    <t>RM-1041</t>
  </si>
  <si>
    <t>PUR3042</t>
  </si>
  <si>
    <t>RM-1042</t>
  </si>
  <si>
    <t>PUR3043</t>
  </si>
  <si>
    <t>RM-1043</t>
  </si>
  <si>
    <t>PUR3044</t>
  </si>
  <si>
    <t>RM-1044</t>
  </si>
  <si>
    <t>PUR4309</t>
  </si>
  <si>
    <t>RM-2309</t>
  </si>
  <si>
    <t>PUR2106</t>
  </si>
  <si>
    <t>RM-0106</t>
  </si>
  <si>
    <t>PUR3047</t>
  </si>
  <si>
    <t>RM-1047</t>
  </si>
  <si>
    <t>PUR2564</t>
  </si>
  <si>
    <t>RM-0564</t>
  </si>
  <si>
    <t>PUR2843</t>
  </si>
  <si>
    <t>RM-0843</t>
  </si>
  <si>
    <t>PUR3050</t>
  </si>
  <si>
    <t>RM-1050</t>
  </si>
  <si>
    <t>PUR3051</t>
  </si>
  <si>
    <t>RM-1051</t>
  </si>
  <si>
    <t>PUR2961</t>
  </si>
  <si>
    <t>RM-0961</t>
  </si>
  <si>
    <t>PUR3053</t>
  </si>
  <si>
    <t>RM-1053</t>
  </si>
  <si>
    <t>PUR3054</t>
  </si>
  <si>
    <t>RM-1054</t>
  </si>
  <si>
    <t>PUR3055</t>
  </si>
  <si>
    <t>RM-1055</t>
  </si>
  <si>
    <t>PUR3484</t>
  </si>
  <si>
    <t>RM-1484</t>
  </si>
  <si>
    <t>PUR3057</t>
  </si>
  <si>
    <t>RM-1057</t>
  </si>
  <si>
    <t>PUR3058</t>
  </si>
  <si>
    <t>RM-1058</t>
  </si>
  <si>
    <t>PUR3059</t>
  </si>
  <si>
    <t>RM-1059</t>
  </si>
  <si>
    <t>PUR3060</t>
  </si>
  <si>
    <t>RM-1060</t>
  </si>
  <si>
    <t>PUR3061</t>
  </si>
  <si>
    <t>RM-1061</t>
  </si>
  <si>
    <t>PUR3062</t>
  </si>
  <si>
    <t>RM-1062</t>
  </si>
  <si>
    <t>PUR3063</t>
  </si>
  <si>
    <t>RM-1063</t>
  </si>
  <si>
    <t>PUR4284</t>
  </si>
  <si>
    <t>RM-2284</t>
  </si>
  <si>
    <t>PUR4636</t>
  </si>
  <si>
    <t>RM-2636</t>
  </si>
  <si>
    <t>PUR3066</t>
  </si>
  <si>
    <t>RM-1066</t>
  </si>
  <si>
    <t>PUR4862</t>
  </si>
  <si>
    <t>RM-2862</t>
  </si>
  <si>
    <t>PUR3068</t>
  </si>
  <si>
    <t>RM-1068</t>
  </si>
  <si>
    <t>PUR3069</t>
  </si>
  <si>
    <t>RM-1069</t>
  </si>
  <si>
    <t>PUR3070</t>
  </si>
  <si>
    <t>RM-1070</t>
  </si>
  <si>
    <t>PUR3071</t>
  </si>
  <si>
    <t>RM-1071</t>
  </si>
  <si>
    <t>PUR3072</t>
  </si>
  <si>
    <t>RM-1072</t>
  </si>
  <si>
    <t>PUR3073</t>
  </si>
  <si>
    <t>RM-1073</t>
  </si>
  <si>
    <t>PUR3074</t>
  </si>
  <si>
    <t>RM-1074</t>
  </si>
  <si>
    <t>PUR3075</t>
  </si>
  <si>
    <t>RM-1075</t>
  </si>
  <si>
    <t>PUR3076</t>
  </si>
  <si>
    <t>RM-1076</t>
  </si>
  <si>
    <t>PUR2127</t>
  </si>
  <si>
    <t>RM-0127</t>
  </si>
  <si>
    <t>PUR2524</t>
  </si>
  <si>
    <t>RM-0524</t>
  </si>
  <si>
    <t>PUR3079</t>
  </si>
  <si>
    <t>RM-1079</t>
  </si>
  <si>
    <t>PUR3080</t>
  </si>
  <si>
    <t>RM-1080</t>
  </si>
  <si>
    <t>PUR3081</t>
  </si>
  <si>
    <t>RM-1081</t>
  </si>
  <si>
    <t>PUR3082</t>
  </si>
  <si>
    <t>RM-1082</t>
  </si>
  <si>
    <t>PUR3083</t>
  </si>
  <si>
    <t>RM-1083</t>
  </si>
  <si>
    <t>PUR2782</t>
  </si>
  <si>
    <t>RM-0782</t>
  </si>
  <si>
    <t>PUR3085</t>
  </si>
  <si>
    <t>RM-1085</t>
  </si>
  <si>
    <t>PUR3086</t>
  </si>
  <si>
    <t>RM-1086</t>
  </si>
  <si>
    <t>PUR3087</t>
  </si>
  <si>
    <t>RM-1087</t>
  </si>
  <si>
    <t>PUR3088</t>
  </si>
  <si>
    <t>RM-1088</t>
  </si>
  <si>
    <t>PUR3089</t>
  </si>
  <si>
    <t>RM-1089</t>
  </si>
  <si>
    <t>PUR3090</t>
  </si>
  <si>
    <t>RM-1090</t>
  </si>
  <si>
    <t>PUR3091</t>
  </si>
  <si>
    <t>RM-1091</t>
  </si>
  <si>
    <t>PUR2863</t>
  </si>
  <si>
    <t>RM-0863</t>
  </si>
  <si>
    <t>PUR3093</t>
  </si>
  <si>
    <t>RM-1093</t>
  </si>
  <si>
    <t>PUR3094</t>
  </si>
  <si>
    <t>RM-1094</t>
  </si>
  <si>
    <t>PUR3095</t>
  </si>
  <si>
    <t>RM-1095</t>
  </si>
  <si>
    <t>PUR3096</t>
  </si>
  <si>
    <t>RM-1096</t>
  </si>
  <si>
    <t>PUR3097</t>
  </si>
  <si>
    <t>RM-1097</t>
  </si>
  <si>
    <t>PUR3098</t>
  </si>
  <si>
    <t>RM-1098</t>
  </si>
  <si>
    <t>PUR3099</t>
  </si>
  <si>
    <t>RM-1099</t>
  </si>
  <si>
    <t>PUR3100</t>
  </si>
  <si>
    <t>RM-1100</t>
  </si>
  <si>
    <t>PUR3101</t>
  </si>
  <si>
    <t>RM-1101</t>
  </si>
  <si>
    <t>PUR3102</t>
  </si>
  <si>
    <t>RM-1102</t>
  </si>
  <si>
    <t>PUR3103</t>
  </si>
  <si>
    <t>RM-1103</t>
  </si>
  <si>
    <t>PUR3104</t>
  </si>
  <si>
    <t>RM-1104</t>
  </si>
  <si>
    <t>PUR3105</t>
  </si>
  <si>
    <t>RM-1105</t>
  </si>
  <si>
    <t>PUR3106</t>
  </si>
  <si>
    <t>RM-1106</t>
  </si>
  <si>
    <t>PUR3107</t>
  </si>
  <si>
    <t>RM-1107</t>
  </si>
  <si>
    <t>PUR3108</t>
  </si>
  <si>
    <t>RM-1108</t>
  </si>
  <si>
    <t>PUR3109</t>
  </si>
  <si>
    <t>RM-1109</t>
  </si>
  <si>
    <t>PUR3110</t>
  </si>
  <si>
    <t>RM-1110</t>
  </si>
  <si>
    <t>PUR3111</t>
  </si>
  <si>
    <t>RM-1111</t>
  </si>
  <si>
    <t>PUR3112</t>
  </si>
  <si>
    <t>RM-1112</t>
  </si>
  <si>
    <t>PUR3113</t>
  </si>
  <si>
    <t>RM-1113</t>
  </si>
  <si>
    <t>PUR3114</t>
  </si>
  <si>
    <t>RM-1114</t>
  </si>
  <si>
    <t>PUR2996</t>
  </si>
  <si>
    <t>RM-0996</t>
  </si>
  <si>
    <t>PUR3116</t>
  </si>
  <si>
    <t>RM-1116</t>
  </si>
  <si>
    <t>PUR3117</t>
  </si>
  <si>
    <t>RM-1117</t>
  </si>
  <si>
    <t>PUR3211</t>
  </si>
  <si>
    <t>RM-1211</t>
  </si>
  <si>
    <t>PUR3119</t>
  </si>
  <si>
    <t>RM-1119</t>
  </si>
  <si>
    <t>PUR3120</t>
  </si>
  <si>
    <t>RM-1120</t>
  </si>
  <si>
    <t>PUR3121</t>
  </si>
  <si>
    <t>RM-1121</t>
  </si>
  <si>
    <t>PUR3122</t>
  </si>
  <si>
    <t>RM-1122</t>
  </si>
  <si>
    <t>PUR3525</t>
  </si>
  <si>
    <t>RM-1525</t>
  </si>
  <si>
    <t>PUR3124</t>
  </si>
  <si>
    <t>RM-1124</t>
  </si>
  <si>
    <t>PUR3125</t>
  </si>
  <si>
    <t>RM-1125</t>
  </si>
  <si>
    <t>PUR3126</t>
  </si>
  <si>
    <t>RM-1126</t>
  </si>
  <si>
    <t>PUR3127</t>
  </si>
  <si>
    <t>RM-1127</t>
  </si>
  <si>
    <t>PUR3128</t>
  </si>
  <si>
    <t>RM-1128</t>
  </si>
  <si>
    <t>PUR3129</t>
  </si>
  <si>
    <t>RM-1129</t>
  </si>
  <si>
    <t>PUR3130</t>
  </si>
  <si>
    <t>RM-1130</t>
  </si>
  <si>
    <t>PUR3131</t>
  </si>
  <si>
    <t>RM-1131</t>
  </si>
  <si>
    <t>PUR3748</t>
  </si>
  <si>
    <t>RM-1748</t>
  </si>
  <si>
    <t>PUR3133</t>
  </si>
  <si>
    <t>RM-1133</t>
  </si>
  <si>
    <t>PUR3134</t>
  </si>
  <si>
    <t>RM-1134</t>
  </si>
  <si>
    <t>PUR3135</t>
  </si>
  <si>
    <t>RM-1135</t>
  </si>
  <si>
    <t>PUR3136</t>
  </si>
  <si>
    <t>RM-1136</t>
  </si>
  <si>
    <t>PUR3137</t>
  </si>
  <si>
    <t>RM-1137</t>
  </si>
  <si>
    <t>PUR3138</t>
  </si>
  <si>
    <t>RM-1138</t>
  </si>
  <si>
    <t>PUR3139</t>
  </si>
  <si>
    <t>RM-1139</t>
  </si>
  <si>
    <t>PUR3140</t>
  </si>
  <si>
    <t>RM-1140</t>
  </si>
  <si>
    <t>PUR3141</t>
  </si>
  <si>
    <t>RM-1141</t>
  </si>
  <si>
    <t>PUR3142</t>
  </si>
  <si>
    <t>RM-1142</t>
  </si>
  <si>
    <t>PUR3143</t>
  </si>
  <si>
    <t>RM-1143</t>
  </si>
  <si>
    <t>PUR3144</t>
  </si>
  <si>
    <t>RM-1144</t>
  </si>
  <si>
    <t>PUR3145</t>
  </si>
  <si>
    <t>RM-1145</t>
  </si>
  <si>
    <t>PUR4769</t>
  </si>
  <si>
    <t>RM-2769</t>
  </si>
  <si>
    <t>PUR3147</t>
  </si>
  <si>
    <t>RM-1147</t>
  </si>
  <si>
    <t>PUR3148</t>
  </si>
  <si>
    <t>RM-1148</t>
  </si>
  <si>
    <t>PUR3149</t>
  </si>
  <si>
    <t>RM-1149</t>
  </si>
  <si>
    <t>PUR2113</t>
  </si>
  <si>
    <t>RM-0113</t>
  </si>
  <si>
    <t>PUR3151</t>
  </si>
  <si>
    <t>RM-1151</t>
  </si>
  <si>
    <t>PUR3152</t>
  </si>
  <si>
    <t>RM-1152</t>
  </si>
  <si>
    <t>PUR2180</t>
  </si>
  <si>
    <t>RM-0180</t>
  </si>
  <si>
    <t>PUR3154</t>
  </si>
  <si>
    <t>RM-1154</t>
  </si>
  <si>
    <t>PUR2346</t>
  </si>
  <si>
    <t>RM-0346</t>
  </si>
  <si>
    <t>PUR3156</t>
  </si>
  <si>
    <t>RM-1156</t>
  </si>
  <si>
    <t>PUR3157</t>
  </si>
  <si>
    <t>RM-1157</t>
  </si>
  <si>
    <t>PUR3158</t>
  </si>
  <si>
    <t>RM-1158</t>
  </si>
  <si>
    <t>PUR3159</t>
  </si>
  <si>
    <t>RM-1159</t>
  </si>
  <si>
    <t>PUR3160</t>
  </si>
  <si>
    <t>RM-1160</t>
  </si>
  <si>
    <t>PUR3161</t>
  </si>
  <si>
    <t>RM-1161</t>
  </si>
  <si>
    <t>PUR3502</t>
  </si>
  <si>
    <t>RM-1502</t>
  </si>
  <si>
    <t>PUR3163</t>
  </si>
  <si>
    <t>RM-1163</t>
  </si>
  <si>
    <t>PUR3164</t>
  </si>
  <si>
    <t>RM-1164</t>
  </si>
  <si>
    <t>PUR3165</t>
  </si>
  <si>
    <t>RM-1165</t>
  </si>
  <si>
    <t>PUR3166</t>
  </si>
  <si>
    <t>RM-1166</t>
  </si>
  <si>
    <t>PUR3167</t>
  </si>
  <si>
    <t>RM-1167</t>
  </si>
  <si>
    <t>PUR3168</t>
  </si>
  <si>
    <t>RM-1168</t>
  </si>
  <si>
    <t>PUR3509</t>
  </si>
  <si>
    <t>RM-1509</t>
  </si>
  <si>
    <t>PUR3170</t>
  </si>
  <si>
    <t>RM-1170</t>
  </si>
  <si>
    <t>PUR3171</t>
  </si>
  <si>
    <t>RM-1171</t>
  </si>
  <si>
    <t>PUR3172</t>
  </si>
  <si>
    <t>RM-1172</t>
  </si>
  <si>
    <t>PUR3173</t>
  </si>
  <si>
    <t>RM-1173</t>
  </si>
  <si>
    <t>PUR3174</t>
  </si>
  <si>
    <t>RM-1174</t>
  </si>
  <si>
    <t>PUR3175</t>
  </si>
  <si>
    <t>RM-1175</t>
  </si>
  <si>
    <t>PUR3176</t>
  </si>
  <si>
    <t>RM-1176</t>
  </si>
  <si>
    <t>PUR3177</t>
  </si>
  <si>
    <t>RM-1177</t>
  </si>
  <si>
    <t>PUR3178</t>
  </si>
  <si>
    <t>RM-1178</t>
  </si>
  <si>
    <t>PUR3179</t>
  </si>
  <si>
    <t>RM-1179</t>
  </si>
  <si>
    <t>PUR3180</t>
  </si>
  <si>
    <t>RM-1180</t>
  </si>
  <si>
    <t>PUR4263</t>
  </si>
  <si>
    <t>RM-2263</t>
  </si>
  <si>
    <t>PUR3182</t>
  </si>
  <si>
    <t>RM-1182</t>
  </si>
  <si>
    <t>PUR3183</t>
  </si>
  <si>
    <t>RM-1183</t>
  </si>
  <si>
    <t>PUR3184</t>
  </si>
  <si>
    <t>RM-1184</t>
  </si>
  <si>
    <t>PUR3185</t>
  </si>
  <si>
    <t>RM-1185</t>
  </si>
  <si>
    <t>PUR4555</t>
  </si>
  <si>
    <t>RM-2555</t>
  </si>
  <si>
    <t>PUR4811</t>
  </si>
  <si>
    <t>RM-2811</t>
  </si>
  <si>
    <t>PUR3188</t>
  </si>
  <si>
    <t>RM-1188</t>
  </si>
  <si>
    <t>PUR3189</t>
  </si>
  <si>
    <t>RM-1189</t>
  </si>
  <si>
    <t>PUR3190</t>
  </si>
  <si>
    <t>RM-1190</t>
  </si>
  <si>
    <t>PUR3191</t>
  </si>
  <si>
    <t>RM-1191</t>
  </si>
  <si>
    <t>PUR3192</t>
  </si>
  <si>
    <t>RM-1192</t>
  </si>
  <si>
    <t>PUR3193</t>
  </si>
  <si>
    <t>RM-1193</t>
  </si>
  <si>
    <t>PUR3194</t>
  </si>
  <si>
    <t>RM-1194</t>
  </si>
  <si>
    <t>PUR2081</t>
  </si>
  <si>
    <t>RM-0081</t>
  </si>
  <si>
    <t>PUR2219</t>
  </si>
  <si>
    <t>RM-0219</t>
  </si>
  <si>
    <t>PUR3197</t>
  </si>
  <si>
    <t>RM-1197</t>
  </si>
  <si>
    <t>PUR3198</t>
  </si>
  <si>
    <t>RM-1198</t>
  </si>
  <si>
    <t>PUR3199</t>
  </si>
  <si>
    <t>RM-1199</t>
  </si>
  <si>
    <t>PUR2359</t>
  </si>
  <si>
    <t>RM-0359</t>
  </si>
  <si>
    <t>PUR2541</t>
  </si>
  <si>
    <t>RM-0541</t>
  </si>
  <si>
    <t>PUR3202</t>
  </si>
  <si>
    <t>RM-1202</t>
  </si>
  <si>
    <t>PUR3203</t>
  </si>
  <si>
    <t>RM-1203</t>
  </si>
  <si>
    <t>PUR2640</t>
  </si>
  <si>
    <t>RM-0640</t>
  </si>
  <si>
    <t>PUR3205</t>
  </si>
  <si>
    <t>RM-1205</t>
  </si>
  <si>
    <t>PUR3206</t>
  </si>
  <si>
    <t>RM-1206</t>
  </si>
  <si>
    <t>PUR3207</t>
  </si>
  <si>
    <t>RM-1207</t>
  </si>
  <si>
    <t>PUR3009</t>
  </si>
  <si>
    <t>RM-1009</t>
  </si>
  <si>
    <t>PUR3209</t>
  </si>
  <si>
    <t>RM-1209</t>
  </si>
  <si>
    <t>PUR3210</t>
  </si>
  <si>
    <t>RM-1210</t>
  </si>
  <si>
    <t>PUR3896</t>
  </si>
  <si>
    <t>RM-1896</t>
  </si>
  <si>
    <t>PUR3212</t>
  </si>
  <si>
    <t>RM-1212</t>
  </si>
  <si>
    <t>PUR3213</t>
  </si>
  <si>
    <t>RM-1213</t>
  </si>
  <si>
    <t>PUR3214</t>
  </si>
  <si>
    <t>RM-1214</t>
  </si>
  <si>
    <t>PUR3215</t>
  </si>
  <si>
    <t>RM-1215</t>
  </si>
  <si>
    <t>PUR3216</t>
  </si>
  <si>
    <t>RM-1216</t>
  </si>
  <si>
    <t>PUR3217</t>
  </si>
  <si>
    <t>RM-1217</t>
  </si>
  <si>
    <t>PUR3218</t>
  </si>
  <si>
    <t>RM-1218</t>
  </si>
  <si>
    <t>PUR3219</t>
  </si>
  <si>
    <t>RM-1219</t>
  </si>
  <si>
    <t>PUR3220</t>
  </si>
  <si>
    <t>RM-1220</t>
  </si>
  <si>
    <t>PUR3221</t>
  </si>
  <si>
    <t>RM-1221</t>
  </si>
  <si>
    <t>PUR3222</t>
  </si>
  <si>
    <t>RM-1222</t>
  </si>
  <si>
    <t>PUR3223</t>
  </si>
  <si>
    <t>RM-1223</t>
  </si>
  <si>
    <t>PUR3224</t>
  </si>
  <si>
    <t>RM-1224</t>
  </si>
  <si>
    <t>PUR3225</t>
  </si>
  <si>
    <t>RM-1225</t>
  </si>
  <si>
    <t>PUR3226</t>
  </si>
  <si>
    <t>RM-1226</t>
  </si>
  <si>
    <t>PUR3227</t>
  </si>
  <si>
    <t>RM-1227</t>
  </si>
  <si>
    <t>PUR3228</t>
  </si>
  <si>
    <t>RM-1228</t>
  </si>
  <si>
    <t>PUR3229</t>
  </si>
  <si>
    <t>RM-1229</t>
  </si>
  <si>
    <t>PUR3230</t>
  </si>
  <si>
    <t>RM-1230</t>
  </si>
  <si>
    <t>PUR3231</t>
  </si>
  <si>
    <t>RM-1231</t>
  </si>
  <si>
    <t>PUR3232</t>
  </si>
  <si>
    <t>RM-1232</t>
  </si>
  <si>
    <t>PUR3233</t>
  </si>
  <si>
    <t>RM-1233</t>
  </si>
  <si>
    <t>PUR3234</t>
  </si>
  <si>
    <t>RM-1234</t>
  </si>
  <si>
    <t>PUR3235</t>
  </si>
  <si>
    <t>RM-1235</t>
  </si>
  <si>
    <t>PUR3236</t>
  </si>
  <si>
    <t>RM-1236</t>
  </si>
  <si>
    <t>PUR3237</t>
  </si>
  <si>
    <t>RM-1237</t>
  </si>
  <si>
    <t>PUR3238</t>
  </si>
  <si>
    <t>RM-1238</t>
  </si>
  <si>
    <t>PUR3239</t>
  </si>
  <si>
    <t>RM-1239</t>
  </si>
  <si>
    <t>PUR3240</t>
  </si>
  <si>
    <t>RM-1240</t>
  </si>
  <si>
    <t>PUR3241</t>
  </si>
  <si>
    <t>RM-1241</t>
  </si>
  <si>
    <t>PUR3242</t>
  </si>
  <si>
    <t>RM-1242</t>
  </si>
  <si>
    <t>PUR3243</t>
  </si>
  <si>
    <t>RM-1243</t>
  </si>
  <si>
    <t>PUR4200</t>
  </si>
  <si>
    <t>RM-2200</t>
  </si>
  <si>
    <t>PUR3245</t>
  </si>
  <si>
    <t>RM-1245</t>
  </si>
  <si>
    <t>PUR3246</t>
  </si>
  <si>
    <t>RM-1246</t>
  </si>
  <si>
    <t>PUR3247</t>
  </si>
  <si>
    <t>RM-1247</t>
  </si>
  <si>
    <t>PUR3248</t>
  </si>
  <si>
    <t>RM-1248</t>
  </si>
  <si>
    <t>PUR3249</t>
  </si>
  <si>
    <t>RM-1249</t>
  </si>
  <si>
    <t>PUR3250</t>
  </si>
  <si>
    <t>RM-1250</t>
  </si>
  <si>
    <t>PUR3251</t>
  </si>
  <si>
    <t>RM-1251</t>
  </si>
  <si>
    <t>PUR3252</t>
  </si>
  <si>
    <t>RM-1252</t>
  </si>
  <si>
    <t>PUR3253</t>
  </si>
  <si>
    <t>RM-1253</t>
  </si>
  <si>
    <t>PUR3254</t>
  </si>
  <si>
    <t>RM-1254</t>
  </si>
  <si>
    <t>PUR3255</t>
  </si>
  <si>
    <t>RM-1255</t>
  </si>
  <si>
    <t>PUR3256</t>
  </si>
  <si>
    <t>RM-1256</t>
  </si>
  <si>
    <t>PUR3257</t>
  </si>
  <si>
    <t>RM-1257</t>
  </si>
  <si>
    <t>PUR3258</t>
  </si>
  <si>
    <t>RM-1258</t>
  </si>
  <si>
    <t>PUR3259</t>
  </si>
  <si>
    <t>RM-1259</t>
  </si>
  <si>
    <t>PUR3260</t>
  </si>
  <si>
    <t>RM-1260</t>
  </si>
  <si>
    <t>PUR4435</t>
  </si>
  <si>
    <t>RM-2435</t>
  </si>
  <si>
    <t>PUR4456</t>
  </si>
  <si>
    <t>RM-2456</t>
  </si>
  <si>
    <t>PUR3263</t>
  </si>
  <si>
    <t>RM-1263</t>
  </si>
  <si>
    <t>PUR3264</t>
  </si>
  <si>
    <t>RM-1264</t>
  </si>
  <si>
    <t>PUR3265</t>
  </si>
  <si>
    <t>RM-1265</t>
  </si>
  <si>
    <t>PUR3266</t>
  </si>
  <si>
    <t>RM-1266</t>
  </si>
  <si>
    <t>PUR3267</t>
  </si>
  <si>
    <t>RM-1267</t>
  </si>
  <si>
    <t>PUR3268</t>
  </si>
  <si>
    <t>RM-1268</t>
  </si>
  <si>
    <t>PUR3269</t>
  </si>
  <si>
    <t>RM-1269</t>
  </si>
  <si>
    <t>PUR3270</t>
  </si>
  <si>
    <t>RM-1270</t>
  </si>
  <si>
    <t>PUR3271</t>
  </si>
  <si>
    <t>RM-1271</t>
  </si>
  <si>
    <t>PUR3272</t>
  </si>
  <si>
    <t>RM-1272</t>
  </si>
  <si>
    <t>PUR4633</t>
  </si>
  <si>
    <t>RM-2633</t>
  </si>
  <si>
    <t>PUR3274</t>
  </si>
  <si>
    <t>RM-1274</t>
  </si>
  <si>
    <t>PUR4833</t>
  </si>
  <si>
    <t>RM-2833</t>
  </si>
  <si>
    <t>PUR3276</t>
  </si>
  <si>
    <t>RM-1276</t>
  </si>
  <si>
    <t>PUR3277</t>
  </si>
  <si>
    <t>RM-1277</t>
  </si>
  <si>
    <t>PUR3278</t>
  </si>
  <si>
    <t>RM-1278</t>
  </si>
  <si>
    <t>PUR3279</t>
  </si>
  <si>
    <t>RM-1279</t>
  </si>
  <si>
    <t>PUR3280</t>
  </si>
  <si>
    <t>RM-1280</t>
  </si>
  <si>
    <t>PUR3281</t>
  </si>
  <si>
    <t>RM-1281</t>
  </si>
  <si>
    <t>PUR3282</t>
  </si>
  <si>
    <t>RM-1282</t>
  </si>
  <si>
    <t>PUR4887</t>
  </si>
  <si>
    <t>RM-2887</t>
  </si>
  <si>
    <t>PUR3284</t>
  </si>
  <si>
    <t>RM-1284</t>
  </si>
  <si>
    <t>PUR3285</t>
  </si>
  <si>
    <t>RM-1285</t>
  </si>
  <si>
    <t>PUR3286</t>
  </si>
  <si>
    <t>RM-1286</t>
  </si>
  <si>
    <t>PUR3287</t>
  </si>
  <si>
    <t>RM-1287</t>
  </si>
  <si>
    <t>PUR3288</t>
  </si>
  <si>
    <t>RM-1288</t>
  </si>
  <si>
    <t>PUR3289</t>
  </si>
  <si>
    <t>RM-1289</t>
  </si>
  <si>
    <t>PUR3290</t>
  </si>
  <si>
    <t>RM-1290</t>
  </si>
  <si>
    <t>PUR3291</t>
  </si>
  <si>
    <t>RM-1291</t>
  </si>
  <si>
    <t>PUR3292</t>
  </si>
  <si>
    <t>RM-1292</t>
  </si>
  <si>
    <t>PUR3293</t>
  </si>
  <si>
    <t>RM-1293</t>
  </si>
  <si>
    <t>PUR3294</t>
  </si>
  <si>
    <t>RM-1294</t>
  </si>
  <si>
    <t>PUR2598</t>
  </si>
  <si>
    <t>RM-0598</t>
  </si>
  <si>
    <t>PUR3296</t>
  </si>
  <si>
    <t>RM-1296</t>
  </si>
  <si>
    <t>PUR3297</t>
  </si>
  <si>
    <t>RM-1297</t>
  </si>
  <si>
    <t>PUR3298</t>
  </si>
  <si>
    <t>RM-1298</t>
  </si>
  <si>
    <t>PUR2621</t>
  </si>
  <si>
    <t>RM-0621</t>
  </si>
  <si>
    <t>PUR3300</t>
  </si>
  <si>
    <t>RM-1300</t>
  </si>
  <si>
    <t>PUR3301</t>
  </si>
  <si>
    <t>RM-1301</t>
  </si>
  <si>
    <t>PUR3302</t>
  </si>
  <si>
    <t>RM-1302</t>
  </si>
  <si>
    <t>PUR3303</t>
  </si>
  <si>
    <t>RM-1303</t>
  </si>
  <si>
    <t>PUR3304</t>
  </si>
  <si>
    <t>RM-1304</t>
  </si>
  <si>
    <t>PUR3305</t>
  </si>
  <si>
    <t>RM-1305</t>
  </si>
  <si>
    <t>PUR3306</t>
  </si>
  <si>
    <t>RM-1306</t>
  </si>
  <si>
    <t>PUR3307</t>
  </si>
  <si>
    <t>RM-1307</t>
  </si>
  <si>
    <t>PUR3308</t>
  </si>
  <si>
    <t>RM-1308</t>
  </si>
  <si>
    <t>PUR3309</t>
  </si>
  <si>
    <t>RM-1309</t>
  </si>
  <si>
    <t>PUR3310</t>
  </si>
  <si>
    <t>RM-1310</t>
  </si>
  <si>
    <t>PUR3311</t>
  </si>
  <si>
    <t>RM-1311</t>
  </si>
  <si>
    <t>PUR3312</t>
  </si>
  <si>
    <t>RM-1312</t>
  </si>
  <si>
    <t>PUR3313</t>
  </si>
  <si>
    <t>RM-1313</t>
  </si>
  <si>
    <t>PUR3314</t>
  </si>
  <si>
    <t>RM-1314</t>
  </si>
  <si>
    <t>PUR3315</t>
  </si>
  <si>
    <t>RM-1315</t>
  </si>
  <si>
    <t>PUR3316</t>
  </si>
  <si>
    <t>RM-1316</t>
  </si>
  <si>
    <t>PUR3317</t>
  </si>
  <si>
    <t>RM-1317</t>
  </si>
  <si>
    <t>PUR3318</t>
  </si>
  <si>
    <t>RM-1318</t>
  </si>
  <si>
    <t>PUR3319</t>
  </si>
  <si>
    <t>RM-1319</t>
  </si>
  <si>
    <t>PUR3320</t>
  </si>
  <si>
    <t>RM-1320</t>
  </si>
  <si>
    <t>PUR3321</t>
  </si>
  <si>
    <t>RM-1321</t>
  </si>
  <si>
    <t>PUR2780</t>
  </si>
  <si>
    <t>RM-0780</t>
  </si>
  <si>
    <t>PUR3323</t>
  </si>
  <si>
    <t>RM-1323</t>
  </si>
  <si>
    <t>PUR3324</t>
  </si>
  <si>
    <t>RM-1324</t>
  </si>
  <si>
    <t>PUR3325</t>
  </si>
  <si>
    <t>RM-1325</t>
  </si>
  <si>
    <t>PUR3326</t>
  </si>
  <si>
    <t>RM-1326</t>
  </si>
  <si>
    <t>PUR3327</t>
  </si>
  <si>
    <t>RM-1327</t>
  </si>
  <si>
    <t>PUR3328</t>
  </si>
  <si>
    <t>RM-1328</t>
  </si>
  <si>
    <t>PUR3329</t>
  </si>
  <si>
    <t>RM-1329</t>
  </si>
  <si>
    <t>PUR3330</t>
  </si>
  <si>
    <t>RM-1330</t>
  </si>
  <si>
    <t>PUR3331</t>
  </si>
  <si>
    <t>RM-1331</t>
  </si>
  <si>
    <t>PUR3332</t>
  </si>
  <si>
    <t>RM-1332</t>
  </si>
  <si>
    <t>PUR3333</t>
  </si>
  <si>
    <t>RM-1333</t>
  </si>
  <si>
    <t>PUR3334</t>
  </si>
  <si>
    <t>RM-1334</t>
  </si>
  <si>
    <t>PUR3335</t>
  </si>
  <si>
    <t>RM-1335</t>
  </si>
  <si>
    <t>PUR3336</t>
  </si>
  <si>
    <t>RM-1336</t>
  </si>
  <si>
    <t>PUR3115</t>
  </si>
  <si>
    <t>RM-1115</t>
  </si>
  <si>
    <t>PUR3338</t>
  </si>
  <si>
    <t>RM-1338</t>
  </si>
  <si>
    <t>PUR3339</t>
  </si>
  <si>
    <t>RM-1339</t>
  </si>
  <si>
    <t>PUR3340</t>
  </si>
  <si>
    <t>RM-1340</t>
  </si>
  <si>
    <t>PUR3341</t>
  </si>
  <si>
    <t>RM-1341</t>
  </si>
  <si>
    <t>PUR3342</t>
  </si>
  <si>
    <t>RM-1342</t>
  </si>
  <si>
    <t>PUR3343</t>
  </si>
  <si>
    <t>RM-1343</t>
  </si>
  <si>
    <t>PUR3344</t>
  </si>
  <si>
    <t>RM-1344</t>
  </si>
  <si>
    <t>PUR3345</t>
  </si>
  <si>
    <t>RM-1345</t>
  </si>
  <si>
    <t>PUR4385</t>
  </si>
  <si>
    <t>RM-2385</t>
  </si>
  <si>
    <t>PUR3347</t>
  </si>
  <si>
    <t>RM-1347</t>
  </si>
  <si>
    <t>PUR3348</t>
  </si>
  <si>
    <t>RM-1348</t>
  </si>
  <si>
    <t>PUR3349</t>
  </si>
  <si>
    <t>RM-1349</t>
  </si>
  <si>
    <t>PUR3350</t>
  </si>
  <si>
    <t>RM-1350</t>
  </si>
  <si>
    <t>PUR3351</t>
  </si>
  <si>
    <t>RM-1351</t>
  </si>
  <si>
    <t>PUR3352</t>
  </si>
  <si>
    <t>RM-1352</t>
  </si>
  <si>
    <t>PUR3353</t>
  </si>
  <si>
    <t>RM-1353</t>
  </si>
  <si>
    <t>PUR4466</t>
  </si>
  <si>
    <t>RM-2466</t>
  </si>
  <si>
    <t>PUR3355</t>
  </si>
  <si>
    <t>RM-1355</t>
  </si>
  <si>
    <t>PUR3356</t>
  </si>
  <si>
    <t>RM-1356</t>
  </si>
  <si>
    <t>PUR3357</t>
  </si>
  <si>
    <t>RM-1357</t>
  </si>
  <si>
    <t>PUR3358</t>
  </si>
  <si>
    <t>RM-1358</t>
  </si>
  <si>
    <t>PUR3359</t>
  </si>
  <si>
    <t>RM-1359</t>
  </si>
  <si>
    <t>PUR3360</t>
  </si>
  <si>
    <t>RM-1360</t>
  </si>
  <si>
    <t>PUR3361</t>
  </si>
  <si>
    <t>RM-1361</t>
  </si>
  <si>
    <t>PUR3362</t>
  </si>
  <si>
    <t>RM-1362</t>
  </si>
  <si>
    <t>PUR3363</t>
  </si>
  <si>
    <t>RM-1363</t>
  </si>
  <si>
    <t>PUR3364</t>
  </si>
  <si>
    <t>RM-1364</t>
  </si>
  <si>
    <t>PUR3365</t>
  </si>
  <si>
    <t>RM-1365</t>
  </si>
  <si>
    <t>PUR3366</t>
  </si>
  <si>
    <t>RM-1366</t>
  </si>
  <si>
    <t>PUR3367</t>
  </si>
  <si>
    <t>RM-1367</t>
  </si>
  <si>
    <t>PUR3368</t>
  </si>
  <si>
    <t>RM-1368</t>
  </si>
  <si>
    <t>PUR3369</t>
  </si>
  <si>
    <t>RM-1369</t>
  </si>
  <si>
    <t>PUR3370</t>
  </si>
  <si>
    <t>RM-1370</t>
  </si>
  <si>
    <t>PUR3371</t>
  </si>
  <si>
    <t>RM-1371</t>
  </si>
  <si>
    <t>PUR3372</t>
  </si>
  <si>
    <t>RM-1372</t>
  </si>
  <si>
    <t>PUR2694</t>
  </si>
  <si>
    <t>RM-0694</t>
  </si>
  <si>
    <t>PUR3374</t>
  </si>
  <si>
    <t>RM-1374</t>
  </si>
  <si>
    <t>PUR3375</t>
  </si>
  <si>
    <t>RM-1375</t>
  </si>
  <si>
    <t>PUR3376</t>
  </si>
  <si>
    <t>RM-1376</t>
  </si>
  <si>
    <t>PUR3377</t>
  </si>
  <si>
    <t>RM-1377</t>
  </si>
  <si>
    <t>PUR3378</t>
  </si>
  <si>
    <t>RM-1378</t>
  </si>
  <si>
    <t>PUR3379</t>
  </si>
  <si>
    <t>RM-1379</t>
  </si>
  <si>
    <t>PUR3380</t>
  </si>
  <si>
    <t>RM-1380</t>
  </si>
  <si>
    <t>PUR2720</t>
  </si>
  <si>
    <t>RM-0720</t>
  </si>
  <si>
    <t>PUR3382</t>
  </si>
  <si>
    <t>RM-1382</t>
  </si>
  <si>
    <t>PUR3383</t>
  </si>
  <si>
    <t>RM-1383</t>
  </si>
  <si>
    <t>PUR3046</t>
  </si>
  <si>
    <t>RM-1046</t>
  </si>
  <si>
    <t>PUR3162</t>
  </si>
  <si>
    <t>RM-1162</t>
  </si>
  <si>
    <t>PUR3386</t>
  </si>
  <si>
    <t>RM-1386</t>
  </si>
  <si>
    <t>PUR3387</t>
  </si>
  <si>
    <t>RM-1387</t>
  </si>
  <si>
    <t>PUR3388</t>
  </si>
  <si>
    <t>RM-1388</t>
  </si>
  <si>
    <t>PUR3389</t>
  </si>
  <si>
    <t>RM-1389</t>
  </si>
  <si>
    <t>PUR3390</t>
  </si>
  <si>
    <t>RM-1390</t>
  </si>
  <si>
    <t>PUR3391</t>
  </si>
  <si>
    <t>RM-1391</t>
  </si>
  <si>
    <t>PUR3392</t>
  </si>
  <si>
    <t>RM-1392</t>
  </si>
  <si>
    <t>PUR3393</t>
  </si>
  <si>
    <t>RM-1393</t>
  </si>
  <si>
    <t>PUR3394</t>
  </si>
  <si>
    <t>RM-1394</t>
  </si>
  <si>
    <t>PUR3395</t>
  </si>
  <si>
    <t>RM-1395</t>
  </si>
  <si>
    <t>PUR3396</t>
  </si>
  <si>
    <t>RM-1396</t>
  </si>
  <si>
    <t>PUR3397</t>
  </si>
  <si>
    <t>RM-1397</t>
  </si>
  <si>
    <t>PUR3200</t>
  </si>
  <si>
    <t>RM-1200</t>
  </si>
  <si>
    <t>PUR3399</t>
  </si>
  <si>
    <t>RM-1399</t>
  </si>
  <si>
    <t>PUR3400</t>
  </si>
  <si>
    <t>RM-1400</t>
  </si>
  <si>
    <t>PUR3401</t>
  </si>
  <si>
    <t>RM-1401</t>
  </si>
  <si>
    <t>PUR3402</t>
  </si>
  <si>
    <t>RM-1402</t>
  </si>
  <si>
    <t>PUR3596</t>
  </si>
  <si>
    <t>RM-1596</t>
  </si>
  <si>
    <t>PUR3404</t>
  </si>
  <si>
    <t>RM-1404</t>
  </si>
  <si>
    <t>PUR3405</t>
  </si>
  <si>
    <t>RM-1405</t>
  </si>
  <si>
    <t>PUR3406</t>
  </si>
  <si>
    <t>RM-1406</t>
  </si>
  <si>
    <t>PUR3407</t>
  </si>
  <si>
    <t>RM-1407</t>
  </si>
  <si>
    <t>PUR3408</t>
  </si>
  <si>
    <t>RM-1408</t>
  </si>
  <si>
    <t>PUR3409</t>
  </si>
  <si>
    <t>RM-1409</t>
  </si>
  <si>
    <t>PUR3410</t>
  </si>
  <si>
    <t>RM-1410</t>
  </si>
  <si>
    <t>PUR3411</t>
  </si>
  <si>
    <t>RM-1411</t>
  </si>
  <si>
    <t>PUR3412</t>
  </si>
  <si>
    <t>RM-1412</t>
  </si>
  <si>
    <t>PUR3760</t>
  </si>
  <si>
    <t>RM-1760</t>
  </si>
  <si>
    <t>PUR3414</t>
  </si>
  <si>
    <t>RM-1414</t>
  </si>
  <si>
    <t>PUR3415</t>
  </si>
  <si>
    <t>RM-1415</t>
  </si>
  <si>
    <t>PUR3416</t>
  </si>
  <si>
    <t>RM-1416</t>
  </si>
  <si>
    <t>PUR3417</t>
  </si>
  <si>
    <t>RM-1417</t>
  </si>
  <si>
    <t>PUR3418</t>
  </si>
  <si>
    <t>RM-1418</t>
  </si>
  <si>
    <t>PUR3419</t>
  </si>
  <si>
    <t>RM-1419</t>
  </si>
  <si>
    <t>PUR3420</t>
  </si>
  <si>
    <t>RM-1420</t>
  </si>
  <si>
    <t>PUR3421</t>
  </si>
  <si>
    <t>RM-1421</t>
  </si>
  <si>
    <t>PUR3422</t>
  </si>
  <si>
    <t>RM-1422</t>
  </si>
  <si>
    <t>PUR3423</t>
  </si>
  <si>
    <t>RM-1423</t>
  </si>
  <si>
    <t>PUR3424</t>
  </si>
  <si>
    <t>RM-1424</t>
  </si>
  <si>
    <t>PUR3425</t>
  </si>
  <si>
    <t>RM-1425</t>
  </si>
  <si>
    <t>PUR4108</t>
  </si>
  <si>
    <t>RM-2108</t>
  </si>
  <si>
    <t>PUR3427</t>
  </si>
  <si>
    <t>RM-1427</t>
  </si>
  <si>
    <t>PUR4643</t>
  </si>
  <si>
    <t>RM-2643</t>
  </si>
  <si>
    <t>PUR3429</t>
  </si>
  <si>
    <t>RM-1429</t>
  </si>
  <si>
    <t>PUR3430</t>
  </si>
  <si>
    <t>RM-1430</t>
  </si>
  <si>
    <t>PUR3431</t>
  </si>
  <si>
    <t>RM-1431</t>
  </si>
  <si>
    <t>PUR3432</t>
  </si>
  <si>
    <t>RM-1432</t>
  </si>
  <si>
    <t>PUR3433</t>
  </si>
  <si>
    <t>RM-1433</t>
  </si>
  <si>
    <t>PUR2222</t>
  </si>
  <si>
    <t>RM-0222</t>
  </si>
  <si>
    <t>PUR3435</t>
  </si>
  <si>
    <t>RM-1435</t>
  </si>
  <si>
    <t>PUR3436</t>
  </si>
  <si>
    <t>RM-1436</t>
  </si>
  <si>
    <t>PUR3437</t>
  </si>
  <si>
    <t>RM-1437</t>
  </si>
  <si>
    <t>PUR3438</t>
  </si>
  <si>
    <t>RM-1438</t>
  </si>
  <si>
    <t>PUR2340</t>
  </si>
  <si>
    <t>RM-0340</t>
  </si>
  <si>
    <t>PUR3440</t>
  </si>
  <si>
    <t>RM-1440</t>
  </si>
  <si>
    <t>PUR3441</t>
  </si>
  <si>
    <t>RM-1441</t>
  </si>
  <si>
    <t>PUR3442</t>
  </si>
  <si>
    <t>RM-1442</t>
  </si>
  <si>
    <t>PUR3443</t>
  </si>
  <si>
    <t>RM-1443</t>
  </si>
  <si>
    <t>PUR3444</t>
  </si>
  <si>
    <t>RM-1444</t>
  </si>
  <si>
    <t>PUR3445</t>
  </si>
  <si>
    <t>RM-1445</t>
  </si>
  <si>
    <t>PUR3446</t>
  </si>
  <si>
    <t>RM-1446</t>
  </si>
  <si>
    <t>PUR3447</t>
  </si>
  <si>
    <t>RM-1447</t>
  </si>
  <si>
    <t>PUR2776</t>
  </si>
  <si>
    <t>RM-0776</t>
  </si>
  <si>
    <t>PUR3449</t>
  </si>
  <si>
    <t>RM-1449</t>
  </si>
  <si>
    <t>PUR3450</t>
  </si>
  <si>
    <t>RM-1450</t>
  </si>
  <si>
    <t>PUR3451</t>
  </si>
  <si>
    <t>RM-1451</t>
  </si>
  <si>
    <t>PUR3452</t>
  </si>
  <si>
    <t>RM-1452</t>
  </si>
  <si>
    <t>PUR3453</t>
  </si>
  <si>
    <t>RM-1453</t>
  </si>
  <si>
    <t>PUR3454</t>
  </si>
  <si>
    <t>RM-1454</t>
  </si>
  <si>
    <t>PUR3455</t>
  </si>
  <si>
    <t>RM-1455</t>
  </si>
  <si>
    <t>PUR3456</t>
  </si>
  <si>
    <t>RM-1456</t>
  </si>
  <si>
    <t>PUR3434</t>
  </si>
  <si>
    <t>RM-1434</t>
  </si>
  <si>
    <t>PUR3458</t>
  </si>
  <si>
    <t>RM-1458</t>
  </si>
  <si>
    <t>PUR3459</t>
  </si>
  <si>
    <t>RM-1459</t>
  </si>
  <si>
    <t>PUR3460</t>
  </si>
  <si>
    <t>RM-1460</t>
  </si>
  <si>
    <t>PUR3461</t>
  </si>
  <si>
    <t>RM-1461</t>
  </si>
  <si>
    <t>PUR3462</t>
  </si>
  <si>
    <t>RM-1462</t>
  </si>
  <si>
    <t>PUR3788</t>
  </si>
  <si>
    <t>RM-1788</t>
  </si>
  <si>
    <t>PUR3464</t>
  </si>
  <si>
    <t>RM-1464</t>
  </si>
  <si>
    <t>PUR3465</t>
  </si>
  <si>
    <t>RM-1465</t>
  </si>
  <si>
    <t>PUR3466</t>
  </si>
  <si>
    <t>RM-1466</t>
  </si>
  <si>
    <t>PUR3467</t>
  </si>
  <si>
    <t>RM-1467</t>
  </si>
  <si>
    <t>PUR3468</t>
  </si>
  <si>
    <t>RM-1468</t>
  </si>
  <si>
    <t>PUR3469</t>
  </si>
  <si>
    <t>RM-1469</t>
  </si>
  <si>
    <t>PUR3470</t>
  </si>
  <si>
    <t>RM-1470</t>
  </si>
  <si>
    <t>PUR3471</t>
  </si>
  <si>
    <t>RM-1471</t>
  </si>
  <si>
    <t>PUR3472</t>
  </si>
  <si>
    <t>RM-1472</t>
  </si>
  <si>
    <t>PUR3473</t>
  </si>
  <si>
    <t>RM-1473</t>
  </si>
  <si>
    <t>PUR3474</t>
  </si>
  <si>
    <t>RM-1474</t>
  </si>
  <si>
    <t>PUR3475</t>
  </si>
  <si>
    <t>RM-1475</t>
  </si>
  <si>
    <t>PUR3476</t>
  </si>
  <si>
    <t>RM-1476</t>
  </si>
  <si>
    <t>PUR3477</t>
  </si>
  <si>
    <t>RM-1477</t>
  </si>
  <si>
    <t>PUR3478</t>
  </si>
  <si>
    <t>RM-1478</t>
  </si>
  <si>
    <t>PUR3479</t>
  </si>
  <si>
    <t>RM-1479</t>
  </si>
  <si>
    <t>PUR3480</t>
  </si>
  <si>
    <t>RM-1480</t>
  </si>
  <si>
    <t>PUR4083</t>
  </si>
  <si>
    <t>RM-2083</t>
  </si>
  <si>
    <t>PUR3482</t>
  </si>
  <si>
    <t>RM-1482</t>
  </si>
  <si>
    <t>PUR4548</t>
  </si>
  <si>
    <t>RM-2548</t>
  </si>
  <si>
    <t>PUR4660</t>
  </si>
  <si>
    <t>RM-2660</t>
  </si>
  <si>
    <t>PUR3485</t>
  </si>
  <si>
    <t>RM-1485</t>
  </si>
  <si>
    <t>PUR3486</t>
  </si>
  <si>
    <t>RM-1486</t>
  </si>
  <si>
    <t>PUR3487</t>
  </si>
  <si>
    <t>RM-1487</t>
  </si>
  <si>
    <t>PUR3488</t>
  </si>
  <si>
    <t>RM-1488</t>
  </si>
  <si>
    <t>PUR4686</t>
  </si>
  <si>
    <t>RM-2686</t>
  </si>
  <si>
    <t>PUR3490</t>
  </si>
  <si>
    <t>RM-1490</t>
  </si>
  <si>
    <t>PUR3491</t>
  </si>
  <si>
    <t>RM-1491</t>
  </si>
  <si>
    <t>PUR2235</t>
  </si>
  <si>
    <t>RM-0235</t>
  </si>
  <si>
    <t>PUR2752</t>
  </si>
  <si>
    <t>RM-0752</t>
  </si>
  <si>
    <t>PUR3494</t>
  </si>
  <si>
    <t>RM-1494</t>
  </si>
  <si>
    <t>PUR3495</t>
  </si>
  <si>
    <t>RM-1495</t>
  </si>
  <si>
    <t>PUR3496</t>
  </si>
  <si>
    <t>RM-1496</t>
  </si>
  <si>
    <t>PUR2766</t>
  </si>
  <si>
    <t>RM-0766</t>
  </si>
  <si>
    <t>PUR3498</t>
  </si>
  <si>
    <t>RM-1498</t>
  </si>
  <si>
    <t>PUR3499</t>
  </si>
  <si>
    <t>RM-1499</t>
  </si>
  <si>
    <t>PUR3500</t>
  </si>
  <si>
    <t>RM-1500</t>
  </si>
  <si>
    <t>PUR3501</t>
  </si>
  <si>
    <t>RM-1501</t>
  </si>
  <si>
    <t>PUR2840</t>
  </si>
  <si>
    <t>RM-0840</t>
  </si>
  <si>
    <t>PUR3503</t>
  </si>
  <si>
    <t>RM-1503</t>
  </si>
  <si>
    <t>PUR3504</t>
  </si>
  <si>
    <t>RM-1504</t>
  </si>
  <si>
    <t>PUR3505</t>
  </si>
  <si>
    <t>RM-1505</t>
  </si>
  <si>
    <t>PUR2878</t>
  </si>
  <si>
    <t>RM-0878</t>
  </si>
  <si>
    <t>PUR3507</t>
  </si>
  <si>
    <t>RM-1507</t>
  </si>
  <si>
    <t>PUR3508</t>
  </si>
  <si>
    <t>RM-1508</t>
  </si>
  <si>
    <t>PUR3092</t>
  </si>
  <si>
    <t>RM-1092</t>
  </si>
  <si>
    <t>PUR3510</t>
  </si>
  <si>
    <t>RM-1510</t>
  </si>
  <si>
    <t>PUR3511</t>
  </si>
  <si>
    <t>RM-1511</t>
  </si>
  <si>
    <t>PUR3512</t>
  </si>
  <si>
    <t>RM-1512</t>
  </si>
  <si>
    <t>PUR3513</t>
  </si>
  <si>
    <t>RM-1513</t>
  </si>
  <si>
    <t>PUR3514</t>
  </si>
  <si>
    <t>RM-1514</t>
  </si>
  <si>
    <t>PUR3515</t>
  </si>
  <si>
    <t>RM-1515</t>
  </si>
  <si>
    <t>PUR3516</t>
  </si>
  <si>
    <t>RM-1516</t>
  </si>
  <si>
    <t>PUR3517</t>
  </si>
  <si>
    <t>RM-1517</t>
  </si>
  <si>
    <t>PUR3518</t>
  </si>
  <si>
    <t>RM-1518</t>
  </si>
  <si>
    <t>PUR3519</t>
  </si>
  <si>
    <t>RM-1519</t>
  </si>
  <si>
    <t>PUR3520</t>
  </si>
  <si>
    <t>RM-1520</t>
  </si>
  <si>
    <t>PUR3521</t>
  </si>
  <si>
    <t>RM-1521</t>
  </si>
  <si>
    <t>PUR3522</t>
  </si>
  <si>
    <t>RM-1522</t>
  </si>
  <si>
    <t>PUR3523</t>
  </si>
  <si>
    <t>RM-1523</t>
  </si>
  <si>
    <t>PUR3524</t>
  </si>
  <si>
    <t>RM-1524</t>
  </si>
  <si>
    <t>PUR3385</t>
  </si>
  <si>
    <t>RM-1385</t>
  </si>
  <si>
    <t>PUR3526</t>
  </si>
  <si>
    <t>RM-1526</t>
  </si>
  <si>
    <t>PUR3527</t>
  </si>
  <si>
    <t>RM-1527</t>
  </si>
  <si>
    <t>PUR3528</t>
  </si>
  <si>
    <t>RM-1528</t>
  </si>
  <si>
    <t>PUR3529</t>
  </si>
  <si>
    <t>RM-1529</t>
  </si>
  <si>
    <t>PUR3493</t>
  </si>
  <si>
    <t>RM-1493</t>
  </si>
  <si>
    <t>PUR3531</t>
  </si>
  <si>
    <t>RM-1531</t>
  </si>
  <si>
    <t>PUR3532</t>
  </si>
  <si>
    <t>RM-1532</t>
  </si>
  <si>
    <t>PUR3533</t>
  </si>
  <si>
    <t>RM-1533</t>
  </si>
  <si>
    <t>PUR3534</t>
  </si>
  <si>
    <t>RM-1534</t>
  </si>
  <si>
    <t>PUR3535</t>
  </si>
  <si>
    <t>RM-1535</t>
  </si>
  <si>
    <t>PUR3536</t>
  </si>
  <si>
    <t>RM-1536</t>
  </si>
  <si>
    <t>PUR3537</t>
  </si>
  <si>
    <t>RM-1537</t>
  </si>
  <si>
    <t>PUR3538</t>
  </si>
  <si>
    <t>RM-1538</t>
  </si>
  <si>
    <t>PUR3539</t>
  </si>
  <si>
    <t>RM-1539</t>
  </si>
  <si>
    <t>PUR3540</t>
  </si>
  <si>
    <t>RM-1540</t>
  </si>
  <si>
    <t>PUR3541</t>
  </si>
  <si>
    <t>RM-1541</t>
  </si>
  <si>
    <t>PUR3542</t>
  </si>
  <si>
    <t>RM-1542</t>
  </si>
  <si>
    <t>PUR3543</t>
  </si>
  <si>
    <t>RM-1543</t>
  </si>
  <si>
    <t>PUR3544</t>
  </si>
  <si>
    <t>RM-1544</t>
  </si>
  <si>
    <t>PUR3545</t>
  </si>
  <si>
    <t>RM-1545</t>
  </si>
  <si>
    <t>PUR3546</t>
  </si>
  <si>
    <t>RM-1546</t>
  </si>
  <si>
    <t>PUR3547</t>
  </si>
  <si>
    <t>RM-1547</t>
  </si>
  <si>
    <t>PUR3548</t>
  </si>
  <si>
    <t>RM-1548</t>
  </si>
  <si>
    <t>PUR3549</t>
  </si>
  <si>
    <t>RM-1549</t>
  </si>
  <si>
    <t>PUR3550</t>
  </si>
  <si>
    <t>RM-1550</t>
  </si>
  <si>
    <t>PUR3551</t>
  </si>
  <si>
    <t>RM-1551</t>
  </si>
  <si>
    <t>PUR3552</t>
  </si>
  <si>
    <t>RM-1552</t>
  </si>
  <si>
    <t>PUR3553</t>
  </si>
  <si>
    <t>RM-1553</t>
  </si>
  <si>
    <t>PUR3554</t>
  </si>
  <si>
    <t>RM-1554</t>
  </si>
  <si>
    <t>PUR3749</t>
  </si>
  <si>
    <t>RM-1749</t>
  </si>
  <si>
    <t>PUR3907</t>
  </si>
  <si>
    <t>RM-1907</t>
  </si>
  <si>
    <t>PUR3557</t>
  </si>
  <si>
    <t>RM-1557</t>
  </si>
  <si>
    <t>PUR3558</t>
  </si>
  <si>
    <t>RM-1558</t>
  </si>
  <si>
    <t>PUR3559</t>
  </si>
  <si>
    <t>RM-1559</t>
  </si>
  <si>
    <t>PUR3560</t>
  </si>
  <si>
    <t>RM-1560</t>
  </si>
  <si>
    <t>PUR3561</t>
  </si>
  <si>
    <t>RM-1561</t>
  </si>
  <si>
    <t>PUR3562</t>
  </si>
  <si>
    <t>RM-1562</t>
  </si>
  <si>
    <t>PUR3563</t>
  </si>
  <si>
    <t>RM-1563</t>
  </si>
  <si>
    <t>PUR3564</t>
  </si>
  <si>
    <t>RM-1564</t>
  </si>
  <si>
    <t>PUR3565</t>
  </si>
  <si>
    <t>RM-1565</t>
  </si>
  <si>
    <t>PUR3566</t>
  </si>
  <si>
    <t>RM-1566</t>
  </si>
  <si>
    <t>PUR3567</t>
  </si>
  <si>
    <t>RM-1567</t>
  </si>
  <si>
    <t>PUR4307</t>
  </si>
  <si>
    <t>RM-2307</t>
  </si>
  <si>
    <t>PUR3569</t>
  </si>
  <si>
    <t>RM-1569</t>
  </si>
  <si>
    <t>PUR3570</t>
  </si>
  <si>
    <t>RM-1570</t>
  </si>
  <si>
    <t>PUR3571</t>
  </si>
  <si>
    <t>RM-1571</t>
  </si>
  <si>
    <t>PUR3572</t>
  </si>
  <si>
    <t>RM-1572</t>
  </si>
  <si>
    <t>PUR3573</t>
  </si>
  <si>
    <t>RM-1573</t>
  </si>
  <si>
    <t>PUR3574</t>
  </si>
  <si>
    <t>RM-1574</t>
  </si>
  <si>
    <t>PUR3575</t>
  </si>
  <si>
    <t>RM-1575</t>
  </si>
  <si>
    <t>PUR3576</t>
  </si>
  <si>
    <t>RM-1576</t>
  </si>
  <si>
    <t>PUR3577</t>
  </si>
  <si>
    <t>RM-1577</t>
  </si>
  <si>
    <t>PUR3578</t>
  </si>
  <si>
    <t>RM-1578</t>
  </si>
  <si>
    <t>PUR3579</t>
  </si>
  <si>
    <t>RM-1579</t>
  </si>
  <si>
    <t>PUR3580</t>
  </si>
  <si>
    <t>RM-1580</t>
  </si>
  <si>
    <t>PUR3581</t>
  </si>
  <si>
    <t>RM-1581</t>
  </si>
  <si>
    <t>PUR3582</t>
  </si>
  <si>
    <t>RM-1582</t>
  </si>
  <si>
    <t>PUR3583</t>
  </si>
  <si>
    <t>RM-1583</t>
  </si>
  <si>
    <t>PUR3584</t>
  </si>
  <si>
    <t>RM-1584</t>
  </si>
  <si>
    <t>PUR3585</t>
  </si>
  <si>
    <t>RM-1585</t>
  </si>
  <si>
    <t>PUR3586</t>
  </si>
  <si>
    <t>RM-1586</t>
  </si>
  <si>
    <t>PUR3587</t>
  </si>
  <si>
    <t>RM-1587</t>
  </si>
  <si>
    <t>PUR3588</t>
  </si>
  <si>
    <t>RM-1588</t>
  </si>
  <si>
    <t>PUR3589</t>
  </si>
  <si>
    <t>RM-1589</t>
  </si>
  <si>
    <t>PUR3590</t>
  </si>
  <si>
    <t>RM-1590</t>
  </si>
  <si>
    <t>PUR3591</t>
  </si>
  <si>
    <t>RM-1591</t>
  </si>
  <si>
    <t>PUR3592</t>
  </si>
  <si>
    <t>RM-1592</t>
  </si>
  <si>
    <t>PUR3593</t>
  </si>
  <si>
    <t>RM-1593</t>
  </si>
  <si>
    <t>PUR3594</t>
  </si>
  <si>
    <t>RM-1594</t>
  </si>
  <si>
    <t>PUR3595</t>
  </si>
  <si>
    <t>RM-1595</t>
  </si>
  <si>
    <t>PUR4552</t>
  </si>
  <si>
    <t>RM-2552</t>
  </si>
  <si>
    <t>PUR3597</t>
  </si>
  <si>
    <t>RM-1597</t>
  </si>
  <si>
    <t>PUR3598</t>
  </si>
  <si>
    <t>RM-1598</t>
  </si>
  <si>
    <t>PUR3599</t>
  </si>
  <si>
    <t>RM-1599</t>
  </si>
  <si>
    <t>PUR3600</t>
  </si>
  <si>
    <t>RM-1600</t>
  </si>
  <si>
    <t>PUR3601</t>
  </si>
  <si>
    <t>RM-1601</t>
  </si>
  <si>
    <t>PUR3602</t>
  </si>
  <si>
    <t>RM-1602</t>
  </si>
  <si>
    <t>PUR3603</t>
  </si>
  <si>
    <t>RM-1603</t>
  </si>
  <si>
    <t>PUR3604</t>
  </si>
  <si>
    <t>RM-1604</t>
  </si>
  <si>
    <t>PUR3605</t>
  </si>
  <si>
    <t>RM-1605</t>
  </si>
  <si>
    <t>PUR3606</t>
  </si>
  <si>
    <t>RM-1606</t>
  </si>
  <si>
    <t>PUR3607</t>
  </si>
  <si>
    <t>RM-1607</t>
  </si>
  <si>
    <t>PUR3608</t>
  </si>
  <si>
    <t>RM-1608</t>
  </si>
  <si>
    <t>PUR4812</t>
  </si>
  <si>
    <t>RM-2812</t>
  </si>
  <si>
    <t>PUR3610</t>
  </si>
  <si>
    <t>RM-1610</t>
  </si>
  <si>
    <t>PUR3611</t>
  </si>
  <si>
    <t>RM-1611</t>
  </si>
  <si>
    <t>PUR3612</t>
  </si>
  <si>
    <t>RM-1612</t>
  </si>
  <si>
    <t>PUR3613</t>
  </si>
  <si>
    <t>RM-1613</t>
  </si>
  <si>
    <t>PUR3614</t>
  </si>
  <si>
    <t>RM-1614</t>
  </si>
  <si>
    <t>PUR3615</t>
  </si>
  <si>
    <t>RM-1615</t>
  </si>
  <si>
    <t>PUR3616</t>
  </si>
  <si>
    <t>RM-1616</t>
  </si>
  <si>
    <t>PUR3617</t>
  </si>
  <si>
    <t>RM-1617</t>
  </si>
  <si>
    <t>PUR3618</t>
  </si>
  <si>
    <t>RM-1618</t>
  </si>
  <si>
    <t>PUR3619</t>
  </si>
  <si>
    <t>RM-1619</t>
  </si>
  <si>
    <t>PUR3620</t>
  </si>
  <si>
    <t>RM-1620</t>
  </si>
  <si>
    <t>PUR3621</t>
  </si>
  <si>
    <t>RM-1621</t>
  </si>
  <si>
    <t>PUR3622</t>
  </si>
  <si>
    <t>RM-1622</t>
  </si>
  <si>
    <t>PUR3623</t>
  </si>
  <si>
    <t>RM-1623</t>
  </si>
  <si>
    <t>PUR3624</t>
  </si>
  <si>
    <t>RM-1624</t>
  </si>
  <si>
    <t>PUR3625</t>
  </si>
  <si>
    <t>RM-1625</t>
  </si>
  <si>
    <t>PUR3626</t>
  </si>
  <si>
    <t>RM-1626</t>
  </si>
  <si>
    <t>PUR3627</t>
  </si>
  <si>
    <t>RM-1627</t>
  </si>
  <si>
    <t>PUR3628</t>
  </si>
  <si>
    <t>RM-1628</t>
  </si>
  <si>
    <t>PUR3629</t>
  </si>
  <si>
    <t>RM-1629</t>
  </si>
  <si>
    <t>PUR3630</t>
  </si>
  <si>
    <t>RM-1630</t>
  </si>
  <si>
    <t>PUR3631</t>
  </si>
  <si>
    <t>RM-1631</t>
  </si>
  <si>
    <t>PUR3632</t>
  </si>
  <si>
    <t>RM-1632</t>
  </si>
  <si>
    <t>PUR3633</t>
  </si>
  <si>
    <t>RM-1633</t>
  </si>
  <si>
    <t>PUR3634</t>
  </si>
  <si>
    <t>RM-1634</t>
  </si>
  <si>
    <t>PUR3635</t>
  </si>
  <si>
    <t>RM-1635</t>
  </si>
  <si>
    <t>PUR3636</t>
  </si>
  <si>
    <t>RM-1636</t>
  </si>
  <si>
    <t>PUR3637</t>
  </si>
  <si>
    <t>RM-1637</t>
  </si>
  <si>
    <t>PUR3638</t>
  </si>
  <si>
    <t>RM-1638</t>
  </si>
  <si>
    <t>PUR3639</t>
  </si>
  <si>
    <t>RM-1639</t>
  </si>
  <si>
    <t>PUR3640</t>
  </si>
  <si>
    <t>RM-1640</t>
  </si>
  <si>
    <t>PUR3641</t>
  </si>
  <si>
    <t>RM-1641</t>
  </si>
  <si>
    <t>PUR3642</t>
  </si>
  <si>
    <t>RM-1642</t>
  </si>
  <si>
    <t>PUR3643</t>
  </si>
  <si>
    <t>RM-1643</t>
  </si>
  <si>
    <t>PUR3644</t>
  </si>
  <si>
    <t>RM-1644</t>
  </si>
  <si>
    <t>PUR3645</t>
  </si>
  <si>
    <t>RM-1645</t>
  </si>
  <si>
    <t>PUR4827</t>
  </si>
  <si>
    <t>RM-2827</t>
  </si>
  <si>
    <t>PUR4864</t>
  </si>
  <si>
    <t>RM-2864</t>
  </si>
  <si>
    <t>PUR3648</t>
  </si>
  <si>
    <t>RM-1648</t>
  </si>
  <si>
    <t>PUR2111</t>
  </si>
  <si>
    <t>RM-0111</t>
  </si>
  <si>
    <t>PUR3650</t>
  </si>
  <si>
    <t>RM-1650</t>
  </si>
  <si>
    <t>PUR3651</t>
  </si>
  <si>
    <t>RM-1651</t>
  </si>
  <si>
    <t>PUR3652</t>
  </si>
  <si>
    <t>RM-1652</t>
  </si>
  <si>
    <t>PUR3653</t>
  </si>
  <si>
    <t>RM-1653</t>
  </si>
  <si>
    <t>PUR3654</t>
  </si>
  <si>
    <t>RM-1654</t>
  </si>
  <si>
    <t>PUR3655</t>
  </si>
  <si>
    <t>RM-1655</t>
  </si>
  <si>
    <t>PUR2191</t>
  </si>
  <si>
    <t>RM-0191</t>
  </si>
  <si>
    <t>PUR3657</t>
  </si>
  <si>
    <t>RM-1657</t>
  </si>
  <si>
    <t>PUR2288</t>
  </si>
  <si>
    <t>RM-0288</t>
  </si>
  <si>
    <t>PUR3659</t>
  </si>
  <si>
    <t>RM-1659</t>
  </si>
  <si>
    <t>PUR3660</t>
  </si>
  <si>
    <t>RM-1660</t>
  </si>
  <si>
    <t>PUR3661</t>
  </si>
  <si>
    <t>RM-1661</t>
  </si>
  <si>
    <t>PUR3662</t>
  </si>
  <si>
    <t>RM-1662</t>
  </si>
  <si>
    <t>PUR3663</t>
  </si>
  <si>
    <t>RM-1663</t>
  </si>
  <si>
    <t>PUR3664</t>
  </si>
  <si>
    <t>RM-1664</t>
  </si>
  <si>
    <t>PUR3665</t>
  </si>
  <si>
    <t>RM-1665</t>
  </si>
  <si>
    <t>PUR3666</t>
  </si>
  <si>
    <t>RM-1666</t>
  </si>
  <si>
    <t>PUR3667</t>
  </si>
  <si>
    <t>RM-1667</t>
  </si>
  <si>
    <t>PUR3668</t>
  </si>
  <si>
    <t>RM-1668</t>
  </si>
  <si>
    <t>PUR3669</t>
  </si>
  <si>
    <t>RM-1669</t>
  </si>
  <si>
    <t>PUR3670</t>
  </si>
  <si>
    <t>RM-1670</t>
  </si>
  <si>
    <t>PUR3671</t>
  </si>
  <si>
    <t>RM-1671</t>
  </si>
  <si>
    <t>PUR3672</t>
  </si>
  <si>
    <t>RM-1672</t>
  </si>
  <si>
    <t>PUR3673</t>
  </si>
  <si>
    <t>RM-1673</t>
  </si>
  <si>
    <t>PUR3674</t>
  </si>
  <si>
    <t>RM-1674</t>
  </si>
  <si>
    <t>PUR2314</t>
  </si>
  <si>
    <t>RM-0314</t>
  </si>
  <si>
    <t>PUR2808</t>
  </si>
  <si>
    <t>RM-0808</t>
  </si>
  <si>
    <t>PUR3677</t>
  </si>
  <si>
    <t>RM-1677</t>
  </si>
  <si>
    <t>PUR3678</t>
  </si>
  <si>
    <t>RM-1678</t>
  </si>
  <si>
    <t>PUR3679</t>
  </si>
  <si>
    <t>RM-1679</t>
  </si>
  <si>
    <t>PUR3680</t>
  </si>
  <si>
    <t>RM-1680</t>
  </si>
  <si>
    <t>PUR3681</t>
  </si>
  <si>
    <t>RM-1681</t>
  </si>
  <si>
    <t>PUR3682</t>
  </si>
  <si>
    <t>RM-1682</t>
  </si>
  <si>
    <t>PUR3683</t>
  </si>
  <si>
    <t>RM-1683</t>
  </si>
  <si>
    <t>PUR3684</t>
  </si>
  <si>
    <t>RM-1684</t>
  </si>
  <si>
    <t>PUR2911</t>
  </si>
  <si>
    <t>RM-0911</t>
  </si>
  <si>
    <t>PUR3686</t>
  </si>
  <si>
    <t>RM-1686</t>
  </si>
  <si>
    <t>PUR3687</t>
  </si>
  <si>
    <t>RM-1687</t>
  </si>
  <si>
    <t>PUR3688</t>
  </si>
  <si>
    <t>RM-1688</t>
  </si>
  <si>
    <t>PUR2939</t>
  </si>
  <si>
    <t>RM-0939</t>
  </si>
  <si>
    <t>PUR3690</t>
  </si>
  <si>
    <t>RM-1690</t>
  </si>
  <si>
    <t>PUR3691</t>
  </si>
  <si>
    <t>RM-1691</t>
  </si>
  <si>
    <t>PUR3692</t>
  </si>
  <si>
    <t>RM-1692</t>
  </si>
  <si>
    <t>PUR3049</t>
  </si>
  <si>
    <t>RM-1049</t>
  </si>
  <si>
    <t>PUR3694</t>
  </si>
  <si>
    <t>RM-1694</t>
  </si>
  <si>
    <t>PUR3695</t>
  </si>
  <si>
    <t>RM-1695</t>
  </si>
  <si>
    <t>PUR3696</t>
  </si>
  <si>
    <t>RM-1696</t>
  </si>
  <si>
    <t>PUR3697</t>
  </si>
  <si>
    <t>RM-1697</t>
  </si>
  <si>
    <t>PUR3698</t>
  </si>
  <si>
    <t>RM-1698</t>
  </si>
  <si>
    <t>PUR3699</t>
  </si>
  <si>
    <t>RM-1699</t>
  </si>
  <si>
    <t>PUR3700</t>
  </si>
  <si>
    <t>RM-1700</t>
  </si>
  <si>
    <t>PUR3701</t>
  </si>
  <si>
    <t>RM-1701</t>
  </si>
  <si>
    <t>PUR3702</t>
  </si>
  <si>
    <t>RM-1702</t>
  </si>
  <si>
    <t>PUR3703</t>
  </si>
  <si>
    <t>RM-1703</t>
  </si>
  <si>
    <t>PUR3704</t>
  </si>
  <si>
    <t>RM-1704</t>
  </si>
  <si>
    <t>PUR3705</t>
  </si>
  <si>
    <t>RM-1705</t>
  </si>
  <si>
    <t>PUR3706</t>
  </si>
  <si>
    <t>RM-1706</t>
  </si>
  <si>
    <t>PUR3707</t>
  </si>
  <si>
    <t>RM-1707</t>
  </si>
  <si>
    <t>PUR3708</t>
  </si>
  <si>
    <t>RM-1708</t>
  </si>
  <si>
    <t>PUR3709</t>
  </si>
  <si>
    <t>RM-1709</t>
  </si>
  <si>
    <t>PUR3204</t>
  </si>
  <si>
    <t>RM-1204</t>
  </si>
  <si>
    <t>PUR3711</t>
  </si>
  <si>
    <t>RM-1711</t>
  </si>
  <si>
    <t>PUR3712</t>
  </si>
  <si>
    <t>RM-1712</t>
  </si>
  <si>
    <t>PUR3713</t>
  </si>
  <si>
    <t>RM-1713</t>
  </si>
  <si>
    <t>PUR3714</t>
  </si>
  <si>
    <t>RM-1714</t>
  </si>
  <si>
    <t>PUR3715</t>
  </si>
  <si>
    <t>RM-1715</t>
  </si>
  <si>
    <t>PUR3716</t>
  </si>
  <si>
    <t>RM-1716</t>
  </si>
  <si>
    <t>PUR3717</t>
  </si>
  <si>
    <t>RM-1717</t>
  </si>
  <si>
    <t>PUR3718</t>
  </si>
  <si>
    <t>RM-1718</t>
  </si>
  <si>
    <t>PUR3719</t>
  </si>
  <si>
    <t>RM-1719</t>
  </si>
  <si>
    <t>PUR3720</t>
  </si>
  <si>
    <t>RM-1720</t>
  </si>
  <si>
    <t>PUR3721</t>
  </si>
  <si>
    <t>RM-1721</t>
  </si>
  <si>
    <t>PUR3346</t>
  </si>
  <si>
    <t>RM-1346</t>
  </si>
  <si>
    <t>PUR3555</t>
  </si>
  <si>
    <t>RM-1555</t>
  </si>
  <si>
    <t>PUR3724</t>
  </si>
  <si>
    <t>RM-1724</t>
  </si>
  <si>
    <t>PUR3725</t>
  </si>
  <si>
    <t>RM-1725</t>
  </si>
  <si>
    <t>PUR3726</t>
  </si>
  <si>
    <t>RM-1726</t>
  </si>
  <si>
    <t>PUR3727</t>
  </si>
  <si>
    <t>RM-1727</t>
  </si>
  <si>
    <t>PUR3728</t>
  </si>
  <si>
    <t>RM-1728</t>
  </si>
  <si>
    <t>PUR3675</t>
  </si>
  <si>
    <t>RM-1675</t>
  </si>
  <si>
    <t>PUR3730</t>
  </si>
  <si>
    <t>RM-1730</t>
  </si>
  <si>
    <t>PUR3731</t>
  </si>
  <si>
    <t>RM-1731</t>
  </si>
  <si>
    <t>PUR3732</t>
  </si>
  <si>
    <t>RM-1732</t>
  </si>
  <si>
    <t>PUR3733</t>
  </si>
  <si>
    <t>RM-1733</t>
  </si>
  <si>
    <t>PUR3734</t>
  </si>
  <si>
    <t>RM-1734</t>
  </si>
  <si>
    <t>PUR3735</t>
  </si>
  <si>
    <t>RM-1735</t>
  </si>
  <si>
    <t>PUR3736</t>
  </si>
  <si>
    <t>RM-1736</t>
  </si>
  <si>
    <t>PUR3737</t>
  </si>
  <si>
    <t>RM-1737</t>
  </si>
  <si>
    <t>PUR3676</t>
  </si>
  <si>
    <t>RM-1676</t>
  </si>
  <si>
    <t>PUR3739</t>
  </si>
  <si>
    <t>RM-1739</t>
  </si>
  <si>
    <t>PUR3740</t>
  </si>
  <si>
    <t>RM-1740</t>
  </si>
  <si>
    <t>PUR3741</t>
  </si>
  <si>
    <t>RM-1741</t>
  </si>
  <si>
    <t>PUR3742</t>
  </si>
  <si>
    <t>RM-1742</t>
  </si>
  <si>
    <t>PUR3743</t>
  </si>
  <si>
    <t>RM-1743</t>
  </si>
  <si>
    <t>PUR3744</t>
  </si>
  <si>
    <t>RM-1744</t>
  </si>
  <si>
    <t>PUR3945</t>
  </si>
  <si>
    <t>RM-1945</t>
  </si>
  <si>
    <t>PUR3746</t>
  </si>
  <si>
    <t>RM-1746</t>
  </si>
  <si>
    <t>PUR4863</t>
  </si>
  <si>
    <t>RM-2863</t>
  </si>
  <si>
    <t>PUR2087</t>
  </si>
  <si>
    <t>RM-0087</t>
  </si>
  <si>
    <t>PUR2516</t>
  </si>
  <si>
    <t>RM-0516</t>
  </si>
  <si>
    <t>PUR3710</t>
  </si>
  <si>
    <t>RM-1710</t>
  </si>
  <si>
    <t>PUR3751</t>
  </si>
  <si>
    <t>RM-1751</t>
  </si>
  <si>
    <t>PUR3752</t>
  </si>
  <si>
    <t>RM-1752</t>
  </si>
  <si>
    <t>PUR3753</t>
  </si>
  <si>
    <t>RM-1753</t>
  </si>
  <si>
    <t>PUR3754</t>
  </si>
  <si>
    <t>RM-1754</t>
  </si>
  <si>
    <t>PUR3755</t>
  </si>
  <si>
    <t>RM-1755</t>
  </si>
  <si>
    <t>PUR3756</t>
  </si>
  <si>
    <t>RM-1756</t>
  </si>
  <si>
    <t>PUR3924</t>
  </si>
  <si>
    <t>RM-1924</t>
  </si>
  <si>
    <t>PUR3958</t>
  </si>
  <si>
    <t>RM-1958</t>
  </si>
  <si>
    <t>PUR3759</t>
  </si>
  <si>
    <t>RM-1759</t>
  </si>
  <si>
    <t>PUR4206</t>
  </si>
  <si>
    <t>RM-2206</t>
  </si>
  <si>
    <t>PUR3761</t>
  </si>
  <si>
    <t>RM-1761</t>
  </si>
  <si>
    <t>PUR3762</t>
  </si>
  <si>
    <t>RM-1762</t>
  </si>
  <si>
    <t>PUR3763</t>
  </si>
  <si>
    <t>RM-1763</t>
  </si>
  <si>
    <t>PUR3764</t>
  </si>
  <si>
    <t>RM-1764</t>
  </si>
  <si>
    <t>PUR3765</t>
  </si>
  <si>
    <t>RM-1765</t>
  </si>
  <si>
    <t>PUR3766</t>
  </si>
  <si>
    <t>RM-1766</t>
  </si>
  <si>
    <t>PUR3767</t>
  </si>
  <si>
    <t>RM-1767</t>
  </si>
  <si>
    <t>PUR3768</t>
  </si>
  <si>
    <t>RM-1768</t>
  </si>
  <si>
    <t>PUR3769</t>
  </si>
  <si>
    <t>RM-1769</t>
  </si>
  <si>
    <t>PUR3770</t>
  </si>
  <si>
    <t>RM-1770</t>
  </si>
  <si>
    <t>PUR3771</t>
  </si>
  <si>
    <t>RM-1771</t>
  </si>
  <si>
    <t>PUR3772</t>
  </si>
  <si>
    <t>RM-1772</t>
  </si>
  <si>
    <t>PUR3773</t>
  </si>
  <si>
    <t>RM-1773</t>
  </si>
  <si>
    <t>PUR3774</t>
  </si>
  <si>
    <t>RM-1774</t>
  </si>
  <si>
    <t>PUR3775</t>
  </si>
  <si>
    <t>RM-1775</t>
  </si>
  <si>
    <t>PUR3776</t>
  </si>
  <si>
    <t>RM-1776</t>
  </si>
  <si>
    <t>PUR3777</t>
  </si>
  <si>
    <t>RM-1777</t>
  </si>
  <si>
    <t>PUR3778</t>
  </si>
  <si>
    <t>RM-1778</t>
  </si>
  <si>
    <t>PUR3779</t>
  </si>
  <si>
    <t>RM-1779</t>
  </si>
  <si>
    <t>PUR3780</t>
  </si>
  <si>
    <t>RM-1780</t>
  </si>
  <si>
    <t>PUR3781</t>
  </si>
  <si>
    <t>RM-1781</t>
  </si>
  <si>
    <t>PUR3782</t>
  </si>
  <si>
    <t>RM-1782</t>
  </si>
  <si>
    <t>PUR3783</t>
  </si>
  <si>
    <t>RM-1783</t>
  </si>
  <si>
    <t>PUR3784</t>
  </si>
  <si>
    <t>RM-1784</t>
  </si>
  <si>
    <t>PUR3785</t>
  </si>
  <si>
    <t>RM-1785</t>
  </si>
  <si>
    <t>PUR3786</t>
  </si>
  <si>
    <t>RM-1786</t>
  </si>
  <si>
    <t>PUR4243</t>
  </si>
  <si>
    <t>RM-2243</t>
  </si>
  <si>
    <t>PUR4387</t>
  </si>
  <si>
    <t>RM-2387</t>
  </si>
  <si>
    <t>PUR3789</t>
  </si>
  <si>
    <t>RM-1789</t>
  </si>
  <si>
    <t>PUR3790</t>
  </si>
  <si>
    <t>RM-1790</t>
  </si>
  <si>
    <t>PUR3791</t>
  </si>
  <si>
    <t>RM-1791</t>
  </si>
  <si>
    <t>PUR3792</t>
  </si>
  <si>
    <t>RM-1792</t>
  </si>
  <si>
    <t>PUR3793</t>
  </si>
  <si>
    <t>RM-1793</t>
  </si>
  <si>
    <t>PUR3794</t>
  </si>
  <si>
    <t>RM-1794</t>
  </si>
  <si>
    <t>PUR3795</t>
  </si>
  <si>
    <t>RM-1795</t>
  </si>
  <si>
    <t>PUR3796</t>
  </si>
  <si>
    <t>RM-1796</t>
  </si>
  <si>
    <t>PUR3797</t>
  </si>
  <si>
    <t>RM-1797</t>
  </si>
  <si>
    <t>PUR3798</t>
  </si>
  <si>
    <t>RM-1798</t>
  </si>
  <si>
    <t>PUR3799</t>
  </si>
  <si>
    <t>RM-1799</t>
  </si>
  <si>
    <t>PUR3800</t>
  </si>
  <si>
    <t>RM-1800</t>
  </si>
  <si>
    <t>PUR3801</t>
  </si>
  <si>
    <t>RM-1801</t>
  </si>
  <si>
    <t>PUR3802</t>
  </si>
  <si>
    <t>RM-1802</t>
  </si>
  <si>
    <t>PUR3803</t>
  </si>
  <si>
    <t>RM-1803</t>
  </si>
  <si>
    <t>PUR3804</t>
  </si>
  <si>
    <t>RM-1804</t>
  </si>
  <si>
    <t>PUR3805</t>
  </si>
  <si>
    <t>RM-1805</t>
  </si>
  <si>
    <t>PUR3806</t>
  </si>
  <si>
    <t>RM-1806</t>
  </si>
  <si>
    <t>PUR3807</t>
  </si>
  <si>
    <t>RM-1807</t>
  </si>
  <si>
    <t>PUR3808</t>
  </si>
  <si>
    <t>RM-1808</t>
  </si>
  <si>
    <t>PUR3809</t>
  </si>
  <si>
    <t>RM-1809</t>
  </si>
  <si>
    <t>PUR3810</t>
  </si>
  <si>
    <t>RM-1810</t>
  </si>
  <si>
    <t>PUR4519</t>
  </si>
  <si>
    <t>RM-2519</t>
  </si>
  <si>
    <t>PUR3812</t>
  </si>
  <si>
    <t>RM-1812</t>
  </si>
  <si>
    <t>PUR3813</t>
  </si>
  <si>
    <t>RM-1813</t>
  </si>
  <si>
    <t>PUR3814</t>
  </si>
  <si>
    <t>RM-1814</t>
  </si>
  <si>
    <t>PUR3815</t>
  </si>
  <si>
    <t>RM-1815</t>
  </si>
  <si>
    <t>PUR3816</t>
  </si>
  <si>
    <t>RM-1816</t>
  </si>
  <si>
    <t>PUR3817</t>
  </si>
  <si>
    <t>RM-1817</t>
  </si>
  <si>
    <t>PUR3818</t>
  </si>
  <si>
    <t>RM-1818</t>
  </si>
  <si>
    <t>PUR3819</t>
  </si>
  <si>
    <t>RM-1819</t>
  </si>
  <si>
    <t>PUR3820</t>
  </si>
  <si>
    <t>RM-1820</t>
  </si>
  <si>
    <t>PUR3821</t>
  </si>
  <si>
    <t>RM-1821</t>
  </si>
  <si>
    <t>PUR4759</t>
  </si>
  <si>
    <t>RM-2759</t>
  </si>
  <si>
    <t>PUR3823</t>
  </si>
  <si>
    <t>RM-1823</t>
  </si>
  <si>
    <t>PUR2303</t>
  </si>
  <si>
    <t>RM-0303</t>
  </si>
  <si>
    <t>PUR3825</t>
  </si>
  <si>
    <t>RM-1825</t>
  </si>
  <si>
    <t>PUR3826</t>
  </si>
  <si>
    <t>RM-1826</t>
  </si>
  <si>
    <t>PUR3827</t>
  </si>
  <si>
    <t>RM-1827</t>
  </si>
  <si>
    <t>PUR3828</t>
  </si>
  <si>
    <t>RM-1828</t>
  </si>
  <si>
    <t>PUR3829</t>
  </si>
  <si>
    <t>RM-1829</t>
  </si>
  <si>
    <t>PUR3830</t>
  </si>
  <si>
    <t>RM-1830</t>
  </si>
  <si>
    <t>PUR3831</t>
  </si>
  <si>
    <t>RM-1831</t>
  </si>
  <si>
    <t>PUR3832</t>
  </si>
  <si>
    <t>RM-1832</t>
  </si>
  <si>
    <t>PUR3833</t>
  </si>
  <si>
    <t>RM-1833</t>
  </si>
  <si>
    <t>PUR3834</t>
  </si>
  <si>
    <t>RM-1834</t>
  </si>
  <si>
    <t>PUR3835</t>
  </si>
  <si>
    <t>RM-1835</t>
  </si>
  <si>
    <t>PUR3836</t>
  </si>
  <si>
    <t>RM-1836</t>
  </si>
  <si>
    <t>PUR3837</t>
  </si>
  <si>
    <t>RM-1837</t>
  </si>
  <si>
    <t>PUR3838</t>
  </si>
  <si>
    <t>RM-1838</t>
  </si>
  <si>
    <t>PUR3839</t>
  </si>
  <si>
    <t>RM-1839</t>
  </si>
  <si>
    <t>PUR3840</t>
  </si>
  <si>
    <t>RM-1840</t>
  </si>
  <si>
    <t>PUR3841</t>
  </si>
  <si>
    <t>RM-1841</t>
  </si>
  <si>
    <t>PUR3842</t>
  </si>
  <si>
    <t>RM-1842</t>
  </si>
  <si>
    <t>PUR3843</t>
  </si>
  <si>
    <t>RM-1843</t>
  </si>
  <si>
    <t>PUR3844</t>
  </si>
  <si>
    <t>RM-1844</t>
  </si>
  <si>
    <t>PUR3845</t>
  </si>
  <si>
    <t>RM-1845</t>
  </si>
  <si>
    <t>PUR3846</t>
  </si>
  <si>
    <t>RM-1846</t>
  </si>
  <si>
    <t>PUR3847</t>
  </si>
  <si>
    <t>RM-1847</t>
  </si>
  <si>
    <t>PUR3848</t>
  </si>
  <si>
    <t>RM-1848</t>
  </si>
  <si>
    <t>PUR3849</t>
  </si>
  <si>
    <t>RM-1849</t>
  </si>
  <si>
    <t>PUR3850</t>
  </si>
  <si>
    <t>RM-1850</t>
  </si>
  <si>
    <t>PUR3851</t>
  </si>
  <si>
    <t>RM-1851</t>
  </si>
  <si>
    <t>PUR3852</t>
  </si>
  <si>
    <t>RM-1852</t>
  </si>
  <si>
    <t>PUR3853</t>
  </si>
  <si>
    <t>RM-1853</t>
  </si>
  <si>
    <t>PUR3854</t>
  </si>
  <si>
    <t>RM-1854</t>
  </si>
  <si>
    <t>PUR3855</t>
  </si>
  <si>
    <t>RM-1855</t>
  </si>
  <si>
    <t>PUR3856</t>
  </si>
  <si>
    <t>RM-1856</t>
  </si>
  <si>
    <t>PUR3857</t>
  </si>
  <si>
    <t>RM-1857</t>
  </si>
  <si>
    <t>PUR3858</t>
  </si>
  <si>
    <t>RM-1858</t>
  </si>
  <si>
    <t>PUR3859</t>
  </si>
  <si>
    <t>RM-1859</t>
  </si>
  <si>
    <t>PUR3860</t>
  </si>
  <si>
    <t>RM-1860</t>
  </si>
  <si>
    <t>PUR3861</t>
  </si>
  <si>
    <t>RM-1861</t>
  </si>
  <si>
    <t>PUR3862</t>
  </si>
  <si>
    <t>RM-1862</t>
  </si>
  <si>
    <t>PUR3863</t>
  </si>
  <si>
    <t>RM-1863</t>
  </si>
  <si>
    <t>PUR3864</t>
  </si>
  <si>
    <t>RM-1864</t>
  </si>
  <si>
    <t>PUR3865</t>
  </si>
  <si>
    <t>RM-1865</t>
  </si>
  <si>
    <t>PUR3866</t>
  </si>
  <si>
    <t>RM-1866</t>
  </si>
  <si>
    <t>PUR3867</t>
  </si>
  <si>
    <t>RM-1867</t>
  </si>
  <si>
    <t>PUR3868</t>
  </si>
  <si>
    <t>RM-1868</t>
  </si>
  <si>
    <t>PUR3869</t>
  </si>
  <si>
    <t>RM-1869</t>
  </si>
  <si>
    <t>PUR3870</t>
  </si>
  <si>
    <t>RM-1870</t>
  </si>
  <si>
    <t>PUR3871</t>
  </si>
  <si>
    <t>RM-1871</t>
  </si>
  <si>
    <t>PUR3872</t>
  </si>
  <si>
    <t>RM-1872</t>
  </si>
  <si>
    <t>PUR3873</t>
  </si>
  <si>
    <t>RM-1873</t>
  </si>
  <si>
    <t>PUR3874</t>
  </si>
  <si>
    <t>RM-1874</t>
  </si>
  <si>
    <t>PUR3875</t>
  </si>
  <si>
    <t>RM-1875</t>
  </si>
  <si>
    <t>PUR2642</t>
  </si>
  <si>
    <t>RM-0642</t>
  </si>
  <si>
    <t>PUR3877</t>
  </si>
  <si>
    <t>RM-1877</t>
  </si>
  <si>
    <t>PUR3878</t>
  </si>
  <si>
    <t>RM-1878</t>
  </si>
  <si>
    <t>PUR3879</t>
  </si>
  <si>
    <t>RM-1879</t>
  </si>
  <si>
    <t>PUR2767</t>
  </si>
  <si>
    <t>RM-0767</t>
  </si>
  <si>
    <t>PUR3881</t>
  </si>
  <si>
    <t>RM-1881</t>
  </si>
  <si>
    <t>PUR3882</t>
  </si>
  <si>
    <t>RM-1882</t>
  </si>
  <si>
    <t>PUR3883</t>
  </si>
  <si>
    <t>RM-1883</t>
  </si>
  <si>
    <t>PUR3884</t>
  </si>
  <si>
    <t>RM-1884</t>
  </si>
  <si>
    <t>PUR3885</t>
  </si>
  <si>
    <t>RM-1885</t>
  </si>
  <si>
    <t>PUR3886</t>
  </si>
  <si>
    <t>RM-1886</t>
  </si>
  <si>
    <t>PUR3887</t>
  </si>
  <si>
    <t>RM-1887</t>
  </si>
  <si>
    <t>PUR3888</t>
  </si>
  <si>
    <t>RM-1888</t>
  </si>
  <si>
    <t>PUR3889</t>
  </si>
  <si>
    <t>RM-1889</t>
  </si>
  <si>
    <t>PUR3890</t>
  </si>
  <si>
    <t>RM-1890</t>
  </si>
  <si>
    <t>PUR3891</t>
  </si>
  <si>
    <t>RM-1891</t>
  </si>
  <si>
    <t>PUR3892</t>
  </si>
  <si>
    <t>RM-1892</t>
  </si>
  <si>
    <t>PUR3893</t>
  </si>
  <si>
    <t>RM-1893</t>
  </si>
  <si>
    <t>PUR3894</t>
  </si>
  <si>
    <t>RM-1894</t>
  </si>
  <si>
    <t>PUR3895</t>
  </si>
  <si>
    <t>RM-1895</t>
  </si>
  <si>
    <t>PUR2787</t>
  </si>
  <si>
    <t>RM-0787</t>
  </si>
  <si>
    <t>PUR3897</t>
  </si>
  <si>
    <t>RM-1897</t>
  </si>
  <si>
    <t>PUR3898</t>
  </si>
  <si>
    <t>RM-1898</t>
  </si>
  <si>
    <t>PUR3899</t>
  </si>
  <si>
    <t>RM-1899</t>
  </si>
  <si>
    <t>PUR3900</t>
  </si>
  <si>
    <t>RM-1900</t>
  </si>
  <si>
    <t>PUR3901</t>
  </si>
  <si>
    <t>RM-1901</t>
  </si>
  <si>
    <t>PUR3902</t>
  </si>
  <si>
    <t>RM-1902</t>
  </si>
  <si>
    <t>PUR3903</t>
  </si>
  <si>
    <t>RM-1903</t>
  </si>
  <si>
    <t>PUR3904</t>
  </si>
  <si>
    <t>RM-1904</t>
  </si>
  <si>
    <t>PUR2970</t>
  </si>
  <si>
    <t>RM-0970</t>
  </si>
  <si>
    <t>PUR4053</t>
  </si>
  <si>
    <t>RM-2053</t>
  </si>
  <si>
    <t>PUR2313</t>
  </si>
  <si>
    <t>RM-0313</t>
  </si>
  <si>
    <t>PUR3908</t>
  </si>
  <si>
    <t>RM-1908</t>
  </si>
  <si>
    <t>PUR3909</t>
  </si>
  <si>
    <t>RM-1909</t>
  </si>
  <si>
    <t>PUR3910</t>
  </si>
  <si>
    <t>RM-1910</t>
  </si>
  <si>
    <t>PUR3911</t>
  </si>
  <si>
    <t>RM-1911</t>
  </si>
  <si>
    <t>PUR3912</t>
  </si>
  <si>
    <t>RM-1912</t>
  </si>
  <si>
    <t>PUR3913</t>
  </si>
  <si>
    <t>RM-1913</t>
  </si>
  <si>
    <t>PUR3914</t>
  </si>
  <si>
    <t>RM-1914</t>
  </si>
  <si>
    <t>PUR3915</t>
  </si>
  <si>
    <t>RM-1915</t>
  </si>
  <si>
    <t>PUR3916</t>
  </si>
  <si>
    <t>RM-1916</t>
  </si>
  <si>
    <t>PUR3917</t>
  </si>
  <si>
    <t>RM-1917</t>
  </si>
  <si>
    <t>PUR3918</t>
  </si>
  <si>
    <t>RM-1918</t>
  </si>
  <si>
    <t>PUR3919</t>
  </si>
  <si>
    <t>RM-1919</t>
  </si>
  <si>
    <t>PUR3920</t>
  </si>
  <si>
    <t>RM-1920</t>
  </si>
  <si>
    <t>PUR3921</t>
  </si>
  <si>
    <t>RM-1921</t>
  </si>
  <si>
    <t>PUR3922</t>
  </si>
  <si>
    <t>RM-1922</t>
  </si>
  <si>
    <t>PUR3923</t>
  </si>
  <si>
    <t>RM-1923</t>
  </si>
  <si>
    <t>PUR3647</t>
  </si>
  <si>
    <t>RM-1647</t>
  </si>
  <si>
    <t>PUR3925</t>
  </si>
  <si>
    <t>RM-1925</t>
  </si>
  <si>
    <t>PUR3926</t>
  </si>
  <si>
    <t>RM-1926</t>
  </si>
  <si>
    <t>PUR3927</t>
  </si>
  <si>
    <t>RM-1927</t>
  </si>
  <si>
    <t>PUR3928</t>
  </si>
  <si>
    <t>RM-1928</t>
  </si>
  <si>
    <t>PUR3929</t>
  </si>
  <si>
    <t>RM-1929</t>
  </si>
  <si>
    <t>PUR3930</t>
  </si>
  <si>
    <t>RM-1930</t>
  </si>
  <si>
    <t>PUR3931</t>
  </si>
  <si>
    <t>RM-1931</t>
  </si>
  <si>
    <t>PUR3932</t>
  </si>
  <si>
    <t>RM-1932</t>
  </si>
  <si>
    <t>PUR3933</t>
  </si>
  <si>
    <t>RM-1933</t>
  </si>
  <si>
    <t>PUR3934</t>
  </si>
  <si>
    <t>RM-1934</t>
  </si>
  <si>
    <t>PUR3935</t>
  </si>
  <si>
    <t>RM-1935</t>
  </si>
  <si>
    <t>PUR3936</t>
  </si>
  <si>
    <t>RM-1936</t>
  </si>
  <si>
    <t>PUR3937</t>
  </si>
  <si>
    <t>RM-1937</t>
  </si>
  <si>
    <t>PUR3938</t>
  </si>
  <si>
    <t>RM-1938</t>
  </si>
  <si>
    <t>PUR3939</t>
  </si>
  <si>
    <t>RM-1939</t>
  </si>
  <si>
    <t>PUR3940</t>
  </si>
  <si>
    <t>RM-1940</t>
  </si>
  <si>
    <t>PUR4370</t>
  </si>
  <si>
    <t>RM-2370</t>
  </si>
  <si>
    <t>PUR3942</t>
  </si>
  <si>
    <t>RM-1942</t>
  </si>
  <si>
    <t>PUR3943</t>
  </si>
  <si>
    <t>RM-1943</t>
  </si>
  <si>
    <t>PUR3944</t>
  </si>
  <si>
    <t>RM-1944</t>
  </si>
  <si>
    <t>PUR2168</t>
  </si>
  <si>
    <t>RM-0168</t>
  </si>
  <si>
    <t>PUR3946</t>
  </si>
  <si>
    <t>RM-1946</t>
  </si>
  <si>
    <t>PUR3947</t>
  </si>
  <si>
    <t>RM-1947</t>
  </si>
  <si>
    <t>PUR3948</t>
  </si>
  <si>
    <t>RM-1948</t>
  </si>
  <si>
    <t>PUR3949</t>
  </si>
  <si>
    <t>RM-1949</t>
  </si>
  <si>
    <t>PUR3950</t>
  </si>
  <si>
    <t>RM-1950</t>
  </si>
  <si>
    <t>PUR3951</t>
  </si>
  <si>
    <t>RM-1951</t>
  </si>
  <si>
    <t>PUR3952</t>
  </si>
  <si>
    <t>RM-1952</t>
  </si>
  <si>
    <t>PUR2735</t>
  </si>
  <si>
    <t>RM-0735</t>
  </si>
  <si>
    <t>PUR3954</t>
  </si>
  <si>
    <t>RM-1954</t>
  </si>
  <si>
    <t>PUR3955</t>
  </si>
  <si>
    <t>RM-1955</t>
  </si>
  <si>
    <t>PUR3956</t>
  </si>
  <si>
    <t>RM-1956</t>
  </si>
  <si>
    <t>PUR3957</t>
  </si>
  <si>
    <t>RM-1957</t>
  </si>
  <si>
    <t>PUR3150</t>
  </si>
  <si>
    <t>RM-1150</t>
  </si>
  <si>
    <t>PUR3959</t>
  </si>
  <si>
    <t>RM-1959</t>
  </si>
  <si>
    <t>PUR3960</t>
  </si>
  <si>
    <t>RM-1960</t>
  </si>
  <si>
    <t>PUR3187</t>
  </si>
  <si>
    <t>RM-1187</t>
  </si>
  <si>
    <t>PUR3962</t>
  </si>
  <si>
    <t>RM-1962</t>
  </si>
  <si>
    <t>PUR3963</t>
  </si>
  <si>
    <t>RM-1963</t>
  </si>
  <si>
    <t>PUR4144</t>
  </si>
  <si>
    <t>RM-2144</t>
  </si>
  <si>
    <t>PUR3965</t>
  </si>
  <si>
    <t>RM-1965</t>
  </si>
  <si>
    <t>PUR3966</t>
  </si>
  <si>
    <t>RM-1966</t>
  </si>
  <si>
    <t>PUR3967</t>
  </si>
  <si>
    <t>RM-1967</t>
  </si>
  <si>
    <t>PUR3968</t>
  </si>
  <si>
    <t>RM-1968</t>
  </si>
  <si>
    <t>PUR3969</t>
  </si>
  <si>
    <t>RM-1969</t>
  </si>
  <si>
    <t>PUR3970</t>
  </si>
  <si>
    <t>RM-1970</t>
  </si>
  <si>
    <t>PUR3971</t>
  </si>
  <si>
    <t>RM-1971</t>
  </si>
  <si>
    <t>PUR3972</t>
  </si>
  <si>
    <t>RM-1972</t>
  </si>
  <si>
    <t>PUR3973</t>
  </si>
  <si>
    <t>RM-1973</t>
  </si>
  <si>
    <t>PUR3974</t>
  </si>
  <si>
    <t>RM-1974</t>
  </si>
  <si>
    <t>PUR3975</t>
  </si>
  <si>
    <t>RM-1975</t>
  </si>
  <si>
    <t>PUR3976</t>
  </si>
  <si>
    <t>RM-1976</t>
  </si>
  <si>
    <t>PUR3977</t>
  </si>
  <si>
    <t>RM-1977</t>
  </si>
  <si>
    <t>PUR3978</t>
  </si>
  <si>
    <t>RM-1978</t>
  </si>
  <si>
    <t>PUR3979</t>
  </si>
  <si>
    <t>RM-1979</t>
  </si>
  <si>
    <t>PUR3980</t>
  </si>
  <si>
    <t>RM-1980</t>
  </si>
  <si>
    <t>PUR4512</t>
  </si>
  <si>
    <t>RM-2512</t>
  </si>
  <si>
    <t>PUR3982</t>
  </si>
  <si>
    <t>RM-1982</t>
  </si>
  <si>
    <t>PUR3983</t>
  </si>
  <si>
    <t>RM-1983</t>
  </si>
  <si>
    <t>PUR3984</t>
  </si>
  <si>
    <t>RM-1984</t>
  </si>
  <si>
    <t>PUR3985</t>
  </si>
  <si>
    <t>RM-1985</t>
  </si>
  <si>
    <t>PUR3986</t>
  </si>
  <si>
    <t>RM-1986</t>
  </si>
  <si>
    <t>PUR4820</t>
  </si>
  <si>
    <t>RM-2820</t>
  </si>
  <si>
    <t>PUR3988</t>
  </si>
  <si>
    <t>RM-1988</t>
  </si>
  <si>
    <t>PUR3989</t>
  </si>
  <si>
    <t>RM-1989</t>
  </si>
  <si>
    <t>PUR3990</t>
  </si>
  <si>
    <t>RM-1990</t>
  </si>
  <si>
    <t>PUR2108</t>
  </si>
  <si>
    <t>RM-0108</t>
  </si>
  <si>
    <t>PUR3992</t>
  </si>
  <si>
    <t>RM-1992</t>
  </si>
  <si>
    <t>PUR3993</t>
  </si>
  <si>
    <t>RM-1993</t>
  </si>
  <si>
    <t>PUR3994</t>
  </si>
  <si>
    <t>RM-1994</t>
  </si>
  <si>
    <t>PUR3995</t>
  </si>
  <si>
    <t>RM-1995</t>
  </si>
  <si>
    <t>PUR3996</t>
  </si>
  <si>
    <t>RM-1996</t>
  </si>
  <si>
    <t>PUR3997</t>
  </si>
  <si>
    <t>RM-1997</t>
  </si>
  <si>
    <t>PUR2149</t>
  </si>
  <si>
    <t>RM-0149</t>
  </si>
  <si>
    <t>PUR3999</t>
  </si>
  <si>
    <t>RM-1999</t>
  </si>
  <si>
    <t>PUR2620</t>
  </si>
  <si>
    <t>RM-0620</t>
  </si>
  <si>
    <t>PUR2761</t>
  </si>
  <si>
    <t>RM-0761</t>
  </si>
  <si>
    <t>PUR4002</t>
  </si>
  <si>
    <t>RM-2002</t>
  </si>
  <si>
    <t>PUR4003</t>
  </si>
  <si>
    <t>RM-2003</t>
  </si>
  <si>
    <t>PUR3481</t>
  </si>
  <si>
    <t>RM-1481</t>
  </si>
  <si>
    <t>PUR4005</t>
  </si>
  <si>
    <t>RM-2005</t>
  </si>
  <si>
    <t>PUR4006</t>
  </si>
  <si>
    <t>RM-2006</t>
  </si>
  <si>
    <t>PUR4007</t>
  </si>
  <si>
    <t>RM-2007</t>
  </si>
  <si>
    <t>PUR4008</t>
  </si>
  <si>
    <t>RM-2008</t>
  </si>
  <si>
    <t>PUR4009</t>
  </si>
  <si>
    <t>RM-2009</t>
  </si>
  <si>
    <t>PUR4010</t>
  </si>
  <si>
    <t>RM-2010</t>
  </si>
  <si>
    <t>PUR4011</t>
  </si>
  <si>
    <t>RM-2011</t>
  </si>
  <si>
    <t>PUR4012</t>
  </si>
  <si>
    <t>RM-2012</t>
  </si>
  <si>
    <t>PUR4013</t>
  </si>
  <si>
    <t>RM-2013</t>
  </si>
  <si>
    <t>PUR4014</t>
  </si>
  <si>
    <t>RM-2014</t>
  </si>
  <si>
    <t>PUR4015</t>
  </si>
  <si>
    <t>RM-2015</t>
  </si>
  <si>
    <t>PUR4016</t>
  </si>
  <si>
    <t>RM-2016</t>
  </si>
  <si>
    <t>PUR4017</t>
  </si>
  <si>
    <t>RM-2017</t>
  </si>
  <si>
    <t>PUR4018</t>
  </si>
  <si>
    <t>RM-2018</t>
  </si>
  <si>
    <t>PUR3941</t>
  </si>
  <si>
    <t>RM-1941</t>
  </si>
  <si>
    <t>PUR4020</t>
  </si>
  <si>
    <t>RM-2020</t>
  </si>
  <si>
    <t>PUR4021</t>
  </si>
  <si>
    <t>RM-2021</t>
  </si>
  <si>
    <t>PUR4022</t>
  </si>
  <si>
    <t>RM-2022</t>
  </si>
  <si>
    <t>PUR4023</t>
  </si>
  <si>
    <t>RM-2023</t>
  </si>
  <si>
    <t>PUR4024</t>
  </si>
  <si>
    <t>RM-2024</t>
  </si>
  <si>
    <t>PUR4188</t>
  </si>
  <si>
    <t>RM-2188</t>
  </si>
  <si>
    <t>PUR4026</t>
  </si>
  <si>
    <t>RM-2026</t>
  </si>
  <si>
    <t>PUR4027</t>
  </si>
  <si>
    <t>RM-2027</t>
  </si>
  <si>
    <t>PUR4028</t>
  </si>
  <si>
    <t>RM-2028</t>
  </si>
  <si>
    <t>PUR4029</t>
  </si>
  <si>
    <t>RM-2029</t>
  </si>
  <si>
    <t>PUR4030</t>
  </si>
  <si>
    <t>RM-2030</t>
  </si>
  <si>
    <t>PUR4031</t>
  </si>
  <si>
    <t>RM-2031</t>
  </si>
  <si>
    <t>PUR4293</t>
  </si>
  <si>
    <t>RM-2293</t>
  </si>
  <si>
    <t>PUR4033</t>
  </si>
  <si>
    <t>RM-2033</t>
  </si>
  <si>
    <t>PUR4034</t>
  </si>
  <si>
    <t>RM-2034</t>
  </si>
  <si>
    <t>PUR4035</t>
  </si>
  <si>
    <t>RM-2035</t>
  </si>
  <si>
    <t>PUR4036</t>
  </si>
  <si>
    <t>RM-2036</t>
  </si>
  <si>
    <t>PUR4037</t>
  </si>
  <si>
    <t>RM-2037</t>
  </si>
  <si>
    <t>PUR4038</t>
  </si>
  <si>
    <t>RM-2038</t>
  </si>
  <si>
    <t>PUR4039</t>
  </si>
  <si>
    <t>RM-2039</t>
  </si>
  <si>
    <t>PUR4407</t>
  </si>
  <si>
    <t>RM-2407</t>
  </si>
  <si>
    <t>PUR4041</t>
  </si>
  <si>
    <t>RM-2041</t>
  </si>
  <si>
    <t>PUR4042</t>
  </si>
  <si>
    <t>RM-2042</t>
  </si>
  <si>
    <t>PUR4043</t>
  </si>
  <si>
    <t>RM-2043</t>
  </si>
  <si>
    <t>PUR4044</t>
  </si>
  <si>
    <t>RM-2044</t>
  </si>
  <si>
    <t>PUR4480</t>
  </si>
  <si>
    <t>RM-2480</t>
  </si>
  <si>
    <t>PUR4046</t>
  </si>
  <si>
    <t>RM-2046</t>
  </si>
  <si>
    <t>PUR4047</t>
  </si>
  <si>
    <t>RM-2047</t>
  </si>
  <si>
    <t>PUR4048</t>
  </si>
  <si>
    <t>RM-2048</t>
  </si>
  <si>
    <t>PUR4049</t>
  </si>
  <si>
    <t>RM-2049</t>
  </si>
  <si>
    <t>PUR4050</t>
  </si>
  <si>
    <t>RM-2050</t>
  </si>
  <si>
    <t>PUR4658</t>
  </si>
  <si>
    <t>RM-2658</t>
  </si>
  <si>
    <t>PUR4052</t>
  </si>
  <si>
    <t>RM-2052</t>
  </si>
  <si>
    <t>PUR4727</t>
  </si>
  <si>
    <t>RM-2727</t>
  </si>
  <si>
    <t>PUR4054</t>
  </si>
  <si>
    <t>RM-2054</t>
  </si>
  <si>
    <t>PUR4055</t>
  </si>
  <si>
    <t>RM-2055</t>
  </si>
  <si>
    <t>PUR4056</t>
  </si>
  <si>
    <t>RM-2056</t>
  </si>
  <si>
    <t>PUR4057</t>
  </si>
  <si>
    <t>RM-2057</t>
  </si>
  <si>
    <t>PUR4058</t>
  </si>
  <si>
    <t>RM-2058</t>
  </si>
  <si>
    <t>PUR4059</t>
  </si>
  <si>
    <t>RM-2059</t>
  </si>
  <si>
    <t>PUR4060</t>
  </si>
  <si>
    <t>RM-2060</t>
  </si>
  <si>
    <t>PUR4061</t>
  </si>
  <si>
    <t>RM-2061</t>
  </si>
  <si>
    <t>PUR4062</t>
  </si>
  <si>
    <t>RM-2062</t>
  </si>
  <si>
    <t>PUR4063</t>
  </si>
  <si>
    <t>RM-2063</t>
  </si>
  <si>
    <t>PUR2099</t>
  </si>
  <si>
    <t>RM-0099</t>
  </si>
  <si>
    <t>PUR4065</t>
  </si>
  <si>
    <t>RM-2065</t>
  </si>
  <si>
    <t>PUR2116</t>
  </si>
  <si>
    <t>RM-0116</t>
  </si>
  <si>
    <t>PUR4067</t>
  </si>
  <si>
    <t>RM-2067</t>
  </si>
  <si>
    <t>PUR2299</t>
  </si>
  <si>
    <t>RM-0299</t>
  </si>
  <si>
    <t>PUR4069</t>
  </si>
  <si>
    <t>RM-2069</t>
  </si>
  <si>
    <t>PUR4070</t>
  </si>
  <si>
    <t>RM-2070</t>
  </si>
  <si>
    <t>PUR4071</t>
  </si>
  <si>
    <t>RM-2071</t>
  </si>
  <si>
    <t>PUR4072</t>
  </si>
  <si>
    <t>RM-2072</t>
  </si>
  <si>
    <t>PUR4073</t>
  </si>
  <si>
    <t>RM-2073</t>
  </si>
  <si>
    <t>PUR4074</t>
  </si>
  <si>
    <t>RM-2074</t>
  </si>
  <si>
    <t>PUR4075</t>
  </si>
  <si>
    <t>RM-2075</t>
  </si>
  <si>
    <t>PUR4076</t>
  </si>
  <si>
    <t>RM-2076</t>
  </si>
  <si>
    <t>PUR4077</t>
  </si>
  <si>
    <t>RM-2077</t>
  </si>
  <si>
    <t>PUR4078</t>
  </si>
  <si>
    <t>RM-2078</t>
  </si>
  <si>
    <t>PUR2555</t>
  </si>
  <si>
    <t>RM-0555</t>
  </si>
  <si>
    <t>PUR4080</t>
  </si>
  <si>
    <t>RM-2080</t>
  </si>
  <si>
    <t>PUR4081</t>
  </si>
  <si>
    <t>RM-2081</t>
  </si>
  <si>
    <t>PUR4082</t>
  </si>
  <si>
    <t>RM-2082</t>
  </si>
  <si>
    <t>PUR2866</t>
  </si>
  <si>
    <t>RM-0866</t>
  </si>
  <si>
    <t>PUR4084</t>
  </si>
  <si>
    <t>RM-2084</t>
  </si>
  <si>
    <t>PUR4085</t>
  </si>
  <si>
    <t>RM-2085</t>
  </si>
  <si>
    <t>PUR4086</t>
  </si>
  <si>
    <t>RM-2086</t>
  </si>
  <si>
    <t>PUR4087</t>
  </si>
  <si>
    <t>RM-2087</t>
  </si>
  <si>
    <t>PUR4088</t>
  </si>
  <si>
    <t>RM-2088</t>
  </si>
  <si>
    <t>PUR3123</t>
  </si>
  <si>
    <t>RM-1123</t>
  </si>
  <si>
    <t>PUR4090</t>
  </si>
  <si>
    <t>RM-2090</t>
  </si>
  <si>
    <t>PUR4091</t>
  </si>
  <si>
    <t>RM-2091</t>
  </si>
  <si>
    <t>PUR4092</t>
  </si>
  <si>
    <t>RM-2092</t>
  </si>
  <si>
    <t>PUR4093</t>
  </si>
  <si>
    <t>RM-2093</t>
  </si>
  <si>
    <t>PUR4094</t>
  </si>
  <si>
    <t>RM-2094</t>
  </si>
  <si>
    <t>PUR4095</t>
  </si>
  <si>
    <t>RM-2095</t>
  </si>
  <si>
    <t>PUR4096</t>
  </si>
  <si>
    <t>RM-2096</t>
  </si>
  <si>
    <t>PUR4097</t>
  </si>
  <si>
    <t>RM-2097</t>
  </si>
  <si>
    <t>PUR4098</t>
  </si>
  <si>
    <t>RM-2098</t>
  </si>
  <si>
    <t>PUR4099</t>
  </si>
  <si>
    <t>RM-2099</t>
  </si>
  <si>
    <t>PUR4100</t>
  </si>
  <si>
    <t>RM-2100</t>
  </si>
  <si>
    <t>PUR4101</t>
  </si>
  <si>
    <t>RM-2101</t>
  </si>
  <si>
    <t>PUR4102</t>
  </si>
  <si>
    <t>RM-2102</t>
  </si>
  <si>
    <t>PUR4103</t>
  </si>
  <si>
    <t>RM-2103</t>
  </si>
  <si>
    <t>PUR4104</t>
  </si>
  <si>
    <t>RM-2104</t>
  </si>
  <si>
    <t>PUR4105</t>
  </si>
  <si>
    <t>RM-2105</t>
  </si>
  <si>
    <t>PUR4106</t>
  </si>
  <si>
    <t>RM-2106</t>
  </si>
  <si>
    <t>PUR4107</t>
  </si>
  <si>
    <t>RM-2107</t>
  </si>
  <si>
    <t>PUR3275</t>
  </si>
  <si>
    <t>RM-1275</t>
  </si>
  <si>
    <t>PUR4109</t>
  </si>
  <si>
    <t>RM-2109</t>
  </si>
  <si>
    <t>PUR4110</t>
  </si>
  <si>
    <t>RM-2110</t>
  </si>
  <si>
    <t>PUR4111</t>
  </si>
  <si>
    <t>RM-2111</t>
  </si>
  <si>
    <t>PUR4112</t>
  </si>
  <si>
    <t>RM-2112</t>
  </si>
  <si>
    <t>PUR4113</t>
  </si>
  <si>
    <t>RM-2113</t>
  </si>
  <si>
    <t>PUR4114</t>
  </si>
  <si>
    <t>RM-2114</t>
  </si>
  <si>
    <t>PUR4115</t>
  </si>
  <si>
    <t>RM-2115</t>
  </si>
  <si>
    <t>PUR4116</t>
  </si>
  <si>
    <t>RM-2116</t>
  </si>
  <si>
    <t>PUR4117</t>
  </si>
  <si>
    <t>RM-2117</t>
  </si>
  <si>
    <t>PUR4118</t>
  </si>
  <si>
    <t>RM-2118</t>
  </si>
  <si>
    <t>PUR3428</t>
  </si>
  <si>
    <t>RM-1428</t>
  </si>
  <si>
    <t>PUR4120</t>
  </si>
  <si>
    <t>RM-2120</t>
  </si>
  <si>
    <t>PUR4121</t>
  </si>
  <si>
    <t>RM-2121</t>
  </si>
  <si>
    <t>PUR4122</t>
  </si>
  <si>
    <t>RM-2122</t>
  </si>
  <si>
    <t>PUR4123</t>
  </si>
  <si>
    <t>RM-2123</t>
  </si>
  <si>
    <t>PUR4124</t>
  </si>
  <si>
    <t>RM-2124</t>
  </si>
  <si>
    <t>PUR4125</t>
  </si>
  <si>
    <t>RM-2125</t>
  </si>
  <si>
    <t>PUR4126</t>
  </si>
  <si>
    <t>RM-2126</t>
  </si>
  <si>
    <t>PUR4127</t>
  </si>
  <si>
    <t>RM-2127</t>
  </si>
  <si>
    <t>PUR4128</t>
  </si>
  <si>
    <t>RM-2128</t>
  </si>
  <si>
    <t>PUR4129</t>
  </si>
  <si>
    <t>RM-2129</t>
  </si>
  <si>
    <t>PUR4130</t>
  </si>
  <si>
    <t>RM-2130</t>
  </si>
  <si>
    <t>PUR4131</t>
  </si>
  <si>
    <t>RM-2131</t>
  </si>
  <si>
    <t>PUR4132</t>
  </si>
  <si>
    <t>RM-2132</t>
  </si>
  <si>
    <t>PUR4133</t>
  </si>
  <si>
    <t>RM-2133</t>
  </si>
  <si>
    <t>PUR4134</t>
  </si>
  <si>
    <t>RM-2134</t>
  </si>
  <si>
    <t>PUR4135</t>
  </si>
  <si>
    <t>RM-2135</t>
  </si>
  <si>
    <t>PUR4136</t>
  </si>
  <si>
    <t>RM-2136</t>
  </si>
  <si>
    <t>PUR4137</t>
  </si>
  <si>
    <t>RM-2137</t>
  </si>
  <si>
    <t>PUR4138</t>
  </si>
  <si>
    <t>RM-2138</t>
  </si>
  <si>
    <t>PUR4139</t>
  </si>
  <si>
    <t>RM-2139</t>
  </si>
  <si>
    <t>PUR4140</t>
  </si>
  <si>
    <t>RM-2140</t>
  </si>
  <si>
    <t>PUR4141</t>
  </si>
  <si>
    <t>RM-2141</t>
  </si>
  <si>
    <t>PUR4142</t>
  </si>
  <si>
    <t>RM-2142</t>
  </si>
  <si>
    <t>PUR4143</t>
  </si>
  <si>
    <t>RM-2143</t>
  </si>
  <si>
    <t>PUR3609</t>
  </si>
  <si>
    <t>RM-1609</t>
  </si>
  <si>
    <t>PUR4145</t>
  </si>
  <si>
    <t>RM-2145</t>
  </si>
  <si>
    <t>PUR4146</t>
  </si>
  <si>
    <t>RM-2146</t>
  </si>
  <si>
    <t>PUR4147</t>
  </si>
  <si>
    <t>RM-2147</t>
  </si>
  <si>
    <t>PUR4148</t>
  </si>
  <si>
    <t>RM-2148</t>
  </si>
  <si>
    <t>PUR4149</t>
  </si>
  <si>
    <t>RM-2149</t>
  </si>
  <si>
    <t>PUR4150</t>
  </si>
  <si>
    <t>RM-2150</t>
  </si>
  <si>
    <t>PUR4234</t>
  </si>
  <si>
    <t>RM-2234</t>
  </si>
  <si>
    <t>PUR4152</t>
  </si>
  <si>
    <t>RM-2152</t>
  </si>
  <si>
    <t>PUR4153</t>
  </si>
  <si>
    <t>RM-2153</t>
  </si>
  <si>
    <t>PUR4154</t>
  </si>
  <si>
    <t>RM-2154</t>
  </si>
  <si>
    <t>PUR4155</t>
  </si>
  <si>
    <t>RM-2155</t>
  </si>
  <si>
    <t>PUR4156</t>
  </si>
  <si>
    <t>RM-2156</t>
  </si>
  <si>
    <t>PUR4157</t>
  </si>
  <si>
    <t>RM-2157</t>
  </si>
  <si>
    <t>PUR4158</t>
  </si>
  <si>
    <t>RM-2158</t>
  </si>
  <si>
    <t>PUR4159</t>
  </si>
  <si>
    <t>RM-2159</t>
  </si>
  <si>
    <t>PUR4160</t>
  </si>
  <si>
    <t>RM-2160</t>
  </si>
  <si>
    <t>PUR4161</t>
  </si>
  <si>
    <t>RM-2161</t>
  </si>
  <si>
    <t>PUR4162</t>
  </si>
  <si>
    <t>RM-2162</t>
  </si>
  <si>
    <t>PUR4163</t>
  </si>
  <si>
    <t>RM-2163</t>
  </si>
  <si>
    <t>PUR4164</t>
  </si>
  <si>
    <t>RM-2164</t>
  </si>
  <si>
    <t>PUR4165</t>
  </si>
  <si>
    <t>RM-2165</t>
  </si>
  <si>
    <t>PUR4485</t>
  </si>
  <si>
    <t>RM-2485</t>
  </si>
  <si>
    <t>PUR4167</t>
  </si>
  <si>
    <t>RM-2167</t>
  </si>
  <si>
    <t>PUR4168</t>
  </si>
  <si>
    <t>RM-2168</t>
  </si>
  <si>
    <t>PUR4169</t>
  </si>
  <si>
    <t>RM-2169</t>
  </si>
  <si>
    <t>PUR4170</t>
  </si>
  <si>
    <t>RM-2170</t>
  </si>
  <si>
    <t>PUR4767</t>
  </si>
  <si>
    <t>RM-2767</t>
  </si>
  <si>
    <t>PUR4172</t>
  </si>
  <si>
    <t>RM-2172</t>
  </si>
  <si>
    <t>PUR4173</t>
  </si>
  <si>
    <t>RM-2173</t>
  </si>
  <si>
    <t>PUR4174</t>
  </si>
  <si>
    <t>RM-2174</t>
  </si>
  <si>
    <t>PUR4175</t>
  </si>
  <si>
    <t>RM-2175</t>
  </si>
  <si>
    <t>PUR4176</t>
  </si>
  <si>
    <t>RM-2176</t>
  </si>
  <si>
    <t>PUR4177</t>
  </si>
  <si>
    <t>RM-2177</t>
  </si>
  <si>
    <t>PUR4178</t>
  </si>
  <si>
    <t>RM-2178</t>
  </si>
  <si>
    <t>PUR4179</t>
  </si>
  <si>
    <t>RM-2179</t>
  </si>
  <si>
    <t>PUR4180</t>
  </si>
  <si>
    <t>RM-2180</t>
  </si>
  <si>
    <t>PUR4181</t>
  </si>
  <si>
    <t>RM-2181</t>
  </si>
  <si>
    <t>PUR4182</t>
  </si>
  <si>
    <t>RM-2182</t>
  </si>
  <si>
    <t>PUR4183</t>
  </si>
  <si>
    <t>RM-2183</t>
  </si>
  <si>
    <t>PUR4184</t>
  </si>
  <si>
    <t>RM-2184</t>
  </si>
  <si>
    <t>PUR4185</t>
  </si>
  <si>
    <t>RM-2185</t>
  </si>
  <si>
    <t>PUR4186</t>
  </si>
  <si>
    <t>RM-2186</t>
  </si>
  <si>
    <t>PUR2038</t>
  </si>
  <si>
    <t>RM-0038</t>
  </si>
  <si>
    <t>PUR2085</t>
  </si>
  <si>
    <t>RM-0085</t>
  </si>
  <si>
    <t>PUR4189</t>
  </si>
  <si>
    <t>RM-2189</t>
  </si>
  <si>
    <t>PUR4190</t>
  </si>
  <si>
    <t>RM-2190</t>
  </si>
  <si>
    <t>PUR2202</t>
  </si>
  <si>
    <t>RM-0202</t>
  </si>
  <si>
    <t>PUR4192</t>
  </si>
  <si>
    <t>RM-2192</t>
  </si>
  <si>
    <t>PUR4193</t>
  </si>
  <si>
    <t>RM-2193</t>
  </si>
  <si>
    <t>PUR4194</t>
  </si>
  <si>
    <t>RM-2194</t>
  </si>
  <si>
    <t>PUR4195</t>
  </si>
  <si>
    <t>RM-2195</t>
  </si>
  <si>
    <t>PUR4196</t>
  </si>
  <si>
    <t>RM-2196</t>
  </si>
  <si>
    <t>PUR4197</t>
  </si>
  <si>
    <t>RM-2197</t>
  </si>
  <si>
    <t>PUR4198</t>
  </si>
  <si>
    <t>RM-2198</t>
  </si>
  <si>
    <t>PUR4199</t>
  </si>
  <si>
    <t>RM-2199</t>
  </si>
  <si>
    <t>PUR2537</t>
  </si>
  <si>
    <t>RM-0537</t>
  </si>
  <si>
    <t>PUR2857</t>
  </si>
  <si>
    <t>RM-0857</t>
  </si>
  <si>
    <t>PUR4202</t>
  </si>
  <si>
    <t>RM-2202</t>
  </si>
  <si>
    <t>PUR4203</t>
  </si>
  <si>
    <t>RM-2203</t>
  </si>
  <si>
    <t>PUR4204</t>
  </si>
  <si>
    <t>RM-2204</t>
  </si>
  <si>
    <t>PUR4205</t>
  </si>
  <si>
    <t>RM-2205</t>
  </si>
  <si>
    <t>PUR3880</t>
  </si>
  <si>
    <t>RM-1880</t>
  </si>
  <si>
    <t>PUR3953</t>
  </si>
  <si>
    <t>RM-1953</t>
  </si>
  <si>
    <t>PUR4208</t>
  </si>
  <si>
    <t>RM-2208</t>
  </si>
  <si>
    <t>PUR4209</t>
  </si>
  <si>
    <t>RM-2209</t>
  </si>
  <si>
    <t>PUR4210</t>
  </si>
  <si>
    <t>RM-2210</t>
  </si>
  <si>
    <t>PUR4211</t>
  </si>
  <si>
    <t>RM-2211</t>
  </si>
  <si>
    <t>PUR4212</t>
  </si>
  <si>
    <t>RM-2212</t>
  </si>
  <si>
    <t>PUR4213</t>
  </si>
  <si>
    <t>RM-2213</t>
  </si>
  <si>
    <t>PUR4187</t>
  </si>
  <si>
    <t>RM-2187</t>
  </si>
  <si>
    <t>PUR4215</t>
  </si>
  <si>
    <t>RM-2215</t>
  </si>
  <si>
    <t>PUR4216</t>
  </si>
  <si>
    <t>RM-2216</t>
  </si>
  <si>
    <t>PUR4217</t>
  </si>
  <si>
    <t>RM-2217</t>
  </si>
  <si>
    <t>PUR4218</t>
  </si>
  <si>
    <t>RM-2218</t>
  </si>
  <si>
    <t>PUR4219</t>
  </si>
  <si>
    <t>RM-2219</t>
  </si>
  <si>
    <t>PUR4220</t>
  </si>
  <si>
    <t>RM-2220</t>
  </si>
  <si>
    <t>PUR4221</t>
  </si>
  <si>
    <t>RM-2221</t>
  </si>
  <si>
    <t>PUR4222</t>
  </si>
  <si>
    <t>RM-2222</t>
  </si>
  <si>
    <t>PUR4223</t>
  </si>
  <si>
    <t>RM-2223</t>
  </si>
  <si>
    <t>PUR4224</t>
  </si>
  <si>
    <t>RM-2224</t>
  </si>
  <si>
    <t>PUR4225</t>
  </si>
  <si>
    <t>RM-2225</t>
  </si>
  <si>
    <t>PUR4226</t>
  </si>
  <si>
    <t>RM-2226</t>
  </si>
  <si>
    <t>PUR4227</t>
  </si>
  <si>
    <t>RM-2227</t>
  </si>
  <si>
    <t>PUR4424</t>
  </si>
  <si>
    <t>RM-2424</t>
  </si>
  <si>
    <t>PUR4229</t>
  </si>
  <si>
    <t>RM-2229</t>
  </si>
  <si>
    <t>PUR4230</t>
  </si>
  <si>
    <t>RM-2230</t>
  </si>
  <si>
    <t>PUR4231</t>
  </si>
  <si>
    <t>RM-2231</t>
  </si>
  <si>
    <t>PUR4232</t>
  </si>
  <si>
    <t>RM-2232</t>
  </si>
  <si>
    <t>PUR4233</t>
  </si>
  <si>
    <t>RM-2233</t>
  </si>
  <si>
    <t>PUR4663</t>
  </si>
  <si>
    <t>RM-2663</t>
  </si>
  <si>
    <t>PUR4235</t>
  </si>
  <si>
    <t>RM-2235</t>
  </si>
  <si>
    <t>PUR4236</t>
  </si>
  <si>
    <t>RM-2236</t>
  </si>
  <si>
    <t>PUR4237</t>
  </si>
  <si>
    <t>RM-2237</t>
  </si>
  <si>
    <t>PUR4238</t>
  </si>
  <si>
    <t>RM-2238</t>
  </si>
  <si>
    <t>PUR4239</t>
  </si>
  <si>
    <t>RM-2239</t>
  </si>
  <si>
    <t>PUR4240</t>
  </si>
  <si>
    <t>RM-2240</t>
  </si>
  <si>
    <t>PUR4241</t>
  </si>
  <si>
    <t>RM-2241</t>
  </si>
  <si>
    <t>PUR4242</t>
  </si>
  <si>
    <t>RM-2242</t>
  </si>
  <si>
    <t>PUR4666</t>
  </si>
  <si>
    <t>RM-2666</t>
  </si>
  <si>
    <t>PUR4244</t>
  </si>
  <si>
    <t>RM-2244</t>
  </si>
  <si>
    <t>PUR4245</t>
  </si>
  <si>
    <t>RM-2245</t>
  </si>
  <si>
    <t>PUR4246</t>
  </si>
  <si>
    <t>RM-2246</t>
  </si>
  <si>
    <t>PUR4247</t>
  </si>
  <si>
    <t>RM-2247</t>
  </si>
  <si>
    <t>PUR4248</t>
  </si>
  <si>
    <t>RM-2248</t>
  </si>
  <si>
    <t>PUR4249</t>
  </si>
  <si>
    <t>RM-2249</t>
  </si>
  <si>
    <t>PUR4250</t>
  </si>
  <si>
    <t>RM-2250</t>
  </si>
  <si>
    <t>PUR4251</t>
  </si>
  <si>
    <t>RM-2251</t>
  </si>
  <si>
    <t>PUR4252</t>
  </si>
  <si>
    <t>RM-2252</t>
  </si>
  <si>
    <t>PUR2386</t>
  </si>
  <si>
    <t>RM-0386</t>
  </si>
  <si>
    <t>PUR2551</t>
  </si>
  <si>
    <t>RM-0551</t>
  </si>
  <si>
    <t>PUR3064</t>
  </si>
  <si>
    <t>RM-1064</t>
  </si>
  <si>
    <t>PUR4256</t>
  </si>
  <si>
    <t>RM-2256</t>
  </si>
  <si>
    <t>PUR4257</t>
  </si>
  <si>
    <t>RM-2257</t>
  </si>
  <si>
    <t>PUR4258</t>
  </si>
  <si>
    <t>RM-2258</t>
  </si>
  <si>
    <t>PUR4259</t>
  </si>
  <si>
    <t>RM-2259</t>
  </si>
  <si>
    <t>PUR4260</t>
  </si>
  <si>
    <t>RM-2260</t>
  </si>
  <si>
    <t>PUR4261</t>
  </si>
  <si>
    <t>RM-2261</t>
  </si>
  <si>
    <t>PUR4262</t>
  </si>
  <si>
    <t>RM-2262</t>
  </si>
  <si>
    <t>PUR3196</t>
  </si>
  <si>
    <t>RM-1196</t>
  </si>
  <si>
    <t>PUR4264</t>
  </si>
  <si>
    <t>RM-2264</t>
  </si>
  <si>
    <t>PUR4265</t>
  </si>
  <si>
    <t>RM-2265</t>
  </si>
  <si>
    <t>PUR4266</t>
  </si>
  <si>
    <t>RM-2266</t>
  </si>
  <si>
    <t>PUR3750</t>
  </si>
  <si>
    <t>RM-1750</t>
  </si>
  <si>
    <t>PUR4268</t>
  </si>
  <si>
    <t>RM-2268</t>
  </si>
  <si>
    <t>PUR4269</t>
  </si>
  <si>
    <t>RM-2269</t>
  </si>
  <si>
    <t>PUR4417</t>
  </si>
  <si>
    <t>RM-2417</t>
  </si>
  <si>
    <t>PUR4271</t>
  </si>
  <si>
    <t>RM-2271</t>
  </si>
  <si>
    <t>PUR4272</t>
  </si>
  <si>
    <t>RM-2272</t>
  </si>
  <si>
    <t>PUR4273</t>
  </si>
  <si>
    <t>RM-2273</t>
  </si>
  <si>
    <t>PUR4274</t>
  </si>
  <si>
    <t>RM-2274</t>
  </si>
  <si>
    <t>PUR4275</t>
  </si>
  <si>
    <t>RM-2275</t>
  </si>
  <si>
    <t>PUR4276</t>
  </si>
  <si>
    <t>RM-2276</t>
  </si>
  <si>
    <t>PUR4277</t>
  </si>
  <si>
    <t>RM-2277</t>
  </si>
  <si>
    <t>PUR4278</t>
  </si>
  <si>
    <t>RM-2278</t>
  </si>
  <si>
    <t>PUR4279</t>
  </si>
  <si>
    <t>RM-2279</t>
  </si>
  <si>
    <t>PUR4280</t>
  </si>
  <si>
    <t>RM-2280</t>
  </si>
  <si>
    <t>PUR4281</t>
  </si>
  <si>
    <t>RM-2281</t>
  </si>
  <si>
    <t>PUR4282</t>
  </si>
  <si>
    <t>RM-2282</t>
  </si>
  <si>
    <t>PUR4283</t>
  </si>
  <si>
    <t>RM-2283</t>
  </si>
  <si>
    <t>PUR4798</t>
  </si>
  <si>
    <t>RM-2798</t>
  </si>
  <si>
    <t>PUR4285</t>
  </si>
  <si>
    <t>RM-2285</t>
  </si>
  <si>
    <t>PUR4286</t>
  </si>
  <si>
    <t>RM-2286</t>
  </si>
  <si>
    <t>PUR4287</t>
  </si>
  <si>
    <t>RM-2287</t>
  </si>
  <si>
    <t>PUR4852</t>
  </si>
  <si>
    <t>RM-2852</t>
  </si>
  <si>
    <t>PUR4289</t>
  </si>
  <si>
    <t>RM-2289</t>
  </si>
  <si>
    <t>PUR4290</t>
  </si>
  <si>
    <t>RM-2290</t>
  </si>
  <si>
    <t>PUR4291</t>
  </si>
  <si>
    <t>RM-2291</t>
  </si>
  <si>
    <t>PUR4292</t>
  </si>
  <si>
    <t>RM-2292</t>
  </si>
  <si>
    <t>PUR2227</t>
  </si>
  <si>
    <t>RM-0227</t>
  </si>
  <si>
    <t>PUR2453</t>
  </si>
  <si>
    <t>RM-0453</t>
  </si>
  <si>
    <t>PUR4295</t>
  </si>
  <si>
    <t>RM-2295</t>
  </si>
  <si>
    <t>PUR4296</t>
  </si>
  <si>
    <t>RM-2296</t>
  </si>
  <si>
    <t>PUR4297</t>
  </si>
  <si>
    <t>RM-2297</t>
  </si>
  <si>
    <t>PUR4298</t>
  </si>
  <si>
    <t>RM-2298</t>
  </si>
  <si>
    <t>PUR4299</t>
  </si>
  <si>
    <t>RM-2299</t>
  </si>
  <si>
    <t>PUR4300</t>
  </si>
  <si>
    <t>RM-2300</t>
  </si>
  <si>
    <t>PUR4301</t>
  </si>
  <si>
    <t>RM-2301</t>
  </si>
  <si>
    <t>PUR4302</t>
  </si>
  <si>
    <t>RM-2302</t>
  </si>
  <si>
    <t>PUR4303</t>
  </si>
  <si>
    <t>RM-2303</t>
  </si>
  <si>
    <t>PUR4304</t>
  </si>
  <si>
    <t>RM-2304</t>
  </si>
  <si>
    <t>PUR4305</t>
  </si>
  <si>
    <t>RM-2305</t>
  </si>
  <si>
    <t>PUR4306</t>
  </si>
  <si>
    <t>RM-2306</t>
  </si>
  <si>
    <t>PUR2842</t>
  </si>
  <si>
    <t>RM-0842</t>
  </si>
  <si>
    <t>PUR4308</t>
  </si>
  <si>
    <t>RM-2308</t>
  </si>
  <si>
    <t>PUR2910</t>
  </si>
  <si>
    <t>RM-0910</t>
  </si>
  <si>
    <t>PUR4310</t>
  </si>
  <si>
    <t>RM-2310</t>
  </si>
  <si>
    <t>PUR4311</t>
  </si>
  <si>
    <t>RM-2311</t>
  </si>
  <si>
    <t>PUR4312</t>
  </si>
  <si>
    <t>RM-2312</t>
  </si>
  <si>
    <t>PUR3413</t>
  </si>
  <si>
    <t>RM-1413</t>
  </si>
  <si>
    <t>PUR4314</t>
  </si>
  <si>
    <t>RM-2314</t>
  </si>
  <si>
    <t>PUR4315</t>
  </si>
  <si>
    <t>RM-2315</t>
  </si>
  <si>
    <t>PUR3489</t>
  </si>
  <si>
    <t>RM-1489</t>
  </si>
  <si>
    <t>PUR4317</t>
  </si>
  <si>
    <t>RM-2317</t>
  </si>
  <si>
    <t>PUR4318</t>
  </si>
  <si>
    <t>RM-2318</t>
  </si>
  <si>
    <t>PUR4319</t>
  </si>
  <si>
    <t>RM-2319</t>
  </si>
  <si>
    <t>PUR4320</t>
  </si>
  <si>
    <t>RM-2320</t>
  </si>
  <si>
    <t>PUR4321</t>
  </si>
  <si>
    <t>RM-2321</t>
  </si>
  <si>
    <t>PUR4322</t>
  </si>
  <si>
    <t>RM-2322</t>
  </si>
  <si>
    <t>PUR4323</t>
  </si>
  <si>
    <t>RM-2323</t>
  </si>
  <si>
    <t>PUR4324</t>
  </si>
  <si>
    <t>RM-2324</t>
  </si>
  <si>
    <t>PUR4325</t>
  </si>
  <si>
    <t>RM-2325</t>
  </si>
  <si>
    <t>PUR4326</t>
  </si>
  <si>
    <t>RM-2326</t>
  </si>
  <si>
    <t>PUR4327</t>
  </si>
  <si>
    <t>RM-2327</t>
  </si>
  <si>
    <t>PUR4328</t>
  </si>
  <si>
    <t>RM-2328</t>
  </si>
  <si>
    <t>PUR4329</t>
  </si>
  <si>
    <t>RM-2329</t>
  </si>
  <si>
    <t>PUR4330</t>
  </si>
  <si>
    <t>RM-2330</t>
  </si>
  <si>
    <t>PUR4331</t>
  </si>
  <si>
    <t>RM-2331</t>
  </si>
  <si>
    <t>PUR4332</t>
  </si>
  <si>
    <t>RM-2332</t>
  </si>
  <si>
    <t>PUR4333</t>
  </si>
  <si>
    <t>RM-2333</t>
  </si>
  <si>
    <t>PUR4334</t>
  </si>
  <si>
    <t>RM-2334</t>
  </si>
  <si>
    <t>PUR4335</t>
  </si>
  <si>
    <t>RM-2335</t>
  </si>
  <si>
    <t>PUR4336</t>
  </si>
  <si>
    <t>RM-2336</t>
  </si>
  <si>
    <t>PUR4337</t>
  </si>
  <si>
    <t>RM-2337</t>
  </si>
  <si>
    <t>PUR4338</t>
  </si>
  <si>
    <t>RM-2338</t>
  </si>
  <si>
    <t>PUR4339</t>
  </si>
  <si>
    <t>RM-2339</t>
  </si>
  <si>
    <t>PUR4340</t>
  </si>
  <si>
    <t>RM-2340</t>
  </si>
  <si>
    <t>PUR4341</t>
  </si>
  <si>
    <t>RM-2341</t>
  </si>
  <si>
    <t>PUR4342</t>
  </si>
  <si>
    <t>RM-2342</t>
  </si>
  <si>
    <t>PUR4343</t>
  </si>
  <si>
    <t>RM-2343</t>
  </si>
  <si>
    <t>PUR4344</t>
  </si>
  <si>
    <t>RM-2344</t>
  </si>
  <si>
    <t>PUR4345</t>
  </si>
  <si>
    <t>RM-2345</t>
  </si>
  <si>
    <t>PUR4346</t>
  </si>
  <si>
    <t>RM-2346</t>
  </si>
  <si>
    <t>PUR4347</t>
  </si>
  <si>
    <t>RM-2347</t>
  </si>
  <si>
    <t>PUR4348</t>
  </si>
  <si>
    <t>RM-2348</t>
  </si>
  <si>
    <t>PUR4349</t>
  </si>
  <si>
    <t>RM-2349</t>
  </si>
  <si>
    <t>PUR4350</t>
  </si>
  <si>
    <t>RM-2350</t>
  </si>
  <si>
    <t>PUR4351</t>
  </si>
  <si>
    <t>RM-2351</t>
  </si>
  <si>
    <t>PUR4352</t>
  </si>
  <si>
    <t>RM-2352</t>
  </si>
  <si>
    <t>PUR4353</t>
  </si>
  <si>
    <t>RM-2353</t>
  </si>
  <si>
    <t>PUR4354</t>
  </si>
  <si>
    <t>RM-2354</t>
  </si>
  <si>
    <t>PUR4355</t>
  </si>
  <si>
    <t>RM-2355</t>
  </si>
  <si>
    <t>PUR4356</t>
  </si>
  <si>
    <t>RM-2356</t>
  </si>
  <si>
    <t>PUR4357</t>
  </si>
  <si>
    <t>RM-2357</t>
  </si>
  <si>
    <t>PUR4358</t>
  </si>
  <si>
    <t>RM-2358</t>
  </si>
  <si>
    <t>PUR4359</t>
  </si>
  <si>
    <t>RM-2359</t>
  </si>
  <si>
    <t>PUR4360</t>
  </si>
  <si>
    <t>RM-2360</t>
  </si>
  <si>
    <t>PUR4361</t>
  </si>
  <si>
    <t>RM-2361</t>
  </si>
  <si>
    <t>PUR4362</t>
  </si>
  <si>
    <t>RM-2362</t>
  </si>
  <si>
    <t>PUR3906</t>
  </si>
  <si>
    <t>RM-1906</t>
  </si>
  <si>
    <t>PUR4364</t>
  </si>
  <si>
    <t>RM-2364</t>
  </si>
  <si>
    <t>PUR4365</t>
  </si>
  <si>
    <t>RM-2365</t>
  </si>
  <si>
    <t>PUR4366</t>
  </si>
  <si>
    <t>RM-2366</t>
  </si>
  <si>
    <t>PUR3991</t>
  </si>
  <si>
    <t>RM-1991</t>
  </si>
  <si>
    <t>PUR4368</t>
  </si>
  <si>
    <t>RM-2368</t>
  </si>
  <si>
    <t>PUR2475</t>
  </si>
  <si>
    <t>RM-0475</t>
  </si>
  <si>
    <t>PUR2496</t>
  </si>
  <si>
    <t>RM-0496</t>
  </si>
  <si>
    <t>PUR4371</t>
  </si>
  <si>
    <t>RM-2371</t>
  </si>
  <si>
    <t>PUR2774</t>
  </si>
  <si>
    <t>RM-0774</t>
  </si>
  <si>
    <t>PUR4373</t>
  </si>
  <si>
    <t>RM-2373</t>
  </si>
  <si>
    <t>PUR4374</t>
  </si>
  <si>
    <t>RM-2374</t>
  </si>
  <si>
    <t>PUR4375</t>
  </si>
  <si>
    <t>RM-2375</t>
  </si>
  <si>
    <t>PUR4376</t>
  </si>
  <si>
    <t>RM-2376</t>
  </si>
  <si>
    <t>PUR4377</t>
  </si>
  <si>
    <t>RM-2377</t>
  </si>
  <si>
    <t>PUR4378</t>
  </si>
  <si>
    <t>RM-2378</t>
  </si>
  <si>
    <t>PUR4379</t>
  </si>
  <si>
    <t>RM-2379</t>
  </si>
  <si>
    <t>PUR4380</t>
  </si>
  <si>
    <t>RM-2380</t>
  </si>
  <si>
    <t>PUR4381</t>
  </si>
  <si>
    <t>RM-2381</t>
  </si>
  <si>
    <t>PUR4382</t>
  </si>
  <si>
    <t>RM-2382</t>
  </si>
  <si>
    <t>PUR4383</t>
  </si>
  <si>
    <t>RM-2383</t>
  </si>
  <si>
    <t>PUR4384</t>
  </si>
  <si>
    <t>RM-2384</t>
  </si>
  <si>
    <t>PUR2994</t>
  </si>
  <si>
    <t>RM-0994</t>
  </si>
  <si>
    <t>PUR4386</t>
  </si>
  <si>
    <t>RM-2386</t>
  </si>
  <si>
    <t>PUR3439</t>
  </si>
  <si>
    <t>RM-1439</t>
  </si>
  <si>
    <t>PUR4388</t>
  </si>
  <si>
    <t>RM-2388</t>
  </si>
  <si>
    <t>PUR4389</t>
  </si>
  <si>
    <t>RM-2389</t>
  </si>
  <si>
    <t>PUR4390</t>
  </si>
  <si>
    <t>RM-2390</t>
  </si>
  <si>
    <t>PUR4391</t>
  </si>
  <si>
    <t>RM-2391</t>
  </si>
  <si>
    <t>PUR4392</t>
  </si>
  <si>
    <t>RM-2392</t>
  </si>
  <si>
    <t>PUR4393</t>
  </si>
  <si>
    <t>RM-2393</t>
  </si>
  <si>
    <t>PUR4394</t>
  </si>
  <si>
    <t>RM-2394</t>
  </si>
  <si>
    <t>PUR4395</t>
  </si>
  <si>
    <t>RM-2395</t>
  </si>
  <si>
    <t>PUR4396</t>
  </si>
  <si>
    <t>RM-2396</t>
  </si>
  <si>
    <t>PUR3811</t>
  </si>
  <si>
    <t>RM-1811</t>
  </si>
  <si>
    <t>PUR4398</t>
  </si>
  <si>
    <t>RM-2398</t>
  </si>
  <si>
    <t>PUR4399</t>
  </si>
  <si>
    <t>RM-2399</t>
  </si>
  <si>
    <t>PUR4400</t>
  </si>
  <si>
    <t>RM-2400</t>
  </si>
  <si>
    <t>PUR4401</t>
  </si>
  <si>
    <t>RM-2401</t>
  </si>
  <si>
    <t>PUR4402</t>
  </si>
  <si>
    <t>RM-2402</t>
  </si>
  <si>
    <t>PUR4403</t>
  </si>
  <si>
    <t>RM-2403</t>
  </si>
  <si>
    <t>PUR4404</t>
  </si>
  <si>
    <t>RM-2404</t>
  </si>
  <si>
    <t>PUR4405</t>
  </si>
  <si>
    <t>RM-2405</t>
  </si>
  <si>
    <t>PUR4406</t>
  </si>
  <si>
    <t>RM-2406</t>
  </si>
  <si>
    <t>PUR4446</t>
  </si>
  <si>
    <t>RM-2446</t>
  </si>
  <si>
    <t>PUR4408</t>
  </si>
  <si>
    <t>RM-2408</t>
  </si>
  <si>
    <t>PUR4409</t>
  </si>
  <si>
    <t>RM-2409</t>
  </si>
  <si>
    <t>PUR4410</t>
  </si>
  <si>
    <t>RM-2410</t>
  </si>
  <si>
    <t>PUR4411</t>
  </si>
  <si>
    <t>RM-2411</t>
  </si>
  <si>
    <t>PUR4412</t>
  </si>
  <si>
    <t>RM-2412</t>
  </si>
  <si>
    <t>PUR2187</t>
  </si>
  <si>
    <t>RM-0187</t>
  </si>
  <si>
    <t>PUR4414</t>
  </si>
  <si>
    <t>RM-2414</t>
  </si>
  <si>
    <t>PUR4415</t>
  </si>
  <si>
    <t>RM-2415</t>
  </si>
  <si>
    <t>PUR4416</t>
  </si>
  <si>
    <t>RM-2416</t>
  </si>
  <si>
    <t>PUR2197</t>
  </si>
  <si>
    <t>RM-0197</t>
  </si>
  <si>
    <t>PUR4418</t>
  </si>
  <si>
    <t>RM-2418</t>
  </si>
  <si>
    <t>PUR4419</t>
  </si>
  <si>
    <t>RM-2419</t>
  </si>
  <si>
    <t>PUR2881</t>
  </si>
  <si>
    <t>RM-0881</t>
  </si>
  <si>
    <t>PUR4421</t>
  </si>
  <si>
    <t>RM-2421</t>
  </si>
  <si>
    <t>PUR4422</t>
  </si>
  <si>
    <t>RM-2422</t>
  </si>
  <si>
    <t>PUR4423</t>
  </si>
  <si>
    <t>RM-2423</t>
  </si>
  <si>
    <t>PUR3052</t>
  </si>
  <si>
    <t>RM-1052</t>
  </si>
  <si>
    <t>PUR4425</t>
  </si>
  <si>
    <t>RM-2425</t>
  </si>
  <si>
    <t>PUR4426</t>
  </si>
  <si>
    <t>RM-2426</t>
  </si>
  <si>
    <t>PUR4427</t>
  </si>
  <si>
    <t>RM-2427</t>
  </si>
  <si>
    <t>PUR3273</t>
  </si>
  <si>
    <t>RM-1273</t>
  </si>
  <si>
    <t>PUR4429</t>
  </si>
  <si>
    <t>RM-2429</t>
  </si>
  <si>
    <t>PUR4430</t>
  </si>
  <si>
    <t>RM-2430</t>
  </si>
  <si>
    <t>PUR4431</t>
  </si>
  <si>
    <t>RM-2431</t>
  </si>
  <si>
    <t>PUR4432</t>
  </si>
  <si>
    <t>RM-2432</t>
  </si>
  <si>
    <t>PUR4433</t>
  </si>
  <si>
    <t>RM-2433</t>
  </si>
  <si>
    <t>PUR4434</t>
  </si>
  <si>
    <t>RM-2434</t>
  </si>
  <si>
    <t>PUR4025</t>
  </si>
  <si>
    <t>RM-2025</t>
  </si>
  <si>
    <t>PUR4436</t>
  </si>
  <si>
    <t>RM-2436</t>
  </si>
  <si>
    <t>PUR4437</t>
  </si>
  <si>
    <t>RM-2437</t>
  </si>
  <si>
    <t>PUR4438</t>
  </si>
  <si>
    <t>RM-2438</t>
  </si>
  <si>
    <t>PUR4439</t>
  </si>
  <si>
    <t>RM-2439</t>
  </si>
  <si>
    <t>PUR4440</t>
  </si>
  <si>
    <t>RM-2440</t>
  </si>
  <si>
    <t>PUR4316</t>
  </si>
  <si>
    <t>RM-2316</t>
  </si>
  <si>
    <t>PUR4442</t>
  </si>
  <si>
    <t>RM-2442</t>
  </si>
  <si>
    <t>PUR4443</t>
  </si>
  <si>
    <t>RM-2443</t>
  </si>
  <si>
    <t>PUR4444</t>
  </si>
  <si>
    <t>RM-2444</t>
  </si>
  <si>
    <t>PUR4445</t>
  </si>
  <si>
    <t>RM-2445</t>
  </si>
  <si>
    <t>PUR4474</t>
  </si>
  <si>
    <t>RM-2474</t>
  </si>
  <si>
    <t>PUR4447</t>
  </si>
  <si>
    <t>RM-2447</t>
  </si>
  <si>
    <t>PUR4448</t>
  </si>
  <si>
    <t>RM-2448</t>
  </si>
  <si>
    <t>PUR4449</t>
  </si>
  <si>
    <t>RM-2449</t>
  </si>
  <si>
    <t>PUR4450</t>
  </si>
  <si>
    <t>RM-2450</t>
  </si>
  <si>
    <t>PUR4451</t>
  </si>
  <si>
    <t>RM-2451</t>
  </si>
  <si>
    <t>PUR4452</t>
  </si>
  <si>
    <t>RM-2452</t>
  </si>
  <si>
    <t>PUR4453</t>
  </si>
  <si>
    <t>RM-2453</t>
  </si>
  <si>
    <t>PUR4454</t>
  </si>
  <si>
    <t>RM-2454</t>
  </si>
  <si>
    <t>PUR4455</t>
  </si>
  <si>
    <t>RM-2455</t>
  </si>
  <si>
    <t>PUR4824</t>
  </si>
  <si>
    <t>RM-2824</t>
  </si>
  <si>
    <t>PUR4457</t>
  </si>
  <si>
    <t>RM-2457</t>
  </si>
  <si>
    <t>PUR2528</t>
  </si>
  <si>
    <t>RM-0528</t>
  </si>
  <si>
    <t>PUR4459</t>
  </si>
  <si>
    <t>RM-2459</t>
  </si>
  <si>
    <t>PUR4460</t>
  </si>
  <si>
    <t>RM-2460</t>
  </si>
  <si>
    <t>PUR2562</t>
  </si>
  <si>
    <t>RM-0562</t>
  </si>
  <si>
    <t>PUR3685</t>
  </si>
  <si>
    <t>RM-1685</t>
  </si>
  <si>
    <t>PUR3722</t>
  </si>
  <si>
    <t>RM-1722</t>
  </si>
  <si>
    <t>PUR4464</t>
  </si>
  <si>
    <t>RM-2464</t>
  </si>
  <si>
    <t>PUR4465</t>
  </si>
  <si>
    <t>RM-2465</t>
  </si>
  <si>
    <t>PUR4463</t>
  </si>
  <si>
    <t>RM-2463</t>
  </si>
  <si>
    <t>PUR4467</t>
  </si>
  <si>
    <t>RM-2467</t>
  </si>
  <si>
    <t>PUR4468</t>
  </si>
  <si>
    <t>RM-2468</t>
  </si>
  <si>
    <t>PUR4469</t>
  </si>
  <si>
    <t>RM-2469</t>
  </si>
  <si>
    <t>PUR4470</t>
  </si>
  <si>
    <t>RM-2470</t>
  </si>
  <si>
    <t>PUR4471</t>
  </si>
  <si>
    <t>RM-2471</t>
  </si>
  <si>
    <t>PUR4472</t>
  </si>
  <si>
    <t>RM-2472</t>
  </si>
  <si>
    <t>PUR4473</t>
  </si>
  <si>
    <t>RM-2473</t>
  </si>
  <si>
    <t>PUR4645</t>
  </si>
  <si>
    <t>RM-2645</t>
  </si>
  <si>
    <t>PUR4475</t>
  </si>
  <si>
    <t>RM-2475</t>
  </si>
  <si>
    <t>PUR4476</t>
  </si>
  <si>
    <t>RM-2476</t>
  </si>
  <si>
    <t>PUR4477</t>
  </si>
  <si>
    <t>RM-2477</t>
  </si>
  <si>
    <t>PUR4478</t>
  </si>
  <si>
    <t>RM-2478</t>
  </si>
  <si>
    <t>PUR4479</t>
  </si>
  <si>
    <t>RM-2479</t>
  </si>
  <si>
    <t>PUR2402</t>
  </si>
  <si>
    <t>RM-0402</t>
  </si>
  <si>
    <t>PUR4481</t>
  </si>
  <si>
    <t>RM-2481</t>
  </si>
  <si>
    <t>PUR4482</t>
  </si>
  <si>
    <t>RM-2482</t>
  </si>
  <si>
    <t>PUR4483</t>
  </si>
  <si>
    <t>RM-2483</t>
  </si>
  <si>
    <t>PUR4484</t>
  </si>
  <si>
    <t>RM-2484</t>
  </si>
  <si>
    <t>PUR2871</t>
  </si>
  <si>
    <t>RM-0871</t>
  </si>
  <si>
    <t>PUR4486</t>
  </si>
  <si>
    <t>RM-2486</t>
  </si>
  <si>
    <t>PUR4487</t>
  </si>
  <si>
    <t>RM-2487</t>
  </si>
  <si>
    <t>PUR4488</t>
  </si>
  <si>
    <t>RM-2488</t>
  </si>
  <si>
    <t>PUR4489</t>
  </si>
  <si>
    <t>RM-2489</t>
  </si>
  <si>
    <t>PUR3146</t>
  </si>
  <si>
    <t>RM-1146</t>
  </si>
  <si>
    <t>PUR4491</t>
  </si>
  <si>
    <t>RM-2491</t>
  </si>
  <si>
    <t>PUR4492</t>
  </si>
  <si>
    <t>RM-2492</t>
  </si>
  <si>
    <t>PUR4493</t>
  </si>
  <si>
    <t>RM-2493</t>
  </si>
  <si>
    <t>PUR4494</t>
  </si>
  <si>
    <t>RM-2494</t>
  </si>
  <si>
    <t>PUR4495</t>
  </si>
  <si>
    <t>RM-2495</t>
  </si>
  <si>
    <t>PUR4496</t>
  </si>
  <si>
    <t>RM-2496</t>
  </si>
  <si>
    <t>PUR4497</t>
  </si>
  <si>
    <t>RM-2497</t>
  </si>
  <si>
    <t>PUR4498</t>
  </si>
  <si>
    <t>RM-2498</t>
  </si>
  <si>
    <t>PUR4499</t>
  </si>
  <si>
    <t>RM-2499</t>
  </si>
  <si>
    <t>PUR4500</t>
  </si>
  <si>
    <t>RM-2500</t>
  </si>
  <si>
    <t>PUR4501</t>
  </si>
  <si>
    <t>RM-2501</t>
  </si>
  <si>
    <t>PUR4502</t>
  </si>
  <si>
    <t>RM-2502</t>
  </si>
  <si>
    <t>PUR4503</t>
  </si>
  <si>
    <t>RM-2503</t>
  </si>
  <si>
    <t>PUR4504</t>
  </si>
  <si>
    <t>RM-2504</t>
  </si>
  <si>
    <t>PUR4505</t>
  </si>
  <si>
    <t>RM-2505</t>
  </si>
  <si>
    <t>PUR4506</t>
  </si>
  <si>
    <t>RM-2506</t>
  </si>
  <si>
    <t>PUR4507</t>
  </si>
  <si>
    <t>RM-2507</t>
  </si>
  <si>
    <t>PUR4508</t>
  </si>
  <si>
    <t>RM-2508</t>
  </si>
  <si>
    <t>PUR4509</t>
  </si>
  <si>
    <t>RM-2509</t>
  </si>
  <si>
    <t>PUR4510</t>
  </si>
  <si>
    <t>RM-2510</t>
  </si>
  <si>
    <t>PUR4511</t>
  </si>
  <si>
    <t>RM-2511</t>
  </si>
  <si>
    <t>PUR3299</t>
  </si>
  <si>
    <t>RM-1299</t>
  </si>
  <si>
    <t>PUR4513</t>
  </si>
  <si>
    <t>RM-2513</t>
  </si>
  <si>
    <t>PUR3448</t>
  </si>
  <si>
    <t>RM-1448</t>
  </si>
  <si>
    <t>PUR4515</t>
  </si>
  <si>
    <t>RM-2515</t>
  </si>
  <si>
    <t>PUR4516</t>
  </si>
  <si>
    <t>RM-2516</t>
  </si>
  <si>
    <t>PUR4517</t>
  </si>
  <si>
    <t>RM-2517</t>
  </si>
  <si>
    <t>PUR3483</t>
  </si>
  <si>
    <t>RM-1483</t>
  </si>
  <si>
    <t>PUR3568</t>
  </si>
  <si>
    <t>RM-1568</t>
  </si>
  <si>
    <t>PUR4068</t>
  </si>
  <si>
    <t>RM-2068</t>
  </si>
  <si>
    <t>PUR4521</t>
  </si>
  <si>
    <t>RM-2521</t>
  </si>
  <si>
    <t>PUR4522</t>
  </si>
  <si>
    <t>RM-2522</t>
  </si>
  <si>
    <t>PUR4523</t>
  </si>
  <si>
    <t>RM-2523</t>
  </si>
  <si>
    <t>PUR4524</t>
  </si>
  <si>
    <t>RM-2524</t>
  </si>
  <si>
    <t>PUR4525</t>
  </si>
  <si>
    <t>RM-2525</t>
  </si>
  <si>
    <t>PUR4526</t>
  </si>
  <si>
    <t>RM-2526</t>
  </si>
  <si>
    <t>PUR4527</t>
  </si>
  <si>
    <t>RM-2527</t>
  </si>
  <si>
    <t>PUR4528</t>
  </si>
  <si>
    <t>RM-2528</t>
  </si>
  <si>
    <t>PUR4529</t>
  </si>
  <si>
    <t>RM-2529</t>
  </si>
  <si>
    <t>PUR4530</t>
  </si>
  <si>
    <t>RM-2530</t>
  </si>
  <si>
    <t>PUR4531</t>
  </si>
  <si>
    <t>RM-2531</t>
  </si>
  <si>
    <t>PUR4532</t>
  </si>
  <si>
    <t>RM-2532</t>
  </si>
  <si>
    <t>PUR4288</t>
  </si>
  <si>
    <t>RM-2288</t>
  </si>
  <si>
    <t>PUR4830</t>
  </si>
  <si>
    <t>RM-2830</t>
  </si>
  <si>
    <t>PUR4535</t>
  </si>
  <si>
    <t>RM-2535</t>
  </si>
  <si>
    <t>PUR4536</t>
  </si>
  <si>
    <t>RM-2536</t>
  </si>
  <si>
    <t>PUR4537</t>
  </si>
  <si>
    <t>RM-2537</t>
  </si>
  <si>
    <t>PUR4538</t>
  </si>
  <si>
    <t>RM-2538</t>
  </si>
  <si>
    <t>PUR2032</t>
  </si>
  <si>
    <t>RM-0032</t>
  </si>
  <si>
    <t>PUR4540</t>
  </si>
  <si>
    <t>RM-2540</t>
  </si>
  <si>
    <t>PUR4541</t>
  </si>
  <si>
    <t>RM-2541</t>
  </si>
  <si>
    <t>PUR4542</t>
  </si>
  <si>
    <t>RM-2542</t>
  </si>
  <si>
    <t>PUR4543</t>
  </si>
  <si>
    <t>RM-2543</t>
  </si>
  <si>
    <t>PUR4544</t>
  </si>
  <si>
    <t>RM-2544</t>
  </si>
  <si>
    <t>PUR4545</t>
  </si>
  <si>
    <t>RM-2545</t>
  </si>
  <si>
    <t>PUR4546</t>
  </si>
  <si>
    <t>RM-2546</t>
  </si>
  <si>
    <t>PUR4547</t>
  </si>
  <si>
    <t>RM-2547</t>
  </si>
  <si>
    <t>PUR2371</t>
  </si>
  <si>
    <t>RM-0371</t>
  </si>
  <si>
    <t>PUR4549</t>
  </si>
  <si>
    <t>RM-2549</t>
  </si>
  <si>
    <t>PUR4550</t>
  </si>
  <si>
    <t>RM-2550</t>
  </si>
  <si>
    <t>PUR4551</t>
  </si>
  <si>
    <t>RM-2551</t>
  </si>
  <si>
    <t>PUR2677</t>
  </si>
  <si>
    <t>RM-0677</t>
  </si>
  <si>
    <t>PUR4553</t>
  </si>
  <si>
    <t>RM-2553</t>
  </si>
  <si>
    <t>PUR4554</t>
  </si>
  <si>
    <t>RM-2554</t>
  </si>
  <si>
    <t>PUR2703</t>
  </si>
  <si>
    <t>RM-0703</t>
  </si>
  <si>
    <t>PUR2823</t>
  </si>
  <si>
    <t>RM-0823</t>
  </si>
  <si>
    <t>PUR3195</t>
  </si>
  <si>
    <t>RM-1195</t>
  </si>
  <si>
    <t>PUR4558</t>
  </si>
  <si>
    <t>RM-2558</t>
  </si>
  <si>
    <t>PUR3757</t>
  </si>
  <si>
    <t>RM-1757</t>
  </si>
  <si>
    <t>PUR4560</t>
  </si>
  <si>
    <t>RM-2560</t>
  </si>
  <si>
    <t>PUR4561</t>
  </si>
  <si>
    <t>RM-2561</t>
  </si>
  <si>
    <t>PUR4562</t>
  </si>
  <si>
    <t>RM-2562</t>
  </si>
  <si>
    <t>PUR4563</t>
  </si>
  <si>
    <t>RM-2563</t>
  </si>
  <si>
    <t>PUR4564</t>
  </si>
  <si>
    <t>RM-2564</t>
  </si>
  <si>
    <t>PUR4565</t>
  </si>
  <si>
    <t>RM-2565</t>
  </si>
  <si>
    <t>PUR4566</t>
  </si>
  <si>
    <t>RM-2566</t>
  </si>
  <si>
    <t>PUR4567</t>
  </si>
  <si>
    <t>RM-2567</t>
  </si>
  <si>
    <t>PUR4568</t>
  </si>
  <si>
    <t>RM-2568</t>
  </si>
  <si>
    <t>PUR4569</t>
  </si>
  <si>
    <t>RM-2569</t>
  </si>
  <si>
    <t>PUR3787</t>
  </si>
  <si>
    <t>RM-1787</t>
  </si>
  <si>
    <t>PUR4571</t>
  </si>
  <si>
    <t>RM-2571</t>
  </si>
  <si>
    <t>PUR4572</t>
  </si>
  <si>
    <t>RM-2572</t>
  </si>
  <si>
    <t>PUR4573</t>
  </si>
  <si>
    <t>RM-2573</t>
  </si>
  <si>
    <t>PUR4574</t>
  </si>
  <si>
    <t>RM-2574</t>
  </si>
  <si>
    <t>PUR4575</t>
  </si>
  <si>
    <t>RM-2575</t>
  </si>
  <si>
    <t>PUR4576</t>
  </si>
  <si>
    <t>RM-2576</t>
  </si>
  <si>
    <t>PUR4577</t>
  </si>
  <si>
    <t>RM-2577</t>
  </si>
  <si>
    <t>PUR4578</t>
  </si>
  <si>
    <t>RM-2578</t>
  </si>
  <si>
    <t>PUR4579</t>
  </si>
  <si>
    <t>RM-2579</t>
  </si>
  <si>
    <t>PUR4580</t>
  </si>
  <si>
    <t>RM-2580</t>
  </si>
  <si>
    <t>PUR4581</t>
  </si>
  <si>
    <t>RM-2581</t>
  </si>
  <si>
    <t>PUR4582</t>
  </si>
  <si>
    <t>RM-2582</t>
  </si>
  <si>
    <t>PUR4583</t>
  </si>
  <si>
    <t>RM-2583</t>
  </si>
  <si>
    <t>PUR4584</t>
  </si>
  <si>
    <t>RM-2584</t>
  </si>
  <si>
    <t>PUR4255</t>
  </si>
  <si>
    <t>RM-2255</t>
  </si>
  <si>
    <t>PUR4586</t>
  </si>
  <si>
    <t>RM-2586</t>
  </si>
  <si>
    <t>PUR4587</t>
  </si>
  <si>
    <t>RM-2587</t>
  </si>
  <si>
    <t>PUR4588</t>
  </si>
  <si>
    <t>RM-2588</t>
  </si>
  <si>
    <t>PUR4589</t>
  </si>
  <si>
    <t>RM-2589</t>
  </si>
  <si>
    <t>PUR4462</t>
  </si>
  <si>
    <t>RM-2462</t>
  </si>
  <si>
    <t>PUR4591</t>
  </si>
  <si>
    <t>RM-2591</t>
  </si>
  <si>
    <t>PUR4592</t>
  </si>
  <si>
    <t>RM-2592</t>
  </si>
  <si>
    <t>PUR2265</t>
  </si>
  <si>
    <t>RM-0265</t>
  </si>
  <si>
    <t>PUR4594</t>
  </si>
  <si>
    <t>RM-2594</t>
  </si>
  <si>
    <t>PUR4595</t>
  </si>
  <si>
    <t>RM-2595</t>
  </si>
  <si>
    <t>PUR4596</t>
  </si>
  <si>
    <t>RM-2596</t>
  </si>
  <si>
    <t>PUR4597</t>
  </si>
  <si>
    <t>RM-2597</t>
  </si>
  <si>
    <t>PUR4598</t>
  </si>
  <si>
    <t>RM-2598</t>
  </si>
  <si>
    <t>PUR2481</t>
  </si>
  <si>
    <t>RM-0481</t>
  </si>
  <si>
    <t>PUR4600</t>
  </si>
  <si>
    <t>RM-2600</t>
  </si>
  <si>
    <t>PUR4601</t>
  </si>
  <si>
    <t>RM-2601</t>
  </si>
  <si>
    <t>PUR4602</t>
  </si>
  <si>
    <t>RM-2602</t>
  </si>
  <si>
    <t>PUR4603</t>
  </si>
  <si>
    <t>RM-2603</t>
  </si>
  <si>
    <t>PUR4604</t>
  </si>
  <si>
    <t>RM-2604</t>
  </si>
  <si>
    <t>PUR4605</t>
  </si>
  <si>
    <t>RM-2605</t>
  </si>
  <si>
    <t>PUR4606</t>
  </si>
  <si>
    <t>RM-2606</t>
  </si>
  <si>
    <t>PUR4607</t>
  </si>
  <si>
    <t>RM-2607</t>
  </si>
  <si>
    <t>PUR4608</t>
  </si>
  <si>
    <t>RM-2608</t>
  </si>
  <si>
    <t>PUR4609</t>
  </si>
  <si>
    <t>RM-2609</t>
  </si>
  <si>
    <t>PUR4610</t>
  </si>
  <si>
    <t>RM-2610</t>
  </si>
  <si>
    <t>PUR4611</t>
  </si>
  <si>
    <t>RM-2611</t>
  </si>
  <si>
    <t>PUR4612</t>
  </si>
  <si>
    <t>RM-2612</t>
  </si>
  <si>
    <t>PUR4613</t>
  </si>
  <si>
    <t>RM-2613</t>
  </si>
  <si>
    <t>PUR4614</t>
  </si>
  <si>
    <t>RM-2614</t>
  </si>
  <si>
    <t>PUR4615</t>
  </si>
  <si>
    <t>RM-2615</t>
  </si>
  <si>
    <t>PUR4616</t>
  </si>
  <si>
    <t>RM-2616</t>
  </si>
  <si>
    <t>PUR4617</t>
  </si>
  <si>
    <t>RM-2617</t>
  </si>
  <si>
    <t>PUR4618</t>
  </si>
  <si>
    <t>RM-2618</t>
  </si>
  <si>
    <t>PUR4619</t>
  </si>
  <si>
    <t>RM-2619</t>
  </si>
  <si>
    <t>PUR4620</t>
  </si>
  <si>
    <t>RM-2620</t>
  </si>
  <si>
    <t>PUR4621</t>
  </si>
  <si>
    <t>RM-2621</t>
  </si>
  <si>
    <t>PUR4622</t>
  </si>
  <si>
    <t>RM-2622</t>
  </si>
  <si>
    <t>PUR2487</t>
  </si>
  <si>
    <t>RM-0487</t>
  </si>
  <si>
    <t>PUR4624</t>
  </si>
  <si>
    <t>RM-2624</t>
  </si>
  <si>
    <t>PUR4625</t>
  </si>
  <si>
    <t>RM-2625</t>
  </si>
  <si>
    <t>PUR4626</t>
  </si>
  <si>
    <t>RM-2626</t>
  </si>
  <si>
    <t>PUR4627</t>
  </si>
  <si>
    <t>RM-2627</t>
  </si>
  <si>
    <t>PUR4628</t>
  </si>
  <si>
    <t>RM-2628</t>
  </si>
  <si>
    <t>PUR4629</t>
  </si>
  <si>
    <t>RM-2629</t>
  </si>
  <si>
    <t>PUR4630</t>
  </si>
  <si>
    <t>RM-2630</t>
  </si>
  <si>
    <t>PUR4631</t>
  </si>
  <si>
    <t>RM-2631</t>
  </si>
  <si>
    <t>PUR4632</t>
  </si>
  <si>
    <t>RM-2632</t>
  </si>
  <si>
    <t>PUR2584</t>
  </si>
  <si>
    <t>RM-0584</t>
  </si>
  <si>
    <t>PUR4634</t>
  </si>
  <si>
    <t>RM-2634</t>
  </si>
  <si>
    <t>PUR4635</t>
  </si>
  <si>
    <t>RM-2635</t>
  </si>
  <si>
    <t>PUR2804</t>
  </si>
  <si>
    <t>RM-0804</t>
  </si>
  <si>
    <t>PUR4637</t>
  </si>
  <si>
    <t>RM-2637</t>
  </si>
  <si>
    <t>PUR4638</t>
  </si>
  <si>
    <t>RM-2638</t>
  </si>
  <si>
    <t>PUR4639</t>
  </si>
  <si>
    <t>RM-2639</t>
  </si>
  <si>
    <t>PUR2853</t>
  </si>
  <si>
    <t>RM-0853</t>
  </si>
  <si>
    <t>PUR4641</t>
  </si>
  <si>
    <t>RM-2641</t>
  </si>
  <si>
    <t>PUR4642</t>
  </si>
  <si>
    <t>RM-2642</t>
  </si>
  <si>
    <t>PUR3463</t>
  </si>
  <si>
    <t>RM-1463</t>
  </si>
  <si>
    <t>PUR4644</t>
  </si>
  <si>
    <t>RM-2644</t>
  </si>
  <si>
    <t>PUR3649</t>
  </si>
  <si>
    <t>RM-1649</t>
  </si>
  <si>
    <t>PUR4646</t>
  </si>
  <si>
    <t>RM-2646</t>
  </si>
  <si>
    <t>PUR4647</t>
  </si>
  <si>
    <t>RM-2647</t>
  </si>
  <si>
    <t>PUR4648</t>
  </si>
  <si>
    <t>RM-2648</t>
  </si>
  <si>
    <t>PUR4649</t>
  </si>
  <si>
    <t>RM-2649</t>
  </si>
  <si>
    <t>PUR4650</t>
  </si>
  <si>
    <t>RM-2650</t>
  </si>
  <si>
    <t>PUR4651</t>
  </si>
  <si>
    <t>RM-2651</t>
  </si>
  <si>
    <t>PUR4652</t>
  </si>
  <si>
    <t>RM-2652</t>
  </si>
  <si>
    <t>PUR4653</t>
  </si>
  <si>
    <t>RM-2653</t>
  </si>
  <si>
    <t>PUR4654</t>
  </si>
  <si>
    <t>RM-2654</t>
  </si>
  <si>
    <t>PUR4655</t>
  </si>
  <si>
    <t>RM-2655</t>
  </si>
  <si>
    <t>PUR4656</t>
  </si>
  <si>
    <t>RM-2656</t>
  </si>
  <si>
    <t>PUR4657</t>
  </si>
  <si>
    <t>RM-2657</t>
  </si>
  <si>
    <t>PUR3693</t>
  </si>
  <si>
    <t>RM-1693</t>
  </si>
  <si>
    <t>PUR4659</t>
  </si>
  <si>
    <t>RM-2659</t>
  </si>
  <si>
    <t>PUR3981</t>
  </si>
  <si>
    <t>RM-1981</t>
  </si>
  <si>
    <t>PUR4661</t>
  </si>
  <si>
    <t>RM-2661</t>
  </si>
  <si>
    <t>PUR4662</t>
  </si>
  <si>
    <t>RM-2662</t>
  </si>
  <si>
    <t>PUR4372</t>
  </si>
  <si>
    <t>RM-2372</t>
  </si>
  <si>
    <t>PUR4664</t>
  </si>
  <si>
    <t>RM-2664</t>
  </si>
  <si>
    <t>PUR4665</t>
  </si>
  <si>
    <t>RM-2665</t>
  </si>
  <si>
    <t>PUR2035</t>
  </si>
  <si>
    <t>RM-0035</t>
  </si>
  <si>
    <t>PUR4667</t>
  </si>
  <si>
    <t>RM-2667</t>
  </si>
  <si>
    <t>PUR4668</t>
  </si>
  <si>
    <t>RM-2668</t>
  </si>
  <si>
    <t>PUR4669</t>
  </si>
  <si>
    <t>RM-2669</t>
  </si>
  <si>
    <t>PUR4670</t>
  </si>
  <si>
    <t>RM-2670</t>
  </si>
  <si>
    <t>PUR4671</t>
  </si>
  <si>
    <t>RM-2671</t>
  </si>
  <si>
    <t>PUR4672</t>
  </si>
  <si>
    <t>RM-2672</t>
  </si>
  <si>
    <t>PUR4673</t>
  </si>
  <si>
    <t>RM-2673</t>
  </si>
  <si>
    <t>PUR4674</t>
  </si>
  <si>
    <t>RM-2674</t>
  </si>
  <si>
    <t>PUR4675</t>
  </si>
  <si>
    <t>RM-2675</t>
  </si>
  <si>
    <t>PUR2379</t>
  </si>
  <si>
    <t>RM-0379</t>
  </si>
  <si>
    <t>PUR4677</t>
  </si>
  <si>
    <t>RM-2677</t>
  </si>
  <si>
    <t>PUR4678</t>
  </si>
  <si>
    <t>RM-2678</t>
  </si>
  <si>
    <t>PUR4679</t>
  </si>
  <si>
    <t>RM-2679</t>
  </si>
  <si>
    <t>PUR4680</t>
  </si>
  <si>
    <t>RM-2680</t>
  </si>
  <si>
    <t>PUR2398</t>
  </si>
  <si>
    <t>RM-0398</t>
  </si>
  <si>
    <t>PUR4682</t>
  </si>
  <si>
    <t>RM-2682</t>
  </si>
  <si>
    <t>PUR4683</t>
  </si>
  <si>
    <t>RM-2683</t>
  </si>
  <si>
    <t>PUR4684</t>
  </si>
  <si>
    <t>RM-2684</t>
  </si>
  <si>
    <t>PUR4685</t>
  </si>
  <si>
    <t>RM-2685</t>
  </si>
  <si>
    <t>PUR2966</t>
  </si>
  <si>
    <t>RM-0966</t>
  </si>
  <si>
    <t>PUR4687</t>
  </si>
  <si>
    <t>RM-2687</t>
  </si>
  <si>
    <t>PUR4688</t>
  </si>
  <si>
    <t>RM-2688</t>
  </si>
  <si>
    <t>PUR4689</t>
  </si>
  <si>
    <t>RM-2689</t>
  </si>
  <si>
    <t>PUR4690</t>
  </si>
  <si>
    <t>RM-2690</t>
  </si>
  <si>
    <t>PUR4691</t>
  </si>
  <si>
    <t>RM-2691</t>
  </si>
  <si>
    <t>PUR4692</t>
  </si>
  <si>
    <t>RM-2692</t>
  </si>
  <si>
    <t>PUR4693</t>
  </si>
  <si>
    <t>RM-2693</t>
  </si>
  <si>
    <t>PUR4694</t>
  </si>
  <si>
    <t>RM-2694</t>
  </si>
  <si>
    <t>PUR4695</t>
  </si>
  <si>
    <t>RM-2695</t>
  </si>
  <si>
    <t>PUR3078</t>
  </si>
  <si>
    <t>RM-1078</t>
  </si>
  <si>
    <t>PUR4697</t>
  </si>
  <si>
    <t>RM-2697</t>
  </si>
  <si>
    <t>PUR4698</t>
  </si>
  <si>
    <t>RM-2698</t>
  </si>
  <si>
    <t>PUR4699</t>
  </si>
  <si>
    <t>RM-2699</t>
  </si>
  <si>
    <t>PUR4700</t>
  </si>
  <si>
    <t>RM-2700</t>
  </si>
  <si>
    <t>PUR4270</t>
  </si>
  <si>
    <t>RM-2270</t>
  </si>
  <si>
    <t>PUR4702</t>
  </si>
  <si>
    <t>RM-2702</t>
  </si>
  <si>
    <t>PUR4703</t>
  </si>
  <si>
    <t>RM-2703</t>
  </si>
  <si>
    <t>PUR4704</t>
  </si>
  <si>
    <t>RM-2704</t>
  </si>
  <si>
    <t>PUR4705</t>
  </si>
  <si>
    <t>RM-2705</t>
  </si>
  <si>
    <t>PUR4706</t>
  </si>
  <si>
    <t>RM-2706</t>
  </si>
  <si>
    <t>PUR4707</t>
  </si>
  <si>
    <t>RM-2707</t>
  </si>
  <si>
    <t>PUR4708</t>
  </si>
  <si>
    <t>RM-2708</t>
  </si>
  <si>
    <t>PUR4709</t>
  </si>
  <si>
    <t>RM-2709</t>
  </si>
  <si>
    <t>PUR4539</t>
  </si>
  <si>
    <t>RM-2539</t>
  </si>
  <si>
    <t>PUR4711</t>
  </si>
  <si>
    <t>RM-2711</t>
  </si>
  <si>
    <t>PUR4712</t>
  </si>
  <si>
    <t>RM-2712</t>
  </si>
  <si>
    <t>PUR4713</t>
  </si>
  <si>
    <t>RM-2713</t>
  </si>
  <si>
    <t>PUR4714</t>
  </si>
  <si>
    <t>RM-2714</t>
  </si>
  <si>
    <t>PUR4715</t>
  </si>
  <si>
    <t>RM-2715</t>
  </si>
  <si>
    <t>PUR4716</t>
  </si>
  <si>
    <t>RM-2716</t>
  </si>
  <si>
    <t>PUR4717</t>
  </si>
  <si>
    <t>RM-2717</t>
  </si>
  <si>
    <t>PUR4718</t>
  </si>
  <si>
    <t>RM-2718</t>
  </si>
  <si>
    <t>PUR4719</t>
  </si>
  <si>
    <t>RM-2719</t>
  </si>
  <si>
    <t>PUR2320</t>
  </si>
  <si>
    <t>RM-0320</t>
  </si>
  <si>
    <t>PUR4721</t>
  </si>
  <si>
    <t>RM-2721</t>
  </si>
  <si>
    <t>PUR4722</t>
  </si>
  <si>
    <t>RM-2722</t>
  </si>
  <si>
    <t>PUR4723</t>
  </si>
  <si>
    <t>RM-2723</t>
  </si>
  <si>
    <t>PUR4724</t>
  </si>
  <si>
    <t>RM-2724</t>
  </si>
  <si>
    <t>PUR4725</t>
  </si>
  <si>
    <t>RM-2725</t>
  </si>
  <si>
    <t>PUR4726</t>
  </si>
  <si>
    <t>RM-2726</t>
  </si>
  <si>
    <t>PUR2745</t>
  </si>
  <si>
    <t>RM-0745</t>
  </si>
  <si>
    <t>PUR4728</t>
  </si>
  <si>
    <t>RM-2728</t>
  </si>
  <si>
    <t>PUR4729</t>
  </si>
  <si>
    <t>RM-2729</t>
  </si>
  <si>
    <t>PUR4730</t>
  </si>
  <si>
    <t>RM-2730</t>
  </si>
  <si>
    <t>PUR4731</t>
  </si>
  <si>
    <t>RM-2731</t>
  </si>
  <si>
    <t>PUR4732</t>
  </si>
  <si>
    <t>RM-2732</t>
  </si>
  <si>
    <t>PUR4733</t>
  </si>
  <si>
    <t>RM-2733</t>
  </si>
  <si>
    <t>PUR4734</t>
  </si>
  <si>
    <t>RM-2734</t>
  </si>
  <si>
    <t>PUR4735</t>
  </si>
  <si>
    <t>RM-2735</t>
  </si>
  <si>
    <t>PUR4736</t>
  </si>
  <si>
    <t>RM-2736</t>
  </si>
  <si>
    <t>PUR4737</t>
  </si>
  <si>
    <t>RM-2737</t>
  </si>
  <si>
    <t>PUR4738</t>
  </si>
  <si>
    <t>RM-2738</t>
  </si>
  <si>
    <t>PUR2771</t>
  </si>
  <si>
    <t>RM-0771</t>
  </si>
  <si>
    <t>PUR4740</t>
  </si>
  <si>
    <t>RM-2740</t>
  </si>
  <si>
    <t>PUR4741</t>
  </si>
  <si>
    <t>RM-2741</t>
  </si>
  <si>
    <t>PUR4742</t>
  </si>
  <si>
    <t>RM-2742</t>
  </si>
  <si>
    <t>PUR3261</t>
  </si>
  <si>
    <t>RM-1261</t>
  </si>
  <si>
    <t>PUR4744</t>
  </si>
  <si>
    <t>RM-2744</t>
  </si>
  <si>
    <t>PUR4745</t>
  </si>
  <si>
    <t>RM-2745</t>
  </si>
  <si>
    <t>PUR4746</t>
  </si>
  <si>
    <t>RM-2746</t>
  </si>
  <si>
    <t>PUR4747</t>
  </si>
  <si>
    <t>RM-2747</t>
  </si>
  <si>
    <t>PUR4748</t>
  </si>
  <si>
    <t>RM-2748</t>
  </si>
  <si>
    <t>PUR4749</t>
  </si>
  <si>
    <t>RM-2749</t>
  </si>
  <si>
    <t>PUR4750</t>
  </si>
  <si>
    <t>RM-2750</t>
  </si>
  <si>
    <t>PUR4751</t>
  </si>
  <si>
    <t>RM-2751</t>
  </si>
  <si>
    <t>PUR4752</t>
  </si>
  <si>
    <t>RM-2752</t>
  </si>
  <si>
    <t>PUR4753</t>
  </si>
  <si>
    <t>RM-2753</t>
  </si>
  <si>
    <t>PUR4754</t>
  </si>
  <si>
    <t>RM-2754</t>
  </si>
  <si>
    <t>PUR4755</t>
  </si>
  <si>
    <t>RM-2755</t>
  </si>
  <si>
    <t>PUR4756</t>
  </si>
  <si>
    <t>RM-2756</t>
  </si>
  <si>
    <t>PUR4757</t>
  </si>
  <si>
    <t>RM-2757</t>
  </si>
  <si>
    <t>PUR3381</t>
  </si>
  <si>
    <t>RM-1381</t>
  </si>
  <si>
    <t>PUR3876</t>
  </si>
  <si>
    <t>RM-1876</t>
  </si>
  <si>
    <t>PUR2360</t>
  </si>
  <si>
    <t>RM-0360</t>
  </si>
  <si>
    <t>PUR4761</t>
  </si>
  <si>
    <t>RM-2761</t>
  </si>
  <si>
    <t>PUR4762</t>
  </si>
  <si>
    <t>RM-2762</t>
  </si>
  <si>
    <t>PUR4763</t>
  </si>
  <si>
    <t>RM-2763</t>
  </si>
  <si>
    <t>PUR4764</t>
  </si>
  <si>
    <t>RM-2764</t>
  </si>
  <si>
    <t>PUR4765</t>
  </si>
  <si>
    <t>RM-2765</t>
  </si>
  <si>
    <t>PUR4766</t>
  </si>
  <si>
    <t>RM-2766</t>
  </si>
  <si>
    <t>PUR3048</t>
  </si>
  <si>
    <t>RM-1048</t>
  </si>
  <si>
    <t>PUR4768</t>
  </si>
  <si>
    <t>RM-2768</t>
  </si>
  <si>
    <t>PUR4019</t>
  </si>
  <si>
    <t>RM-2019</t>
  </si>
  <si>
    <t>PUR4770</t>
  </si>
  <si>
    <t>RM-2770</t>
  </si>
  <si>
    <t>PUR4771</t>
  </si>
  <si>
    <t>RM-2771</t>
  </si>
  <si>
    <t>PUR4171</t>
  </si>
  <si>
    <t>RM-2171</t>
  </si>
  <si>
    <t>PUR4773</t>
  </si>
  <si>
    <t>RM-2773</t>
  </si>
  <si>
    <t>PUR4774</t>
  </si>
  <si>
    <t>RM-2774</t>
  </si>
  <si>
    <t>PUR4775</t>
  </si>
  <si>
    <t>RM-2775</t>
  </si>
  <si>
    <t>PUR4776</t>
  </si>
  <si>
    <t>RM-2776</t>
  </si>
  <si>
    <t>PUR4777</t>
  </si>
  <si>
    <t>RM-2777</t>
  </si>
  <si>
    <t>PUR4778</t>
  </si>
  <si>
    <t>RM-2778</t>
  </si>
  <si>
    <t>PUR4779</t>
  </si>
  <si>
    <t>RM-2779</t>
  </si>
  <si>
    <t>PUR4780</t>
  </si>
  <si>
    <t>RM-2780</t>
  </si>
  <si>
    <t>PUR4781</t>
  </si>
  <si>
    <t>RM-2781</t>
  </si>
  <si>
    <t>PUR4782</t>
  </si>
  <si>
    <t>RM-2782</t>
  </si>
  <si>
    <t>PUR4783</t>
  </si>
  <si>
    <t>RM-2783</t>
  </si>
  <si>
    <t>PUR4784</t>
  </si>
  <si>
    <t>RM-2784</t>
  </si>
  <si>
    <t>PUR4785</t>
  </si>
  <si>
    <t>RM-2785</t>
  </si>
  <si>
    <t>PUR4786</t>
  </si>
  <si>
    <t>RM-2786</t>
  </si>
  <si>
    <t>PUR4787</t>
  </si>
  <si>
    <t>RM-2787</t>
  </si>
  <si>
    <t>PUR4788</t>
  </si>
  <si>
    <t>RM-2788</t>
  </si>
  <si>
    <t>PUR4789</t>
  </si>
  <si>
    <t>RM-2789</t>
  </si>
  <si>
    <t>PUR4790</t>
  </si>
  <si>
    <t>RM-2790</t>
  </si>
  <si>
    <t>PUR4701</t>
  </si>
  <si>
    <t>RM-2701</t>
  </si>
  <si>
    <t>PUR4792</t>
  </si>
  <si>
    <t>RM-2792</t>
  </si>
  <si>
    <t>PUR4793</t>
  </si>
  <si>
    <t>RM-2793</t>
  </si>
  <si>
    <t>PUR4794</t>
  </si>
  <si>
    <t>RM-2794</t>
  </si>
  <si>
    <t>PUR4795</t>
  </si>
  <si>
    <t>RM-2795</t>
  </si>
  <si>
    <t>PUR4796</t>
  </si>
  <si>
    <t>RM-2796</t>
  </si>
  <si>
    <t>PUR4797</t>
  </si>
  <si>
    <t>RM-2797</t>
  </si>
  <si>
    <t>PUR2273</t>
  </si>
  <si>
    <t>RM-0273</t>
  </si>
  <si>
    <t>PUR4799</t>
  </si>
  <si>
    <t>RM-2799</t>
  </si>
  <si>
    <t>PUR4800</t>
  </si>
  <si>
    <t>RM-2800</t>
  </si>
  <si>
    <t>PUR4801</t>
  </si>
  <si>
    <t>RM-2801</t>
  </si>
  <si>
    <t>PUR4802</t>
  </si>
  <si>
    <t>RM-2802</t>
  </si>
  <si>
    <t>PUR4803</t>
  </si>
  <si>
    <t>RM-2803</t>
  </si>
  <si>
    <t>PUR4804</t>
  </si>
  <si>
    <t>RM-2804</t>
  </si>
  <si>
    <t>PUR4805</t>
  </si>
  <si>
    <t>RM-2805</t>
  </si>
  <si>
    <t>PUR4806</t>
  </si>
  <si>
    <t>RM-2806</t>
  </si>
  <si>
    <t>PUR4807</t>
  </si>
  <si>
    <t>RM-2807</t>
  </si>
  <si>
    <t>PUR4808</t>
  </si>
  <si>
    <t>RM-2808</t>
  </si>
  <si>
    <t>PUR4809</t>
  </si>
  <si>
    <t>RM-2809</t>
  </si>
  <si>
    <t>PUR4810</t>
  </si>
  <si>
    <t>RM-2810</t>
  </si>
  <si>
    <t>PUR2626</t>
  </si>
  <si>
    <t>RM-0626</t>
  </si>
  <si>
    <t>PUR2701</t>
  </si>
  <si>
    <t>RM-0701</t>
  </si>
  <si>
    <t>PUR4813</t>
  </si>
  <si>
    <t>RM-2813</t>
  </si>
  <si>
    <t>PUR4814</t>
  </si>
  <si>
    <t>RM-2814</t>
  </si>
  <si>
    <t>PUR4815</t>
  </si>
  <si>
    <t>RM-2815</t>
  </si>
  <si>
    <t>PUR4816</t>
  </si>
  <si>
    <t>RM-2816</t>
  </si>
  <si>
    <t>PUR4817</t>
  </si>
  <si>
    <t>RM-2817</t>
  </si>
  <si>
    <t>PUR4818</t>
  </si>
  <si>
    <t>RM-2818</t>
  </si>
  <si>
    <t>PUR4819</t>
  </si>
  <si>
    <t>RM-2819</t>
  </si>
  <si>
    <t>PUR3403</t>
  </si>
  <si>
    <t>RM-1403</t>
  </si>
  <si>
    <t>PUR4821</t>
  </si>
  <si>
    <t>RM-2821</t>
  </si>
  <si>
    <t>PUR4822</t>
  </si>
  <si>
    <t>RM-2822</t>
  </si>
  <si>
    <t>PUR4823</t>
  </si>
  <si>
    <t>RM-2823</t>
  </si>
  <si>
    <t>PUR4520</t>
  </si>
  <si>
    <t>RM-2520</t>
  </si>
  <si>
    <t>PUR4825</t>
  </si>
  <si>
    <t>RM-2825</t>
  </si>
  <si>
    <t>PUR4826</t>
  </si>
  <si>
    <t>RM-2826</t>
  </si>
  <si>
    <t>PUR4556</t>
  </si>
  <si>
    <t>RM-2556</t>
  </si>
  <si>
    <t>PUR4828</t>
  </si>
  <si>
    <t>RM-2828</t>
  </si>
  <si>
    <t>PUR4829</t>
  </si>
  <si>
    <t>RM-2829</t>
  </si>
  <si>
    <t>PUR4720</t>
  </si>
  <si>
    <t>RM-2720</t>
  </si>
  <si>
    <t>PUR4831</t>
  </si>
  <si>
    <t>RM-2831</t>
  </si>
  <si>
    <t>PUR4832</t>
  </si>
  <si>
    <t>RM-2832</t>
  </si>
  <si>
    <t>PUR4791</t>
  </si>
  <si>
    <t>RM-2791</t>
  </si>
  <si>
    <t>PUR4834</t>
  </si>
  <si>
    <t>RM-2834</t>
  </si>
  <si>
    <t>PUR4835</t>
  </si>
  <si>
    <t>RM-2835</t>
  </si>
  <si>
    <t>PUR4836</t>
  </si>
  <si>
    <t>RM-2836</t>
  </si>
  <si>
    <t>PUR4837</t>
  </si>
  <si>
    <t>RM-2837</t>
  </si>
  <si>
    <t>PUR4838</t>
  </si>
  <si>
    <t>RM-2838</t>
  </si>
  <si>
    <t>PUR4839</t>
  </si>
  <si>
    <t>RM-2839</t>
  </si>
  <si>
    <t>PUR4840</t>
  </si>
  <si>
    <t>RM-2840</t>
  </si>
  <si>
    <t>PUR4841</t>
  </si>
  <si>
    <t>RM-2841</t>
  </si>
  <si>
    <t>PUR4842</t>
  </si>
  <si>
    <t>RM-2842</t>
  </si>
  <si>
    <t>PUR4843</t>
  </si>
  <si>
    <t>RM-2843</t>
  </si>
  <si>
    <t>PUR4844</t>
  </si>
  <si>
    <t>RM-2844</t>
  </si>
  <si>
    <t>PUR4845</t>
  </si>
  <si>
    <t>RM-2845</t>
  </si>
  <si>
    <t>PUR4846</t>
  </si>
  <si>
    <t>RM-2846</t>
  </si>
  <si>
    <t>PUR2275</t>
  </si>
  <si>
    <t>RM-0275</t>
  </si>
  <si>
    <t>PUR4848</t>
  </si>
  <si>
    <t>RM-2848</t>
  </si>
  <si>
    <t>PUR4849</t>
  </si>
  <si>
    <t>RM-2849</t>
  </si>
  <si>
    <t>PUR4850</t>
  </si>
  <si>
    <t>RM-2850</t>
  </si>
  <si>
    <t>PUR4851</t>
  </si>
  <si>
    <t>RM-2851</t>
  </si>
  <si>
    <t>PUR2429</t>
  </si>
  <si>
    <t>RM-0429</t>
  </si>
  <si>
    <t>PUR4853</t>
  </si>
  <si>
    <t>RM-2853</t>
  </si>
  <si>
    <t>PUR4854</t>
  </si>
  <si>
    <t>RM-2854</t>
  </si>
  <si>
    <t>PUR2697</t>
  </si>
  <si>
    <t>RM-0697</t>
  </si>
  <si>
    <t>PUR4856</t>
  </si>
  <si>
    <t>RM-2856</t>
  </si>
  <si>
    <t>PUR4857</t>
  </si>
  <si>
    <t>RM-2857</t>
  </si>
  <si>
    <t>PUR4858</t>
  </si>
  <si>
    <t>RM-2858</t>
  </si>
  <si>
    <t>PUR4859</t>
  </si>
  <si>
    <t>RM-2859</t>
  </si>
  <si>
    <t>PUR4860</t>
  </si>
  <si>
    <t>RM-2860</t>
  </si>
  <si>
    <t>PUR4861</t>
  </si>
  <si>
    <t>RM-2861</t>
  </si>
  <si>
    <t>PUR3208</t>
  </si>
  <si>
    <t>RM-1208</t>
  </si>
  <si>
    <t>PUR3457</t>
  </si>
  <si>
    <t>RM-1457</t>
  </si>
  <si>
    <t>PUR3961</t>
  </si>
  <si>
    <t>RM-1961</t>
  </si>
  <si>
    <t>PUR4865</t>
  </si>
  <si>
    <t>RM-2865</t>
  </si>
  <si>
    <t>PUR4866</t>
  </si>
  <si>
    <t>RM-2866</t>
  </si>
  <si>
    <t>PUR4867</t>
  </si>
  <si>
    <t>RM-2867</t>
  </si>
  <si>
    <t>PUR4868</t>
  </si>
  <si>
    <t>RM-2868</t>
  </si>
  <si>
    <t>PUR4869</t>
  </si>
  <si>
    <t>RM-2869</t>
  </si>
  <si>
    <t>PUR4870</t>
  </si>
  <si>
    <t>RM-2870</t>
  </si>
  <si>
    <t>PUR4871</t>
  </si>
  <si>
    <t>RM-2871</t>
  </si>
  <si>
    <t>PUR4872</t>
  </si>
  <si>
    <t>RM-2872</t>
  </si>
  <si>
    <t>PUR4873</t>
  </si>
  <si>
    <t>RM-2873</t>
  </si>
  <si>
    <t>PUR4874</t>
  </si>
  <si>
    <t>RM-2874</t>
  </si>
  <si>
    <t>PUR4166</t>
  </si>
  <si>
    <t>RM-2166</t>
  </si>
  <si>
    <t>PUR4876</t>
  </si>
  <si>
    <t>RM-2876</t>
  </si>
  <si>
    <t>PUR4877</t>
  </si>
  <si>
    <t>RM-2877</t>
  </si>
  <si>
    <t>PUR4878</t>
  </si>
  <si>
    <t>RM-2878</t>
  </si>
  <si>
    <t>PUR4879</t>
  </si>
  <si>
    <t>RM-2879</t>
  </si>
  <si>
    <t>PUR4880</t>
  </si>
  <si>
    <t>RM-2880</t>
  </si>
  <si>
    <t>PUR4191</t>
  </si>
  <si>
    <t>RM-2191</t>
  </si>
  <si>
    <t>PUR4882</t>
  </si>
  <si>
    <t>RM-2882</t>
  </si>
  <si>
    <t>PUR4883</t>
  </si>
  <si>
    <t>RM-2883</t>
  </si>
  <si>
    <t>PUR4884</t>
  </si>
  <si>
    <t>RM-2884</t>
  </si>
  <si>
    <t>PUR4885</t>
  </si>
  <si>
    <t>RM-2885</t>
  </si>
  <si>
    <t>PUR4886</t>
  </si>
  <si>
    <t>RM-2886</t>
  </si>
  <si>
    <t>PUR4369</t>
  </si>
  <si>
    <t>RM-2369</t>
  </si>
  <si>
    <t>PUR4888</t>
  </si>
  <si>
    <t>RM-2888</t>
  </si>
  <si>
    <t>PUR4889</t>
  </si>
  <si>
    <t>RM-2889</t>
  </si>
  <si>
    <t>SUM of Qty (MT)</t>
  </si>
  <si>
    <t>SUM of Total MT Cost ($)</t>
  </si>
  <si>
    <t>Algae Oil Total</t>
  </si>
  <si>
    <t>Cassava Starch Total</t>
  </si>
  <si>
    <t>Corn Starch Total</t>
  </si>
  <si>
    <t>Palm Oil Derivative Total</t>
  </si>
  <si>
    <t>Soy Protein Extract Total</t>
  </si>
  <si>
    <t>Sugarcane Fiber Total</t>
  </si>
  <si>
    <t>Wood Pulp Total</t>
  </si>
  <si>
    <t>Interpret CO2 avoided formula</t>
  </si>
  <si>
    <t>AVERAGE of CO2_Emissions (kg/MT)</t>
  </si>
  <si>
    <t>AVERAGE of Unit_Cost ($)</t>
  </si>
  <si>
    <t>Sign of value</t>
  </si>
  <si>
    <t>Situation</t>
  </si>
  <si>
    <t>What it means</t>
  </si>
  <si>
    <t>Large pos</t>
  </si>
  <si>
    <t>Higher-cost but lower-CO₂ supplier</t>
  </si>
  <si>
    <t>You pay more but get big CO₂ cuts → good trade-off if budget allows.</t>
  </si>
  <si>
    <t>Small pos (≈ 0-2)</t>
  </si>
  <si>
    <t>Slightly higher cost for small emission gain</t>
  </si>
  <si>
    <t>Low priority.</t>
  </si>
  <si>
    <t>Negative and new cost &lt; current cost</t>
  </si>
  <si>
    <t>Cheaper and cleaner supplier</t>
  </si>
  <si>
    <t>Best case (profit + sustainability win).</t>
  </si>
  <si>
    <t>Negative and new cost &gt; current cost</t>
  </si>
  <si>
    <t>Costlier and dirtier</t>
  </si>
  <si>
    <t>Avoid.</t>
  </si>
  <si>
    <t>Proposed Shift in Procurement (Short-Term Plan)</t>
  </si>
  <si>
    <t>Cassava</t>
  </si>
  <si>
    <t>Raw Materials</t>
  </si>
  <si>
    <t>Supplier</t>
  </si>
  <si>
    <t>Qty Current</t>
  </si>
  <si>
    <t>Unit_Cost Current</t>
  </si>
  <si>
    <t>CO2 Current</t>
  </si>
  <si>
    <t>Qty_Shifted</t>
  </si>
  <si>
    <t>Unit_Cost New</t>
  </si>
  <si>
    <t>CO2 New</t>
  </si>
  <si>
    <t>Change in Cost</t>
  </si>
  <si>
    <t>Change in Emission (kg)</t>
  </si>
  <si>
    <t>Change in Emission (ton)</t>
  </si>
  <si>
    <t xml:space="preserve">Cassava </t>
  </si>
  <si>
    <t>Corn</t>
  </si>
  <si>
    <t>Palm</t>
  </si>
  <si>
    <t>Soy Protein</t>
  </si>
  <si>
    <t>Palm Oil</t>
  </si>
  <si>
    <t>Soy Protetin</t>
  </si>
  <si>
    <t>Sugarcane</t>
  </si>
  <si>
    <t>Total</t>
  </si>
  <si>
    <t>Win Rate</t>
  </si>
  <si>
    <t>YTD 2025</t>
  </si>
  <si>
    <t>Total MC</t>
  </si>
  <si>
    <t>Total Revenue</t>
  </si>
  <si>
    <t>Total Cost</t>
  </si>
  <si>
    <t>Profit</t>
  </si>
  <si>
    <t>Profit Margin</t>
  </si>
  <si>
    <t>CO2 Emissions</t>
  </si>
  <si>
    <t>Delivery Rate</t>
  </si>
  <si>
    <t>Cost Score</t>
  </si>
  <si>
    <t>CO2 Score</t>
  </si>
  <si>
    <t>Deliver Score</t>
  </si>
  <si>
    <t>SSI (100)</t>
  </si>
  <si>
    <t>Rank</t>
  </si>
  <si>
    <t>SKU_Code</t>
  </si>
  <si>
    <t>Brand</t>
  </si>
  <si>
    <t>SKU-AUTO-092</t>
  </si>
  <si>
    <t>SKU-ECOD-258</t>
  </si>
  <si>
    <t>SKU-GREE-454</t>
  </si>
  <si>
    <t>SKU-LUBE-545</t>
  </si>
  <si>
    <t>SKU-LUBE-645</t>
  </si>
  <si>
    <t>SKU-MOTI-077</t>
  </si>
  <si>
    <t>SKU-TRAN-396</t>
  </si>
  <si>
    <t>SKU-PURE-420</t>
  </si>
  <si>
    <t>SKU-ECOS-499</t>
  </si>
  <si>
    <t>SKU-INDU-114</t>
  </si>
  <si>
    <t>SKU-MECH-101</t>
  </si>
  <si>
    <t>SKU-CLEA-380</t>
  </si>
  <si>
    <t>SKU-ECOF-066</t>
  </si>
  <si>
    <t>SKU-POLY-201</t>
  </si>
  <si>
    <t>SKU-WRAP-342</t>
  </si>
  <si>
    <t>SKU-ECOT-689</t>
  </si>
  <si>
    <t>SKU-FLEX-107</t>
  </si>
  <si>
    <t>SKU-GREE-591</t>
  </si>
  <si>
    <t>SKU-STRO-089</t>
  </si>
  <si>
    <t>SKU-STRO-665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</si>
</sst>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&quot;$&quot;#,##0"/>
    <numFmt numFmtId="166" formatCode="yyyy\-mm\-dd"/>
    <numFmt numFmtId="167" formatCode="yyyy-mm-dd"/>
    <numFmt numFmtId="168" formatCode="&quot;$&quot;#,##0.0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2.0"/>
      <color theme="1"/>
      <name val="Aptos Narrow"/>
    </font>
    <font>
      <sz val="11.0"/>
      <color theme="1"/>
      <name val="Arial"/>
    </font>
    <font>
      <sz val="11.0"/>
      <color theme="1"/>
      <name val="Aptos Narrow"/>
    </font>
    <font>
      <b/>
      <sz val="11.0"/>
      <color theme="1"/>
      <name val="Aptos Narrow"/>
    </font>
    <font>
      <b/>
      <sz val="11.0"/>
      <color theme="1"/>
      <name val="Arial"/>
    </font>
    <font>
      <b/>
      <color theme="1"/>
      <name val="Arial"/>
      <scheme val="minor"/>
    </font>
    <font>
      <i/>
      <sz val="11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</fills>
  <borders count="4">
    <border/>
    <border>
      <bottom style="thick">
        <color rgb="FF39535E"/>
      </bottom>
    </border>
    <border>
      <right style="thin">
        <color rgb="FFFFFFFF"/>
      </right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166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1" numFmtId="0" xfId="0" applyFont="1"/>
    <xf borderId="0" fillId="0" fontId="1" numFmtId="165" xfId="0" applyFont="1" applyNumberFormat="1"/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8" xfId="0" applyFont="1" applyNumberFormat="1"/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168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vertical="bottom"/>
    </xf>
    <xf borderId="0" fillId="0" fontId="6" numFmtId="165" xfId="0" applyAlignment="1" applyFont="1" applyNumberFormat="1">
      <alignment vertical="bottom"/>
    </xf>
    <xf borderId="0" fillId="0" fontId="6" numFmtId="3" xfId="0" applyAlignment="1" applyFont="1" applyNumberFormat="1">
      <alignment vertical="bottom"/>
    </xf>
    <xf borderId="0" fillId="0" fontId="6" numFmtId="4" xfId="0" applyAlignment="1" applyFont="1" applyNumberFormat="1">
      <alignment vertical="bottom"/>
    </xf>
    <xf borderId="0" fillId="0" fontId="6" numFmtId="0" xfId="0" applyAlignment="1" applyFont="1">
      <alignment readingOrder="0" vertical="bottom"/>
    </xf>
    <xf borderId="0" fillId="0" fontId="6" numFmtId="168" xfId="0" applyAlignment="1" applyFont="1" applyNumberFormat="1">
      <alignment readingOrder="0" vertical="bottom"/>
    </xf>
    <xf borderId="0" fillId="2" fontId="8" numFmtId="0" xfId="0" applyAlignment="1" applyFill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horizontal="center" readingOrder="0"/>
    </xf>
    <xf borderId="0" fillId="0" fontId="6" numFmtId="0" xfId="0" applyAlignment="1" applyFont="1">
      <alignment horizontal="right" readingOrder="0" vertical="bottom"/>
    </xf>
    <xf borderId="0" fillId="0" fontId="6" numFmtId="168" xfId="0" applyAlignment="1" applyFont="1" applyNumberFormat="1">
      <alignment horizontal="right" readingOrder="0" vertical="bottom"/>
    </xf>
    <xf borderId="0" fillId="0" fontId="6" numFmtId="4" xfId="0" applyAlignment="1" applyFont="1" applyNumberFormat="1">
      <alignment horizontal="center" readingOrder="0" vertical="bottom"/>
    </xf>
    <xf borderId="0" fillId="0" fontId="6" numFmtId="4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/>
    </xf>
    <xf borderId="0" fillId="0" fontId="5" numFmtId="4" xfId="0" applyAlignment="1" applyFont="1" applyNumberFormat="1">
      <alignment horizontal="right" readingOrder="0" vertical="bottom"/>
    </xf>
    <xf borderId="0" fillId="0" fontId="5" numFmtId="4" xfId="0" applyAlignment="1" applyFont="1" applyNumberFormat="1">
      <alignment horizontal="center" readingOrder="0" vertical="bottom"/>
    </xf>
    <xf borderId="0" fillId="3" fontId="7" numFmtId="0" xfId="0" applyAlignment="1" applyFill="1" applyFont="1">
      <alignment readingOrder="0" vertical="bottom"/>
    </xf>
    <xf borderId="0" fillId="3" fontId="6" numFmtId="4" xfId="0" applyAlignment="1" applyFont="1" applyNumberFormat="1">
      <alignment horizontal="right" readingOrder="0" vertical="bottom"/>
    </xf>
    <xf borderId="0" fillId="3" fontId="6" numFmtId="4" xfId="0" applyAlignment="1" applyFont="1" applyNumberFormat="1">
      <alignment horizontal="center" readingOrder="0" vertical="bottom"/>
    </xf>
    <xf borderId="0" fillId="0" fontId="2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8" numFmtId="165" xfId="0" applyAlignment="1" applyFont="1" applyNumberFormat="1">
      <alignment readingOrder="0" vertical="bottom"/>
    </xf>
    <xf borderId="0" fillId="0" fontId="8" numFmtId="3" xfId="0" applyAlignment="1" applyFont="1" applyNumberFormat="1">
      <alignment readingOrder="0" vertical="bottom"/>
    </xf>
    <xf borderId="0" fillId="4" fontId="6" numFmtId="4" xfId="0" applyAlignment="1" applyFill="1" applyFont="1" applyNumberFormat="1">
      <alignment horizontal="right"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5" xfId="0" applyFont="1" applyNumberFormat="1"/>
    <xf borderId="0" fillId="0" fontId="1" numFmtId="168" xfId="0" applyFont="1" applyNumberFormat="1"/>
    <xf borderId="0" fillId="0" fontId="6" numFmtId="2" xfId="0" applyAlignment="1" applyFont="1" applyNumberFormat="1">
      <alignment vertical="bottom"/>
    </xf>
    <xf borderId="0" fillId="5" fontId="7" numFmtId="0" xfId="0" applyAlignment="1" applyFill="1" applyFont="1">
      <alignment readingOrder="0" vertical="bottom"/>
    </xf>
    <xf borderId="0" fillId="5" fontId="6" numFmtId="168" xfId="0" applyAlignment="1" applyFont="1" applyNumberFormat="1">
      <alignment horizontal="right" readingOrder="0" vertical="bottom"/>
    </xf>
    <xf borderId="0" fillId="5" fontId="6" numFmtId="0" xfId="0" applyAlignment="1" applyFont="1">
      <alignment horizontal="center" readingOrder="0" vertical="bottom"/>
    </xf>
    <xf borderId="0" fillId="4" fontId="6" numFmtId="168" xfId="0" applyAlignment="1" applyFont="1" applyNumberFormat="1">
      <alignment horizontal="right" readingOrder="0" vertical="bottom"/>
    </xf>
    <xf borderId="0" fillId="0" fontId="6" numFmtId="0" xfId="0" applyAlignment="1" applyFont="1">
      <alignment horizontal="center" readingOrder="0" vertical="bottom"/>
    </xf>
    <xf borderId="0" fillId="3" fontId="8" numFmtId="0" xfId="0" applyAlignment="1" applyFont="1">
      <alignment readingOrder="0" vertical="bottom"/>
    </xf>
    <xf borderId="0" fillId="3" fontId="6" numFmtId="168" xfId="0" applyAlignment="1" applyFont="1" applyNumberFormat="1">
      <alignment horizontal="right" readingOrder="0" vertical="bottom"/>
    </xf>
    <xf borderId="0" fillId="3" fontId="6" numFmtId="0" xfId="0" applyAlignment="1" applyFont="1">
      <alignment horizontal="center" readingOrder="0" vertical="bottom"/>
    </xf>
    <xf borderId="1" fillId="0" fontId="10" numFmtId="0" xfId="0" applyAlignment="1" applyBorder="1" applyFont="1">
      <alignment readingOrder="0" vertical="bottom"/>
    </xf>
    <xf borderId="1" fillId="0" fontId="6" numFmtId="0" xfId="0" applyAlignment="1" applyBorder="1" applyFont="1">
      <alignment readingOrder="0" vertical="bottom"/>
    </xf>
    <xf borderId="1" fillId="0" fontId="6" numFmtId="168" xfId="0" applyAlignment="1" applyBorder="1" applyFont="1" applyNumberFormat="1">
      <alignment readingOrder="0" vertical="bottom"/>
    </xf>
    <xf borderId="2" fillId="0" fontId="6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horizontal="right" readingOrder="0" vertical="bottom"/>
    </xf>
    <xf borderId="3" fillId="0" fontId="7" numFmtId="168" xfId="0" applyAlignment="1" applyBorder="1" applyFont="1" applyNumberFormat="1">
      <alignment horizontal="right" readingOrder="0" vertical="bottom"/>
    </xf>
    <xf borderId="0" fillId="0" fontId="9" numFmtId="0" xfId="0" applyFont="1"/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0" fillId="0" fontId="9" numFmtId="9" xfId="0" applyAlignment="1" applyFont="1" applyNumberFormat="1">
      <alignment horizontal="center" readingOrder="0"/>
    </xf>
    <xf borderId="0" fillId="0" fontId="1" numFmtId="9" xfId="0" applyFont="1" applyNumberFormat="1"/>
    <xf borderId="0" fillId="0" fontId="9" numFmtId="9" xfId="0" applyFont="1" applyNumberFormat="1"/>
    <xf borderId="0" fillId="0" fontId="9" numFmtId="165" xfId="0" applyFont="1" applyNumberFormat="1"/>
    <xf borderId="0" fillId="0" fontId="9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3" xfId="0" applyFont="1" applyNumberFormat="1"/>
    <xf borderId="0" fillId="0" fontId="9" numFmtId="4" xfId="0" applyFont="1" applyNumberFormat="1"/>
    <xf borderId="0" fillId="0" fontId="9" numFmtId="4" xfId="0" applyAlignment="1" applyFont="1" applyNumberFormat="1">
      <alignment readingOrder="0"/>
    </xf>
    <xf borderId="0" fillId="0" fontId="9" numFmtId="2" xfId="0" applyAlignment="1" applyFont="1" applyNumberFormat="1">
      <alignment readingOrder="0"/>
    </xf>
    <xf borderId="0" fillId="0" fontId="1" numFmtId="4" xfId="0" applyFont="1" applyNumberForma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serif"/>
              </a:defRPr>
            </a:pPr>
            <a:r>
              <a:rPr b="1" sz="1600">
                <a:solidFill>
                  <a:srgbClr val="000000"/>
                </a:solidFill>
                <a:latin typeface="serif"/>
              </a:rPr>
              <a:t>GreenFuture BioChem Revenue &amp; Profitability YTD2025 ($M)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'Profit YTD2025'!$K$29</c:f>
            </c:strRef>
          </c:tx>
          <c:spPr>
            <a:solidFill>
              <a:srgbClr val="BEE0C7"/>
            </a:solidFill>
            <a:ln cmpd="sng">
              <a:solidFill>
                <a:srgbClr val="000000"/>
              </a:solidFill>
            </a:ln>
          </c:spPr>
          <c:cat>
            <c:strRef>
              <c:f>'Profit YTD2025'!$J$30:$J$39</c:f>
            </c:strRef>
          </c:cat>
          <c:val>
            <c:numRef>
              <c:f>'Profit YTD2025'!$K$30:$K$39</c:f>
              <c:numCache/>
            </c:numRef>
          </c:val>
        </c:ser>
        <c:ser>
          <c:idx val="1"/>
          <c:order val="1"/>
          <c:tx>
            <c:strRef>
              <c:f>'Profit YTD2025'!$L$29</c:f>
            </c:strRef>
          </c:tx>
          <c:spPr>
            <a:solidFill>
              <a:srgbClr val="F06738"/>
            </a:solidFill>
            <a:ln cmpd="sng">
              <a:solidFill>
                <a:srgbClr val="000000"/>
              </a:solidFill>
            </a:ln>
          </c:spPr>
          <c:cat>
            <c:strRef>
              <c:f>'Profit YTD2025'!$J$30:$J$39</c:f>
            </c:strRef>
          </c:cat>
          <c:val>
            <c:numRef>
              <c:f>'Profit YTD2025'!$L$30:$L$39</c:f>
              <c:numCache/>
            </c:numRef>
          </c:val>
        </c:ser>
        <c:ser>
          <c:idx val="2"/>
          <c:order val="2"/>
          <c:tx>
            <c:strRef>
              <c:f>'Profit YTD2025'!$M$29</c:f>
            </c:strRef>
          </c:tx>
          <c:spPr>
            <a:solidFill>
              <a:srgbClr val="E2DC53"/>
            </a:solidFill>
            <a:ln cmpd="sng">
              <a:solidFill>
                <a:srgbClr val="000000"/>
              </a:solidFill>
            </a:ln>
          </c:spPr>
          <c:cat>
            <c:strRef>
              <c:f>'Profit YTD2025'!$J$30:$J$39</c:f>
            </c:strRef>
          </c:cat>
          <c:val>
            <c:numRef>
              <c:f>'Profit YTD2025'!$M$30:$M$39</c:f>
              <c:numCache/>
            </c:numRef>
          </c:val>
        </c:ser>
        <c:axId val="866465455"/>
        <c:axId val="39075637"/>
      </c:barChart>
      <c:catAx>
        <c:axId val="866465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400">
                    <a:solidFill>
                      <a:srgbClr val="000000"/>
                    </a:solidFill>
                    <a:latin typeface="serif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serif"/>
              </a:defRPr>
            </a:pPr>
          </a:p>
        </c:txPr>
        <c:crossAx val="39075637"/>
      </c:catAx>
      <c:valAx>
        <c:axId val="390756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serif"/>
              </a:defRPr>
            </a:pPr>
          </a:p>
        </c:txPr>
        <c:crossAx val="866465455"/>
      </c:valAx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000000"/>
              </a:solidFill>
              <a:latin typeface="serif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552450</xdr:colOff>
      <xdr:row>27</xdr:row>
      <xdr:rowOff>47625</xdr:rowOff>
    </xdr:from>
    <xdr:ext cx="7515225" cy="46482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3057" sheet="Sales Pipeline"/>
  </cacheSource>
  <cacheFields>
    <cacheField name="SalesOpp_ID" numFmtId="0">
      <sharedItems>
        <s v="SO3000"/>
        <s v="SO3001"/>
        <s v="SO3002"/>
        <s v="SO3003"/>
        <s v="SO3004"/>
        <s v="SO3005"/>
        <s v="SO3006"/>
        <s v="SO3007"/>
        <s v="SO3008"/>
        <s v="SO3009"/>
        <s v="SO3010"/>
        <s v="SO3011"/>
        <s v="SO3012"/>
        <s v="SO3013"/>
        <s v="SO3014"/>
        <s v="SO3015"/>
        <s v="SO3016"/>
        <s v="SO3017"/>
        <s v="SO3018"/>
        <s v="SO3019"/>
        <s v="SO3020"/>
        <s v="SO3021"/>
        <s v="SO3022"/>
        <s v="SO3023"/>
        <s v="SO3024"/>
        <s v="SO3025"/>
        <s v="SO3026"/>
        <s v="SO3027"/>
        <s v="SO3028"/>
        <s v="SO3029"/>
        <s v="SO3030"/>
        <s v="SO3031"/>
        <s v="SO3032"/>
        <s v="SO3033"/>
        <s v="SO3034"/>
        <s v="SO3035"/>
        <s v="SO3036"/>
        <s v="SO3037"/>
        <s v="SO3038"/>
        <s v="SO3039"/>
        <s v="SO3040"/>
        <s v="SO3041"/>
        <s v="SO3042"/>
        <s v="SO3043"/>
        <s v="SO3044"/>
        <s v="SO3045"/>
        <s v="SO3046"/>
        <s v="SO3047"/>
        <s v="SO3048"/>
        <s v="SO3049"/>
        <s v="SO3050"/>
        <s v="SO3051"/>
        <s v="SO3052"/>
        <s v="SO3053"/>
        <s v="SO3054"/>
        <s v="SO3055"/>
        <s v="SO3056"/>
        <s v="SO3057"/>
        <s v="SO3058"/>
        <s v="SO3059"/>
        <s v="SO3060"/>
        <s v="SO3061"/>
        <s v="SO3062"/>
        <s v="SO3063"/>
        <s v="SO3064"/>
        <s v="SO3065"/>
        <s v="SO3066"/>
        <s v="SO3067"/>
        <s v="SO3068"/>
        <s v="SO3069"/>
        <s v="SO3070"/>
        <s v="SO3071"/>
        <s v="SO3072"/>
        <s v="SO3073"/>
        <s v="SO3074"/>
        <s v="SO3075"/>
        <s v="SO3076"/>
        <s v="SO3077"/>
        <s v="SO3078"/>
        <s v="SO3079"/>
        <s v="SO3080"/>
        <s v="SO3081"/>
        <s v="SO3082"/>
        <s v="SO3083"/>
        <s v="SO3084"/>
        <s v="SO3085"/>
        <s v="SO3086"/>
        <s v="SO3087"/>
        <s v="SO3088"/>
        <s v="SO3089"/>
        <s v="SO3090"/>
        <s v="SO3091"/>
        <s v="SO3092"/>
        <s v="SO3093"/>
        <s v="SO3094"/>
        <s v="SO3095"/>
        <s v="SO3096"/>
        <s v="SO3097"/>
        <s v="SO3098"/>
        <s v="SO3099"/>
        <s v="SO3100"/>
        <s v="SO3101"/>
        <s v="SO3102"/>
        <s v="SO3103"/>
        <s v="SO3104"/>
        <s v="SO3105"/>
        <s v="SO3106"/>
        <s v="SO3107"/>
        <s v="SO3108"/>
        <s v="SO3109"/>
        <s v="SO3110"/>
        <s v="SO3111"/>
        <s v="SO3112"/>
        <s v="SO3113"/>
        <s v="SO3114"/>
        <s v="SO3115"/>
        <s v="SO3116"/>
        <s v="SO3117"/>
        <s v="SO3118"/>
        <s v="SO3119"/>
        <s v="SO3120"/>
        <s v="SO3121"/>
        <s v="SO3122"/>
        <s v="SO3123"/>
        <s v="SO3124"/>
        <s v="SO3125"/>
        <s v="SO3126"/>
        <s v="SO3127"/>
        <s v="SO3128"/>
        <s v="SO3129"/>
        <s v="SO3130"/>
        <s v="SO3131"/>
        <s v="SO3132"/>
        <s v="SO3133"/>
        <s v="SO3134"/>
        <s v="SO3135"/>
        <s v="SO3136"/>
        <s v="SO3137"/>
        <s v="SO3138"/>
        <s v="SO3139"/>
        <s v="SO3140"/>
        <s v="SO3141"/>
        <s v="SO3142"/>
        <s v="SO3143"/>
        <s v="SO3144"/>
        <s v="SO3145"/>
        <s v="SO3146"/>
        <s v="SO3147"/>
        <s v="SO3148"/>
        <s v="SO3149"/>
        <s v="SO3150"/>
        <s v="SO3151"/>
        <s v="SO3152"/>
        <s v="SO3153"/>
        <s v="SO3154"/>
        <s v="SO3155"/>
        <s v="SO3156"/>
        <s v="SO3157"/>
        <s v="SO3158"/>
        <s v="SO3159"/>
        <s v="SO3160"/>
        <s v="SO3161"/>
        <s v="SO3162"/>
        <s v="SO3163"/>
        <s v="SO3164"/>
        <s v="SO3165"/>
        <s v="SO3166"/>
        <s v="SO3167"/>
        <s v="SO3168"/>
        <s v="SO3169"/>
        <s v="SO3170"/>
        <s v="SO3171"/>
        <s v="SO3172"/>
        <s v="SO3173"/>
        <s v="SO3174"/>
        <s v="SO3175"/>
        <s v="SO3176"/>
        <s v="SO3177"/>
        <s v="SO3178"/>
        <s v="SO3179"/>
        <s v="SO3180"/>
        <s v="SO3181"/>
        <s v="SO3182"/>
        <s v="SO3183"/>
        <s v="SO3184"/>
        <s v="SO3185"/>
        <s v="SO3186"/>
        <s v="SO3187"/>
        <s v="SO3188"/>
        <s v="SO3189"/>
        <s v="SO3190"/>
        <s v="SO3191"/>
        <s v="SO3192"/>
        <s v="SO3193"/>
        <s v="SO3194"/>
        <s v="SO3195"/>
        <s v="SO3196"/>
        <s v="SO3197"/>
        <s v="SO3198"/>
        <s v="SO3199"/>
        <s v="SO3200"/>
        <s v="SO3201"/>
        <s v="SO3202"/>
        <s v="SO3203"/>
        <s v="SO3204"/>
        <s v="SO3205"/>
        <s v="SO3206"/>
        <s v="SO3207"/>
        <s v="SO3208"/>
        <s v="SO3209"/>
        <s v="SO3210"/>
        <s v="SO3211"/>
        <s v="SO3212"/>
        <s v="SO3213"/>
        <s v="SO3214"/>
        <s v="SO3215"/>
        <s v="SO3216"/>
        <s v="SO3217"/>
        <s v="SO3218"/>
        <s v="SO3219"/>
        <s v="SO3220"/>
        <s v="SO3221"/>
        <s v="SO3222"/>
        <s v="SO3223"/>
        <s v="SO3224"/>
        <s v="SO3225"/>
        <s v="SO3226"/>
        <s v="SO3227"/>
        <s v="SO3228"/>
        <s v="SO3229"/>
        <s v="SO3230"/>
        <s v="SO3231"/>
        <s v="SO3232"/>
        <s v="SO3233"/>
        <s v="SO3234"/>
        <s v="SO3235"/>
        <s v="SO3236"/>
        <s v="SO3237"/>
        <s v="SO3238"/>
        <s v="SO3239"/>
        <s v="SO3240"/>
        <s v="SO3241"/>
        <s v="SO3242"/>
        <s v="SO3243"/>
        <s v="SO3244"/>
        <s v="SO3245"/>
        <s v="SO3246"/>
        <s v="SO3247"/>
        <s v="SO3248"/>
        <s v="SO3249"/>
        <s v="SO3250"/>
        <s v="SO3251"/>
        <s v="SO3252"/>
        <s v="SO3253"/>
        <s v="SO3254"/>
        <s v="SO3255"/>
        <s v="SO3256"/>
        <s v="SO3257"/>
        <s v="SO3258"/>
        <s v="SO3259"/>
        <s v="SO3260"/>
        <s v="SO3261"/>
        <s v="SO3262"/>
        <s v="SO3263"/>
        <s v="SO3264"/>
        <s v="SO3265"/>
        <s v="SO3266"/>
        <s v="SO3267"/>
        <s v="SO3268"/>
        <s v="SO3269"/>
        <s v="SO3270"/>
        <s v="SO3271"/>
        <s v="SO3272"/>
        <s v="SO3273"/>
        <s v="SO3274"/>
        <s v="SO3275"/>
        <s v="SO3276"/>
        <s v="SO3277"/>
        <s v="SO3278"/>
        <s v="SO3279"/>
        <s v="SO3280"/>
        <s v="SO3281"/>
        <s v="SO3282"/>
        <s v="SO3283"/>
        <s v="SO3284"/>
        <s v="SO3285"/>
        <s v="SO3286"/>
        <s v="SO3287"/>
        <s v="SO3288"/>
        <s v="SO3289"/>
        <s v="SO3290"/>
        <s v="SO3291"/>
        <s v="SO3292"/>
        <s v="SO3293"/>
        <s v="SO3294"/>
        <s v="SO3295"/>
        <s v="SO3296"/>
        <s v="SO3297"/>
        <s v="SO3298"/>
        <s v="SO3299"/>
        <s v="SO3300"/>
        <s v="SO3301"/>
        <s v="SO3302"/>
        <s v="SO3303"/>
        <s v="SO3304"/>
        <s v="SO3305"/>
        <s v="SO3306"/>
        <s v="SO3307"/>
        <s v="SO3308"/>
        <s v="SO3309"/>
        <s v="SO3310"/>
        <s v="SO3311"/>
        <s v="SO3312"/>
        <s v="SO3313"/>
        <s v="SO3314"/>
        <s v="SO3315"/>
        <s v="SO3316"/>
        <s v="SO3317"/>
        <s v="SO3318"/>
        <s v="SO3319"/>
        <s v="SO3320"/>
        <s v="SO3321"/>
        <s v="SO3322"/>
        <s v="SO3323"/>
        <s v="SO3324"/>
        <s v="SO3325"/>
        <s v="SO3326"/>
        <s v="SO3327"/>
        <s v="SO3328"/>
        <s v="SO3329"/>
        <s v="SO3330"/>
        <s v="SO3331"/>
        <s v="SO3332"/>
        <s v="SO3333"/>
        <s v="SO3334"/>
        <s v="SO3335"/>
        <s v="SO3336"/>
        <s v="SO3337"/>
        <s v="SO3338"/>
        <s v="SO3339"/>
        <s v="SO3340"/>
        <s v="SO3341"/>
        <s v="SO3342"/>
        <s v="SO3343"/>
        <s v="SO3344"/>
        <s v="SO3345"/>
        <s v="SO3346"/>
        <s v="SO3347"/>
        <s v="SO3348"/>
        <s v="SO3349"/>
        <s v="SO3350"/>
        <s v="SO3351"/>
        <s v="SO3352"/>
        <s v="SO3353"/>
        <s v="SO3354"/>
        <s v="SO3355"/>
        <s v="SO3356"/>
        <s v="SO3357"/>
        <s v="SO3358"/>
        <s v="SO3359"/>
        <s v="SO3360"/>
        <s v="SO3361"/>
        <s v="SO3362"/>
        <s v="SO3363"/>
        <s v="SO3364"/>
        <s v="SO3365"/>
        <s v="SO3366"/>
        <s v="SO3367"/>
        <s v="SO3368"/>
        <s v="SO3369"/>
        <s v="SO3370"/>
        <s v="SO3371"/>
        <s v="SO3372"/>
        <s v="SO3373"/>
        <s v="SO3374"/>
        <s v="SO3375"/>
        <s v="SO3376"/>
        <s v="SO3377"/>
        <s v="SO3378"/>
        <s v="SO3379"/>
        <s v="SO3380"/>
        <s v="SO3381"/>
        <s v="SO3382"/>
        <s v="SO3383"/>
        <s v="SO3384"/>
        <s v="SO3385"/>
        <s v="SO3386"/>
        <s v="SO3387"/>
        <s v="SO3388"/>
        <s v="SO3389"/>
        <s v="SO3390"/>
        <s v="SO3391"/>
        <s v="SO3392"/>
        <s v="SO3393"/>
        <s v="SO3394"/>
        <s v="SO3395"/>
        <s v="SO3396"/>
        <s v="SO3397"/>
        <s v="SO3398"/>
        <s v="SO3399"/>
        <s v="SO3400"/>
        <s v="SO3401"/>
        <s v="SO3402"/>
        <s v="SO3403"/>
        <s v="SO3404"/>
        <s v="SO3405"/>
        <s v="SO3406"/>
        <s v="SO3407"/>
        <s v="SO3408"/>
        <s v="SO3409"/>
        <s v="SO3410"/>
        <s v="SO3411"/>
        <s v="SO3412"/>
        <s v="SO3413"/>
        <s v="SO3414"/>
        <s v="SO3415"/>
        <s v="SO3416"/>
        <s v="SO3417"/>
        <s v="SO3418"/>
        <s v="SO3419"/>
        <s v="SO3420"/>
        <s v="SO3421"/>
        <s v="SO3422"/>
        <s v="SO3423"/>
        <s v="SO3424"/>
        <s v="SO3425"/>
        <s v="SO3426"/>
        <s v="SO3427"/>
        <s v="SO3428"/>
        <s v="SO3429"/>
        <s v="SO3430"/>
        <s v="SO3431"/>
        <s v="SO3432"/>
        <s v="SO3433"/>
        <s v="SO3434"/>
        <s v="SO3435"/>
        <s v="SO3436"/>
        <s v="SO3437"/>
        <s v="SO3438"/>
        <s v="SO3439"/>
        <s v="SO3440"/>
        <s v="SO3441"/>
        <s v="SO3442"/>
        <s v="SO3443"/>
        <s v="SO3444"/>
        <s v="SO3445"/>
        <s v="SO3446"/>
        <s v="SO3447"/>
        <s v="SO3448"/>
        <s v="SO3449"/>
        <s v="SO3450"/>
        <s v="SO3451"/>
        <s v="SO3452"/>
        <s v="SO3453"/>
        <s v="SO3454"/>
        <s v="SO3455"/>
        <s v="SO3456"/>
        <s v="SO3457"/>
        <s v="SO3458"/>
        <s v="SO3459"/>
        <s v="SO3460"/>
        <s v="SO3461"/>
        <s v="SO3462"/>
        <s v="SO3463"/>
        <s v="SO3464"/>
        <s v="SO3465"/>
        <s v="SO3466"/>
        <s v="SO3467"/>
        <s v="SO3468"/>
        <s v="SO3469"/>
        <s v="SO3470"/>
        <s v="SO3471"/>
        <s v="SO3472"/>
        <s v="SO3473"/>
        <s v="SO3474"/>
        <s v="SO3475"/>
        <s v="SO3476"/>
        <s v="SO3477"/>
        <s v="SO3478"/>
        <s v="SO3479"/>
        <s v="SO3480"/>
        <s v="SO3481"/>
        <s v="SO3482"/>
        <s v="SO3483"/>
        <s v="SO3484"/>
        <s v="SO3485"/>
        <s v="SO3486"/>
        <s v="SO3487"/>
        <s v="SO3488"/>
        <s v="SO3489"/>
        <s v="SO3490"/>
        <s v="SO3491"/>
        <s v="SO3492"/>
        <s v="SO3493"/>
        <s v="SO3494"/>
        <s v="SO3495"/>
        <s v="SO3496"/>
        <s v="SO3497"/>
        <s v="SO3498"/>
        <s v="SO3499"/>
        <s v="SO3500"/>
        <s v="SO3501"/>
        <s v="SO3502"/>
        <s v="SO3503"/>
        <s v="SO3504"/>
        <s v="SO3505"/>
        <s v="SO3506"/>
        <s v="SO3507"/>
        <s v="SO3508"/>
        <s v="SO3509"/>
        <s v="SO3510"/>
        <s v="SO3511"/>
        <s v="SO3512"/>
        <s v="SO3513"/>
        <s v="SO3514"/>
        <s v="SO3515"/>
        <s v="SO3516"/>
        <s v="SO3517"/>
        <s v="SO3518"/>
        <s v="SO3519"/>
        <s v="SO3520"/>
        <s v="SO3521"/>
        <s v="SO3522"/>
        <s v="SO3523"/>
        <s v="SO3524"/>
        <s v="SO3525"/>
        <s v="SO3526"/>
        <s v="SO3527"/>
        <s v="SO3528"/>
        <s v="SO3529"/>
        <s v="SO3530"/>
        <s v="SO3531"/>
        <s v="SO3532"/>
        <s v="SO3533"/>
        <s v="SO3534"/>
        <s v="SO3535"/>
        <s v="SO3536"/>
        <s v="SO3537"/>
        <s v="SO3538"/>
        <s v="SO3539"/>
        <s v="SO3540"/>
        <s v="SO3541"/>
        <s v="SO3542"/>
        <s v="SO3543"/>
        <s v="SO3544"/>
        <s v="SO3545"/>
        <s v="SO3546"/>
        <s v="SO3547"/>
        <s v="SO3548"/>
        <s v="SO3549"/>
        <s v="SO3550"/>
        <s v="SO3551"/>
        <s v="SO3552"/>
        <s v="SO3553"/>
        <s v="SO3554"/>
        <s v="SO3555"/>
        <s v="SO3556"/>
        <s v="SO3557"/>
        <s v="SO3558"/>
        <s v="SO3559"/>
        <s v="SO3560"/>
        <s v="SO3561"/>
        <s v="SO3562"/>
        <s v="SO3563"/>
        <s v="SO3564"/>
        <s v="SO3565"/>
        <s v="SO3566"/>
        <s v="SO3567"/>
        <s v="SO3568"/>
        <s v="SO3569"/>
        <s v="SO3570"/>
        <s v="SO3571"/>
        <s v="SO3572"/>
        <s v="SO3573"/>
        <s v="SO3574"/>
        <s v="SO3575"/>
        <s v="SO3576"/>
        <s v="SO3577"/>
        <s v="SO3578"/>
        <s v="SO3579"/>
        <s v="SO3580"/>
        <s v="SO3581"/>
        <s v="SO3582"/>
        <s v="SO3583"/>
        <s v="SO3584"/>
        <s v="SO3585"/>
        <s v="SO3586"/>
        <s v="SO3587"/>
        <s v="SO3588"/>
        <s v="SO3589"/>
        <s v="SO3590"/>
        <s v="SO3591"/>
        <s v="SO3592"/>
        <s v="SO3593"/>
        <s v="SO3594"/>
        <s v="SO3595"/>
        <s v="SO3596"/>
        <s v="SO3597"/>
        <s v="SO3598"/>
        <s v="SO3599"/>
        <s v="SO3600"/>
        <s v="SO3601"/>
        <s v="SO3602"/>
        <s v="SO3603"/>
        <s v="SO3604"/>
        <s v="SO3605"/>
        <s v="SO3606"/>
        <s v="SO3607"/>
        <s v="SO3608"/>
        <s v="SO3609"/>
        <s v="SO3610"/>
        <s v="SO3611"/>
        <s v="SO3612"/>
        <s v="SO3613"/>
        <s v="SO3614"/>
        <s v="SO3615"/>
        <s v="SO3616"/>
        <s v="SO3617"/>
        <s v="SO3618"/>
        <s v="SO3619"/>
        <s v="SO3620"/>
        <s v="SO3621"/>
        <s v="SO3622"/>
        <s v="SO3623"/>
        <s v="SO3624"/>
        <s v="SO3625"/>
        <s v="SO3626"/>
        <s v="SO3627"/>
        <s v="SO3628"/>
        <s v="SO3629"/>
        <s v="SO3630"/>
        <s v="SO3631"/>
        <s v="SO3632"/>
        <s v="SO3633"/>
        <s v="SO3634"/>
        <s v="SO3635"/>
        <s v="SO3636"/>
        <s v="SO3637"/>
        <s v="SO3638"/>
        <s v="SO3639"/>
        <s v="SO3640"/>
        <s v="SO3641"/>
        <s v="SO3642"/>
        <s v="SO3643"/>
        <s v="SO3644"/>
        <s v="SO3645"/>
        <s v="SO3646"/>
        <s v="SO3647"/>
        <s v="SO3648"/>
        <s v="SO3649"/>
        <s v="SO3650"/>
        <s v="SO3651"/>
        <s v="SO3652"/>
        <s v="SO3653"/>
        <s v="SO3654"/>
        <s v="SO3655"/>
        <s v="SO3656"/>
        <s v="SO3657"/>
        <s v="SO3658"/>
        <s v="SO3659"/>
        <s v="SO3660"/>
        <s v="SO3661"/>
        <s v="SO3662"/>
        <s v="SO3663"/>
        <s v="SO3664"/>
        <s v="SO3665"/>
        <s v="SO3666"/>
        <s v="SO3667"/>
        <s v="SO3668"/>
        <s v="SO3669"/>
        <s v="SO3670"/>
        <s v="SO3671"/>
        <s v="SO3672"/>
        <s v="SO3673"/>
        <s v="SO3674"/>
        <s v="SO3675"/>
        <s v="SO3676"/>
        <s v="SO3677"/>
        <s v="SO3678"/>
        <s v="SO3679"/>
        <s v="SO3680"/>
        <s v="SO3681"/>
        <s v="SO3682"/>
        <s v="SO3683"/>
        <s v="SO3684"/>
        <s v="SO3685"/>
        <s v="SO3686"/>
        <s v="SO3687"/>
        <s v="SO3688"/>
        <s v="SO3689"/>
        <s v="SO3690"/>
        <s v="SO3691"/>
        <s v="SO3692"/>
        <s v="SO3693"/>
        <s v="SO3694"/>
        <s v="SO3695"/>
        <s v="SO3696"/>
        <s v="SO3697"/>
        <s v="SO3698"/>
        <s v="SO3699"/>
        <s v="SO3700"/>
        <s v="SO3701"/>
        <s v="SO3702"/>
        <s v="SO3703"/>
        <s v="SO3704"/>
        <s v="SO3705"/>
        <s v="SO3706"/>
        <s v="SO3707"/>
        <s v="SO3708"/>
        <s v="SO3709"/>
        <s v="SO3710"/>
        <s v="SO3711"/>
        <s v="SO3712"/>
        <s v="SO3713"/>
        <s v="SO3714"/>
        <s v="SO3715"/>
        <s v="SO3716"/>
        <s v="SO3717"/>
        <s v="SO3718"/>
        <s v="SO3719"/>
        <s v="SO3720"/>
        <s v="SO3721"/>
        <s v="SO3722"/>
        <s v="SO3723"/>
        <s v="SO3724"/>
        <s v="SO3725"/>
        <s v="SO3726"/>
        <s v="SO3727"/>
        <s v="SO3728"/>
        <s v="SO3729"/>
        <s v="SO3730"/>
        <s v="SO3731"/>
        <s v="SO3732"/>
        <s v="SO3733"/>
        <s v="SO3734"/>
        <s v="SO3735"/>
        <s v="SO3736"/>
        <s v="SO3737"/>
        <s v="SO3738"/>
        <s v="SO3739"/>
        <s v="SO3740"/>
        <s v="SO3741"/>
        <s v="SO3742"/>
        <s v="SO3743"/>
        <s v="SO3744"/>
        <s v="SO3745"/>
        <s v="SO3746"/>
        <s v="SO3747"/>
        <s v="SO3748"/>
        <s v="SO3749"/>
        <s v="SO3750"/>
        <s v="SO3751"/>
        <s v="SO3752"/>
        <s v="SO3753"/>
        <s v="SO3754"/>
        <s v="SO3755"/>
        <s v="SO3756"/>
        <s v="SO3757"/>
        <s v="SO3758"/>
        <s v="SO3759"/>
        <s v="SO3760"/>
        <s v="SO3761"/>
        <s v="SO3762"/>
        <s v="SO3763"/>
        <s v="SO3764"/>
        <s v="SO3765"/>
        <s v="SO3766"/>
        <s v="SO3767"/>
        <s v="SO3768"/>
        <s v="SO3769"/>
        <s v="SO3770"/>
        <s v="SO3771"/>
        <s v="SO3772"/>
        <s v="SO3773"/>
        <s v="SO3774"/>
        <s v="SO3775"/>
        <s v="SO3776"/>
        <s v="SO3777"/>
        <s v="SO3778"/>
        <s v="SO3779"/>
        <s v="SO3780"/>
        <s v="SO3781"/>
        <s v="SO3782"/>
        <s v="SO3783"/>
        <s v="SO3784"/>
        <s v="SO3785"/>
        <s v="SO3786"/>
        <s v="SO3787"/>
        <s v="SO3788"/>
        <s v="SO3789"/>
        <s v="SO3790"/>
        <s v="SO3791"/>
        <s v="SO3792"/>
        <s v="SO3793"/>
        <s v="SO3794"/>
        <s v="SO3795"/>
        <s v="SO3796"/>
        <s v="SO3797"/>
        <s v="SO3798"/>
        <s v="SO3799"/>
        <s v="SO3800"/>
        <s v="SO3801"/>
        <s v="SO3802"/>
        <s v="SO3803"/>
        <s v="SO3804"/>
        <s v="SO3805"/>
        <s v="SO3806"/>
        <s v="SO3807"/>
        <s v="SO3808"/>
        <s v="SO3809"/>
        <s v="SO3810"/>
        <s v="SO3811"/>
        <s v="SO3812"/>
        <s v="SO3813"/>
        <s v="SO3814"/>
        <s v="SO3815"/>
        <s v="SO3816"/>
        <s v="SO3817"/>
        <s v="SO3818"/>
        <s v="SO3819"/>
        <s v="SO3820"/>
        <s v="SO3821"/>
        <s v="SO3822"/>
        <s v="SO3823"/>
        <s v="SO3824"/>
        <s v="SO3825"/>
        <s v="SO3826"/>
        <s v="SO3827"/>
        <s v="SO3828"/>
        <s v="SO3829"/>
        <s v="SO3830"/>
        <s v="SO3831"/>
        <s v="SO3832"/>
        <s v="SO3833"/>
        <s v="SO3834"/>
        <s v="SO3835"/>
        <s v="SO3836"/>
        <s v="SO3837"/>
        <s v="SO3838"/>
        <s v="SO3839"/>
        <s v="SO3840"/>
        <s v="SO3841"/>
        <s v="SO3842"/>
        <s v="SO3843"/>
        <s v="SO3844"/>
        <s v="SO3845"/>
        <s v="SO3846"/>
        <s v="SO3847"/>
        <s v="SO3848"/>
        <s v="SO3849"/>
        <s v="SO3850"/>
        <s v="SO3851"/>
        <s v="SO3852"/>
        <s v="SO3853"/>
        <s v="SO3854"/>
        <s v="SO3855"/>
        <s v="SO3856"/>
        <s v="SO3857"/>
        <s v="SO3858"/>
        <s v="SO3859"/>
        <s v="SO3860"/>
        <s v="SO3861"/>
        <s v="SO3862"/>
        <s v="SO3863"/>
        <s v="SO3864"/>
        <s v="SO3865"/>
        <s v="SO3866"/>
        <s v="SO3867"/>
        <s v="SO3868"/>
        <s v="SO3869"/>
        <s v="SO3870"/>
        <s v="SO3871"/>
        <s v="SO3872"/>
        <s v="SO3873"/>
        <s v="SO3874"/>
        <s v="SO3875"/>
        <s v="SO3876"/>
        <s v="SO3877"/>
        <s v="SO3878"/>
        <s v="SO3879"/>
        <s v="SO3880"/>
        <s v="SO3881"/>
        <s v="SO3882"/>
        <s v="SO3883"/>
        <s v="SO3884"/>
        <s v="SO3885"/>
        <s v="SO3886"/>
        <s v="SO3887"/>
        <s v="SO3888"/>
        <s v="SO3889"/>
        <s v="SO3890"/>
        <s v="SO3891"/>
        <s v="SO3892"/>
        <s v="SO3893"/>
        <s v="SO3894"/>
        <s v="SO3895"/>
        <s v="SO3896"/>
        <s v="SO3897"/>
        <s v="SO3898"/>
        <s v="SO3899"/>
        <s v="SO3900"/>
        <s v="SO3901"/>
        <s v="SO3902"/>
        <s v="SO3903"/>
        <s v="SO3904"/>
        <s v="SO3905"/>
        <s v="SO3906"/>
        <s v="SO3907"/>
        <s v="SO3908"/>
        <s v="SO3909"/>
        <s v="SO3910"/>
        <s v="SO3911"/>
        <s v="SO3912"/>
        <s v="SO3913"/>
        <s v="SO3914"/>
        <s v="SO3915"/>
        <s v="SO3916"/>
        <s v="SO3917"/>
        <s v="SO3918"/>
        <s v="SO3919"/>
        <s v="SO3920"/>
        <s v="SO3921"/>
        <s v="SO3922"/>
        <s v="SO3923"/>
        <s v="SO3924"/>
        <s v="SO3925"/>
        <s v="SO3926"/>
        <s v="SO3927"/>
        <s v="SO3928"/>
        <s v="SO3929"/>
        <s v="SO3930"/>
        <s v="SO3931"/>
        <s v="SO3932"/>
        <s v="SO3933"/>
        <s v="SO3934"/>
        <s v="SO3935"/>
        <s v="SO3936"/>
        <s v="SO3937"/>
        <s v="SO3938"/>
        <s v="SO3939"/>
        <s v="SO3940"/>
        <s v="SO3941"/>
        <s v="SO3942"/>
        <s v="SO3943"/>
        <s v="SO3944"/>
        <s v="SO3945"/>
        <s v="SO3946"/>
        <s v="SO3947"/>
        <s v="SO3948"/>
        <s v="SO3949"/>
        <s v="SO3950"/>
        <s v="SO3951"/>
        <s v="SO3952"/>
        <s v="SO3953"/>
        <s v="SO3954"/>
        <s v="SO3955"/>
        <s v="SO3956"/>
        <s v="SO3957"/>
        <s v="SO3958"/>
        <s v="SO3959"/>
        <s v="SO3960"/>
        <s v="SO3961"/>
        <s v="SO3962"/>
        <s v="SO3963"/>
        <s v="SO3964"/>
        <s v="SO3965"/>
        <s v="SO3966"/>
        <s v="SO3967"/>
        <s v="SO3968"/>
        <s v="SO3969"/>
        <s v="SO3970"/>
        <s v="SO3971"/>
        <s v="SO3972"/>
        <s v="SO3973"/>
        <s v="SO3974"/>
        <s v="SO3975"/>
        <s v="SO3976"/>
        <s v="SO3977"/>
        <s v="SO3978"/>
        <s v="SO3979"/>
        <s v="SO3980"/>
        <s v="SO3981"/>
        <s v="SO3982"/>
        <s v="SO3983"/>
        <s v="SO3984"/>
        <s v="SO3985"/>
        <s v="SO3986"/>
        <s v="SO3987"/>
        <s v="SO3988"/>
        <s v="SO3989"/>
        <s v="SO3990"/>
        <s v="SO3991"/>
        <s v="SO3992"/>
        <s v="SO3993"/>
        <s v="SO3994"/>
        <s v="SO3995"/>
        <s v="SO3996"/>
        <s v="SO3997"/>
        <s v="SO3998"/>
        <s v="SO3999"/>
        <s v="SO4000"/>
        <s v="SO4001"/>
        <s v="SO4002"/>
        <s v="SO4003"/>
        <s v="SO4004"/>
        <s v="SO4005"/>
        <s v="SO4006"/>
        <s v="SO4007"/>
        <s v="SO4008"/>
        <s v="SO4009"/>
        <s v="SO4010"/>
        <s v="SO4011"/>
        <s v="SO4012"/>
        <s v="SO4013"/>
        <s v="SO4014"/>
        <s v="SO4015"/>
        <s v="SO4016"/>
        <s v="SO4017"/>
        <s v="SO4018"/>
        <s v="SO4019"/>
        <s v="SO4020"/>
        <s v="SO4021"/>
        <s v="SO4022"/>
        <s v="SO4023"/>
        <s v="SO4024"/>
        <s v="SO4025"/>
        <s v="SO4026"/>
        <s v="SO4027"/>
        <s v="SO4028"/>
        <s v="SO4029"/>
        <s v="SO4030"/>
        <s v="SO4031"/>
        <s v="SO4032"/>
        <s v="SO4033"/>
        <s v="SO4034"/>
        <s v="SO4035"/>
        <s v="SO4036"/>
        <s v="SO4037"/>
        <s v="SO4038"/>
        <s v="SO4039"/>
        <s v="SO4040"/>
        <s v="SO4041"/>
        <s v="SO4042"/>
        <s v="SO4043"/>
        <s v="SO4044"/>
        <s v="SO4045"/>
        <s v="SO4046"/>
        <s v="SO4047"/>
        <s v="SO4048"/>
        <s v="SO4049"/>
        <s v="SO4050"/>
        <s v="SO4051"/>
        <s v="SO4052"/>
        <s v="SO4053"/>
        <s v="SO4054"/>
        <s v="SO4055"/>
        <s v="SO4056"/>
        <s v="SO4057"/>
        <s v="SO4058"/>
        <s v="SO4059"/>
        <s v="SO4060"/>
        <s v="SO4061"/>
        <s v="SO4062"/>
        <s v="SO4063"/>
        <s v="SO4064"/>
        <s v="SO4065"/>
        <s v="SO4066"/>
        <s v="SO4067"/>
        <s v="SO4068"/>
        <s v="SO4069"/>
        <s v="SO4070"/>
        <s v="SO4071"/>
        <s v="SO4072"/>
        <s v="SO4073"/>
        <s v="SO4074"/>
        <s v="SO4075"/>
        <s v="SO4076"/>
        <s v="SO4077"/>
        <s v="SO4078"/>
        <s v="SO4079"/>
        <s v="SO4080"/>
        <s v="SO4081"/>
        <s v="SO4082"/>
        <s v="SO4083"/>
        <s v="SO4084"/>
        <s v="SO4085"/>
        <s v="SO4086"/>
        <s v="SO4087"/>
        <s v="SO4088"/>
        <s v="SO4089"/>
        <s v="SO4090"/>
        <s v="SO4091"/>
        <s v="SO4092"/>
        <s v="SO4093"/>
        <s v="SO4094"/>
        <s v="SO4095"/>
        <s v="SO4096"/>
        <s v="SO4097"/>
        <s v="SO4098"/>
        <s v="SO4099"/>
        <s v="SO4100"/>
        <s v="SO4101"/>
        <s v="SO4102"/>
        <s v="SO4103"/>
        <s v="SO4104"/>
        <s v="SO4105"/>
        <s v="SO4106"/>
        <s v="SO4107"/>
        <s v="SO4108"/>
        <s v="SO4109"/>
        <s v="SO4110"/>
        <s v="SO4111"/>
        <s v="SO4112"/>
        <s v="SO4113"/>
        <s v="SO4114"/>
        <s v="SO4115"/>
        <s v="SO4116"/>
        <s v="SO4117"/>
        <s v="SO4118"/>
        <s v="SO4119"/>
        <s v="SO4120"/>
        <s v="SO4121"/>
        <s v="SO4122"/>
        <s v="SO4123"/>
        <s v="SO4124"/>
        <s v="SO4125"/>
        <s v="SO4126"/>
        <s v="SO4127"/>
        <s v="SO4128"/>
        <s v="SO4129"/>
        <s v="SO4130"/>
        <s v="SO4131"/>
        <s v="SO4132"/>
        <s v="SO4133"/>
        <s v="SO4134"/>
        <s v="SO4135"/>
        <s v="SO4136"/>
        <s v="SO4137"/>
        <s v="SO4138"/>
        <s v="SO4139"/>
        <s v="SO4140"/>
        <s v="SO4141"/>
        <s v="SO4142"/>
        <s v="SO4143"/>
        <s v="SO4144"/>
        <s v="SO4145"/>
        <s v="SO4146"/>
        <s v="SO4147"/>
        <s v="SO4148"/>
        <s v="SO4149"/>
        <s v="SO4150"/>
        <s v="SO4151"/>
        <s v="SO4152"/>
        <s v="SO4153"/>
        <s v="SO4154"/>
        <s v="SO4155"/>
        <s v="SO4156"/>
        <s v="SO4157"/>
        <s v="SO4158"/>
        <s v="SO4159"/>
        <s v="SO4160"/>
        <s v="SO4161"/>
        <s v="SO4162"/>
        <s v="SO4163"/>
        <s v="SO4164"/>
        <s v="SO4165"/>
        <s v="SO4166"/>
        <s v="SO4167"/>
        <s v="SO4168"/>
        <s v="SO4169"/>
        <s v="SO4170"/>
        <s v="SO4171"/>
        <s v="SO4172"/>
        <s v="SO4173"/>
        <s v="SO4174"/>
        <s v="SO4175"/>
        <s v="SO4176"/>
        <s v="SO4177"/>
        <s v="SO4178"/>
        <s v="SO4179"/>
        <s v="SO4180"/>
        <s v="SO4181"/>
        <s v="SO4182"/>
        <s v="SO4183"/>
        <s v="SO4184"/>
        <s v="SO4185"/>
        <s v="SO4186"/>
        <s v="SO4187"/>
        <s v="SO4188"/>
        <s v="SO4189"/>
        <s v="SO4190"/>
        <s v="SO4191"/>
        <s v="SO4192"/>
        <s v="SO4193"/>
        <s v="SO4194"/>
        <s v="SO4195"/>
        <s v="SO4196"/>
        <s v="SO4197"/>
        <s v="SO4198"/>
        <s v="SO4199"/>
        <s v="SO4200"/>
        <s v="SO4201"/>
        <s v="SO4202"/>
        <s v="SO4203"/>
        <s v="SO4204"/>
        <s v="SO4205"/>
        <s v="SO4206"/>
        <s v="SO4207"/>
        <s v="SO4208"/>
        <s v="SO4209"/>
        <s v="SO4210"/>
        <s v="SO4211"/>
        <s v="SO4212"/>
        <s v="SO4213"/>
        <s v="SO4214"/>
        <s v="SO4215"/>
        <s v="SO4216"/>
        <s v="SO4217"/>
        <s v="SO4218"/>
        <s v="SO4219"/>
        <s v="SO4220"/>
        <s v="SO4221"/>
        <s v="SO4222"/>
        <s v="SO4223"/>
        <s v="SO4224"/>
        <s v="SO4225"/>
        <s v="SO4226"/>
        <s v="SO4227"/>
        <s v="SO4228"/>
        <s v="SO4229"/>
        <s v="SO4230"/>
        <s v="SO4231"/>
        <s v="SO4232"/>
        <s v="SO4233"/>
        <s v="SO4234"/>
        <s v="SO4235"/>
        <s v="SO4236"/>
        <s v="SO4237"/>
        <s v="SO4238"/>
        <s v="SO4239"/>
        <s v="SO4240"/>
        <s v="SO4241"/>
        <s v="SO4242"/>
        <s v="SO4243"/>
        <s v="SO4244"/>
        <s v="SO4245"/>
        <s v="SO4246"/>
        <s v="SO4247"/>
        <s v="SO4248"/>
        <s v="SO4249"/>
        <s v="SO4250"/>
        <s v="SO4251"/>
        <s v="SO4252"/>
        <s v="SO4253"/>
        <s v="SO4254"/>
        <s v="SO4255"/>
        <s v="SO4256"/>
        <s v="SO4257"/>
        <s v="SO4258"/>
        <s v="SO4259"/>
        <s v="SO4260"/>
        <s v="SO4261"/>
        <s v="SO4262"/>
        <s v="SO4263"/>
        <s v="SO4264"/>
        <s v="SO4265"/>
        <s v="SO4266"/>
        <s v="SO4267"/>
        <s v="SO4268"/>
        <s v="SO4269"/>
        <s v="SO4270"/>
        <s v="SO4271"/>
        <s v="SO4272"/>
        <s v="SO4273"/>
        <s v="SO4274"/>
        <s v="SO4275"/>
        <s v="SO4276"/>
        <s v="SO4277"/>
        <s v="SO4278"/>
        <s v="SO4279"/>
        <s v="SO4280"/>
        <s v="SO4281"/>
        <s v="SO4282"/>
        <s v="SO4283"/>
        <s v="SO4284"/>
        <s v="SO4285"/>
        <s v="SO4286"/>
        <s v="SO4287"/>
        <s v="SO4288"/>
        <s v="SO4289"/>
        <s v="SO4290"/>
        <s v="SO4291"/>
        <s v="SO4292"/>
        <s v="SO4293"/>
        <s v="SO4294"/>
        <s v="SO4295"/>
        <s v="SO4296"/>
        <s v="SO4297"/>
        <s v="SO4298"/>
        <s v="SO4299"/>
        <s v="SO4300"/>
        <s v="SO4301"/>
        <s v="SO4302"/>
        <s v="SO4303"/>
        <s v="SO4304"/>
        <s v="SO4305"/>
        <s v="SO4306"/>
        <s v="SO4307"/>
        <s v="SO4308"/>
        <s v="SO4309"/>
        <s v="SO4310"/>
        <s v="SO4311"/>
        <s v="SO4312"/>
        <s v="SO4313"/>
        <s v="SO4314"/>
        <s v="SO4315"/>
        <s v="SO4316"/>
        <s v="SO4317"/>
        <s v="SO4318"/>
        <s v="SO4319"/>
        <s v="SO4320"/>
        <s v="SO4321"/>
        <s v="SO4322"/>
        <s v="SO4323"/>
        <s v="SO4324"/>
        <s v="SO4325"/>
        <s v="SO4326"/>
        <s v="SO4327"/>
        <s v="SO4328"/>
        <s v="SO4329"/>
        <s v="SO4330"/>
        <s v="SO4331"/>
        <s v="SO4332"/>
        <s v="SO4333"/>
        <s v="SO4334"/>
        <s v="SO4335"/>
        <s v="SO4336"/>
        <s v="SO4337"/>
        <s v="SO4338"/>
        <s v="SO4339"/>
        <s v="SO4340"/>
        <s v="SO4341"/>
        <s v="SO4342"/>
        <s v="SO4343"/>
        <s v="SO4344"/>
        <s v="SO4345"/>
        <s v="SO4346"/>
        <s v="SO4347"/>
        <s v="SO4348"/>
        <s v="SO4349"/>
        <s v="SO4350"/>
        <s v="SO4351"/>
        <s v="SO4352"/>
        <s v="SO4353"/>
        <s v="SO4354"/>
        <s v="SO4355"/>
        <s v="SO4356"/>
        <s v="SO4357"/>
        <s v="SO4358"/>
        <s v="SO4359"/>
        <s v="SO4360"/>
        <s v="SO4361"/>
        <s v="SO4362"/>
        <s v="SO4363"/>
        <s v="SO4364"/>
        <s v="SO4365"/>
        <s v="SO4366"/>
        <s v="SO4367"/>
        <s v="SO4368"/>
        <s v="SO4369"/>
        <s v="SO4370"/>
        <s v="SO4371"/>
        <s v="SO4372"/>
        <s v="SO4373"/>
        <s v="SO4374"/>
        <s v="SO4375"/>
        <s v="SO4376"/>
        <s v="SO4377"/>
        <s v="SO4378"/>
        <s v="SO4379"/>
        <s v="SO4380"/>
        <s v="SO4381"/>
        <s v="SO4382"/>
        <s v="SO4383"/>
        <s v="SO4384"/>
        <s v="SO4385"/>
        <s v="SO4386"/>
        <s v="SO4387"/>
        <s v="SO4388"/>
        <s v="SO4389"/>
        <s v="SO4390"/>
        <s v="SO4391"/>
        <s v="SO4392"/>
        <s v="SO4393"/>
        <s v="SO4394"/>
        <s v="SO4395"/>
        <s v="SO4396"/>
        <s v="SO4397"/>
        <s v="SO4398"/>
        <s v="SO4399"/>
        <s v="SO4400"/>
        <s v="SO4401"/>
        <s v="SO4402"/>
        <s v="SO4403"/>
        <s v="SO4404"/>
        <s v="SO4405"/>
        <s v="SO4406"/>
        <s v="SO4407"/>
        <s v="SO4408"/>
        <s v="SO4409"/>
        <s v="SO4410"/>
        <s v="SO4411"/>
        <s v="SO4412"/>
        <s v="SO4413"/>
        <s v="SO4414"/>
        <s v="SO4415"/>
        <s v="SO4416"/>
        <s v="SO4417"/>
        <s v="SO4418"/>
        <s v="SO4419"/>
        <s v="SO4420"/>
        <s v="SO4421"/>
        <s v="SO4422"/>
        <s v="SO4423"/>
        <s v="SO4424"/>
        <s v="SO4425"/>
        <s v="SO4426"/>
        <s v="SO4427"/>
        <s v="SO4428"/>
        <s v="SO4429"/>
        <s v="SO4430"/>
        <s v="SO4431"/>
        <s v="SO4432"/>
        <s v="SO4433"/>
        <s v="SO4434"/>
        <s v="SO4435"/>
        <s v="SO4436"/>
        <s v="SO4437"/>
        <s v="SO4438"/>
        <s v="SO4439"/>
        <s v="SO4440"/>
        <s v="SO4441"/>
        <s v="SO4442"/>
        <s v="SO4443"/>
        <s v="SO4444"/>
        <s v="SO4445"/>
        <s v="SO4446"/>
        <s v="SO4447"/>
        <s v="SO4448"/>
        <s v="SO4449"/>
        <s v="SO4450"/>
        <s v="SO4451"/>
        <s v="SO4452"/>
        <s v="SO4453"/>
        <s v="SO4454"/>
        <s v="SO4455"/>
        <s v="SO4456"/>
        <s v="SO4457"/>
        <s v="SO4458"/>
        <s v="SO4459"/>
        <s v="SO4460"/>
        <s v="SO4461"/>
        <s v="SO4462"/>
        <s v="SO4463"/>
        <s v="SO4464"/>
        <s v="SO4465"/>
        <s v="SO4466"/>
        <s v="SO4467"/>
        <s v="SO4468"/>
        <s v="SO4469"/>
        <s v="SO4470"/>
        <s v="SO4471"/>
        <s v="SO4472"/>
        <s v="SO4473"/>
        <s v="SO4474"/>
        <s v="SO4475"/>
        <s v="SO4476"/>
        <s v="SO4477"/>
        <s v="SO4478"/>
        <s v="SO4479"/>
        <s v="SO4480"/>
        <s v="SO4481"/>
        <s v="SO4482"/>
        <s v="SO4483"/>
        <s v="SO4484"/>
        <s v="SO4485"/>
        <s v="SO4486"/>
        <s v="SO4487"/>
        <s v="SO4488"/>
        <s v="SO4489"/>
        <s v="SO4490"/>
        <s v="SO4491"/>
        <s v="SO4492"/>
        <s v="SO4493"/>
        <s v="SO4494"/>
        <s v="SO4495"/>
        <s v="SO4496"/>
        <s v="SO4497"/>
        <s v="SO4498"/>
        <s v="SO4499"/>
        <s v="SO4500"/>
        <s v="SO4501"/>
        <s v="SO4502"/>
        <s v="SO4503"/>
        <s v="SO4504"/>
        <s v="SO4505"/>
        <s v="SO4506"/>
        <s v="SO4507"/>
        <s v="SO4508"/>
        <s v="SO4509"/>
        <s v="SO4510"/>
        <s v="SO4511"/>
        <s v="SO4512"/>
        <s v="SO4513"/>
        <s v="SO4514"/>
        <s v="SO4515"/>
        <s v="SO4516"/>
        <s v="SO4517"/>
        <s v="SO4518"/>
        <s v="SO4519"/>
        <s v="SO4520"/>
        <s v="SO4521"/>
        <s v="SO4522"/>
        <s v="SO4523"/>
        <s v="SO4524"/>
        <s v="SO4525"/>
        <s v="SO4526"/>
        <s v="SO4527"/>
        <s v="SO4528"/>
        <s v="SO4529"/>
        <s v="SO4530"/>
        <s v="SO4531"/>
        <s v="SO4532"/>
        <s v="SO4533"/>
        <s v="SO4534"/>
        <s v="SO4535"/>
        <s v="SO4536"/>
        <s v="SO4537"/>
        <s v="SO4538"/>
        <s v="SO4539"/>
        <s v="SO4540"/>
        <s v="SO4541"/>
        <s v="SO4542"/>
        <s v="SO4543"/>
        <s v="SO4544"/>
        <s v="SO4545"/>
        <s v="SO4546"/>
        <s v="SO4547"/>
        <s v="SO4548"/>
        <s v="SO4549"/>
        <s v="SO4550"/>
        <s v="SO4551"/>
        <s v="SO4552"/>
        <s v="SO4553"/>
        <s v="SO4554"/>
        <s v="SO4555"/>
        <s v="SO4556"/>
        <s v="SO4557"/>
        <s v="SO4558"/>
        <s v="SO4559"/>
        <s v="SO4560"/>
        <s v="SO4561"/>
        <s v="SO4562"/>
        <s v="SO4563"/>
        <s v="SO4564"/>
        <s v="SO4565"/>
        <s v="SO4566"/>
        <s v="SO4567"/>
        <s v="SO4568"/>
        <s v="SO4569"/>
        <s v="SO4570"/>
        <s v="SO4571"/>
        <s v="SO4572"/>
        <s v="SO4573"/>
        <s v="SO4574"/>
        <s v="SO4575"/>
        <s v="SO4576"/>
        <s v="SO4577"/>
        <s v="SO4578"/>
        <s v="SO4579"/>
        <s v="SO4580"/>
        <s v="SO4581"/>
        <s v="SO4582"/>
        <s v="SO4583"/>
        <s v="SO4584"/>
        <s v="SO4585"/>
        <s v="SO4586"/>
        <s v="SO4587"/>
        <s v="SO4588"/>
        <s v="SO4589"/>
        <s v="SO4590"/>
        <s v="SO4591"/>
        <s v="SO4592"/>
        <s v="SO4593"/>
        <s v="SO4594"/>
        <s v="SO4595"/>
        <s v="SO4596"/>
        <s v="SO4597"/>
        <s v="SO4598"/>
        <s v="SO4599"/>
        <s v="SO4600"/>
        <s v="SO4601"/>
        <s v="SO4602"/>
        <s v="SO4603"/>
        <s v="SO4604"/>
        <s v="SO4605"/>
        <s v="SO4606"/>
        <s v="SO4607"/>
        <s v="SO4608"/>
        <s v="SO4609"/>
        <s v="SO4610"/>
        <s v="SO4611"/>
        <s v="SO4612"/>
        <s v="SO4613"/>
        <s v="SO4614"/>
        <s v="SO4615"/>
        <s v="SO4616"/>
        <s v="SO4617"/>
        <s v="SO4618"/>
        <s v="SO4619"/>
        <s v="SO4620"/>
        <s v="SO4621"/>
        <s v="SO4622"/>
        <s v="SO4623"/>
        <s v="SO4624"/>
        <s v="SO4625"/>
        <s v="SO4626"/>
        <s v="SO4627"/>
        <s v="SO4628"/>
        <s v="SO4629"/>
        <s v="SO4630"/>
        <s v="SO4631"/>
        <s v="SO4632"/>
        <s v="SO4633"/>
        <s v="SO4634"/>
        <s v="SO4635"/>
        <s v="SO4636"/>
        <s v="SO4637"/>
        <s v="SO4638"/>
        <s v="SO4639"/>
        <s v="SO4640"/>
        <s v="SO4641"/>
        <s v="SO4642"/>
        <s v="SO4643"/>
        <s v="SO4644"/>
        <s v="SO4645"/>
        <s v="SO4646"/>
        <s v="SO4647"/>
        <s v="SO4648"/>
        <s v="SO4649"/>
        <s v="SO4650"/>
        <s v="SO4651"/>
        <s v="SO4652"/>
        <s v="SO4653"/>
        <s v="SO4654"/>
        <s v="SO4655"/>
        <s v="SO4656"/>
        <s v="SO4657"/>
        <s v="SO4658"/>
        <s v="SO4659"/>
        <s v="SO4660"/>
        <s v="SO4661"/>
        <s v="SO4662"/>
        <s v="SO4663"/>
        <s v="SO4664"/>
        <s v="SO4665"/>
        <s v="SO4666"/>
        <s v="SO4667"/>
        <s v="SO4668"/>
        <s v="SO4669"/>
        <s v="SO4670"/>
        <s v="SO4671"/>
        <s v="SO4672"/>
        <s v="SO4673"/>
        <s v="SO4674"/>
        <s v="SO4675"/>
        <s v="SO4676"/>
        <s v="SO4677"/>
        <s v="SO4678"/>
        <s v="SO4679"/>
        <s v="SO4680"/>
        <s v="SO4681"/>
        <s v="SO4682"/>
        <s v="SO4683"/>
        <s v="SO4684"/>
        <s v="SO4685"/>
        <s v="SO4686"/>
        <s v="SO4687"/>
        <s v="SO4688"/>
        <s v="SO4689"/>
        <s v="SO4690"/>
        <s v="SO4691"/>
        <s v="SO4692"/>
        <s v="SO4693"/>
        <s v="SO4694"/>
        <s v="SO4695"/>
        <s v="SO4696"/>
        <s v="SO4697"/>
        <s v="SO4698"/>
        <s v="SO4699"/>
        <s v="SO4700"/>
        <s v="SO4701"/>
        <s v="SO4702"/>
        <s v="SO4703"/>
        <s v="SO4704"/>
        <s v="SO4705"/>
        <s v="SO4706"/>
        <s v="SO4707"/>
        <s v="SO4708"/>
        <s v="SO4709"/>
        <s v="SO4710"/>
        <s v="SO4711"/>
        <s v="SO4712"/>
        <s v="SO4713"/>
        <s v="SO4714"/>
        <s v="SO4715"/>
        <s v="SO4716"/>
        <s v="SO4717"/>
        <s v="SO4718"/>
        <s v="SO4719"/>
        <s v="SO4720"/>
        <s v="SO4721"/>
        <s v="SO4722"/>
        <s v="SO4723"/>
        <s v="SO4724"/>
        <s v="SO4725"/>
        <s v="SO4726"/>
        <s v="SO4727"/>
        <s v="SO4728"/>
        <s v="SO4729"/>
        <s v="SO4730"/>
        <s v="SO4731"/>
        <s v="SO4732"/>
        <s v="SO4733"/>
        <s v="SO4734"/>
        <s v="SO4735"/>
        <s v="SO4736"/>
        <s v="SO4737"/>
        <s v="SO4738"/>
        <s v="SO4739"/>
        <s v="SO4740"/>
        <s v="SO4741"/>
        <s v="SO4742"/>
        <s v="SO4743"/>
        <s v="SO4744"/>
        <s v="SO4745"/>
        <s v="SO4746"/>
        <s v="SO4747"/>
        <s v="SO4748"/>
        <s v="SO4749"/>
        <s v="SO4750"/>
        <s v="SO4751"/>
        <s v="SO4752"/>
        <s v="SO4753"/>
        <s v="SO4754"/>
        <s v="SO4755"/>
        <s v="SO4756"/>
        <s v="SO4757"/>
        <s v="SO4758"/>
        <s v="SO4759"/>
        <s v="SO4760"/>
        <s v="SO4761"/>
        <s v="SO4762"/>
        <s v="SO4763"/>
        <s v="SO4764"/>
        <s v="SO4765"/>
        <s v="SO4766"/>
        <s v="SO4767"/>
        <s v="SO4768"/>
        <s v="SO4769"/>
        <s v="SO4770"/>
        <s v="SO4771"/>
        <s v="SO4772"/>
        <s v="SO4773"/>
        <s v="SO4774"/>
        <s v="SO4775"/>
        <s v="SO4776"/>
        <s v="SO4777"/>
        <s v="SO4778"/>
        <s v="SO4779"/>
        <s v="SO4780"/>
        <s v="SO4781"/>
        <s v="SO4782"/>
        <s v="SO4783"/>
        <s v="SO4784"/>
        <s v="SO4785"/>
        <s v="SO4786"/>
        <s v="SO4787"/>
        <s v="SO4788"/>
        <s v="SO4789"/>
        <s v="SO4790"/>
        <s v="SO4791"/>
        <s v="SO4792"/>
        <s v="SO4793"/>
        <s v="SO4794"/>
        <s v="SO4795"/>
        <s v="SO4796"/>
        <s v="SO4797"/>
        <s v="SO4798"/>
        <s v="SO4799"/>
        <s v="SO4800"/>
        <s v="SO4801"/>
        <s v="SO4802"/>
        <s v="SO4803"/>
        <s v="SO4804"/>
        <s v="SO4805"/>
        <s v="SO4806"/>
        <s v="SO4807"/>
        <s v="SO4808"/>
        <s v="SO4809"/>
        <s v="SO4810"/>
        <s v="SO4811"/>
        <s v="SO4812"/>
        <s v="SO4813"/>
        <s v="SO4814"/>
        <s v="SO4815"/>
        <s v="SO4816"/>
        <s v="SO4817"/>
        <s v="SO4818"/>
        <s v="SO4819"/>
        <s v="SO4820"/>
        <s v="SO4821"/>
        <s v="SO4822"/>
        <s v="SO4823"/>
        <s v="SO4824"/>
        <s v="SO4825"/>
        <s v="SO4826"/>
        <s v="SO4827"/>
        <s v="SO4828"/>
        <s v="SO4829"/>
        <s v="SO4830"/>
        <s v="SO4831"/>
        <s v="SO4832"/>
        <s v="SO4833"/>
        <s v="SO4834"/>
        <s v="SO4835"/>
        <s v="SO4836"/>
        <s v="SO4837"/>
        <s v="SO4838"/>
        <s v="SO4839"/>
        <s v="SO4840"/>
        <s v="SO4841"/>
        <s v="SO4842"/>
        <s v="SO4843"/>
        <s v="SO4844"/>
        <s v="SO4845"/>
        <s v="SO4846"/>
        <s v="SO4847"/>
        <s v="SO4848"/>
        <s v="SO4849"/>
        <s v="SO4850"/>
        <s v="SO4851"/>
        <s v="SO4852"/>
        <s v="SO4853"/>
        <s v="SO4854"/>
        <s v="SO4855"/>
        <s v="SO4856"/>
        <s v="SO4857"/>
        <s v="SO4858"/>
        <s v="SO4859"/>
        <s v="SO4860"/>
        <s v="SO4861"/>
        <s v="SO4862"/>
        <s v="SO4863"/>
        <s v="SO4864"/>
        <s v="SO4865"/>
        <s v="SO4866"/>
        <s v="SO4867"/>
        <s v="SO4868"/>
        <s v="SO4869"/>
        <s v="SO4870"/>
        <s v="SO4871"/>
        <s v="SO4872"/>
        <s v="SO4873"/>
        <s v="SO4874"/>
        <s v="SO4875"/>
        <s v="SO4876"/>
        <s v="SO4877"/>
        <s v="SO4878"/>
        <s v="SO4879"/>
        <s v="SO4880"/>
        <s v="SO4881"/>
        <s v="SO4882"/>
        <s v="SO4883"/>
        <s v="SO4884"/>
        <s v="SO4885"/>
        <s v="SO4886"/>
        <s v="SO4887"/>
        <s v="SO4888"/>
        <s v="SO4889"/>
        <s v="SO4890"/>
        <s v="SO4891"/>
        <s v="SO4892"/>
        <s v="SO4893"/>
        <s v="SO4894"/>
        <s v="SO4895"/>
        <s v="SO4896"/>
        <s v="SO4897"/>
        <s v="SO4898"/>
        <s v="SO4899"/>
        <s v="SO4900"/>
        <s v="SO4901"/>
        <s v="SO4902"/>
        <s v="SO4903"/>
        <s v="SO4904"/>
        <s v="SO4905"/>
        <s v="SO4906"/>
        <s v="SO4907"/>
        <s v="SO4908"/>
        <s v="SO4909"/>
        <s v="SO4910"/>
        <s v="SO4911"/>
        <s v="SO4912"/>
        <s v="SO4913"/>
        <s v="SO4914"/>
        <s v="SO4915"/>
        <s v="SO4916"/>
        <s v="SO4917"/>
        <s v="SO4918"/>
        <s v="SO4919"/>
        <s v="SO4920"/>
        <s v="SO4921"/>
        <s v="SO4922"/>
        <s v="SO4923"/>
        <s v="SO4924"/>
        <s v="SO4925"/>
        <s v="SO4926"/>
        <s v="SO4927"/>
        <s v="SO4928"/>
        <s v="SO4929"/>
        <s v="SO4930"/>
        <s v="SO4931"/>
        <s v="SO4932"/>
        <s v="SO4933"/>
        <s v="SO4934"/>
        <s v="SO4935"/>
        <s v="SO4936"/>
        <s v="SO4937"/>
        <s v="SO4938"/>
        <s v="SO4939"/>
        <s v="SO4940"/>
        <s v="SO4941"/>
        <s v="SO4942"/>
        <s v="SO4943"/>
        <s v="SO4944"/>
        <s v="SO4945"/>
        <s v="SO4946"/>
        <s v="SO4947"/>
        <s v="SO4948"/>
        <s v="SO4949"/>
        <s v="SO4950"/>
        <s v="SO4951"/>
        <s v="SO4952"/>
        <s v="SO4953"/>
        <s v="SO4954"/>
        <s v="SO4955"/>
        <s v="SO4956"/>
        <s v="SO4957"/>
        <s v="SO4958"/>
        <s v="SO4959"/>
        <s v="SO4960"/>
        <s v="SO4961"/>
        <s v="SO4962"/>
        <s v="SO4963"/>
        <s v="SO4964"/>
        <s v="SO4965"/>
        <s v="SO4966"/>
        <s v="SO4967"/>
        <s v="SO4968"/>
        <s v="SO4969"/>
        <s v="SO4970"/>
        <s v="SO4971"/>
        <s v="SO4972"/>
        <s v="SO4973"/>
        <s v="SO4974"/>
        <s v="SO4975"/>
        <s v="SO4976"/>
        <s v="SO4977"/>
        <s v="SO4978"/>
        <s v="SO4979"/>
        <s v="SO4980"/>
        <s v="SO4981"/>
        <s v="SO4982"/>
        <s v="SO4983"/>
        <s v="SO4984"/>
        <s v="SO4985"/>
        <s v="SO4986"/>
        <s v="SO4987"/>
        <s v="SO4988"/>
        <s v="SO4989"/>
        <s v="SO4990"/>
        <s v="SO4991"/>
        <s v="SO4992"/>
        <s v="SO4993"/>
        <s v="SO4994"/>
        <s v="SO4995"/>
        <s v="SO4996"/>
        <s v="SO4997"/>
        <s v="SO4998"/>
        <s v="SO4999"/>
        <s v="SO5000"/>
        <s v="SO5001"/>
        <s v="SO5002"/>
        <s v="SO5003"/>
        <s v="SO5004"/>
        <s v="SO5005"/>
        <s v="SO5006"/>
        <s v="SO5007"/>
        <s v="SO5008"/>
        <s v="SO5009"/>
        <s v="SO5010"/>
        <s v="SO5011"/>
        <s v="SO5012"/>
        <s v="SO5013"/>
        <s v="SO5014"/>
        <s v="SO5015"/>
        <s v="SO5016"/>
        <s v="SO5017"/>
        <s v="SO5018"/>
        <s v="SO5019"/>
        <s v="SO5020"/>
        <s v="SO5021"/>
        <s v="SO5022"/>
        <s v="SO5023"/>
        <s v="SO5024"/>
        <s v="SO5025"/>
        <s v="SO5026"/>
        <s v="SO5027"/>
        <s v="SO5028"/>
        <s v="SO5029"/>
        <s v="SO5030"/>
        <s v="SO5031"/>
        <s v="SO5032"/>
        <s v="SO5033"/>
        <s v="SO5034"/>
        <s v="SO5035"/>
        <s v="SO5036"/>
        <s v="SO5037"/>
        <s v="SO5038"/>
        <s v="SO5039"/>
        <s v="SO5040"/>
        <s v="SO5041"/>
        <s v="SO5042"/>
        <s v="SO5043"/>
        <s v="SO5044"/>
        <s v="SO5045"/>
        <s v="SO5046"/>
        <s v="SO5047"/>
        <s v="SO5048"/>
        <s v="SO5049"/>
        <s v="SO5050"/>
        <s v="SO5051"/>
        <s v="SO5052"/>
        <s v="SO5053"/>
        <s v="SO5054"/>
        <s v="SO5055"/>
        <s v="SO5056"/>
        <s v="SO5057"/>
        <s v="SO5058"/>
        <s v="SO5059"/>
        <s v="SO5060"/>
        <s v="SO5061"/>
        <s v="SO5062"/>
        <s v="SO5063"/>
        <s v="SO5064"/>
        <s v="SO5065"/>
        <s v="SO5066"/>
        <s v="SO5067"/>
        <s v="SO5068"/>
        <s v="SO5069"/>
        <s v="SO5070"/>
        <s v="SO5071"/>
        <s v="SO5072"/>
        <s v="SO5073"/>
        <s v="SO5074"/>
        <s v="SO5075"/>
        <s v="SO5076"/>
        <s v="SO5077"/>
        <s v="SO5078"/>
        <s v="SO5079"/>
        <s v="SO5080"/>
        <s v="SO5081"/>
        <s v="SO5082"/>
        <s v="SO5083"/>
        <s v="SO5084"/>
        <s v="SO5085"/>
        <s v="SO5086"/>
        <s v="SO5087"/>
        <s v="SO5088"/>
        <s v="SO5089"/>
        <s v="SO5090"/>
        <s v="SO5091"/>
        <s v="SO5092"/>
        <s v="SO5093"/>
        <s v="SO5094"/>
        <s v="SO5095"/>
        <s v="SO5096"/>
        <s v="SO5097"/>
        <s v="SO5098"/>
        <s v="SO5099"/>
        <s v="SO5100"/>
        <s v="SO5101"/>
        <s v="SO5102"/>
        <s v="SO5103"/>
        <s v="SO5104"/>
        <s v="SO5105"/>
        <s v="SO5106"/>
        <s v="SO5107"/>
        <s v="SO5108"/>
        <s v="SO5109"/>
        <s v="SO5110"/>
        <s v="SO5111"/>
        <s v="SO5112"/>
        <s v="SO5113"/>
        <s v="SO5114"/>
        <s v="SO5115"/>
        <s v="SO5116"/>
        <s v="SO5117"/>
        <s v="SO5118"/>
        <s v="SO5119"/>
        <s v="SO5120"/>
        <s v="SO5121"/>
        <s v="SO5122"/>
        <s v="SO5123"/>
        <s v="SO5124"/>
        <s v="SO5125"/>
        <s v="SO5126"/>
        <s v="SO5127"/>
        <s v="SO5128"/>
        <s v="SO5129"/>
        <s v="SO5130"/>
        <s v="SO5131"/>
        <s v="SO5132"/>
        <s v="SO5133"/>
        <s v="SO5134"/>
        <s v="SO5135"/>
        <s v="SO5136"/>
        <s v="SO5137"/>
        <s v="SO5138"/>
        <s v="SO5139"/>
        <s v="SO5140"/>
        <s v="SO5141"/>
        <s v="SO5142"/>
        <s v="SO5143"/>
        <s v="SO5144"/>
        <s v="SO5145"/>
        <s v="SO5146"/>
        <s v="SO5147"/>
        <s v="SO5148"/>
        <s v="SO5149"/>
        <s v="SO5150"/>
        <s v="SO5151"/>
        <s v="SO5152"/>
        <s v="SO5153"/>
        <s v="SO5154"/>
        <s v="SO5155"/>
        <s v="SO5156"/>
        <s v="SO5157"/>
        <s v="SO5158"/>
        <s v="SO5159"/>
        <s v="SO5160"/>
        <s v="SO5161"/>
        <s v="SO5162"/>
        <s v="SO5163"/>
        <s v="SO5164"/>
        <s v="SO5165"/>
        <s v="SO5166"/>
        <s v="SO5167"/>
        <s v="SO5168"/>
        <s v="SO5169"/>
        <s v="SO5170"/>
        <s v="SO5171"/>
        <s v="SO5172"/>
        <s v="SO5173"/>
        <s v="SO5174"/>
        <s v="SO5175"/>
        <s v="SO5176"/>
        <s v="SO5177"/>
        <s v="SO5178"/>
        <s v="SO5179"/>
        <s v="SO5180"/>
        <s v="SO5181"/>
        <s v="SO5182"/>
        <s v="SO5183"/>
        <s v="SO5184"/>
        <s v="SO5185"/>
        <s v="SO5186"/>
        <s v="SO5187"/>
        <s v="SO5188"/>
        <s v="SO5189"/>
        <s v="SO5190"/>
        <s v="SO5191"/>
        <s v="SO5192"/>
        <s v="SO5193"/>
        <s v="SO5194"/>
        <s v="SO5195"/>
        <s v="SO5196"/>
        <s v="SO5197"/>
        <s v="SO5198"/>
        <s v="SO5199"/>
        <s v="SO5200"/>
        <s v="SO5201"/>
        <s v="SO5202"/>
        <s v="SO5203"/>
        <s v="SO5204"/>
        <s v="SO5205"/>
        <s v="SO5206"/>
        <s v="SO5207"/>
        <s v="SO5208"/>
        <s v="SO5209"/>
        <s v="SO5210"/>
        <s v="SO5211"/>
        <s v="SO5212"/>
        <s v="SO5213"/>
        <s v="SO5214"/>
        <s v="SO5215"/>
        <s v="SO5216"/>
        <s v="SO5217"/>
        <s v="SO5218"/>
        <s v="SO5219"/>
        <s v="SO5220"/>
        <s v="SO5221"/>
        <s v="SO5222"/>
        <s v="SO5223"/>
        <s v="SO5224"/>
        <s v="SO5225"/>
        <s v="SO5226"/>
        <s v="SO5227"/>
        <s v="SO5228"/>
        <s v="SO5229"/>
        <s v="SO5230"/>
        <s v="SO5231"/>
        <s v="SO5232"/>
        <s v="SO5233"/>
        <s v="SO5234"/>
        <s v="SO5235"/>
        <s v="SO5236"/>
        <s v="SO5237"/>
        <s v="SO5238"/>
        <s v="SO5239"/>
        <s v="SO5240"/>
        <s v="SO5241"/>
        <s v="SO5242"/>
        <s v="SO5243"/>
        <s v="SO5244"/>
        <s v="SO5245"/>
        <s v="SO5246"/>
        <s v="SO5247"/>
        <s v="SO5248"/>
        <s v="SO5249"/>
        <s v="SO5250"/>
        <s v="SO5251"/>
        <s v="SO5252"/>
        <s v="SO5253"/>
        <s v="SO5254"/>
        <s v="SO5255"/>
        <s v="SO5256"/>
        <s v="SO5257"/>
        <s v="SO5258"/>
        <s v="SO5259"/>
        <s v="SO5260"/>
        <s v="SO5261"/>
        <s v="SO5262"/>
        <s v="SO5263"/>
        <s v="SO5264"/>
        <s v="SO5265"/>
        <s v="SO5266"/>
        <s v="SO5267"/>
        <s v="SO5268"/>
        <s v="SO5269"/>
        <s v="SO5270"/>
        <s v="SO5271"/>
        <s v="SO5272"/>
        <s v="SO5273"/>
        <s v="SO5274"/>
        <s v="SO5275"/>
        <s v="SO5276"/>
        <s v="SO5277"/>
        <s v="SO5278"/>
        <s v="SO5279"/>
        <s v="SO5280"/>
        <s v="SO5281"/>
        <s v="SO5282"/>
        <s v="SO5283"/>
        <s v="SO5284"/>
        <s v="SO5285"/>
        <s v="SO5286"/>
        <s v="SO5287"/>
        <s v="SO5288"/>
        <s v="SO5289"/>
        <s v="SO5290"/>
        <s v="SO5291"/>
        <s v="SO5292"/>
        <s v="SO5293"/>
        <s v="SO5294"/>
        <s v="SO5295"/>
        <s v="SO5296"/>
        <s v="SO5297"/>
        <s v="SO5298"/>
        <s v="SO5299"/>
        <s v="SO5300"/>
        <s v="SO5301"/>
        <s v="SO5302"/>
        <s v="SO5303"/>
        <s v="SO5304"/>
        <s v="SO5305"/>
        <s v="SO5306"/>
        <s v="SO5307"/>
        <s v="SO5308"/>
        <s v="SO5309"/>
        <s v="SO5310"/>
        <s v="SO5311"/>
        <s v="SO5312"/>
        <s v="SO5313"/>
        <s v="SO5314"/>
        <s v="SO5315"/>
        <s v="SO5316"/>
        <s v="SO5317"/>
        <s v="SO5318"/>
        <s v="SO5319"/>
        <s v="SO5320"/>
        <s v="SO5321"/>
        <s v="SO5322"/>
        <s v="SO5323"/>
        <s v="SO5324"/>
        <s v="SO5325"/>
        <s v="SO5326"/>
        <s v="SO5327"/>
        <s v="SO5328"/>
        <s v="SO5329"/>
        <s v="SO5330"/>
        <s v="SO5331"/>
        <s v="SO5332"/>
        <s v="SO5333"/>
        <s v="SO5334"/>
        <s v="SO5335"/>
        <s v="SO5336"/>
        <s v="SO5337"/>
        <s v="SO5338"/>
        <s v="SO5339"/>
        <s v="SO5340"/>
        <s v="SO5341"/>
        <s v="SO5342"/>
        <s v="SO5343"/>
        <s v="SO5344"/>
        <s v="SO5345"/>
        <s v="SO5346"/>
        <s v="SO5347"/>
        <s v="SO5348"/>
        <s v="SO5349"/>
        <s v="SO5350"/>
        <s v="SO5351"/>
        <s v="SO5352"/>
        <s v="SO5353"/>
        <s v="SO5354"/>
        <s v="SO5355"/>
        <s v="SO5356"/>
        <s v="SO5357"/>
        <s v="SO5358"/>
        <s v="SO5359"/>
        <s v="SO5360"/>
        <s v="SO5361"/>
        <s v="SO5362"/>
        <s v="SO5363"/>
        <s v="SO5364"/>
        <s v="SO5365"/>
        <s v="SO5366"/>
        <s v="SO5367"/>
        <s v="SO5368"/>
        <s v="SO5369"/>
        <s v="SO5370"/>
        <s v="SO5371"/>
        <s v="SO5372"/>
        <s v="SO5373"/>
        <s v="SO5374"/>
        <s v="SO5375"/>
        <s v="SO5376"/>
        <s v="SO5377"/>
        <s v="SO5378"/>
        <s v="SO5379"/>
        <s v="SO5380"/>
        <s v="SO5381"/>
        <s v="SO5382"/>
        <s v="SO5383"/>
        <s v="SO5384"/>
        <s v="SO5385"/>
        <s v="SO5386"/>
        <s v="SO5387"/>
        <s v="SO5388"/>
        <s v="SO5389"/>
        <s v="SO5390"/>
        <s v="SO5391"/>
        <s v="SO5392"/>
        <s v="SO5393"/>
        <s v="SO5394"/>
        <s v="SO5395"/>
        <s v="SO5396"/>
        <s v="SO5397"/>
        <s v="SO5398"/>
        <s v="SO5399"/>
        <s v="SO5400"/>
        <s v="SO5401"/>
        <s v="SO5402"/>
        <s v="SO5403"/>
        <s v="SO5404"/>
        <s v="SO5405"/>
        <s v="SO5406"/>
        <s v="SO5407"/>
        <s v="SO5408"/>
        <s v="SO5409"/>
        <s v="SO5410"/>
        <s v="SO5411"/>
        <s v="SO5412"/>
        <s v="SO5413"/>
        <s v="SO5414"/>
        <s v="SO5415"/>
        <s v="SO5416"/>
        <s v="SO5417"/>
        <s v="SO5418"/>
        <s v="SO5419"/>
        <s v="SO5420"/>
        <s v="SO5421"/>
        <s v="SO5422"/>
        <s v="SO5423"/>
        <s v="SO5424"/>
        <s v="SO5425"/>
        <s v="SO5426"/>
        <s v="SO5427"/>
        <s v="SO5428"/>
        <s v="SO5429"/>
        <s v="SO5430"/>
        <s v="SO5431"/>
        <s v="SO5432"/>
        <s v="SO5433"/>
        <s v="SO5434"/>
        <s v="SO5435"/>
        <s v="SO5436"/>
        <s v="SO5437"/>
        <s v="SO5438"/>
        <s v="SO5439"/>
        <s v="SO5440"/>
        <s v="SO5441"/>
        <s v="SO5442"/>
        <s v="SO5443"/>
        <s v="SO5444"/>
        <s v="SO5445"/>
        <s v="SO5446"/>
        <s v="SO5447"/>
        <s v="SO5448"/>
        <s v="SO5449"/>
        <s v="SO5450"/>
        <s v="SO5451"/>
        <s v="SO5452"/>
        <s v="SO5453"/>
        <s v="SO5454"/>
        <s v="SO5455"/>
        <s v="SO5456"/>
        <s v="SO5457"/>
        <s v="SO5458"/>
        <s v="SO5459"/>
        <s v="SO5460"/>
        <s v="SO5461"/>
        <s v="SO5462"/>
        <s v="SO5463"/>
        <s v="SO5464"/>
        <s v="SO5465"/>
        <s v="SO5466"/>
        <s v="SO5467"/>
        <s v="SO5468"/>
        <s v="SO5469"/>
        <s v="SO5470"/>
        <s v="SO5471"/>
        <s v="SO5472"/>
        <s v="SO5473"/>
        <s v="SO5474"/>
        <s v="SO5475"/>
        <s v="SO5476"/>
        <s v="SO5477"/>
        <s v="SO5478"/>
        <s v="SO5479"/>
        <s v="SO5480"/>
        <s v="SO5481"/>
        <s v="SO5482"/>
        <s v="SO5483"/>
        <s v="SO5484"/>
        <s v="SO5485"/>
        <s v="SO5486"/>
        <s v="SO5487"/>
        <s v="SO5488"/>
        <s v="SO5489"/>
        <s v="SO5490"/>
        <s v="SO5491"/>
        <s v="SO5492"/>
        <s v="SO5493"/>
        <s v="SO5494"/>
        <s v="SO5495"/>
        <s v="SO5496"/>
        <s v="SO5497"/>
        <s v="SO5498"/>
        <s v="SO5499"/>
        <s v="SO5500"/>
        <s v="SO5501"/>
        <s v="SO5502"/>
        <s v="SO5503"/>
        <s v="SO5504"/>
        <s v="SO5505"/>
        <s v="SO5506"/>
        <s v="SO5507"/>
        <s v="SO5508"/>
        <s v="SO5509"/>
        <s v="SO5510"/>
        <s v="SO5511"/>
        <s v="SO5512"/>
        <s v="SO5513"/>
        <s v="SO5514"/>
        <s v="SO5515"/>
        <s v="SO5516"/>
        <s v="SO5517"/>
        <s v="SO5518"/>
        <s v="SO5519"/>
        <s v="SO5520"/>
        <s v="SO5521"/>
        <s v="SO5522"/>
        <s v="SO5523"/>
        <s v="SO5524"/>
        <s v="SO5525"/>
        <s v="SO5526"/>
        <s v="SO5527"/>
        <s v="SO5528"/>
        <s v="SO5529"/>
        <s v="SO5530"/>
        <s v="SO5531"/>
        <s v="SO5532"/>
        <s v="SO5533"/>
        <s v="SO5534"/>
        <s v="SO5535"/>
        <s v="SO5536"/>
        <s v="SO5537"/>
        <s v="SO5538"/>
        <s v="SO5539"/>
        <s v="SO5540"/>
        <s v="SO5541"/>
        <s v="SO5542"/>
        <s v="SO5543"/>
        <s v="SO5544"/>
        <s v="SO5545"/>
        <s v="SO5546"/>
        <s v="SO5547"/>
        <s v="SO5548"/>
        <s v="SO5549"/>
        <s v="SO5550"/>
        <s v="SO5551"/>
        <s v="SO5552"/>
        <s v="SO5553"/>
        <s v="SO5554"/>
        <s v="SO5555"/>
        <s v="SO5556"/>
        <s v="SO5557"/>
        <s v="SO5558"/>
        <s v="SO5559"/>
        <s v="SO5560"/>
        <s v="SO5561"/>
        <s v="SO5562"/>
        <s v="SO5563"/>
        <s v="SO5564"/>
        <s v="SO5565"/>
        <s v="SO5566"/>
        <s v="SO5567"/>
        <s v="SO5568"/>
        <s v="SO5569"/>
        <s v="SO5570"/>
        <s v="SO5571"/>
        <s v="SO5572"/>
        <s v="SO5573"/>
        <s v="SO5574"/>
        <s v="SO5575"/>
        <s v="SO5576"/>
        <s v="SO5577"/>
        <s v="SO5578"/>
        <s v="SO5579"/>
        <s v="SO5580"/>
        <s v="SO5581"/>
        <s v="SO5582"/>
        <s v="SO5583"/>
        <s v="SO5584"/>
        <s v="SO5585"/>
        <s v="SO5586"/>
        <s v="SO5587"/>
        <s v="SO5588"/>
        <s v="SO5589"/>
        <s v="SO5590"/>
        <s v="SO5591"/>
        <s v="SO5592"/>
        <s v="SO5593"/>
        <s v="SO5594"/>
        <s v="SO5595"/>
        <s v="SO5596"/>
        <s v="SO5597"/>
        <s v="SO5598"/>
        <s v="SO5599"/>
        <s v="SO5600"/>
        <s v="SO5601"/>
        <s v="SO5602"/>
        <s v="SO5603"/>
        <s v="SO5604"/>
        <s v="SO5605"/>
        <s v="SO5606"/>
        <s v="SO5607"/>
        <s v="SO5608"/>
        <s v="SO5609"/>
        <s v="SO5610"/>
        <s v="SO5611"/>
        <s v="SO5612"/>
        <s v="SO5613"/>
        <s v="SO5614"/>
        <s v="SO5615"/>
        <s v="SO5616"/>
        <s v="SO5617"/>
        <s v="SO5618"/>
        <s v="SO5619"/>
        <s v="SO5620"/>
        <s v="SO5621"/>
        <s v="SO5622"/>
        <s v="SO5623"/>
        <s v="SO5624"/>
        <s v="SO5625"/>
        <s v="SO5626"/>
        <s v="SO5627"/>
        <s v="SO5628"/>
        <s v="SO5629"/>
        <s v="SO5630"/>
        <s v="SO5631"/>
        <s v="SO5632"/>
        <s v="SO5633"/>
        <s v="SO5634"/>
        <s v="SO5635"/>
        <s v="SO5636"/>
        <s v="SO5637"/>
        <s v="SO5638"/>
        <s v="SO5639"/>
        <s v="SO5640"/>
        <s v="SO5641"/>
        <s v="SO5642"/>
        <s v="SO5643"/>
        <s v="SO5644"/>
        <s v="SO5645"/>
        <s v="SO5646"/>
        <s v="SO5647"/>
        <s v="SO5648"/>
        <s v="SO5649"/>
        <s v="SO5650"/>
        <s v="SO5651"/>
        <s v="SO5652"/>
        <s v="SO5653"/>
        <s v="SO5654"/>
        <s v="SO5655"/>
        <s v="SO5656"/>
        <s v="SO5657"/>
        <s v="SO5658"/>
        <s v="SO5659"/>
        <s v="SO5660"/>
        <s v="SO5661"/>
        <s v="SO5662"/>
        <s v="SO5663"/>
        <s v="SO5664"/>
        <s v="SO5665"/>
        <s v="SO5666"/>
        <s v="SO5667"/>
        <s v="SO5668"/>
        <s v="SO5669"/>
        <s v="SO5670"/>
        <s v="SO5671"/>
        <s v="SO5672"/>
        <s v="SO5673"/>
        <s v="SO5674"/>
        <s v="SO5675"/>
        <s v="SO5676"/>
        <s v="SO5677"/>
        <s v="SO5678"/>
        <s v="SO5679"/>
        <s v="SO5680"/>
        <s v="SO5681"/>
        <s v="SO5682"/>
        <s v="SO5683"/>
        <s v="SO5684"/>
        <s v="SO5685"/>
        <s v="SO5686"/>
        <s v="SO5687"/>
        <s v="SO5688"/>
        <s v="SO5689"/>
        <s v="SO5690"/>
        <s v="SO5691"/>
        <s v="SO5692"/>
        <s v="SO5693"/>
        <s v="SO5694"/>
        <s v="SO5695"/>
        <s v="SO5696"/>
        <s v="SO5697"/>
        <s v="SO5698"/>
        <s v="SO5699"/>
        <s v="SO5700"/>
        <s v="SO5701"/>
        <s v="SO5702"/>
        <s v="SO5703"/>
        <s v="SO5704"/>
        <s v="SO5705"/>
        <s v="SO5706"/>
        <s v="SO5707"/>
        <s v="SO5708"/>
        <s v="SO5709"/>
        <s v="SO5710"/>
        <s v="SO5711"/>
        <s v="SO5712"/>
        <s v="SO5713"/>
        <s v="SO5714"/>
        <s v="SO5715"/>
        <s v="SO5716"/>
        <s v="SO5717"/>
        <s v="SO5718"/>
        <s v="SO5719"/>
        <s v="SO5720"/>
        <s v="SO5721"/>
        <s v="SO5722"/>
        <s v="SO5723"/>
        <s v="SO5724"/>
        <s v="SO5725"/>
        <s v="SO5726"/>
        <s v="SO5727"/>
        <s v="SO5728"/>
        <s v="SO5729"/>
        <s v="SO5730"/>
        <s v="SO5731"/>
        <s v="SO5732"/>
        <s v="SO5733"/>
        <s v="SO5734"/>
        <s v="SO5735"/>
        <s v="SO5736"/>
        <s v="SO5737"/>
        <s v="SO5738"/>
        <s v="SO5739"/>
        <s v="SO5740"/>
        <s v="SO5741"/>
        <s v="SO5742"/>
        <s v="SO5743"/>
        <s v="SO5744"/>
        <s v="SO5745"/>
        <s v="SO5746"/>
        <s v="SO5747"/>
        <s v="SO5748"/>
        <s v="SO5749"/>
        <s v="SO5750"/>
        <s v="SO5751"/>
        <s v="SO5752"/>
        <s v="SO5753"/>
        <s v="SO5754"/>
        <s v="SO5755"/>
        <s v="SO5756"/>
        <s v="SO5757"/>
        <s v="SO5758"/>
        <s v="SO5759"/>
        <s v="SO5760"/>
        <s v="SO5761"/>
        <s v="SO5762"/>
        <s v="SO5763"/>
        <s v="SO5764"/>
        <s v="SO5765"/>
        <s v="SO5766"/>
        <s v="SO5767"/>
        <s v="SO5768"/>
        <s v="SO5769"/>
        <s v="SO5770"/>
        <s v="SO5771"/>
        <s v="SO5772"/>
        <s v="SO5773"/>
        <s v="SO5774"/>
        <s v="SO5775"/>
        <s v="SO5776"/>
        <s v="SO5777"/>
        <s v="SO5778"/>
        <s v="SO5779"/>
        <s v="SO5780"/>
        <s v="SO5781"/>
        <s v="SO5782"/>
        <s v="SO5783"/>
        <s v="SO5784"/>
        <s v="SO5785"/>
        <s v="SO5786"/>
        <s v="SO5787"/>
        <s v="SO5788"/>
        <s v="SO5789"/>
        <s v="SO5790"/>
        <s v="SO5791"/>
        <s v="SO5792"/>
        <s v="SO5793"/>
        <s v="SO5794"/>
        <s v="SO5795"/>
        <s v="SO5796"/>
        <s v="SO5797"/>
        <s v="SO5798"/>
        <s v="SO5799"/>
        <s v="SO5800"/>
        <s v="SO5801"/>
        <s v="SO5802"/>
        <s v="SO5803"/>
        <s v="SO5804"/>
        <s v="SO5805"/>
        <s v="SO5806"/>
        <s v="SO5807"/>
        <s v="SO5808"/>
        <s v="SO5809"/>
        <s v="SO5810"/>
        <s v="SO5811"/>
        <s v="SO5812"/>
        <s v="SO5813"/>
        <s v="SO5814"/>
        <s v="SO5815"/>
        <s v="SO5816"/>
        <s v="SO5817"/>
        <s v="SO5818"/>
        <s v="SO5819"/>
        <s v="SO5820"/>
        <s v="SO5821"/>
        <s v="SO5822"/>
        <s v="SO5823"/>
        <s v="SO5824"/>
        <s v="SO5825"/>
        <s v="SO5826"/>
        <s v="SO5827"/>
        <s v="SO5828"/>
        <s v="SO5829"/>
        <s v="SO5830"/>
        <s v="SO5831"/>
        <s v="SO5832"/>
        <s v="SO5833"/>
        <s v="SO5834"/>
        <s v="SO5835"/>
        <s v="SO5836"/>
        <s v="SO5837"/>
        <s v="SO5838"/>
        <s v="SO5839"/>
        <s v="SO5840"/>
        <s v="SO5841"/>
        <s v="SO5842"/>
        <s v="SO5843"/>
        <s v="SO5844"/>
        <s v="SO5845"/>
        <s v="SO5846"/>
        <s v="SO5847"/>
        <s v="SO5848"/>
        <s v="SO5849"/>
        <s v="SO5850"/>
        <s v="SO5851"/>
        <s v="SO5852"/>
        <s v="SO5853"/>
        <s v="SO5854"/>
        <s v="SO5855"/>
        <s v="SO5856"/>
        <s v="SO5857"/>
        <s v="SO5858"/>
        <s v="SO5859"/>
        <s v="SO5860"/>
        <s v="SO5861"/>
        <s v="SO5862"/>
        <s v="SO5863"/>
        <s v="SO5864"/>
        <s v="SO5865"/>
        <s v="SO5866"/>
        <s v="SO5867"/>
        <s v="SO5868"/>
        <s v="SO5869"/>
        <s v="SO5870"/>
        <s v="SO5871"/>
        <s v="SO5872"/>
        <s v="SO5873"/>
        <s v="SO5874"/>
        <s v="SO5875"/>
        <s v="SO5876"/>
        <s v="SO5877"/>
        <s v="SO5878"/>
        <s v="SO5879"/>
        <s v="SO5880"/>
        <s v="SO5881"/>
        <s v="SO5882"/>
        <s v="SO5883"/>
        <s v="SO5884"/>
        <s v="SO5885"/>
        <s v="SO5886"/>
        <s v="SO5887"/>
        <s v="SO5888"/>
        <s v="SO5889"/>
        <s v="SO5890"/>
        <s v="SO5891"/>
        <s v="SO5892"/>
        <s v="SO5893"/>
        <s v="SO5894"/>
        <s v="SO5895"/>
        <s v="SO5896"/>
        <s v="SO5897"/>
        <s v="SO5898"/>
        <s v="SO5899"/>
        <s v="SO5900"/>
        <s v="SO5901"/>
        <s v="SO5902"/>
        <s v="SO5903"/>
        <s v="SO5904"/>
        <s v="SO5905"/>
        <s v="SO5906"/>
        <s v="SO5907"/>
        <s v="SO5908"/>
        <s v="SO5909"/>
        <s v="SO5910"/>
        <s v="SO5911"/>
        <s v="SO5912"/>
        <s v="SO5913"/>
        <s v="SO5914"/>
        <s v="SO5915"/>
        <s v="SO5916"/>
        <s v="SO5917"/>
        <s v="SO5918"/>
        <s v="SO5919"/>
        <s v="SO5920"/>
        <s v="SO5921"/>
        <s v="SO5922"/>
        <s v="SO5923"/>
        <s v="SO5924"/>
        <s v="SO5925"/>
        <s v="SO5926"/>
        <s v="SO5927"/>
        <s v="SO5928"/>
        <s v="SO5929"/>
        <s v="SO5930"/>
        <s v="SO5931"/>
        <s v="SO5932"/>
        <s v="SO5933"/>
        <s v="SO5934"/>
        <s v="SO5935"/>
        <s v="SO5936"/>
        <s v="SO5937"/>
        <s v="SO5938"/>
        <s v="SO5939"/>
        <s v="SO5940"/>
        <s v="SO5941"/>
        <s v="SO5942"/>
        <s v="SO5943"/>
        <s v="SO5944"/>
        <s v="SO5945"/>
        <s v="SO5946"/>
        <s v="SO5947"/>
        <s v="SO5948"/>
        <s v="SO5949"/>
        <s v="SO5950"/>
        <s v="SO5951"/>
        <s v="SO5952"/>
        <s v="SO5953"/>
        <s v="SO5954"/>
        <s v="SO5955"/>
        <s v="SO5956"/>
        <s v="SO5957"/>
        <s v="SO5958"/>
        <s v="SO5959"/>
        <s v="SO5960"/>
        <s v="SO5961"/>
        <s v="SO5962"/>
        <s v="SO5963"/>
        <s v="SO5964"/>
        <s v="SO5965"/>
        <s v="SO5966"/>
        <s v="SO5967"/>
        <s v="SO5968"/>
        <s v="SO5969"/>
        <s v="SO5970"/>
        <s v="SO5971"/>
        <s v="SO5972"/>
        <s v="SO5973"/>
        <s v="SO5974"/>
        <s v="SO5975"/>
        <s v="SO5976"/>
        <s v="SO5977"/>
        <s v="SO5978"/>
        <s v="SO5979"/>
        <s v="SO5980"/>
        <s v="SO5981"/>
        <s v="SO5982"/>
        <s v="SO5983"/>
        <s v="SO5984"/>
        <s v="SO5985"/>
        <s v="SO5986"/>
        <s v="SO5987"/>
        <s v="SO5988"/>
        <s v="SO5989"/>
        <s v="SO5990"/>
        <s v="SO5991"/>
        <s v="SO5992"/>
        <s v="SO5993"/>
        <s v="SO5994"/>
        <s v="SO5995"/>
        <s v="SO5996"/>
        <s v="SO5997"/>
        <s v="SO5998"/>
        <s v="SO5999"/>
        <s v="SO6000"/>
        <s v="SO6001"/>
        <s v="SO6002"/>
        <s v="SO6003"/>
        <s v="SO6004"/>
        <s v="SO6005"/>
        <s v="SO6006"/>
        <s v="SO6007"/>
        <s v="SO6008"/>
        <s v="SO6009"/>
        <s v="SO6010"/>
        <s v="SO6011"/>
        <s v="SO6012"/>
        <s v="SO6013"/>
        <s v="SO6014"/>
        <s v="SO6015"/>
        <s v="SO6016"/>
        <s v="SO6017"/>
        <s v="SO6018"/>
        <s v="SO6019"/>
        <s v="SO6020"/>
        <s v="SO6021"/>
        <s v="SO6022"/>
        <s v="SO6023"/>
        <s v="SO6024"/>
        <s v="SO6025"/>
        <s v="SO6026"/>
        <s v="SO6027"/>
        <s v="SO6028"/>
        <s v="SO6029"/>
        <s v="SO6030"/>
        <s v="SO6031"/>
        <s v="SO6032"/>
        <s v="SO6033"/>
        <s v="SO6034"/>
        <s v="SO6035"/>
        <s v="SO6036"/>
        <s v="SO6037"/>
        <s v="SO6038"/>
        <s v="SO6039"/>
        <s v="SO6040"/>
        <s v="SO6041"/>
        <s v="SO6042"/>
        <s v="SO6043"/>
        <s v="SO6044"/>
        <s v="SO6045"/>
        <s v="SO6046"/>
        <s v="SO6047"/>
        <s v="SO6048"/>
        <s v="SO6049"/>
        <s v="SO6050"/>
        <s v="SO6051"/>
        <s v="SO6052"/>
        <s v="SO6053"/>
        <s v="SO6054"/>
        <s v="SO6055"/>
      </sharedItems>
    </cacheField>
    <cacheField name="Account_Name" numFmtId="0">
      <sharedItems>
        <s v="GlobalGlobal SA"/>
        <s v="BioSolutions Corp"/>
        <s v="IndusSystems Ltd"/>
        <s v="AutoGlobal GmbH"/>
        <s v="IndusGlobal LLC"/>
        <s v="PolyMaterials GmbH"/>
        <s v="GlobalMaterials SAS"/>
        <s v="TransSolutions LLC"/>
        <s v="TransSystems Corp"/>
        <s v="PolyTech Corp"/>
        <s v="ChemTech SAS"/>
        <s v="AutoGlobal BV"/>
        <s v="IndusSolutions BV"/>
        <s v="AutoSolutions Corp"/>
        <s v="AutoSystems Inc"/>
        <s v="ChemSolutions Inc"/>
        <s v="ChemSolutions Corp"/>
        <s v="ChemSolutions LLC"/>
        <s v="BioSolutions SA"/>
        <s v="EcoTech LLC"/>
        <s v="BioGlobal LLC"/>
        <s v="NaturSolutions LLC"/>
        <s v="AutoGlobal Corp"/>
        <s v="NaturSolutions SA"/>
        <s v="PackMaterials Inc"/>
        <s v="PolyTech Ltd"/>
        <s v="GlobalSystems SA"/>
        <s v="TransSolutions Group"/>
        <s v="EcoGlobal SAS"/>
        <s v="TransGlobal Ltd"/>
        <s v="NaturTech Group"/>
        <s v="PolyMaterials PLC"/>
        <s v="NaturMaterials Inc"/>
        <s v="TransGlobal SAS"/>
        <s v="IndusGlobal GmbH"/>
        <s v="PackTech Corp"/>
        <s v="AutoTech Inc"/>
        <s v="PolyGlobal SAS"/>
        <s v="ChemTech LLC"/>
        <s v="NaturSolutions Ltd"/>
        <s v="PolyMaterials SA"/>
        <s v="NaturGlobal Group"/>
        <s v="PackTech Ltd"/>
        <s v="ChemTech GmbH"/>
        <s v="BioMaterials Ltd"/>
        <s v="ChemSolutions BV"/>
        <s v="NaturTech SA"/>
        <s v="NaturMaterials BV"/>
        <s v="BioTech Ltd"/>
        <s v="TransGlobal Inc"/>
        <s v="PolyGlobal Ltd"/>
        <s v="ChemSystems SAS"/>
        <s v="AutoGlobal SAS"/>
        <s v="IndusTech Group"/>
        <s v="NaturTech LLC"/>
        <s v="NaturSolutions GmbH"/>
        <s v="PackSolutions PLC"/>
        <s v="PackSystems SA"/>
        <s v="AutoSystems Corp"/>
        <s v="BioGlobal BV"/>
        <s v="PolySolutions SAS"/>
        <s v="TransMaterials Inc"/>
        <s v="NaturSystems Ltd"/>
        <s v="IndusTech SAS"/>
        <s v="PackGlobal SAS"/>
        <s v="AutoGlobal PLC"/>
        <s v="IndusMaterials PLC"/>
        <s v="PackTech Inc"/>
        <s v="NaturSystems PLC"/>
        <s v="IndusMaterials LLC"/>
        <s v="NaturTech Ltd"/>
        <s v="TransSystems Ltd"/>
        <s v="BioTech GmbH"/>
        <s v="BioMaterials PLC"/>
        <s v="NaturGlobal Corp"/>
        <s v="PackMaterials Ltd"/>
        <s v="PackSystems SAS"/>
        <s v="PolyTech BV"/>
        <s v="EcoMaterials Group"/>
        <s v="EcoTech GmbH"/>
        <s v="PolySolutions Group"/>
        <s v="IndusSolutions LLC"/>
        <s v="BioGlobal Group"/>
        <s v="GlobalGlobal LLC"/>
        <s v="TransGlobal GmbH"/>
        <s v="GlobalSystems Corp"/>
        <s v="TransMaterials SAS"/>
        <s v="IndusSystems LLC"/>
        <s v="NaturTech Inc"/>
        <s v="PackGlobal Ltd"/>
        <s v="PolyGlobal GmbH"/>
        <s v="PolySystems LLC"/>
        <s v="EcoSystems Group"/>
        <s v="BioSolutions PLC"/>
        <s v="NaturGlobal Ltd"/>
        <s v="BioGlobal SAS"/>
        <s v="PackGlobal BV"/>
        <s v="NaturSolutions SAS"/>
        <s v="TransTech Ltd"/>
        <s v="BioSystems Ltd"/>
        <s v="EcoSolutions PLC"/>
        <s v="PackSolutions Group"/>
        <s v="BioTech PLC"/>
        <s v="AutoSolutions Ltd"/>
        <s v="GlobalSolutions PLC"/>
        <s v="AutoTech Group"/>
        <s v="AutoSolutions SA"/>
        <s v="PolySystems Corp"/>
        <s v="GlobalGlobal Group"/>
        <s v="AutoGlobal Group"/>
        <s v="TransTech Corp"/>
        <s v="ChemGlobal LLC"/>
        <s v="IndusSolutions GmbH"/>
        <s v="NaturSolutions Corp"/>
        <s v="PolyMaterials Corp"/>
        <s v="AutoTech GmbH"/>
        <s v="EcoSolutions BV"/>
        <s v="ChemSystems PLC"/>
        <s v="PolyTech SAS"/>
        <s v="PolySolutions BV"/>
        <s v="PackSolutions LLC"/>
        <s v="TransSystems PLC"/>
        <s v="NaturSolutions BV"/>
        <s v="PackMaterials BV"/>
        <s v="IndusTech PLC"/>
        <s v="EcoSystems Ltd"/>
        <s v="PolySystems Group"/>
        <s v="GlobalMaterials BV"/>
        <s v="ChemSolutions SA"/>
        <s v="IndusGlobal BV"/>
        <s v="EcoSystems PLC"/>
        <s v="PackSolutions GmbH"/>
        <s v="TransSystems SAS"/>
        <s v="EcoMaterials Corp"/>
        <s v="GlobalSystems PLC"/>
        <s v="AutoTech PLC"/>
        <s v="TransTech GmbH"/>
        <s v="GlobalSolutions Inc"/>
        <s v="EcoTech Corp"/>
        <s v="PackSystems Ltd"/>
        <s v="PolyGlobal PLC"/>
        <s v="IndusGlobal Corp"/>
        <s v="GlobalMaterials Inc"/>
        <s v="TransSystems Group"/>
        <s v="BioMaterials Inc"/>
        <s v="TransMaterials BV"/>
        <s v="GlobalSystems LLC"/>
        <s v="AutoSolutions Inc"/>
        <s v="BioMaterials Group"/>
        <s v="TransMaterials SA"/>
        <s v="PolySolutions GmbH"/>
        <s v="AutoMaterials GmbH"/>
        <s v="NaturMaterials Ltd"/>
        <s v="PolySystems Inc"/>
        <s v="EcoSolutions GmbH"/>
        <s v="PolyTech GmbH"/>
        <s v="PackGlobal GmbH"/>
        <s v="BioSolutions Ltd"/>
        <s v="GlobalTech BV"/>
        <s v="NaturTech SAS"/>
        <s v="ChemSystems Corp"/>
        <s v="PolyGlobal Corp"/>
        <s v="PackSystems Inc"/>
        <s v="IndusSystems SA"/>
        <s v="PolyMaterials SAS"/>
        <s v="PackSystems Group"/>
        <s v="AutoSystems Ltd"/>
        <s v="TransGlobal SA"/>
        <s v="NaturSystems GmbH"/>
        <s v="EcoSolutions SA"/>
        <s v="PackGlobal Corp"/>
        <s v="ChemMaterials Group"/>
        <s v="PolyMaterials Group"/>
        <s v="EcoMaterials BV"/>
        <s v="ChemGlobal SA"/>
        <s v="EcoSystems SA"/>
        <s v="TransSystems SA"/>
        <s v="GlobalGlobal SAS"/>
        <s v="PackSystems LLC"/>
        <s v="ChemSystems Inc"/>
        <s v="TransMaterials LLC"/>
        <s v="EcoTech SA"/>
        <s v="PolySolutions Inc"/>
        <s v="IndusTech Corp"/>
        <s v="BioGlobal SA"/>
        <s v="PolyGlobal Group"/>
        <s v="IndusMaterials Group"/>
        <s v="BioSystems BV"/>
        <s v="IndusSolutions Corp"/>
        <s v="PolyMaterials Inc"/>
        <s v="TransSystems LLC"/>
        <s v="PackSolutions BV"/>
        <s v="BioSystems SA"/>
        <s v="NaturMaterials SA"/>
        <s v="AutoTech SAS"/>
        <s v="TransGlobal Corp"/>
        <s v="ChemSystems LLC"/>
        <s v="GlobalSolutions BV"/>
        <s v="PolySystems GmbH"/>
        <s v="TransSystems Inc"/>
        <s v="ChemTech Ltd"/>
        <s v="EcoGlobal GmbH"/>
        <s v="PackMaterials SA"/>
        <s v="PolyTech SA"/>
        <s v="ChemMaterials SAS"/>
        <s v="PackTech SA"/>
        <s v="BioGlobal Ltd"/>
        <s v="AutoSystems BV"/>
        <s v="PackSystems BV"/>
        <s v="ChemSolutions Ltd"/>
        <s v="EcoSystems Corp"/>
        <s v="PolyTech PLC"/>
        <s v="GlobalTech SAS"/>
        <s v="TransGlobal BV"/>
        <s v="IndusSolutions SAS"/>
        <s v="PackTech GmbH"/>
        <s v="GlobalSystems Ltd"/>
        <s v="TransGlobal Group"/>
        <s v="ChemMaterials PLC"/>
        <s v="TransSolutions GmbH"/>
        <s v="EcoSystems GmbH"/>
        <s v="BioTech BV"/>
        <s v="IndusSystems PLC"/>
        <s v="AutoTech Corp"/>
        <s v="AutoTech SA"/>
        <s v="TransTech Group"/>
        <s v="EcoTech PLC"/>
        <s v="IndusMaterials Inc"/>
        <s v="IndusSystems GmbH"/>
        <s v="TransSolutions Corp"/>
        <s v="PolySystems SAS"/>
        <s v="AutoMaterials Ltd"/>
        <s v="GlobalMaterials LLC"/>
        <s v="BioGlobal Inc"/>
        <s v="PackGlobal SA"/>
        <s v="BioMaterials LLC"/>
        <s v="IndusTech Ltd"/>
        <s v="GlobalMaterials PLC"/>
        <s v="NaturGlobal BV"/>
        <s v="PolyTech Group"/>
        <s v="ChemGlobal GmbH"/>
        <s v="IndusSolutions Ltd"/>
        <s v="AutoSolutions GmbH"/>
        <s v="AutoMaterials Corp"/>
        <s v="BioSystems PLC"/>
        <s v="GlobalTech LLC"/>
        <s v="AutoSystems PLC"/>
        <s v="IndusMaterials Ltd"/>
        <s v="GlobalMaterials GmbH"/>
        <s v="GlobalTech SA"/>
        <s v="BioTech LLC"/>
        <s v="PolyTech LLC"/>
        <s v="IndusSystems Inc"/>
        <s v="AutoMaterials Group"/>
        <s v="PolySolutions Corp"/>
        <s v="NaturMaterials Group"/>
        <s v="PolyTech Inc"/>
        <s v="ChemMaterials LLC"/>
        <s v="PolySystems SA"/>
        <s v="NaturSolutions PLC"/>
        <s v="PackSolutions SAS"/>
        <s v="BioTech Group"/>
        <s v="IndusSystems Group"/>
        <s v="GlobalMaterials SA"/>
        <s v="GlobalMaterials Corp"/>
        <s v="IndusMaterials BV"/>
        <s v="GlobalGlobal PLC"/>
        <s v="GlobalSystems SAS"/>
        <s v="GlobalSystems Inc"/>
        <s v="BioGlobal GmbH"/>
        <s v="ChemTech Inc"/>
        <s v="PolySystems BV"/>
        <s v="PolySolutions Ltd"/>
        <s v="EcoGlobal Ltd"/>
        <s v="IndusMaterials SA"/>
        <s v="IndusGlobal SAS"/>
        <s v="AutoSolutions BV"/>
        <s v="NaturSystems Inc"/>
        <s v="IndusSolutions Group"/>
        <s v="IndusSystems BV"/>
        <s v="TransSystems BV"/>
        <s v="ChemMaterials GmbH"/>
        <s v="ChemMaterials BV"/>
        <s v="GlobalMaterials Group"/>
        <s v="ChemSystems Ltd"/>
        <s v="PackMaterials SAS"/>
        <s v="ChemSolutions SAS"/>
        <s v="NaturSystems Corp"/>
        <s v="GlobalTech Corp"/>
        <s v="ChemSystems GmbH"/>
        <s v="IndusSystems SAS"/>
        <s v="EcoSystems LLC"/>
        <s v="PackTech LLC"/>
        <s v="NaturGlobal LLC"/>
        <s v="NaturTech GmbH"/>
        <s v="NaturTech Corp"/>
        <s v="EcoMaterials LLC"/>
        <s v="EcoTech Group"/>
        <s v="BioGlobal PLC"/>
        <s v="PolyMaterials Ltd"/>
        <s v="IndusGlobal SA"/>
        <s v="AutoSolutions SAS"/>
        <s v="NaturSystems Group"/>
        <s v="BioSolutions BV"/>
        <s v="AutoSystems Group"/>
        <s v="IndusSolutions Inc"/>
        <s v="BioSystems Inc"/>
        <s v="ChemMaterials SA"/>
        <s v="AutoMaterials LLC"/>
        <s v="IndusSolutions PLC"/>
        <s v="GlobalTech GmbH"/>
        <s v="ChemMaterials Ltd"/>
        <s v="AutoTech Ltd"/>
        <s v="PackSolutions Inc"/>
        <s v="TransGlobal LLC"/>
        <s v="NaturTech PLC"/>
        <s v="BioSystems LLC"/>
        <s v="ChemGlobal Ltd"/>
        <s v="ChemTech BV"/>
        <s v="ChemSolutions Group"/>
        <s v="PackSystems Corp"/>
        <s v="TransMaterials GmbH"/>
        <s v="TransTech SA"/>
        <s v="PolyMaterials LLC"/>
        <s v="BioSystems GmbH"/>
        <s v="ChemTech PLC"/>
        <s v="NaturTech BV"/>
        <s v="PolyGlobal Inc"/>
        <s v="PolyGlobal BV"/>
        <s v="AutoGlobal LLC"/>
        <s v="BioSystems Group"/>
        <s v="NaturMaterials SAS"/>
        <s v="PackMaterials Group"/>
        <s v="ChemGlobal SAS"/>
        <s v="EcoTech Ltd"/>
        <s v="NaturGlobal Inc"/>
        <s v="BioTech SA"/>
        <s v="AutoMaterials PLC"/>
        <s v="BioMaterials Corp"/>
        <s v="AutoSystems LLC"/>
        <s v="EcoSolutions Corp"/>
        <s v="TransTech SAS"/>
        <s v="EcoSolutions SAS"/>
        <s v="AutoGlobal Ltd"/>
        <s v="EcoGlobal Corp"/>
        <s v="TransGlobal PLC"/>
        <s v="TransSolutions Inc"/>
        <s v="GlobalSolutions Group"/>
        <s v="PolyMaterials BV"/>
        <s v="NaturSolutions Inc"/>
        <s v="TransSolutions BV"/>
        <s v="TransMaterials Corp"/>
        <s v="PackTech SAS"/>
        <s v="BioGlobal Corp"/>
        <s v="EcoGlobal SA"/>
        <s v="PackSolutions SA"/>
        <s v="AutoSystems SA"/>
        <s v="BioMaterials GmbH"/>
        <s v="IndusTech BV"/>
        <s v="AutoMaterials SA"/>
        <s v="TransSystems GmbH"/>
        <s v="IndusGlobal Ltd"/>
        <s v="EcoGlobal LLC"/>
        <s v="NaturGlobal SA"/>
        <s v="NaturSystems LLC"/>
        <s v="TransTech BV"/>
        <s v="AutoSystems SAS"/>
        <s v="PackTech Group"/>
        <s v="GlobalSystems GmbH"/>
        <s v="BioTech SAS"/>
        <s v="NaturSystems SAS"/>
        <s v="EcoGlobal Inc"/>
        <s v="TransTech PLC"/>
        <s v="TransSolutions SA"/>
        <s v="IndusMaterials SAS"/>
        <s v="EcoMaterials Ltd"/>
        <s v="ChemSystems Group"/>
        <s v="IndusGlobal PLC"/>
        <s v="EcoMaterials SA"/>
        <s v="PolySolutions PLC"/>
        <s v="ChemSolutions GmbH"/>
        <s v="EcoMaterials GmbH"/>
        <s v="NaturSystems BV"/>
        <s v="EcoTech SAS"/>
        <s v="GlobalSolutions SA"/>
        <s v="AutoGlobal SA"/>
        <s v="GlobalSolutions Corp"/>
        <s v="ChemSystems BV"/>
        <s v="PolyGlobal SA"/>
        <s v="GlobalGlobal GmbH"/>
        <s v="GlobalSystems Group"/>
        <s v="NaturGlobal SAS"/>
        <s v="PackGlobal Group"/>
        <s v="ChemSystems SA"/>
        <s v="IndusGlobal Inc"/>
        <s v="IndusSystems Corp"/>
        <s v="EcoGlobal PLC"/>
        <s v="ChemGlobal BV"/>
        <s v="AutoMaterials BV"/>
        <s v="BioMaterials SA"/>
        <s v="NaturMaterials Corp"/>
        <s v="PackMaterials GmbH"/>
        <s v="EcoGlobal BV"/>
        <s v="PackMaterials Corp"/>
        <s v="PolySystems PLC"/>
        <s v="GlobalGlobal Corp"/>
        <s v="ChemGlobal Corp"/>
        <s v="ChemMaterials Corp"/>
        <s v="NaturSolutions Group"/>
        <s v="BioSolutions LLC"/>
        <s v="GlobalTech Group"/>
        <s v="EcoSolutions Group"/>
        <s v="EcoSystems BV"/>
        <s v="NaturGlobal GmbH"/>
        <s v="PackGlobal Inc"/>
        <s v="EcoGlobal Group"/>
        <s v="ChemGlobal Inc"/>
        <s v="PackSolutions Ltd"/>
        <s v="PolySolutions SA"/>
        <s v="AutoSystems GmbH"/>
        <s v="GlobalMaterials Ltd"/>
        <s v="IndusTech Inc"/>
        <s v="GlobalSolutions LLC"/>
        <s v="PackSystems GmbH"/>
        <s v="NaturMaterials GmbH"/>
        <s v="BioMaterials SAS"/>
        <s v="PackGlobal PLC"/>
        <s v="TransMaterials Ltd"/>
        <s v="ChemGlobal PLC"/>
        <s v="EcoMaterials SAS"/>
        <s v="PackTech BV"/>
        <s v="AutoMaterials Inc"/>
        <s v="PackMaterials PLC"/>
        <s v="GlobalGlobal Ltd"/>
        <s v="TransSolutions Ltd"/>
        <s v="GlobalTech Inc"/>
        <s v="IndusMaterials GmbH"/>
        <s v="GlobalSolutions SAS"/>
        <s v="AutoSolutions PLC"/>
        <s v="EcoSystems SAS"/>
        <s v="EcoSolutions LLC"/>
        <s v="EcoTech BV"/>
        <s v="IndusTech LLC"/>
        <s v="EcoSolutions Ltd"/>
        <s v="PackSystems PLC"/>
        <s v="GlobalTech PLC"/>
        <s v="IndusSolutions SA"/>
        <s v="NaturSystems SA"/>
        <s v="TransMaterials Group"/>
        <s v="TransMaterials PLC"/>
        <s v="ChemTech Corp"/>
        <s v="IndusMaterials Corp"/>
        <s v="BioSolutions Group"/>
        <s v="GlobalSolutions Ltd"/>
        <s v="IndusTech GmbH"/>
        <s v="GlobalGlobal Inc"/>
        <s v="IndusTech SA"/>
        <s v="ChemSolutions PLC"/>
        <s v="ChemTech SA"/>
        <s v="BioMaterials BV"/>
        <s v="ChemGlobal Group"/>
        <s v="PolySystems Ltd"/>
        <s v="EcoSolutions Inc"/>
        <s v="AutoTech BV"/>
        <s v="BioTech Inc"/>
        <s v="ChemMaterials Inc"/>
        <s v="GlobalGlobal BV"/>
        <s v="PackTech PLC"/>
        <s v="NaturGlobal PLC"/>
        <s v="EcoMaterials PLC"/>
        <s v="BioSystems Corp"/>
        <s v="TransSolutions SAS"/>
        <s v="NaturMaterials PLC"/>
        <s v="AutoSolutions LLC"/>
        <s v="TransSolutions PLC"/>
        <s v="AutoGlobal Inc"/>
        <s v="EcoSystems Inc"/>
        <s v="NaturMaterials LLC"/>
        <s v="PackGlobal LLC"/>
        <s v="BioSolutions GmbH"/>
        <s v="AutoSolutions Group"/>
        <s v="AutoTech LLC"/>
        <s v="GlobalSolutions GmbH"/>
        <s v="PackMaterials LLC"/>
        <s v="EcoTech Inc"/>
        <s v="GlobalTech Ltd"/>
        <s v="BioTech Corp"/>
        <s v="PackSolutions Corp"/>
        <s v="ChemTech Group"/>
        <s v="EcoMaterials Inc"/>
        <s v="BioSystems SAS"/>
        <s v="TransTech LLC"/>
        <s v="GlobalSystems BV"/>
        <s v="IndusGlobal Group"/>
        <s v="PolySolutions LLC"/>
        <s v="BioSolutions SAS"/>
        <s v="PolyGlobal LLC"/>
        <s v="BioSolutions Inc"/>
        <s v="AutoMaterials SAS"/>
      </sharedItems>
    </cacheField>
    <cacheField name="Region" numFmtId="0">
      <sharedItems>
        <s v="Asia-Pacific"/>
        <s v="North America"/>
        <s v="Europe-Middle East-Africa"/>
        <s v="South America"/>
      </sharedItems>
    </cacheField>
    <cacheField name="Stage" numFmtId="0">
      <sharedItems>
        <s v="Negotiation"/>
        <s v="Closed-Won"/>
        <s v="Closed-Lost"/>
        <s v="Proposal Sent"/>
        <s v="Prospecting"/>
      </sharedItems>
    </cacheField>
    <cacheField name="Close_Date" numFmtId="166">
      <sharedItems containsSemiMixedTypes="0" containsDate="1" containsString="0">
        <d v="2025-02-23T00:00:00Z"/>
        <d v="2026-10-21T00:00:00Z"/>
        <d v="2026-04-28T00:00:00Z"/>
        <d v="2027-03-07T00:00:00Z"/>
        <d v="2025-07-17T00:00:00Z"/>
        <d v="2028-02-26T00:00:00Z"/>
        <d v="2028-01-01T00:00:00Z"/>
        <d v="2027-08-01T00:00:00Z"/>
        <d v="2028-03-30T00:00:00Z"/>
        <d v="2025-02-06T00:00:00Z"/>
        <d v="2025-06-10T00:00:00Z"/>
        <d v="2027-05-18T00:00:00Z"/>
        <d v="2027-03-15T00:00:00Z"/>
        <d v="2028-02-05T00:00:00Z"/>
        <d v="2027-09-06T00:00:00Z"/>
        <d v="2026-06-21T00:00:00Z"/>
        <d v="2027-06-08T00:00:00Z"/>
        <d v="2025-04-09T00:00:00Z"/>
        <d v="2026-05-25T00:00:00Z"/>
        <d v="2026-11-15T00:00:00Z"/>
        <d v="2028-03-14T00:00:00Z"/>
        <d v="2027-05-17T00:00:00Z"/>
        <d v="2026-05-07T00:00:00Z"/>
        <d v="2028-03-17T00:00:00Z"/>
        <d v="2025-07-11T00:00:00Z"/>
        <d v="2027-03-14T00:00:00Z"/>
        <d v="2028-03-20T00:00:00Z"/>
        <d v="2026-02-24T00:00:00Z"/>
        <d v="2026-06-05T00:00:00Z"/>
        <d v="2026-07-20T00:00:00Z"/>
        <d v="2026-03-23T00:00:00Z"/>
        <d v="2025-03-05T00:00:00Z"/>
        <d v="2026-03-08T00:00:00Z"/>
        <d v="2026-12-23T00:00:00Z"/>
        <d v="2026-01-12T00:00:00Z"/>
        <d v="2025-04-10T00:00:00Z"/>
        <d v="2026-05-19T00:00:00Z"/>
        <d v="2025-06-03T00:00:00Z"/>
        <d v="2028-01-25T00:00:00Z"/>
        <d v="2026-09-10T00:00:00Z"/>
        <d v="2025-12-01T00:00:00Z"/>
        <d v="2027-04-23T00:00:00Z"/>
        <d v="2026-10-07T00:00:00Z"/>
        <d v="2027-07-08T00:00:00Z"/>
        <d v="2026-04-08T00:00:00Z"/>
        <d v="2028-02-17T00:00:00Z"/>
        <d v="2025-11-22T00:00:00Z"/>
        <d v="2026-06-07T00:00:00Z"/>
        <d v="2025-07-10T00:00:00Z"/>
        <d v="2025-07-05T00:00:00Z"/>
        <d v="2026-08-13T00:00:00Z"/>
        <d v="2027-03-10T00:00:00Z"/>
        <d v="2025-06-30T00:00:00Z"/>
        <d v="2027-02-08T00:00:00Z"/>
        <d v="2025-08-28T00:00:00Z"/>
        <d v="2025-03-25T00:00:00Z"/>
        <d v="2025-02-25T00:00:00Z"/>
        <d v="2028-01-03T00:00:00Z"/>
        <d v="2026-08-03T00:00:00Z"/>
        <d v="2026-10-06T00:00:00Z"/>
        <d v="2026-03-07T00:00:00Z"/>
        <d v="2027-03-20T00:00:00Z"/>
        <d v="2025-11-05T00:00:00Z"/>
        <d v="2027-04-26T00:00:00Z"/>
        <d v="2026-08-28T00:00:00Z"/>
        <d v="2028-02-22T00:00:00Z"/>
        <d v="2026-09-19T00:00:00Z"/>
        <d v="2026-06-10T00:00:00Z"/>
        <d v="2027-10-09T00:00:00Z"/>
        <d v="2028-02-04T00:00:00Z"/>
        <d v="2025-05-01T00:00:00Z"/>
        <d v="2025-08-20T00:00:00Z"/>
        <d v="2027-03-08T00:00:00Z"/>
        <d v="2027-10-16T00:00:00Z"/>
        <d v="2026-10-31T00:00:00Z"/>
        <d v="2025-08-18T00:00:00Z"/>
        <d v="2025-09-23T00:00:00Z"/>
        <d v="2026-01-23T00:00:00Z"/>
        <d v="2027-05-10T00:00:00Z"/>
        <d v="2026-03-11T00:00:00Z"/>
        <d v="2026-08-24T00:00:00Z"/>
        <d v="2026-11-29T00:00:00Z"/>
        <d v="2027-04-06T00:00:00Z"/>
        <d v="2026-01-19T00:00:00Z"/>
        <d v="2026-11-03T00:00:00Z"/>
        <d v="2027-12-13T00:00:00Z"/>
        <d v="2026-02-15T00:00:00Z"/>
        <d v="2026-09-14T00:00:00Z"/>
        <d v="2025-02-19T00:00:00Z"/>
        <d v="2027-11-04T00:00:00Z"/>
        <d v="2025-04-04T00:00:00Z"/>
        <d v="2028-02-06T00:00:00Z"/>
        <d v="2025-09-21T00:00:00Z"/>
        <d v="2028-02-23T00:00:00Z"/>
        <d v="2027-08-10T00:00:00Z"/>
        <d v="2027-01-19T00:00:00Z"/>
        <d v="2026-03-30T00:00:00Z"/>
        <d v="2028-02-08T00:00:00Z"/>
        <d v="2025-08-14T00:00:00Z"/>
        <d v="2026-06-26T00:00:00Z"/>
        <d v="2026-08-04T00:00:00Z"/>
        <d v="2027-12-22T00:00:00Z"/>
        <d v="2025-02-05T00:00:00Z"/>
        <d v="2027-04-25T00:00:00Z"/>
        <d v="2026-09-03T00:00:00Z"/>
        <d v="2025-05-10T00:00:00Z"/>
        <d v="2027-08-23T00:00:00Z"/>
        <d v="2026-08-15T00:00:00Z"/>
        <d v="2025-05-17T00:00:00Z"/>
        <d v="2025-02-02T00:00:00Z"/>
        <d v="2027-07-31T00:00:00Z"/>
        <d v="2025-06-25T00:00:00Z"/>
        <d v="2026-10-05T00:00:00Z"/>
        <d v="2026-01-02T00:00:00Z"/>
        <d v="2025-07-27T00:00:00Z"/>
        <d v="2027-06-29T00:00:00Z"/>
        <d v="2028-03-09T00:00:00Z"/>
        <d v="2027-12-27T00:00:00Z"/>
        <d v="2027-11-10T00:00:00Z"/>
        <d v="2025-02-24T00:00:00Z"/>
        <d v="2026-07-21T00:00:00Z"/>
        <d v="2027-05-31T00:00:00Z"/>
        <d v="2025-07-21T00:00:00Z"/>
        <d v="2025-06-15T00:00:00Z"/>
        <d v="2027-07-09T00:00:00Z"/>
        <d v="2025-10-02T00:00:00Z"/>
        <d v="2028-01-07T00:00:00Z"/>
        <d v="2025-09-29T00:00:00Z"/>
        <d v="2027-02-07T00:00:00Z"/>
        <d v="2025-08-29T00:00:00Z"/>
        <d v="2025-04-13T00:00:00Z"/>
        <d v="2026-11-17T00:00:00Z"/>
        <d v="2025-05-18T00:00:00Z"/>
        <d v="2026-09-01T00:00:00Z"/>
        <d v="2027-02-25T00:00:00Z"/>
        <d v="2027-02-24T00:00:00Z"/>
        <d v="2025-02-13T00:00:00Z"/>
        <d v="2026-06-02T00:00:00Z"/>
        <d v="2026-05-20T00:00:00Z"/>
        <d v="2025-10-25T00:00:00Z"/>
        <d v="2027-08-16T00:00:00Z"/>
        <d v="2025-09-04T00:00:00Z"/>
        <d v="2027-02-03T00:00:00Z"/>
        <d v="2025-08-04T00:00:00Z"/>
        <d v="2025-11-30T00:00:00Z"/>
        <d v="2026-07-17T00:00:00Z"/>
        <d v="2028-03-02T00:00:00Z"/>
        <d v="2025-06-06T00:00:00Z"/>
        <d v="2025-07-22T00:00:00Z"/>
        <d v="2027-07-28T00:00:00Z"/>
        <d v="2025-05-14T00:00:00Z"/>
        <d v="2027-03-25T00:00:00Z"/>
        <d v="2026-08-27T00:00:00Z"/>
        <d v="2027-11-18T00:00:00Z"/>
        <d v="2027-03-26T00:00:00Z"/>
        <d v="2027-02-05T00:00:00Z"/>
        <d v="2026-08-07T00:00:00Z"/>
        <d v="2025-05-30T00:00:00Z"/>
        <d v="2025-08-24T00:00:00Z"/>
        <d v="2025-03-29T00:00:00Z"/>
        <d v="2026-02-20T00:00:00Z"/>
        <d v="2025-04-18T00:00:00Z"/>
        <d v="2027-10-06T00:00:00Z"/>
        <d v="2026-11-24T00:00:00Z"/>
        <d v="2027-02-17T00:00:00Z"/>
        <d v="2026-11-22T00:00:00Z"/>
        <d v="2028-03-26T00:00:00Z"/>
        <d v="2027-04-12T00:00:00Z"/>
        <d v="2027-03-17T00:00:00Z"/>
        <d v="2027-08-13T00:00:00Z"/>
        <d v="2025-09-02T00:00:00Z"/>
        <d v="2025-08-09T00:00:00Z"/>
        <d v="2028-03-10T00:00:00Z"/>
        <d v="2025-08-15T00:00:00Z"/>
        <d v="2025-08-17T00:00:00Z"/>
        <d v="2026-10-24T00:00:00Z"/>
        <d v="2027-04-04T00:00:00Z"/>
        <d v="2026-07-24T00:00:00Z"/>
        <d v="2025-06-04T00:00:00Z"/>
        <d v="2026-05-28T00:00:00Z"/>
        <d v="2027-08-08T00:00:00Z"/>
        <d v="2027-06-17T00:00:00Z"/>
        <d v="2025-06-17T00:00:00Z"/>
        <d v="2027-12-31T00:00:00Z"/>
        <d v="2027-05-29T00:00:00Z"/>
        <d v="2028-03-28T00:00:00Z"/>
        <d v="2026-08-18T00:00:00Z"/>
        <d v="2026-12-10T00:00:00Z"/>
        <d v="2026-05-12T00:00:00Z"/>
        <d v="2025-08-01T00:00:00Z"/>
        <d v="2028-01-09T00:00:00Z"/>
        <d v="2026-06-25T00:00:00Z"/>
        <d v="2027-09-08T00:00:00Z"/>
        <d v="2027-08-02T00:00:00Z"/>
        <d v="2025-12-31T00:00:00Z"/>
        <d v="2025-05-12T00:00:00Z"/>
        <d v="2026-08-05T00:00:00Z"/>
        <d v="2026-01-20T00:00:00Z"/>
        <d v="2026-10-11T00:00:00Z"/>
        <d v="2027-12-14T00:00:00Z"/>
        <d v="2025-09-09T00:00:00Z"/>
        <d v="2026-10-04T00:00:00Z"/>
        <d v="2025-11-13T00:00:00Z"/>
        <d v="2028-01-30T00:00:00Z"/>
        <d v="2028-03-19T00:00:00Z"/>
        <d v="2026-02-09T00:00:00Z"/>
        <d v="2027-06-11T00:00:00Z"/>
        <d v="2026-03-05T00:00:00Z"/>
        <d v="2025-12-05T00:00:00Z"/>
        <d v="2026-11-09T00:00:00Z"/>
        <d v="2025-12-21T00:00:00Z"/>
        <d v="2027-05-07T00:00:00Z"/>
        <d v="2026-03-15T00:00:00Z"/>
        <d v="2025-02-08T00:00:00Z"/>
        <d v="2026-10-03T00:00:00Z"/>
        <d v="2025-11-01T00:00:00Z"/>
        <d v="2025-03-11T00:00:00Z"/>
        <d v="2027-02-20T00:00:00Z"/>
        <d v="2025-05-09T00:00:00Z"/>
        <d v="2026-10-09T00:00:00Z"/>
        <d v="2027-11-16T00:00:00Z"/>
        <d v="2027-05-20T00:00:00Z"/>
        <d v="2026-12-09T00:00:00Z"/>
        <d v="2025-08-03T00:00:00Z"/>
        <d v="2026-09-29T00:00:00Z"/>
        <d v="2027-05-01T00:00:00Z"/>
        <d v="2026-01-07T00:00:00Z"/>
        <d v="2025-03-31T00:00:00Z"/>
        <d v="2027-07-22T00:00:00Z"/>
        <d v="2027-12-30T00:00:00Z"/>
        <d v="2027-01-09T00:00:00Z"/>
        <d v="2025-12-18T00:00:00Z"/>
        <d v="2026-11-18T00:00:00Z"/>
        <d v="2027-08-06T00:00:00Z"/>
        <d v="2025-03-08T00:00:00Z"/>
        <d v="2026-10-16T00:00:00Z"/>
        <d v="2025-05-22T00:00:00Z"/>
        <d v="2027-08-15T00:00:00Z"/>
        <d v="2027-05-19T00:00:00Z"/>
        <d v="2026-04-17T00:00:00Z"/>
        <d v="2025-10-10T00:00:00Z"/>
        <d v="2026-01-28T00:00:00Z"/>
        <d v="2026-11-21T00:00:00Z"/>
        <d v="2027-12-16T00:00:00Z"/>
        <d v="2026-04-05T00:00:00Z"/>
        <d v="2028-02-16T00:00:00Z"/>
        <d v="2028-04-13T00:00:00Z"/>
        <d v="2025-09-06T00:00:00Z"/>
        <d v="2025-12-26T00:00:00Z"/>
        <d v="2025-04-07T00:00:00Z"/>
        <d v="2027-04-07T00:00:00Z"/>
        <d v="2026-11-02T00:00:00Z"/>
        <d v="2027-02-23T00:00:00Z"/>
        <d v="2025-04-24T00:00:00Z"/>
        <d v="2026-07-07T00:00:00Z"/>
        <d v="2025-05-15T00:00:00Z"/>
        <d v="2026-11-12T00:00:00Z"/>
        <d v="2025-02-18T00:00:00Z"/>
        <d v="2026-11-19T00:00:00Z"/>
        <d v="2027-12-25T00:00:00Z"/>
        <d v="2025-04-30T00:00:00Z"/>
        <d v="2026-01-08T00:00:00Z"/>
        <d v="2027-06-18T00:00:00Z"/>
        <d v="2025-03-20T00:00:00Z"/>
        <d v="2026-01-30T00:00:00Z"/>
        <d v="2027-05-15T00:00:00Z"/>
        <d v="2025-09-30T00:00:00Z"/>
        <d v="2027-02-02T00:00:00Z"/>
        <d v="2027-07-16T00:00:00Z"/>
        <d v="2027-04-11T00:00:00Z"/>
        <d v="2025-02-22T00:00:00Z"/>
        <d v="2027-04-18T00:00:00Z"/>
        <d v="2027-05-26T00:00:00Z"/>
        <d v="2026-07-02T00:00:00Z"/>
        <d v="2025-06-29T00:00:00Z"/>
        <d v="2027-10-25T00:00:00Z"/>
        <d v="2025-06-22T00:00:00Z"/>
        <d v="2025-12-09T00:00:00Z"/>
        <d v="2026-12-11T00:00:00Z"/>
        <d v="2028-03-05T00:00:00Z"/>
        <d v="2026-03-09T00:00:00Z"/>
        <d v="2028-02-10T00:00:00Z"/>
        <d v="2026-09-18T00:00:00Z"/>
        <d v="2027-11-25T00:00:00Z"/>
        <d v="2025-12-23T00:00:00Z"/>
        <d v="2026-04-24T00:00:00Z"/>
        <d v="2025-04-28T00:00:00Z"/>
        <d v="2025-05-06T00:00:00Z"/>
        <d v="2028-02-19T00:00:00Z"/>
        <d v="2026-06-30T00:00:00Z"/>
        <d v="2026-01-05T00:00:00Z"/>
        <d v="2025-12-19T00:00:00Z"/>
        <d v="2027-10-14T00:00:00Z"/>
        <d v="2025-03-17T00:00:00Z"/>
        <d v="2026-02-03T00:00:00Z"/>
        <d v="2025-07-25T00:00:00Z"/>
        <d v="2027-05-22T00:00:00Z"/>
        <d v="2027-01-02T00:00:00Z"/>
        <d v="2025-10-28T00:00:00Z"/>
        <d v="2025-08-16T00:00:00Z"/>
        <d v="2027-10-15T00:00:00Z"/>
        <d v="2027-03-22T00:00:00Z"/>
        <d v="2027-10-05T00:00:00Z"/>
        <d v="2026-02-22T00:00:00Z"/>
        <d v="2025-02-14T00:00:00Z"/>
        <d v="2025-12-13T00:00:00Z"/>
        <d v="2027-02-18T00:00:00Z"/>
        <d v="2027-02-28T00:00:00Z"/>
        <d v="2025-11-09T00:00:00Z"/>
        <d v="2026-04-15T00:00:00Z"/>
        <d v="2025-06-11T00:00:00Z"/>
        <d v="2027-11-09T00:00:00Z"/>
        <d v="2027-12-12T00:00:00Z"/>
        <d v="2026-06-04T00:00:00Z"/>
        <d v="2027-04-20T00:00:00Z"/>
        <d v="2028-03-01T00:00:00Z"/>
        <d v="2026-05-09T00:00:00Z"/>
        <d v="2026-01-24T00:00:00Z"/>
        <d v="2025-09-27T00:00:00Z"/>
        <d v="2025-03-28T00:00:00Z"/>
        <d v="2026-11-08T00:00:00Z"/>
        <d v="2026-06-23T00:00:00Z"/>
        <d v="2026-11-04T00:00:00Z"/>
        <d v="2027-11-05T00:00:00Z"/>
        <d v="2026-11-07T00:00:00Z"/>
        <d v="2028-02-12T00:00:00Z"/>
        <d v="2027-12-28T00:00:00Z"/>
        <d v="2025-08-25T00:00:00Z"/>
        <d v="2028-03-13T00:00:00Z"/>
        <d v="2025-06-02T00:00:00Z"/>
        <d v="2027-05-24T00:00:00Z"/>
        <d v="2027-01-28T00:00:00Z"/>
        <d v="2026-09-09T00:00:00Z"/>
        <d v="2028-04-15T00:00:00Z"/>
        <d v="2026-04-07T00:00:00Z"/>
        <d v="2025-05-21T00:00:00Z"/>
        <d v="2025-12-15T00:00:00Z"/>
        <d v="2027-07-27T00:00:00Z"/>
        <d v="2027-01-31T00:00:00Z"/>
        <d v="2027-07-10T00:00:00Z"/>
        <d v="2026-05-11T00:00:00Z"/>
        <d v="2027-09-18T00:00:00Z"/>
        <d v="2026-09-22T00:00:00Z"/>
        <d v="2028-03-24T00:00:00Z"/>
        <d v="2026-07-23T00:00:00Z"/>
        <d v="2026-09-16T00:00:00Z"/>
        <d v="2027-03-02T00:00:00Z"/>
        <d v="2026-07-30T00:00:00Z"/>
        <d v="2026-06-27T00:00:00Z"/>
        <d v="2026-04-02T00:00:00Z"/>
        <d v="2028-01-02T00:00:00Z"/>
        <d v="2026-04-22T00:00:00Z"/>
        <d v="2025-10-03T00:00:00Z"/>
        <d v="2025-12-14T00:00:00Z"/>
        <d v="2026-12-25T00:00:00Z"/>
        <d v="2027-10-27T00:00:00Z"/>
        <d v="2027-01-13T00:00:00Z"/>
        <d v="2028-01-23T00:00:00Z"/>
        <d v="2025-02-01T00:00:00Z"/>
        <d v="2027-02-15T00:00:00Z"/>
        <d v="2025-10-23T00:00:00Z"/>
        <d v="2025-08-21T00:00:00Z"/>
        <d v="2027-09-16T00:00:00Z"/>
        <d v="2025-07-09T00:00:00Z"/>
        <d v="2026-03-02T00:00:00Z"/>
        <d v="2027-05-03T00:00:00Z"/>
        <d v="2026-11-06T00:00:00Z"/>
        <d v="2026-04-21T00:00:00Z"/>
        <d v="2025-05-25T00:00:00Z"/>
        <d v="2027-04-15T00:00:00Z"/>
        <d v="2027-11-24T00:00:00Z"/>
        <d v="2025-06-26T00:00:00Z"/>
        <d v="2027-05-28T00:00:00Z"/>
        <d v="2025-03-21T00:00:00Z"/>
        <d v="2025-11-25T00:00:00Z"/>
        <d v="2025-09-18T00:00:00Z"/>
        <d v="2027-01-04T00:00:00Z"/>
        <d v="2027-10-17T00:00:00Z"/>
        <d v="2026-01-14T00:00:00Z"/>
        <d v="2025-02-17T00:00:00Z"/>
        <d v="2027-04-02T00:00:00Z"/>
        <d v="2028-01-24T00:00:00Z"/>
        <d v="2027-01-11T00:00:00Z"/>
        <d v="2026-07-12T00:00:00Z"/>
        <d v="2026-12-31T00:00:00Z"/>
        <d v="2028-02-15T00:00:00Z"/>
        <d v="2026-10-25T00:00:00Z"/>
        <d v="2025-12-20T00:00:00Z"/>
        <d v="2026-08-14T00:00:00Z"/>
        <d v="2026-07-31T00:00:00Z"/>
        <d v="2026-02-11T00:00:00Z"/>
        <d v="2026-03-25T00:00:00Z"/>
        <d v="2026-06-20T00:00:00Z"/>
        <d v="2028-02-03T00:00:00Z"/>
        <d v="2025-04-27T00:00:00Z"/>
        <d v="2028-03-18T00:00:00Z"/>
        <d v="2025-09-19T00:00:00Z"/>
        <d v="2027-02-13T00:00:00Z"/>
        <d v="2028-03-03T00:00:00Z"/>
        <d v="2025-11-23T00:00:00Z"/>
        <d v="2026-07-03T00:00:00Z"/>
        <d v="2027-11-07T00:00:00Z"/>
        <d v="2025-07-12T00:00:00Z"/>
        <d v="2027-01-15T00:00:00Z"/>
        <d v="2025-07-29T00:00:00Z"/>
        <d v="2028-03-27T00:00:00Z"/>
        <d v="2027-09-22T00:00:00Z"/>
        <d v="2026-09-11T00:00:00Z"/>
        <d v="2026-03-03T00:00:00Z"/>
        <d v="2027-05-30T00:00:00Z"/>
        <d v="2026-03-19T00:00:00Z"/>
        <d v="2028-04-10T00:00:00Z"/>
        <d v="2026-12-18T00:00:00Z"/>
        <d v="2027-04-08T00:00:00Z"/>
        <d v="2028-01-11T00:00:00Z"/>
        <d v="2027-10-18T00:00:00Z"/>
        <d v="2027-12-24T00:00:00Z"/>
        <d v="2028-01-05T00:00:00Z"/>
        <d v="2027-09-14T00:00:00Z"/>
        <d v="2026-11-01T00:00:00Z"/>
        <d v="2026-08-20T00:00:00Z"/>
        <d v="2026-06-16T00:00:00Z"/>
        <d v="2025-10-24T00:00:00Z"/>
        <d v="2027-06-23T00:00:00Z"/>
        <d v="2026-12-12T00:00:00Z"/>
        <d v="2027-09-17T00:00:00Z"/>
        <d v="2025-11-21T00:00:00Z"/>
        <d v="2026-12-08T00:00:00Z"/>
        <d v="2027-10-01T00:00:00Z"/>
        <d v="2025-10-18T00:00:00Z"/>
        <d v="2028-01-27T00:00:00Z"/>
        <d v="2025-12-22T00:00:00Z"/>
        <d v="2028-04-06T00:00:00Z"/>
        <d v="2027-10-24T00:00:00Z"/>
        <d v="2026-01-26T00:00:00Z"/>
        <d v="2027-03-18T00:00:00Z"/>
        <d v="2025-01-31T00:00:00Z"/>
        <d v="2027-08-04T00:00:00Z"/>
        <d v="2027-01-06T00:00:00Z"/>
        <d v="2026-09-25T00:00:00Z"/>
        <d v="2026-08-31T00:00:00Z"/>
        <d v="2025-11-11T00:00:00Z"/>
        <d v="2025-10-15T00:00:00Z"/>
        <d v="2026-05-08T00:00:00Z"/>
        <d v="2028-04-08T00:00:00Z"/>
        <d v="2025-11-17T00:00:00Z"/>
        <d v="2025-07-31T00:00:00Z"/>
        <d v="2025-05-19T00:00:00Z"/>
        <d v="2026-10-15T00:00:00Z"/>
        <d v="2025-07-18T00:00:00Z"/>
        <d v="2026-08-29T00:00:00Z"/>
        <d v="2025-12-06T00:00:00Z"/>
        <d v="2026-02-05T00:00:00Z"/>
        <d v="2025-12-12T00:00:00Z"/>
        <d v="2026-01-09T00:00:00Z"/>
        <d v="2027-04-09T00:00:00Z"/>
        <d v="2027-01-25T00:00:00Z"/>
        <d v="2026-03-06T00:00:00Z"/>
        <d v="2025-06-19T00:00:00Z"/>
        <d v="2026-04-25T00:00:00Z"/>
        <d v="2025-08-07T00:00:00Z"/>
        <d v="2025-07-26T00:00:00Z"/>
        <d v="2026-02-12T00:00:00Z"/>
        <d v="2026-12-13T00:00:00Z"/>
        <d v="2026-03-17T00:00:00Z"/>
        <d v="2027-07-03T00:00:00Z"/>
        <d v="2025-02-07T00:00:00Z"/>
        <d v="2028-02-11T00:00:00Z"/>
        <d v="2026-10-13T00:00:00Z"/>
        <d v="2027-08-30T00:00:00Z"/>
        <d v="2026-02-26T00:00:00Z"/>
        <d v="2026-06-03T00:00:00Z"/>
        <d v="2027-08-09T00:00:00Z"/>
        <d v="2027-05-11T00:00:00Z"/>
        <d v="2026-05-23T00:00:00Z"/>
        <d v="2025-05-04T00:00:00Z"/>
        <d v="2027-11-15T00:00:00Z"/>
        <d v="2026-12-22T00:00:00Z"/>
        <d v="2026-04-12T00:00:00Z"/>
        <d v="2026-06-13T00:00:00Z"/>
        <d v="2025-03-04T00:00:00Z"/>
        <d v="2026-09-04T00:00:00Z"/>
        <d v="2025-02-09T00:00:00Z"/>
        <d v="2027-02-11T00:00:00Z"/>
        <d v="2025-12-24T00:00:00Z"/>
        <d v="2026-05-27T00:00:00Z"/>
        <d v="2027-05-25T00:00:00Z"/>
        <d v="2027-10-20T00:00:00Z"/>
        <d v="2026-12-19T00:00:00Z"/>
        <d v="2027-09-11T00:00:00Z"/>
        <d v="2026-08-25T00:00:00Z"/>
        <d v="2026-05-01T00:00:00Z"/>
        <d v="2027-08-29T00:00:00Z"/>
        <d v="2027-01-23T00:00:00Z"/>
        <d v="2027-03-05T00:00:00Z"/>
        <d v="2026-09-13T00:00:00Z"/>
        <d v="2027-11-13T00:00:00Z"/>
        <d v="2028-02-13T00:00:00Z"/>
        <d v="2027-01-03T00:00:00Z"/>
        <d v="2027-03-03T00:00:00Z"/>
        <d v="2027-02-27T00:00:00Z"/>
        <d v="2027-05-09T00:00:00Z"/>
        <d v="2027-12-06T00:00:00Z"/>
        <d v="2027-07-25T00:00:00Z"/>
        <d v="2025-08-08T00:00:00Z"/>
        <d v="2027-11-01T00:00:00Z"/>
        <d v="2025-11-29T00:00:00Z"/>
        <d v="2026-09-05T00:00:00Z"/>
        <d v="2027-07-29T00:00:00Z"/>
        <d v="2026-10-14T00:00:00Z"/>
        <d v="2025-11-07T00:00:00Z"/>
        <d v="2025-03-26T00:00:00Z"/>
        <d v="2026-09-12T00:00:00Z"/>
        <d v="2027-11-06T00:00:00Z"/>
        <d v="2027-07-13T00:00:00Z"/>
        <d v="2025-12-30T00:00:00Z"/>
        <d v="2026-09-20T00:00:00Z"/>
        <d v="2027-10-21T00:00:00Z"/>
        <d v="2027-09-01T00:00:00Z"/>
        <d v="2027-02-12T00:00:00Z"/>
        <d v="2026-10-22T00:00:00Z"/>
        <d v="2025-03-10T00:00:00Z"/>
        <d v="2027-12-18T00:00:00Z"/>
        <d v="2026-10-10T00:00:00Z"/>
        <d v="2026-03-16T00:00:00Z"/>
        <d v="2025-02-28T00:00:00Z"/>
        <d v="2026-04-14T00:00:00Z"/>
        <d v="2026-12-03T00:00:00Z"/>
        <d v="2027-02-22T00:00:00Z"/>
        <d v="2025-07-24T00:00:00Z"/>
        <d v="2025-06-12T00:00:00Z"/>
        <d v="2026-05-22T00:00:00Z"/>
        <d v="2027-01-30T00:00:00Z"/>
        <d v="2027-08-20T00:00:00Z"/>
        <d v="2025-04-01T00:00:00Z"/>
        <d v="2027-11-30T00:00:00Z"/>
        <d v="2027-07-01T00:00:00Z"/>
        <d v="2027-07-26T00:00:00Z"/>
        <d v="2027-11-03T00:00:00Z"/>
        <d v="2025-12-17T00:00:00Z"/>
        <d v="2025-05-03T00:00:00Z"/>
        <d v="2027-03-21T00:00:00Z"/>
        <d v="2026-06-15T00:00:00Z"/>
        <d v="2025-09-22T00:00:00Z"/>
        <d v="2027-06-15T00:00:00Z"/>
        <d v="2025-08-23T00:00:00Z"/>
        <d v="2025-07-07T00:00:00Z"/>
        <d v="2026-02-04T00:00:00Z"/>
        <d v="2027-09-15T00:00:00Z"/>
        <d v="2027-05-21T00:00:00Z"/>
        <d v="2025-12-25T00:00:00Z"/>
        <d v="2025-12-04T00:00:00Z"/>
        <d v="2025-03-12T00:00:00Z"/>
        <d v="2027-05-14T00:00:00Z"/>
        <d v="2028-04-14T00:00:00Z"/>
        <d v="2027-06-16T00:00:00Z"/>
        <d v="2026-11-10T00:00:00Z"/>
        <d v="2026-05-30T00:00:00Z"/>
        <d v="2027-05-13T00:00:00Z"/>
        <d v="2026-01-21T00:00:00Z"/>
        <d v="2026-01-11T00:00:00Z"/>
        <d v="2027-03-24T00:00:00Z"/>
        <d v="2027-06-06T00:00:00Z"/>
        <d v="2027-08-12T00:00:00Z"/>
        <d v="2025-10-30T00:00:00Z"/>
        <d v="2026-07-09T00:00:00Z"/>
        <d v="2026-02-02T00:00:00Z"/>
        <d v="2025-08-02T00:00:00Z"/>
        <d v="2026-09-02T00:00:00Z"/>
        <d v="2026-01-03T00:00:00Z"/>
        <d v="2026-02-21T00:00:00Z"/>
        <d v="2025-10-11T00:00:00Z"/>
        <d v="2026-08-12T00:00:00Z"/>
        <d v="2025-12-11T00:00:00Z"/>
        <d v="2025-02-11T00:00:00Z"/>
        <d v="2025-10-22T00:00:00Z"/>
        <d v="2028-02-25T00:00:00Z"/>
        <d v="2027-04-27T00:00:00Z"/>
        <d v="2027-10-03T00:00:00Z"/>
        <d v="2026-02-16T00:00:00Z"/>
        <d v="2026-05-05T00:00:00Z"/>
        <d v="2026-06-24T00:00:00Z"/>
        <d v="2027-09-05T00:00:00Z"/>
        <d v="2026-10-02T00:00:00Z"/>
        <d v="2026-02-18T00:00:00Z"/>
        <d v="2027-08-31T00:00:00Z"/>
        <d v="2026-10-12T00:00:00Z"/>
        <d v="2025-03-16T00:00:00Z"/>
        <d v="2026-12-15T00:00:00Z"/>
        <d v="2027-10-26T00:00:00Z"/>
        <d v="2027-06-04T00:00:00Z"/>
        <d v="2026-05-21T00:00:00Z"/>
        <d v="2026-09-23T00:00:00Z"/>
        <d v="2026-03-31T00:00:00Z"/>
        <d v="2026-04-04T00:00:00Z"/>
        <d v="2026-12-28T00:00:00Z"/>
        <d v="2025-09-01T00:00:00Z"/>
        <d v="2025-08-27T00:00:00Z"/>
        <d v="2026-03-27T00:00:00Z"/>
        <d v="2027-06-01T00:00:00Z"/>
        <d v="2027-12-01T00:00:00Z"/>
        <d v="2025-12-07T00:00:00Z"/>
        <d v="2027-05-27T00:00:00Z"/>
        <d v="2025-02-20T00:00:00Z"/>
        <d v="2025-05-29T00:00:00Z"/>
        <d v="2027-01-05T00:00:00Z"/>
        <d v="2025-10-16T00:00:00Z"/>
        <d v="2028-03-06T00:00:00Z"/>
        <d v="2026-07-14T00:00:00Z"/>
        <d v="2028-04-03T00:00:00Z"/>
        <d v="2027-06-21T00:00:00Z"/>
        <d v="2027-07-21T00:00:00Z"/>
        <d v="2027-08-21T00:00:00Z"/>
        <d v="2025-12-10T00:00:00Z"/>
        <d v="2025-05-02T00:00:00Z"/>
        <d v="2028-01-04T00:00:00Z"/>
        <d v="2028-01-28T00:00:00Z"/>
        <d v="2026-07-11T00:00:00Z"/>
        <d v="2025-05-31T00:00:00Z"/>
        <d v="2025-10-05T00:00:00Z"/>
        <d v="2027-12-08T00:00:00Z"/>
        <d v="2027-09-09T00:00:00Z"/>
        <d v="2026-06-18T00:00:00Z"/>
        <d v="2026-12-04T00:00:00Z"/>
        <d v="2025-07-16T00:00:00Z"/>
        <d v="2025-10-13T00:00:00Z"/>
        <d v="2025-10-20T00:00:00Z"/>
        <d v="2027-08-18T00:00:00Z"/>
        <d v="2025-03-23T00:00:00Z"/>
        <d v="2026-12-06T00:00:00Z"/>
        <d v="2026-12-16T00:00:00Z"/>
        <d v="2027-08-03T00:00:00Z"/>
        <d v="2025-06-13T00:00:00Z"/>
        <d v="2027-07-04T00:00:00Z"/>
        <d v="2027-03-28T00:00:00Z"/>
        <d v="2025-11-08T00:00:00Z"/>
        <d v="2026-06-01T00:00:00Z"/>
        <d v="2027-10-12T00:00:00Z"/>
        <d v="2026-03-12T00:00:00Z"/>
        <d v="2026-06-06T00:00:00Z"/>
        <d v="2026-11-13T00:00:00Z"/>
        <d v="2027-12-07T00:00:00Z"/>
        <d v="2027-05-02T00:00:00Z"/>
        <d v="2027-08-14T00:00:00Z"/>
        <d v="2027-07-24T00:00:00Z"/>
        <d v="2027-12-17T00:00:00Z"/>
        <d v="2026-07-19T00:00:00Z"/>
        <d v="2026-12-29T00:00:00Z"/>
        <d v="2027-07-18T00:00:00Z"/>
        <d v="2025-03-19T00:00:00Z"/>
        <d v="2027-09-30T00:00:00Z"/>
        <d v="2026-02-17T00:00:00Z"/>
        <d v="2026-12-01T00:00:00Z"/>
        <d v="2026-10-27T00:00:00Z"/>
        <d v="2026-03-22T00:00:00Z"/>
        <d v="2027-11-02T00:00:00Z"/>
        <d v="2028-04-09T00:00:00Z"/>
        <d v="2025-10-06T00:00:00Z"/>
        <d v="2027-09-03T00:00:00Z"/>
        <d v="2026-06-28T00:00:00Z"/>
        <d v="2025-12-27T00:00:00Z"/>
        <d v="2025-10-12T00:00:00Z"/>
        <d v="2025-05-08T00:00:00Z"/>
        <d v="2026-02-28T00:00:00Z"/>
        <d v="2026-04-11T00:00:00Z"/>
        <d v="2026-11-26T00:00:00Z"/>
        <d v="2025-06-18T00:00:00Z"/>
        <d v="2027-03-09T00:00:00Z"/>
        <d v="2025-04-22T00:00:00Z"/>
        <d v="2027-03-23T00:00:00Z"/>
        <d v="2025-06-23T00:00:00Z"/>
        <d v="2028-02-29T00:00:00Z"/>
        <d v="2025-07-13T00:00:00Z"/>
        <d v="2027-06-25T00:00:00Z"/>
        <d v="2026-01-25T00:00:00Z"/>
        <d v="2025-04-20T00:00:00Z"/>
        <d v="2027-03-31T00:00:00Z"/>
        <d v="2025-09-11T00:00:00Z"/>
        <d v="2026-10-23T00:00:00Z"/>
        <d v="2027-06-05T00:00:00Z"/>
        <d v="2026-07-16T00:00:00Z"/>
        <d v="2026-05-26T00:00:00Z"/>
        <d v="2025-04-26T00:00:00Z"/>
        <d v="2027-09-27T00:00:00Z"/>
        <d v="2025-10-09T00:00:00Z"/>
        <d v="2025-09-24T00:00:00Z"/>
        <d v="2026-04-27T00:00:00Z"/>
        <d v="2027-11-20T00:00:00Z"/>
        <d v="2026-05-06T00:00:00Z"/>
        <d v="2027-04-17T00:00:00Z"/>
        <d v="2026-01-01T00:00:00Z"/>
        <d v="2027-03-13T00:00:00Z"/>
        <d v="2027-05-08T00:00:00Z"/>
        <d v="2027-12-10T00:00:00Z"/>
        <d v="2025-08-12T00:00:00Z"/>
        <d v="2026-03-29T00:00:00Z"/>
        <d v="2026-07-05T00:00:00Z"/>
        <d v="2026-03-01T00:00:00Z"/>
        <d v="2028-01-14T00:00:00Z"/>
        <d v="2026-01-15T00:00:00Z"/>
        <d v="2025-10-19T00:00:00Z"/>
        <d v="2028-04-07T00:00:00Z"/>
        <d v="2027-06-26T00:00:00Z"/>
        <d v="2025-05-28T00:00:00Z"/>
        <d v="2028-01-17T00:00:00Z"/>
        <d v="2028-02-09T00:00:00Z"/>
        <d v="2026-07-27T00:00:00Z"/>
        <d v="2025-10-31T00:00:00Z"/>
        <d v="2026-07-29T00:00:00Z"/>
        <d v="2027-04-29T00:00:00Z"/>
        <d v="2025-07-19T00:00:00Z"/>
        <d v="2025-08-30T00:00:00Z"/>
        <d v="2025-11-26T00:00:00Z"/>
        <d v="2025-06-05T00:00:00Z"/>
        <d v="2025-09-16T00:00:00Z"/>
        <d v="2027-02-10T00:00:00Z"/>
        <d v="2026-08-19T00:00:00Z"/>
        <d v="2025-10-04T00:00:00Z"/>
        <d v="2028-02-24T00:00:00Z"/>
        <d v="2027-08-07T00:00:00Z"/>
        <d v="2028-01-08T00:00:00Z"/>
        <d v="2028-01-26T00:00:00Z"/>
        <d v="2027-04-10T00:00:00Z"/>
        <d v="2027-01-12T00:00:00Z"/>
        <d v="2025-09-05T00:00:00Z"/>
        <d v="2027-11-12T00:00:00Z"/>
        <d v="2025-11-20T00:00:00Z"/>
        <d v="2025-03-14T00:00:00Z"/>
        <d v="2026-08-02T00:00:00Z"/>
        <d v="2028-01-22T00:00:00Z"/>
        <d v="2025-07-06T00:00:00Z"/>
        <d v="2025-11-12T00:00:00Z"/>
        <d v="2027-06-19T00:00:00Z"/>
        <d v="2028-01-16T00:00:00Z"/>
        <d v="2025-02-27T00:00:00Z"/>
        <d v="2027-04-14T00:00:00Z"/>
        <d v="2026-04-09T00:00:00Z"/>
        <d v="2027-11-21T00:00:00Z"/>
        <d v="2026-12-26T00:00:00Z"/>
        <d v="2026-04-03T00:00:00Z"/>
        <d v="2025-03-02T00:00:00Z"/>
        <d v="2027-02-14T00:00:00Z"/>
        <d v="2027-02-21T00:00:00Z"/>
        <d v="2027-12-03T00:00:00Z"/>
        <d v="2025-02-16T00:00:00Z"/>
        <d v="2027-04-28T00:00:00Z"/>
        <d v="2027-09-12T00:00:00Z"/>
        <d v="2026-11-11T00:00:00Z"/>
        <d v="2027-01-16T00:00:00Z"/>
        <d v="2027-11-19T00:00:00Z"/>
        <d v="2027-06-10T00:00:00Z"/>
        <d v="2027-01-21T00:00:00Z"/>
        <d v="2027-07-12T00:00:00Z"/>
        <d v="2025-08-31T00:00:00Z"/>
        <d v="2028-02-20T00:00:00Z"/>
        <d v="2027-09-19T00:00:00Z"/>
        <d v="2026-05-04T00:00:00Z"/>
        <d v="2027-12-29T00:00:00Z"/>
        <d v="2027-06-30T00:00:00Z"/>
        <d v="2027-06-28T00:00:00Z"/>
        <d v="2027-04-13T00:00:00Z"/>
        <d v="2028-02-18T00:00:00Z"/>
        <d v="2026-07-18T00:00:00Z"/>
        <d v="2026-04-06T00:00:00Z"/>
        <d v="2025-09-08T00:00:00Z"/>
        <d v="2026-11-05T00:00:00Z"/>
        <d v="2026-04-10T00:00:00Z"/>
        <d v="2027-06-13T00:00:00Z"/>
        <d v="2025-03-15T00:00:00Z"/>
        <d v="2027-05-05T00:00:00Z"/>
        <d v="2027-04-30T00:00:00Z"/>
        <d v="2026-07-25T00:00:00Z"/>
        <d v="2025-10-08T00:00:00Z"/>
        <d v="2025-09-07T00:00:00Z"/>
        <d v="2025-03-30T00:00:00Z"/>
        <d v="2027-07-02T00:00:00Z"/>
        <d v="2025-05-11T00:00:00Z"/>
        <d v="2026-01-27T00:00:00Z"/>
        <d v="2025-05-13T00:00:00Z"/>
        <d v="2026-01-16T00:00:00Z"/>
        <d v="2025-02-26T00:00:00Z"/>
        <d v="2025-08-11T00:00:00Z"/>
        <d v="2027-02-01T00:00:00Z"/>
        <d v="2026-10-26T00:00:00Z"/>
        <d v="2025-11-28T00:00:00Z"/>
        <d v="2025-11-19T00:00:00Z"/>
        <d v="2025-04-06T00:00:00Z"/>
        <d v="2025-08-19T00:00:00Z"/>
        <d v="2025-11-04T00:00:00Z"/>
        <d v="2028-04-05T00:00:00Z"/>
        <d v="2025-11-10T00:00:00Z"/>
        <d v="2025-02-12T00:00:00Z"/>
        <d v="2026-10-29T00:00:00Z"/>
        <d v="2025-10-07T00:00:00Z"/>
        <d v="2027-07-19T00:00:00Z"/>
        <d v="2026-02-13T00:00:00Z"/>
        <d v="2027-10-11T00:00:00Z"/>
        <d v="2027-11-22T00:00:00Z"/>
        <d v="2025-06-08T00:00:00Z"/>
        <d v="2027-09-24T00:00:00Z"/>
        <d v="2026-11-25T00:00:00Z"/>
        <d v="2028-01-18T00:00:00Z"/>
        <d v="2026-05-18T00:00:00Z"/>
        <d v="2026-06-29T00:00:00Z"/>
        <d v="2025-05-27T00:00:00Z"/>
        <d v="2027-10-08T00:00:00Z"/>
        <d v="2025-05-24T00:00:00Z"/>
        <d v="2028-03-07T00:00:00Z"/>
        <d v="2027-11-28T00:00:00Z"/>
        <d v="2025-07-23T00:00:00Z"/>
        <d v="2027-03-29T00:00:00Z"/>
        <d v="2026-12-20T00:00:00Z"/>
        <d v="2028-01-31T00:00:00Z"/>
        <d v="2027-07-20T00:00:00Z"/>
        <d v="2025-05-16T00:00:00Z"/>
        <d v="2026-05-17T00:00:00Z"/>
        <d v="2027-01-26T00:00:00Z"/>
        <d v="2026-12-21T00:00:00Z"/>
        <d v="2026-11-23T00:00:00Z"/>
        <d v="2026-09-27T00:00:00Z"/>
        <d v="2025-04-19T00:00:00Z"/>
        <d v="2026-09-21T00:00:00Z"/>
        <d v="2027-10-13T00:00:00Z"/>
        <d v="2026-11-28T00:00:00Z"/>
        <d v="2025-09-20T00:00:00Z"/>
        <d v="2026-12-27T00:00:00Z"/>
        <d v="2028-03-08T00:00:00Z"/>
        <d v="2026-03-13T00:00:00Z"/>
        <d v="2027-09-23T00:00:00Z"/>
        <d v="2027-11-14T00:00:00Z"/>
        <d v="2025-03-22T00:00:00Z"/>
        <d v="2027-05-06T00:00:00Z"/>
        <d v="2028-04-02T00:00:00Z"/>
        <d v="2028-03-12T00:00:00Z"/>
        <d v="2028-01-10T00:00:00Z"/>
        <d v="2025-09-28T00:00:00Z"/>
        <d v="2026-08-16T00:00:00Z"/>
        <d v="2026-04-19T00:00:00Z"/>
        <d v="2026-01-10T00:00:00Z"/>
        <d v="2026-08-22T00:00:00Z"/>
        <d v="2027-11-26T00:00:00Z"/>
        <d v="2027-08-19T00:00:00Z"/>
        <d v="2025-03-06T00:00:00Z"/>
        <d v="2025-03-01T00:00:00Z"/>
        <d v="2025-03-13T00:00:00Z"/>
        <d v="2026-07-26T00:00:00Z"/>
        <d v="2027-12-15T00:00:00Z"/>
        <d v="2026-01-18T00:00:00Z"/>
        <d v="2027-03-12T00:00:00Z"/>
        <d v="2027-04-03T00:00:00Z"/>
        <d v="2025-08-26T00:00:00Z"/>
        <d v="2027-12-05T00:00:00Z"/>
        <d v="2026-07-13T00:00:00Z"/>
        <d v="2026-08-30T00:00:00Z"/>
        <d v="2027-02-26T00:00:00Z"/>
        <d v="2027-01-08T00:00:00Z"/>
        <d v="2026-11-30T00:00:00Z"/>
        <d v="2027-09-26T00:00:00Z"/>
        <d v="2026-12-05T00:00:00Z"/>
        <d v="2026-11-16T00:00:00Z"/>
        <d v="2028-03-15T00:00:00Z"/>
        <d v="2028-02-01T00:00:00Z"/>
        <d v="2027-11-27T00:00:00Z"/>
        <d v="2027-09-04T00:00:00Z"/>
        <d v="2027-09-20T00:00:00Z"/>
        <d v="2028-01-29T00:00:00Z"/>
        <d v="2026-12-07T00:00:00Z"/>
        <d v="2026-08-17T00:00:00Z"/>
        <d v="2025-11-27T00:00:00Z"/>
        <d v="2025-04-08T00:00:00Z"/>
        <d v="2025-04-23T00:00:00Z"/>
        <d v="2025-10-29T00:00:00Z"/>
        <d v="2027-10-07T00:00:00Z"/>
        <d v="2026-04-16T00:00:00Z"/>
        <d v="2025-06-14T00:00:00Z"/>
        <d v="2026-10-18T00:00:00Z"/>
        <d v="2026-01-17T00:00:00Z"/>
        <d v="2027-06-03T00:00:00Z"/>
        <d v="2027-03-01T00:00:00Z"/>
        <d v="2025-09-15T00:00:00Z"/>
        <d v="2025-11-14T00:00:00Z"/>
        <d v="2026-07-15T00:00:00Z"/>
        <d v="2027-04-22T00:00:00Z"/>
        <d v="2026-02-07T00:00:00Z"/>
        <d v="2027-08-26T00:00:00Z"/>
        <d v="2026-03-20T00:00:00Z"/>
        <d v="2025-03-27T00:00:00Z"/>
        <d v="2026-10-08T00:00:00Z"/>
        <d v="2025-03-24T00:00:00Z"/>
        <d v="2027-10-02T00:00:00Z"/>
        <d v="2025-11-18T00:00:00Z"/>
        <d v="2026-08-11T00:00:00Z"/>
        <d v="2027-08-27T00:00:00Z"/>
        <d v="2027-01-14T00:00:00Z"/>
        <d v="2028-02-07T00:00:00Z"/>
        <d v="2027-05-12T00:00:00Z"/>
        <d v="2027-10-22T00:00:00Z"/>
        <d v="2025-11-24T00:00:00Z"/>
        <d v="2025-11-02T00:00:00Z"/>
        <d v="2026-10-20T00:00:00Z"/>
        <d v="2026-01-29T00:00:00Z"/>
        <d v="2026-06-19T00:00:00Z"/>
        <d v="2028-01-15T00:00:00Z"/>
        <d v="2027-10-19T00:00:00Z"/>
        <d v="2026-04-29T00:00:00Z"/>
        <d v="2025-03-03T00:00:00Z"/>
        <d v="2027-05-04T00:00:00Z"/>
        <d v="2025-02-21T00:00:00Z"/>
        <d v="2025-06-24T00:00:00Z"/>
        <d v="2028-04-12T00:00:00Z"/>
        <d v="2025-05-26T00:00:00Z"/>
        <d v="2026-01-13T00:00:00Z"/>
        <d v="2026-05-24T00:00:00Z"/>
        <d v="2027-09-07T00:00:00Z"/>
        <d v="2026-04-20T00:00:00Z"/>
        <d v="2028-02-27T00:00:00Z"/>
        <d v="2025-11-16T00:00:00Z"/>
        <d v="2028-03-29T00:00:00Z"/>
        <d v="2025-12-03T00:00:00Z"/>
        <d v="2027-12-09T00:00:00Z"/>
        <d v="2027-07-06T00:00:00Z"/>
        <d v="2026-09-30T00:00:00Z"/>
        <d v="2027-01-07T00:00:00Z"/>
        <d v="2027-06-09T00:00:00Z"/>
        <d v="2025-08-13T00:00:00Z"/>
        <d v="2026-09-15T00:00:00Z"/>
        <d v="2026-05-14T00:00:00Z"/>
        <d v="2026-11-20T00:00:00Z"/>
        <d v="2027-09-28T00:00:00Z"/>
        <d v="2025-04-14T00:00:00Z"/>
        <d v="2025-02-15T00:00:00Z"/>
        <d v="2026-02-25T00:00:00Z"/>
        <d v="2025-04-12T00:00:00Z"/>
        <d v="2025-04-02T00:00:00Z"/>
        <d v="2027-10-29T00:00:00Z"/>
        <d v="2027-01-20T00:00:00Z"/>
        <d v="2027-03-19T00:00:00Z"/>
        <d v="2026-03-14T00:00:00Z"/>
        <d v="2027-07-30T00:00:00Z"/>
        <d v="2025-12-28T00:00:00Z"/>
        <d v="2027-04-05T00:00:00Z"/>
        <d v="2025-07-03T00:00:00Z"/>
        <d v="2028-03-23T00:00:00Z"/>
        <d v="2025-08-05T00:00:00Z"/>
        <d v="2027-05-23T00:00:00Z"/>
        <d v="2026-08-08T00:00:00Z"/>
        <d v="2025-06-27T00:00:00Z"/>
        <d v="2028-02-28T00:00:00Z"/>
        <d v="2026-08-10T00:00:00Z"/>
        <d v="2028-01-19T00:00:00Z"/>
        <d v="2027-09-13T00:00:00Z"/>
        <d v="2027-03-11T00:00:00Z"/>
        <d v="2027-01-18T00:00:00Z"/>
        <d v="2027-07-07T00:00:00Z"/>
        <d v="2027-03-04T00:00:00Z"/>
        <d v="2026-01-04T00:00:00Z"/>
        <d v="2026-08-01T00:00:00Z"/>
        <d v="2025-04-21T00:00:00Z"/>
        <d v="2026-07-28T00:00:00Z"/>
        <d v="2027-04-24T00:00:00Z"/>
        <d v="2026-04-13T00:00:00Z"/>
        <d v="2026-03-24T00:00:00Z"/>
        <d v="2026-08-23T00:00:00Z"/>
        <d v="2025-12-29T00:00:00Z"/>
        <d v="2025-04-15T00:00:00Z"/>
        <d v="2026-12-14T00:00:00Z"/>
        <d v="2028-02-14T00:00:00Z"/>
        <d v="2025-10-17T00:00:00Z"/>
        <d v="2027-08-28T00:00:00Z"/>
        <d v="2026-10-28T00:00:00Z"/>
        <d v="2026-12-30T00:00:00Z"/>
        <d v="2026-11-27T00:00:00Z"/>
        <d v="2025-08-10T00:00:00Z"/>
        <d v="2027-06-24T00:00:00Z"/>
        <d v="2025-06-09T00:00:00Z"/>
        <d v="2027-06-20T00:00:00Z"/>
        <d v="2027-09-10T00:00:00Z"/>
        <d v="2026-02-27T00:00:00Z"/>
        <d v="2025-04-17T00:00:00Z"/>
        <d v="2027-04-19T00:00:00Z"/>
        <d v="2025-08-06T00:00:00Z"/>
        <d v="2027-12-02T00:00:00Z"/>
        <d v="2028-02-02T00:00:00Z"/>
        <d v="2025-10-21T00:00:00Z"/>
        <d v="2026-04-23T00:00:00Z"/>
        <d v="2028-03-25T00:00:00Z"/>
        <d v="2025-05-05T00:00:00Z"/>
        <d v="2026-05-02T00:00:00Z"/>
        <d v="2025-04-03T00:00:00Z"/>
        <d v="2025-03-07T00:00:00Z"/>
        <d v="2027-11-11T00:00:00Z"/>
        <d v="2027-04-21T00:00:00Z"/>
        <d v="2025-10-01T00:00:00Z"/>
        <d v="2027-08-05T00:00:00Z"/>
        <d v="2026-01-22T00:00:00Z"/>
        <d v="2026-05-03T00:00:00Z"/>
        <d v="2027-02-19T00:00:00Z"/>
        <d v="2026-05-29T00:00:00Z"/>
        <d v="2026-03-21T00:00:00Z"/>
        <d v="2025-07-28T00:00:00Z"/>
        <d v="2025-10-27T00:00:00Z"/>
        <d v="2027-12-20T00:00:00Z"/>
        <d v="2027-12-04T00:00:00Z"/>
        <d v="2025-09-25T00:00:00Z"/>
        <d v="2027-10-30T00:00:00Z"/>
        <d v="2027-11-17T00:00:00Z"/>
        <d v="2025-12-02T00:00:00Z"/>
        <d v="2025-12-16T00:00:00Z"/>
        <d v="2026-05-13T00:00:00Z"/>
        <d v="2026-08-06T00:00:00Z"/>
        <d v="2026-04-18T00:00:00Z"/>
        <d v="2025-05-23T00:00:00Z"/>
        <d v="2025-09-17T00:00:00Z"/>
        <d v="2027-01-27T00:00:00Z"/>
        <d v="2026-06-12T00:00:00Z"/>
        <d v="2025-04-25T00:00:00Z"/>
        <d v="2025-05-07T00:00:00Z"/>
        <d v="2025-09-10T00:00:00Z"/>
        <d v="2025-05-20T00:00:00Z"/>
        <d v="2025-12-08T00:00:00Z"/>
        <d v="2027-04-01T00:00:00Z"/>
        <d v="2026-03-10T00:00:00Z"/>
        <d v="2027-07-17T00:00:00Z"/>
        <d v="2026-05-16T00:00:00Z"/>
        <d v="2026-05-15T00:00:00Z"/>
        <d v="2027-12-21T00:00:00Z"/>
        <d v="2027-02-06T00:00:00Z"/>
        <d v="2025-07-02T00:00:00Z"/>
        <d v="2028-01-06T00:00:00Z"/>
        <d v="2025-06-28T00:00:00Z"/>
        <d v="2027-08-17T00:00:00Z"/>
        <d v="2027-02-09T00:00:00Z"/>
        <d v="2027-07-11T00:00:00Z"/>
        <d v="2028-04-11T00:00:00Z"/>
        <d v="2025-07-30T00:00:00Z"/>
        <d v="2025-06-20T00:00:00Z"/>
        <d v="2026-03-28T00:00:00Z"/>
        <d v="2026-02-08T00:00:00Z"/>
        <d v="2026-04-26T00:00:00Z"/>
        <d v="2027-10-04T00:00:00Z"/>
        <d v="2026-09-26T00:00:00Z"/>
        <d v="2025-09-12T00:00:00Z"/>
        <d v="2026-08-21T00:00:00Z"/>
        <d v="2027-04-16T00:00:00Z"/>
        <d v="2026-09-28T00:00:00Z"/>
        <d v="2026-06-17T00:00:00Z"/>
        <d v="2027-03-16T00:00:00Z"/>
        <d v="2026-01-31T00:00:00Z"/>
        <d v="2025-06-16T00:00:00Z"/>
        <d v="2027-10-10T00:00:00Z"/>
        <d v="2026-06-11T00:00:00Z"/>
        <d v="2026-03-26T00:00:00Z"/>
        <d v="2025-11-06T00:00:00Z"/>
        <d v="2026-02-19T00:00:00Z"/>
        <d v="2027-01-10T00:00:00Z"/>
        <d v="2026-09-08T00:00:00Z"/>
        <d v="2025-11-15T00:00:00Z"/>
        <d v="2025-02-04T00:00:00Z"/>
        <d v="2027-08-25T00:00:00Z"/>
        <d v="2027-11-29T00:00:00Z"/>
        <d v="2025-04-29T00:00:00Z"/>
        <d v="2028-01-21T00:00:00Z"/>
        <d v="2026-12-02T00:00:00Z"/>
        <d v="2028-04-01T00:00:00Z"/>
        <d v="2027-09-02T00:00:00Z"/>
        <d v="2027-03-27T00:00:00Z"/>
        <d v="2028-03-04T00:00:00Z"/>
        <d v="2026-02-10T00:00:00Z"/>
        <d v="2028-01-12T00:00:00Z"/>
        <d v="2027-09-25T00:00:00Z"/>
        <d v="2025-09-14T00:00:00Z"/>
        <d v="2027-07-15T00:00:00Z"/>
        <d v="2025-03-09T00:00:00Z"/>
        <d v="2026-07-01T00:00:00Z"/>
        <d v="2027-08-24T00:00:00Z"/>
        <d v="2027-11-23T00:00:00Z"/>
        <d v="2027-03-30T00:00:00Z"/>
        <d v="2025-09-03T00:00:00Z"/>
        <d v="2026-05-10T00:00:00Z"/>
        <d v="2025-04-05T00:00:00Z"/>
        <d v="2027-02-16T00:00:00Z"/>
        <d v="2027-06-27T00:00:00Z"/>
        <d v="2027-08-11T00:00:00Z"/>
        <d v="2025-10-14T00:00:00Z"/>
        <d v="2028-03-31T00:00:00Z"/>
        <d v="2027-01-01T00:00:00Z"/>
        <d v="2028-02-21T00:00:00Z"/>
        <d v="2026-03-04T00:00:00Z"/>
        <d v="2026-03-18T00:00:00Z"/>
        <d v="2026-07-08T00:00:00Z"/>
        <d v="2026-06-22T00:00:00Z"/>
        <d v="2025-07-14T00:00:00Z"/>
      </sharedItems>
    </cacheField>
    <cacheField name="Year" numFmtId="0">
      <sharedItems containsSemiMixedTypes="0" containsString="0" containsNumber="1" containsInteger="1">
        <n v="2025.0"/>
        <n v="2026.0"/>
        <n v="2027.0"/>
        <n v="2028.0"/>
      </sharedItems>
    </cacheField>
    <cacheField name="Month" numFmtId="0">
      <sharedItems containsSemiMixedTypes="0" containsString="0" containsNumber="1" containsInteger="1">
        <n v="2.0"/>
        <n v="10.0"/>
        <n v="4.0"/>
        <n v="3.0"/>
        <n v="7.0"/>
        <n v="1.0"/>
        <n v="8.0"/>
        <n v="6.0"/>
        <n v="5.0"/>
        <n v="9.0"/>
        <n v="11.0"/>
        <n v="12.0"/>
      </sharedItems>
    </cacheField>
    <cacheField name="Product_Interest" numFmtId="0">
      <sharedItems>
        <s v="GreenWrap"/>
        <s v="BioMold"/>
        <s v="PureClean"/>
        <s v="PlantGuard"/>
        <s v="PolyBio"/>
        <s v="CareFlex"/>
        <s v="EcoDrive"/>
        <s v="DuronBio"/>
        <s v="PackNatur"/>
        <s v="EcoFilm"/>
        <s v="DriveFlex"/>
        <s v="CarboLite"/>
        <s v="StrongBio"/>
        <s v="GreenBond"/>
        <s v="GreenFoam"/>
        <s v="ThermoEco"/>
        <s v="ClearBio"/>
        <s v="CleanWave"/>
        <s v="HomePure"/>
        <s v="FreshBio"/>
        <s v="EcoWash"/>
        <s v="BioSeal"/>
        <s v="EcoPack"/>
        <s v="PolyLite"/>
        <s v="NaturPoly"/>
        <s v="LubriGreen"/>
        <s v="BioBox"/>
        <s v="FlexiChem"/>
        <s v="PolyTorque"/>
        <s v="AutoGuard"/>
        <s v="NaturShine"/>
        <s v="InduLube"/>
        <s v="MechaBio"/>
        <s v="GearEco"/>
        <s v="WrapX"/>
        <s v="BioSoft"/>
        <s v="EcoScent"/>
        <s v="PowerLube"/>
        <s v="TorqueBio"/>
        <s v="MotionEco"/>
        <s v="NaturSeal"/>
        <s v="GreenFuel"/>
        <s v="LubeX"/>
        <s v="BioFlex"/>
        <s v="EcoTough"/>
        <s v="TransBio"/>
        <s v="GreaseGo"/>
        <s v="EcoSlide"/>
        <s v="FrictionX"/>
        <s v="EcoResin"/>
      </sharedItems>
    </cacheField>
    <cacheField name="Est_Value ($M)" numFmtId="0">
      <sharedItems containsSemiMixedTypes="0" containsString="0" containsNumber="1">
        <n v="10.0"/>
        <n v="29.8"/>
        <n v="75.0"/>
        <n v="56.9"/>
        <n v="50.8"/>
        <n v="64.7"/>
        <n v="28.6"/>
        <n v="58.3"/>
        <n v="10.6"/>
        <n v="15.3"/>
        <n v="26.0"/>
        <n v="53.7"/>
        <n v="78.8"/>
        <n v="9.2"/>
        <n v="73.9"/>
        <n v="58.7"/>
        <n v="17.2"/>
        <n v="6.6"/>
        <n v="38.8"/>
        <n v="67.6"/>
        <n v="14.0"/>
        <n v="46.4"/>
        <n v="38.3"/>
        <n v="56.2"/>
        <n v="15.1"/>
        <n v="31.6"/>
        <n v="64.2"/>
        <n v="72.8"/>
        <n v="65.3"/>
        <n v="56.0"/>
        <n v="75.5"/>
        <n v="75.6"/>
        <n v="69.1"/>
        <n v="71.1"/>
        <n v="9.0"/>
        <n v="6.7"/>
        <n v="61.5"/>
        <n v="8.1"/>
        <n v="51.7"/>
        <n v="28.7"/>
        <n v="72.4"/>
        <n v="31.1"/>
        <n v="62.6"/>
        <n v="49.7"/>
        <n v="11.8"/>
        <n v="9.3"/>
        <n v="19.7"/>
        <n v="29.2"/>
        <n v="74.5"/>
        <n v="51.8"/>
        <n v="78.9"/>
        <n v="52.3"/>
        <n v="39.9"/>
        <n v="77.2"/>
        <n v="14.5"/>
        <n v="16.6"/>
        <n v="39.0"/>
        <n v="58.4"/>
        <n v="15.5"/>
        <n v="33.4"/>
        <n v="39.1"/>
        <n v="23.7"/>
        <n v="36.6"/>
        <n v="5.1"/>
        <n v="69.8"/>
        <n v="40.5"/>
        <n v="61.8"/>
        <n v="66.8"/>
        <n v="33.2"/>
        <n v="32.1"/>
        <n v="25.9"/>
        <n v="57.0"/>
        <n v="11.5"/>
        <n v="67.7"/>
        <n v="44.1"/>
        <n v="60.7"/>
        <n v="76.5"/>
        <n v="46.7"/>
        <n v="31.3"/>
        <n v="40.1"/>
        <n v="34.8"/>
        <n v="14.1"/>
        <n v="15.2"/>
        <n v="7.7"/>
        <n v="30.8"/>
        <n v="26.3"/>
        <n v="17.4"/>
        <n v="47.2"/>
        <n v="19.4"/>
        <n v="30.7"/>
        <n v="35.9"/>
        <n v="32.3"/>
        <n v="42.3"/>
        <n v="58.9"/>
        <n v="64.8"/>
        <n v="29.5"/>
        <n v="36.3"/>
        <n v="27.3"/>
        <n v="46.6"/>
        <n v="44.3"/>
        <n v="64.6"/>
        <n v="28.8"/>
        <n v="8.6"/>
        <n v="25.4"/>
        <n v="61.0"/>
        <n v="5.8"/>
        <n v="6.4"/>
        <n v="30.3"/>
        <n v="60.5"/>
        <n v="21.6"/>
        <n v="79.7"/>
        <n v="49.9"/>
        <n v="36.4"/>
        <n v="12.6"/>
        <n v="19.1"/>
        <n v="52.7"/>
        <n v="47.0"/>
        <n v="19.6"/>
        <n v="52.2"/>
        <n v="15.6"/>
        <n v="67.9"/>
        <n v="8.8"/>
        <n v="30.4"/>
        <n v="70.6"/>
        <n v="23.4"/>
        <n v="39.4"/>
        <n v="45.9"/>
        <n v="34.7"/>
        <n v="48.2"/>
        <n v="66.1"/>
        <n v="49.5"/>
        <n v="8.7"/>
        <n v="16.7"/>
        <n v="59.8"/>
        <n v="65.8"/>
        <n v="54.6"/>
        <n v="13.3"/>
        <n v="20.9"/>
        <n v="51.6"/>
        <n v="16.1"/>
        <n v="50.9"/>
        <n v="71.9"/>
        <n v="28.2"/>
        <n v="79.1"/>
        <n v="67.8"/>
        <n v="35.7"/>
        <n v="36.7"/>
        <n v="56.7"/>
        <n v="26.9"/>
        <n v="45.1"/>
        <n v="63.5"/>
        <n v="23.5"/>
        <n v="44.6"/>
        <n v="11.7"/>
        <n v="55.3"/>
        <n v="59.5"/>
        <n v="24.3"/>
        <n v="21.2"/>
        <n v="65.5"/>
        <n v="27.7"/>
        <n v="17.0"/>
        <n v="43.9"/>
        <n v="72.1"/>
        <n v="68.7"/>
        <n v="61.3"/>
        <n v="23.2"/>
        <n v="47.4"/>
        <n v="38.0"/>
        <n v="54.7"/>
        <n v="48.5"/>
        <n v="29.6"/>
        <n v="17.9"/>
        <n v="63.7"/>
        <n v="74.6"/>
        <n v="71.5"/>
        <n v="76.3"/>
        <n v="79.3"/>
        <n v="71.3"/>
        <n v="14.4"/>
        <n v="53.2"/>
        <n v="17.5"/>
        <n v="54.1"/>
        <n v="38.2"/>
        <n v="55.5"/>
        <n v="64.1"/>
        <n v="79.5"/>
        <n v="53.0"/>
        <n v="43.1"/>
        <n v="76.9"/>
        <n v="9.8"/>
        <n v="21.1"/>
        <n v="58.0"/>
        <n v="77.9"/>
        <n v="53.4"/>
        <n v="49.1"/>
        <n v="50.4"/>
        <n v="12.8"/>
        <n v="51.0"/>
        <n v="44.8"/>
        <n v="26.8"/>
        <n v="10.5"/>
        <n v="32.9"/>
        <n v="55.6"/>
        <n v="40.3"/>
        <n v="53.6"/>
        <n v="52.6"/>
        <n v="10.8"/>
        <n v="18.6"/>
        <n v="66.6"/>
        <n v="78.4"/>
        <n v="36.0"/>
        <n v="27.8"/>
        <n v="14.2"/>
        <n v="54.2"/>
        <n v="70.7"/>
        <n v="22.6"/>
        <n v="44.5"/>
        <n v="24.7"/>
        <n v="40.2"/>
        <n v="44.2"/>
        <n v="7.3"/>
        <n v="78.0"/>
        <n v="66.7"/>
        <n v="45.0"/>
        <n v="46.0"/>
        <n v="9.4"/>
        <n v="72.7"/>
        <n v="32.8"/>
        <n v="42.5"/>
        <n v="62.2"/>
        <n v="52.0"/>
        <n v="5.2"/>
        <n v="10.2"/>
        <n v="26.4"/>
        <n v="60.1"/>
        <n v="71.8"/>
        <n v="68.6"/>
        <n v="40.0"/>
        <n v="55.2"/>
        <n v="76.4"/>
        <n v="36.2"/>
        <n v="39.3"/>
        <n v="50.5"/>
        <n v="68.2"/>
        <n v="41.8"/>
        <n v="12.5"/>
        <n v="73.5"/>
        <n v="74.9"/>
        <n v="47.6"/>
        <n v="76.0"/>
        <n v="54.4"/>
        <n v="11.4"/>
        <n v="78.5"/>
        <n v="35.6"/>
        <n v="73.6"/>
        <n v="28.1"/>
        <n v="65.0"/>
        <n v="31.4"/>
        <n v="17.1"/>
        <n v="15.7"/>
        <n v="77.3"/>
        <n v="23.6"/>
        <n v="57.4"/>
        <n v="67.5"/>
        <n v="8.9"/>
        <n v="21.9"/>
        <n v="72.9"/>
        <n v="42.9"/>
        <n v="66.4"/>
        <n v="23.1"/>
        <n v="75.4"/>
        <n v="54.3"/>
        <n v="20.2"/>
        <n v="51.1"/>
        <n v="59.2"/>
        <n v="69.9"/>
        <n v="6.1"/>
        <n v="57.1"/>
        <n v="18.2"/>
        <n v="28.4"/>
        <n v="63.3"/>
        <n v="62.5"/>
        <n v="33.0"/>
        <n v="5.9"/>
        <n v="9.9"/>
        <n v="5.7"/>
        <n v="13.2"/>
        <n v="7.2"/>
        <n v="43.5"/>
        <n v="8.5"/>
        <n v="26.5"/>
        <n v="59.7"/>
        <n v="37.5"/>
        <n v="20.1"/>
        <n v="9.1"/>
        <n v="16.5"/>
        <n v="79.8"/>
        <n v="35.1"/>
        <n v="20.4"/>
        <n v="34.3"/>
        <n v="19.3"/>
        <n v="44.7"/>
        <n v="62.1"/>
        <n v="75.1"/>
        <n v="31.0"/>
        <n v="62.8"/>
        <n v="25.8"/>
        <n v="13.4"/>
        <n v="57.7"/>
        <n v="5.6"/>
        <n v="51.3"/>
        <n v="11.2"/>
        <n v="14.3"/>
        <n v="39.2"/>
        <n v="64.3"/>
        <n v="51.9"/>
        <n v="24.4"/>
        <n v="62.9"/>
        <n v="65.4"/>
        <n v="30.9"/>
        <n v="68.8"/>
        <n v="19.8"/>
        <n v="57.6"/>
        <n v="63.4"/>
        <n v="41.2"/>
        <n v="47.9"/>
        <n v="33.9"/>
        <n v="62.4"/>
        <n v="7.0"/>
        <n v="42.1"/>
        <n v="44.0"/>
        <n v="34.9"/>
        <n v="73.8"/>
        <n v="39.5"/>
        <n v="69.5"/>
        <n v="10.3"/>
        <n v="23.9"/>
        <n v="52.4"/>
        <n v="50.7"/>
        <n v="63.0"/>
        <n v="45.3"/>
        <n v="29.4"/>
        <n v="7.8"/>
        <n v="69.6"/>
        <n v="37.9"/>
        <n v="37.8"/>
        <n v="66.5"/>
        <n v="24.8"/>
        <n v="11.3"/>
        <n v="71.6"/>
        <n v="63.6"/>
        <n v="49.4"/>
        <n v="49.2"/>
        <n v="61.6"/>
        <n v="7.5"/>
        <n v="20.8"/>
        <n v="70.9"/>
        <n v="45.8"/>
        <n v="76.8"/>
        <n v="46.9"/>
        <n v="40.8"/>
        <n v="22.0"/>
        <n v="21.4"/>
        <n v="45.5"/>
        <n v="54.0"/>
        <n v="35.0"/>
        <n v="28.5"/>
        <n v="18.9"/>
        <n v="7.6"/>
        <n v="61.4"/>
        <n v="32.2"/>
        <n v="76.1"/>
        <n v="12.2"/>
        <n v="56.8"/>
        <n v="57.9"/>
        <n v="8.0"/>
        <n v="62.0"/>
        <n v="10.1"/>
        <n v="26.2"/>
        <n v="59.6"/>
        <n v="76.6"/>
        <n v="37.2"/>
        <n v="58.6"/>
        <n v="6.0"/>
        <n v="33.8"/>
        <n v="38.1"/>
        <n v="11.0"/>
        <n v="47.5"/>
        <n v="42.7"/>
        <n v="56.6"/>
        <n v="66.9"/>
        <n v="36.8"/>
        <n v="28.9"/>
        <n v="65.7"/>
        <n v="56.4"/>
        <n v="13.7"/>
        <n v="16.2"/>
        <n v="33.3"/>
        <n v="35.2"/>
        <n v="13.1"/>
        <n v="53.9"/>
        <n v="13.6"/>
        <n v="47.1"/>
        <n v="35.8"/>
        <n v="42.6"/>
        <n v="53.1"/>
        <n v="25.0"/>
        <n v="20.6"/>
        <n v="29.9"/>
        <n v="37.3"/>
        <n v="21.8"/>
        <n v="71.0"/>
        <n v="79.2"/>
        <n v="52.1"/>
        <n v="63.1"/>
        <n v="60.4"/>
        <n v="38.4"/>
        <n v="27.2"/>
        <n v="69.4"/>
        <n v="78.3"/>
        <n v="63.9"/>
        <n v="16.9"/>
        <n v="73.7"/>
        <n v="78.7"/>
        <n v="34.1"/>
        <n v="77.5"/>
        <n v="43.7"/>
        <n v="24.0"/>
        <n v="45.7"/>
        <n v="60.0"/>
        <n v="28.0"/>
        <n v="42.0"/>
        <n v="48.3"/>
        <n v="32.5"/>
        <n v="15.0"/>
        <n v="76.2"/>
        <n v="69.3"/>
        <n v="64.4"/>
        <n v="32.7"/>
        <n v="78.1"/>
        <n v="43.0"/>
        <n v="13.8"/>
        <n v="10.4"/>
        <n v="74.2"/>
        <n v="67.2"/>
        <n v="13.0"/>
        <n v="17.3"/>
        <n v="12.0"/>
        <n v="8.4"/>
        <n v="40.6"/>
        <n v="52.9"/>
        <n v="28.3"/>
        <n v="70.8"/>
        <n v="68.4"/>
        <n v="74.4"/>
        <n v="5.5"/>
        <n v="34.0"/>
        <n v="38.6"/>
        <n v="71.2"/>
        <n v="27.9"/>
        <n v="29.1"/>
        <n v="9.6"/>
        <n v="43.6"/>
        <n v="40.7"/>
        <n v="67.3"/>
        <n v="54.9"/>
        <n v="15.4"/>
        <n v="27.0"/>
        <n v="27.6"/>
        <n v="20.0"/>
        <n v="62.3"/>
        <n v="12.4"/>
        <n v="50.0"/>
        <n v="30.5"/>
        <n v="54.8"/>
        <n v="42.2"/>
        <n v="27.5"/>
        <n v="41.4"/>
        <n v="48.6"/>
        <n v="71.7"/>
        <n v="49.8"/>
        <n v="73.3"/>
        <n v="48.9"/>
        <n v="24.2"/>
        <n v="63.2"/>
        <n v="31.8"/>
        <n v="78.2"/>
        <n v="73.0"/>
        <n v="6.8"/>
        <n v="41.9"/>
        <n v="73.4"/>
        <n v="6.9"/>
        <n v="49.0"/>
        <n v="29.7"/>
        <n v="77.4"/>
        <n v="24.6"/>
        <n v="32.6"/>
        <n v="48.0"/>
        <n v="19.0"/>
        <n v="75.3"/>
        <n v="58.1"/>
        <n v="65.2"/>
        <n v="23.8"/>
        <n v="6.5"/>
        <n v="41.1"/>
        <n v="60.3"/>
        <n v="51.4"/>
        <n v="36.9"/>
        <n v="70.5"/>
        <n v="60.6"/>
        <n v="72.0"/>
        <n v="50.6"/>
        <n v="30.0"/>
        <n v="36.5"/>
        <n v="41.7"/>
        <n v="64.9"/>
        <n v="44.4"/>
        <n v="17.7"/>
        <n v="68.5"/>
        <n v="25.7"/>
        <n v="20.7"/>
        <n v="58.2"/>
        <n v="31.2"/>
        <n v="65.9"/>
        <n v="45.4"/>
        <n v="14.9"/>
        <n v="12.7"/>
        <n v="70.2"/>
        <n v="36.1"/>
        <n v="72.3"/>
        <n v="12.3"/>
        <n v="74.3"/>
        <n v="46.8"/>
        <n v="18.4"/>
        <n v="21.3"/>
        <n v="40.4"/>
        <n v="60.2"/>
        <n v="38.5"/>
        <n v="22.3"/>
        <n v="48.8"/>
        <n v="22.8"/>
        <n v="61.2"/>
        <n v="37.0"/>
        <n v="65.6"/>
        <n v="11.9"/>
        <n v="30.1"/>
        <n v="33.6"/>
        <n v="64.0"/>
        <n v="50.2"/>
        <n v="42.4"/>
        <n v="51.2"/>
        <n v="21.5"/>
        <n v="17.8"/>
        <n v="33.5"/>
        <n v="67.4"/>
        <n v="57.2"/>
        <n v="22.7"/>
        <n v="34.6"/>
        <n v="35.3"/>
        <n v="14.6"/>
        <n v="30.2"/>
        <n v="51.5"/>
        <n v="77.0"/>
        <n v="11.6"/>
        <n v="32.4"/>
        <n v="49.6"/>
        <n v="55.4"/>
        <n v="55.7"/>
        <n v="66.3"/>
        <n v="60.8"/>
        <n v="58.5"/>
        <n v="72.6"/>
        <n v="69.7"/>
        <n v="66.0"/>
        <n v="68.0"/>
        <n v="53.8"/>
        <n v="14.7"/>
        <n v="79.6"/>
        <n v="31.7"/>
        <n v="59.0"/>
        <n v="33.1"/>
        <n v="12.9"/>
        <n v="75.9"/>
        <n v="18.5"/>
        <n v="55.1"/>
        <n v="14.8"/>
        <n v="38.9"/>
        <n v="69.0"/>
        <n v="50.3"/>
        <n v="11.1"/>
        <n v="39.8"/>
        <n v="26.6"/>
        <n v="37.6"/>
        <n v="32.0"/>
        <n v="57.3"/>
        <n v="63.8"/>
        <n v="23.3"/>
        <n v="26.7"/>
        <n v="15.8"/>
        <n v="21.7"/>
        <n v="19.5"/>
        <n v="70.1"/>
        <n v="57.5"/>
        <n v="72.5"/>
        <n v="20.5"/>
        <n v="48.4"/>
        <n v="20.3"/>
        <n v="55.8"/>
        <n v="17.6"/>
        <n v="18.3"/>
        <n v="55.9"/>
        <n v="52.5"/>
        <n v="41.6"/>
        <n v="16.3"/>
        <n v="55.0"/>
        <n v="22.5"/>
        <n v="41.5"/>
        <n v="68.3"/>
        <n v="47.8"/>
        <n v="7.1"/>
        <n v="21.0"/>
        <n v="13.9"/>
        <n v="25.2"/>
        <n v="45.6"/>
        <n v="62.7"/>
        <n v="31.9"/>
        <n v="34.5"/>
        <n v="37.1"/>
        <n v="15.9"/>
        <n v="44.9"/>
        <n v="67.0"/>
        <n v="24.9"/>
        <n v="56.1"/>
        <n v="5.4"/>
        <n v="79.9"/>
        <n v="22.9"/>
        <n v="57.8"/>
        <n v="43.3"/>
        <n v="69.2"/>
        <n v="46.3"/>
        <n v="25.6"/>
        <n v="70.0"/>
        <n v="48.7"/>
        <n v="75.2"/>
        <n v="13.5"/>
        <n v="74.0"/>
        <n v="77.1"/>
        <n v="77.7"/>
        <n v="16.0"/>
        <n v="74.7"/>
        <n v="47.3"/>
        <n v="66.2"/>
        <n v="43.2"/>
        <n v="58.8"/>
        <n v="64.5"/>
        <n v="18.0"/>
        <n v="59.9"/>
        <n v="33.7"/>
        <n v="18.8"/>
        <n v="5.0"/>
        <n v="54.5"/>
        <n v="25.3"/>
        <n v="74.1"/>
        <n v="43.4"/>
        <n v="71.4"/>
        <n v="59.1"/>
        <n v="27.1"/>
        <n v="61.1"/>
        <n v="46.1"/>
        <n v="56.5"/>
        <n v="29.3"/>
        <n v="19.9"/>
        <n v="18.7"/>
        <n v="12.1"/>
        <n v="72.2"/>
        <n v="70.4"/>
        <n v="61.7"/>
        <n v="5.3"/>
        <n v="80.0"/>
        <n v="42.8"/>
        <n v="7.4"/>
        <n v="77.8"/>
        <n v="59.3"/>
        <n v="79.0"/>
        <n v="27.4"/>
        <n v="47.7"/>
        <n v="78.6"/>
        <n v="53.3"/>
        <n v="22.2"/>
        <n v="19.2"/>
        <n v="74.8"/>
        <n v="75.7"/>
        <n v="52.8"/>
        <n v="75.8"/>
        <n v="25.1"/>
        <n v="6.3"/>
        <n v="18.1"/>
        <n v="76.7"/>
        <n v="38.7"/>
        <n v="10.9"/>
        <n v="45.2"/>
        <n v="30.6"/>
        <n v="34.2"/>
        <n v="34.4"/>
        <n v="39.6"/>
        <n v="26.1"/>
        <n v="53.5"/>
        <n v="50.1"/>
        <n v="68.9"/>
        <n v="9.5"/>
        <n v="29.0"/>
        <n v="8.3"/>
        <n v="6.2"/>
        <n v="39.7"/>
        <n v="24.1"/>
        <n v="37.4"/>
        <n v="35.5"/>
        <n v="7.9"/>
        <n v="31.5"/>
        <n v="73.2"/>
        <n v="37.7"/>
        <n v="73.1"/>
        <n v="70.3"/>
        <n v="61.9"/>
        <n v="59.4"/>
        <n v="10.7"/>
        <n v="49.3"/>
        <n v="16.4"/>
        <n v="77.6"/>
        <n v="22.4"/>
        <n v="60.9"/>
        <n v="67.1"/>
        <n v="68.1"/>
        <n v="16.8"/>
        <n v="46.2"/>
        <n v="65.1"/>
        <n v="40.9"/>
        <n v="9.7"/>
        <n v="24.5"/>
        <n v="23.0"/>
      </sharedItems>
    </cacheField>
    <cacheField name="Probability (%)" numFmtId="0">
      <sharedItems containsSemiMixedTypes="0" containsString="0" containsNumber="1" containsInteger="1">
        <n v="80.0"/>
        <n v="100.0"/>
        <n v="0.0"/>
        <n v="60.0"/>
        <n v="20.0"/>
      </sharedItems>
    </cacheField>
    <cacheField name="Linked_Project_ID" numFmtId="0">
      <sharedItems containsBlank="1">
        <m/>
        <s v="RD0104"/>
        <s v="RD0190"/>
        <s v="RD0061"/>
        <s v="RD0291"/>
        <s v="RD0150"/>
        <s v="RD0163"/>
        <s v="RD0013"/>
        <s v="RD0107"/>
        <s v="RD0192"/>
        <s v="RD0172"/>
        <s v="RD0234"/>
        <s v="RD0151"/>
        <s v="RD0214"/>
        <s v="RD0129"/>
        <s v="RD0028"/>
        <s v="RD0276"/>
        <s v="RD0055"/>
        <s v="RD0263"/>
        <s v="RD0183"/>
        <s v="RD0306"/>
        <s v="RD0003"/>
        <s v="RD0121"/>
        <s v="RD0031"/>
        <s v="RD0266"/>
        <s v="RD0305"/>
        <s v="RD0157"/>
        <s v="RD0019"/>
        <s v="RD0144"/>
        <s v="RD0197"/>
        <s v="RD0299"/>
        <s v="RD0274"/>
        <s v="RD0222"/>
        <s v="RD0133"/>
        <s v="RD0200"/>
        <s v="RD0009"/>
        <s v="RD0021"/>
        <s v="RD0040"/>
        <s v="RD0243"/>
        <s v="RD0025"/>
        <s v="RD0075"/>
        <s v="RD0035"/>
        <s v="RD0060"/>
        <s v="RD0244"/>
        <s v="RD0194"/>
        <s v="RD0088"/>
        <s v="RD0311"/>
        <s v="RD0135"/>
        <s v="RD0288"/>
        <s v="RD0196"/>
        <s v="RD0081"/>
        <s v="RD0235"/>
        <s v="RD0085"/>
        <s v="RD0267"/>
        <s v="RD0174"/>
        <s v="RD0141"/>
        <s v="RD0126"/>
        <s v="RD0193"/>
        <s v="RD0186"/>
        <s v="RD0203"/>
        <s v="RD0116"/>
        <s v="RD0115"/>
        <s v="RD0251"/>
        <s v="RD0105"/>
        <s v="RD0199"/>
        <s v="RD0307"/>
        <s v="RD0027"/>
        <s v="RD0185"/>
        <s v="RD0064"/>
        <s v="RD0127"/>
        <s v="RD0210"/>
        <s v="RD0167"/>
        <s v="RD0281"/>
        <s v="RD0219"/>
        <s v="RD0070"/>
        <s v="RD0250"/>
        <s v="RD0004"/>
        <s v="RD0005"/>
        <s v="RD0215"/>
        <s v="RD0258"/>
        <s v="RD0145"/>
        <s v="RD0044"/>
        <s v="RD0204"/>
        <s v="RD0247"/>
        <s v="RD0296"/>
        <s v="RD0180"/>
        <s v="RD0213"/>
        <s v="RD0041"/>
        <s v="RD0248"/>
        <s v="RD0053"/>
        <s v="RD0101"/>
        <s v="RD0237"/>
        <s v="RD0032"/>
        <s v="RD0139"/>
        <s v="RD0278"/>
        <s v="RD0231"/>
        <s v="RD0293"/>
        <s v="RD0062"/>
        <s v="RD0110"/>
        <s v="RD0275"/>
        <s v="RD0130"/>
        <s v="RD0207"/>
        <s v="RD0125"/>
        <s v="RD0264"/>
        <s v="RD0143"/>
        <s v="RD0257"/>
        <s v="RD0080"/>
        <s v="RD0137"/>
        <s v="RD0052"/>
        <s v="RD0050"/>
        <s v="RD0008"/>
        <s v="RD0057"/>
        <s v="RD0043"/>
        <s v="RD0054"/>
        <s v="RD0301"/>
        <s v="RD0198"/>
        <s v="RD0216"/>
        <s v="RD0076"/>
        <s v="RD0072"/>
        <s v="RD0082"/>
        <s v="RD0191"/>
        <s v="RD0016"/>
        <s v="RD0252"/>
        <s v="RD0310"/>
        <s v="RD0148"/>
        <s v="RD0236"/>
        <s v="RD0086"/>
        <s v="RD0253"/>
        <s v="RD0078"/>
        <s v="RD0065"/>
        <s v="RD0312"/>
        <s v="RD0128"/>
        <s v="RD0011"/>
        <s v="RD0298"/>
        <s v="RD0256"/>
        <s v="RD0012"/>
        <s v="RD0182"/>
        <s v="RD0220"/>
        <s v="RD0290"/>
        <s v="RD0111"/>
        <s v="RD0206"/>
        <s v="RD0136"/>
        <s v="RD0294"/>
        <s v="RD0176"/>
        <s v="RD0063"/>
        <s v="RD0114"/>
        <s v="RD0002"/>
        <s v="RD0026"/>
        <s v="RD0140"/>
        <s v="RD0022"/>
        <s v="RD0168"/>
        <s v="RD0092"/>
        <s v="RD0161"/>
        <s v="RD0269"/>
        <s v="RD0077"/>
        <s v="RD0226"/>
        <s v="RD0131"/>
        <s v="RD0224"/>
        <s v="RD0079"/>
        <s v="RD0047"/>
        <s v="RD0068"/>
        <s v="RD0284"/>
        <s v="RD0153"/>
        <s v="RD0255"/>
        <s v="RD0010"/>
        <s v="RD0242"/>
        <s v="RD0300"/>
        <s v="RD0166"/>
        <s v="RD0001"/>
        <s v="RD0302"/>
        <s v="RD0260"/>
        <s v="RD0227"/>
        <s v="RD0286"/>
        <s v="RD0084"/>
        <s v="RD0272"/>
        <s v="RD0106"/>
        <s v="RD0285"/>
        <s v="RD0304"/>
        <s v="RD0165"/>
        <s v="RD0271"/>
      </sharedItems>
    </cacheField>
    <cacheField name="Category_Interest" numFmtId="0">
      <sharedItems>
        <s v="Packaging Materials"/>
        <s v="Specialty Polymers"/>
        <s v="Consumer &amp; Home Care"/>
        <s v="Industrial Lubricants"/>
        <s v="Automotive Solutions"/>
      </sharedItems>
    </cacheField>
    <cacheField name="Weighted_Revenue ($)" numFmtId="165">
      <sharedItems containsSemiMixedTypes="0" containsString="0" containsNumber="1">
        <n v="8000000.0"/>
        <n v="2.98E7"/>
        <n v="6.0E7"/>
        <n v="0.0"/>
        <n v="3.048E7"/>
        <n v="1.294E7"/>
        <n v="2.288E7"/>
        <n v="1.06E7"/>
        <n v="1.224E7"/>
        <n v="2.08E7"/>
        <n v="4.296E7"/>
        <n v="7.88E7"/>
        <n v="5520000.0"/>
        <n v="5.912E7"/>
        <n v="3.522E7"/>
        <n v="3440000.0"/>
        <n v="1320000.0"/>
        <n v="3.88E7"/>
        <n v="4.056E7"/>
        <n v="4.64E7"/>
        <n v="3.83E7"/>
        <n v="3.372E7"/>
        <n v="1.51E7"/>
        <n v="2.528E7"/>
        <n v="5.136E7"/>
        <n v="3.918E7"/>
        <n v="5.6E7"/>
        <n v="6.04E7"/>
        <n v="6.048E7"/>
        <n v="4.146E7"/>
        <n v="4.266E7"/>
        <n v="5360000.0"/>
        <n v="4860000.0"/>
        <n v="6.304E7"/>
        <n v="1.034E7"/>
        <n v="2.488E7"/>
        <n v="3.756E7"/>
        <n v="4.97E7"/>
        <n v="1.18E7"/>
        <n v="5580000.0"/>
        <n v="1.576E7"/>
        <n v="1.752E7"/>
        <n v="3.108E7"/>
        <n v="4.734E7"/>
        <n v="1.046E7"/>
        <n v="4.632E7"/>
        <n v="1.16E7"/>
        <n v="1.3280000000000002E7"/>
        <n v="7800000.0"/>
        <n v="5.84E7"/>
        <n v="2.672E7"/>
        <n v="3.91E7"/>
        <n v="2.37E7"/>
        <n v="2.928E7"/>
        <n v="4.188E7"/>
        <n v="4.05E7"/>
        <n v="6.68E7"/>
        <n v="2.6560000000000004E7"/>
        <n v="3.21E7"/>
        <n v="2.072E7"/>
        <n v="3.414E7"/>
        <n v="1.14E7"/>
        <n v="1.15E7"/>
        <n v="1.354E7"/>
        <n v="3.528E7"/>
        <n v="6.07E7"/>
        <n v="1.53E7"/>
        <n v="1.878E7"/>
        <n v="2.088E7"/>
        <n v="1.128E7"/>
        <n v="7700000.0"/>
        <n v="1.848E7"/>
        <n v="1.578E7"/>
        <n v="1.74E7"/>
        <n v="4.72E7"/>
        <n v="1.552E7"/>
        <n v="3.07E7"/>
        <n v="1.9379999999999996E7"/>
        <n v="5.89E7"/>
        <n v="1.296E7"/>
        <n v="1.77E7"/>
        <n v="2.178E7"/>
        <n v="2.658E7"/>
        <n v="3.875999999999999E7"/>
        <n v="2.88E7"/>
        <n v="2.032E7"/>
        <n v="4.88E7"/>
        <n v="5800000.0"/>
        <n v="3840000.0"/>
        <n v="1.818E7"/>
        <n v="1.21E7"/>
        <n v="7.97E7"/>
        <n v="3.992E7"/>
        <n v="7560000.0"/>
        <n v="1.528E7"/>
        <n v="3.162E7"/>
        <n v="6900000.0"/>
        <n v="2.82E7"/>
        <n v="4.176E7"/>
        <n v="3120000.0"/>
        <n v="5.432E7"/>
        <n v="8800000.0"/>
        <n v="1.456E7"/>
        <n v="1.824E7"/>
        <n v="5.648E7"/>
        <n v="1.872E7"/>
        <n v="2.776E7"/>
        <n v="5760000.0"/>
        <n v="2.892E7"/>
        <n v="6.609999999999999E7"/>
        <n v="8700000.0"/>
        <n v="6459999.999999999"/>
        <n v="7.28E7"/>
        <n v="1.002E7"/>
        <n v="4.784E7"/>
        <n v="1.092E7"/>
        <n v="2660000.0"/>
        <n v="2.09E7"/>
        <n v="4.128E7"/>
        <n v="2.832E7"/>
        <n v="1.018E7"/>
        <n v="9200000.0"/>
        <n v="5.752E7"/>
        <n v="1.582E7"/>
        <n v="5.424E7"/>
        <n v="9060000.0"/>
        <n v="3.57E7"/>
        <n v="7340000.0"/>
        <n v="4.536E7"/>
        <n v="2.152E7"/>
        <n v="4.51E7"/>
        <n v="6.35E7"/>
        <n v="1.88E7"/>
        <n v="2.676E7"/>
        <n v="7020000.0"/>
        <n v="5.95E7"/>
        <n v="1.272E7"/>
        <n v="2.216E7"/>
        <n v="1.02E7"/>
        <n v="7.24E7"/>
        <n v="1.374E7"/>
        <n v="6.13E7"/>
        <n v="4640000.0"/>
        <n v="4.74E7"/>
        <n v="2.28E7"/>
        <n v="2.91E7"/>
        <n v="2.96E7"/>
        <n v="1.074E7"/>
        <n v="5200000.0"/>
        <n v="1.254E7"/>
        <n v="1.274E7"/>
        <n v="1.43E7"/>
        <n v="1.554E7"/>
        <n v="1.426E7"/>
        <n v="2880000.0"/>
        <n v="2.568E7"/>
        <n v="1.064E7"/>
        <n v="3500000.0"/>
        <n v="3.04E7"/>
        <n v="3.246E7"/>
        <n v="7640000.0"/>
        <n v="1.27E7"/>
        <n v="3.845999999999999E7"/>
        <n v="5900000.0"/>
        <n v="6.36E7"/>
        <n v="5.3E7"/>
        <n v="3.856E7"/>
        <n v="4.31E7"/>
        <n v="4.614E7"/>
        <n v="5880000.0"/>
        <n v="1.688E7"/>
        <n v="6.76E7"/>
        <n v="6.232E7"/>
        <n v="4.272E7"/>
        <n v="4.91E7"/>
        <n v="3.024E7"/>
        <n v="7680000.0"/>
        <n v="2.256E7"/>
        <n v="1.33E7"/>
        <n v="8960000.0"/>
        <n v="1.608E7"/>
        <n v="7080000.0"/>
        <n v="6300000.0"/>
        <n v="3.29E7"/>
        <n v="7600000.0"/>
        <n v="3.336E7"/>
        <n v="8060000.0"/>
        <n v="2.16E7"/>
        <n v="3.08E7"/>
        <n v="1.072E7"/>
        <n v="1.052E7"/>
        <n v="8640000.0"/>
        <n v="1.86E7"/>
        <n v="3.995999999999999E7"/>
        <n v="7.84E7"/>
        <n v="5560000.0"/>
        <n v="1.22E7"/>
        <n v="5.42E7"/>
        <n v="1.808E7"/>
        <n v="4.45E7"/>
        <n v="2.47E7"/>
        <n v="4.7E7"/>
        <n v="7300000.0"/>
        <n v="1.56E7"/>
        <n v="5.336E7"/>
        <n v="3.6E7"/>
        <n v="5.176E7"/>
        <n v="2.76E7"/>
        <n v="2.86E7"/>
        <n v="9340000.0"/>
        <n v="9400000.0"/>
        <n v="3.4E7"/>
        <n v="8160000.0"/>
        <n v="2.64E7"/>
        <n v="4.48E7"/>
        <n v="1.202E7"/>
        <n v="7.18E7"/>
        <n v="5.488E7"/>
        <n v="6559999.999999999"/>
        <n v="1.396E7"/>
        <n v="7.79E7"/>
        <n v="1.104E7"/>
        <n v="4.584E7"/>
        <n v="2.172E7"/>
        <n v="3.384E7"/>
        <n v="3.93E7"/>
        <n v="1.01E7"/>
        <n v="5.456E7"/>
        <n v="1.722E7"/>
        <n v="3.344E7"/>
        <n v="7500000.0"/>
        <n v="2280000.0"/>
        <n v="4.71E7"/>
        <n v="3.56E7"/>
        <n v="3.14E7"/>
        <n v="3420000.0"/>
        <n v="9420000.0"/>
        <n v="7.73E7"/>
        <n v="4.336E7"/>
        <n v="3.608E7"/>
        <n v="2.36E7"/>
        <n v="3.444E7"/>
        <n v="1.35E7"/>
        <n v="8900000.0"/>
        <n v="1.668E7"/>
        <n v="4.424E7"/>
        <n v="4.374E7"/>
        <n v="2.574E7"/>
        <n v="6.640000000000001E7"/>
        <n v="3.642E7"/>
        <n v="4620000.0"/>
        <n v="6.032E7"/>
        <n v="4.344E7"/>
        <n v="3.066E7"/>
        <n v="5.52E7"/>
        <n v="4180000.0"/>
        <n v="5.92E7"/>
        <n v="4.194E7"/>
        <n v="1.448E7"/>
        <n v="4880000.0"/>
        <n v="4.568E7"/>
        <n v="2520000.0"/>
        <n v="2.272E7"/>
        <n v="5.064E7"/>
        <n v="2.69E7"/>
        <n v="1.98E7"/>
        <n v="4720000.0"/>
        <n v="9900000.0"/>
        <n v="1.79E7"/>
        <n v="8840000.0"/>
        <n v="7200000.0"/>
        <n v="5100000.0"/>
        <n v="2.65E7"/>
        <n v="4.59E7"/>
        <n v="5.97E7"/>
        <n v="3.75E7"/>
        <n v="1.206E7"/>
        <n v="7280000.0"/>
        <n v="1540000.0"/>
        <n v="1.32E7"/>
        <n v="7.98E7"/>
        <n v="2.744E7"/>
        <n v="5.87E7"/>
        <n v="4.44E7"/>
        <n v="1.544E7"/>
        <n v="1.436E7"/>
        <n v="6.008E7"/>
        <n v="2.48E7"/>
        <n v="6.28E7"/>
        <n v="5.11E7"/>
        <n v="1.548E7"/>
        <n v="3.462E7"/>
        <n v="9180000.0"/>
        <n v="5600000.0"/>
        <n v="1.026E7"/>
        <n v="6720000.0"/>
        <n v="1.286E7"/>
        <n v="4.152E7"/>
        <n v="3.774E7"/>
        <n v="1.3080000000000002E7"/>
        <n v="3.09E7"/>
        <n v="2300000.0"/>
        <n v="6.88E7"/>
        <n v="1.188E7"/>
        <n v="4.608E7"/>
        <n v="1.268E7"/>
        <n v="1.47E7"/>
        <n v="3340000.0"/>
        <n v="3.296E7"/>
        <n v="3.832E7"/>
        <n v="2.034E7"/>
        <n v="1.5E7"/>
        <n v="1.2880000000000002E7"/>
        <n v="1.696E7"/>
        <n v="1.124E7"/>
        <n v="1.086E7"/>
        <n v="5.56E7"/>
        <n v="2060000.0"/>
        <n v="2.39E7"/>
        <n v="5.24E7"/>
        <n v="5.07E7"/>
        <n v="3.78E7"/>
        <n v="2680000.0"/>
        <n v="5680000.0"/>
        <n v="1560000.0"/>
        <n v="5.568E7"/>
        <n v="3.79E7"/>
        <n v="6.65E7"/>
        <n v="6860000.0"/>
        <n v="8040000.0"/>
        <n v="4960000.0"/>
        <n v="6780000.0"/>
        <n v="7.16E7"/>
        <n v="2.964E7"/>
        <n v="3.936E7"/>
        <n v="5.67E7"/>
        <n v="1.232E7"/>
        <n v="6000000.0"/>
        <n v="1.392E7"/>
        <n v="3.99E7"/>
        <n v="7.09E7"/>
        <n v="4.58E7"/>
        <n v="1.536E7"/>
        <n v="2.73E7"/>
        <n v="4.69E7"/>
        <n v="4.08E7"/>
        <n v="2.2E7"/>
        <n v="2.14E7"/>
        <n v="4.39E7"/>
        <n v="6.96E7"/>
        <n v="3780000.0"/>
        <n v="5.704E7"/>
        <n v="1.228E7"/>
        <n v="4.56E7"/>
        <n v="6.540000000000001E7"/>
        <n v="6.088E7"/>
        <n v="2440000.0"/>
        <n v="1.05E7"/>
        <n v="6400000.0"/>
        <n v="3.568E7"/>
        <n v="3.72E7"/>
        <n v="2020000.0"/>
        <n v="2.096E7"/>
        <n v="1.192E7"/>
        <n v="7.66E7"/>
        <n v="5840000.0"/>
        <n v="4.688E7"/>
        <n v="2.25E7"/>
        <n v="1.088E7"/>
        <n v="2860000.0"/>
        <n v="4800000.0"/>
        <n v="3400000.0"/>
        <n v="3.498E7"/>
        <n v="1.212E7"/>
        <n v="6760000.0"/>
        <n v="1.152E7"/>
        <n v="1.1E7"/>
        <n v="4.75E7"/>
        <n v="5.66E7"/>
        <n v="6.690000000000001E7"/>
        <n v="2.208E7"/>
        <n v="2.312E7"/>
        <n v="6.57E7"/>
        <n v="6960000.0"/>
        <n v="5.1E7"/>
        <n v="3.948E7"/>
        <n v="2740000.0"/>
        <n v="3.3299999999999996E7"/>
        <n v="5.39E7"/>
        <n v="4.494E7"/>
        <n v="2720000.0"/>
        <n v="2.864E7"/>
        <n v="1.062E7"/>
        <n v="5000000.0"/>
        <n v="4120000.0"/>
        <n v="1.596E7"/>
        <n v="1.794E7"/>
        <n v="7460000.0"/>
        <n v="1.744E7"/>
        <n v="1.42E7"/>
        <n v="7.92E7"/>
        <n v="1.042E7"/>
        <n v="1.418E7"/>
        <n v="3.072E7"/>
        <n v="1960000.0"/>
        <n v="2.72E7"/>
        <n v="5.552E7"/>
        <n v="1860000.0"/>
        <n v="7.83E7"/>
        <n v="1.422E7"/>
        <n v="5920000.0"/>
        <n v="5.112E7"/>
        <n v="2.77E7"/>
        <n v="1.014E7"/>
        <n v="4.422E7"/>
        <n v="4.722E7"/>
        <n v="1500000.0"/>
        <n v="1.112E7"/>
        <n v="2.046E7"/>
        <n v="1.032E7"/>
        <n v="2.43E7"/>
        <n v="9700000.0"/>
        <n v="1.08E7"/>
        <n v="4.37E7"/>
        <n v="6600000.0"/>
        <n v="5.968E7"/>
        <n v="1.44E7"/>
        <n v="2.742E7"/>
        <n v="1.2E7"/>
        <n v="3.102E7"/>
        <n v="2.556E7"/>
        <n v="2.5839999999999996E7"/>
        <n v="8400000.0"/>
        <n v="1.094E7"/>
        <n v="3.684E7"/>
        <n v="2.898E7"/>
        <n v="5.088E7"/>
        <n v="7.61E7"/>
        <n v="4.782E7"/>
        <n v="1.584E7"/>
        <n v="4.572E7"/>
        <n v="1.386E7"/>
        <n v="2.6160000000000004E7"/>
        <n v="4.53E7"/>
        <n v="2240000.0"/>
        <n v="4.686E7"/>
        <n v="4.3E7"/>
        <n v="8280000.0"/>
        <n v="1.054E7"/>
        <n v="1.484E7"/>
        <n v="1.416E7"/>
        <n v="5.376E7"/>
        <n v="1.04E7"/>
        <n v="1.384E7"/>
        <n v="2400000.0"/>
        <n v="1680000.0"/>
        <n v="2.792E7"/>
        <n v="4.232E7"/>
        <n v="1.698E7"/>
        <n v="9660000.0"/>
        <n v="4.512E7"/>
        <n v="1.368E7"/>
        <n v="1.488E7"/>
        <n v="4.5E7"/>
        <n v="1400000.0"/>
        <n v="5500000.0"/>
        <n v="2.04E7"/>
        <n v="7720000.0"/>
        <n v="1.674E7"/>
        <n v="1.746E7"/>
        <n v="7240000.0"/>
        <n v="5.18E7"/>
        <n v="2.58E7"/>
        <n v="3.664E7"/>
        <n v="4780000.0"/>
        <n v="3.256E7"/>
        <n v="6.77E7"/>
        <n v="5.37E7"/>
        <n v="2.34E7"/>
        <n v="5.384E7"/>
        <n v="2.856E7"/>
        <n v="3.132E7"/>
        <n v="5.49E7"/>
        <n v="5400000.0"/>
        <n v="3.84E7"/>
        <n v="1.246E7"/>
        <n v="9160000.0"/>
        <n v="1.24E7"/>
        <n v="3.0E7"/>
        <n v="6100000.0"/>
        <n v="5.896E7"/>
        <n v="1.138E7"/>
        <n v="4.384E7"/>
        <n v="3.376E7"/>
        <n v="3.312E7"/>
        <n v="3.888E7"/>
        <n v="7.27E7"/>
        <n v="1.334E7"/>
        <n v="5.736E7"/>
        <n v="2.988E7"/>
        <n v="2.83E7"/>
        <n v="7.33E7"/>
        <n v="2.934E7"/>
        <n v="2.364E7"/>
        <n v="9300000.0"/>
        <n v="4200000.0"/>
        <n v="1.316E7"/>
        <n v="1.264E7"/>
        <n v="1.266E7"/>
        <n v="2.368E7"/>
        <n v="5640000.0"/>
        <n v="3.516E7"/>
        <n v="6.08E7"/>
        <n v="6800000.0"/>
        <n v="3.352E7"/>
        <n v="6.1E7"/>
        <n v="5.888E7"/>
        <n v="4.032E7"/>
        <n v="1.468E7"/>
        <n v="5460000.0"/>
        <n v="6.47E7"/>
        <n v="6.104E7"/>
        <n v="6.29E7"/>
        <n v="5.86E7"/>
        <n v="1.65E7"/>
        <n v="6.94E7"/>
        <n v="1700000.0"/>
        <n v="9800000.0"/>
        <n v="4.506E7"/>
        <n v="2.97E7"/>
        <n v="7.74E7"/>
        <n v="1.476E7"/>
        <n v="1.956E7"/>
        <n v="7.53E7"/>
        <n v="3.624E7"/>
        <n v="1.162E7"/>
        <n v="1.172E7"/>
        <n v="4.9E7"/>
        <n v="5.992E7"/>
        <n v="3.912E7"/>
        <n v="9000000.0"/>
        <n v="1.71E7"/>
        <n v="2.24E7"/>
        <n v="2.064E7"/>
        <n v="6.22E7"/>
        <n v="1.904E7"/>
        <n v="4220000.0"/>
        <n v="3.294E7"/>
        <n v="3.402E7"/>
        <n v="1.69E7"/>
        <n v="3.252E7"/>
        <n v="1.82E7"/>
        <n v="1.12E7"/>
        <n v="2260000.0"/>
        <n v="2.896E7"/>
        <n v="2.63E7"/>
        <n v="4.11E7"/>
        <n v="1.41E7"/>
        <n v="1.55E7"/>
        <n v="6.06E7"/>
        <n v="4.32E7"/>
        <n v="5.04E7"/>
        <n v="5.62E7"/>
        <n v="3.864E7"/>
        <n v="2.466E7"/>
        <n v="6.12E7"/>
        <n v="2.328E7"/>
        <n v="6820000.0"/>
        <n v="4.048E7"/>
        <n v="5.728E7"/>
        <n v="4920000.0"/>
        <n v="1.2980000000000002E7"/>
        <n v="8880000.0"/>
        <n v="4.242E7"/>
        <n v="1.46E7"/>
        <n v="1.842E7"/>
        <n v="3540000.0"/>
        <n v="1.59E7"/>
        <n v="5140000.0"/>
        <n v="4140000.0"/>
        <n v="5.82E7"/>
        <n v="5700000.0"/>
        <n v="2.496E7"/>
        <n v="9440000.0"/>
        <n v="2.724E7"/>
        <n v="1.016E7"/>
        <n v="1.404E7"/>
        <n v="9720000.0"/>
        <n v="3.61E7"/>
        <n v="3.68E7"/>
        <n v="4.338E7"/>
        <n v="4.074E7"/>
        <n v="1.038E7"/>
        <n v="2.808E7"/>
        <n v="4.416E7"/>
        <n v="2.13E7"/>
        <n v="2.424E7"/>
        <n v="6.02E7"/>
        <n v="1.178E7"/>
        <n v="4.95E7"/>
        <n v="4.68E7"/>
        <n v="3.18E7"/>
        <n v="3.114E7"/>
        <n v="4.104E7"/>
        <n v="8480000.0"/>
        <n v="3.672E7"/>
        <n v="3.276E7"/>
        <n v="5.69E7"/>
        <n v="3.7E7"/>
        <n v="6120000.0"/>
        <n v="6.82E7"/>
        <n v="7040000.0"/>
        <n v="9520000.0"/>
        <n v="2.408E7"/>
        <n v="4.616E7"/>
        <n v="5.784E7"/>
        <n v="1.974E7"/>
        <n v="1.28E7"/>
        <n v="7.17E7"/>
        <n v="1.004E7"/>
        <n v="5.12E7"/>
        <n v="2.464E7"/>
        <n v="1.29E7"/>
        <n v="1.098E7"/>
        <n v="1.424E7"/>
        <n v="4.112E7"/>
        <n v="4.044E7"/>
        <n v="5.72E7"/>
        <n v="2.11E7"/>
        <n v="2.27E7"/>
        <n v="7.34E7"/>
        <n v="3.264E7"/>
        <n v="3.46E7"/>
        <n v="6520000.0"/>
        <n v="7900000.0"/>
        <n v="3.02E7"/>
        <n v="3940000.0"/>
        <n v="4.12E7"/>
        <n v="1.54E7"/>
        <n v="3.088E7"/>
        <n v="2.384E7"/>
        <n v="1.256E7"/>
        <n v="2.592E7"/>
        <n v="7.87E7"/>
        <n v="3.324E7"/>
        <n v="5.57E7"/>
        <n v="1.326E7"/>
        <n v="1.472E7"/>
        <n v="4700000.0"/>
        <n v="3.51E7"/>
        <n v="5.808E7"/>
        <n v="5.576E7"/>
        <n v="6.6E7"/>
        <n v="3.492E7"/>
        <n v="2.916E7"/>
        <n v="6.8E7"/>
        <n v="2.028E7"/>
        <n v="4.304E7"/>
        <n v="6.336E7"/>
        <n v="8820000.0"/>
        <n v="1.37E7"/>
        <n v="6180000.0"/>
        <n v="1.592E7"/>
        <n v="2.536E7"/>
        <n v="4.312E7"/>
        <n v="3.486E7"/>
        <n v="3.58E7"/>
        <n v="3.24E7"/>
        <n v="2.904E7"/>
        <n v="3.31E7"/>
        <n v="2.814E7"/>
        <n v="2.79E7"/>
        <n v="3.17E7"/>
        <n v="9100000.0"/>
        <n v="4.47E7"/>
        <n v="5.032E7"/>
        <n v="3.8E7"/>
        <n v="7.59E7"/>
        <n v="4740000.0"/>
        <n v="6.24E7"/>
        <n v="4.43E7"/>
        <n v="1.85E7"/>
        <n v="6700000.0"/>
        <n v="5.51E7"/>
        <n v="5.616E7"/>
        <n v="1620000.0"/>
        <n v="3.76E7"/>
        <n v="5.312000000000001E7"/>
        <n v="2.118E7"/>
        <n v="2960000.0"/>
        <n v="1.976E7"/>
        <n v="1.6600000000000002E7"/>
        <n v="2.334E7"/>
        <n v="3.63E7"/>
        <n v="4.024E7"/>
        <n v="1.458E7"/>
        <n v="7860000.0"/>
        <n v="6660000.0"/>
        <n v="3.184E7"/>
        <n v="3.2200000000000004E7"/>
        <n v="6020000.0"/>
        <n v="5960000.0"/>
        <n v="2.94E7"/>
        <n v="1.558E7"/>
        <n v="2.872E7"/>
        <n v="1.92E7"/>
        <n v="1.146E7"/>
        <n v="5.15E7"/>
        <n v="1.728E7"/>
        <n v="2.02E7"/>
        <n v="1.864E7"/>
        <n v="5.952E7"/>
        <n v="1.602E7"/>
        <n v="3160000.0"/>
        <n v="1.096E7"/>
        <n v="8920000.0"/>
        <n v="1.302E7"/>
        <n v="1.95E7"/>
        <n v="5.504E7"/>
        <n v="1.402E7"/>
        <n v="6920000.0"/>
        <n v="4940000.0"/>
        <n v="1.62E7"/>
        <n v="5.072E7"/>
        <n v="4000000.0"/>
        <n v="2.706E7"/>
        <n v="6480000.0"/>
        <n v="9500000.0"/>
        <n v="1.452E7"/>
        <n v="5.75E7"/>
        <n v="1.45E7"/>
        <n v="6.73E7"/>
        <n v="3.144E7"/>
        <n v="1.23E7"/>
        <n v="4.84E7"/>
        <n v="6.384E7"/>
        <n v="6.256E7"/>
        <n v="1.048E7"/>
        <n v="1.624E7"/>
        <n v="7980000.0"/>
        <n v="9480000.0"/>
        <n v="7.2E7"/>
        <n v="3.348E7"/>
        <n v="7.37E7"/>
        <n v="8140000.0"/>
        <n v="7000000.0"/>
        <n v="7.21E7"/>
        <n v="6360000.0"/>
        <n v="1.408E7"/>
        <n v="3.636E7"/>
        <n v="4.448E7"/>
        <n v="2.652E7"/>
        <n v="6500000.0"/>
        <n v="3.98E7"/>
        <n v="2.32E7"/>
        <n v="2.976E7"/>
        <n v="4.596E7"/>
        <n v="4400000.0"/>
        <n v="3.15E7"/>
        <n v="6.144E7"/>
        <n v="2.442E7"/>
        <n v="2.264E7"/>
        <n v="8520000.0"/>
        <n v="2.082E7"/>
        <n v="7380000.0"/>
        <n v="2.15E7"/>
        <n v="5.0E7"/>
        <n v="1.31E7"/>
        <n v="4040000.0"/>
        <n v="2.31E7"/>
        <n v="6.48E7"/>
        <n v="1.352E7"/>
        <n v="5.5E7"/>
        <n v="1.0E7"/>
        <n v="9040000.0"/>
        <n v="8300000.0"/>
        <n v="1.366E7"/>
        <n v="2220000.0"/>
        <n v="1.542E7"/>
        <n v="1420000.0"/>
        <n v="1.68E7"/>
        <n v="1040000.0"/>
        <n v="1.216E7"/>
        <n v="1.638E7"/>
        <n v="2.016E7"/>
        <n v="2.75E7"/>
        <n v="2.552E7"/>
        <n v="2.226E7"/>
        <n v="3.152E7"/>
        <n v="4.464E7"/>
        <n v="4.86E7"/>
        <n v="4.398E7"/>
        <n v="3180000.0"/>
        <n v="2.352E7"/>
        <n v="2.694E7"/>
        <n v="4.02E7"/>
        <n v="6980000.0"/>
        <n v="4.488E7"/>
        <n v="4.24E7"/>
        <n v="2.38E7"/>
        <n v="4.182E7"/>
        <n v="8100000.0"/>
        <n v="1080000.0"/>
        <n v="6.392E7"/>
        <n v="3.43E7"/>
        <n v="3080000.0"/>
        <n v="2.142E7"/>
        <n v="2.42E7"/>
        <n v="5.224E7"/>
        <n v="1.304E7"/>
        <n v="2.29E7"/>
        <n v="4.29E7"/>
        <n v="1.156E7"/>
        <n v="8660000.0"/>
        <n v="5.792E7"/>
        <n v="2080000.0"/>
        <n v="5.43E7"/>
        <n v="6.21E7"/>
        <n v="4.96E7"/>
        <n v="1.648E7"/>
        <n v="1.97E7"/>
        <n v="7.89E7"/>
        <n v="3.36E7"/>
        <n v="3.954000000000001E7"/>
        <n v="1.148E7"/>
        <n v="3.704E7"/>
        <n v="5120000.0"/>
        <n v="1.9320000000000004E7"/>
        <n v="6659999.999999999"/>
        <n v="4.57E7"/>
        <n v="1.434E7"/>
        <n v="1.336E7"/>
        <n v="4.824E7"/>
        <n v="2.224E7"/>
        <n v="7440000.0"/>
        <n v="2.56E7"/>
        <n v="7.0E7"/>
        <n v="4.17E7"/>
        <n v="4.458E7"/>
        <n v="9760000.0"/>
        <n v="3.896E7"/>
        <n v="2.712E7"/>
        <n v="7.52E7"/>
        <n v="4.66E7"/>
        <n v="6.184E7"/>
        <n v="2840000.0"/>
        <n v="7.71E7"/>
        <n v="2.67E7"/>
        <n v="4.404E7"/>
        <n v="3.392E7"/>
        <n v="4.808E7"/>
        <n v="1.428E7"/>
        <n v="2.802E7"/>
        <n v="1.8E7"/>
        <n v="3.984000000000001E7"/>
        <n v="3.232E7"/>
        <n v="3.488E7"/>
        <n v="3.464E7"/>
        <n v="6.63E7"/>
        <n v="4.19E7"/>
        <n v="4.674E7"/>
        <n v="4.352E7"/>
        <n v="4.456E7"/>
        <n v="1.494E7"/>
        <n v="7.62E7"/>
        <n v="2.754E7"/>
        <n v="1.36E7"/>
        <n v="2.92E7"/>
        <n v="2.514E7"/>
        <n v="3.42E7"/>
        <n v="3.19E7"/>
        <n v="5.744E7"/>
        <n v="3.96E7"/>
        <n v="1.324E7"/>
        <n v="3.456E7"/>
        <n v="2.106E7"/>
        <n v="1.704E7"/>
        <n v="4.01E7"/>
        <n v="6080000.0"/>
        <n v="6.99E7"/>
        <n v="1.902E7"/>
        <n v="6160000.0"/>
        <n v="1520000.0"/>
        <n v="6.559999999999999E7"/>
        <n v="4.662E7"/>
        <n v="7.81E7"/>
        <n v="3.37E7"/>
        <n v="3.234E7"/>
        <n v="4.062E7"/>
        <n v="1.226E7"/>
        <n v="3760000.0"/>
        <n v="1.25E7"/>
        <n v="3000000.0"/>
        <n v="2.0E7"/>
        <n v="2.49E7"/>
        <n v="3.44E7"/>
        <n v="3.27E7"/>
        <n v="5060000.0"/>
        <n v="5.928E7"/>
        <n v="1.884E7"/>
        <n v="3.52E7"/>
        <n v="4.696E7"/>
        <n v="3140000.0"/>
        <n v="5.08E7"/>
        <n v="3.126E7"/>
        <n v="8680000.0"/>
        <n v="2.238E7"/>
        <n v="1.464E7"/>
        <n v="7.11E7"/>
        <n v="1.068E7"/>
        <n v="7620000.0"/>
        <n v="4.008E7"/>
        <n v="3.546E7"/>
        <n v="6240000.0"/>
        <n v="6.37E7"/>
        <n v="3.81E7"/>
        <n v="2.71E7"/>
        <n v="6.11E7"/>
        <n v="3.688E7"/>
        <n v="4.248E7"/>
        <n v="2820000.0"/>
        <n v="9120000.0"/>
        <n v="1.376E7"/>
        <n v="7.25E7"/>
        <n v="4.002E7"/>
        <n v="1.4E7"/>
        <n v="1.736E7"/>
        <n v="1.48E7"/>
        <n v="6200000.0"/>
        <n v="4.626E7"/>
        <n v="5.65E7"/>
        <n v="2.87E7"/>
        <n v="2.93E7"/>
        <n v="5.664E7"/>
        <n v="5.64E7"/>
        <n v="8600000.0"/>
        <n v="3980000.0"/>
        <n v="4.25E7"/>
        <n v="3880000.0"/>
        <n v="5.048E7"/>
        <n v="9840000.0"/>
        <n v="4.896E7"/>
        <n v="2.848E7"/>
        <n v="1.944E7"/>
        <n v="5.81E7"/>
        <n v="1.194E7"/>
        <n v="9680000.0"/>
        <n v="1.444E7"/>
        <n v="3.702E7"/>
        <n v="6.272E7"/>
        <n v="2.1E7"/>
        <n v="7100000.0"/>
        <n v="3.224E7"/>
        <n v="3.728E7"/>
        <n v="5.2E7"/>
        <n v="5.272000000000001E7"/>
        <n v="4020000.0"/>
        <n v="2.4E7"/>
        <n v="9920000.0"/>
        <n v="8500000.0"/>
        <n v="5.592E7"/>
        <n v="4.8E7"/>
        <n v="1.164E7"/>
        <n v="2.184E7"/>
        <n v="4.28E7"/>
        <n v="5.232000000000001E7"/>
        <n v="2.22E7"/>
        <n v="2.19E7"/>
        <n v="5.656E7"/>
        <n v="9600000.0"/>
        <n v="4440000.0"/>
        <n v="4.62E7"/>
        <n v="4.668E7"/>
        <n v="8340000.0"/>
        <n v="2120000.0"/>
        <n v="3.666E7"/>
        <n v="6.72E7"/>
        <n v="1.03E7"/>
        <n v="3.282E7"/>
        <n v="4.392E7"/>
        <n v="1.99E7"/>
        <n v="2.436E7"/>
        <n v="4.85E7"/>
        <n v="2.7E7"/>
        <n v="1.712E7"/>
        <n v="4.78E7"/>
        <n v="5380000.0"/>
        <n v="2.432E7"/>
        <n v="5.93E7"/>
        <n v="2.112E7"/>
        <n v="1.832E7"/>
        <n v="1.532E7"/>
        <n v="6640000.000000001"/>
        <n v="1.204E7"/>
        <n v="6.176E7"/>
        <n v="3.822E7"/>
        <n v="1380000.0"/>
        <n v="1.52E7"/>
        <n v="1.496E7"/>
        <n v="6.52E7"/>
        <n v="2.99E7"/>
        <n v="2.392E7"/>
        <n v="4100000.0"/>
        <n v="3740000.0"/>
        <n v="2.922E7"/>
        <n v="4.776E7"/>
        <n v="2.688E7"/>
        <n v="7.9E7"/>
        <n v="1.64E7"/>
        <n v="7.99E7"/>
        <n v="4.302E7"/>
        <n v="1.498E7"/>
        <n v="7.69E7"/>
        <n v="1.644E7"/>
        <n v="1.208E7"/>
        <n v="2.862E7"/>
        <n v="3.078E7"/>
        <n v="2.004E7"/>
        <n v="4.912E7"/>
        <n v="2.472E7"/>
        <n v="1.2819999999999998E7"/>
        <n v="1.572E7"/>
        <n v="4380000.0"/>
        <n v="1.616E7"/>
        <n v="1.066E7"/>
        <n v="6.3E7"/>
        <n v="4320000.0"/>
        <n v="3.138E7"/>
        <n v="8080000.0"/>
        <n v="4.692E7"/>
        <n v="3.48E7"/>
        <n v="5.32E7"/>
        <n v="3040000.0"/>
        <n v="1.96E7"/>
        <n v="1.776E7"/>
        <n v="3200000.0"/>
        <n v="2620000.0"/>
        <n v="3.16E7"/>
        <n v="1.854E7"/>
        <n v="4.638E7"/>
        <n v="5.984E7"/>
        <n v="4500000.0"/>
        <n v="7.75E7"/>
        <n v="2.946E7"/>
        <n v="3.2E7"/>
        <n v="2.448E7"/>
        <n v="6.224E7"/>
        <n v="1.952E7"/>
        <n v="6.056E7"/>
        <n v="3.008E7"/>
        <n v="2.166E7"/>
        <n v="1.284E7"/>
        <n v="4.21E7"/>
        <n v="2.526E7"/>
        <n v="1.084E7"/>
        <n v="5.544E7"/>
        <n v="3.768E7"/>
        <n v="7.58E7"/>
        <n v="1.182E7"/>
        <n v="5020000.0"/>
        <n v="2.59E7"/>
        <n v="4.578E7"/>
        <n v="7.63E7"/>
        <n v="4.736E7"/>
        <n v="3.198E7"/>
        <n v="1.89E7"/>
        <n v="4840000.0"/>
        <n v="9660000.000000002"/>
        <n v="3.5E7"/>
        <n v="1.17E7"/>
        <n v="1.3119999999999998E7"/>
        <n v="1.534E7"/>
        <n v="5.27E7"/>
        <n v="2540000.0"/>
        <n v="1.84E7"/>
        <n v="4160000.0"/>
        <n v="2100000.0"/>
        <n v="1120000.0"/>
        <n v="2.322E7"/>
        <n v="1.26E7"/>
        <n v="4.068E7"/>
        <n v="3.786E7"/>
        <n v="8720000.0"/>
        <n v="5.9E7"/>
        <n v="3.2799999999999996E7"/>
        <n v="4.52E7"/>
        <n v="1.836E7"/>
        <n v="5420000.0"/>
        <n v="5.53E7"/>
        <n v="7.35E7"/>
        <n v="6540000.0"/>
        <n v="2.44E7"/>
        <n v="3.92E7"/>
        <n v="1.176E7"/>
        <n v="1.758E7"/>
        <n v="4.18E7"/>
        <n v="2.8E7"/>
        <n v="4.576E7"/>
        <n v="2.648E7"/>
        <n v="2.85E7"/>
        <n v="3.712E7"/>
        <n v="2.052E7"/>
        <n v="1.108E7"/>
        <n v="1.184E7"/>
        <n v="1.566E7"/>
        <n v="6440000.000000001"/>
        <n v="2.664E7"/>
        <n v="5.35E7"/>
        <n v="2.508E7"/>
        <n v="1.356E7"/>
        <n v="4.254E7"/>
        <n v="4.528E7"/>
        <n v="7780000.0"/>
        <n v="3.576E7"/>
        <n v="3.006E7"/>
        <n v="4.224E7"/>
        <n v="7260000.0"/>
        <n v="4.088E7"/>
        <n v="3600000.0"/>
        <n v="1.136E7"/>
        <n v="2.17E7"/>
        <n v="3.468E7"/>
        <n v="1.806E7"/>
        <n v="2940000.0"/>
        <n v="3.424E7"/>
        <n v="3.104E7"/>
        <n v="7.68E7"/>
        <n v="2.9E7"/>
        <n v="2.23E7"/>
        <n v="2580000.0"/>
        <n v="1.218E7"/>
        <n v="4.476E7"/>
        <n v="6.42E7"/>
        <n v="1220000.0"/>
        <n v="1.482E7"/>
        <n v="2.07E7"/>
        <n v="3.2299999999999996E7"/>
        <n v="1060000.0"/>
        <n v="2.544E7"/>
        <n v="7.39E7"/>
        <n v="2.95E7"/>
        <n v="9360000.0"/>
        <n v="3920000.0"/>
        <n v="1.516E7"/>
        <n v="5.76E7"/>
        <n v="3.882E7"/>
        <n v="3.168E7"/>
        <n v="5.31E7"/>
        <n v="2.196E7"/>
        <n v="6.92E7"/>
        <n v="5.01E7"/>
        <n v="2.984E7"/>
        <n v="1.438E7"/>
        <n v="2.05E7"/>
        <n v="1300000.0"/>
        <n v="7.01E7"/>
        <n v="7740000.0"/>
        <n v="5.408E7"/>
        <n v="7.7E7"/>
        <n v="7.44E7"/>
        <n v="1.344E7"/>
        <n v="3.504E7"/>
        <n v="1240000.0"/>
        <n v="2.12E7"/>
        <n v="4240000.0"/>
        <n v="5.78E7"/>
        <n v="3300000.0"/>
        <n v="3.66E7"/>
        <n v="3.176E7"/>
        <n v="7120000.0"/>
        <n v="1900000.0"/>
        <n v="6.16E7"/>
        <n v="3.06E7"/>
        <n v="5.33E7"/>
        <n v="3380000.0"/>
        <n v="1880000.0"/>
        <n v="4680000.0"/>
        <n v="3900000.0"/>
        <n v="7220000.0"/>
        <n v="1.6E7"/>
        <n v="7.41E7"/>
        <n v="2.616E7"/>
        <n v="5.016E7"/>
        <n v="1.692E7"/>
        <n v="1.49E7"/>
        <n v="2.248E7"/>
        <n v="6.89E7"/>
        <n v="8580000.0"/>
        <n v="6320000.0"/>
        <n v="4.728E7"/>
        <n v="1.234E7"/>
        <n v="1.614E7"/>
        <n v="3.976E7"/>
        <n v="1.58E7"/>
        <n v="7.72E7"/>
        <n v="5.976E7"/>
        <n v="4.22E7"/>
        <n v="2.608E7"/>
        <n v="7540000.0"/>
        <n v="6.368E7"/>
        <n v="1.9679999999999996E7"/>
        <n v="6680000.0"/>
        <n v="1.462E7"/>
        <n v="7920000.0"/>
        <n v="1820000.0"/>
        <n v="2.022E7"/>
        <n v="2.296E7"/>
        <n v="4.368E7"/>
        <n v="2.62E7"/>
        <n v="4300000.0"/>
        <n v="7.03E7"/>
        <n v="1.6100000000000002E7"/>
        <n v="6420000.0"/>
        <n v="2.952E7"/>
        <n v="1340000.0"/>
        <n v="9320000.0"/>
        <n v="5.4E7"/>
        <n v="2.84E7"/>
        <n v="3.924000000000001E7"/>
        <n v="7.13E7"/>
        <n v="1.306E7"/>
        <n v="1.656E7"/>
        <n v="4.704E7"/>
        <n v="3.74E7"/>
        <n v="4.278E7"/>
        <n v="6.19E7"/>
        <n v="3.03E7"/>
        <n v="1.442E7"/>
        <n v="1.028E7"/>
        <n v="6.659999999999999E7"/>
        <n v="4360000.0"/>
        <n v="2.154E7"/>
        <n v="3.328E7"/>
        <n v="2.912E7"/>
        <n v="5.776E7"/>
        <n v="2.058E7"/>
        <n v="4.76E7"/>
        <n v="9280000.0"/>
        <n v="3.042E7"/>
        <n v="4.752E7"/>
        <n v="5.05E7"/>
        <n v="3.408E7"/>
        <n v="3320000.0000000005"/>
        <n v="4.716E7"/>
        <n v="1.38E7"/>
        <n v="5.287999999999999E7"/>
        <n v="2.632E7"/>
        <n v="3480000.0"/>
        <n v="1.276E7"/>
        <n v="3.804E7"/>
        <n v="1.928E7"/>
        <n v="1440000.0"/>
        <n v="7.4E7"/>
        <n v="2.958E7"/>
        <n v="7.51E7"/>
        <n v="1.116E7"/>
        <n v="1.3E7"/>
        <n v="4.698E7"/>
        <n v="2600000.0"/>
        <n v="5.496E7"/>
        <n v="1.9620000000000004E7"/>
        <n v="5440000.0"/>
        <n v="2.01E7"/>
        <n v="2.502E7"/>
        <n v="1.478E7"/>
        <n v="4.134E7"/>
        <n v="3279999.9999999995"/>
        <n v="1.11E7"/>
        <n v="8320000.0"/>
        <n v="7.67E7"/>
        <n v="4.656E7"/>
        <n v="6.4E7"/>
        <n v="5.528E7"/>
        <n v="5.096E7"/>
        <n v="5160000.0"/>
        <n v="4.65E7"/>
        <n v="4.928E7"/>
        <n v="1.78E7"/>
        <n v="1.346E7"/>
        <n v="4.38E7"/>
        <n v="3.33E7"/>
        <n v="2.484E7"/>
        <n v="9080000.0"/>
        <n v="2.68E7"/>
        <n v="4.42E7"/>
        <n v="5.71E7"/>
        <n v="5.144E7"/>
        <n v="3.654E7"/>
        <n v="1.788E7"/>
        <n v="5280000.0"/>
        <n v="4.025999999999999E7"/>
        <n v="1.044E7"/>
        <n v="3.648E7"/>
        <n v="3.318E7"/>
        <n v="4.746E7"/>
        <n v="1.236E7"/>
        <n v="4.014000000000001E7"/>
        <n v="9020000.0"/>
        <n v="9260000.0"/>
        <n v="3.012E7"/>
        <n v="1.664E7"/>
        <n v="8740000.0"/>
        <n v="4.086E7"/>
        <n v="4.41E7"/>
        <n v="6.79E7"/>
        <n v="1.912E7"/>
        <n v="4.67E7"/>
        <n v="5.14E7"/>
        <n v="2.768E7"/>
        <n v="1.508E7"/>
        <n v="2.076E7"/>
        <n v="6.45E7"/>
        <n v="1.412E7"/>
        <n v="3360000.0"/>
        <n v="2.598E7"/>
        <n v="6.376E7"/>
        <n v="4.6E7"/>
        <n v="4.77E7"/>
        <n v="4.192E7"/>
        <n v="6.39E7"/>
        <n v="2.562E7"/>
        <n v="4.4E7"/>
        <n v="3.216E7"/>
        <n v="2.504E7"/>
        <n v="5.304E7"/>
        <n v="6.55E7"/>
        <n v="3.792E7"/>
        <n v="2.128E7"/>
        <n v="2.81E7"/>
        <n v="8300000.000000001"/>
        <n v="8220000.0"/>
        <n v="3.708E7"/>
        <n v="1.078E7"/>
        <n v="4.644E7"/>
        <n v="1.19E7"/>
        <n v="4.06E7"/>
        <n v="3.965999999999999E7"/>
        <n v="7.22E7"/>
        <n v="1.3319999999999998E7"/>
        <n v="5080000.0"/>
        <n v="2.696E7"/>
        <n v="3.59E7"/>
        <n v="5660000.0"/>
        <n v="3.9E7"/>
        <n v="1.118E7"/>
        <n v="5.55E7"/>
        <n v="1.3019999999999998E7"/>
        <n v="4.2E7"/>
        <n v="1980000.0"/>
        <n v="4080000.0"/>
        <n v="7.64E7"/>
        <n v="1.186E7"/>
        <n v="7.31E7"/>
        <n v="4.09E7"/>
        <n v="1760000.0"/>
        <n v="5.28E7"/>
        <n v="5.944E7"/>
        <n v="4.386E7"/>
        <n v="1.67E7"/>
        <n v="1180000.0"/>
        <n v="2000000.0"/>
        <n v="1.382E7"/>
        <n v="6.2E7"/>
        <n v="1.672E7"/>
        <n v="5.06E7"/>
        <n v="3.752E7"/>
        <n v="1.248E7"/>
        <n v="4.284E7"/>
        <n v="1.63E7"/>
        <n v="2.376E7"/>
        <n v="1.626E7"/>
        <n v="7520000.0"/>
        <n v="5.91E7"/>
        <n v="9960000.000000002"/>
        <n v="2.778E7"/>
        <n v="1.008E7"/>
        <n v="1280000.0"/>
        <n v="6.409999999999999E7"/>
        <n v="3.3200000000000004E7"/>
        <n v="2.406E7"/>
        <n v="1940000.0"/>
        <n v="9540000.0"/>
        <n v="1.518E7"/>
        <n v="3.512E7"/>
        <n v="4.648E7"/>
        <n v="4.89E7"/>
        <n v="5260000.0"/>
        <n v="3.12E7"/>
        <n v="6.67E7"/>
        <n v="3.552E7"/>
        <n v="4900000.0"/>
        <n v="1.3419999999999998E7"/>
        <n v="8240000.0"/>
        <n v="6.74E7"/>
        <n v="2.418E7"/>
        <n v="5.96E7"/>
        <n v="4560000.0"/>
        <n v="4060000.0"/>
        <n v="4.0E7"/>
        <n v="2.316E7"/>
        <n v="4.33E7"/>
        <n v="3.798E7"/>
        <n v="5.16E7"/>
        <n v="2.3E7"/>
        <n v="3.39E7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2891" sheet="Supply Chain"/>
  </cacheSource>
  <cacheFields>
    <cacheField name="PO_Number" numFmtId="0">
      <sharedItems>
        <s v="PUR2000"/>
        <s v="PUR2001"/>
        <s v="PUR2002"/>
        <s v="PUR2003"/>
        <s v="PUR2004"/>
        <s v="PUR2005"/>
        <s v="PUR2006"/>
        <s v="PUR2409"/>
        <s v="PUR2008"/>
        <s v="PUR2009"/>
        <s v="PUR2010"/>
        <s v="PUR2011"/>
        <s v="PUR2012"/>
        <s v="PUR2013"/>
        <s v="PUR2014"/>
        <s v="PUR2015"/>
        <s v="PUR2016"/>
        <s v="PUR2017"/>
        <s v="PUR2018"/>
        <s v="PUR2019"/>
        <s v="PUR2020"/>
        <s v="PUR2021"/>
        <s v="PUR2022"/>
        <s v="PUR2023"/>
        <s v="PUR2024"/>
        <s v="PUR2025"/>
        <s v="PUR2026"/>
        <s v="PUR2027"/>
        <s v="PUR2028"/>
        <s v="PUR2029"/>
        <s v="PUR2030"/>
        <s v="PUR2031"/>
        <s v="PUR3186"/>
        <s v="PUR2033"/>
        <s v="PUR2034"/>
        <s v="PUR3556"/>
        <s v="PUR2036"/>
        <s v="PUR2037"/>
        <s v="PUR3905"/>
        <s v="PUR4228"/>
        <s v="PUR2040"/>
        <s v="PUR2041"/>
        <s v="PUR2042"/>
        <s v="PUR2043"/>
        <s v="PUR2044"/>
        <s v="PUR2045"/>
        <s v="PUR2046"/>
        <s v="PUR2047"/>
        <s v="PUR2048"/>
        <s v="PUR2049"/>
        <s v="PUR2050"/>
        <s v="PUR2051"/>
        <s v="PUR2052"/>
        <s v="PUR2053"/>
        <s v="PUR2054"/>
        <s v="PUR4420"/>
        <s v="PUR2056"/>
        <s v="PUR2057"/>
        <s v="PUR2058"/>
        <s v="PUR2059"/>
        <s v="PUR2060"/>
        <s v="PUR2061"/>
        <s v="PUR2062"/>
        <s v="PUR2063"/>
        <s v="PUR2064"/>
        <s v="PUR4461"/>
        <s v="PUR2066"/>
        <s v="PUR2067"/>
        <s v="PUR2068"/>
        <s v="PUR2069"/>
        <s v="PUR2070"/>
        <s v="PUR2071"/>
        <s v="PUR4681"/>
        <s v="PUR2073"/>
        <s v="PUR2074"/>
        <s v="PUR2075"/>
        <s v="PUR2076"/>
        <s v="PUR2077"/>
        <s v="PUR2078"/>
        <s v="PUR2079"/>
        <s v="PUR2080"/>
        <s v="PUR2250"/>
        <s v="PUR2082"/>
        <s v="PUR2083"/>
        <s v="PUR2500"/>
        <s v="PUR3738"/>
        <s v="PUR2086"/>
        <s v="PUR4032"/>
        <s v="PUR4214"/>
        <s v="PUR2089"/>
        <s v="PUR2090"/>
        <s v="PUR2091"/>
        <s v="PUR2092"/>
        <s v="PUR2093"/>
        <s v="PUR4875"/>
        <s v="PUR2095"/>
        <s v="PUR2096"/>
        <s v="PUR2097"/>
        <s v="PUR2098"/>
        <s v="PUR2257"/>
        <s v="PUR2100"/>
        <s v="PUR2101"/>
        <s v="PUR2102"/>
        <s v="PUR2103"/>
        <s v="PUR2104"/>
        <s v="PUR2105"/>
        <s v="PUR2375"/>
        <s v="PUR2107"/>
        <s v="PUR2786"/>
        <s v="PUR2109"/>
        <s v="PUR2110"/>
        <s v="PUR2879"/>
        <s v="PUR2112"/>
        <s v="PUR3373"/>
        <s v="PUR2114"/>
        <s v="PUR2115"/>
        <s v="PUR3398"/>
        <s v="PUR2117"/>
        <s v="PUR2118"/>
        <s v="PUR2119"/>
        <s v="PUR2120"/>
        <s v="PUR2121"/>
        <s v="PUR2122"/>
        <s v="PUR4441"/>
        <s v="PUR2124"/>
        <s v="PUR2125"/>
        <s v="PUR2126"/>
        <s v="PUR4490"/>
        <s v="PUR2128"/>
        <s v="PUR2129"/>
        <s v="PUR2130"/>
        <s v="PUR2131"/>
        <s v="PUR2132"/>
        <s v="PUR2133"/>
        <s v="PUR2134"/>
        <s v="PUR2135"/>
        <s v="PUR2136"/>
        <s v="PUR2137"/>
        <s v="PUR2138"/>
        <s v="PUR2261"/>
        <s v="PUR2140"/>
        <s v="PUR2141"/>
        <s v="PUR2142"/>
        <s v="PUR2143"/>
        <s v="PUR2144"/>
        <s v="PUR2145"/>
        <s v="PUR2146"/>
        <s v="PUR2147"/>
        <s v="PUR2148"/>
        <s v="PUR2328"/>
        <s v="PUR2150"/>
        <s v="PUR2151"/>
        <s v="PUR2152"/>
        <s v="PUR2153"/>
        <s v="PUR2154"/>
        <s v="PUR2155"/>
        <s v="PUR2156"/>
        <s v="PUR2157"/>
        <s v="PUR2158"/>
        <s v="PUR2159"/>
        <s v="PUR2160"/>
        <s v="PUR2161"/>
        <s v="PUR2162"/>
        <s v="PUR2163"/>
        <s v="PUR2164"/>
        <s v="PUR2165"/>
        <s v="PUR2166"/>
        <s v="PUR2167"/>
        <s v="PUR2416"/>
        <s v="PUR2169"/>
        <s v="PUR2170"/>
        <s v="PUR2171"/>
        <s v="PUR2172"/>
        <s v="PUR2173"/>
        <s v="PUR2174"/>
        <s v="PUR2175"/>
        <s v="PUR2176"/>
        <s v="PUR2177"/>
        <s v="PUR2178"/>
        <s v="PUR2179"/>
        <s v="PUR2425"/>
        <s v="PUR2600"/>
        <s v="PUR2182"/>
        <s v="PUR2183"/>
        <s v="PUR3015"/>
        <s v="PUR2185"/>
        <s v="PUR2186"/>
        <s v="PUR3045"/>
        <s v="PUR2188"/>
        <s v="PUR2189"/>
        <s v="PUR2190"/>
        <s v="PUR3262"/>
        <s v="PUR2192"/>
        <s v="PUR2193"/>
        <s v="PUR2194"/>
        <s v="PUR2195"/>
        <s v="PUR2196"/>
        <s v="PUR3354"/>
        <s v="PUR2198"/>
        <s v="PUR2199"/>
        <s v="PUR2200"/>
        <s v="PUR2201"/>
        <s v="PUR3384"/>
        <s v="PUR2203"/>
        <s v="PUR2204"/>
        <s v="PUR2205"/>
        <s v="PUR2206"/>
        <s v="PUR2207"/>
        <s v="PUR2208"/>
        <s v="PUR2209"/>
        <s v="PUR2210"/>
        <s v="PUR2211"/>
        <s v="PUR2212"/>
        <s v="PUR2213"/>
        <s v="PUR2214"/>
        <s v="PUR2215"/>
        <s v="PUR2216"/>
        <s v="PUR2217"/>
        <s v="PUR2218"/>
        <s v="PUR3426"/>
        <s v="PUR2220"/>
        <s v="PUR2221"/>
        <s v="PUR4413"/>
        <s v="PUR2223"/>
        <s v="PUR2224"/>
        <s v="PUR2225"/>
        <s v="PUR2226"/>
        <s v="PUR4593"/>
        <s v="PUR2228"/>
        <s v="PUR2229"/>
        <s v="PUR2230"/>
        <s v="PUR2231"/>
        <s v="PUR2232"/>
        <s v="PUR2233"/>
        <s v="PUR2234"/>
        <s v="PUR4696"/>
        <s v="PUR2236"/>
        <s v="PUR2237"/>
        <s v="PUR2238"/>
        <s v="PUR2239"/>
        <s v="PUR2240"/>
        <s v="PUR2241"/>
        <s v="PUR2242"/>
        <s v="PUR2243"/>
        <s v="PUR2244"/>
        <s v="PUR2245"/>
        <s v="PUR2246"/>
        <s v="PUR2247"/>
        <s v="PUR2248"/>
        <s v="PUR2249"/>
        <s v="PUR4710"/>
        <s v="PUR2251"/>
        <s v="PUR2252"/>
        <s v="PUR2055"/>
        <s v="PUR2254"/>
        <s v="PUR2255"/>
        <s v="PUR2256"/>
        <s v="PUR2088"/>
        <s v="PUR2258"/>
        <s v="PUR2259"/>
        <s v="PUR2260"/>
        <s v="PUR2184"/>
        <s v="PUR2262"/>
        <s v="PUR2263"/>
        <s v="PUR2264"/>
        <s v="PUR2369"/>
        <s v="PUR2266"/>
        <s v="PUR2267"/>
        <s v="PUR2268"/>
        <s v="PUR2269"/>
        <s v="PUR2270"/>
        <s v="PUR2271"/>
        <s v="PUR2272"/>
        <s v="PUR2690"/>
        <s v="PUR2274"/>
        <s v="PUR2999"/>
        <s v="PUR2276"/>
        <s v="PUR2277"/>
        <s v="PUR2278"/>
        <s v="PUR2279"/>
        <s v="PUR2280"/>
        <s v="PUR2281"/>
        <s v="PUR2282"/>
        <s v="PUR2283"/>
        <s v="PUR2284"/>
        <s v="PUR2285"/>
        <s v="PUR2286"/>
        <s v="PUR2287"/>
        <s v="PUR3065"/>
        <s v="PUR2289"/>
        <s v="PUR2290"/>
        <s v="PUR2291"/>
        <s v="PUR2292"/>
        <s v="PUR2293"/>
        <s v="PUR2294"/>
        <s v="PUR2295"/>
        <s v="PUR2296"/>
        <s v="PUR2297"/>
        <s v="PUR2298"/>
        <s v="PUR3964"/>
        <s v="PUR2072"/>
        <s v="PUR2301"/>
        <s v="PUR2302"/>
        <s v="PUR2469"/>
        <s v="PUR2304"/>
        <s v="PUR2305"/>
        <s v="PUR2306"/>
        <s v="PUR2307"/>
        <s v="PUR2732"/>
        <s v="PUR2309"/>
        <s v="PUR2310"/>
        <s v="PUR2311"/>
        <s v="PUR2312"/>
        <s v="PUR3077"/>
        <s v="PUR4079"/>
        <s v="PUR2315"/>
        <s v="PUR2316"/>
        <s v="PUR2317"/>
        <s v="PUR2318"/>
        <s v="PUR2319"/>
        <s v="PUR2547"/>
        <s v="PUR2321"/>
        <s v="PUR2322"/>
        <s v="PUR2323"/>
        <s v="PUR2324"/>
        <s v="PUR2325"/>
        <s v="PUR2326"/>
        <s v="PUR2327"/>
        <s v="PUR2658"/>
        <s v="PUR2329"/>
        <s v="PUR2330"/>
        <s v="PUR2331"/>
        <s v="PUR2332"/>
        <s v="PUR2333"/>
        <s v="PUR2334"/>
        <s v="PUR2335"/>
        <s v="PUR2336"/>
        <s v="PUR2337"/>
        <s v="PUR2338"/>
        <s v="PUR2339"/>
        <s v="PUR2956"/>
        <s v="PUR2341"/>
        <s v="PUR2342"/>
        <s v="PUR2343"/>
        <s v="PUR2344"/>
        <s v="PUR2345"/>
        <s v="PUR3084"/>
        <s v="PUR2347"/>
        <s v="PUR2348"/>
        <s v="PUR2349"/>
        <s v="PUR2350"/>
        <s v="PUR2351"/>
        <s v="PUR2352"/>
        <s v="PUR2353"/>
        <s v="PUR2354"/>
        <s v="PUR2355"/>
        <s v="PUR2356"/>
        <s v="PUR3155"/>
        <s v="PUR2358"/>
        <s v="PUR4051"/>
        <s v="PUR4089"/>
        <s v="PUR2361"/>
        <s v="PUR2362"/>
        <s v="PUR2363"/>
        <s v="PUR2364"/>
        <s v="PUR2365"/>
        <s v="PUR2366"/>
        <s v="PUR2367"/>
        <s v="PUR2368"/>
        <s v="PUR4267"/>
        <s v="PUR2370"/>
        <s v="PUR4294"/>
        <s v="PUR2372"/>
        <s v="PUR2373"/>
        <s v="PUR2374"/>
        <s v="PUR4514"/>
        <s v="PUR4623"/>
        <s v="PUR2377"/>
        <s v="PUR2378"/>
        <s v="PUR4743"/>
        <s v="PUR4758"/>
        <s v="PUR2381"/>
        <s v="PUR2382"/>
        <s v="PUR2383"/>
        <s v="PUR2384"/>
        <s v="PUR2385"/>
        <s v="PUR4847"/>
        <s v="PUR2387"/>
        <s v="PUR2388"/>
        <s v="PUR2389"/>
        <s v="PUR2390"/>
        <s v="PUR2391"/>
        <s v="PUR2392"/>
        <s v="PUR2393"/>
        <s v="PUR4881"/>
        <s v="PUR2395"/>
        <s v="PUR2396"/>
        <s v="PUR2397"/>
        <s v="PUR2471"/>
        <s v="PUR2399"/>
        <s v="PUR2400"/>
        <s v="PUR2401"/>
        <s v="PUR3022"/>
        <s v="PUR2403"/>
        <s v="PUR2404"/>
        <s v="PUR2405"/>
        <s v="PUR2406"/>
        <s v="PUR2407"/>
        <s v="PUR2408"/>
        <s v="PUR3181"/>
        <s v="PUR2410"/>
        <s v="PUR2411"/>
        <s v="PUR2412"/>
        <s v="PUR2413"/>
        <s v="PUR2414"/>
        <s v="PUR2415"/>
        <s v="PUR4119"/>
        <s v="PUR2417"/>
        <s v="PUR2418"/>
        <s v="PUR2419"/>
        <s v="PUR2420"/>
        <s v="PUR2421"/>
        <s v="PUR2422"/>
        <s v="PUR2423"/>
        <s v="PUR2424"/>
        <s v="PUR4559"/>
        <s v="PUR2426"/>
        <s v="PUR2427"/>
        <s v="PUR2428"/>
        <s v="PUR2849"/>
        <s v="PUR2430"/>
        <s v="PUR2431"/>
        <s v="PUR2432"/>
        <s v="PUR2433"/>
        <s v="PUR2434"/>
        <s v="PUR2435"/>
        <s v="PUR2436"/>
        <s v="PUR2437"/>
        <s v="PUR2438"/>
        <s v="PUR2439"/>
        <s v="PUR2440"/>
        <s v="PUR2441"/>
        <s v="PUR2442"/>
        <s v="PUR2443"/>
        <s v="PUR2444"/>
        <s v="PUR2445"/>
        <s v="PUR2446"/>
        <s v="PUR2447"/>
        <s v="PUR2448"/>
        <s v="PUR3295"/>
        <s v="PUR2450"/>
        <s v="PUR2451"/>
        <s v="PUR2452"/>
        <s v="PUR3729"/>
        <s v="PUR2454"/>
        <s v="PUR2455"/>
        <s v="PUR2456"/>
        <s v="PUR2457"/>
        <s v="PUR2458"/>
        <s v="PUR2459"/>
        <s v="PUR2460"/>
        <s v="PUR2461"/>
        <s v="PUR2462"/>
        <s v="PUR2463"/>
        <s v="PUR2464"/>
        <s v="PUR2465"/>
        <s v="PUR2466"/>
        <s v="PUR2467"/>
        <s v="PUR2468"/>
        <s v="PUR4066"/>
        <s v="PUR2470"/>
        <s v="PUR4533"/>
        <s v="PUR2472"/>
        <s v="PUR2473"/>
        <s v="PUR2474"/>
        <s v="PUR4534"/>
        <s v="PUR2476"/>
        <s v="PUR2477"/>
        <s v="PUR2478"/>
        <s v="PUR2479"/>
        <s v="PUR2480"/>
        <s v="PUR4772"/>
        <s v="PUR2482"/>
        <s v="PUR2483"/>
        <s v="PUR2484"/>
        <s v="PUR2485"/>
        <s v="PUR2486"/>
        <s v="PUR2007"/>
        <s v="PUR2488"/>
        <s v="PUR2489"/>
        <s v="PUR2039"/>
        <s v="PUR2491"/>
        <s v="PUR2492"/>
        <s v="PUR2493"/>
        <s v="PUR2494"/>
        <s v="PUR2094"/>
        <s v="PUR2449"/>
        <s v="PUR2497"/>
        <s v="PUR2498"/>
        <s v="PUR2499"/>
        <s v="PUR2490"/>
        <s v="PUR2501"/>
        <s v="PUR2502"/>
        <s v="PUR2503"/>
        <s v="PUR2504"/>
        <s v="PUR2505"/>
        <s v="PUR2506"/>
        <s v="PUR2507"/>
        <s v="PUR2508"/>
        <s v="PUR2509"/>
        <s v="PUR2813"/>
        <s v="PUR2511"/>
        <s v="PUR2512"/>
        <s v="PUR2513"/>
        <s v="PUR2514"/>
        <s v="PUR2515"/>
        <s v="PUR2903"/>
        <s v="PUR2517"/>
        <s v="PUR2518"/>
        <s v="PUR2519"/>
        <s v="PUR2520"/>
        <s v="PUR2521"/>
        <s v="PUR2522"/>
        <s v="PUR2523"/>
        <s v="PUR2914"/>
        <s v="PUR2525"/>
        <s v="PUR2526"/>
        <s v="PUR2527"/>
        <s v="PUR3016"/>
        <s v="PUR2529"/>
        <s v="PUR3283"/>
        <s v="PUR2531"/>
        <s v="PUR2532"/>
        <s v="PUR2533"/>
        <s v="PUR2534"/>
        <s v="PUR2535"/>
        <s v="PUR4000"/>
        <s v="PUR4367"/>
        <s v="PUR2538"/>
        <s v="PUR2539"/>
        <s v="PUR2540"/>
        <s v="PUR4397"/>
        <s v="PUR2542"/>
        <s v="PUR2543"/>
        <s v="PUR2544"/>
        <s v="PUR2545"/>
        <s v="PUR2546"/>
        <s v="PUR4590"/>
        <s v="PUR2548"/>
        <s v="PUR2549"/>
        <s v="PUR2550"/>
        <s v="PUR2139"/>
        <s v="PUR2552"/>
        <s v="PUR2553"/>
        <s v="PUR2554"/>
        <s v="PUR2597"/>
        <s v="PUR2556"/>
        <s v="PUR2557"/>
        <s v="PUR2558"/>
        <s v="PUR2559"/>
        <s v="PUR2560"/>
        <s v="PUR2561"/>
        <s v="PUR2947"/>
        <s v="PUR2563"/>
        <s v="PUR3322"/>
        <s v="PUR2565"/>
        <s v="PUR2566"/>
        <s v="PUR2567"/>
        <s v="PUR2568"/>
        <s v="PUR2569"/>
        <s v="PUR2570"/>
        <s v="PUR2571"/>
        <s v="PUR2572"/>
        <s v="PUR2573"/>
        <s v="PUR2574"/>
        <s v="PUR2575"/>
        <s v="PUR2576"/>
        <s v="PUR2577"/>
        <s v="PUR2578"/>
        <s v="PUR2579"/>
        <s v="PUR2580"/>
        <s v="PUR2581"/>
        <s v="PUR2582"/>
        <s v="PUR2583"/>
        <s v="PUR3745"/>
        <s v="PUR2585"/>
        <s v="PUR2586"/>
        <s v="PUR2587"/>
        <s v="PUR2588"/>
        <s v="PUR2589"/>
        <s v="PUR2590"/>
        <s v="PUR2591"/>
        <s v="PUR2592"/>
        <s v="PUR2593"/>
        <s v="PUR3822"/>
        <s v="PUR2595"/>
        <s v="PUR2253"/>
        <s v="PUR2495"/>
        <s v="PUR2944"/>
        <s v="PUR2599"/>
        <s v="PUR3056"/>
        <s v="PUR2601"/>
        <s v="PUR2602"/>
        <s v="PUR2603"/>
        <s v="PUR2604"/>
        <s v="PUR2605"/>
        <s v="PUR2606"/>
        <s v="PUR2607"/>
        <s v="PUR2608"/>
        <s v="PUR2609"/>
        <s v="PUR2610"/>
        <s v="PUR2611"/>
        <s v="PUR2612"/>
        <s v="PUR2613"/>
        <s v="PUR2614"/>
        <s v="PUR2615"/>
        <s v="PUR2616"/>
        <s v="PUR2617"/>
        <s v="PUR2618"/>
        <s v="PUR2619"/>
        <s v="PUR3067"/>
        <s v="PUR3132"/>
        <s v="PUR2622"/>
        <s v="PUR2623"/>
        <s v="PUR2624"/>
        <s v="PUR2625"/>
        <s v="PUR4151"/>
        <s v="PUR2627"/>
        <s v="PUR2628"/>
        <s v="PUR2629"/>
        <s v="PUR2630"/>
        <s v="PUR2631"/>
        <s v="PUR2632"/>
        <s v="PUR2633"/>
        <s v="PUR2634"/>
        <s v="PUR2635"/>
        <s v="PUR2636"/>
        <s v="PUR2637"/>
        <s v="PUR2638"/>
        <s v="PUR2639"/>
        <s v="PUR4570"/>
        <s v="PUR2641"/>
        <s v="PUR2308"/>
        <s v="PUR2643"/>
        <s v="PUR2644"/>
        <s v="PUR2645"/>
        <s v="PUR2646"/>
        <s v="PUR2647"/>
        <s v="PUR2648"/>
        <s v="PUR2649"/>
        <s v="PUR2650"/>
        <s v="PUR2651"/>
        <s v="PUR2652"/>
        <s v="PUR2653"/>
        <s v="PUR2654"/>
        <s v="PUR2655"/>
        <s v="PUR2656"/>
        <s v="PUR2657"/>
        <s v="PUR3656"/>
        <s v="PUR2659"/>
        <s v="PUR2660"/>
        <s v="PUR2661"/>
        <s v="PUR2662"/>
        <s v="PUR2663"/>
        <s v="PUR2664"/>
        <s v="PUR3998"/>
        <s v="PUR2666"/>
        <s v="PUR2667"/>
        <s v="PUR2668"/>
        <s v="PUR2669"/>
        <s v="PUR4363"/>
        <s v="PUR2671"/>
        <s v="PUR2672"/>
        <s v="PUR2673"/>
        <s v="PUR2674"/>
        <s v="PUR2675"/>
        <s v="PUR2676"/>
        <s v="PUR4855"/>
        <s v="PUR2678"/>
        <s v="PUR2679"/>
        <s v="PUR2680"/>
        <s v="PUR2681"/>
        <s v="PUR2682"/>
        <s v="PUR2683"/>
        <s v="PUR2684"/>
        <s v="PUR2685"/>
        <s v="PUR2686"/>
        <s v="PUR2687"/>
        <s v="PUR2688"/>
        <s v="PUR2689"/>
        <s v="PUR2065"/>
        <s v="PUR2727"/>
        <s v="PUR2692"/>
        <s v="PUR2693"/>
        <s v="PUR2802"/>
        <s v="PUR2695"/>
        <s v="PUR2696"/>
        <s v="PUR2928"/>
        <s v="PUR2698"/>
        <s v="PUR2699"/>
        <s v="PUR2700"/>
        <s v="PUR3244"/>
        <s v="PUR2702"/>
        <s v="PUR3492"/>
        <s v="PUR2704"/>
        <s v="PUR2705"/>
        <s v="PUR2706"/>
        <s v="PUR2707"/>
        <s v="PUR2708"/>
        <s v="PUR2709"/>
        <s v="PUR2710"/>
        <s v="PUR3497"/>
        <s v="PUR2712"/>
        <s v="PUR2713"/>
        <s v="PUR2714"/>
        <s v="PUR2715"/>
        <s v="PUR2716"/>
        <s v="PUR2717"/>
        <s v="PUR2718"/>
        <s v="PUR2719"/>
        <s v="PUR4004"/>
        <s v="PUR4064"/>
        <s v="PUR2722"/>
        <s v="PUR2723"/>
        <s v="PUR2724"/>
        <s v="PUR2725"/>
        <s v="PUR2726"/>
        <s v="PUR4518"/>
        <s v="PUR2728"/>
        <s v="PUR2729"/>
        <s v="PUR2730"/>
        <s v="PUR2731"/>
        <s v="PUR2123"/>
        <s v="PUR2733"/>
        <s v="PUR2734"/>
        <s v="PUR2181"/>
        <s v="PUR2510"/>
        <s v="PUR2737"/>
        <s v="PUR2738"/>
        <s v="PUR2739"/>
        <s v="PUR2740"/>
        <s v="PUR2741"/>
        <s v="PUR2742"/>
        <s v="PUR2743"/>
        <s v="PUR2744"/>
        <s v="PUR2721"/>
        <s v="PUR2746"/>
        <s v="PUR2747"/>
        <s v="PUR2748"/>
        <s v="PUR2749"/>
        <s v="PUR2750"/>
        <s v="PUR2751"/>
        <s v="PUR2736"/>
        <s v="PUR2753"/>
        <s v="PUR2754"/>
        <s v="PUR2755"/>
        <s v="PUR2756"/>
        <s v="PUR2757"/>
        <s v="PUR2758"/>
        <s v="PUR2759"/>
        <s v="PUR2760"/>
        <s v="PUR2778"/>
        <s v="PUR2762"/>
        <s v="PUR2763"/>
        <s v="PUR2764"/>
        <s v="PUR2765"/>
        <s v="PUR2950"/>
        <s v="PUR3658"/>
        <s v="PUR2768"/>
        <s v="PUR2769"/>
        <s v="PUR2770"/>
        <s v="PUR3747"/>
        <s v="PUR2772"/>
        <s v="PUR2773"/>
        <s v="PUR3987"/>
        <s v="PUR2775"/>
        <s v="PUR4313"/>
        <s v="PUR2777"/>
        <s v="PUR4760"/>
        <s v="PUR2779"/>
        <s v="PUR2376"/>
        <s v="PUR2781"/>
        <s v="PUR2530"/>
        <s v="PUR2783"/>
        <s v="PUR2784"/>
        <s v="PUR2785"/>
        <s v="PUR2536"/>
        <s v="PUR2594"/>
        <s v="PUR2788"/>
        <s v="PUR2789"/>
        <s v="PUR2790"/>
        <s v="PUR2791"/>
        <s v="PUR2792"/>
        <s v="PUR2793"/>
        <s v="PUR2794"/>
        <s v="PUR2795"/>
        <s v="PUR2796"/>
        <s v="PUR2797"/>
        <s v="PUR2711"/>
        <s v="PUR2799"/>
        <s v="PUR2800"/>
        <s v="PUR2801"/>
        <s v="PUR3153"/>
        <s v="PUR2803"/>
        <s v="PUR3201"/>
        <s v="PUR2805"/>
        <s v="PUR2806"/>
        <s v="PUR2807"/>
        <s v="PUR4640"/>
        <s v="PUR2809"/>
        <s v="PUR2810"/>
        <s v="PUR2811"/>
        <s v="PUR2812"/>
        <s v="PUR2380"/>
        <s v="PUR2814"/>
        <s v="PUR2815"/>
        <s v="PUR2816"/>
        <s v="PUR2817"/>
        <s v="PUR2818"/>
        <s v="PUR2819"/>
        <s v="PUR2820"/>
        <s v="PUR2821"/>
        <s v="PUR2822"/>
        <s v="PUR2596"/>
        <s v="PUR2824"/>
        <s v="PUR2825"/>
        <s v="PUR2826"/>
        <s v="PUR2827"/>
        <s v="PUR2828"/>
        <s v="PUR2829"/>
        <s v="PUR2830"/>
        <s v="PUR2831"/>
        <s v="PUR2832"/>
        <s v="PUR2833"/>
        <s v="PUR2834"/>
        <s v="PUR2835"/>
        <s v="PUR2836"/>
        <s v="PUR2837"/>
        <s v="PUR2691"/>
        <s v="PUR2839"/>
        <s v="PUR2798"/>
        <s v="PUR2841"/>
        <s v="PUR2838"/>
        <s v="PUR3689"/>
        <s v="PUR2844"/>
        <s v="PUR2845"/>
        <s v="PUR2846"/>
        <s v="PUR4001"/>
        <s v="PUR2848"/>
        <s v="PUR4040"/>
        <s v="PUR2850"/>
        <s v="PUR2851"/>
        <s v="PUR2852"/>
        <s v="PUR4207"/>
        <s v="PUR2854"/>
        <s v="PUR2855"/>
        <s v="PUR2856"/>
        <s v="PUR4253"/>
        <s v="PUR2858"/>
        <s v="PUR2859"/>
        <s v="PUR2860"/>
        <s v="PUR2861"/>
        <s v="PUR2862"/>
        <s v="PUR4585"/>
        <s v="PUR2864"/>
        <s v="PUR2865"/>
        <s v="PUR4599"/>
        <s v="PUR2867"/>
        <s v="PUR2868"/>
        <s v="PUR2869"/>
        <s v="PUR2870"/>
        <s v="PUR4676"/>
        <s v="PUR2872"/>
        <s v="PUR2873"/>
        <s v="PUR2874"/>
        <s v="PUR2875"/>
        <s v="PUR2876"/>
        <s v="PUR2877"/>
        <s v="PUR2394"/>
        <s v="PUR2670"/>
        <s v="PUR2880"/>
        <s v="PUR2847"/>
        <s v="PUR2882"/>
        <s v="PUR2883"/>
        <s v="PUR2884"/>
        <s v="PUR2885"/>
        <s v="PUR2886"/>
        <s v="PUR2887"/>
        <s v="PUR2888"/>
        <s v="PUR2889"/>
        <s v="PUR2890"/>
        <s v="PUR2891"/>
        <s v="PUR2892"/>
        <s v="PUR2893"/>
        <s v="PUR2894"/>
        <s v="PUR2895"/>
        <s v="PUR2896"/>
        <s v="PUR2897"/>
        <s v="PUR2898"/>
        <s v="PUR2899"/>
        <s v="PUR2900"/>
        <s v="PUR2901"/>
        <s v="PUR2902"/>
        <s v="PUR3337"/>
        <s v="PUR2904"/>
        <s v="PUR2905"/>
        <s v="PUR2906"/>
        <s v="PUR2907"/>
        <s v="PUR2908"/>
        <s v="PUR2909"/>
        <s v="PUR3506"/>
        <s v="PUR3824"/>
        <s v="PUR2912"/>
        <s v="PUR2913"/>
        <s v="PUR4045"/>
        <s v="PUR2915"/>
        <s v="PUR2916"/>
        <s v="PUR2917"/>
        <s v="PUR2918"/>
        <s v="PUR2919"/>
        <s v="PUR2920"/>
        <s v="PUR2921"/>
        <s v="PUR2922"/>
        <s v="PUR2923"/>
        <s v="PUR2924"/>
        <s v="PUR2925"/>
        <s v="PUR2926"/>
        <s v="PUR2927"/>
        <s v="PUR4201"/>
        <s v="PUR2929"/>
        <s v="PUR2930"/>
        <s v="PUR2931"/>
        <s v="PUR2932"/>
        <s v="PUR2933"/>
        <s v="PUR2934"/>
        <s v="PUR2935"/>
        <s v="PUR2936"/>
        <s v="PUR2937"/>
        <s v="PUR2938"/>
        <s v="PUR4428"/>
        <s v="PUR2940"/>
        <s v="PUR2941"/>
        <s v="PUR2942"/>
        <s v="PUR2943"/>
        <s v="PUR4557"/>
        <s v="PUR2945"/>
        <s v="PUR2946"/>
        <s v="PUR2084"/>
        <s v="PUR2948"/>
        <s v="PUR2949"/>
        <s v="PUR2357"/>
        <s v="PUR2951"/>
        <s v="PUR2952"/>
        <s v="PUR2953"/>
        <s v="PUR2954"/>
        <s v="PUR2955"/>
        <s v="PUR3118"/>
        <s v="PUR2957"/>
        <s v="PUR2958"/>
        <s v="PUR2959"/>
        <s v="PUR2960"/>
        <s v="PUR3530"/>
        <s v="PUR2962"/>
        <s v="PUR2963"/>
        <s v="PUR2964"/>
        <s v="PUR2965"/>
        <s v="PUR4254"/>
        <s v="PUR2967"/>
        <s v="PUR2968"/>
        <s v="PUR2969"/>
        <s v="PUR4458"/>
        <s v="PUR2971"/>
        <s v="PUR2972"/>
        <s v="PUR2973"/>
        <s v="PUR2974"/>
        <s v="PUR2975"/>
        <s v="PUR2976"/>
        <s v="PUR2977"/>
        <s v="PUR2978"/>
        <s v="PUR2979"/>
        <s v="PUR2980"/>
        <s v="PUR2981"/>
        <s v="PUR2982"/>
        <s v="PUR2983"/>
        <s v="PUR2984"/>
        <s v="PUR2985"/>
        <s v="PUR2986"/>
        <s v="PUR2987"/>
        <s v="PUR2988"/>
        <s v="PUR2989"/>
        <s v="PUR2990"/>
        <s v="PUR2991"/>
        <s v="PUR2992"/>
        <s v="PUR2993"/>
        <s v="PUR4739"/>
        <s v="PUR2995"/>
        <s v="PUR2300"/>
        <s v="PUR2997"/>
        <s v="PUR2998"/>
        <s v="PUR2665"/>
        <s v="PUR3000"/>
        <s v="PUR3001"/>
        <s v="PUR3002"/>
        <s v="PUR3003"/>
        <s v="PUR3004"/>
        <s v="PUR3005"/>
        <s v="PUR3006"/>
        <s v="PUR3007"/>
        <s v="PUR3008"/>
        <s v="PUR3169"/>
        <s v="PUR3010"/>
        <s v="PUR3011"/>
        <s v="PUR3012"/>
        <s v="PUR3013"/>
        <s v="PUR3014"/>
        <s v="PUR3646"/>
        <s v="PUR3723"/>
        <s v="PUR3017"/>
        <s v="PUR3018"/>
        <s v="PUR3019"/>
        <s v="PUR3020"/>
        <s v="PUR3021"/>
        <s v="PUR3758"/>
        <s v="PUR3023"/>
        <s v="PUR3024"/>
        <s v="PUR3025"/>
        <s v="PUR3026"/>
        <s v="PUR3027"/>
        <s v="PUR3028"/>
        <s v="PUR3029"/>
        <s v="PUR3030"/>
        <s v="PUR3031"/>
        <s v="PUR3032"/>
        <s v="PUR3033"/>
        <s v="PUR3034"/>
        <s v="PUR3035"/>
        <s v="PUR3036"/>
        <s v="PUR3037"/>
        <s v="PUR3038"/>
        <s v="PUR3039"/>
        <s v="PUR3040"/>
        <s v="PUR3041"/>
        <s v="PUR3042"/>
        <s v="PUR3043"/>
        <s v="PUR3044"/>
        <s v="PUR4309"/>
        <s v="PUR2106"/>
        <s v="PUR3047"/>
        <s v="PUR2564"/>
        <s v="PUR2843"/>
        <s v="PUR3050"/>
        <s v="PUR3051"/>
        <s v="PUR2961"/>
        <s v="PUR3053"/>
        <s v="PUR3054"/>
        <s v="PUR3055"/>
        <s v="PUR3484"/>
        <s v="PUR3057"/>
        <s v="PUR3058"/>
        <s v="PUR3059"/>
        <s v="PUR3060"/>
        <s v="PUR3061"/>
        <s v="PUR3062"/>
        <s v="PUR3063"/>
        <s v="PUR4284"/>
        <s v="PUR4636"/>
        <s v="PUR3066"/>
        <s v="PUR4862"/>
        <s v="PUR3068"/>
        <s v="PUR3069"/>
        <s v="PUR3070"/>
        <s v="PUR3071"/>
        <s v="PUR3072"/>
        <s v="PUR3073"/>
        <s v="PUR3074"/>
        <s v="PUR3075"/>
        <s v="PUR3076"/>
        <s v="PUR2127"/>
        <s v="PUR2524"/>
        <s v="PUR3079"/>
        <s v="PUR3080"/>
        <s v="PUR3081"/>
        <s v="PUR3082"/>
        <s v="PUR3083"/>
        <s v="PUR2782"/>
        <s v="PUR3085"/>
        <s v="PUR3086"/>
        <s v="PUR3087"/>
        <s v="PUR3088"/>
        <s v="PUR3089"/>
        <s v="PUR3090"/>
        <s v="PUR3091"/>
        <s v="PUR2863"/>
        <s v="PUR3093"/>
        <s v="PUR3094"/>
        <s v="PUR3095"/>
        <s v="PUR3096"/>
        <s v="PUR3097"/>
        <s v="PUR3098"/>
        <s v="PUR3099"/>
        <s v="PUR3100"/>
        <s v="PUR3101"/>
        <s v="PUR3102"/>
        <s v="PUR3103"/>
        <s v="PUR3104"/>
        <s v="PUR3105"/>
        <s v="PUR3106"/>
        <s v="PUR3107"/>
        <s v="PUR3108"/>
        <s v="PUR3109"/>
        <s v="PUR3110"/>
        <s v="PUR3111"/>
        <s v="PUR3112"/>
        <s v="PUR3113"/>
        <s v="PUR3114"/>
        <s v="PUR2996"/>
        <s v="PUR3116"/>
        <s v="PUR3117"/>
        <s v="PUR3211"/>
        <s v="PUR3119"/>
        <s v="PUR3120"/>
        <s v="PUR3121"/>
        <s v="PUR3122"/>
        <s v="PUR3525"/>
        <s v="PUR3124"/>
        <s v="PUR3125"/>
        <s v="PUR3126"/>
        <s v="PUR3127"/>
        <s v="PUR3128"/>
        <s v="PUR3129"/>
        <s v="PUR3130"/>
        <s v="PUR3131"/>
        <s v="PUR3748"/>
        <s v="PUR3133"/>
        <s v="PUR3134"/>
        <s v="PUR3135"/>
        <s v="PUR3136"/>
        <s v="PUR3137"/>
        <s v="PUR3138"/>
        <s v="PUR3139"/>
        <s v="PUR3140"/>
        <s v="PUR3141"/>
        <s v="PUR3142"/>
        <s v="PUR3143"/>
        <s v="PUR3144"/>
        <s v="PUR3145"/>
        <s v="PUR4769"/>
        <s v="PUR3147"/>
        <s v="PUR3148"/>
        <s v="PUR3149"/>
        <s v="PUR2113"/>
        <s v="PUR3151"/>
        <s v="PUR3152"/>
        <s v="PUR2180"/>
        <s v="PUR3154"/>
        <s v="PUR2346"/>
        <s v="PUR3156"/>
        <s v="PUR3157"/>
        <s v="PUR3158"/>
        <s v="PUR3159"/>
        <s v="PUR3160"/>
        <s v="PUR3161"/>
        <s v="PUR3502"/>
        <s v="PUR3163"/>
        <s v="PUR3164"/>
        <s v="PUR3165"/>
        <s v="PUR3166"/>
        <s v="PUR3167"/>
        <s v="PUR3168"/>
        <s v="PUR3509"/>
        <s v="PUR3170"/>
        <s v="PUR3171"/>
        <s v="PUR3172"/>
        <s v="PUR3173"/>
        <s v="PUR3174"/>
        <s v="PUR3175"/>
        <s v="PUR3176"/>
        <s v="PUR3177"/>
        <s v="PUR3178"/>
        <s v="PUR3179"/>
        <s v="PUR3180"/>
        <s v="PUR4263"/>
        <s v="PUR3182"/>
        <s v="PUR3183"/>
        <s v="PUR3184"/>
        <s v="PUR3185"/>
        <s v="PUR4555"/>
        <s v="PUR4811"/>
        <s v="PUR3188"/>
        <s v="PUR3189"/>
        <s v="PUR3190"/>
        <s v="PUR3191"/>
        <s v="PUR3192"/>
        <s v="PUR3193"/>
        <s v="PUR3194"/>
        <s v="PUR2081"/>
        <s v="PUR2219"/>
        <s v="PUR3197"/>
        <s v="PUR3198"/>
        <s v="PUR3199"/>
        <s v="PUR2359"/>
        <s v="PUR2541"/>
        <s v="PUR3202"/>
        <s v="PUR3203"/>
        <s v="PUR2640"/>
        <s v="PUR3205"/>
        <s v="PUR3206"/>
        <s v="PUR3207"/>
        <s v="PUR3009"/>
        <s v="PUR3209"/>
        <s v="PUR3210"/>
        <s v="PUR3896"/>
        <s v="PUR3212"/>
        <s v="PUR3213"/>
        <s v="PUR3214"/>
        <s v="PUR3215"/>
        <s v="PUR3216"/>
        <s v="PUR3217"/>
        <s v="PUR3218"/>
        <s v="PUR3219"/>
        <s v="PUR3220"/>
        <s v="PUR3221"/>
        <s v="PUR3222"/>
        <s v="PUR3223"/>
        <s v="PUR3224"/>
        <s v="PUR3225"/>
        <s v="PUR3226"/>
        <s v="PUR3227"/>
        <s v="PUR3228"/>
        <s v="PUR3229"/>
        <s v="PUR3230"/>
        <s v="PUR3231"/>
        <s v="PUR3232"/>
        <s v="PUR3233"/>
        <s v="PUR3234"/>
        <s v="PUR3235"/>
        <s v="PUR3236"/>
        <s v="PUR3237"/>
        <s v="PUR3238"/>
        <s v="PUR3239"/>
        <s v="PUR3240"/>
        <s v="PUR3241"/>
        <s v="PUR3242"/>
        <s v="PUR3243"/>
        <s v="PUR4200"/>
        <s v="PUR3245"/>
        <s v="PUR3246"/>
        <s v="PUR3247"/>
        <s v="PUR3248"/>
        <s v="PUR3249"/>
        <s v="PUR3250"/>
        <s v="PUR3251"/>
        <s v="PUR3252"/>
        <s v="PUR3253"/>
        <s v="PUR3254"/>
        <s v="PUR3255"/>
        <s v="PUR3256"/>
        <s v="PUR3257"/>
        <s v="PUR3258"/>
        <s v="PUR3259"/>
        <s v="PUR3260"/>
        <s v="PUR4435"/>
        <s v="PUR4456"/>
        <s v="PUR3263"/>
        <s v="PUR3264"/>
        <s v="PUR3265"/>
        <s v="PUR3266"/>
        <s v="PUR3267"/>
        <s v="PUR3268"/>
        <s v="PUR3269"/>
        <s v="PUR3270"/>
        <s v="PUR3271"/>
        <s v="PUR3272"/>
        <s v="PUR4633"/>
        <s v="PUR3274"/>
        <s v="PUR4833"/>
        <s v="PUR3276"/>
        <s v="PUR3277"/>
        <s v="PUR3278"/>
        <s v="PUR3279"/>
        <s v="PUR3280"/>
        <s v="PUR3281"/>
        <s v="PUR3282"/>
        <s v="PUR4887"/>
        <s v="PUR3284"/>
        <s v="PUR3285"/>
        <s v="PUR3286"/>
        <s v="PUR3287"/>
        <s v="PUR3288"/>
        <s v="PUR3289"/>
        <s v="PUR3290"/>
        <s v="PUR3291"/>
        <s v="PUR3292"/>
        <s v="PUR3293"/>
        <s v="PUR3294"/>
        <s v="PUR2598"/>
        <s v="PUR3296"/>
        <s v="PUR3297"/>
        <s v="PUR3298"/>
        <s v="PUR2621"/>
        <s v="PUR3300"/>
        <s v="PUR3301"/>
        <s v="PUR3302"/>
        <s v="PUR3303"/>
        <s v="PUR3304"/>
        <s v="PUR3305"/>
        <s v="PUR3306"/>
        <s v="PUR3307"/>
        <s v="PUR3308"/>
        <s v="PUR3309"/>
        <s v="PUR3310"/>
        <s v="PUR3311"/>
        <s v="PUR3312"/>
        <s v="PUR3313"/>
        <s v="PUR3314"/>
        <s v="PUR3315"/>
        <s v="PUR3316"/>
        <s v="PUR3317"/>
        <s v="PUR3318"/>
        <s v="PUR3319"/>
        <s v="PUR3320"/>
        <s v="PUR3321"/>
        <s v="PUR2780"/>
        <s v="PUR3323"/>
        <s v="PUR3324"/>
        <s v="PUR3325"/>
        <s v="PUR3326"/>
        <s v="PUR3327"/>
        <s v="PUR3328"/>
        <s v="PUR3329"/>
        <s v="PUR3330"/>
        <s v="PUR3331"/>
        <s v="PUR3332"/>
        <s v="PUR3333"/>
        <s v="PUR3334"/>
        <s v="PUR3335"/>
        <s v="PUR3336"/>
        <s v="PUR3115"/>
        <s v="PUR3338"/>
        <s v="PUR3339"/>
        <s v="PUR3340"/>
        <s v="PUR3341"/>
        <s v="PUR3342"/>
        <s v="PUR3343"/>
        <s v="PUR3344"/>
        <s v="PUR3345"/>
        <s v="PUR4385"/>
        <s v="PUR3347"/>
        <s v="PUR3348"/>
        <s v="PUR3349"/>
        <s v="PUR3350"/>
        <s v="PUR3351"/>
        <s v="PUR3352"/>
        <s v="PUR3353"/>
        <s v="PUR4466"/>
        <s v="PUR3355"/>
        <s v="PUR3356"/>
        <s v="PUR3357"/>
        <s v="PUR3358"/>
        <s v="PUR3359"/>
        <s v="PUR3360"/>
        <s v="PUR3361"/>
        <s v="PUR3362"/>
        <s v="PUR3363"/>
        <s v="PUR3364"/>
        <s v="PUR3365"/>
        <s v="PUR3366"/>
        <s v="PUR3367"/>
        <s v="PUR3368"/>
        <s v="PUR3369"/>
        <s v="PUR3370"/>
        <s v="PUR3371"/>
        <s v="PUR3372"/>
        <s v="PUR2694"/>
        <s v="PUR3374"/>
        <s v="PUR3375"/>
        <s v="PUR3376"/>
        <s v="PUR3377"/>
        <s v="PUR3378"/>
        <s v="PUR3379"/>
        <s v="PUR3380"/>
        <s v="PUR2720"/>
        <s v="PUR3382"/>
        <s v="PUR3383"/>
        <s v="PUR3046"/>
        <s v="PUR3162"/>
        <s v="PUR3386"/>
        <s v="PUR3387"/>
        <s v="PUR3388"/>
        <s v="PUR3389"/>
        <s v="PUR3390"/>
        <s v="PUR3391"/>
        <s v="PUR3392"/>
        <s v="PUR3393"/>
        <s v="PUR3394"/>
        <s v="PUR3395"/>
        <s v="PUR3396"/>
        <s v="PUR3397"/>
        <s v="PUR3200"/>
        <s v="PUR3399"/>
        <s v="PUR3400"/>
        <s v="PUR3401"/>
        <s v="PUR3402"/>
        <s v="PUR3596"/>
        <s v="PUR3404"/>
        <s v="PUR3405"/>
        <s v="PUR3406"/>
        <s v="PUR3407"/>
        <s v="PUR3408"/>
        <s v="PUR3409"/>
        <s v="PUR3410"/>
        <s v="PUR3411"/>
        <s v="PUR3412"/>
        <s v="PUR3760"/>
        <s v="PUR3414"/>
        <s v="PUR3415"/>
        <s v="PUR3416"/>
        <s v="PUR3417"/>
        <s v="PUR3418"/>
        <s v="PUR3419"/>
        <s v="PUR3420"/>
        <s v="PUR3421"/>
        <s v="PUR3422"/>
        <s v="PUR3423"/>
        <s v="PUR3424"/>
        <s v="PUR3425"/>
        <s v="PUR4108"/>
        <s v="PUR3427"/>
        <s v="PUR4643"/>
        <s v="PUR3429"/>
        <s v="PUR3430"/>
        <s v="PUR3431"/>
        <s v="PUR3432"/>
        <s v="PUR3433"/>
        <s v="PUR2222"/>
        <s v="PUR3435"/>
        <s v="PUR3436"/>
        <s v="PUR3437"/>
        <s v="PUR3438"/>
        <s v="PUR2340"/>
        <s v="PUR3440"/>
        <s v="PUR3441"/>
        <s v="PUR3442"/>
        <s v="PUR3443"/>
        <s v="PUR3444"/>
        <s v="PUR3445"/>
        <s v="PUR3446"/>
        <s v="PUR3447"/>
        <s v="PUR2776"/>
        <s v="PUR3449"/>
        <s v="PUR3450"/>
        <s v="PUR3451"/>
        <s v="PUR3452"/>
        <s v="PUR3453"/>
        <s v="PUR3454"/>
        <s v="PUR3455"/>
        <s v="PUR3456"/>
        <s v="PUR3434"/>
        <s v="PUR3458"/>
        <s v="PUR3459"/>
        <s v="PUR3460"/>
        <s v="PUR3461"/>
        <s v="PUR3462"/>
        <s v="PUR3788"/>
        <s v="PUR3464"/>
        <s v="PUR3465"/>
        <s v="PUR3466"/>
        <s v="PUR3467"/>
        <s v="PUR3468"/>
        <s v="PUR3469"/>
        <s v="PUR3470"/>
        <s v="PUR3471"/>
        <s v="PUR3472"/>
        <s v="PUR3473"/>
        <s v="PUR3474"/>
        <s v="PUR3475"/>
        <s v="PUR3476"/>
        <s v="PUR3477"/>
        <s v="PUR3478"/>
        <s v="PUR3479"/>
        <s v="PUR3480"/>
        <s v="PUR4083"/>
        <s v="PUR3482"/>
        <s v="PUR4548"/>
        <s v="PUR4660"/>
        <s v="PUR3485"/>
        <s v="PUR3486"/>
        <s v="PUR3487"/>
        <s v="PUR3488"/>
        <s v="PUR4686"/>
        <s v="PUR3490"/>
        <s v="PUR3491"/>
        <s v="PUR2235"/>
        <s v="PUR2752"/>
        <s v="PUR3494"/>
        <s v="PUR3495"/>
        <s v="PUR3496"/>
        <s v="PUR2766"/>
        <s v="PUR3498"/>
        <s v="PUR3499"/>
        <s v="PUR3500"/>
        <s v="PUR3501"/>
        <s v="PUR2840"/>
        <s v="PUR3503"/>
        <s v="PUR3504"/>
        <s v="PUR3505"/>
        <s v="PUR2878"/>
        <s v="PUR3507"/>
        <s v="PUR3508"/>
        <s v="PUR3092"/>
        <s v="PUR3510"/>
        <s v="PUR3511"/>
        <s v="PUR3512"/>
        <s v="PUR3513"/>
        <s v="PUR3514"/>
        <s v="PUR3515"/>
        <s v="PUR3516"/>
        <s v="PUR3517"/>
        <s v="PUR3518"/>
        <s v="PUR3519"/>
        <s v="PUR3520"/>
        <s v="PUR3521"/>
        <s v="PUR3522"/>
        <s v="PUR3523"/>
        <s v="PUR3524"/>
        <s v="PUR3385"/>
        <s v="PUR3526"/>
        <s v="PUR3527"/>
        <s v="PUR3528"/>
        <s v="PUR3529"/>
        <s v="PUR3493"/>
        <s v="PUR3531"/>
        <s v="PUR3532"/>
        <s v="PUR3533"/>
        <s v="PUR3534"/>
        <s v="PUR3535"/>
        <s v="PUR3536"/>
        <s v="PUR3537"/>
        <s v="PUR3538"/>
        <s v="PUR3539"/>
        <s v="PUR3540"/>
        <s v="PUR3541"/>
        <s v="PUR3542"/>
        <s v="PUR3543"/>
        <s v="PUR3544"/>
        <s v="PUR3545"/>
        <s v="PUR3546"/>
        <s v="PUR3547"/>
        <s v="PUR3548"/>
        <s v="PUR3549"/>
        <s v="PUR3550"/>
        <s v="PUR3551"/>
        <s v="PUR3552"/>
        <s v="PUR3553"/>
        <s v="PUR3554"/>
        <s v="PUR3749"/>
        <s v="PUR3907"/>
        <s v="PUR3557"/>
        <s v="PUR3558"/>
        <s v="PUR3559"/>
        <s v="PUR3560"/>
        <s v="PUR3561"/>
        <s v="PUR3562"/>
        <s v="PUR3563"/>
        <s v="PUR3564"/>
        <s v="PUR3565"/>
        <s v="PUR3566"/>
        <s v="PUR3567"/>
        <s v="PUR4307"/>
        <s v="PUR3569"/>
        <s v="PUR3570"/>
        <s v="PUR3571"/>
        <s v="PUR3572"/>
        <s v="PUR3573"/>
        <s v="PUR3574"/>
        <s v="PUR3575"/>
        <s v="PUR3576"/>
        <s v="PUR3577"/>
        <s v="PUR3578"/>
        <s v="PUR3579"/>
        <s v="PUR3580"/>
        <s v="PUR3581"/>
        <s v="PUR3582"/>
        <s v="PUR3583"/>
        <s v="PUR3584"/>
        <s v="PUR3585"/>
        <s v="PUR3586"/>
        <s v="PUR3587"/>
        <s v="PUR3588"/>
        <s v="PUR3589"/>
        <s v="PUR3590"/>
        <s v="PUR3591"/>
        <s v="PUR3592"/>
        <s v="PUR3593"/>
        <s v="PUR3594"/>
        <s v="PUR3595"/>
        <s v="PUR4552"/>
        <s v="PUR3597"/>
        <s v="PUR3598"/>
        <s v="PUR3599"/>
        <s v="PUR3600"/>
        <s v="PUR3601"/>
        <s v="PUR3602"/>
        <s v="PUR3603"/>
        <s v="PUR3604"/>
        <s v="PUR3605"/>
        <s v="PUR3606"/>
        <s v="PUR3607"/>
        <s v="PUR3608"/>
        <s v="PUR4812"/>
        <s v="PUR3610"/>
        <s v="PUR3611"/>
        <s v="PUR3612"/>
        <s v="PUR3613"/>
        <s v="PUR3614"/>
        <s v="PUR3615"/>
        <s v="PUR3616"/>
        <s v="PUR3617"/>
        <s v="PUR3618"/>
        <s v="PUR3619"/>
        <s v="PUR3620"/>
        <s v="PUR3621"/>
        <s v="PUR3622"/>
        <s v="PUR3623"/>
        <s v="PUR3624"/>
        <s v="PUR3625"/>
        <s v="PUR3626"/>
        <s v="PUR3627"/>
        <s v="PUR3628"/>
        <s v="PUR3629"/>
        <s v="PUR3630"/>
        <s v="PUR3631"/>
        <s v="PUR3632"/>
        <s v="PUR3633"/>
        <s v="PUR3634"/>
        <s v="PUR3635"/>
        <s v="PUR3636"/>
        <s v="PUR3637"/>
        <s v="PUR3638"/>
        <s v="PUR3639"/>
        <s v="PUR3640"/>
        <s v="PUR3641"/>
        <s v="PUR3642"/>
        <s v="PUR3643"/>
        <s v="PUR3644"/>
        <s v="PUR3645"/>
        <s v="PUR4827"/>
        <s v="PUR4864"/>
        <s v="PUR3648"/>
        <s v="PUR2111"/>
        <s v="PUR3650"/>
        <s v="PUR3651"/>
        <s v="PUR3652"/>
        <s v="PUR3653"/>
        <s v="PUR3654"/>
        <s v="PUR3655"/>
        <s v="PUR2191"/>
        <s v="PUR3657"/>
        <s v="PUR2288"/>
        <s v="PUR3659"/>
        <s v="PUR3660"/>
        <s v="PUR3661"/>
        <s v="PUR3662"/>
        <s v="PUR3663"/>
        <s v="PUR3664"/>
        <s v="PUR3665"/>
        <s v="PUR3666"/>
        <s v="PUR3667"/>
        <s v="PUR3668"/>
        <s v="PUR3669"/>
        <s v="PUR3670"/>
        <s v="PUR3671"/>
        <s v="PUR3672"/>
        <s v="PUR3673"/>
        <s v="PUR3674"/>
        <s v="PUR2314"/>
        <s v="PUR2808"/>
        <s v="PUR3677"/>
        <s v="PUR3678"/>
        <s v="PUR3679"/>
        <s v="PUR3680"/>
        <s v="PUR3681"/>
        <s v="PUR3682"/>
        <s v="PUR3683"/>
        <s v="PUR3684"/>
        <s v="PUR2911"/>
        <s v="PUR3686"/>
        <s v="PUR3687"/>
        <s v="PUR3688"/>
        <s v="PUR2939"/>
        <s v="PUR3690"/>
        <s v="PUR3691"/>
        <s v="PUR3692"/>
        <s v="PUR3049"/>
        <s v="PUR3694"/>
        <s v="PUR3695"/>
        <s v="PUR3696"/>
        <s v="PUR3697"/>
        <s v="PUR3698"/>
        <s v="PUR3699"/>
        <s v="PUR3700"/>
        <s v="PUR3701"/>
        <s v="PUR3702"/>
        <s v="PUR3703"/>
        <s v="PUR3704"/>
        <s v="PUR3705"/>
        <s v="PUR3706"/>
        <s v="PUR3707"/>
        <s v="PUR3708"/>
        <s v="PUR3709"/>
        <s v="PUR3204"/>
        <s v="PUR3711"/>
        <s v="PUR3712"/>
        <s v="PUR3713"/>
        <s v="PUR3714"/>
        <s v="PUR3715"/>
        <s v="PUR3716"/>
        <s v="PUR3717"/>
        <s v="PUR3718"/>
        <s v="PUR3719"/>
        <s v="PUR3720"/>
        <s v="PUR3721"/>
        <s v="PUR3346"/>
        <s v="PUR3555"/>
        <s v="PUR3724"/>
        <s v="PUR3725"/>
        <s v="PUR3726"/>
        <s v="PUR3727"/>
        <s v="PUR3728"/>
        <s v="PUR3675"/>
        <s v="PUR3730"/>
        <s v="PUR3731"/>
        <s v="PUR3732"/>
        <s v="PUR3733"/>
        <s v="PUR3734"/>
        <s v="PUR3735"/>
        <s v="PUR3736"/>
        <s v="PUR3737"/>
        <s v="PUR3676"/>
        <s v="PUR3739"/>
        <s v="PUR3740"/>
        <s v="PUR3741"/>
        <s v="PUR3742"/>
        <s v="PUR3743"/>
        <s v="PUR3744"/>
        <s v="PUR3945"/>
        <s v="PUR3746"/>
        <s v="PUR4863"/>
        <s v="PUR2087"/>
        <s v="PUR2516"/>
        <s v="PUR3710"/>
        <s v="PUR3751"/>
        <s v="PUR3752"/>
        <s v="PUR3753"/>
        <s v="PUR3754"/>
        <s v="PUR3755"/>
        <s v="PUR3756"/>
        <s v="PUR3924"/>
        <s v="PUR3958"/>
        <s v="PUR3759"/>
        <s v="PUR4206"/>
        <s v="PUR3761"/>
        <s v="PUR3762"/>
        <s v="PUR3763"/>
        <s v="PUR3764"/>
        <s v="PUR3765"/>
        <s v="PUR3766"/>
        <s v="PUR3767"/>
        <s v="PUR3768"/>
        <s v="PUR3769"/>
        <s v="PUR3770"/>
        <s v="PUR3771"/>
        <s v="PUR3772"/>
        <s v="PUR3773"/>
        <s v="PUR3774"/>
        <s v="PUR3775"/>
        <s v="PUR3776"/>
        <s v="PUR3777"/>
        <s v="PUR3778"/>
        <s v="PUR3779"/>
        <s v="PUR3780"/>
        <s v="PUR3781"/>
        <s v="PUR3782"/>
        <s v="PUR3783"/>
        <s v="PUR3784"/>
        <s v="PUR3785"/>
        <s v="PUR3786"/>
        <s v="PUR4243"/>
        <s v="PUR4387"/>
        <s v="PUR3789"/>
        <s v="PUR3790"/>
        <s v="PUR3791"/>
        <s v="PUR3792"/>
        <s v="PUR3793"/>
        <s v="PUR3794"/>
        <s v="PUR3795"/>
        <s v="PUR3796"/>
        <s v="PUR3797"/>
        <s v="PUR3798"/>
        <s v="PUR3799"/>
        <s v="PUR3800"/>
        <s v="PUR3801"/>
        <s v="PUR3802"/>
        <s v="PUR3803"/>
        <s v="PUR3804"/>
        <s v="PUR3805"/>
        <s v="PUR3806"/>
        <s v="PUR3807"/>
        <s v="PUR3808"/>
        <s v="PUR3809"/>
        <s v="PUR3810"/>
        <s v="PUR4519"/>
        <s v="PUR3812"/>
        <s v="PUR3813"/>
        <s v="PUR3814"/>
        <s v="PUR3815"/>
        <s v="PUR3816"/>
        <s v="PUR3817"/>
        <s v="PUR3818"/>
        <s v="PUR3819"/>
        <s v="PUR3820"/>
        <s v="PUR3821"/>
        <s v="PUR4759"/>
        <s v="PUR3823"/>
        <s v="PUR2303"/>
        <s v="PUR3825"/>
        <s v="PUR3826"/>
        <s v="PUR3827"/>
        <s v="PUR3828"/>
        <s v="PUR3829"/>
        <s v="PUR3830"/>
        <s v="PUR3831"/>
        <s v="PUR3832"/>
        <s v="PUR3833"/>
        <s v="PUR3834"/>
        <s v="PUR3835"/>
        <s v="PUR3836"/>
        <s v="PUR3837"/>
        <s v="PUR3838"/>
        <s v="PUR3839"/>
        <s v="PUR3840"/>
        <s v="PUR3841"/>
        <s v="PUR3842"/>
        <s v="PUR3843"/>
        <s v="PUR3844"/>
        <s v="PUR3845"/>
        <s v="PUR3846"/>
        <s v="PUR3847"/>
        <s v="PUR3848"/>
        <s v="PUR3849"/>
        <s v="PUR3850"/>
        <s v="PUR3851"/>
        <s v="PUR3852"/>
        <s v="PUR3853"/>
        <s v="PUR3854"/>
        <s v="PUR3855"/>
        <s v="PUR3856"/>
        <s v="PUR3857"/>
        <s v="PUR3858"/>
        <s v="PUR3859"/>
        <s v="PUR3860"/>
        <s v="PUR3861"/>
        <s v="PUR3862"/>
        <s v="PUR3863"/>
        <s v="PUR3864"/>
        <s v="PUR3865"/>
        <s v="PUR3866"/>
        <s v="PUR3867"/>
        <s v="PUR3868"/>
        <s v="PUR3869"/>
        <s v="PUR3870"/>
        <s v="PUR3871"/>
        <s v="PUR3872"/>
        <s v="PUR3873"/>
        <s v="PUR3874"/>
        <s v="PUR3875"/>
        <s v="PUR2642"/>
        <s v="PUR3877"/>
        <s v="PUR3878"/>
        <s v="PUR3879"/>
        <s v="PUR2767"/>
        <s v="PUR3881"/>
        <s v="PUR3882"/>
        <s v="PUR3883"/>
        <s v="PUR3884"/>
        <s v="PUR3885"/>
        <s v="PUR3886"/>
        <s v="PUR3887"/>
        <s v="PUR3888"/>
        <s v="PUR3889"/>
        <s v="PUR3890"/>
        <s v="PUR3891"/>
        <s v="PUR3892"/>
        <s v="PUR3893"/>
        <s v="PUR3894"/>
        <s v="PUR3895"/>
        <s v="PUR2787"/>
        <s v="PUR3897"/>
        <s v="PUR3898"/>
        <s v="PUR3899"/>
        <s v="PUR3900"/>
        <s v="PUR3901"/>
        <s v="PUR3902"/>
        <s v="PUR3903"/>
        <s v="PUR3904"/>
        <s v="PUR2970"/>
        <s v="PUR4053"/>
        <s v="PUR2313"/>
        <s v="PUR3908"/>
        <s v="PUR3909"/>
        <s v="PUR3910"/>
        <s v="PUR3911"/>
        <s v="PUR3912"/>
        <s v="PUR3913"/>
        <s v="PUR3914"/>
        <s v="PUR3915"/>
        <s v="PUR3916"/>
        <s v="PUR3917"/>
        <s v="PUR3918"/>
        <s v="PUR3919"/>
        <s v="PUR3920"/>
        <s v="PUR3921"/>
        <s v="PUR3922"/>
        <s v="PUR3923"/>
        <s v="PUR3647"/>
        <s v="PUR3925"/>
        <s v="PUR3926"/>
        <s v="PUR3927"/>
        <s v="PUR3928"/>
        <s v="PUR3929"/>
        <s v="PUR3930"/>
        <s v="PUR3931"/>
        <s v="PUR3932"/>
        <s v="PUR3933"/>
        <s v="PUR3934"/>
        <s v="PUR3935"/>
        <s v="PUR3936"/>
        <s v="PUR3937"/>
        <s v="PUR3938"/>
        <s v="PUR3939"/>
        <s v="PUR3940"/>
        <s v="PUR4370"/>
        <s v="PUR3942"/>
        <s v="PUR3943"/>
        <s v="PUR3944"/>
        <s v="PUR2168"/>
        <s v="PUR3946"/>
        <s v="PUR3947"/>
        <s v="PUR3948"/>
        <s v="PUR3949"/>
        <s v="PUR3950"/>
        <s v="PUR3951"/>
        <s v="PUR3952"/>
        <s v="PUR2735"/>
        <s v="PUR3954"/>
        <s v="PUR3955"/>
        <s v="PUR3956"/>
        <s v="PUR3957"/>
        <s v="PUR3150"/>
        <s v="PUR3959"/>
        <s v="PUR3960"/>
        <s v="PUR3187"/>
        <s v="PUR3962"/>
        <s v="PUR3963"/>
        <s v="PUR4144"/>
        <s v="PUR3965"/>
        <s v="PUR3966"/>
        <s v="PUR3967"/>
        <s v="PUR3968"/>
        <s v="PUR3969"/>
        <s v="PUR3970"/>
        <s v="PUR3971"/>
        <s v="PUR3972"/>
        <s v="PUR3973"/>
        <s v="PUR3974"/>
        <s v="PUR3975"/>
        <s v="PUR3976"/>
        <s v="PUR3977"/>
        <s v="PUR3978"/>
        <s v="PUR3979"/>
        <s v="PUR3980"/>
        <s v="PUR4512"/>
        <s v="PUR3982"/>
        <s v="PUR3983"/>
        <s v="PUR3984"/>
        <s v="PUR3985"/>
        <s v="PUR3986"/>
        <s v="PUR4820"/>
        <s v="PUR3988"/>
        <s v="PUR3989"/>
        <s v="PUR3990"/>
        <s v="PUR2108"/>
        <s v="PUR3992"/>
        <s v="PUR3993"/>
        <s v="PUR3994"/>
        <s v="PUR3995"/>
        <s v="PUR3996"/>
        <s v="PUR3997"/>
        <s v="PUR2149"/>
        <s v="PUR3999"/>
        <s v="PUR2620"/>
        <s v="PUR2761"/>
        <s v="PUR4002"/>
        <s v="PUR4003"/>
        <s v="PUR3481"/>
        <s v="PUR4005"/>
        <s v="PUR4006"/>
        <s v="PUR4007"/>
        <s v="PUR4008"/>
        <s v="PUR4009"/>
        <s v="PUR4010"/>
        <s v="PUR4011"/>
        <s v="PUR4012"/>
        <s v="PUR4013"/>
        <s v="PUR4014"/>
        <s v="PUR4015"/>
        <s v="PUR4016"/>
        <s v="PUR4017"/>
        <s v="PUR4018"/>
        <s v="PUR3941"/>
        <s v="PUR4020"/>
        <s v="PUR4021"/>
        <s v="PUR4022"/>
        <s v="PUR4023"/>
        <s v="PUR4024"/>
        <s v="PUR4188"/>
        <s v="PUR4026"/>
        <s v="PUR4027"/>
        <s v="PUR4028"/>
        <s v="PUR4029"/>
        <s v="PUR4030"/>
        <s v="PUR4031"/>
        <s v="PUR4293"/>
        <s v="PUR4033"/>
        <s v="PUR4034"/>
        <s v="PUR4035"/>
        <s v="PUR4036"/>
        <s v="PUR4037"/>
        <s v="PUR4038"/>
        <s v="PUR4039"/>
        <s v="PUR4407"/>
        <s v="PUR4041"/>
        <s v="PUR4042"/>
        <s v="PUR4043"/>
        <s v="PUR4044"/>
        <s v="PUR4480"/>
        <s v="PUR4046"/>
        <s v="PUR4047"/>
        <s v="PUR4048"/>
        <s v="PUR4049"/>
        <s v="PUR4050"/>
        <s v="PUR4658"/>
        <s v="PUR4052"/>
        <s v="PUR4727"/>
        <s v="PUR4054"/>
        <s v="PUR4055"/>
        <s v="PUR4056"/>
        <s v="PUR4057"/>
        <s v="PUR4058"/>
        <s v="PUR4059"/>
        <s v="PUR4060"/>
        <s v="PUR4061"/>
        <s v="PUR4062"/>
        <s v="PUR4063"/>
        <s v="PUR2099"/>
        <s v="PUR4065"/>
        <s v="PUR2116"/>
        <s v="PUR4067"/>
        <s v="PUR2299"/>
        <s v="PUR4069"/>
        <s v="PUR4070"/>
        <s v="PUR4071"/>
        <s v="PUR4072"/>
        <s v="PUR4073"/>
        <s v="PUR4074"/>
        <s v="PUR4075"/>
        <s v="PUR4076"/>
        <s v="PUR4077"/>
        <s v="PUR4078"/>
        <s v="PUR2555"/>
        <s v="PUR4080"/>
        <s v="PUR4081"/>
        <s v="PUR4082"/>
        <s v="PUR2866"/>
        <s v="PUR4084"/>
        <s v="PUR4085"/>
        <s v="PUR4086"/>
        <s v="PUR4087"/>
        <s v="PUR4088"/>
        <s v="PUR3123"/>
        <s v="PUR4090"/>
        <s v="PUR4091"/>
        <s v="PUR4092"/>
        <s v="PUR4093"/>
        <s v="PUR4094"/>
        <s v="PUR4095"/>
        <s v="PUR4096"/>
        <s v="PUR4097"/>
        <s v="PUR4098"/>
        <s v="PUR4099"/>
        <s v="PUR4100"/>
        <s v="PUR4101"/>
        <s v="PUR4102"/>
        <s v="PUR4103"/>
        <s v="PUR4104"/>
        <s v="PUR4105"/>
        <s v="PUR4106"/>
        <s v="PUR4107"/>
        <s v="PUR3275"/>
        <s v="PUR4109"/>
        <s v="PUR4110"/>
        <s v="PUR4111"/>
        <s v="PUR4112"/>
        <s v="PUR4113"/>
        <s v="PUR4114"/>
        <s v="PUR4115"/>
        <s v="PUR4116"/>
        <s v="PUR4117"/>
        <s v="PUR4118"/>
        <s v="PUR3428"/>
        <s v="PUR4120"/>
        <s v="PUR4121"/>
        <s v="PUR4122"/>
        <s v="PUR4123"/>
        <s v="PUR4124"/>
        <s v="PUR4125"/>
        <s v="PUR4126"/>
        <s v="PUR4127"/>
        <s v="PUR4128"/>
        <s v="PUR4129"/>
        <s v="PUR4130"/>
        <s v="PUR4131"/>
        <s v="PUR4132"/>
        <s v="PUR4133"/>
        <s v="PUR4134"/>
        <s v="PUR4135"/>
        <s v="PUR4136"/>
        <s v="PUR4137"/>
        <s v="PUR4138"/>
        <s v="PUR4139"/>
        <s v="PUR4140"/>
        <s v="PUR4141"/>
        <s v="PUR4142"/>
        <s v="PUR4143"/>
        <s v="PUR3609"/>
        <s v="PUR4145"/>
        <s v="PUR4146"/>
        <s v="PUR4147"/>
        <s v="PUR4148"/>
        <s v="PUR4149"/>
        <s v="PUR4150"/>
        <s v="PUR4234"/>
        <s v="PUR4152"/>
        <s v="PUR4153"/>
        <s v="PUR4154"/>
        <s v="PUR4155"/>
        <s v="PUR4156"/>
        <s v="PUR4157"/>
        <s v="PUR4158"/>
        <s v="PUR4159"/>
        <s v="PUR4160"/>
        <s v="PUR4161"/>
        <s v="PUR4162"/>
        <s v="PUR4163"/>
        <s v="PUR4164"/>
        <s v="PUR4165"/>
        <s v="PUR4485"/>
        <s v="PUR4167"/>
        <s v="PUR4168"/>
        <s v="PUR4169"/>
        <s v="PUR4170"/>
        <s v="PUR4767"/>
        <s v="PUR4172"/>
        <s v="PUR4173"/>
        <s v="PUR4174"/>
        <s v="PUR4175"/>
        <s v="PUR4176"/>
        <s v="PUR4177"/>
        <s v="PUR4178"/>
        <s v="PUR4179"/>
        <s v="PUR4180"/>
        <s v="PUR4181"/>
        <s v="PUR4182"/>
        <s v="PUR4183"/>
        <s v="PUR4184"/>
        <s v="PUR4185"/>
        <s v="PUR4186"/>
        <s v="PUR2038"/>
        <s v="PUR2085"/>
        <s v="PUR4189"/>
        <s v="PUR4190"/>
        <s v="PUR2202"/>
        <s v="PUR4192"/>
        <s v="PUR4193"/>
        <s v="PUR4194"/>
        <s v="PUR4195"/>
        <s v="PUR4196"/>
        <s v="PUR4197"/>
        <s v="PUR4198"/>
        <s v="PUR4199"/>
        <s v="PUR2537"/>
        <s v="PUR2857"/>
        <s v="PUR4202"/>
        <s v="PUR4203"/>
        <s v="PUR4204"/>
        <s v="PUR4205"/>
        <s v="PUR3880"/>
        <s v="PUR3953"/>
        <s v="PUR4208"/>
        <s v="PUR4209"/>
        <s v="PUR4210"/>
        <s v="PUR4211"/>
        <s v="PUR4212"/>
        <s v="PUR4213"/>
        <s v="PUR4187"/>
        <s v="PUR4215"/>
        <s v="PUR4216"/>
        <s v="PUR4217"/>
        <s v="PUR4218"/>
        <s v="PUR4219"/>
        <s v="PUR4220"/>
        <s v="PUR4221"/>
        <s v="PUR4222"/>
        <s v="PUR4223"/>
        <s v="PUR4224"/>
        <s v="PUR4225"/>
        <s v="PUR4226"/>
        <s v="PUR4227"/>
        <s v="PUR4424"/>
        <s v="PUR4229"/>
        <s v="PUR4230"/>
        <s v="PUR4231"/>
        <s v="PUR4232"/>
        <s v="PUR4233"/>
        <s v="PUR4663"/>
        <s v="PUR4235"/>
        <s v="PUR4236"/>
        <s v="PUR4237"/>
        <s v="PUR4238"/>
        <s v="PUR4239"/>
        <s v="PUR4240"/>
        <s v="PUR4241"/>
        <s v="PUR4242"/>
        <s v="PUR4666"/>
        <s v="PUR4244"/>
        <s v="PUR4245"/>
        <s v="PUR4246"/>
        <s v="PUR4247"/>
        <s v="PUR4248"/>
        <s v="PUR4249"/>
        <s v="PUR4250"/>
        <s v="PUR4251"/>
        <s v="PUR4252"/>
        <s v="PUR2386"/>
        <s v="PUR2551"/>
        <s v="PUR3064"/>
        <s v="PUR4256"/>
        <s v="PUR4257"/>
        <s v="PUR4258"/>
        <s v="PUR4259"/>
        <s v="PUR4260"/>
        <s v="PUR4261"/>
        <s v="PUR4262"/>
        <s v="PUR3196"/>
        <s v="PUR4264"/>
        <s v="PUR4265"/>
        <s v="PUR4266"/>
        <s v="PUR3750"/>
        <s v="PUR4268"/>
        <s v="PUR4269"/>
        <s v="PUR4417"/>
        <s v="PUR4271"/>
        <s v="PUR4272"/>
        <s v="PUR4273"/>
        <s v="PUR4274"/>
        <s v="PUR4275"/>
        <s v="PUR4276"/>
        <s v="PUR4277"/>
        <s v="PUR4278"/>
        <s v="PUR4279"/>
        <s v="PUR4280"/>
        <s v="PUR4281"/>
        <s v="PUR4282"/>
        <s v="PUR4283"/>
        <s v="PUR4798"/>
        <s v="PUR4285"/>
        <s v="PUR4286"/>
        <s v="PUR4287"/>
        <s v="PUR4852"/>
        <s v="PUR4289"/>
        <s v="PUR4290"/>
        <s v="PUR4291"/>
        <s v="PUR4292"/>
        <s v="PUR2227"/>
        <s v="PUR2453"/>
        <s v="PUR4295"/>
        <s v="PUR4296"/>
        <s v="PUR4297"/>
        <s v="PUR4298"/>
        <s v="PUR4299"/>
        <s v="PUR4300"/>
        <s v="PUR4301"/>
        <s v="PUR4302"/>
        <s v="PUR4303"/>
        <s v="PUR4304"/>
        <s v="PUR4305"/>
        <s v="PUR4306"/>
        <s v="PUR2842"/>
        <s v="PUR4308"/>
        <s v="PUR2910"/>
        <s v="PUR4310"/>
        <s v="PUR4311"/>
        <s v="PUR4312"/>
        <s v="PUR3413"/>
        <s v="PUR4314"/>
        <s v="PUR4315"/>
        <s v="PUR3489"/>
        <s v="PUR4317"/>
        <s v="PUR4318"/>
        <s v="PUR4319"/>
        <s v="PUR4320"/>
        <s v="PUR4321"/>
        <s v="PUR4322"/>
        <s v="PUR4323"/>
        <s v="PUR4324"/>
        <s v="PUR4325"/>
        <s v="PUR4326"/>
        <s v="PUR4327"/>
        <s v="PUR4328"/>
        <s v="PUR4329"/>
        <s v="PUR4330"/>
        <s v="PUR4331"/>
        <s v="PUR4332"/>
        <s v="PUR4333"/>
        <s v="PUR4334"/>
        <s v="PUR4335"/>
        <s v="PUR4336"/>
        <s v="PUR4337"/>
        <s v="PUR4338"/>
        <s v="PUR4339"/>
        <s v="PUR4340"/>
        <s v="PUR4341"/>
        <s v="PUR4342"/>
        <s v="PUR4343"/>
        <s v="PUR4344"/>
        <s v="PUR4345"/>
        <s v="PUR4346"/>
        <s v="PUR4347"/>
        <s v="PUR4348"/>
        <s v="PUR4349"/>
        <s v="PUR4350"/>
        <s v="PUR4351"/>
        <s v="PUR4352"/>
        <s v="PUR4353"/>
        <s v="PUR4354"/>
        <s v="PUR4355"/>
        <s v="PUR4356"/>
        <s v="PUR4357"/>
        <s v="PUR4358"/>
        <s v="PUR4359"/>
        <s v="PUR4360"/>
        <s v="PUR4361"/>
        <s v="PUR4362"/>
        <s v="PUR3906"/>
        <s v="PUR4364"/>
        <s v="PUR4365"/>
        <s v="PUR4366"/>
        <s v="PUR3991"/>
        <s v="PUR4368"/>
        <s v="PUR2475"/>
        <s v="PUR2496"/>
        <s v="PUR4371"/>
        <s v="PUR2774"/>
        <s v="PUR4373"/>
        <s v="PUR4374"/>
        <s v="PUR4375"/>
        <s v="PUR4376"/>
        <s v="PUR4377"/>
        <s v="PUR4378"/>
        <s v="PUR4379"/>
        <s v="PUR4380"/>
        <s v="PUR4381"/>
        <s v="PUR4382"/>
        <s v="PUR4383"/>
        <s v="PUR4384"/>
        <s v="PUR2994"/>
        <s v="PUR4386"/>
        <s v="PUR3439"/>
        <s v="PUR4388"/>
        <s v="PUR4389"/>
        <s v="PUR4390"/>
        <s v="PUR4391"/>
        <s v="PUR4392"/>
        <s v="PUR4393"/>
        <s v="PUR4394"/>
        <s v="PUR4395"/>
        <s v="PUR4396"/>
        <s v="PUR3811"/>
        <s v="PUR4398"/>
        <s v="PUR4399"/>
        <s v="PUR4400"/>
        <s v="PUR4401"/>
        <s v="PUR4402"/>
        <s v="PUR4403"/>
        <s v="PUR4404"/>
        <s v="PUR4405"/>
        <s v="PUR4406"/>
        <s v="PUR4446"/>
        <s v="PUR4408"/>
        <s v="PUR4409"/>
        <s v="PUR4410"/>
        <s v="PUR4411"/>
        <s v="PUR4412"/>
        <s v="PUR2187"/>
        <s v="PUR4414"/>
        <s v="PUR4415"/>
        <s v="PUR4416"/>
        <s v="PUR2197"/>
        <s v="PUR4418"/>
        <s v="PUR4419"/>
        <s v="PUR2881"/>
        <s v="PUR4421"/>
        <s v="PUR4422"/>
        <s v="PUR4423"/>
        <s v="PUR3052"/>
        <s v="PUR4425"/>
        <s v="PUR4426"/>
        <s v="PUR4427"/>
        <s v="PUR3273"/>
        <s v="PUR4429"/>
        <s v="PUR4430"/>
        <s v="PUR4431"/>
        <s v="PUR4432"/>
        <s v="PUR4433"/>
        <s v="PUR4434"/>
        <s v="PUR4025"/>
        <s v="PUR4436"/>
        <s v="PUR4437"/>
        <s v="PUR4438"/>
        <s v="PUR4439"/>
        <s v="PUR4440"/>
        <s v="PUR4316"/>
        <s v="PUR4442"/>
        <s v="PUR4443"/>
        <s v="PUR4444"/>
        <s v="PUR4445"/>
        <s v="PUR4474"/>
        <s v="PUR4447"/>
        <s v="PUR4448"/>
        <s v="PUR4449"/>
        <s v="PUR4450"/>
        <s v="PUR4451"/>
        <s v="PUR4452"/>
        <s v="PUR4453"/>
        <s v="PUR4454"/>
        <s v="PUR4455"/>
        <s v="PUR4824"/>
        <s v="PUR4457"/>
        <s v="PUR2528"/>
        <s v="PUR4459"/>
        <s v="PUR4460"/>
        <s v="PUR2562"/>
        <s v="PUR3685"/>
        <s v="PUR3722"/>
        <s v="PUR4464"/>
        <s v="PUR4465"/>
        <s v="PUR4463"/>
        <s v="PUR4467"/>
        <s v="PUR4468"/>
        <s v="PUR4469"/>
        <s v="PUR4470"/>
        <s v="PUR4471"/>
        <s v="PUR4472"/>
        <s v="PUR4473"/>
        <s v="PUR4645"/>
        <s v="PUR4475"/>
        <s v="PUR4476"/>
        <s v="PUR4477"/>
        <s v="PUR4478"/>
        <s v="PUR4479"/>
        <s v="PUR2402"/>
        <s v="PUR4481"/>
        <s v="PUR4482"/>
        <s v="PUR4483"/>
        <s v="PUR4484"/>
        <s v="PUR2871"/>
        <s v="PUR4486"/>
        <s v="PUR4487"/>
        <s v="PUR4488"/>
        <s v="PUR4489"/>
        <s v="PUR3146"/>
        <s v="PUR4491"/>
        <s v="PUR4492"/>
        <s v="PUR4493"/>
        <s v="PUR4494"/>
        <s v="PUR4495"/>
        <s v="PUR4496"/>
        <s v="PUR4497"/>
        <s v="PUR4498"/>
        <s v="PUR4499"/>
        <s v="PUR4500"/>
        <s v="PUR4501"/>
        <s v="PUR4502"/>
        <s v="PUR4503"/>
        <s v="PUR4504"/>
        <s v="PUR4505"/>
        <s v="PUR4506"/>
        <s v="PUR4507"/>
        <s v="PUR4508"/>
        <s v="PUR4509"/>
        <s v="PUR4510"/>
        <s v="PUR4511"/>
        <s v="PUR3299"/>
        <s v="PUR4513"/>
        <s v="PUR3448"/>
        <s v="PUR4515"/>
        <s v="PUR4516"/>
        <s v="PUR4517"/>
        <s v="PUR3483"/>
        <s v="PUR3568"/>
        <s v="PUR4068"/>
        <s v="PUR4521"/>
        <s v="PUR4522"/>
        <s v="PUR4523"/>
        <s v="PUR4524"/>
        <s v="PUR4525"/>
        <s v="PUR4526"/>
        <s v="PUR4527"/>
        <s v="PUR4528"/>
        <s v="PUR4529"/>
        <s v="PUR4530"/>
        <s v="PUR4531"/>
        <s v="PUR4532"/>
        <s v="PUR4288"/>
        <s v="PUR4830"/>
        <s v="PUR4535"/>
        <s v="PUR4536"/>
        <s v="PUR4537"/>
        <s v="PUR4538"/>
        <s v="PUR2032"/>
        <s v="PUR4540"/>
        <s v="PUR4541"/>
        <s v="PUR4542"/>
        <s v="PUR4543"/>
        <s v="PUR4544"/>
        <s v="PUR4545"/>
        <s v="PUR4546"/>
        <s v="PUR4547"/>
        <s v="PUR2371"/>
        <s v="PUR4549"/>
        <s v="PUR4550"/>
        <s v="PUR4551"/>
        <s v="PUR2677"/>
        <s v="PUR4553"/>
        <s v="PUR4554"/>
        <s v="PUR2703"/>
        <s v="PUR2823"/>
        <s v="PUR3195"/>
        <s v="PUR4558"/>
        <s v="PUR3757"/>
        <s v="PUR4560"/>
        <s v="PUR4561"/>
        <s v="PUR4562"/>
        <s v="PUR4563"/>
        <s v="PUR4564"/>
        <s v="PUR4565"/>
        <s v="PUR4566"/>
        <s v="PUR4567"/>
        <s v="PUR4568"/>
        <s v="PUR4569"/>
        <s v="PUR3787"/>
        <s v="PUR4571"/>
        <s v="PUR4572"/>
        <s v="PUR4573"/>
        <s v="PUR4574"/>
        <s v="PUR4575"/>
        <s v="PUR4576"/>
        <s v="PUR4577"/>
        <s v="PUR4578"/>
        <s v="PUR4579"/>
        <s v="PUR4580"/>
        <s v="PUR4581"/>
        <s v="PUR4582"/>
        <s v="PUR4583"/>
        <s v="PUR4584"/>
        <s v="PUR4255"/>
        <s v="PUR4586"/>
        <s v="PUR4587"/>
        <s v="PUR4588"/>
        <s v="PUR4589"/>
        <s v="PUR4462"/>
        <s v="PUR4591"/>
        <s v="PUR4592"/>
        <s v="PUR2265"/>
        <s v="PUR4594"/>
        <s v="PUR4595"/>
        <s v="PUR4596"/>
        <s v="PUR4597"/>
        <s v="PUR4598"/>
        <s v="PUR2481"/>
        <s v="PUR4600"/>
        <s v="PUR4601"/>
        <s v="PUR4602"/>
        <s v="PUR4603"/>
        <s v="PUR4604"/>
        <s v="PUR4605"/>
        <s v="PUR4606"/>
        <s v="PUR4607"/>
        <s v="PUR4608"/>
        <s v="PUR4609"/>
        <s v="PUR4610"/>
        <s v="PUR4611"/>
        <s v="PUR4612"/>
        <s v="PUR4613"/>
        <s v="PUR4614"/>
        <s v="PUR4615"/>
        <s v="PUR4616"/>
        <s v="PUR4617"/>
        <s v="PUR4618"/>
        <s v="PUR4619"/>
        <s v="PUR4620"/>
        <s v="PUR4621"/>
        <s v="PUR4622"/>
        <s v="PUR2487"/>
        <s v="PUR4624"/>
        <s v="PUR4625"/>
        <s v="PUR4626"/>
        <s v="PUR4627"/>
        <s v="PUR4628"/>
        <s v="PUR4629"/>
        <s v="PUR4630"/>
        <s v="PUR4631"/>
        <s v="PUR4632"/>
        <s v="PUR2584"/>
        <s v="PUR4634"/>
        <s v="PUR4635"/>
        <s v="PUR2804"/>
        <s v="PUR4637"/>
        <s v="PUR4638"/>
        <s v="PUR4639"/>
        <s v="PUR2853"/>
        <s v="PUR4641"/>
        <s v="PUR4642"/>
        <s v="PUR3463"/>
        <s v="PUR4644"/>
        <s v="PUR3649"/>
        <s v="PUR4646"/>
        <s v="PUR4647"/>
        <s v="PUR4648"/>
        <s v="PUR4649"/>
        <s v="PUR4650"/>
        <s v="PUR4651"/>
        <s v="PUR4652"/>
        <s v="PUR4653"/>
        <s v="PUR4654"/>
        <s v="PUR4655"/>
        <s v="PUR4656"/>
        <s v="PUR4657"/>
        <s v="PUR3693"/>
        <s v="PUR4659"/>
        <s v="PUR3981"/>
        <s v="PUR4661"/>
        <s v="PUR4662"/>
        <s v="PUR4372"/>
        <s v="PUR4664"/>
        <s v="PUR4665"/>
        <s v="PUR2035"/>
        <s v="PUR4667"/>
        <s v="PUR4668"/>
        <s v="PUR4669"/>
        <s v="PUR4670"/>
        <s v="PUR4671"/>
        <s v="PUR4672"/>
        <s v="PUR4673"/>
        <s v="PUR4674"/>
        <s v="PUR4675"/>
        <s v="PUR2379"/>
        <s v="PUR4677"/>
        <s v="PUR4678"/>
        <s v="PUR4679"/>
        <s v="PUR4680"/>
        <s v="PUR2398"/>
        <s v="PUR4682"/>
        <s v="PUR4683"/>
        <s v="PUR4684"/>
        <s v="PUR4685"/>
        <s v="PUR2966"/>
        <s v="PUR4687"/>
        <s v="PUR4688"/>
        <s v="PUR4689"/>
        <s v="PUR4690"/>
        <s v="PUR4691"/>
        <s v="PUR4692"/>
        <s v="PUR4693"/>
        <s v="PUR4694"/>
        <s v="PUR4695"/>
        <s v="PUR3078"/>
        <s v="PUR4697"/>
        <s v="PUR4698"/>
        <s v="PUR4699"/>
        <s v="PUR4700"/>
        <s v="PUR4270"/>
        <s v="PUR4702"/>
        <s v="PUR4703"/>
        <s v="PUR4704"/>
        <s v="PUR4705"/>
        <s v="PUR4706"/>
        <s v="PUR4707"/>
        <s v="PUR4708"/>
        <s v="PUR4709"/>
        <s v="PUR4539"/>
        <s v="PUR4711"/>
        <s v="PUR4712"/>
        <s v="PUR4713"/>
        <s v="PUR4714"/>
        <s v="PUR4715"/>
        <s v="PUR4716"/>
        <s v="PUR4717"/>
        <s v="PUR4718"/>
        <s v="PUR4719"/>
        <s v="PUR2320"/>
        <s v="PUR4721"/>
        <s v="PUR4722"/>
        <s v="PUR4723"/>
        <s v="PUR4724"/>
        <s v="PUR4725"/>
        <s v="PUR4726"/>
        <s v="PUR2745"/>
        <s v="PUR4728"/>
        <s v="PUR4729"/>
        <s v="PUR4730"/>
        <s v="PUR4731"/>
        <s v="PUR4732"/>
        <s v="PUR4733"/>
        <s v="PUR4734"/>
        <s v="PUR4735"/>
        <s v="PUR4736"/>
        <s v="PUR4737"/>
        <s v="PUR4738"/>
        <s v="PUR2771"/>
        <s v="PUR4740"/>
        <s v="PUR4741"/>
        <s v="PUR4742"/>
        <s v="PUR3261"/>
        <s v="PUR4744"/>
        <s v="PUR4745"/>
        <s v="PUR4746"/>
        <s v="PUR4747"/>
        <s v="PUR4748"/>
        <s v="PUR4749"/>
        <s v="PUR4750"/>
        <s v="PUR4751"/>
        <s v="PUR4752"/>
        <s v="PUR4753"/>
        <s v="PUR4754"/>
        <s v="PUR4755"/>
        <s v="PUR4756"/>
        <s v="PUR4757"/>
        <s v="PUR3381"/>
        <s v="PUR3876"/>
        <s v="PUR2360"/>
        <s v="PUR4761"/>
        <s v="PUR4762"/>
        <s v="PUR4763"/>
        <s v="PUR4764"/>
        <s v="PUR4765"/>
        <s v="PUR4766"/>
        <s v="PUR3048"/>
        <s v="PUR4768"/>
        <s v="PUR4019"/>
        <s v="PUR4770"/>
        <s v="PUR4771"/>
        <s v="PUR4171"/>
        <s v="PUR4773"/>
        <s v="PUR4774"/>
        <s v="PUR4775"/>
        <s v="PUR4776"/>
        <s v="PUR4777"/>
        <s v="PUR4778"/>
        <s v="PUR4779"/>
        <s v="PUR4780"/>
        <s v="PUR4781"/>
        <s v="PUR4782"/>
        <s v="PUR4783"/>
        <s v="PUR4784"/>
        <s v="PUR4785"/>
        <s v="PUR4786"/>
        <s v="PUR4787"/>
        <s v="PUR4788"/>
        <s v="PUR4789"/>
        <s v="PUR4790"/>
        <s v="PUR4701"/>
        <s v="PUR4792"/>
        <s v="PUR4793"/>
        <s v="PUR4794"/>
        <s v="PUR4795"/>
        <s v="PUR4796"/>
        <s v="PUR4797"/>
        <s v="PUR2273"/>
        <s v="PUR4799"/>
        <s v="PUR4800"/>
        <s v="PUR4801"/>
        <s v="PUR4802"/>
        <s v="PUR4803"/>
        <s v="PUR4804"/>
        <s v="PUR4805"/>
        <s v="PUR4806"/>
        <s v="PUR4807"/>
        <s v="PUR4808"/>
        <s v="PUR4809"/>
        <s v="PUR4810"/>
        <s v="PUR2626"/>
        <s v="PUR2701"/>
        <s v="PUR4813"/>
        <s v="PUR4814"/>
        <s v="PUR4815"/>
        <s v="PUR4816"/>
        <s v="PUR4817"/>
        <s v="PUR4818"/>
        <s v="PUR4819"/>
        <s v="PUR3403"/>
        <s v="PUR4821"/>
        <s v="PUR4822"/>
        <s v="PUR4823"/>
        <s v="PUR4520"/>
        <s v="PUR4825"/>
        <s v="PUR4826"/>
        <s v="PUR4556"/>
        <s v="PUR4828"/>
        <s v="PUR4829"/>
        <s v="PUR4720"/>
        <s v="PUR4831"/>
        <s v="PUR4832"/>
        <s v="PUR4791"/>
        <s v="PUR4834"/>
        <s v="PUR4835"/>
        <s v="PUR4836"/>
        <s v="PUR4837"/>
        <s v="PUR4838"/>
        <s v="PUR4839"/>
        <s v="PUR4840"/>
        <s v="PUR4841"/>
        <s v="PUR4842"/>
        <s v="PUR4843"/>
        <s v="PUR4844"/>
        <s v="PUR4845"/>
        <s v="PUR4846"/>
        <s v="PUR2275"/>
        <s v="PUR4848"/>
        <s v="PUR4849"/>
        <s v="PUR4850"/>
        <s v="PUR4851"/>
        <s v="PUR2429"/>
        <s v="PUR4853"/>
        <s v="PUR4854"/>
        <s v="PUR2697"/>
        <s v="PUR4856"/>
        <s v="PUR4857"/>
        <s v="PUR4858"/>
        <s v="PUR4859"/>
        <s v="PUR4860"/>
        <s v="PUR4861"/>
        <s v="PUR3208"/>
        <s v="PUR3457"/>
        <s v="PUR3961"/>
        <s v="PUR4865"/>
        <s v="PUR4866"/>
        <s v="PUR4867"/>
        <s v="PUR4868"/>
        <s v="PUR4869"/>
        <s v="PUR4870"/>
        <s v="PUR4871"/>
        <s v="PUR4872"/>
        <s v="PUR4873"/>
        <s v="PUR4874"/>
        <s v="PUR4166"/>
        <s v="PUR4876"/>
        <s v="PUR4877"/>
        <s v="PUR4878"/>
        <s v="PUR4879"/>
        <s v="PUR4880"/>
        <s v="PUR4191"/>
        <s v="PUR4882"/>
        <s v="PUR4883"/>
        <s v="PUR4884"/>
        <s v="PUR4885"/>
        <s v="PUR4886"/>
        <s v="PUR4369"/>
        <s v="PUR4888"/>
        <s v="PUR4889"/>
      </sharedItems>
    </cacheField>
    <cacheField name="Supplier_Name" numFmtId="0">
      <sharedItems>
        <s v="EcoMaterials Co."/>
        <s v="NaturInput GmbH"/>
        <s v="BioFeedstock Ltd."/>
        <s v="PalmEco Corp"/>
        <s v="AgroSource Intl."/>
        <s v="GreenFibre BV"/>
        <s v="SustainSource Inc."/>
      </sharedItems>
    </cacheField>
    <cacheField name="Material_Code" numFmtId="0">
      <sharedItems>
        <s v="RM-0000"/>
        <s v="RM-0001"/>
        <s v="RM-0002"/>
        <s v="RM-0003"/>
        <s v="RM-0004"/>
        <s v="RM-0005"/>
        <s v="RM-0006"/>
        <s v="RM-0409"/>
        <s v="RM-0008"/>
        <s v="RM-0009"/>
        <s v="RM-0010"/>
        <s v="RM-0011"/>
        <s v="RM-0012"/>
        <s v="RM-0013"/>
        <s v="RM-0014"/>
        <s v="RM-0015"/>
        <s v="RM-0016"/>
        <s v="RM-0017"/>
        <s v="RM-0018"/>
        <s v="RM-0019"/>
        <s v="RM-0020"/>
        <s v="RM-0021"/>
        <s v="RM-0022"/>
        <s v="RM-0023"/>
        <s v="RM-0024"/>
        <s v="RM-0025"/>
        <s v="RM-0026"/>
        <s v="RM-0027"/>
        <s v="RM-0028"/>
        <s v="RM-0029"/>
        <s v="RM-0030"/>
        <s v="RM-0031"/>
        <s v="RM-1186"/>
        <s v="RM-0033"/>
        <s v="RM-0034"/>
        <s v="RM-1556"/>
        <s v="RM-0036"/>
        <s v="RM-0037"/>
        <s v="RM-1905"/>
        <s v="RM-2228"/>
        <s v="RM-0040"/>
        <s v="RM-0041"/>
        <s v="RM-0042"/>
        <s v="RM-0043"/>
        <s v="RM-0044"/>
        <s v="RM-0045"/>
        <s v="RM-0046"/>
        <s v="RM-0047"/>
        <s v="RM-0048"/>
        <s v="RM-0049"/>
        <s v="RM-0050"/>
        <s v="RM-0051"/>
        <s v="RM-0052"/>
        <s v="RM-0053"/>
        <s v="RM-0054"/>
        <s v="RM-2420"/>
        <s v="RM-0056"/>
        <s v="RM-0057"/>
        <s v="RM-0058"/>
        <s v="RM-0059"/>
        <s v="RM-0060"/>
        <s v="RM-0061"/>
        <s v="RM-0062"/>
        <s v="RM-0063"/>
        <s v="RM-0064"/>
        <s v="RM-2461"/>
        <s v="RM-0066"/>
        <s v="RM-0067"/>
        <s v="RM-0068"/>
        <s v="RM-0069"/>
        <s v="RM-0070"/>
        <s v="RM-0071"/>
        <s v="RM-2681"/>
        <s v="RM-0073"/>
        <s v="RM-0074"/>
        <s v="RM-0075"/>
        <s v="RM-0076"/>
        <s v="RM-0077"/>
        <s v="RM-0078"/>
        <s v="RM-0079"/>
        <s v="RM-0080"/>
        <s v="RM-0250"/>
        <s v="RM-0082"/>
        <s v="RM-0083"/>
        <s v="RM-0500"/>
        <s v="RM-1738"/>
        <s v="RM-0086"/>
        <s v="RM-2032"/>
        <s v="RM-2214"/>
        <s v="RM-0089"/>
        <s v="RM-0090"/>
        <s v="RM-0091"/>
        <s v="RM-0092"/>
        <s v="RM-0093"/>
        <s v="RM-2875"/>
        <s v="RM-0095"/>
        <s v="RM-0096"/>
        <s v="RM-0097"/>
        <s v="RM-0098"/>
        <s v="RM-0257"/>
        <s v="RM-0100"/>
        <s v="RM-0101"/>
        <s v="RM-0102"/>
        <s v="RM-0103"/>
        <s v="RM-0104"/>
        <s v="RM-0105"/>
        <s v="RM-0375"/>
        <s v="RM-0107"/>
        <s v="RM-0786"/>
        <s v="RM-0109"/>
        <s v="RM-0110"/>
        <s v="RM-0879"/>
        <s v="RM-0112"/>
        <s v="RM-1373"/>
        <s v="RM-0114"/>
        <s v="RM-0115"/>
        <s v="RM-1398"/>
        <s v="RM-0117"/>
        <s v="RM-0118"/>
        <s v="RM-0119"/>
        <s v="RM-0120"/>
        <s v="RM-0121"/>
        <s v="RM-0122"/>
        <s v="RM-2441"/>
        <s v="RM-0124"/>
        <s v="RM-0125"/>
        <s v="RM-0126"/>
        <s v="RM-2490"/>
        <s v="RM-0128"/>
        <s v="RM-0129"/>
        <s v="RM-0130"/>
        <s v="RM-0131"/>
        <s v="RM-0132"/>
        <s v="RM-0133"/>
        <s v="RM-0134"/>
        <s v="RM-0135"/>
        <s v="RM-0136"/>
        <s v="RM-0137"/>
        <s v="RM-0138"/>
        <s v="RM-0261"/>
        <s v="RM-0140"/>
        <s v="RM-0141"/>
        <s v="RM-0142"/>
        <s v="RM-0143"/>
        <s v="RM-0144"/>
        <s v="RM-0145"/>
        <s v="RM-0146"/>
        <s v="RM-0147"/>
        <s v="RM-0148"/>
        <s v="RM-0328"/>
        <s v="RM-0150"/>
        <s v="RM-0151"/>
        <s v="RM-0152"/>
        <s v="RM-0153"/>
        <s v="RM-0154"/>
        <s v="RM-0155"/>
        <s v="RM-0156"/>
        <s v="RM-0157"/>
        <s v="RM-0158"/>
        <s v="RM-0159"/>
        <s v="RM-0160"/>
        <s v="RM-0161"/>
        <s v="RM-0162"/>
        <s v="RM-0163"/>
        <s v="RM-0164"/>
        <s v="RM-0165"/>
        <s v="RM-0166"/>
        <s v="RM-0167"/>
        <s v="RM-0416"/>
        <s v="RM-0169"/>
        <s v="RM-0170"/>
        <s v="RM-0171"/>
        <s v="RM-0172"/>
        <s v="RM-0173"/>
        <s v="RM-0174"/>
        <s v="RM-0175"/>
        <s v="RM-0176"/>
        <s v="RM-0177"/>
        <s v="RM-0178"/>
        <s v="RM-0179"/>
        <s v="RM-0425"/>
        <s v="RM-0600"/>
        <s v="RM-0182"/>
        <s v="RM-0183"/>
        <s v="RM-1015"/>
        <s v="RM-0185"/>
        <s v="RM-0186"/>
        <s v="RM-1045"/>
        <s v="RM-0188"/>
        <s v="RM-0189"/>
        <s v="RM-0190"/>
        <s v="RM-1262"/>
        <s v="RM-0192"/>
        <s v="RM-0193"/>
        <s v="RM-0194"/>
        <s v="RM-0195"/>
        <s v="RM-0196"/>
        <s v="RM-1354"/>
        <s v="RM-0198"/>
        <s v="RM-0199"/>
        <s v="RM-0200"/>
        <s v="RM-0201"/>
        <s v="RM-1384"/>
        <s v="RM-0203"/>
        <s v="RM-0204"/>
        <s v="RM-0205"/>
        <s v="RM-0206"/>
        <s v="RM-0207"/>
        <s v="RM-0208"/>
        <s v="RM-0209"/>
        <s v="RM-0210"/>
        <s v="RM-0211"/>
        <s v="RM-0212"/>
        <s v="RM-0213"/>
        <s v="RM-0214"/>
        <s v="RM-0215"/>
        <s v="RM-0216"/>
        <s v="RM-0217"/>
        <s v="RM-0218"/>
        <s v="RM-1426"/>
        <s v="RM-0220"/>
        <s v="RM-0221"/>
        <s v="RM-2413"/>
        <s v="RM-0223"/>
        <s v="RM-0224"/>
        <s v="RM-0225"/>
        <s v="RM-0226"/>
        <s v="RM-2593"/>
        <s v="RM-0228"/>
        <s v="RM-0229"/>
        <s v="RM-0230"/>
        <s v="RM-0231"/>
        <s v="RM-0232"/>
        <s v="RM-0233"/>
        <s v="RM-0234"/>
        <s v="RM-2696"/>
        <s v="RM-0236"/>
        <s v="RM-0237"/>
        <s v="RM-0238"/>
        <s v="RM-0239"/>
        <s v="RM-0240"/>
        <s v="RM-0241"/>
        <s v="RM-0242"/>
        <s v="RM-0243"/>
        <s v="RM-0244"/>
        <s v="RM-0245"/>
        <s v="RM-0246"/>
        <s v="RM-0247"/>
        <s v="RM-0248"/>
        <s v="RM-0249"/>
        <s v="RM-2710"/>
        <s v="RM-0251"/>
        <s v="RM-0252"/>
        <s v="RM-0055"/>
        <s v="RM-0254"/>
        <s v="RM-0255"/>
        <s v="RM-0256"/>
        <s v="RM-0088"/>
        <s v="RM-0258"/>
        <s v="RM-0259"/>
        <s v="RM-0260"/>
        <s v="RM-0184"/>
        <s v="RM-0262"/>
        <s v="RM-0263"/>
        <s v="RM-0264"/>
        <s v="RM-0369"/>
        <s v="RM-0266"/>
        <s v="RM-0267"/>
        <s v="RM-0268"/>
        <s v="RM-0269"/>
        <s v="RM-0270"/>
        <s v="RM-0271"/>
        <s v="RM-0272"/>
        <s v="RM-0690"/>
        <s v="RM-0274"/>
        <s v="RM-0999"/>
        <s v="RM-0276"/>
        <s v="RM-0277"/>
        <s v="RM-0278"/>
        <s v="RM-0279"/>
        <s v="RM-0280"/>
        <s v="RM-0281"/>
        <s v="RM-0282"/>
        <s v="RM-0283"/>
        <s v="RM-0284"/>
        <s v="RM-0285"/>
        <s v="RM-0286"/>
        <s v="RM-0287"/>
        <s v="RM-1065"/>
        <s v="RM-0289"/>
        <s v="RM-0290"/>
        <s v="RM-0291"/>
        <s v="RM-0292"/>
        <s v="RM-0293"/>
        <s v="RM-0294"/>
        <s v="RM-0295"/>
        <s v="RM-0296"/>
        <s v="RM-0297"/>
        <s v="RM-0298"/>
        <s v="RM-1964"/>
        <s v="RM-0072"/>
        <s v="RM-0301"/>
        <s v="RM-0302"/>
        <s v="RM-0469"/>
        <s v="RM-0304"/>
        <s v="RM-0305"/>
        <s v="RM-0306"/>
        <s v="RM-0307"/>
        <s v="RM-0732"/>
        <s v="RM-0309"/>
        <s v="RM-0310"/>
        <s v="RM-0311"/>
        <s v="RM-0312"/>
        <s v="RM-1077"/>
        <s v="RM-2079"/>
        <s v="RM-0315"/>
        <s v="RM-0316"/>
        <s v="RM-0317"/>
        <s v="RM-0318"/>
        <s v="RM-0319"/>
        <s v="RM-0547"/>
        <s v="RM-0321"/>
        <s v="RM-0322"/>
        <s v="RM-0323"/>
        <s v="RM-0324"/>
        <s v="RM-0325"/>
        <s v="RM-0326"/>
        <s v="RM-0327"/>
        <s v="RM-0658"/>
        <s v="RM-0329"/>
        <s v="RM-0330"/>
        <s v="RM-0331"/>
        <s v="RM-0332"/>
        <s v="RM-0333"/>
        <s v="RM-0334"/>
        <s v="RM-0335"/>
        <s v="RM-0336"/>
        <s v="RM-0337"/>
        <s v="RM-0338"/>
        <s v="RM-0339"/>
        <s v="RM-0956"/>
        <s v="RM-0341"/>
        <s v="RM-0342"/>
        <s v="RM-0343"/>
        <s v="RM-0344"/>
        <s v="RM-0345"/>
        <s v="RM-1084"/>
        <s v="RM-0347"/>
        <s v="RM-0348"/>
        <s v="RM-0349"/>
        <s v="RM-0350"/>
        <s v="RM-0351"/>
        <s v="RM-0352"/>
        <s v="RM-0353"/>
        <s v="RM-0354"/>
        <s v="RM-0355"/>
        <s v="RM-0356"/>
        <s v="RM-1155"/>
        <s v="RM-0358"/>
        <s v="RM-2051"/>
        <s v="RM-2089"/>
        <s v="RM-0361"/>
        <s v="RM-0362"/>
        <s v="RM-0363"/>
        <s v="RM-0364"/>
        <s v="RM-0365"/>
        <s v="RM-0366"/>
        <s v="RM-0367"/>
        <s v="RM-0368"/>
        <s v="RM-2267"/>
        <s v="RM-0370"/>
        <s v="RM-2294"/>
        <s v="RM-0372"/>
        <s v="RM-0373"/>
        <s v="RM-0374"/>
        <s v="RM-2514"/>
        <s v="RM-2623"/>
        <s v="RM-0377"/>
        <s v="RM-0378"/>
        <s v="RM-2743"/>
        <s v="RM-2758"/>
        <s v="RM-0381"/>
        <s v="RM-0382"/>
        <s v="RM-0383"/>
        <s v="RM-0384"/>
        <s v="RM-0385"/>
        <s v="RM-2847"/>
        <s v="RM-0387"/>
        <s v="RM-0388"/>
        <s v="RM-0389"/>
        <s v="RM-0390"/>
        <s v="RM-0391"/>
        <s v="RM-0392"/>
        <s v="RM-0393"/>
        <s v="RM-2881"/>
        <s v="RM-0395"/>
        <s v="RM-0396"/>
        <s v="RM-0397"/>
        <s v="RM-0471"/>
        <s v="RM-0399"/>
        <s v="RM-0400"/>
        <s v="RM-0401"/>
        <s v="RM-1022"/>
        <s v="RM-0403"/>
        <s v="RM-0404"/>
        <s v="RM-0405"/>
        <s v="RM-0406"/>
        <s v="RM-0407"/>
        <s v="RM-0408"/>
        <s v="RM-1181"/>
        <s v="RM-0410"/>
        <s v="RM-0411"/>
        <s v="RM-0412"/>
        <s v="RM-0413"/>
        <s v="RM-0414"/>
        <s v="RM-0415"/>
        <s v="RM-2119"/>
        <s v="RM-0417"/>
        <s v="RM-0418"/>
        <s v="RM-0419"/>
        <s v="RM-0420"/>
        <s v="RM-0421"/>
        <s v="RM-0422"/>
        <s v="RM-0423"/>
        <s v="RM-0424"/>
        <s v="RM-2559"/>
        <s v="RM-0426"/>
        <s v="RM-0427"/>
        <s v="RM-0428"/>
        <s v="RM-0849"/>
        <s v="RM-0430"/>
        <s v="RM-0431"/>
        <s v="RM-0432"/>
        <s v="RM-0433"/>
        <s v="RM-0434"/>
        <s v="RM-0435"/>
        <s v="RM-0436"/>
        <s v="RM-0437"/>
        <s v="RM-0438"/>
        <s v="RM-0439"/>
        <s v="RM-0440"/>
        <s v="RM-0441"/>
        <s v="RM-0442"/>
        <s v="RM-0443"/>
        <s v="RM-0444"/>
        <s v="RM-0445"/>
        <s v="RM-0446"/>
        <s v="RM-0447"/>
        <s v="RM-0448"/>
        <s v="RM-1295"/>
        <s v="RM-0450"/>
        <s v="RM-0451"/>
        <s v="RM-0452"/>
        <s v="RM-1729"/>
        <s v="RM-0454"/>
        <s v="RM-0455"/>
        <s v="RM-0456"/>
        <s v="RM-0457"/>
        <s v="RM-0458"/>
        <s v="RM-0459"/>
        <s v="RM-0460"/>
        <s v="RM-0461"/>
        <s v="RM-0462"/>
        <s v="RM-0463"/>
        <s v="RM-0464"/>
        <s v="RM-0465"/>
        <s v="RM-0466"/>
        <s v="RM-0467"/>
        <s v="RM-0468"/>
        <s v="RM-2066"/>
        <s v="RM-0470"/>
        <s v="RM-2533"/>
        <s v="RM-0472"/>
        <s v="RM-0473"/>
        <s v="RM-0474"/>
        <s v="RM-2534"/>
        <s v="RM-0476"/>
        <s v="RM-0477"/>
        <s v="RM-0478"/>
        <s v="RM-0479"/>
        <s v="RM-0480"/>
        <s v="RM-2772"/>
        <s v="RM-0482"/>
        <s v="RM-0483"/>
        <s v="RM-0484"/>
        <s v="RM-0485"/>
        <s v="RM-0486"/>
        <s v="RM-0007"/>
        <s v="RM-0488"/>
        <s v="RM-0489"/>
        <s v="RM-0039"/>
        <s v="RM-0491"/>
        <s v="RM-0492"/>
        <s v="RM-0493"/>
        <s v="RM-0494"/>
        <s v="RM-0094"/>
        <s v="RM-0449"/>
        <s v="RM-0497"/>
        <s v="RM-0498"/>
        <s v="RM-0499"/>
        <s v="RM-0490"/>
        <s v="RM-0501"/>
        <s v="RM-0502"/>
        <s v="RM-0503"/>
        <s v="RM-0504"/>
        <s v="RM-0505"/>
        <s v="RM-0506"/>
        <s v="RM-0507"/>
        <s v="RM-0508"/>
        <s v="RM-0509"/>
        <s v="RM-0813"/>
        <s v="RM-0511"/>
        <s v="RM-0512"/>
        <s v="RM-0513"/>
        <s v="RM-0514"/>
        <s v="RM-0515"/>
        <s v="RM-0903"/>
        <s v="RM-0517"/>
        <s v="RM-0518"/>
        <s v="RM-0519"/>
        <s v="RM-0520"/>
        <s v="RM-0521"/>
        <s v="RM-0522"/>
        <s v="RM-0523"/>
        <s v="RM-0914"/>
        <s v="RM-0525"/>
        <s v="RM-0526"/>
        <s v="RM-0527"/>
        <s v="RM-1016"/>
        <s v="RM-0529"/>
        <s v="RM-1283"/>
        <s v="RM-0531"/>
        <s v="RM-0532"/>
        <s v="RM-0533"/>
        <s v="RM-0534"/>
        <s v="RM-0535"/>
        <s v="RM-2000"/>
        <s v="RM-2367"/>
        <s v="RM-0538"/>
        <s v="RM-0539"/>
        <s v="RM-0540"/>
        <s v="RM-2397"/>
        <s v="RM-0542"/>
        <s v="RM-0543"/>
        <s v="RM-0544"/>
        <s v="RM-0545"/>
        <s v="RM-0546"/>
        <s v="RM-2590"/>
        <s v="RM-0548"/>
        <s v="RM-0549"/>
        <s v="RM-0550"/>
        <s v="RM-0139"/>
        <s v="RM-0552"/>
        <s v="RM-0553"/>
        <s v="RM-0554"/>
        <s v="RM-0597"/>
        <s v="RM-0556"/>
        <s v="RM-0557"/>
        <s v="RM-0558"/>
        <s v="RM-0559"/>
        <s v="RM-0560"/>
        <s v="RM-0561"/>
        <s v="RM-0947"/>
        <s v="RM-0563"/>
        <s v="RM-1322"/>
        <s v="RM-0565"/>
        <s v="RM-0566"/>
        <s v="RM-0567"/>
        <s v="RM-0568"/>
        <s v="RM-0569"/>
        <s v="RM-0570"/>
        <s v="RM-0571"/>
        <s v="RM-0572"/>
        <s v="RM-0573"/>
        <s v="RM-0574"/>
        <s v="RM-0575"/>
        <s v="RM-0576"/>
        <s v="RM-0577"/>
        <s v="RM-0578"/>
        <s v="RM-0579"/>
        <s v="RM-0580"/>
        <s v="RM-0581"/>
        <s v="RM-0582"/>
        <s v="RM-0583"/>
        <s v="RM-1745"/>
        <s v="RM-0585"/>
        <s v="RM-0586"/>
        <s v="RM-0587"/>
        <s v="RM-0588"/>
        <s v="RM-0589"/>
        <s v="RM-0590"/>
        <s v="RM-0591"/>
        <s v="RM-0592"/>
        <s v="RM-0593"/>
        <s v="RM-1822"/>
        <s v="RM-0595"/>
        <s v="RM-0253"/>
        <s v="RM-0495"/>
        <s v="RM-0944"/>
        <s v="RM-0599"/>
        <s v="RM-1056"/>
        <s v="RM-0601"/>
        <s v="RM-0602"/>
        <s v="RM-0603"/>
        <s v="RM-0604"/>
        <s v="RM-0605"/>
        <s v="RM-0606"/>
        <s v="RM-0607"/>
        <s v="RM-0608"/>
        <s v="RM-0609"/>
        <s v="RM-0610"/>
        <s v="RM-0611"/>
        <s v="RM-0612"/>
        <s v="RM-0613"/>
        <s v="RM-0614"/>
        <s v="RM-0615"/>
        <s v="RM-0616"/>
        <s v="RM-0617"/>
        <s v="RM-0618"/>
        <s v="RM-0619"/>
        <s v="RM-1067"/>
        <s v="RM-1132"/>
        <s v="RM-0622"/>
        <s v="RM-0623"/>
        <s v="RM-0624"/>
        <s v="RM-0625"/>
        <s v="RM-2151"/>
        <s v="RM-0627"/>
        <s v="RM-0628"/>
        <s v="RM-0629"/>
        <s v="RM-0630"/>
        <s v="RM-0631"/>
        <s v="RM-0632"/>
        <s v="RM-0633"/>
        <s v="RM-0634"/>
        <s v="RM-0635"/>
        <s v="RM-0636"/>
        <s v="RM-0637"/>
        <s v="RM-0638"/>
        <s v="RM-0639"/>
        <s v="RM-2570"/>
        <s v="RM-0641"/>
        <s v="RM-0308"/>
        <s v="RM-0643"/>
        <s v="RM-0644"/>
        <s v="RM-0645"/>
        <s v="RM-0646"/>
        <s v="RM-0647"/>
        <s v="RM-0648"/>
        <s v="RM-0649"/>
        <s v="RM-0650"/>
        <s v="RM-0651"/>
        <s v="RM-0652"/>
        <s v="RM-0653"/>
        <s v="RM-0654"/>
        <s v="RM-0655"/>
        <s v="RM-0656"/>
        <s v="RM-0657"/>
        <s v="RM-1656"/>
        <s v="RM-0659"/>
        <s v="RM-0660"/>
        <s v="RM-0661"/>
        <s v="RM-0662"/>
        <s v="RM-0663"/>
        <s v="RM-0664"/>
        <s v="RM-1998"/>
        <s v="RM-0666"/>
        <s v="RM-0667"/>
        <s v="RM-0668"/>
        <s v="RM-0669"/>
        <s v="RM-2363"/>
        <s v="RM-0671"/>
        <s v="RM-0672"/>
        <s v="RM-0673"/>
        <s v="RM-0674"/>
        <s v="RM-0675"/>
        <s v="RM-0676"/>
        <s v="RM-2855"/>
        <s v="RM-0678"/>
        <s v="RM-0679"/>
        <s v="RM-0680"/>
        <s v="RM-0681"/>
        <s v="RM-0682"/>
        <s v="RM-0683"/>
        <s v="RM-0684"/>
        <s v="RM-0685"/>
        <s v="RM-0686"/>
        <s v="RM-0687"/>
        <s v="RM-0688"/>
        <s v="RM-0689"/>
        <s v="RM-0065"/>
        <s v="RM-0727"/>
        <s v="RM-0692"/>
        <s v="RM-0693"/>
        <s v="RM-0802"/>
        <s v="RM-0695"/>
        <s v="RM-0696"/>
        <s v="RM-0928"/>
        <s v="RM-0698"/>
        <s v="RM-0699"/>
        <s v="RM-0700"/>
        <s v="RM-1244"/>
        <s v="RM-0702"/>
        <s v="RM-1492"/>
        <s v="RM-0704"/>
        <s v="RM-0705"/>
        <s v="RM-0706"/>
        <s v="RM-0707"/>
        <s v="RM-0708"/>
        <s v="RM-0709"/>
        <s v="RM-0710"/>
        <s v="RM-1497"/>
        <s v="RM-0712"/>
        <s v="RM-0713"/>
        <s v="RM-0714"/>
        <s v="RM-0715"/>
        <s v="RM-0716"/>
        <s v="RM-0717"/>
        <s v="RM-0718"/>
        <s v="RM-0719"/>
        <s v="RM-2004"/>
        <s v="RM-2064"/>
        <s v="RM-0722"/>
        <s v="RM-0723"/>
        <s v="RM-0724"/>
        <s v="RM-0725"/>
        <s v="RM-0726"/>
        <s v="RM-2518"/>
        <s v="RM-0728"/>
        <s v="RM-0729"/>
        <s v="RM-0730"/>
        <s v="RM-0731"/>
        <s v="RM-0123"/>
        <s v="RM-0733"/>
        <s v="RM-0734"/>
        <s v="RM-0181"/>
        <s v="RM-0510"/>
        <s v="RM-0737"/>
        <s v="RM-0738"/>
        <s v="RM-0739"/>
        <s v="RM-0740"/>
        <s v="RM-0741"/>
        <s v="RM-0742"/>
        <s v="RM-0743"/>
        <s v="RM-0744"/>
        <s v="RM-0721"/>
        <s v="RM-0746"/>
        <s v="RM-0747"/>
        <s v="RM-0748"/>
        <s v="RM-0749"/>
        <s v="RM-0750"/>
        <s v="RM-0751"/>
        <s v="RM-0736"/>
        <s v="RM-0753"/>
        <s v="RM-0754"/>
        <s v="RM-0755"/>
        <s v="RM-0756"/>
        <s v="RM-0757"/>
        <s v="RM-0758"/>
        <s v="RM-0759"/>
        <s v="RM-0760"/>
        <s v="RM-0778"/>
        <s v="RM-0762"/>
        <s v="RM-0763"/>
        <s v="RM-0764"/>
        <s v="RM-0765"/>
        <s v="RM-0950"/>
        <s v="RM-1658"/>
        <s v="RM-0768"/>
        <s v="RM-0769"/>
        <s v="RM-0770"/>
        <s v="RM-1747"/>
        <s v="RM-0772"/>
        <s v="RM-0773"/>
        <s v="RM-1987"/>
        <s v="RM-0775"/>
        <s v="RM-2313"/>
        <s v="RM-0777"/>
        <s v="RM-2760"/>
        <s v="RM-0779"/>
        <s v="RM-0376"/>
        <s v="RM-0781"/>
        <s v="RM-0530"/>
        <s v="RM-0783"/>
        <s v="RM-0784"/>
        <s v="RM-0785"/>
        <s v="RM-0536"/>
        <s v="RM-0594"/>
        <s v="RM-0788"/>
        <s v="RM-0789"/>
        <s v="RM-0790"/>
        <s v="RM-0791"/>
        <s v="RM-0792"/>
        <s v="RM-0793"/>
        <s v="RM-0794"/>
        <s v="RM-0795"/>
        <s v="RM-0796"/>
        <s v="RM-0797"/>
        <s v="RM-0711"/>
        <s v="RM-0799"/>
        <s v="RM-0800"/>
        <s v="RM-0801"/>
        <s v="RM-1153"/>
        <s v="RM-0803"/>
        <s v="RM-1201"/>
        <s v="RM-0805"/>
        <s v="RM-0806"/>
        <s v="RM-0807"/>
        <s v="RM-2640"/>
        <s v="RM-0809"/>
        <s v="RM-0810"/>
        <s v="RM-0811"/>
        <s v="RM-0812"/>
        <s v="RM-0380"/>
        <s v="RM-0814"/>
        <s v="RM-0815"/>
        <s v="RM-0816"/>
        <s v="RM-0817"/>
        <s v="RM-0818"/>
        <s v="RM-0819"/>
        <s v="RM-0820"/>
        <s v="RM-0821"/>
        <s v="RM-0822"/>
        <s v="RM-0596"/>
        <s v="RM-0824"/>
        <s v="RM-0825"/>
        <s v="RM-0826"/>
        <s v="RM-0827"/>
        <s v="RM-0828"/>
        <s v="RM-0829"/>
        <s v="RM-0830"/>
        <s v="RM-0831"/>
        <s v="RM-0832"/>
        <s v="RM-0833"/>
        <s v="RM-0834"/>
        <s v="RM-0835"/>
        <s v="RM-0836"/>
        <s v="RM-0837"/>
        <s v="RM-0691"/>
        <s v="RM-0839"/>
        <s v="RM-0798"/>
        <s v="RM-0841"/>
        <s v="RM-0838"/>
        <s v="RM-1689"/>
        <s v="RM-0844"/>
        <s v="RM-0845"/>
        <s v="RM-0846"/>
        <s v="RM-2001"/>
        <s v="RM-0848"/>
        <s v="RM-2040"/>
        <s v="RM-0850"/>
        <s v="RM-0851"/>
        <s v="RM-0852"/>
        <s v="RM-2207"/>
        <s v="RM-0854"/>
        <s v="RM-0855"/>
        <s v="RM-0856"/>
        <s v="RM-2253"/>
        <s v="RM-0858"/>
        <s v="RM-0859"/>
        <s v="RM-0860"/>
        <s v="RM-0861"/>
        <s v="RM-0862"/>
        <s v="RM-2585"/>
        <s v="RM-0864"/>
        <s v="RM-0865"/>
        <s v="RM-2599"/>
        <s v="RM-0867"/>
        <s v="RM-0868"/>
        <s v="RM-0869"/>
        <s v="RM-0870"/>
        <s v="RM-2676"/>
        <s v="RM-0872"/>
        <s v="RM-0873"/>
        <s v="RM-0874"/>
        <s v="RM-0875"/>
        <s v="RM-0876"/>
        <s v="RM-0877"/>
        <s v="RM-0394"/>
        <s v="RM-0670"/>
        <s v="RM-0880"/>
        <s v="RM-0847"/>
        <s v="RM-0882"/>
        <s v="RM-0883"/>
        <s v="RM-0884"/>
        <s v="RM-0885"/>
        <s v="RM-0886"/>
        <s v="RM-0887"/>
        <s v="RM-0888"/>
        <s v="RM-0889"/>
        <s v="RM-0890"/>
        <s v="RM-0891"/>
        <s v="RM-0892"/>
        <s v="RM-0893"/>
        <s v="RM-0894"/>
        <s v="RM-0895"/>
        <s v="RM-0896"/>
        <s v="RM-0897"/>
        <s v="RM-0898"/>
        <s v="RM-0899"/>
        <s v="RM-0900"/>
        <s v="RM-0901"/>
        <s v="RM-0902"/>
        <s v="RM-1337"/>
        <s v="RM-0904"/>
        <s v="RM-0905"/>
        <s v="RM-0906"/>
        <s v="RM-0907"/>
        <s v="RM-0908"/>
        <s v="RM-0909"/>
        <s v="RM-1506"/>
        <s v="RM-1824"/>
        <s v="RM-0912"/>
        <s v="RM-0913"/>
        <s v="RM-2045"/>
        <s v="RM-0915"/>
        <s v="RM-0916"/>
        <s v="RM-0917"/>
        <s v="RM-0918"/>
        <s v="RM-0919"/>
        <s v="RM-0920"/>
        <s v="RM-0921"/>
        <s v="RM-0922"/>
        <s v="RM-0923"/>
        <s v="RM-0924"/>
        <s v="RM-0925"/>
        <s v="RM-0926"/>
        <s v="RM-0927"/>
        <s v="RM-2201"/>
        <s v="RM-0929"/>
        <s v="RM-0930"/>
        <s v="RM-0931"/>
        <s v="RM-0932"/>
        <s v="RM-0933"/>
        <s v="RM-0934"/>
        <s v="RM-0935"/>
        <s v="RM-0936"/>
        <s v="RM-0937"/>
        <s v="RM-0938"/>
        <s v="RM-2428"/>
        <s v="RM-0940"/>
        <s v="RM-0941"/>
        <s v="RM-0942"/>
        <s v="RM-0943"/>
        <s v="RM-2557"/>
        <s v="RM-0945"/>
        <s v="RM-0946"/>
        <s v="RM-0084"/>
        <s v="RM-0948"/>
        <s v="RM-0949"/>
        <s v="RM-0357"/>
        <s v="RM-0951"/>
        <s v="RM-0952"/>
        <s v="RM-0953"/>
        <s v="RM-0954"/>
        <s v="RM-0955"/>
        <s v="RM-1118"/>
        <s v="RM-0957"/>
        <s v="RM-0958"/>
        <s v="RM-0959"/>
        <s v="RM-0960"/>
        <s v="RM-1530"/>
        <s v="RM-0962"/>
        <s v="RM-0963"/>
        <s v="RM-0964"/>
        <s v="RM-0965"/>
        <s v="RM-2254"/>
        <s v="RM-0967"/>
        <s v="RM-0968"/>
        <s v="RM-0969"/>
        <s v="RM-2458"/>
        <s v="RM-0971"/>
        <s v="RM-0972"/>
        <s v="RM-0973"/>
        <s v="RM-0974"/>
        <s v="RM-0975"/>
        <s v="RM-0976"/>
        <s v="RM-0977"/>
        <s v="RM-0978"/>
        <s v="RM-0979"/>
        <s v="RM-0980"/>
        <s v="RM-0981"/>
        <s v="RM-0982"/>
        <s v="RM-0983"/>
        <s v="RM-0984"/>
        <s v="RM-0985"/>
        <s v="RM-0986"/>
        <s v="RM-0987"/>
        <s v="RM-0988"/>
        <s v="RM-0989"/>
        <s v="RM-0990"/>
        <s v="RM-0991"/>
        <s v="RM-0992"/>
        <s v="RM-0993"/>
        <s v="RM-2739"/>
        <s v="RM-0995"/>
        <s v="RM-0300"/>
        <s v="RM-0997"/>
        <s v="RM-0998"/>
        <s v="RM-0665"/>
        <s v="RM-1000"/>
        <s v="RM-1001"/>
        <s v="RM-1002"/>
        <s v="RM-1003"/>
        <s v="RM-1004"/>
        <s v="RM-1005"/>
        <s v="RM-1006"/>
        <s v="RM-1007"/>
        <s v="RM-1008"/>
        <s v="RM-1169"/>
        <s v="RM-1010"/>
        <s v="RM-1011"/>
        <s v="RM-1012"/>
        <s v="RM-1013"/>
        <s v="RM-1014"/>
        <s v="RM-1646"/>
        <s v="RM-1723"/>
        <s v="RM-1017"/>
        <s v="RM-1018"/>
        <s v="RM-1019"/>
        <s v="RM-1020"/>
        <s v="RM-1021"/>
        <s v="RM-1758"/>
        <s v="RM-1023"/>
        <s v="RM-1024"/>
        <s v="RM-1025"/>
        <s v="RM-1026"/>
        <s v="RM-1027"/>
        <s v="RM-1028"/>
        <s v="RM-1029"/>
        <s v="RM-1030"/>
        <s v="RM-1031"/>
        <s v="RM-1032"/>
        <s v="RM-1033"/>
        <s v="RM-1034"/>
        <s v="RM-1035"/>
        <s v="RM-1036"/>
        <s v="RM-1037"/>
        <s v="RM-1038"/>
        <s v="RM-1039"/>
        <s v="RM-1040"/>
        <s v="RM-1041"/>
        <s v="RM-1042"/>
        <s v="RM-1043"/>
        <s v="RM-1044"/>
        <s v="RM-2309"/>
        <s v="RM-0106"/>
        <s v="RM-1047"/>
        <s v="RM-0564"/>
        <s v="RM-0843"/>
        <s v="RM-1050"/>
        <s v="RM-1051"/>
        <s v="RM-0961"/>
        <s v="RM-1053"/>
        <s v="RM-1054"/>
        <s v="RM-1055"/>
        <s v="RM-1484"/>
        <s v="RM-1057"/>
        <s v="RM-1058"/>
        <s v="RM-1059"/>
        <s v="RM-1060"/>
        <s v="RM-1061"/>
        <s v="RM-1062"/>
        <s v="RM-1063"/>
        <s v="RM-2284"/>
        <s v="RM-2636"/>
        <s v="RM-1066"/>
        <s v="RM-2862"/>
        <s v="RM-1068"/>
        <s v="RM-1069"/>
        <s v="RM-1070"/>
        <s v="RM-1071"/>
        <s v="RM-1072"/>
        <s v="RM-1073"/>
        <s v="RM-1074"/>
        <s v="RM-1075"/>
        <s v="RM-1076"/>
        <s v="RM-0127"/>
        <s v="RM-0524"/>
        <s v="RM-1079"/>
        <s v="RM-1080"/>
        <s v="RM-1081"/>
        <s v="RM-1082"/>
        <s v="RM-1083"/>
        <s v="RM-0782"/>
        <s v="RM-1085"/>
        <s v="RM-1086"/>
        <s v="RM-1087"/>
        <s v="RM-1088"/>
        <s v="RM-1089"/>
        <s v="RM-1090"/>
        <s v="RM-1091"/>
        <s v="RM-0863"/>
        <s v="RM-1093"/>
        <s v="RM-1094"/>
        <s v="RM-1095"/>
        <s v="RM-1096"/>
        <s v="RM-1097"/>
        <s v="RM-1098"/>
        <s v="RM-1099"/>
        <s v="RM-1100"/>
        <s v="RM-1101"/>
        <s v="RM-1102"/>
        <s v="RM-1103"/>
        <s v="RM-1104"/>
        <s v="RM-1105"/>
        <s v="RM-1106"/>
        <s v="RM-1107"/>
        <s v="RM-1108"/>
        <s v="RM-1109"/>
        <s v="RM-1110"/>
        <s v="RM-1111"/>
        <s v="RM-1112"/>
        <s v="RM-1113"/>
        <s v="RM-1114"/>
        <s v="RM-0996"/>
        <s v="RM-1116"/>
        <s v="RM-1117"/>
        <s v="RM-1211"/>
        <s v="RM-1119"/>
        <s v="RM-1120"/>
        <s v="RM-1121"/>
        <s v="RM-1122"/>
        <s v="RM-1525"/>
        <s v="RM-1124"/>
        <s v="RM-1125"/>
        <s v="RM-1126"/>
        <s v="RM-1127"/>
        <s v="RM-1128"/>
        <s v="RM-1129"/>
        <s v="RM-1130"/>
        <s v="RM-1131"/>
        <s v="RM-1748"/>
        <s v="RM-1133"/>
        <s v="RM-1134"/>
        <s v="RM-1135"/>
        <s v="RM-1136"/>
        <s v="RM-1137"/>
        <s v="RM-1138"/>
        <s v="RM-1139"/>
        <s v="RM-1140"/>
        <s v="RM-1141"/>
        <s v="RM-1142"/>
        <s v="RM-1143"/>
        <s v="RM-1144"/>
        <s v="RM-1145"/>
        <s v="RM-2769"/>
        <s v="RM-1147"/>
        <s v="RM-1148"/>
        <s v="RM-1149"/>
        <s v="RM-0113"/>
        <s v="RM-1151"/>
        <s v="RM-1152"/>
        <s v="RM-0180"/>
        <s v="RM-1154"/>
        <s v="RM-0346"/>
        <s v="RM-1156"/>
        <s v="RM-1157"/>
        <s v="RM-1158"/>
        <s v="RM-1159"/>
        <s v="RM-1160"/>
        <s v="RM-1161"/>
        <s v="RM-1502"/>
        <s v="RM-1163"/>
        <s v="RM-1164"/>
        <s v="RM-1165"/>
        <s v="RM-1166"/>
        <s v="RM-1167"/>
        <s v="RM-1168"/>
        <s v="RM-1509"/>
        <s v="RM-1170"/>
        <s v="RM-1171"/>
        <s v="RM-1172"/>
        <s v="RM-1173"/>
        <s v="RM-1174"/>
        <s v="RM-1175"/>
        <s v="RM-1176"/>
        <s v="RM-1177"/>
        <s v="RM-1178"/>
        <s v="RM-1179"/>
        <s v="RM-1180"/>
        <s v="RM-2263"/>
        <s v="RM-1182"/>
        <s v="RM-1183"/>
        <s v="RM-1184"/>
        <s v="RM-1185"/>
        <s v="RM-2555"/>
        <s v="RM-2811"/>
        <s v="RM-1188"/>
        <s v="RM-1189"/>
        <s v="RM-1190"/>
        <s v="RM-1191"/>
        <s v="RM-1192"/>
        <s v="RM-1193"/>
        <s v="RM-1194"/>
        <s v="RM-0081"/>
        <s v="RM-0219"/>
        <s v="RM-1197"/>
        <s v="RM-1198"/>
        <s v="RM-1199"/>
        <s v="RM-0359"/>
        <s v="RM-0541"/>
        <s v="RM-1202"/>
        <s v="RM-1203"/>
        <s v="RM-0640"/>
        <s v="RM-1205"/>
        <s v="RM-1206"/>
        <s v="RM-1207"/>
        <s v="RM-1009"/>
        <s v="RM-1209"/>
        <s v="RM-1210"/>
        <s v="RM-1896"/>
        <s v="RM-1212"/>
        <s v="RM-1213"/>
        <s v="RM-1214"/>
        <s v="RM-1215"/>
        <s v="RM-1216"/>
        <s v="RM-1217"/>
        <s v="RM-1218"/>
        <s v="RM-1219"/>
        <s v="RM-1220"/>
        <s v="RM-1221"/>
        <s v="RM-1222"/>
        <s v="RM-1223"/>
        <s v="RM-1224"/>
        <s v="RM-1225"/>
        <s v="RM-1226"/>
        <s v="RM-1227"/>
        <s v="RM-1228"/>
        <s v="RM-1229"/>
        <s v="RM-1230"/>
        <s v="RM-1231"/>
        <s v="RM-1232"/>
        <s v="RM-1233"/>
        <s v="RM-1234"/>
        <s v="RM-1235"/>
        <s v="RM-1236"/>
        <s v="RM-1237"/>
        <s v="RM-1238"/>
        <s v="RM-1239"/>
        <s v="RM-1240"/>
        <s v="RM-1241"/>
        <s v="RM-1242"/>
        <s v="RM-1243"/>
        <s v="RM-2200"/>
        <s v="RM-1245"/>
        <s v="RM-1246"/>
        <s v="RM-1247"/>
        <s v="RM-1248"/>
        <s v="RM-1249"/>
        <s v="RM-1250"/>
        <s v="RM-1251"/>
        <s v="RM-1252"/>
        <s v="RM-1253"/>
        <s v="RM-1254"/>
        <s v="RM-1255"/>
        <s v="RM-1256"/>
        <s v="RM-1257"/>
        <s v="RM-1258"/>
        <s v="RM-1259"/>
        <s v="RM-1260"/>
        <s v="RM-2435"/>
        <s v="RM-2456"/>
        <s v="RM-1263"/>
        <s v="RM-1264"/>
        <s v="RM-1265"/>
        <s v="RM-1266"/>
        <s v="RM-1267"/>
        <s v="RM-1268"/>
        <s v="RM-1269"/>
        <s v="RM-1270"/>
        <s v="RM-1271"/>
        <s v="RM-1272"/>
        <s v="RM-2633"/>
        <s v="RM-1274"/>
        <s v="RM-2833"/>
        <s v="RM-1276"/>
        <s v="RM-1277"/>
        <s v="RM-1278"/>
        <s v="RM-1279"/>
        <s v="RM-1280"/>
        <s v="RM-1281"/>
        <s v="RM-1282"/>
        <s v="RM-2887"/>
        <s v="RM-1284"/>
        <s v="RM-1285"/>
        <s v="RM-1286"/>
        <s v="RM-1287"/>
        <s v="RM-1288"/>
        <s v="RM-1289"/>
        <s v="RM-1290"/>
        <s v="RM-1291"/>
        <s v="RM-1292"/>
        <s v="RM-1293"/>
        <s v="RM-1294"/>
        <s v="RM-0598"/>
        <s v="RM-1296"/>
        <s v="RM-1297"/>
        <s v="RM-1298"/>
        <s v="RM-0621"/>
        <s v="RM-1300"/>
        <s v="RM-1301"/>
        <s v="RM-1302"/>
        <s v="RM-1303"/>
        <s v="RM-1304"/>
        <s v="RM-1305"/>
        <s v="RM-1306"/>
        <s v="RM-1307"/>
        <s v="RM-1308"/>
        <s v="RM-1309"/>
        <s v="RM-1310"/>
        <s v="RM-1311"/>
        <s v="RM-1312"/>
        <s v="RM-1313"/>
        <s v="RM-1314"/>
        <s v="RM-1315"/>
        <s v="RM-1316"/>
        <s v="RM-1317"/>
        <s v="RM-1318"/>
        <s v="RM-1319"/>
        <s v="RM-1320"/>
        <s v="RM-1321"/>
        <s v="RM-0780"/>
        <s v="RM-1323"/>
        <s v="RM-1324"/>
        <s v="RM-1325"/>
        <s v="RM-1326"/>
        <s v="RM-1327"/>
        <s v="RM-1328"/>
        <s v="RM-1329"/>
        <s v="RM-1330"/>
        <s v="RM-1331"/>
        <s v="RM-1332"/>
        <s v="RM-1333"/>
        <s v="RM-1334"/>
        <s v="RM-1335"/>
        <s v="RM-1336"/>
        <s v="RM-1115"/>
        <s v="RM-1338"/>
        <s v="RM-1339"/>
        <s v="RM-1340"/>
        <s v="RM-1341"/>
        <s v="RM-1342"/>
        <s v="RM-1343"/>
        <s v="RM-1344"/>
        <s v="RM-1345"/>
        <s v="RM-2385"/>
        <s v="RM-1347"/>
        <s v="RM-1348"/>
        <s v="RM-1349"/>
        <s v="RM-1350"/>
        <s v="RM-1351"/>
        <s v="RM-1352"/>
        <s v="RM-1353"/>
        <s v="RM-2466"/>
        <s v="RM-1355"/>
        <s v="RM-1356"/>
        <s v="RM-1357"/>
        <s v="RM-1358"/>
        <s v="RM-1359"/>
        <s v="RM-1360"/>
        <s v="RM-1361"/>
        <s v="RM-1362"/>
        <s v="RM-1363"/>
        <s v="RM-1364"/>
        <s v="RM-1365"/>
        <s v="RM-1366"/>
        <s v="RM-1367"/>
        <s v="RM-1368"/>
        <s v="RM-1369"/>
        <s v="RM-1370"/>
        <s v="RM-1371"/>
        <s v="RM-1372"/>
        <s v="RM-0694"/>
        <s v="RM-1374"/>
        <s v="RM-1375"/>
        <s v="RM-1376"/>
        <s v="RM-1377"/>
        <s v="RM-1378"/>
        <s v="RM-1379"/>
        <s v="RM-1380"/>
        <s v="RM-0720"/>
        <s v="RM-1382"/>
        <s v="RM-1383"/>
        <s v="RM-1046"/>
        <s v="RM-1162"/>
        <s v="RM-1386"/>
        <s v="RM-1387"/>
        <s v="RM-1388"/>
        <s v="RM-1389"/>
        <s v="RM-1390"/>
        <s v="RM-1391"/>
        <s v="RM-1392"/>
        <s v="RM-1393"/>
        <s v="RM-1394"/>
        <s v="RM-1395"/>
        <s v="RM-1396"/>
        <s v="RM-1397"/>
        <s v="RM-1200"/>
        <s v="RM-1399"/>
        <s v="RM-1400"/>
        <s v="RM-1401"/>
        <s v="RM-1402"/>
        <s v="RM-1596"/>
        <s v="RM-1404"/>
        <s v="RM-1405"/>
        <s v="RM-1406"/>
        <s v="RM-1407"/>
        <s v="RM-1408"/>
        <s v="RM-1409"/>
        <s v="RM-1410"/>
        <s v="RM-1411"/>
        <s v="RM-1412"/>
        <s v="RM-1760"/>
        <s v="RM-1414"/>
        <s v="RM-1415"/>
        <s v="RM-1416"/>
        <s v="RM-1417"/>
        <s v="RM-1418"/>
        <s v="RM-1419"/>
        <s v="RM-1420"/>
        <s v="RM-1421"/>
        <s v="RM-1422"/>
        <s v="RM-1423"/>
        <s v="RM-1424"/>
        <s v="RM-1425"/>
        <s v="RM-2108"/>
        <s v="RM-1427"/>
        <s v="RM-2643"/>
        <s v="RM-1429"/>
        <s v="RM-1430"/>
        <s v="RM-1431"/>
        <s v="RM-1432"/>
        <s v="RM-1433"/>
        <s v="RM-0222"/>
        <s v="RM-1435"/>
        <s v="RM-1436"/>
        <s v="RM-1437"/>
        <s v="RM-1438"/>
        <s v="RM-0340"/>
        <s v="RM-1440"/>
        <s v="RM-1441"/>
        <s v="RM-1442"/>
        <s v="RM-1443"/>
        <s v="RM-1444"/>
        <s v="RM-1445"/>
        <s v="RM-1446"/>
        <s v="RM-1447"/>
        <s v="RM-0776"/>
        <s v="RM-1449"/>
        <s v="RM-1450"/>
        <s v="RM-1451"/>
        <s v="RM-1452"/>
        <s v="RM-1453"/>
        <s v="RM-1454"/>
        <s v="RM-1455"/>
        <s v="RM-1456"/>
        <s v="RM-1434"/>
        <s v="RM-1458"/>
        <s v="RM-1459"/>
        <s v="RM-1460"/>
        <s v="RM-1461"/>
        <s v="RM-1462"/>
        <s v="RM-1788"/>
        <s v="RM-1464"/>
        <s v="RM-1465"/>
        <s v="RM-1466"/>
        <s v="RM-1467"/>
        <s v="RM-1468"/>
        <s v="RM-1469"/>
        <s v="RM-1470"/>
        <s v="RM-1471"/>
        <s v="RM-1472"/>
        <s v="RM-1473"/>
        <s v="RM-1474"/>
        <s v="RM-1475"/>
        <s v="RM-1476"/>
        <s v="RM-1477"/>
        <s v="RM-1478"/>
        <s v="RM-1479"/>
        <s v="RM-1480"/>
        <s v="RM-2083"/>
        <s v="RM-1482"/>
        <s v="RM-2548"/>
        <s v="RM-2660"/>
        <s v="RM-1485"/>
        <s v="RM-1486"/>
        <s v="RM-1487"/>
        <s v="RM-1488"/>
        <s v="RM-2686"/>
        <s v="RM-1490"/>
        <s v="RM-1491"/>
        <s v="RM-0235"/>
        <s v="RM-0752"/>
        <s v="RM-1494"/>
        <s v="RM-1495"/>
        <s v="RM-1496"/>
        <s v="RM-0766"/>
        <s v="RM-1498"/>
        <s v="RM-1499"/>
        <s v="RM-1500"/>
        <s v="RM-1501"/>
        <s v="RM-0840"/>
        <s v="RM-1503"/>
        <s v="RM-1504"/>
        <s v="RM-1505"/>
        <s v="RM-0878"/>
        <s v="RM-1507"/>
        <s v="RM-1508"/>
        <s v="RM-1092"/>
        <s v="RM-1510"/>
        <s v="RM-1511"/>
        <s v="RM-1512"/>
        <s v="RM-1513"/>
        <s v="RM-1514"/>
        <s v="RM-1515"/>
        <s v="RM-1516"/>
        <s v="RM-1517"/>
        <s v="RM-1518"/>
        <s v="RM-1519"/>
        <s v="RM-1520"/>
        <s v="RM-1521"/>
        <s v="RM-1522"/>
        <s v="RM-1523"/>
        <s v="RM-1524"/>
        <s v="RM-1385"/>
        <s v="RM-1526"/>
        <s v="RM-1527"/>
        <s v="RM-1528"/>
        <s v="RM-1529"/>
        <s v="RM-1493"/>
        <s v="RM-1531"/>
        <s v="RM-1532"/>
        <s v="RM-1533"/>
        <s v="RM-1534"/>
        <s v="RM-1535"/>
        <s v="RM-1536"/>
        <s v="RM-1537"/>
        <s v="RM-1538"/>
        <s v="RM-1539"/>
        <s v="RM-1540"/>
        <s v="RM-1541"/>
        <s v="RM-1542"/>
        <s v="RM-1543"/>
        <s v="RM-1544"/>
        <s v="RM-1545"/>
        <s v="RM-1546"/>
        <s v="RM-1547"/>
        <s v="RM-1548"/>
        <s v="RM-1549"/>
        <s v="RM-1550"/>
        <s v="RM-1551"/>
        <s v="RM-1552"/>
        <s v="RM-1553"/>
        <s v="RM-1554"/>
        <s v="RM-1749"/>
        <s v="RM-1907"/>
        <s v="RM-1557"/>
        <s v="RM-1558"/>
        <s v="RM-1559"/>
        <s v="RM-1560"/>
        <s v="RM-1561"/>
        <s v="RM-1562"/>
        <s v="RM-1563"/>
        <s v="RM-1564"/>
        <s v="RM-1565"/>
        <s v="RM-1566"/>
        <s v="RM-1567"/>
        <s v="RM-2307"/>
        <s v="RM-1569"/>
        <s v="RM-1570"/>
        <s v="RM-1571"/>
        <s v="RM-1572"/>
        <s v="RM-1573"/>
        <s v="RM-1574"/>
        <s v="RM-1575"/>
        <s v="RM-1576"/>
        <s v="RM-1577"/>
        <s v="RM-1578"/>
        <s v="RM-1579"/>
        <s v="RM-1580"/>
        <s v="RM-1581"/>
        <s v="RM-1582"/>
        <s v="RM-1583"/>
        <s v="RM-1584"/>
        <s v="RM-1585"/>
        <s v="RM-1586"/>
        <s v="RM-1587"/>
        <s v="RM-1588"/>
        <s v="RM-1589"/>
        <s v="RM-1590"/>
        <s v="RM-1591"/>
        <s v="RM-1592"/>
        <s v="RM-1593"/>
        <s v="RM-1594"/>
        <s v="RM-1595"/>
        <s v="RM-2552"/>
        <s v="RM-1597"/>
        <s v="RM-1598"/>
        <s v="RM-1599"/>
        <s v="RM-1600"/>
        <s v="RM-1601"/>
        <s v="RM-1602"/>
        <s v="RM-1603"/>
        <s v="RM-1604"/>
        <s v="RM-1605"/>
        <s v="RM-1606"/>
        <s v="RM-1607"/>
        <s v="RM-1608"/>
        <s v="RM-2812"/>
        <s v="RM-1610"/>
        <s v="RM-1611"/>
        <s v="RM-1612"/>
        <s v="RM-1613"/>
        <s v="RM-1614"/>
        <s v="RM-1615"/>
        <s v="RM-1616"/>
        <s v="RM-1617"/>
        <s v="RM-1618"/>
        <s v="RM-1619"/>
        <s v="RM-1620"/>
        <s v="RM-1621"/>
        <s v="RM-1622"/>
        <s v="RM-1623"/>
        <s v="RM-1624"/>
        <s v="RM-1625"/>
        <s v="RM-1626"/>
        <s v="RM-1627"/>
        <s v="RM-1628"/>
        <s v="RM-1629"/>
        <s v="RM-1630"/>
        <s v="RM-1631"/>
        <s v="RM-1632"/>
        <s v="RM-1633"/>
        <s v="RM-1634"/>
        <s v="RM-1635"/>
        <s v="RM-1636"/>
        <s v="RM-1637"/>
        <s v="RM-1638"/>
        <s v="RM-1639"/>
        <s v="RM-1640"/>
        <s v="RM-1641"/>
        <s v="RM-1642"/>
        <s v="RM-1643"/>
        <s v="RM-1644"/>
        <s v="RM-1645"/>
        <s v="RM-2827"/>
        <s v="RM-2864"/>
        <s v="RM-1648"/>
        <s v="RM-0111"/>
        <s v="RM-1650"/>
        <s v="RM-1651"/>
        <s v="RM-1652"/>
        <s v="RM-1653"/>
        <s v="RM-1654"/>
        <s v="RM-1655"/>
        <s v="RM-0191"/>
        <s v="RM-1657"/>
        <s v="RM-0288"/>
        <s v="RM-1659"/>
        <s v="RM-1660"/>
        <s v="RM-1661"/>
        <s v="RM-1662"/>
        <s v="RM-1663"/>
        <s v="RM-1664"/>
        <s v="RM-1665"/>
        <s v="RM-1666"/>
        <s v="RM-1667"/>
        <s v="RM-1668"/>
        <s v="RM-1669"/>
        <s v="RM-1670"/>
        <s v="RM-1671"/>
        <s v="RM-1672"/>
        <s v="RM-1673"/>
        <s v="RM-1674"/>
        <s v="RM-0314"/>
        <s v="RM-0808"/>
        <s v="RM-1677"/>
        <s v="RM-1678"/>
        <s v="RM-1679"/>
        <s v="RM-1680"/>
        <s v="RM-1681"/>
        <s v="RM-1682"/>
        <s v="RM-1683"/>
        <s v="RM-1684"/>
        <s v="RM-0911"/>
        <s v="RM-1686"/>
        <s v="RM-1687"/>
        <s v="RM-1688"/>
        <s v="RM-0939"/>
        <s v="RM-1690"/>
        <s v="RM-1691"/>
        <s v="RM-1692"/>
        <s v="RM-1049"/>
        <s v="RM-1694"/>
        <s v="RM-1695"/>
        <s v="RM-1696"/>
        <s v="RM-1697"/>
        <s v="RM-1698"/>
        <s v="RM-1699"/>
        <s v="RM-1700"/>
        <s v="RM-1701"/>
        <s v="RM-1702"/>
        <s v="RM-1703"/>
        <s v="RM-1704"/>
        <s v="RM-1705"/>
        <s v="RM-1706"/>
        <s v="RM-1707"/>
        <s v="RM-1708"/>
        <s v="RM-1709"/>
        <s v="RM-1204"/>
        <s v="RM-1711"/>
        <s v="RM-1712"/>
        <s v="RM-1713"/>
        <s v="RM-1714"/>
        <s v="RM-1715"/>
        <s v="RM-1716"/>
        <s v="RM-1717"/>
        <s v="RM-1718"/>
        <s v="RM-1719"/>
        <s v="RM-1720"/>
        <s v="RM-1721"/>
        <s v="RM-1346"/>
        <s v="RM-1555"/>
        <s v="RM-1724"/>
        <s v="RM-1725"/>
        <s v="RM-1726"/>
        <s v="RM-1727"/>
        <s v="RM-1728"/>
        <s v="RM-1675"/>
        <s v="RM-1730"/>
        <s v="RM-1731"/>
        <s v="RM-1732"/>
        <s v="RM-1733"/>
        <s v="RM-1734"/>
        <s v="RM-1735"/>
        <s v="RM-1736"/>
        <s v="RM-1737"/>
        <s v="RM-1676"/>
        <s v="RM-1739"/>
        <s v="RM-1740"/>
        <s v="RM-1741"/>
        <s v="RM-1742"/>
        <s v="RM-1743"/>
        <s v="RM-1744"/>
        <s v="RM-1945"/>
        <s v="RM-1746"/>
        <s v="RM-2863"/>
        <s v="RM-0087"/>
        <s v="RM-0516"/>
        <s v="RM-1710"/>
        <s v="RM-1751"/>
        <s v="RM-1752"/>
        <s v="RM-1753"/>
        <s v="RM-1754"/>
        <s v="RM-1755"/>
        <s v="RM-1756"/>
        <s v="RM-1924"/>
        <s v="RM-1958"/>
        <s v="RM-1759"/>
        <s v="RM-2206"/>
        <s v="RM-1761"/>
        <s v="RM-1762"/>
        <s v="RM-1763"/>
        <s v="RM-1764"/>
        <s v="RM-1765"/>
        <s v="RM-1766"/>
        <s v="RM-1767"/>
        <s v="RM-1768"/>
        <s v="RM-1769"/>
        <s v="RM-1770"/>
        <s v="RM-1771"/>
        <s v="RM-1772"/>
        <s v="RM-1773"/>
        <s v="RM-1774"/>
        <s v="RM-1775"/>
        <s v="RM-1776"/>
        <s v="RM-1777"/>
        <s v="RM-1778"/>
        <s v="RM-1779"/>
        <s v="RM-1780"/>
        <s v="RM-1781"/>
        <s v="RM-1782"/>
        <s v="RM-1783"/>
        <s v="RM-1784"/>
        <s v="RM-1785"/>
        <s v="RM-1786"/>
        <s v="RM-2243"/>
        <s v="RM-2387"/>
        <s v="RM-1789"/>
        <s v="RM-1790"/>
        <s v="RM-1791"/>
        <s v="RM-1792"/>
        <s v="RM-1793"/>
        <s v="RM-1794"/>
        <s v="RM-1795"/>
        <s v="RM-1796"/>
        <s v="RM-1797"/>
        <s v="RM-1798"/>
        <s v="RM-1799"/>
        <s v="RM-1800"/>
        <s v="RM-1801"/>
        <s v="RM-1802"/>
        <s v="RM-1803"/>
        <s v="RM-1804"/>
        <s v="RM-1805"/>
        <s v="RM-1806"/>
        <s v="RM-1807"/>
        <s v="RM-1808"/>
        <s v="RM-1809"/>
        <s v="RM-1810"/>
        <s v="RM-2519"/>
        <s v="RM-1812"/>
        <s v="RM-1813"/>
        <s v="RM-1814"/>
        <s v="RM-1815"/>
        <s v="RM-1816"/>
        <s v="RM-1817"/>
        <s v="RM-1818"/>
        <s v="RM-1819"/>
        <s v="RM-1820"/>
        <s v="RM-1821"/>
        <s v="RM-2759"/>
        <s v="RM-1823"/>
        <s v="RM-0303"/>
        <s v="RM-1825"/>
        <s v="RM-1826"/>
        <s v="RM-1827"/>
        <s v="RM-1828"/>
        <s v="RM-1829"/>
        <s v="RM-1830"/>
        <s v="RM-1831"/>
        <s v="RM-1832"/>
        <s v="RM-1833"/>
        <s v="RM-1834"/>
        <s v="RM-1835"/>
        <s v="RM-1836"/>
        <s v="RM-1837"/>
        <s v="RM-1838"/>
        <s v="RM-1839"/>
        <s v="RM-1840"/>
        <s v="RM-1841"/>
        <s v="RM-1842"/>
        <s v="RM-1843"/>
        <s v="RM-1844"/>
        <s v="RM-1845"/>
        <s v="RM-1846"/>
        <s v="RM-1847"/>
        <s v="RM-1848"/>
        <s v="RM-1849"/>
        <s v="RM-1850"/>
        <s v="RM-1851"/>
        <s v="RM-1852"/>
        <s v="RM-1853"/>
        <s v="RM-1854"/>
        <s v="RM-1855"/>
        <s v="RM-1856"/>
        <s v="RM-1857"/>
        <s v="RM-1858"/>
        <s v="RM-1859"/>
        <s v="RM-1860"/>
        <s v="RM-1861"/>
        <s v="RM-1862"/>
        <s v="RM-1863"/>
        <s v="RM-1864"/>
        <s v="RM-1865"/>
        <s v="RM-1866"/>
        <s v="RM-1867"/>
        <s v="RM-1868"/>
        <s v="RM-1869"/>
        <s v="RM-1870"/>
        <s v="RM-1871"/>
        <s v="RM-1872"/>
        <s v="RM-1873"/>
        <s v="RM-1874"/>
        <s v="RM-1875"/>
        <s v="RM-0642"/>
        <s v="RM-1877"/>
        <s v="RM-1878"/>
        <s v="RM-1879"/>
        <s v="RM-0767"/>
        <s v="RM-1881"/>
        <s v="RM-1882"/>
        <s v="RM-1883"/>
        <s v="RM-1884"/>
        <s v="RM-1885"/>
        <s v="RM-1886"/>
        <s v="RM-1887"/>
        <s v="RM-1888"/>
        <s v="RM-1889"/>
        <s v="RM-1890"/>
        <s v="RM-1891"/>
        <s v="RM-1892"/>
        <s v="RM-1893"/>
        <s v="RM-1894"/>
        <s v="RM-1895"/>
        <s v="RM-0787"/>
        <s v="RM-1897"/>
        <s v="RM-1898"/>
        <s v="RM-1899"/>
        <s v="RM-1900"/>
        <s v="RM-1901"/>
        <s v="RM-1902"/>
        <s v="RM-1903"/>
        <s v="RM-1904"/>
        <s v="RM-0970"/>
        <s v="RM-2053"/>
        <s v="RM-0313"/>
        <s v="RM-1908"/>
        <s v="RM-1909"/>
        <s v="RM-1910"/>
        <s v="RM-1911"/>
        <s v="RM-1912"/>
        <s v="RM-1913"/>
        <s v="RM-1914"/>
        <s v="RM-1915"/>
        <s v="RM-1916"/>
        <s v="RM-1917"/>
        <s v="RM-1918"/>
        <s v="RM-1919"/>
        <s v="RM-1920"/>
        <s v="RM-1921"/>
        <s v="RM-1922"/>
        <s v="RM-1923"/>
        <s v="RM-1647"/>
        <s v="RM-1925"/>
        <s v="RM-1926"/>
        <s v="RM-1927"/>
        <s v="RM-1928"/>
        <s v="RM-1929"/>
        <s v="RM-1930"/>
        <s v="RM-1931"/>
        <s v="RM-1932"/>
        <s v="RM-1933"/>
        <s v="RM-1934"/>
        <s v="RM-1935"/>
        <s v="RM-1936"/>
        <s v="RM-1937"/>
        <s v="RM-1938"/>
        <s v="RM-1939"/>
        <s v="RM-1940"/>
        <s v="RM-2370"/>
        <s v="RM-1942"/>
        <s v="RM-1943"/>
        <s v="RM-1944"/>
        <s v="RM-0168"/>
        <s v="RM-1946"/>
        <s v="RM-1947"/>
        <s v="RM-1948"/>
        <s v="RM-1949"/>
        <s v="RM-1950"/>
        <s v="RM-1951"/>
        <s v="RM-1952"/>
        <s v="RM-0735"/>
        <s v="RM-1954"/>
        <s v="RM-1955"/>
        <s v="RM-1956"/>
        <s v="RM-1957"/>
        <s v="RM-1150"/>
        <s v="RM-1959"/>
        <s v="RM-1960"/>
        <s v="RM-1187"/>
        <s v="RM-1962"/>
        <s v="RM-1963"/>
        <s v="RM-2144"/>
        <s v="RM-1965"/>
        <s v="RM-1966"/>
        <s v="RM-1967"/>
        <s v="RM-1968"/>
        <s v="RM-1969"/>
        <s v="RM-1970"/>
        <s v="RM-1971"/>
        <s v="RM-1972"/>
        <s v="RM-1973"/>
        <s v="RM-1974"/>
        <s v="RM-1975"/>
        <s v="RM-1976"/>
        <s v="RM-1977"/>
        <s v="RM-1978"/>
        <s v="RM-1979"/>
        <s v="RM-1980"/>
        <s v="RM-2512"/>
        <s v="RM-1982"/>
        <s v="RM-1983"/>
        <s v="RM-1984"/>
        <s v="RM-1985"/>
        <s v="RM-1986"/>
        <s v="RM-2820"/>
        <s v="RM-1988"/>
        <s v="RM-1989"/>
        <s v="RM-1990"/>
        <s v="RM-0108"/>
        <s v="RM-1992"/>
        <s v="RM-1993"/>
        <s v="RM-1994"/>
        <s v="RM-1995"/>
        <s v="RM-1996"/>
        <s v="RM-1997"/>
        <s v="RM-0149"/>
        <s v="RM-1999"/>
        <s v="RM-0620"/>
        <s v="RM-0761"/>
        <s v="RM-2002"/>
        <s v="RM-2003"/>
        <s v="RM-1481"/>
        <s v="RM-2005"/>
        <s v="RM-2006"/>
        <s v="RM-2007"/>
        <s v="RM-2008"/>
        <s v="RM-2009"/>
        <s v="RM-2010"/>
        <s v="RM-2011"/>
        <s v="RM-2012"/>
        <s v="RM-2013"/>
        <s v="RM-2014"/>
        <s v="RM-2015"/>
        <s v="RM-2016"/>
        <s v="RM-2017"/>
        <s v="RM-2018"/>
        <s v="RM-1941"/>
        <s v="RM-2020"/>
        <s v="RM-2021"/>
        <s v="RM-2022"/>
        <s v="RM-2023"/>
        <s v="RM-2024"/>
        <s v="RM-2188"/>
        <s v="RM-2026"/>
        <s v="RM-2027"/>
        <s v="RM-2028"/>
        <s v="RM-2029"/>
        <s v="RM-2030"/>
        <s v="RM-2031"/>
        <s v="RM-2293"/>
        <s v="RM-2033"/>
        <s v="RM-2034"/>
        <s v="RM-2035"/>
        <s v="RM-2036"/>
        <s v="RM-2037"/>
        <s v="RM-2038"/>
        <s v="RM-2039"/>
        <s v="RM-2407"/>
        <s v="RM-2041"/>
        <s v="RM-2042"/>
        <s v="RM-2043"/>
        <s v="RM-2044"/>
        <s v="RM-2480"/>
        <s v="RM-2046"/>
        <s v="RM-2047"/>
        <s v="RM-2048"/>
        <s v="RM-2049"/>
        <s v="RM-2050"/>
        <s v="RM-2658"/>
        <s v="RM-2052"/>
        <s v="RM-2727"/>
        <s v="RM-2054"/>
        <s v="RM-2055"/>
        <s v="RM-2056"/>
        <s v="RM-2057"/>
        <s v="RM-2058"/>
        <s v="RM-2059"/>
        <s v="RM-2060"/>
        <s v="RM-2061"/>
        <s v="RM-2062"/>
        <s v="RM-2063"/>
        <s v="RM-0099"/>
        <s v="RM-2065"/>
        <s v="RM-0116"/>
        <s v="RM-2067"/>
        <s v="RM-0299"/>
        <s v="RM-2069"/>
        <s v="RM-2070"/>
        <s v="RM-2071"/>
        <s v="RM-2072"/>
        <s v="RM-2073"/>
        <s v="RM-2074"/>
        <s v="RM-2075"/>
        <s v="RM-2076"/>
        <s v="RM-2077"/>
        <s v="RM-2078"/>
        <s v="RM-0555"/>
        <s v="RM-2080"/>
        <s v="RM-2081"/>
        <s v="RM-2082"/>
        <s v="RM-0866"/>
        <s v="RM-2084"/>
        <s v="RM-2085"/>
        <s v="RM-2086"/>
        <s v="RM-2087"/>
        <s v="RM-2088"/>
        <s v="RM-1123"/>
        <s v="RM-2090"/>
        <s v="RM-2091"/>
        <s v="RM-2092"/>
        <s v="RM-2093"/>
        <s v="RM-2094"/>
        <s v="RM-2095"/>
        <s v="RM-2096"/>
        <s v="RM-2097"/>
        <s v="RM-2098"/>
        <s v="RM-2099"/>
        <s v="RM-2100"/>
        <s v="RM-2101"/>
        <s v="RM-2102"/>
        <s v="RM-2103"/>
        <s v="RM-2104"/>
        <s v="RM-2105"/>
        <s v="RM-2106"/>
        <s v="RM-2107"/>
        <s v="RM-1275"/>
        <s v="RM-2109"/>
        <s v="RM-2110"/>
        <s v="RM-2111"/>
        <s v="RM-2112"/>
        <s v="RM-2113"/>
        <s v="RM-2114"/>
        <s v="RM-2115"/>
        <s v="RM-2116"/>
        <s v="RM-2117"/>
        <s v="RM-2118"/>
        <s v="RM-1428"/>
        <s v="RM-2120"/>
        <s v="RM-2121"/>
        <s v="RM-2122"/>
        <s v="RM-2123"/>
        <s v="RM-2124"/>
        <s v="RM-2125"/>
        <s v="RM-2126"/>
        <s v="RM-2127"/>
        <s v="RM-2128"/>
        <s v="RM-2129"/>
        <s v="RM-2130"/>
        <s v="RM-2131"/>
        <s v="RM-2132"/>
        <s v="RM-2133"/>
        <s v="RM-2134"/>
        <s v="RM-2135"/>
        <s v="RM-2136"/>
        <s v="RM-2137"/>
        <s v="RM-2138"/>
        <s v="RM-2139"/>
        <s v="RM-2140"/>
        <s v="RM-2141"/>
        <s v="RM-2142"/>
        <s v="RM-2143"/>
        <s v="RM-1609"/>
        <s v="RM-2145"/>
        <s v="RM-2146"/>
        <s v="RM-2147"/>
        <s v="RM-2148"/>
        <s v="RM-2149"/>
        <s v="RM-2150"/>
        <s v="RM-2234"/>
        <s v="RM-2152"/>
        <s v="RM-2153"/>
        <s v="RM-2154"/>
        <s v="RM-2155"/>
        <s v="RM-2156"/>
        <s v="RM-2157"/>
        <s v="RM-2158"/>
        <s v="RM-2159"/>
        <s v="RM-2160"/>
        <s v="RM-2161"/>
        <s v="RM-2162"/>
        <s v="RM-2163"/>
        <s v="RM-2164"/>
        <s v="RM-2165"/>
        <s v="RM-2485"/>
        <s v="RM-2167"/>
        <s v="RM-2168"/>
        <s v="RM-2169"/>
        <s v="RM-2170"/>
        <s v="RM-2767"/>
        <s v="RM-2172"/>
        <s v="RM-2173"/>
        <s v="RM-2174"/>
        <s v="RM-2175"/>
        <s v="RM-2176"/>
        <s v="RM-2177"/>
        <s v="RM-2178"/>
        <s v="RM-2179"/>
        <s v="RM-2180"/>
        <s v="RM-2181"/>
        <s v="RM-2182"/>
        <s v="RM-2183"/>
        <s v="RM-2184"/>
        <s v="RM-2185"/>
        <s v="RM-2186"/>
        <s v="RM-0038"/>
        <s v="RM-0085"/>
        <s v="RM-2189"/>
        <s v="RM-2190"/>
        <s v="RM-0202"/>
        <s v="RM-2192"/>
        <s v="RM-2193"/>
        <s v="RM-2194"/>
        <s v="RM-2195"/>
        <s v="RM-2196"/>
        <s v="RM-2197"/>
        <s v="RM-2198"/>
        <s v="RM-2199"/>
        <s v="RM-0537"/>
        <s v="RM-0857"/>
        <s v="RM-2202"/>
        <s v="RM-2203"/>
        <s v="RM-2204"/>
        <s v="RM-2205"/>
        <s v="RM-1880"/>
        <s v="RM-1953"/>
        <s v="RM-2208"/>
        <s v="RM-2209"/>
        <s v="RM-2210"/>
        <s v="RM-2211"/>
        <s v="RM-2212"/>
        <s v="RM-2213"/>
        <s v="RM-2187"/>
        <s v="RM-2215"/>
        <s v="RM-2216"/>
        <s v="RM-2217"/>
        <s v="RM-2218"/>
        <s v="RM-2219"/>
        <s v="RM-2220"/>
        <s v="RM-2221"/>
        <s v="RM-2222"/>
        <s v="RM-2223"/>
        <s v="RM-2224"/>
        <s v="RM-2225"/>
        <s v="RM-2226"/>
        <s v="RM-2227"/>
        <s v="RM-2424"/>
        <s v="RM-2229"/>
        <s v="RM-2230"/>
        <s v="RM-2231"/>
        <s v="RM-2232"/>
        <s v="RM-2233"/>
        <s v="RM-2663"/>
        <s v="RM-2235"/>
        <s v="RM-2236"/>
        <s v="RM-2237"/>
        <s v="RM-2238"/>
        <s v="RM-2239"/>
        <s v="RM-2240"/>
        <s v="RM-2241"/>
        <s v="RM-2242"/>
        <s v="RM-2666"/>
        <s v="RM-2244"/>
        <s v="RM-2245"/>
        <s v="RM-2246"/>
        <s v="RM-2247"/>
        <s v="RM-2248"/>
        <s v="RM-2249"/>
        <s v="RM-2250"/>
        <s v="RM-2251"/>
        <s v="RM-2252"/>
        <s v="RM-0386"/>
        <s v="RM-0551"/>
        <s v="RM-1064"/>
        <s v="RM-2256"/>
        <s v="RM-2257"/>
        <s v="RM-2258"/>
        <s v="RM-2259"/>
        <s v="RM-2260"/>
        <s v="RM-2261"/>
        <s v="RM-2262"/>
        <s v="RM-1196"/>
        <s v="RM-2264"/>
        <s v="RM-2265"/>
        <s v="RM-2266"/>
        <s v="RM-1750"/>
        <s v="RM-2268"/>
        <s v="RM-2269"/>
        <s v="RM-2417"/>
        <s v="RM-2271"/>
        <s v="RM-2272"/>
        <s v="RM-2273"/>
        <s v="RM-2274"/>
        <s v="RM-2275"/>
        <s v="RM-2276"/>
        <s v="RM-2277"/>
        <s v="RM-2278"/>
        <s v="RM-2279"/>
        <s v="RM-2280"/>
        <s v="RM-2281"/>
        <s v="RM-2282"/>
        <s v="RM-2283"/>
        <s v="RM-2798"/>
        <s v="RM-2285"/>
        <s v="RM-2286"/>
        <s v="RM-2287"/>
        <s v="RM-2852"/>
        <s v="RM-2289"/>
        <s v="RM-2290"/>
        <s v="RM-2291"/>
        <s v="RM-2292"/>
        <s v="RM-0227"/>
        <s v="RM-0453"/>
        <s v="RM-2295"/>
        <s v="RM-2296"/>
        <s v="RM-2297"/>
        <s v="RM-2298"/>
        <s v="RM-2299"/>
        <s v="RM-2300"/>
        <s v="RM-2301"/>
        <s v="RM-2302"/>
        <s v="RM-2303"/>
        <s v="RM-2304"/>
        <s v="RM-2305"/>
        <s v="RM-2306"/>
        <s v="RM-0842"/>
        <s v="RM-2308"/>
        <s v="RM-0910"/>
        <s v="RM-2310"/>
        <s v="RM-2311"/>
        <s v="RM-2312"/>
        <s v="RM-1413"/>
        <s v="RM-2314"/>
        <s v="RM-2315"/>
        <s v="RM-1489"/>
        <s v="RM-2317"/>
        <s v="RM-2318"/>
        <s v="RM-2319"/>
        <s v="RM-2320"/>
        <s v="RM-2321"/>
        <s v="RM-2322"/>
        <s v="RM-2323"/>
        <s v="RM-2324"/>
        <s v="RM-2325"/>
        <s v="RM-2326"/>
        <s v="RM-2327"/>
        <s v="RM-2328"/>
        <s v="RM-2329"/>
        <s v="RM-2330"/>
        <s v="RM-2331"/>
        <s v="RM-2332"/>
        <s v="RM-2333"/>
        <s v="RM-2334"/>
        <s v="RM-2335"/>
        <s v="RM-2336"/>
        <s v="RM-2337"/>
        <s v="RM-2338"/>
        <s v="RM-2339"/>
        <s v="RM-2340"/>
        <s v="RM-2341"/>
        <s v="RM-2342"/>
        <s v="RM-2343"/>
        <s v="RM-2344"/>
        <s v="RM-2345"/>
        <s v="RM-2346"/>
        <s v="RM-2347"/>
        <s v="RM-2348"/>
        <s v="RM-2349"/>
        <s v="RM-2350"/>
        <s v="RM-2351"/>
        <s v="RM-2352"/>
        <s v="RM-2353"/>
        <s v="RM-2354"/>
        <s v="RM-2355"/>
        <s v="RM-2356"/>
        <s v="RM-2357"/>
        <s v="RM-2358"/>
        <s v="RM-2359"/>
        <s v="RM-2360"/>
        <s v="RM-2361"/>
        <s v="RM-2362"/>
        <s v="RM-1906"/>
        <s v="RM-2364"/>
        <s v="RM-2365"/>
        <s v="RM-2366"/>
        <s v="RM-1991"/>
        <s v="RM-2368"/>
        <s v="RM-0475"/>
        <s v="RM-0496"/>
        <s v="RM-2371"/>
        <s v="RM-0774"/>
        <s v="RM-2373"/>
        <s v="RM-2374"/>
        <s v="RM-2375"/>
        <s v="RM-2376"/>
        <s v="RM-2377"/>
        <s v="RM-2378"/>
        <s v="RM-2379"/>
        <s v="RM-2380"/>
        <s v="RM-2381"/>
        <s v="RM-2382"/>
        <s v="RM-2383"/>
        <s v="RM-2384"/>
        <s v="RM-0994"/>
        <s v="RM-2386"/>
        <s v="RM-1439"/>
        <s v="RM-2388"/>
        <s v="RM-2389"/>
        <s v="RM-2390"/>
        <s v="RM-2391"/>
        <s v="RM-2392"/>
        <s v="RM-2393"/>
        <s v="RM-2394"/>
        <s v="RM-2395"/>
        <s v="RM-2396"/>
        <s v="RM-1811"/>
        <s v="RM-2398"/>
        <s v="RM-2399"/>
        <s v="RM-2400"/>
        <s v="RM-2401"/>
        <s v="RM-2402"/>
        <s v="RM-2403"/>
        <s v="RM-2404"/>
        <s v="RM-2405"/>
        <s v="RM-2406"/>
        <s v="RM-2446"/>
        <s v="RM-2408"/>
        <s v="RM-2409"/>
        <s v="RM-2410"/>
        <s v="RM-2411"/>
        <s v="RM-2412"/>
        <s v="RM-0187"/>
        <s v="RM-2414"/>
        <s v="RM-2415"/>
        <s v="RM-2416"/>
        <s v="RM-0197"/>
        <s v="RM-2418"/>
        <s v="RM-2419"/>
        <s v="RM-0881"/>
        <s v="RM-2421"/>
        <s v="RM-2422"/>
        <s v="RM-2423"/>
        <s v="RM-1052"/>
        <s v="RM-2425"/>
        <s v="RM-2426"/>
        <s v="RM-2427"/>
        <s v="RM-1273"/>
        <s v="RM-2429"/>
        <s v="RM-2430"/>
        <s v="RM-2431"/>
        <s v="RM-2432"/>
        <s v="RM-2433"/>
        <s v="RM-2434"/>
        <s v="RM-2025"/>
        <s v="RM-2436"/>
        <s v="RM-2437"/>
        <s v="RM-2438"/>
        <s v="RM-2439"/>
        <s v="RM-2440"/>
        <s v="RM-2316"/>
        <s v="RM-2442"/>
        <s v="RM-2443"/>
        <s v="RM-2444"/>
        <s v="RM-2445"/>
        <s v="RM-2474"/>
        <s v="RM-2447"/>
        <s v="RM-2448"/>
        <s v="RM-2449"/>
        <s v="RM-2450"/>
        <s v="RM-2451"/>
        <s v="RM-2452"/>
        <s v="RM-2453"/>
        <s v="RM-2454"/>
        <s v="RM-2455"/>
        <s v="RM-2824"/>
        <s v="RM-2457"/>
        <s v="RM-0528"/>
        <s v="RM-2459"/>
        <s v="RM-2460"/>
        <s v="RM-0562"/>
        <s v="RM-1685"/>
        <s v="RM-1722"/>
        <s v="RM-2464"/>
        <s v="RM-2465"/>
        <s v="RM-2463"/>
        <s v="RM-2467"/>
        <s v="RM-2468"/>
        <s v="RM-2469"/>
        <s v="RM-2470"/>
        <s v="RM-2471"/>
        <s v="RM-2472"/>
        <s v="RM-2473"/>
        <s v="RM-2645"/>
        <s v="RM-2475"/>
        <s v="RM-2476"/>
        <s v="RM-2477"/>
        <s v="RM-2478"/>
        <s v="RM-2479"/>
        <s v="RM-0402"/>
        <s v="RM-2481"/>
        <s v="RM-2482"/>
        <s v="RM-2483"/>
        <s v="RM-2484"/>
        <s v="RM-0871"/>
        <s v="RM-2486"/>
        <s v="RM-2487"/>
        <s v="RM-2488"/>
        <s v="RM-2489"/>
        <s v="RM-1146"/>
        <s v="RM-2491"/>
        <s v="RM-2492"/>
        <s v="RM-2493"/>
        <s v="RM-2494"/>
        <s v="RM-2495"/>
        <s v="RM-2496"/>
        <s v="RM-2497"/>
        <s v="RM-2498"/>
        <s v="RM-2499"/>
        <s v="RM-2500"/>
        <s v="RM-2501"/>
        <s v="RM-2502"/>
        <s v="RM-2503"/>
        <s v="RM-2504"/>
        <s v="RM-2505"/>
        <s v="RM-2506"/>
        <s v="RM-2507"/>
        <s v="RM-2508"/>
        <s v="RM-2509"/>
        <s v="RM-2510"/>
        <s v="RM-2511"/>
        <s v="RM-1299"/>
        <s v="RM-2513"/>
        <s v="RM-1448"/>
        <s v="RM-2515"/>
        <s v="RM-2516"/>
        <s v="RM-2517"/>
        <s v="RM-1483"/>
        <s v="RM-1568"/>
        <s v="RM-2068"/>
        <s v="RM-2521"/>
        <s v="RM-2522"/>
        <s v="RM-2523"/>
        <s v="RM-2524"/>
        <s v="RM-2525"/>
        <s v="RM-2526"/>
        <s v="RM-2527"/>
        <s v="RM-2528"/>
        <s v="RM-2529"/>
        <s v="RM-2530"/>
        <s v="RM-2531"/>
        <s v="RM-2532"/>
        <s v="RM-2288"/>
        <s v="RM-2830"/>
        <s v="RM-2535"/>
        <s v="RM-2536"/>
        <s v="RM-2537"/>
        <s v="RM-2538"/>
        <s v="RM-0032"/>
        <s v="RM-2540"/>
        <s v="RM-2541"/>
        <s v="RM-2542"/>
        <s v="RM-2543"/>
        <s v="RM-2544"/>
        <s v="RM-2545"/>
        <s v="RM-2546"/>
        <s v="RM-2547"/>
        <s v="RM-0371"/>
        <s v="RM-2549"/>
        <s v="RM-2550"/>
        <s v="RM-2551"/>
        <s v="RM-0677"/>
        <s v="RM-2553"/>
        <s v="RM-2554"/>
        <s v="RM-0703"/>
        <s v="RM-0823"/>
        <s v="RM-1195"/>
        <s v="RM-2558"/>
        <s v="RM-1757"/>
        <s v="RM-2560"/>
        <s v="RM-2561"/>
        <s v="RM-2562"/>
        <s v="RM-2563"/>
        <s v="RM-2564"/>
        <s v="RM-2565"/>
        <s v="RM-2566"/>
        <s v="RM-2567"/>
        <s v="RM-2568"/>
        <s v="RM-2569"/>
        <s v="RM-1787"/>
        <s v="RM-2571"/>
        <s v="RM-2572"/>
        <s v="RM-2573"/>
        <s v="RM-2574"/>
        <s v="RM-2575"/>
        <s v="RM-2576"/>
        <s v="RM-2577"/>
        <s v="RM-2578"/>
        <s v="RM-2579"/>
        <s v="RM-2580"/>
        <s v="RM-2581"/>
        <s v="RM-2582"/>
        <s v="RM-2583"/>
        <s v="RM-2584"/>
        <s v="RM-2255"/>
        <s v="RM-2586"/>
        <s v="RM-2587"/>
        <s v="RM-2588"/>
        <s v="RM-2589"/>
        <s v="RM-2462"/>
        <s v="RM-2591"/>
        <s v="RM-2592"/>
        <s v="RM-0265"/>
        <s v="RM-2594"/>
        <s v="RM-2595"/>
        <s v="RM-2596"/>
        <s v="RM-2597"/>
        <s v="RM-2598"/>
        <s v="RM-0481"/>
        <s v="RM-2600"/>
        <s v="RM-2601"/>
        <s v="RM-2602"/>
        <s v="RM-2603"/>
        <s v="RM-2604"/>
        <s v="RM-2605"/>
        <s v="RM-2606"/>
        <s v="RM-2607"/>
        <s v="RM-2608"/>
        <s v="RM-2609"/>
        <s v="RM-2610"/>
        <s v="RM-2611"/>
        <s v="RM-2612"/>
        <s v="RM-2613"/>
        <s v="RM-2614"/>
        <s v="RM-2615"/>
        <s v="RM-2616"/>
        <s v="RM-2617"/>
        <s v="RM-2618"/>
        <s v="RM-2619"/>
        <s v="RM-2620"/>
        <s v="RM-2621"/>
        <s v="RM-2622"/>
        <s v="RM-0487"/>
        <s v="RM-2624"/>
        <s v="RM-2625"/>
        <s v="RM-2626"/>
        <s v="RM-2627"/>
        <s v="RM-2628"/>
        <s v="RM-2629"/>
        <s v="RM-2630"/>
        <s v="RM-2631"/>
        <s v="RM-2632"/>
        <s v="RM-0584"/>
        <s v="RM-2634"/>
        <s v="RM-2635"/>
        <s v="RM-0804"/>
        <s v="RM-2637"/>
        <s v="RM-2638"/>
        <s v="RM-2639"/>
        <s v="RM-0853"/>
        <s v="RM-2641"/>
        <s v="RM-2642"/>
        <s v="RM-1463"/>
        <s v="RM-2644"/>
        <s v="RM-1649"/>
        <s v="RM-2646"/>
        <s v="RM-2647"/>
        <s v="RM-2648"/>
        <s v="RM-2649"/>
        <s v="RM-2650"/>
        <s v="RM-2651"/>
        <s v="RM-2652"/>
        <s v="RM-2653"/>
        <s v="RM-2654"/>
        <s v="RM-2655"/>
        <s v="RM-2656"/>
        <s v="RM-2657"/>
        <s v="RM-1693"/>
        <s v="RM-2659"/>
        <s v="RM-1981"/>
        <s v="RM-2661"/>
        <s v="RM-2662"/>
        <s v="RM-2372"/>
        <s v="RM-2664"/>
        <s v="RM-2665"/>
        <s v="RM-0035"/>
        <s v="RM-2667"/>
        <s v="RM-2668"/>
        <s v="RM-2669"/>
        <s v="RM-2670"/>
        <s v="RM-2671"/>
        <s v="RM-2672"/>
        <s v="RM-2673"/>
        <s v="RM-2674"/>
        <s v="RM-2675"/>
        <s v="RM-0379"/>
        <s v="RM-2677"/>
        <s v="RM-2678"/>
        <s v="RM-2679"/>
        <s v="RM-2680"/>
        <s v="RM-0398"/>
        <s v="RM-2682"/>
        <s v="RM-2683"/>
        <s v="RM-2684"/>
        <s v="RM-2685"/>
        <s v="RM-0966"/>
        <s v="RM-2687"/>
        <s v="RM-2688"/>
        <s v="RM-2689"/>
        <s v="RM-2690"/>
        <s v="RM-2691"/>
        <s v="RM-2692"/>
        <s v="RM-2693"/>
        <s v="RM-2694"/>
        <s v="RM-2695"/>
        <s v="RM-1078"/>
        <s v="RM-2697"/>
        <s v="RM-2698"/>
        <s v="RM-2699"/>
        <s v="RM-2700"/>
        <s v="RM-2270"/>
        <s v="RM-2702"/>
        <s v="RM-2703"/>
        <s v="RM-2704"/>
        <s v="RM-2705"/>
        <s v="RM-2706"/>
        <s v="RM-2707"/>
        <s v="RM-2708"/>
        <s v="RM-2709"/>
        <s v="RM-2539"/>
        <s v="RM-2711"/>
        <s v="RM-2712"/>
        <s v="RM-2713"/>
        <s v="RM-2714"/>
        <s v="RM-2715"/>
        <s v="RM-2716"/>
        <s v="RM-2717"/>
        <s v="RM-2718"/>
        <s v="RM-2719"/>
        <s v="RM-0320"/>
        <s v="RM-2721"/>
        <s v="RM-2722"/>
        <s v="RM-2723"/>
        <s v="RM-2724"/>
        <s v="RM-2725"/>
        <s v="RM-2726"/>
        <s v="RM-0745"/>
        <s v="RM-2728"/>
        <s v="RM-2729"/>
        <s v="RM-2730"/>
        <s v="RM-2731"/>
        <s v="RM-2732"/>
        <s v="RM-2733"/>
        <s v="RM-2734"/>
        <s v="RM-2735"/>
        <s v="RM-2736"/>
        <s v="RM-2737"/>
        <s v="RM-2738"/>
        <s v="RM-0771"/>
        <s v="RM-2740"/>
        <s v="RM-2741"/>
        <s v="RM-2742"/>
        <s v="RM-1261"/>
        <s v="RM-2744"/>
        <s v="RM-2745"/>
        <s v="RM-2746"/>
        <s v="RM-2747"/>
        <s v="RM-2748"/>
        <s v="RM-2749"/>
        <s v="RM-2750"/>
        <s v="RM-2751"/>
        <s v="RM-2752"/>
        <s v="RM-2753"/>
        <s v="RM-2754"/>
        <s v="RM-2755"/>
        <s v="RM-2756"/>
        <s v="RM-2757"/>
        <s v="RM-1381"/>
        <s v="RM-1876"/>
        <s v="RM-0360"/>
        <s v="RM-2761"/>
        <s v="RM-2762"/>
        <s v="RM-2763"/>
        <s v="RM-2764"/>
        <s v="RM-2765"/>
        <s v="RM-2766"/>
        <s v="RM-1048"/>
        <s v="RM-2768"/>
        <s v="RM-2019"/>
        <s v="RM-2770"/>
        <s v="RM-2771"/>
        <s v="RM-2171"/>
        <s v="RM-2773"/>
        <s v="RM-2774"/>
        <s v="RM-2775"/>
        <s v="RM-2776"/>
        <s v="RM-2777"/>
        <s v="RM-2778"/>
        <s v="RM-2779"/>
        <s v="RM-2780"/>
        <s v="RM-2781"/>
        <s v="RM-2782"/>
        <s v="RM-2783"/>
        <s v="RM-2784"/>
        <s v="RM-2785"/>
        <s v="RM-2786"/>
        <s v="RM-2787"/>
        <s v="RM-2788"/>
        <s v="RM-2789"/>
        <s v="RM-2790"/>
        <s v="RM-2701"/>
        <s v="RM-2792"/>
        <s v="RM-2793"/>
        <s v="RM-2794"/>
        <s v="RM-2795"/>
        <s v="RM-2796"/>
        <s v="RM-2797"/>
        <s v="RM-0273"/>
        <s v="RM-2799"/>
        <s v="RM-2800"/>
        <s v="RM-2801"/>
        <s v="RM-2802"/>
        <s v="RM-2803"/>
        <s v="RM-2804"/>
        <s v="RM-2805"/>
        <s v="RM-2806"/>
        <s v="RM-2807"/>
        <s v="RM-2808"/>
        <s v="RM-2809"/>
        <s v="RM-2810"/>
        <s v="RM-0626"/>
        <s v="RM-0701"/>
        <s v="RM-2813"/>
        <s v="RM-2814"/>
        <s v="RM-2815"/>
        <s v="RM-2816"/>
        <s v="RM-2817"/>
        <s v="RM-2818"/>
        <s v="RM-2819"/>
        <s v="RM-1403"/>
        <s v="RM-2821"/>
        <s v="RM-2822"/>
        <s v="RM-2823"/>
        <s v="RM-2520"/>
        <s v="RM-2825"/>
        <s v="RM-2826"/>
        <s v="RM-2556"/>
        <s v="RM-2828"/>
        <s v="RM-2829"/>
        <s v="RM-2720"/>
        <s v="RM-2831"/>
        <s v="RM-2832"/>
        <s v="RM-2791"/>
        <s v="RM-2834"/>
        <s v="RM-2835"/>
        <s v="RM-2836"/>
        <s v="RM-2837"/>
        <s v="RM-2838"/>
        <s v="RM-2839"/>
        <s v="RM-2840"/>
        <s v="RM-2841"/>
        <s v="RM-2842"/>
        <s v="RM-2843"/>
        <s v="RM-2844"/>
        <s v="RM-2845"/>
        <s v="RM-2846"/>
        <s v="RM-0275"/>
        <s v="RM-2848"/>
        <s v="RM-2849"/>
        <s v="RM-2850"/>
        <s v="RM-2851"/>
        <s v="RM-0429"/>
        <s v="RM-2853"/>
        <s v="RM-2854"/>
        <s v="RM-0697"/>
        <s v="RM-2856"/>
        <s v="RM-2857"/>
        <s v="RM-2858"/>
        <s v="RM-2859"/>
        <s v="RM-2860"/>
        <s v="RM-2861"/>
        <s v="RM-1208"/>
        <s v="RM-1457"/>
        <s v="RM-1961"/>
        <s v="RM-2865"/>
        <s v="RM-2866"/>
        <s v="RM-2867"/>
        <s v="RM-2868"/>
        <s v="RM-2869"/>
        <s v="RM-2870"/>
        <s v="RM-2871"/>
        <s v="RM-2872"/>
        <s v="RM-2873"/>
        <s v="RM-2874"/>
        <s v="RM-2166"/>
        <s v="RM-2876"/>
        <s v="RM-2877"/>
        <s v="RM-2878"/>
        <s v="RM-2879"/>
        <s v="RM-2880"/>
        <s v="RM-2191"/>
        <s v="RM-2882"/>
        <s v="RM-2883"/>
        <s v="RM-2884"/>
        <s v="RM-2885"/>
        <s v="RM-2886"/>
        <s v="RM-2369"/>
        <s v="RM-2888"/>
        <s v="RM-2889"/>
      </sharedItems>
    </cacheField>
    <cacheField name="RawMaterial_Name" numFmtId="0">
      <sharedItems>
        <s v="Sugarcane Fiber"/>
        <s v="Palm Oil Derivative"/>
        <s v="Algae Oil"/>
        <s v="Cassava Starch"/>
        <s v="Corn Starch"/>
        <s v="Wood Pulp"/>
        <s v="Soy Protein Extract"/>
      </sharedItems>
    </cacheField>
    <cacheField name="Qty (MT)" numFmtId="0">
      <sharedItems containsSemiMixedTypes="0" containsString="0" containsNumber="1" containsInteger="1">
        <n v="669.0"/>
        <n v="820.0"/>
        <n v="514.0"/>
        <n v="854.0"/>
        <n v="120.0"/>
        <n v="211.0"/>
        <n v="218.0"/>
        <n v="472.0"/>
        <n v="963.0"/>
        <n v="770.0"/>
        <n v="637.0"/>
        <n v="523.0"/>
        <n v="338.0"/>
        <n v="955.0"/>
        <n v="543.0"/>
        <n v="981.0"/>
        <n v="256.0"/>
        <n v="373.0"/>
        <n v="587.0"/>
        <n v="880.0"/>
        <n v="582.0"/>
        <n v="701.0"/>
        <n v="524.0"/>
        <n v="971.0"/>
        <n v="779.0"/>
        <n v="984.0"/>
        <n v="348.0"/>
        <n v="647.0"/>
        <n v="104.0"/>
        <n v="658.0"/>
        <n v="385.0"/>
        <n v="154.0"/>
        <n v="901.0"/>
        <n v="369.0"/>
        <n v="822.0"/>
        <n v="487.0"/>
        <n v="783.0"/>
        <n v="826.0"/>
        <n v="200.0"/>
        <n v="936.0"/>
        <n v="875.0"/>
        <n v="388.0"/>
        <n v="479.0"/>
        <n v="577.0"/>
        <n v="417.0"/>
        <n v="264.0"/>
        <n v="985.0"/>
        <n v="675.0"/>
        <n v="903.0"/>
        <n v="932.0"/>
        <n v="874.0"/>
        <n v="474.0"/>
        <n v="397.0"/>
        <n v="503.0"/>
        <n v="517.0"/>
        <n v="679.0"/>
        <n v="807.0"/>
        <n v="778.0"/>
        <n v="897.0"/>
        <n v="990.0"/>
        <n v="387.0"/>
        <n v="949.0"/>
        <n v="583.0"/>
        <n v="231.0"/>
        <n v="483.0"/>
        <n v="416.0"/>
        <n v="975.0"/>
        <n v="681.0"/>
        <n v="758.0"/>
        <n v="678.0"/>
        <n v="959.0"/>
        <n v="998.0"/>
        <n v="661.0"/>
        <n v="686.0"/>
        <n v="114.0"/>
        <n v="119.0"/>
        <n v="451.0"/>
        <n v="366.0"/>
        <n v="294.0"/>
        <n v="988.0"/>
        <n v="641.0"/>
        <n v="327.0"/>
        <n v="383.0"/>
        <n v="836.0"/>
        <n v="370.0"/>
        <n v="557.0"/>
        <n v="823.0"/>
        <n v="572.0"/>
        <n v="746.0"/>
        <n v="816.0"/>
        <n v="930.0"/>
        <n v="386.0"/>
        <n v="286.0"/>
        <n v="504.0"/>
        <n v="365.0"/>
        <n v="305.0"/>
        <n v="232.0"/>
        <n v="713.0"/>
        <n v="475.0"/>
        <n v="470.0"/>
        <n v="437.0"/>
        <n v="295.0"/>
        <n v="698.0"/>
        <n v="257.0"/>
        <n v="290.0"/>
        <n v="460.0"/>
        <n v="991.0"/>
        <n v="621.0"/>
        <n v="710.0"/>
        <n v="548.0"/>
        <n v="297.0"/>
        <n v="167.0"/>
        <n v="827.0"/>
        <n v="740.0"/>
        <n v="530.0"/>
        <n v="739.0"/>
        <n v="824.0"/>
        <n v="424.0"/>
        <n v="224.0"/>
        <n v="322.0"/>
        <n v="153.0"/>
        <n v="420.0"/>
        <n v="456.0"/>
        <n v="241.0"/>
        <n v="615.0"/>
        <n v="882.0"/>
        <n v="751.0"/>
        <n v="749.0"/>
        <n v="463.0"/>
        <n v="734.0"/>
        <n v="166.0"/>
        <n v="336.0"/>
        <n v="368.0"/>
        <n v="708.0"/>
        <n v="789.0"/>
        <n v="526.0"/>
        <n v="428.0"/>
        <n v="152.0"/>
        <n v="741.0"/>
        <n v="198.0"/>
        <n v="804.0"/>
        <n v="272.0"/>
        <n v="830.0"/>
        <n v="390.0"/>
        <n v="278.0"/>
        <n v="399.0"/>
        <n v="976.0"/>
        <n v="547.0"/>
        <n v="255.0"/>
        <n v="418.0"/>
        <n v="445.0"/>
        <n v="633.0"/>
        <n v="377.0"/>
        <n v="142.0"/>
        <n v="541.0"/>
        <n v="457.0"/>
        <n v="735.0"/>
        <n v="909.0"/>
        <n v="335.0"/>
        <n v="605.0"/>
        <n v="777.0"/>
        <n v="775.0"/>
        <n v="799.0"/>
        <n v="819.0"/>
        <n v="744.0"/>
        <n v="600.0"/>
        <n v="630.0"/>
        <n v="521.0"/>
        <n v="316.0"/>
        <n v="956.0"/>
        <n v="667.0"/>
        <n v="236.0"/>
        <n v="202.0"/>
        <n v="118.0"/>
        <n v="561.0"/>
        <n v="929.0"/>
        <n v="951.0"/>
        <n v="277.0"/>
        <n v="992.0"/>
        <n v="100.0"/>
        <n v="743.0"/>
        <n v="319.0"/>
        <n v="900.0"/>
        <n v="542.0"/>
        <n v="883.0"/>
        <n v="261.0"/>
        <n v="179.0"/>
        <n v="962.0"/>
        <n v="821.0"/>
        <n v="135.0"/>
        <n v="847.0"/>
        <n v="107.0"/>
        <n v="794.0"/>
        <n v="792.0"/>
        <n v="102.0"/>
        <n v="168.0"/>
        <n v="884.0"/>
        <n v="742.0"/>
        <n v="426.0"/>
        <n v="631.0"/>
        <n v="574.0"/>
        <n v="911.0"/>
        <n v="676.0"/>
        <n v="890.0"/>
        <n v="790.0"/>
        <n v="103.0"/>
        <n v="564.0"/>
        <n v="449.0"/>
        <n v="201.0"/>
        <n v="650.0"/>
        <n v="227.0"/>
        <n v="905.0"/>
        <n v="173.0"/>
        <n v="810.0"/>
        <n v="752.0"/>
        <n v="391.0"/>
        <n v="569.0"/>
        <n v="872.0"/>
        <n v="180.0"/>
        <n v="372.0"/>
        <n v="131.0"/>
        <n v="136.0"/>
        <n v="711.0"/>
        <n v="724.0"/>
        <n v="208.0"/>
        <n v="640.0"/>
        <n v="363.0"/>
        <n v="764.0"/>
        <n v="556.0"/>
        <n v="450.0"/>
        <n v="554.0"/>
        <n v="940.0"/>
        <n v="245.0"/>
        <n v="825.0"/>
        <n v="766.0"/>
        <n v="597.0"/>
        <n v="515.0"/>
        <n v="513.0"/>
        <n v="602.0"/>
        <n v="915.0"/>
        <n v="599.0"/>
        <n v="444.0"/>
        <n v="787.0"/>
        <n v="110.0"/>
        <n v="560.0"/>
        <n v="589.0"/>
        <n v="950.0"/>
        <n v="204.0"/>
        <n v="946.0"/>
        <n v="144.0"/>
        <n v="315.0"/>
        <n v="287.0"/>
        <n v="648.0"/>
        <n v="163.0"/>
        <n v="861.0"/>
        <n v="942.0"/>
        <n v="552.0"/>
        <n v="188.0"/>
        <n v="715.0"/>
        <n v="145.0"/>
        <n v="353.0"/>
        <n v="945.0"/>
        <n v="183.0"/>
        <n v="350.0"/>
        <n v="722.0"/>
        <n v="812.0"/>
        <n v="488.0"/>
        <n v="160.0"/>
        <n v="455.0"/>
        <n v="651.0"/>
        <n v="112.0"/>
        <n v="433.0"/>
        <n v="703.0"/>
        <n v="225.0"/>
        <n v="528.0"/>
        <n v="837.0"/>
        <n v="398.0"/>
        <n v="328.0"/>
        <n v="831.0"/>
        <n v="604.0"/>
        <n v="682.0"/>
        <n v="586.0"/>
        <n v="772.0"/>
        <n v="565.0"/>
        <n v="768.0"/>
        <n v="843.0"/>
        <n v="162.0"/>
        <n v="412.0"/>
        <n v="674.0"/>
        <n v="130.0"/>
        <n v="243.0"/>
        <n v="209.0"/>
        <n v="228.0"/>
        <n v="476.0"/>
        <n v="632.0"/>
        <n v="447.0"/>
        <n v="403.0"/>
        <n v="507.0"/>
        <n v="860.0"/>
        <n v="395.0"/>
        <n v="921.0"/>
        <n v="108.0"/>
        <n v="216.0"/>
        <n v="788.0"/>
        <n v="538.0"/>
        <n v="343.0"/>
        <n v="169.0"/>
        <n v="718.0"/>
        <n v="358.0"/>
        <n v="657.0"/>
        <n v="380.0"/>
        <n v="578.0"/>
        <n v="638.0"/>
        <n v="973.0"/>
        <n v="411.0"/>
        <n v="808.0"/>
        <n v="219.0"/>
        <n v="280.0"/>
        <n v="852.0"/>
        <n v="763.0"/>
        <n v="694.0"/>
        <n v="997.0"/>
        <n v="840.0"/>
        <n v="431.0"/>
        <n v="337.0"/>
        <n v="210.0"/>
        <n v="870.0"/>
        <n v="952.0"/>
        <n v="877.0"/>
        <n v="558.0"/>
        <n v="979.0"/>
        <n v="324.0"/>
        <n v="773.0"/>
        <n v="636.0"/>
        <n v="920.0"/>
        <n v="235.0"/>
        <n v="254.0"/>
        <n v="545.0"/>
        <n v="486.0"/>
        <n v="889.0"/>
        <n v="977.0"/>
        <n v="685.0"/>
        <n v="355.0"/>
        <n v="767.0"/>
        <n v="716.0"/>
        <n v="989.0"/>
        <n v="974.0"/>
        <n v="281.0"/>
        <n v="354.0"/>
        <n v="252.0"/>
        <n v="910.0"/>
        <n v="853.0"/>
        <n v="459.0"/>
        <n v="492.0"/>
        <n v="178.0"/>
        <n v="501.0"/>
        <n v="283.0"/>
        <n v="753.0"/>
        <n v="382.0"/>
        <n v="137.0"/>
        <n v="691.0"/>
        <n v="126.0"/>
        <n v="111.0"/>
        <n v="223.0"/>
        <n v="598.0"/>
        <n v="308.0"/>
        <n v="645.0"/>
        <n v="360.0"/>
        <n v="364.0"/>
        <n v="704.0"/>
        <n v="771.0"/>
        <n v="406.0"/>
        <n v="660.0"/>
        <n v="784.0"/>
        <n v="829.0"/>
        <n v="857.0"/>
        <n v="237.0"/>
        <n v="510.0"/>
        <n v="175.0"/>
        <n v="815.0"/>
        <n v="871.0"/>
        <n v="266.0"/>
        <n v="285.0"/>
        <n v="346.0"/>
        <n v="960.0"/>
        <n v="478.0"/>
        <n v="811.0"/>
        <n v="477.0"/>
        <n v="786.0"/>
        <n v="384.0"/>
        <n v="156.0"/>
        <n v="539.0"/>
        <n v="995.0"/>
        <n v="138.0"/>
        <n v="618.0"/>
        <n v="927.0"/>
        <n v="606.0"/>
        <n v="750.0"/>
        <n v="206.0"/>
        <n v="887.0"/>
        <n v="644.0"/>
        <n v="680.0"/>
        <n v="934.0"/>
        <n v="969.0"/>
        <n v="687.0"/>
        <n v="268.0"/>
        <n v="101.0"/>
        <n v="916.0"/>
        <n v="868.0"/>
        <n v="466.0"/>
        <n v="467.0"/>
        <n v="970.0"/>
        <n v="899.0"/>
        <n v="850.0"/>
        <n v="624.0"/>
        <n v="190.0"/>
        <n v="496.0"/>
        <n v="761.0"/>
        <n v="917.0"/>
        <n v="866.0"/>
        <n v="379.0"/>
        <n v="270.0"/>
        <n v="918.0"/>
        <n v="442.0"/>
        <n v="532.0"/>
        <n v="781.0"/>
        <n v="189.0"/>
        <n v="238.0"/>
        <n v="325.0"/>
        <n v="568.0"/>
        <n v="782.0"/>
        <n v="612.0"/>
        <n v="121.0"/>
        <n v="419.0"/>
        <n v="465.0"/>
        <n v="215.0"/>
        <n v="699.0"/>
        <n v="401.0"/>
        <n v="184.0"/>
        <n v="413.0"/>
        <n v="409.0"/>
        <n v="677.0"/>
        <n v="122.0"/>
        <n v="304.0"/>
        <n v="745.0"/>
        <n v="551.0"/>
        <n v="828.0"/>
        <n v="425.0"/>
        <n v="801.0"/>
        <n v="754.0"/>
        <n v="625.0"/>
        <n v="563.0"/>
        <n v="944.0"/>
        <n v="838.0"/>
        <n v="195.0"/>
        <n v="553.0"/>
        <n v="113.0"/>
        <n v="663.0"/>
        <n v="590.0"/>
        <n v="696.0"/>
        <n v="723.0"/>
        <n v="351.0"/>
        <n v="717.0"/>
        <n v="835.0"/>
        <n v="414.0"/>
        <n v="798.0"/>
        <n v="155.0"/>
        <n v="159.0"/>
        <n v="251.0"/>
        <n v="441.0"/>
        <n v="529.0"/>
        <n v="402.0"/>
        <n v="666.0"/>
        <n v="289.0"/>
        <n v="427.0"/>
        <n v="174.0"/>
        <n v="291.0"/>
        <n v="570.0"/>
        <n v="980.0"/>
        <n v="128.0"/>
        <n v="851.0"/>
        <n v="139.0"/>
        <n v="972.0"/>
        <n v="796.0"/>
        <n v="653.0"/>
        <n v="559.0"/>
        <n v="164.0"/>
        <n v="415.0"/>
        <n v="125.0"/>
        <n v="720.0"/>
        <n v="802.0"/>
        <n v="378.0"/>
        <n v="182.0"/>
        <n v="867.0"/>
        <n v="436.0"/>
        <n v="748.0"/>
        <n v="307.0"/>
        <n v="656.0"/>
        <n v="269.0"/>
        <n v="310.0"/>
        <n v="233.0"/>
        <n v="117.0"/>
        <n v="303.0"/>
        <n v="481.0"/>
        <n v="511.0"/>
        <n v="738.0"/>
        <n v="258.0"/>
        <n v="845.0"/>
        <n v="967.0"/>
        <n v="311.0"/>
        <n v="859.0"/>
        <n v="462.0"/>
        <n v="776.0"/>
        <n v="220.0"/>
        <n v="314.0"/>
        <n v="106.0"/>
        <n v="421.0"/>
        <n v="443.0"/>
        <n v="898.0"/>
        <n v="392.0"/>
        <n v="320.0"/>
        <n v="240.0"/>
        <n v="719.0"/>
        <n v="912.0"/>
        <n v="733.0"/>
        <n v="439.0"/>
        <n v="774.0"/>
        <n v="423.0"/>
        <n v="941.0"/>
        <n v="885.0"/>
        <n v="374.0"/>
        <n v="813.0"/>
        <n v="654.0"/>
        <n v="996.0"/>
        <n v="947.0"/>
        <n v="302.0"/>
        <n v="317.0"/>
        <n v="756.0"/>
        <n v="814.0"/>
        <n v="839.0"/>
        <n v="109.0"/>
        <n v="536.0"/>
        <n v="655.0"/>
        <n v="892.0"/>
        <n v="978.0"/>
        <n v="250.0"/>
        <n v="841.0"/>
        <n v="879.0"/>
        <n v="834.0"/>
        <n v="729.0"/>
        <n v="332.0"/>
        <n v="429.0"/>
        <n v="394.0"/>
        <n v="407.0"/>
        <n v="765.0"/>
        <n v="329.0"/>
        <n v="376.0"/>
        <n v="935.0"/>
        <n v="293.0"/>
        <n v="993.0"/>
        <n v="367.0"/>
        <n v="762.0"/>
        <n v="491.0"/>
        <n v="736.0"/>
        <n v="849.0"/>
        <n v="393.0"/>
        <n v="670.0"/>
        <n v="987.0"/>
        <n v="519.0"/>
        <n v="194.0"/>
        <n v="123.0"/>
        <n v="906.0"/>
        <n v="869.0"/>
        <n v="323.0"/>
        <n v="700.0"/>
        <n v="262.0"/>
        <n v="594.0"/>
        <n v="292.0"/>
        <n v="199.0"/>
        <n v="205.0"/>
        <n v="165.0"/>
        <n v="313.0"/>
        <n v="349.0"/>
        <n v="613.0"/>
        <n v="805.0"/>
        <n v="244.0"/>
        <n v="461.0"/>
        <n v="502.0"/>
        <n v="435.0"/>
        <n v="132.0"/>
        <n v="282.0"/>
        <n v="473.0"/>
        <n v="133.0"/>
        <n v="147.0"/>
        <n v="533.0"/>
        <n v="919.0"/>
        <n v="881.0"/>
        <n v="326.0"/>
        <n v="371.0"/>
        <n v="134.0"/>
        <n v="192.0"/>
        <n v="555.0"/>
        <n v="330.0"/>
        <n v="334.0"/>
        <n v="596.0"/>
        <n v="512.0"/>
        <n v="404.0"/>
        <n v="709.0"/>
        <n v="702.0"/>
        <n v="832.0"/>
        <n v="690.0"/>
        <n v="731.0"/>
        <n v="493.0"/>
        <n v="276.0"/>
        <n v="864.0"/>
        <n v="333.0"/>
        <n v="288.0"/>
        <n v="895.0"/>
        <n v="359.0"/>
        <n v="629.0"/>
        <n v="983.0"/>
        <n v="937.0"/>
        <n v="347.0"/>
        <n v="389.0"/>
        <n v="652.0"/>
        <n v="284.0"/>
        <n v="646.0"/>
        <n v="593.0"/>
        <n v="913.0"/>
        <n v="203.0"/>
        <n v="664.0"/>
        <n v="484.0"/>
        <n v="943.0"/>
        <n v="544.0"/>
        <n v="907.0"/>
        <n v="434.0"/>
        <n v="628.0"/>
        <n v="344.0"/>
        <n v="158.0"/>
        <n v="239.0"/>
        <n v="933.0"/>
        <n v="673.0"/>
        <n v="627.0"/>
        <n v="540.0"/>
        <n v="141.0"/>
        <n v="432.0"/>
        <n v="498.0"/>
        <n v="878.0"/>
        <n v="809.0"/>
        <n v="301.0"/>
        <n v="730.0"/>
        <n v="964.0"/>
        <n v="562.0"/>
        <n v="914.0"/>
        <n v="230.0"/>
        <n v="105.0"/>
        <n v="518.0"/>
        <n v="446.0"/>
        <n v="571.0"/>
        <n v="862.0"/>
        <n v="127.0"/>
        <n v="267.0"/>
        <n v="818.0"/>
        <n v="247.0"/>
        <n v="894.0"/>
        <n v="579.0"/>
        <n v="490.0"/>
        <n v="938.0"/>
        <n v="265.0"/>
        <n v="279.0"/>
        <n v="566.0"/>
        <n v="226.0"/>
        <n v="697.0"/>
        <n v="116.0"/>
        <n v="352.0"/>
        <n v="506.0"/>
        <n v="157.0"/>
        <n v="688.0"/>
        <n v="922.0"/>
        <n v="171.0"/>
        <n v="573.0"/>
        <n v="207.0"/>
        <n v="924.0"/>
        <n v="408.0"/>
        <n v="603.0"/>
        <n v="331.0"/>
        <n v="591.0"/>
        <n v="614.0"/>
        <n v="639.0"/>
        <n v="725.0"/>
        <n v="965.0"/>
        <n v="430.0"/>
        <n v="191.0"/>
        <n v="275.0"/>
        <n v="622.0"/>
        <n v="584.0"/>
        <n v="728.0"/>
        <n v="306.0"/>
        <n v="214.0"/>
        <n v="668.0"/>
        <n v="438.0"/>
        <n v="522.0"/>
        <n v="458.0"/>
        <n v="212.0"/>
        <n v="494.0"/>
        <n v="692.0"/>
        <n v="469.0"/>
        <n v="635.0"/>
        <n v="193.0"/>
        <n v="982.0"/>
        <n v="509.0"/>
        <n v="954.0"/>
        <n v="923.0"/>
        <n v="143.0"/>
        <n v="886.0"/>
        <n v="609.0"/>
        <n v="888.0"/>
        <n v="253.0"/>
        <n v="318.0"/>
        <n v="665.0"/>
        <n v="148.0"/>
        <n v="549.0"/>
        <n v="958.0"/>
        <n v="986.0"/>
        <n v="497.0"/>
        <n v="683.0"/>
        <n v="150.0"/>
        <n v="567.0"/>
        <n v="140.0"/>
        <n v="400.0"/>
        <n v="260.0"/>
        <n v="684.0"/>
        <n v="803.0"/>
        <n v="893.0"/>
        <n v="695.0"/>
        <n v="312.0"/>
        <n v="842.0"/>
        <n v="619.0"/>
        <n v="221.0"/>
        <n v="482.0"/>
        <n v="149.0"/>
        <n v="508.0"/>
        <n v="737.0"/>
        <n v="626.0"/>
        <n v="362.0"/>
        <n v="115.0"/>
        <n v="339.0"/>
        <n v="759.0"/>
        <n v="610.0"/>
        <n v="705.0"/>
        <n v="248.0"/>
        <n v="296.0"/>
        <n v="177.0"/>
        <n v="928.0"/>
        <n v="170.0"/>
        <n v="534.0"/>
        <n v="499.0"/>
        <n v="793.0"/>
        <n v="865.0"/>
        <n v="953.0"/>
        <n v="908.0"/>
        <n v="213.0"/>
        <n v="185.0"/>
        <n v="181.0"/>
        <n v="904.0"/>
        <n v="712.0"/>
        <n v="405.0"/>
        <n v="643.0"/>
        <n v="124.0"/>
        <n v="595.0"/>
        <n v="760.0"/>
        <n v="856.0"/>
        <n v="902.0"/>
        <n v="546.0"/>
        <n v="957.0"/>
        <n v="662.0"/>
        <n v="576.0"/>
        <n v="471.0"/>
        <n v="785.0"/>
        <n v="298.0"/>
        <n v="525.0"/>
        <n v="634.0"/>
        <n v="197.0"/>
        <n v="726.0"/>
        <n v="795.0"/>
        <n v="246.0"/>
        <n v="196.0"/>
        <n v="649.0"/>
        <n v="925.0"/>
        <n v="485.0"/>
        <n v="769.0"/>
        <n v="732.0"/>
        <n v="755.0"/>
        <n v="489.0"/>
        <n v="575.0"/>
        <n v="375.0"/>
        <n v="357.0"/>
        <n v="757.0"/>
        <n v="222.0"/>
        <n v="259.0"/>
        <n v="833.0"/>
        <n v="581.0"/>
        <n v="480.0"/>
        <n v="617.0"/>
        <n v="873.0"/>
        <n v="817.0"/>
        <n v="707.0"/>
        <n v="994.0"/>
        <n v="948.0"/>
        <n v="453.0"/>
        <n v="714.0"/>
        <n v="146.0"/>
        <n v="961.0"/>
        <n v="242.0"/>
        <n v="309.0"/>
        <n v="500.0"/>
        <n v="274.0"/>
        <n v="592.0"/>
        <n v="848.0"/>
        <n v="931.0"/>
        <n v="706.0"/>
        <n v="588.0"/>
        <n v="176.0"/>
        <n v="187.0"/>
        <n v="806.0"/>
        <n v="800.0"/>
        <n v="151.0"/>
        <n v="440.0"/>
        <n v="356.0"/>
        <n v="727.0"/>
        <n v="780.0"/>
        <n v="846.0"/>
        <n v="396.0"/>
        <n v="321.0"/>
        <n v="642.0"/>
        <n v="939.0"/>
        <n v="217.0"/>
        <n v="531.0"/>
        <n v="452.0"/>
        <n v="689.0"/>
        <n v="966.0"/>
        <n v="797.0"/>
        <n v="495.0"/>
        <n v="623.0"/>
        <n v="537.0"/>
        <n v="172.0"/>
        <n v="468.0"/>
        <n v="527.0"/>
        <n v="607.0"/>
        <n v="580.0"/>
        <n v="505.0"/>
        <n v="234.0"/>
        <n v="747.0"/>
        <n v="271.0"/>
        <n v="672.0"/>
        <n v="361.0"/>
        <n v="410.0"/>
        <n v="535.0"/>
        <n v="300.0"/>
        <n v="620.0"/>
        <n v="721.0"/>
        <n v="342.0"/>
        <n v="791.0"/>
        <n v="858.0"/>
        <n v="229.0"/>
        <n v="299.0"/>
        <n v="520.0"/>
        <n v="381.0"/>
        <n v="345.0"/>
      </sharedItems>
    </cacheField>
    <cacheField name="Unit_Cost ($)" numFmtId="0">
      <sharedItems containsSemiMixedTypes="0" containsString="0" containsNumber="1">
        <n v="301.56"/>
        <n v="338.39"/>
        <n v="502.61"/>
        <n v="450.71"/>
        <n v="542.47"/>
        <n v="408.0"/>
        <n v="552.58"/>
        <n v="522.8"/>
        <n v="389.65"/>
        <n v="534.75"/>
        <n v="509.81"/>
        <n v="411.1"/>
        <n v="596.1"/>
        <n v="565.04"/>
        <n v="449.95"/>
        <n v="563.28"/>
        <n v="482.26"/>
        <n v="508.09"/>
        <n v="589.77"/>
        <n v="495.57"/>
        <n v="350.7"/>
        <n v="376.24"/>
        <n v="529.32"/>
        <n v="474.71"/>
        <n v="350.01"/>
        <n v="493.42"/>
        <n v="538.55"/>
        <n v="353.03"/>
        <n v="593.95"/>
        <n v="450.72"/>
        <n v="503.93"/>
        <n v="404.78"/>
        <n v="425.64"/>
        <n v="391.19"/>
        <n v="563.1"/>
        <n v="502.28"/>
        <n v="589.7"/>
        <n v="304.89"/>
        <n v="552.17"/>
        <n v="556.06"/>
        <n v="564.27"/>
        <n v="318.34"/>
        <n v="538.4"/>
        <n v="589.88"/>
        <n v="481.17"/>
        <n v="473.23"/>
        <n v="380.39"/>
        <n v="342.38"/>
        <n v="407.01"/>
        <n v="569.81"/>
        <n v="420.26"/>
        <n v="491.13"/>
        <n v="464.36"/>
        <n v="350.75"/>
        <n v="403.6"/>
        <n v="490.45"/>
        <n v="557.85"/>
        <n v="552.57"/>
        <n v="455.2"/>
        <n v="472.21"/>
        <n v="324.74"/>
        <n v="478.46"/>
        <n v="474.28"/>
        <n v="435.76"/>
        <n v="358.02"/>
        <n v="504.32"/>
        <n v="449.17"/>
        <n v="430.3"/>
        <n v="382.2"/>
        <n v="334.14"/>
        <n v="353.87"/>
        <n v="564.54"/>
        <n v="549.79"/>
        <n v="462.19"/>
        <n v="599.89"/>
        <n v="530.29"/>
        <n v="482.08"/>
        <n v="338.79"/>
        <n v="339.91"/>
        <n v="441.79"/>
        <n v="557.55"/>
        <n v="345.48"/>
        <n v="585.8"/>
        <n v="437.83"/>
        <n v="382.56"/>
        <n v="332.33"/>
        <n v="518.92"/>
        <n v="575.34"/>
        <n v="534.66"/>
        <n v="459.44"/>
        <n v="342.6"/>
        <n v="597.75"/>
        <n v="406.95"/>
        <n v="464.19"/>
        <n v="435.72"/>
        <n v="386.7"/>
        <n v="553.74"/>
        <n v="347.65"/>
        <n v="327.37"/>
        <n v="303.75"/>
        <n v="345.27"/>
        <n v="340.79"/>
        <n v="531.24"/>
        <n v="390.71"/>
        <n v="357.51"/>
        <n v="471.73"/>
        <n v="544.74"/>
        <n v="521.11"/>
        <n v="390.17"/>
        <n v="420.57"/>
        <n v="504.1"/>
        <n v="464.09"/>
        <n v="501.15"/>
        <n v="478.4"/>
        <n v="319.44"/>
        <n v="430.24"/>
        <n v="481.16"/>
        <n v="439.91"/>
        <n v="502.17"/>
        <n v="353.28"/>
        <n v="485.6"/>
        <n v="357.36"/>
        <n v="372.4"/>
        <n v="437.93"/>
        <n v="445.98"/>
        <n v="473.69"/>
        <n v="308.39"/>
        <n v="481.75"/>
        <n v="565.99"/>
        <n v="365.91"/>
        <n v="550.63"/>
        <n v="339.36"/>
        <n v="586.78"/>
        <n v="423.26"/>
        <n v="450.3"/>
        <n v="406.7"/>
        <n v="320.18"/>
        <n v="516.26"/>
        <n v="307.96"/>
        <n v="323.34"/>
        <n v="520.6"/>
        <n v="542.45"/>
        <n v="317.14"/>
        <n v="301.94"/>
        <n v="505.87"/>
        <n v="532.89"/>
        <n v="525.38"/>
        <n v="470.79"/>
        <n v="336.34"/>
        <n v="314.29"/>
        <n v="478.64"/>
        <n v="455.24"/>
        <n v="461.49"/>
        <n v="510.63"/>
        <n v="513.81"/>
        <n v="488.48"/>
        <n v="498.09"/>
        <n v="490.56"/>
        <n v="508.75"/>
        <n v="387.17"/>
        <n v="529.67"/>
        <n v="398.1"/>
        <n v="429.77"/>
        <n v="463.18"/>
        <n v="595.31"/>
        <n v="361.5"/>
        <n v="432.14"/>
        <n v="503.9"/>
        <n v="341.24"/>
        <n v="340.69"/>
        <n v="455.72"/>
        <n v="557.71"/>
        <n v="434.59"/>
        <n v="371.81"/>
        <n v="316.52"/>
        <n v="584.66"/>
        <n v="317.27"/>
        <n v="394.38"/>
        <n v="439.68"/>
        <n v="572.9"/>
        <n v="527.68"/>
        <n v="538.74"/>
        <n v="530.54"/>
        <n v="349.58"/>
        <n v="574.22"/>
        <n v="589.75"/>
        <n v="437.06"/>
        <n v="566.1"/>
        <n v="371.37"/>
        <n v="333.73"/>
        <n v="589.66"/>
        <n v="316.08"/>
        <n v="569.12"/>
        <n v="380.53"/>
        <n v="318.45"/>
        <n v="445.1"/>
        <n v="466.49"/>
        <n v="480.62"/>
        <n v="470.56"/>
        <n v="443.33"/>
        <n v="404.84"/>
        <n v="568.61"/>
        <n v="507.08"/>
        <n v="454.14"/>
        <n v="375.74"/>
        <n v="414.88"/>
        <n v="520.7"/>
        <n v="367.9"/>
        <n v="569.95"/>
        <n v="576.33"/>
        <n v="525.27"/>
        <n v="320.64"/>
        <n v="397.64"/>
        <n v="365.02"/>
        <n v="556.98"/>
        <n v="576.17"/>
        <n v="414.75"/>
        <n v="505.79"/>
        <n v="553.18"/>
        <n v="334.59"/>
        <n v="495.4"/>
        <n v="461.77"/>
        <n v="374.53"/>
        <n v="503.78"/>
        <n v="548.55"/>
        <n v="368.59"/>
        <n v="405.48"/>
        <n v="511.2"/>
        <n v="452.38"/>
        <n v="587.35"/>
        <n v="522.61"/>
        <n v="422.64"/>
        <n v="510.82"/>
        <n v="572.18"/>
        <n v="566.69"/>
        <n v="454.4"/>
        <n v="370.79"/>
        <n v="313.22"/>
        <n v="404.51"/>
        <n v="496.08"/>
        <n v="492.88"/>
        <n v="591.01"/>
        <n v="411.17"/>
        <n v="551.24"/>
        <n v="544.86"/>
        <n v="371.51"/>
        <n v="563.81"/>
        <n v="543.15"/>
        <n v="537.63"/>
        <n v="526.26"/>
        <n v="343.41"/>
        <n v="394.06"/>
        <n v="549.4"/>
        <n v="328.29"/>
        <n v="507.97"/>
        <n v="517.28"/>
        <n v="461.55"/>
        <n v="453.69"/>
        <n v="419.04"/>
        <n v="451.86"/>
        <n v="512.55"/>
        <n v="595.16"/>
        <n v="312.69"/>
        <n v="470.98"/>
        <n v="567.87"/>
        <n v="554.5"/>
        <n v="445.79"/>
        <n v="531.75"/>
        <n v="483.71"/>
        <n v="346.98"/>
        <n v="491.19"/>
        <n v="502.71"/>
        <n v="426.35"/>
        <n v="412.86"/>
        <n v="460.27"/>
        <n v="418.93"/>
        <n v="469.11"/>
        <n v="353.69"/>
        <n v="576.71"/>
        <n v="349.53"/>
        <n v="528.73"/>
        <n v="444.1"/>
        <n v="315.16"/>
        <n v="574.17"/>
        <n v="339.69"/>
        <n v="316.92"/>
        <n v="574.62"/>
        <n v="372.8"/>
        <n v="401.31"/>
        <n v="338.31"/>
        <n v="473.04"/>
        <n v="474.25"/>
        <n v="499.26"/>
        <n v="537.25"/>
        <n v="356.63"/>
        <n v="442.28"/>
        <n v="596.31"/>
        <n v="489.76"/>
        <n v="511.8"/>
        <n v="340.7"/>
        <n v="543.17"/>
        <n v="556.53"/>
        <n v="478.19"/>
        <n v="460.11"/>
        <n v="391.7"/>
        <n v="466.43"/>
        <n v="519.51"/>
        <n v="335.12"/>
        <n v="417.71"/>
        <n v="365.2"/>
        <n v="493.2"/>
        <n v="379.59"/>
        <n v="343.64"/>
        <n v="521.29"/>
        <n v="587.84"/>
        <n v="339.27"/>
        <n v="323.84"/>
        <n v="593.88"/>
        <n v="440.32"/>
        <n v="534.64"/>
        <n v="466.39"/>
        <n v="508.88"/>
        <n v="584.29"/>
        <n v="363.37"/>
        <n v="335.34"/>
        <n v="356.47"/>
        <n v="530.35"/>
        <n v="323.36"/>
        <n v="366.56"/>
        <n v="460.1"/>
        <n v="569.42"/>
        <n v="415.84"/>
        <n v="384.79"/>
        <n v="578.24"/>
        <n v="550.33"/>
        <n v="398.65"/>
        <n v="500.78"/>
        <n v="577.27"/>
        <n v="348.64"/>
        <n v="425.39"/>
        <n v="366.82"/>
        <n v="477.2"/>
        <n v="477.04"/>
        <n v="539.72"/>
        <n v="452.67"/>
        <n v="388.22"/>
        <n v="431.81"/>
        <n v="454.29"/>
        <n v="429.81"/>
        <n v="322.96"/>
        <n v="328.01"/>
        <n v="335.06"/>
        <n v="593.34"/>
        <n v="509.79"/>
        <n v="388.9"/>
        <n v="535.46"/>
        <n v="321.74"/>
        <n v="411.61"/>
        <n v="373.23"/>
        <n v="596.33"/>
        <n v="388.28"/>
        <n v="384.05"/>
        <n v="550.8"/>
        <n v="531.17"/>
        <n v="366.46"/>
        <n v="448.31"/>
        <n v="341.81"/>
        <n v="527.83"/>
        <n v="337.94"/>
        <n v="449.74"/>
        <n v="389.01"/>
        <n v="549.48"/>
        <n v="343.0"/>
        <n v="589.76"/>
        <n v="427.42"/>
        <n v="546.77"/>
        <n v="479.9"/>
        <n v="476.57"/>
        <n v="518.09"/>
        <n v="334.2"/>
        <n v="552.91"/>
        <n v="384.12"/>
        <n v="318.43"/>
        <n v="500.83"/>
        <n v="327.48"/>
        <n v="518.43"/>
        <n v="387.84"/>
        <n v="382.49"/>
        <n v="315.45"/>
        <n v="489.43"/>
        <n v="311.08"/>
        <n v="465.86"/>
        <n v="580.23"/>
        <n v="455.98"/>
        <n v="453.48"/>
        <n v="537.62"/>
        <n v="512.61"/>
        <n v="389.24"/>
        <n v="508.25"/>
        <n v="506.56"/>
        <n v="377.49"/>
        <n v="431.24"/>
        <n v="586.58"/>
        <n v="452.28"/>
        <n v="516.59"/>
        <n v="381.74"/>
        <n v="341.4"/>
        <n v="503.28"/>
        <n v="432.21"/>
        <n v="559.8"/>
        <n v="444.33"/>
        <n v="504.63"/>
        <n v="360.94"/>
        <n v="465.7"/>
        <n v="482.5"/>
        <n v="334.58"/>
        <n v="504.48"/>
        <n v="545.32"/>
        <n v="445.72"/>
        <n v="417.83"/>
        <n v="554.77"/>
        <n v="486.33"/>
        <n v="503.55"/>
        <n v="511.83"/>
        <n v="333.93"/>
        <n v="353.71"/>
        <n v="325.95"/>
        <n v="419.12"/>
        <n v="591.7"/>
        <n v="416.94"/>
        <n v="350.42"/>
        <n v="392.51"/>
        <n v="445.86"/>
        <n v="591.12"/>
        <n v="395.15"/>
        <n v="396.99"/>
        <n v="547.22"/>
        <n v="594.2"/>
        <n v="500.7"/>
        <n v="369.69"/>
        <n v="443.38"/>
        <n v="588.08"/>
        <n v="541.84"/>
        <n v="596.85"/>
        <n v="411.57"/>
        <n v="585.18"/>
        <n v="436.26"/>
        <n v="335.13"/>
        <n v="464.78"/>
        <n v="309.57"/>
        <n v="395.8"/>
        <n v="509.96"/>
        <n v="345.7"/>
        <n v="318.71"/>
        <n v="522.34"/>
        <n v="559.23"/>
        <n v="529.16"/>
        <n v="333.17"/>
        <n v="340.3"/>
        <n v="487.25"/>
        <n v="406.94"/>
        <n v="540.84"/>
        <n v="412.28"/>
        <n v="424.49"/>
        <n v="552.14"/>
        <n v="598.27"/>
        <n v="525.91"/>
        <n v="358.12"/>
        <n v="495.08"/>
        <n v="309.59"/>
        <n v="495.0"/>
        <n v="451.27"/>
        <n v="566.14"/>
        <n v="584.98"/>
        <n v="526.79"/>
        <n v="490.74"/>
        <n v="589.94"/>
        <n v="394.5"/>
        <n v="431.46"/>
        <n v="375.8"/>
        <n v="430.02"/>
        <n v="528.48"/>
        <n v="391.58"/>
        <n v="497.96"/>
        <n v="397.36"/>
        <n v="592.96"/>
        <n v="388.32"/>
        <n v="546.49"/>
        <n v="300.69"/>
        <n v="354.04"/>
        <n v="382.09"/>
        <n v="374.5"/>
        <n v="382.29"/>
        <n v="416.55"/>
        <n v="360.04"/>
        <n v="551.04"/>
        <n v="369.79"/>
        <n v="325.26"/>
        <n v="370.93"/>
        <n v="515.53"/>
        <n v="362.05"/>
        <n v="561.91"/>
        <n v="455.79"/>
        <n v="545.63"/>
        <n v="386.21"/>
        <n v="342.22"/>
        <n v="524.07"/>
        <n v="361.19"/>
        <n v="571.92"/>
        <n v="431.06"/>
        <n v="445.15"/>
        <n v="440.12"/>
        <n v="568.27"/>
        <n v="457.47"/>
        <n v="464.88"/>
        <n v="363.42"/>
        <n v="430.92"/>
        <n v="510.17"/>
        <n v="544.59"/>
        <n v="465.04"/>
        <n v="587.57"/>
        <n v="418.23"/>
        <n v="331.68"/>
        <n v="304.11"/>
        <n v="347.94"/>
        <n v="485.2"/>
        <n v="511.89"/>
        <n v="306.8"/>
        <n v="588.48"/>
        <n v="408.15"/>
        <n v="335.18"/>
        <n v="507.12"/>
        <n v="355.19"/>
        <n v="403.39"/>
        <n v="351.11"/>
        <n v="423.96"/>
        <n v="452.08"/>
        <n v="346.74"/>
        <n v="310.45"/>
        <n v="546.37"/>
        <n v="438.14"/>
        <n v="347.09"/>
        <n v="369.29"/>
        <n v="499.86"/>
        <n v="573.73"/>
        <n v="405.04"/>
        <n v="441.31"/>
        <n v="399.08"/>
        <n v="319.03"/>
        <n v="588.36"/>
        <n v="350.14"/>
        <n v="463.36"/>
        <n v="436.46"/>
        <n v="464.43"/>
        <n v="481.92"/>
        <n v="563.48"/>
        <n v="326.69"/>
        <n v="328.54"/>
        <n v="508.83"/>
        <n v="518.77"/>
        <n v="584.49"/>
        <n v="470.83"/>
        <n v="593.46"/>
        <n v="362.99"/>
        <n v="436.08"/>
        <n v="342.3"/>
        <n v="486.54"/>
        <n v="415.86"/>
        <n v="310.06"/>
        <n v="370.54"/>
        <n v="303.3"/>
        <n v="307.07"/>
        <n v="578.02"/>
        <n v="459.72"/>
        <n v="383.65"/>
        <n v="486.2"/>
        <n v="383.79"/>
        <n v="541.54"/>
        <n v="553.08"/>
        <n v="464.62"/>
        <n v="592.52"/>
        <n v="512.34"/>
        <n v="416.23"/>
        <n v="497.08"/>
        <n v="501.5"/>
        <n v="351.86"/>
        <n v="412.17"/>
        <n v="414.11"/>
        <n v="577.71"/>
        <n v="503.0"/>
        <n v="476.54"/>
        <n v="420.2"/>
        <n v="445.42"/>
        <n v="350.25"/>
        <n v="590.44"/>
        <n v="465.34"/>
        <n v="582.47"/>
        <n v="358.11"/>
        <n v="311.19"/>
        <n v="382.75"/>
        <n v="483.72"/>
        <n v="544.71"/>
        <n v="390.29"/>
        <n v="546.97"/>
        <n v="307.95"/>
        <n v="322.91"/>
        <n v="340.88"/>
        <n v="425.86"/>
        <n v="551.86"/>
        <n v="364.77"/>
        <n v="584.51"/>
        <n v="347.32"/>
        <n v="364.46"/>
        <n v="395.32"/>
        <n v="401.18"/>
        <n v="378.26"/>
        <n v="391.42"/>
        <n v="570.96"/>
        <n v="553.24"/>
        <n v="546.63"/>
        <n v="472.71"/>
        <n v="439.92"/>
        <n v="367.8"/>
        <n v="444.65"/>
        <n v="434.21"/>
        <n v="572.89"/>
        <n v="590.29"/>
        <n v="371.64"/>
        <n v="307.79"/>
        <n v="474.14"/>
        <n v="544.7"/>
        <n v="320.54"/>
        <n v="589.53"/>
        <n v="327.24"/>
        <n v="400.96"/>
        <n v="481.55"/>
        <n v="490.55"/>
        <n v="591.03"/>
        <n v="367.51"/>
        <n v="522.28"/>
        <n v="429.82"/>
        <n v="508.99"/>
        <n v="589.62"/>
        <n v="482.37"/>
        <n v="336.15"/>
        <n v="338.08"/>
        <n v="395.51"/>
        <n v="421.56"/>
        <n v="419.17"/>
        <n v="408.93"/>
        <n v="533.01"/>
        <n v="586.73"/>
        <n v="478.06"/>
        <n v="350.9"/>
        <n v="425.09"/>
        <n v="498.53"/>
        <n v="408.64"/>
        <n v="390.31"/>
        <n v="400.16"/>
        <n v="510.5"/>
        <n v="551.26"/>
        <n v="372.82"/>
        <n v="334.53"/>
        <n v="430.52"/>
        <n v="506.39"/>
        <n v="310.71"/>
        <n v="541.93"/>
        <n v="346.64"/>
        <n v="550.97"/>
        <n v="481.43"/>
        <n v="599.81"/>
        <n v="503.29"/>
        <n v="419.01"/>
        <n v="384.48"/>
        <n v="526.88"/>
        <n v="483.32"/>
        <n v="461.63"/>
        <n v="390.09"/>
        <n v="455.46"/>
        <n v="437.64"/>
        <n v="364.48"/>
        <n v="446.71"/>
        <n v="492.19"/>
        <n v="467.65"/>
        <n v="487.67"/>
        <n v="446.43"/>
        <n v="533.23"/>
        <n v="484.99"/>
        <n v="575.43"/>
        <n v="557.21"/>
        <n v="452.79"/>
        <n v="437.65"/>
        <n v="332.27"/>
        <n v="424.44"/>
        <n v="566.96"/>
        <n v="383.17"/>
        <n v="532.26"/>
        <n v="501.08"/>
        <n v="395.25"/>
        <n v="459.01"/>
        <n v="350.86"/>
        <n v="465.89"/>
        <n v="423.71"/>
        <n v="417.17"/>
        <n v="447.94"/>
        <n v="302.91"/>
        <n v="366.06"/>
        <n v="572.99"/>
        <n v="528.53"/>
        <n v="324.92"/>
        <n v="567.94"/>
        <n v="501.53"/>
        <n v="302.27"/>
        <n v="571.55"/>
        <n v="349.79"/>
        <n v="450.68"/>
        <n v="361.45"/>
        <n v="492.56"/>
        <n v="320.36"/>
        <n v="437.14"/>
        <n v="554.32"/>
        <n v="392.87"/>
        <n v="490.2"/>
        <n v="418.58"/>
        <n v="462.95"/>
        <n v="357.52"/>
        <n v="338.97"/>
        <n v="568.19"/>
        <n v="461.48"/>
        <n v="478.14"/>
        <n v="426.43"/>
        <n v="431.41"/>
        <n v="496.67"/>
        <n v="509.1"/>
        <n v="302.2"/>
        <n v="523.53"/>
        <n v="335.03"/>
        <n v="554.85"/>
        <n v="439.0"/>
        <n v="306.34"/>
        <n v="378.97"/>
        <n v="321.45"/>
        <n v="540.19"/>
        <n v="541.3"/>
        <n v="557.52"/>
        <n v="377.89"/>
        <n v="358.79"/>
        <n v="386.85"/>
        <n v="332.43"/>
        <n v="398.42"/>
        <n v="480.92"/>
        <n v="535.73"/>
        <n v="326.85"/>
        <n v="483.4"/>
        <n v="541.15"/>
        <n v="311.63"/>
        <n v="362.03"/>
        <n v="472.99"/>
        <n v="384.24"/>
        <n v="597.79"/>
        <n v="344.76"/>
        <n v="549.43"/>
        <n v="597.61"/>
        <n v="313.94"/>
        <n v="517.55"/>
        <n v="444.2"/>
        <n v="498.26"/>
        <n v="498.33"/>
        <n v="300.72"/>
        <n v="496.0"/>
        <n v="303.41"/>
        <n v="468.66"/>
        <n v="487.68"/>
        <n v="597.87"/>
        <n v="556.05"/>
        <n v="496.95"/>
        <n v="446.49"/>
        <n v="510.28"/>
        <n v="406.62"/>
        <n v="537.03"/>
        <n v="449.92"/>
        <n v="442.27"/>
        <n v="514.03"/>
        <n v="517.04"/>
        <n v="366.15"/>
        <n v="418.66"/>
        <n v="498.44"/>
        <n v="460.0"/>
        <n v="302.49"/>
        <n v="457.54"/>
        <n v="458.45"/>
        <n v="389.09"/>
        <n v="573.24"/>
        <n v="444.85"/>
        <n v="460.89"/>
        <n v="426.36"/>
        <n v="494.19"/>
        <n v="313.99"/>
        <n v="458.48"/>
        <n v="595.55"/>
        <n v="562.9"/>
        <n v="522.1"/>
        <n v="491.57"/>
        <n v="486.75"/>
        <n v="475.77"/>
        <n v="477.15"/>
        <n v="446.74"/>
        <n v="593.53"/>
        <n v="440.72"/>
        <n v="515.83"/>
        <n v="500.87"/>
        <n v="410.66"/>
        <n v="465.75"/>
        <n v="461.28"/>
        <n v="596.56"/>
        <n v="451.33"/>
        <n v="550.41"/>
        <n v="575.57"/>
        <n v="556.28"/>
        <n v="430.58"/>
        <n v="584.8"/>
        <n v="557.76"/>
        <n v="424.88"/>
        <n v="496.83"/>
        <n v="338.3"/>
        <n v="351.96"/>
        <n v="371.49"/>
        <n v="541.17"/>
        <n v="407.14"/>
        <n v="399.13"/>
        <n v="391.07"/>
        <n v="465.55"/>
        <n v="563.64"/>
        <n v="446.95"/>
        <n v="414.41"/>
        <n v="317.21"/>
        <n v="560.92"/>
        <n v="442.51"/>
        <n v="374.21"/>
        <n v="360.33"/>
        <n v="419.16"/>
        <n v="486.14"/>
        <n v="573.46"/>
        <n v="398.3"/>
        <n v="315.46"/>
        <n v="366.22"/>
        <n v="440.8"/>
        <n v="525.67"/>
        <n v="482.8"/>
        <n v="404.82"/>
        <n v="554.26"/>
        <n v="348.85"/>
        <n v="388.48"/>
        <n v="545.51"/>
        <n v="358.1"/>
        <n v="508.28"/>
        <n v="599.72"/>
        <n v="538.01"/>
        <n v="555.96"/>
        <n v="384.85"/>
        <n v="503.3"/>
        <n v="534.16"/>
        <n v="311.67"/>
        <n v="499.45"/>
        <n v="323.98"/>
        <n v="364.12"/>
        <n v="396.94"/>
        <n v="573.84"/>
        <n v="326.18"/>
        <n v="560.45"/>
        <n v="409.0"/>
        <n v="334.34"/>
        <n v="347.48"/>
        <n v="396.89"/>
        <n v="409.07"/>
        <n v="346.76"/>
        <n v="390.37"/>
        <n v="394.59"/>
        <n v="387.77"/>
        <n v="371.29"/>
        <n v="420.92"/>
        <n v="505.88"/>
        <n v="438.44"/>
        <n v="323.77"/>
        <n v="475.93"/>
        <n v="428.02"/>
        <n v="379.97"/>
        <n v="455.22"/>
        <n v="547.38"/>
        <n v="567.01"/>
        <n v="442.24"/>
        <n v="430.41"/>
        <n v="429.72"/>
        <n v="515.86"/>
        <n v="579.94"/>
        <n v="541.81"/>
        <n v="484.66"/>
        <n v="428.31"/>
        <n v="396.19"/>
        <n v="522.17"/>
        <n v="309.99"/>
        <n v="369.5"/>
        <n v="474.24"/>
        <n v="419.58"/>
        <n v="485.66"/>
        <n v="396.4"/>
        <n v="386.05"/>
        <n v="485.45"/>
        <n v="362.6"/>
        <n v="514.67"/>
        <n v="586.89"/>
        <n v="303.83"/>
        <n v="342.19"/>
        <n v="448.46"/>
        <n v="396.32"/>
        <n v="579.96"/>
        <n v="569.49"/>
        <n v="570.6"/>
        <n v="325.7"/>
        <n v="529.98"/>
        <n v="418.33"/>
        <n v="421.71"/>
        <n v="367.47"/>
        <n v="531.85"/>
        <n v="315.48"/>
        <n v="548.52"/>
        <n v="365.12"/>
        <n v="570.27"/>
        <n v="397.62"/>
        <n v="584.12"/>
        <n v="307.83"/>
        <n v="496.34"/>
        <n v="516.31"/>
        <n v="366.96"/>
        <n v="478.41"/>
        <n v="411.28"/>
        <n v="348.51"/>
        <n v="490.73"/>
        <n v="473.13"/>
        <n v="584.46"/>
        <n v="372.78"/>
        <n v="448.67"/>
        <n v="529.71"/>
        <n v="451.88"/>
        <n v="370.66"/>
        <n v="559.44"/>
        <n v="543.01"/>
        <n v="494.96"/>
        <n v="578.44"/>
        <n v="579.46"/>
        <n v="554.55"/>
        <n v="316.84"/>
        <n v="440.01"/>
        <n v="424.05"/>
        <n v="386.34"/>
        <n v="587.41"/>
        <n v="457.31"/>
        <n v="410.97"/>
        <n v="454.36"/>
        <n v="516.36"/>
        <n v="436.96"/>
        <n v="465.97"/>
        <n v="467.92"/>
        <n v="401.33"/>
        <n v="584.52"/>
        <n v="560.2"/>
        <n v="399.75"/>
        <n v="447.31"/>
        <n v="428.88"/>
        <n v="510.89"/>
        <n v="564.8"/>
        <n v="589.92"/>
        <n v="307.61"/>
        <n v="438.57"/>
        <n v="483.34"/>
        <n v="556.5"/>
        <n v="418.06"/>
        <n v="359.24"/>
        <n v="536.08"/>
        <n v="429.02"/>
        <n v="318.94"/>
        <n v="410.28"/>
        <n v="330.52"/>
        <n v="341.9"/>
        <n v="543.81"/>
        <n v="391.55"/>
        <n v="596.27"/>
        <n v="456.76"/>
        <n v="590.88"/>
        <n v="528.52"/>
        <n v="399.42"/>
        <n v="512.13"/>
        <n v="527.99"/>
        <n v="455.47"/>
        <n v="422.33"/>
        <n v="465.4"/>
        <n v="492.15"/>
        <n v="599.07"/>
        <n v="591.86"/>
        <n v="562.02"/>
        <n v="492.31"/>
        <n v="558.8"/>
        <n v="482.0"/>
        <n v="406.68"/>
        <n v="327.68"/>
        <n v="422.92"/>
        <n v="322.26"/>
        <n v="458.9"/>
        <n v="459.6"/>
        <n v="329.29"/>
        <n v="531.41"/>
        <n v="465.11"/>
        <n v="568.16"/>
        <n v="450.08"/>
        <n v="427.22"/>
        <n v="330.37"/>
        <n v="408.75"/>
        <n v="581.36"/>
        <n v="520.71"/>
        <n v="441.1"/>
        <n v="499.01"/>
        <n v="332.5"/>
        <n v="435.31"/>
        <n v="505.54"/>
        <n v="473.97"/>
        <n v="527.24"/>
        <n v="551.05"/>
        <n v="440.85"/>
        <n v="349.51"/>
        <n v="593.66"/>
        <n v="566.64"/>
        <n v="408.17"/>
        <n v="503.11"/>
        <n v="549.45"/>
        <n v="390.58"/>
        <n v="573.72"/>
        <n v="545.28"/>
        <n v="587.86"/>
        <n v="426.08"/>
        <n v="533.57"/>
        <n v="484.33"/>
        <n v="325.55"/>
        <n v="594.38"/>
        <n v="449.85"/>
        <n v="463.58"/>
        <n v="513.02"/>
        <n v="576.08"/>
        <n v="385.72"/>
        <n v="319.06"/>
        <n v="486.74"/>
        <n v="446.68"/>
        <n v="597.67"/>
        <n v="480.85"/>
        <n v="345.32"/>
        <n v="441.42"/>
        <n v="476.31"/>
        <n v="354.89"/>
        <n v="353.79"/>
        <n v="449.82"/>
        <n v="365.69"/>
        <n v="589.74"/>
        <n v="338.95"/>
        <n v="380.26"/>
        <n v="463.63"/>
        <n v="409.69"/>
        <n v="421.94"/>
        <n v="535.24"/>
        <n v="551.68"/>
        <n v="534.08"/>
        <n v="479.08"/>
        <n v="350.63"/>
        <n v="333.12"/>
        <n v="349.41"/>
        <n v="484.46"/>
        <n v="540.21"/>
        <n v="392.89"/>
        <n v="483.15"/>
        <n v="510.54"/>
        <n v="492.46"/>
        <n v="396.47"/>
        <n v="547.1"/>
        <n v="495.5"/>
        <n v="475.27"/>
        <n v="489.74"/>
        <n v="530.94"/>
        <n v="318.02"/>
        <n v="333.06"/>
        <n v="454.87"/>
        <n v="450.31"/>
        <n v="508.68"/>
        <n v="459.38"/>
        <n v="422.65"/>
        <n v="462.99"/>
        <n v="316.87"/>
        <n v="336.83"/>
        <n v="356.91"/>
        <n v="573.44"/>
        <n v="509.99"/>
        <n v="393.64"/>
        <n v="488.6"/>
        <n v="560.63"/>
        <n v="597.25"/>
        <n v="321.05"/>
        <n v="305.18"/>
        <n v="560.27"/>
        <n v="376.33"/>
        <n v="424.75"/>
        <n v="367.52"/>
        <n v="392.09"/>
        <n v="440.97"/>
        <n v="505.59"/>
        <n v="535.78"/>
        <n v="369.25"/>
        <n v="419.5"/>
        <n v="560.46"/>
        <n v="589.96"/>
        <n v="425.78"/>
        <n v="592.94"/>
        <n v="593.71"/>
        <n v="348.59"/>
        <n v="470.22"/>
        <n v="527.44"/>
        <n v="452.94"/>
        <n v="428.97"/>
        <n v="311.18"/>
        <n v="390.84"/>
        <n v="463.76"/>
        <n v="595.13"/>
        <n v="444.22"/>
        <n v="377.51"/>
        <n v="536.88"/>
        <n v="363.36"/>
        <n v="444.93"/>
        <n v="416.86"/>
        <n v="526.38"/>
        <n v="488.36"/>
        <n v="326.74"/>
        <n v="562.39"/>
        <n v="312.05"/>
        <n v="325.18"/>
        <n v="310.39"/>
        <n v="416.09"/>
        <n v="428.11"/>
        <n v="414.83"/>
        <n v="567.56"/>
        <n v="303.92"/>
        <n v="310.58"/>
        <n v="564.92"/>
        <n v="499.89"/>
        <n v="527.11"/>
        <n v="456.43"/>
        <n v="506.09"/>
        <n v="315.83"/>
        <n v="465.72"/>
        <n v="492.95"/>
        <n v="307.66"/>
        <n v="328.99"/>
        <n v="530.34"/>
        <n v="596.58"/>
        <n v="554.14"/>
        <n v="524.65"/>
        <n v="525.81"/>
        <n v="419.81"/>
        <n v="460.33"/>
        <n v="426.14"/>
        <n v="465.94"/>
        <n v="481.04"/>
        <n v="346.23"/>
        <n v="596.77"/>
        <n v="347.05"/>
        <n v="508.7"/>
        <n v="448.44"/>
        <n v="565.31"/>
        <n v="582.03"/>
        <n v="566.97"/>
        <n v="442.11"/>
        <n v="532.49"/>
        <n v="354.48"/>
        <n v="362.22"/>
        <n v="491.15"/>
        <n v="571.08"/>
        <n v="581.73"/>
        <n v="478.32"/>
        <n v="338.78"/>
        <n v="510.06"/>
        <n v="366.54"/>
        <n v="486.09"/>
        <n v="352.11"/>
        <n v="500.28"/>
        <n v="334.26"/>
        <n v="563.9"/>
        <n v="528.88"/>
        <n v="365.39"/>
        <n v="344.21"/>
        <n v="512.49"/>
        <n v="413.91"/>
        <n v="401.27"/>
        <n v="495.95"/>
        <n v="455.53"/>
        <n v="504.0"/>
        <n v="448.35"/>
        <n v="341.44"/>
        <n v="319.92"/>
        <n v="478.16"/>
        <n v="555.74"/>
        <n v="547.67"/>
        <n v="372.7"/>
        <n v="558.16"/>
        <n v="500.08"/>
        <n v="302.67"/>
        <n v="345.91"/>
        <n v="477.14"/>
        <n v="594.72"/>
        <n v="308.65"/>
        <n v="462.11"/>
        <n v="530.66"/>
        <n v="424.92"/>
        <n v="345.09"/>
        <n v="514.54"/>
        <n v="483.67"/>
        <n v="391.28"/>
        <n v="511.17"/>
        <n v="570.66"/>
        <n v="464.15"/>
        <n v="339.48"/>
        <n v="524.38"/>
        <n v="340.9"/>
        <n v="530.48"/>
        <n v="519.54"/>
        <n v="550.96"/>
        <n v="497.77"/>
        <n v="581.19"/>
        <n v="310.08"/>
        <n v="315.63"/>
        <n v="543.96"/>
        <n v="317.07"/>
        <n v="581.5"/>
        <n v="512.77"/>
        <n v="300.79"/>
        <n v="319.84"/>
        <n v="379.13"/>
        <n v="411.65"/>
        <n v="589.52"/>
        <n v="386.45"/>
        <n v="557.57"/>
        <n v="330.71"/>
        <n v="555.13"/>
        <n v="419.33"/>
        <n v="485.83"/>
        <n v="464.25"/>
        <n v="414.9"/>
        <n v="539.71"/>
        <n v="419.03"/>
        <n v="438.62"/>
        <n v="580.62"/>
        <n v="575.76"/>
        <n v="503.37"/>
        <n v="528.44"/>
        <n v="485.75"/>
        <n v="381.47"/>
        <n v="583.09"/>
        <n v="474.43"/>
        <n v="489.15"/>
        <n v="324.51"/>
        <n v="400.84"/>
        <n v="306.33"/>
        <n v="563.01"/>
        <n v="556.12"/>
        <n v="560.78"/>
        <n v="407.11"/>
        <n v="343.63"/>
        <n v="458.16"/>
        <n v="484.41"/>
        <n v="412.99"/>
        <n v="533.68"/>
        <n v="553.36"/>
        <n v="366.33"/>
        <n v="341.51"/>
        <n v="418.22"/>
        <n v="395.79"/>
        <n v="326.45"/>
        <n v="320.69"/>
        <n v="368.42"/>
        <n v="368.65"/>
        <n v="321.12"/>
        <n v="404.59"/>
        <n v="336.35"/>
        <n v="394.23"/>
        <n v="360.41"/>
        <n v="373.38"/>
        <n v="349.08"/>
        <n v="559.05"/>
        <n v="498.34"/>
        <n v="330.96"/>
        <n v="358.28"/>
        <n v="529.49"/>
        <n v="558.17"/>
        <n v="367.92"/>
        <n v="365.05"/>
        <n v="496.69"/>
        <n v="412.61"/>
        <n v="591.85"/>
        <n v="546.82"/>
        <n v="316.21"/>
        <n v="438.74"/>
        <n v="496.28"/>
        <n v="460.73"/>
        <n v="380.84"/>
        <n v="354.19"/>
        <n v="516.58"/>
        <n v="376.29"/>
        <n v="304.68"/>
        <n v="435.2"/>
        <n v="494.11"/>
        <n v="596.49"/>
        <n v="391.31"/>
        <n v="396.62"/>
        <n v="519.45"/>
        <n v="578.81"/>
        <n v="566.88"/>
        <n v="401.79"/>
        <n v="520.85"/>
        <n v="400.19"/>
        <n v="452.99"/>
        <n v="424.29"/>
        <n v="497.3"/>
        <n v="530.68"/>
        <n v="326.1"/>
        <n v="354.41"/>
        <n v="452.0"/>
        <n v="427.8"/>
        <n v="496.68"/>
        <n v="336.46"/>
        <n v="409.24"/>
        <n v="307.67"/>
        <n v="392.71"/>
        <n v="324.19"/>
        <n v="490.58"/>
        <n v="458.67"/>
        <n v="496.88"/>
        <n v="455.43"/>
        <n v="522.97"/>
        <n v="558.27"/>
        <n v="314.56"/>
        <n v="519.57"/>
        <n v="591.54"/>
        <n v="317.0"/>
        <n v="575.84"/>
        <n v="576.49"/>
        <n v="417.31"/>
        <n v="336.05"/>
        <n v="425.73"/>
        <n v="443.46"/>
        <n v="511.39"/>
        <n v="569.8"/>
        <n v="331.49"/>
        <n v="332.35"/>
        <n v="559.3"/>
        <n v="506.4"/>
        <n v="485.67"/>
        <n v="369.39"/>
        <n v="333.18"/>
        <n v="475.33"/>
        <n v="401.89"/>
        <n v="583.57"/>
        <n v="342.76"/>
        <n v="382.67"/>
        <n v="480.32"/>
        <n v="444.18"/>
        <n v="580.98"/>
        <n v="597.73"/>
        <n v="526.86"/>
        <n v="461.26"/>
        <n v="499.34"/>
        <n v="431.18"/>
        <n v="369.92"/>
        <n v="527.41"/>
        <n v="467.45"/>
        <n v="378.99"/>
        <n v="427.07"/>
        <n v="590.47"/>
        <n v="359.16"/>
        <n v="452.03"/>
        <n v="563.76"/>
        <n v="477.37"/>
        <n v="501.22"/>
        <n v="371.24"/>
        <n v="485.84"/>
        <n v="397.7"/>
        <n v="394.37"/>
        <n v="471.84"/>
        <n v="390.3"/>
        <n v="372.54"/>
        <n v="347.45"/>
        <n v="535.7"/>
        <n v="412.35"/>
        <n v="499.14"/>
        <n v="584.41"/>
        <n v="424.37"/>
        <n v="335.71"/>
        <n v="526.67"/>
        <n v="587.0"/>
        <n v="310.49"/>
        <n v="312.78"/>
        <n v="409.94"/>
        <n v="324.85"/>
        <n v="333.65"/>
        <n v="580.97"/>
        <n v="322.5"/>
        <n v="338.13"/>
        <n v="551.98"/>
        <n v="574.88"/>
        <n v="331.46"/>
        <n v="413.49"/>
        <n v="516.78"/>
        <n v="577.42"/>
        <n v="528.33"/>
        <n v="496.51"/>
        <n v="496.24"/>
        <n v="479.02"/>
        <n v="436.59"/>
        <n v="359.95"/>
        <n v="323.88"/>
        <n v="575.98"/>
        <n v="436.52"/>
        <n v="331.61"/>
        <n v="330.06"/>
        <n v="359.74"/>
        <n v="509.98"/>
        <n v="570.42"/>
        <n v="518.58"/>
        <n v="313.3"/>
        <n v="474.27"/>
        <n v="414.77"/>
        <n v="477.36"/>
        <n v="518.89"/>
        <n v="365.48"/>
        <n v="459.62"/>
        <n v="465.25"/>
        <n v="477.49"/>
        <n v="356.24"/>
        <n v="532.93"/>
        <n v="415.17"/>
        <n v="534.9"/>
        <n v="350.02"/>
        <n v="412.49"/>
        <n v="357.07"/>
        <n v="304.41"/>
        <n v="533.07"/>
        <n v="320.73"/>
        <n v="476.43"/>
        <n v="566.62"/>
        <n v="451.92"/>
        <n v="533.04"/>
        <n v="322.84"/>
        <n v="547.8"/>
        <n v="371.5"/>
        <n v="347.87"/>
        <n v="507.2"/>
        <n v="458.26"/>
        <n v="492.9"/>
        <n v="465.22"/>
        <n v="390.86"/>
        <n v="562.91"/>
        <n v="471.38"/>
        <n v="543.66"/>
        <n v="427.58"/>
        <n v="459.86"/>
        <n v="377.39"/>
        <n v="327.64"/>
        <n v="437.15"/>
        <n v="563.77"/>
        <n v="415.54"/>
        <n v="535.66"/>
        <n v="544.73"/>
        <n v="446.91"/>
        <n v="557.82"/>
        <n v="561.8"/>
        <n v="318.3"/>
        <n v="409.26"/>
        <n v="372.55"/>
        <n v="414.1"/>
        <n v="575.96"/>
        <n v="599.87"/>
        <n v="589.08"/>
        <n v="575.02"/>
        <n v="340.87"/>
        <n v="584.42"/>
        <n v="551.93"/>
        <n v="572.48"/>
        <n v="535.84"/>
        <n v="415.68"/>
        <n v="431.4"/>
        <n v="553.62"/>
        <n v="450.52"/>
        <n v="316.02"/>
        <n v="459.24"/>
        <n v="516.11"/>
        <n v="512.14"/>
        <n v="488.15"/>
        <n v="592.06"/>
        <n v="435.21"/>
        <n v="320.78"/>
        <n v="471.43"/>
        <n v="350.52"/>
        <n v="484.26"/>
        <n v="536.7"/>
        <n v="589.25"/>
        <n v="334.31"/>
        <n v="380.69"/>
        <n v="308.07"/>
        <n v="427.84"/>
        <n v="575.78"/>
        <n v="439.06"/>
        <n v="348.87"/>
        <n v="456.03"/>
        <n v="471.4"/>
        <n v="400.31"/>
        <n v="457.8"/>
        <n v="598.41"/>
        <n v="353.02"/>
        <n v="413.13"/>
        <n v="475.94"/>
        <n v="505.72"/>
        <n v="462.76"/>
        <n v="510.18"/>
        <n v="452.39"/>
        <n v="429.75"/>
        <n v="581.17"/>
        <n v="472.94"/>
        <n v="569.51"/>
        <n v="472.27"/>
        <n v="329.84"/>
        <n v="555.1"/>
        <n v="396.68"/>
        <n v="380.8"/>
        <n v="577.39"/>
        <n v="346.78"/>
        <n v="462.67"/>
        <n v="442.73"/>
        <n v="409.25"/>
        <n v="514.58"/>
        <n v="493.11"/>
        <n v="537.08"/>
        <n v="354.98"/>
        <n v="537.45"/>
        <n v="397.32"/>
        <n v="360.23"/>
        <n v="471.39"/>
        <n v="526.16"/>
        <n v="501.28"/>
        <n v="303.16"/>
        <n v="374.37"/>
        <n v="415.89"/>
        <n v="389.81"/>
        <n v="474.91"/>
        <n v="340.09"/>
        <n v="383.22"/>
        <n v="541.89"/>
        <n v="581.77"/>
        <n v="420.83"/>
        <n v="391.04"/>
        <n v="336.31"/>
        <n v="527.96"/>
        <n v="428.03"/>
        <n v="362.26"/>
        <n v="597.12"/>
        <n v="311.66"/>
        <n v="503.47"/>
        <n v="566.52"/>
        <n v="430.0"/>
        <n v="364.17"/>
        <n v="560.91"/>
        <n v="583.59"/>
        <n v="402.68"/>
        <n v="585.07"/>
        <n v="359.41"/>
        <n v="532.25"/>
        <n v="506.23"/>
        <n v="449.3"/>
        <n v="588.22"/>
        <n v="447.24"/>
        <n v="460.43"/>
        <n v="416.19"/>
        <n v="493.83"/>
        <n v="579.54"/>
        <n v="401.65"/>
        <n v="368.98"/>
        <n v="460.96"/>
        <n v="398.94"/>
        <n v="475.82"/>
        <n v="588.0"/>
        <n v="316.48"/>
        <n v="566.7"/>
        <n v="303.43"/>
        <n v="565.81"/>
        <n v="563.87"/>
        <n v="341.89"/>
        <n v="320.46"/>
        <n v="498.28"/>
        <n v="587.43"/>
        <n v="589.01"/>
        <n v="447.6"/>
        <n v="372.76"/>
        <n v="477.21"/>
        <n v="314.42"/>
        <n v="408.59"/>
        <n v="528.83"/>
        <n v="563.56"/>
        <n v="451.89"/>
        <n v="338.58"/>
        <n v="464.56"/>
        <n v="411.12"/>
        <n v="525.92"/>
        <n v="579.42"/>
        <n v="576.88"/>
        <n v="504.55"/>
        <n v="498.5"/>
        <n v="433.05"/>
        <n v="549.66"/>
        <n v="310.83"/>
        <n v="513.39"/>
        <n v="520.91"/>
        <n v="408.13"/>
        <n v="500.68"/>
        <n v="542.07"/>
        <n v="322.31"/>
        <n v="367.44"/>
        <n v="427.32"/>
        <n v="527.15"/>
        <n v="303.2"/>
        <n v="539.35"/>
        <n v="369.82"/>
        <n v="388.18"/>
        <n v="386.55"/>
        <n v="491.3"/>
        <n v="348.88"/>
        <n v="546.08"/>
        <n v="455.64"/>
        <n v="424.25"/>
        <n v="484.0"/>
        <n v="528.59"/>
        <n v="570.59"/>
        <n v="519.69"/>
        <n v="310.46"/>
        <n v="592.05"/>
        <n v="347.01"/>
        <n v="319.2"/>
        <n v="374.61"/>
        <n v="558.4"/>
        <n v="528.81"/>
        <n v="467.1"/>
        <n v="589.41"/>
        <n v="333.09"/>
        <n v="504.93"/>
        <n v="565.68"/>
        <n v="379.4"/>
        <n v="557.2"/>
        <n v="547.48"/>
        <n v="384.06"/>
        <n v="429.0"/>
        <n v="389.58"/>
        <n v="326.19"/>
        <n v="572.6"/>
        <n v="430.21"/>
        <n v="451.32"/>
        <n v="461.85"/>
        <n v="548.25"/>
        <n v="496.16"/>
        <n v="349.93"/>
        <n v="527.26"/>
        <n v="561.13"/>
        <n v="307.74"/>
        <n v="337.4"/>
        <n v="436.57"/>
        <n v="483.19"/>
        <n v="520.59"/>
        <n v="577.61"/>
        <n v="494.27"/>
        <n v="372.84"/>
        <n v="302.6"/>
        <n v="317.7"/>
        <n v="474.59"/>
        <n v="447.38"/>
        <n v="570.12"/>
        <n v="550.03"/>
        <n v="504.13"/>
        <n v="561.12"/>
        <n v="366.05"/>
        <n v="594.3"/>
        <n v="550.15"/>
        <n v="350.6"/>
        <n v="362.44"/>
        <n v="586.19"/>
        <n v="483.61"/>
        <n v="438.78"/>
        <n v="558.43"/>
        <n v="429.7"/>
        <n v="464.34"/>
        <n v="543.92"/>
        <n v="413.38"/>
        <n v="424.27"/>
        <n v="389.31"/>
        <n v="544.19"/>
        <n v="504.01"/>
        <n v="305.92"/>
        <n v="321.33"/>
        <n v="324.03"/>
        <n v="468.33"/>
        <n v="474.57"/>
        <n v="487.08"/>
        <n v="559.17"/>
        <n v="526.71"/>
        <n v="524.58"/>
        <n v="533.42"/>
        <n v="477.31"/>
        <n v="312.18"/>
        <n v="536.86"/>
        <n v="419.07"/>
        <n v="455.74"/>
        <n v="470.95"/>
        <n v="507.29"/>
        <n v="595.12"/>
        <n v="448.61"/>
        <n v="523.01"/>
        <n v="579.08"/>
        <n v="313.92"/>
        <n v="578.94"/>
        <n v="442.74"/>
        <n v="348.81"/>
        <n v="511.46"/>
        <n v="503.73"/>
        <n v="469.66"/>
        <n v="546.09"/>
        <n v="564.03"/>
        <n v="514.43"/>
        <n v="415.73"/>
        <n v="509.74"/>
        <n v="317.23"/>
        <n v="423.51"/>
        <n v="422.45"/>
        <n v="439.46"/>
        <n v="447.78"/>
        <n v="354.38"/>
        <n v="388.56"/>
        <n v="321.34"/>
        <n v="470.33"/>
        <n v="507.27"/>
        <n v="370.46"/>
        <n v="323.09"/>
        <n v="518.36"/>
        <n v="312.59"/>
        <n v="505.17"/>
        <n v="534.06"/>
        <n v="313.74"/>
        <n v="371.86"/>
        <n v="467.43"/>
        <n v="486.76"/>
        <n v="542.68"/>
        <n v="333.74"/>
        <n v="405.21"/>
        <n v="573.82"/>
        <n v="599.13"/>
        <n v="392.29"/>
        <n v="586.71"/>
        <n v="593.41"/>
        <n v="332.12"/>
        <n v="448.24"/>
        <n v="572.85"/>
        <n v="482.38"/>
        <n v="499.8"/>
        <n v="501.29"/>
        <n v="390.36"/>
        <n v="540.76"/>
        <n v="550.89"/>
        <n v="354.42"/>
        <n v="529.59"/>
        <n v="515.8"/>
        <n v="372.81"/>
        <n v="540.57"/>
        <n v="404.86"/>
        <n v="464.59"/>
        <n v="308.59"/>
        <n v="453.4"/>
        <n v="467.73"/>
        <n v="578.56"/>
        <n v="579.59"/>
        <n v="489.91"/>
        <n v="423.75"/>
        <n v="339.73"/>
        <n v="443.11"/>
        <n v="425.95"/>
        <n v="313.54"/>
        <n v="338.37"/>
        <n v="469.84"/>
        <n v="502.88"/>
        <n v="494.7"/>
        <n v="433.85"/>
        <n v="444.74"/>
        <n v="316.95"/>
        <n v="548.69"/>
        <n v="486.43"/>
        <n v="363.73"/>
        <n v="355.38"/>
        <n v="329.41"/>
        <n v="389.6"/>
        <n v="355.21"/>
        <n v="460.05"/>
        <n v="527.85"/>
        <n v="393.54"/>
        <n v="469.39"/>
        <n v="427.48"/>
        <n v="512.54"/>
        <n v="380.63"/>
        <n v="416.36"/>
        <n v="589.39"/>
        <n v="301.81"/>
        <n v="477.08"/>
        <n v="378.61"/>
        <n v="492.6"/>
        <n v="581.66"/>
        <n v="455.07"/>
        <n v="563.3"/>
        <n v="557.02"/>
        <n v="354.86"/>
        <n v="406.85"/>
        <n v="321.57"/>
        <n v="589.93"/>
        <n v="472.06"/>
        <n v="453.78"/>
        <n v="410.51"/>
        <n v="511.45"/>
        <n v="375.78"/>
        <n v="353.49"/>
        <n v="510.52"/>
        <n v="572.97"/>
        <n v="464.79"/>
        <n v="340.52"/>
        <n v="577.52"/>
        <n v="563.69"/>
        <n v="465.69"/>
        <n v="513.24"/>
        <n v="586.63"/>
        <n v="528.17"/>
        <n v="387.9"/>
        <n v="458.59"/>
        <n v="568.87"/>
        <n v="544.23"/>
        <n v="380.74"/>
        <n v="519.41"/>
        <n v="551.42"/>
        <n v="384.43"/>
        <n v="565.54"/>
        <n v="507.71"/>
        <n v="593.32"/>
        <n v="318.03"/>
        <n v="538.07"/>
        <n v="471.55"/>
        <n v="444.8"/>
        <n v="374.2"/>
        <n v="583.01"/>
        <n v="477.33"/>
        <n v="484.64"/>
        <n v="322.98"/>
        <n v="445.73"/>
        <n v="528.28"/>
        <n v="598.11"/>
        <n v="392.83"/>
        <n v="510.83"/>
        <n v="594.14"/>
        <n v="327.09"/>
        <n v="370.14"/>
        <n v="588.02"/>
        <n v="499.25"/>
        <n v="322.87"/>
        <n v="314.96"/>
        <n v="312.83"/>
        <n v="555.72"/>
        <n v="501.47"/>
        <n v="371.2"/>
        <n v="381.77"/>
        <n v="479.35"/>
        <n v="510.9"/>
        <n v="311.2"/>
        <n v="555.18"/>
        <n v="438.96"/>
        <n v="316.15"/>
        <n v="511.58"/>
        <n v="366.08"/>
        <n v="457.62"/>
        <n v="467.68"/>
        <n v="455.41"/>
        <n v="363.85"/>
        <n v="355.92"/>
        <n v="576.74"/>
        <n v="402.25"/>
        <n v="443.57"/>
        <n v="533.37"/>
        <n v="462.92"/>
        <n v="342.5"/>
        <n v="512.43"/>
        <n v="432.42"/>
        <n v="454.41"/>
        <n v="523.5"/>
        <n v="479.49"/>
        <n v="463.38"/>
        <n v="515.7"/>
        <n v="545.92"/>
        <n v="328.8"/>
        <n v="482.82"/>
        <n v="587.11"/>
        <n v="416.73"/>
        <n v="490.86"/>
        <n v="467.32"/>
        <n v="329.48"/>
        <n v="464.39"/>
        <n v="357.7"/>
        <n v="356.72"/>
        <n v="324.46"/>
        <n v="354.49"/>
        <n v="526.57"/>
        <n v="565.88"/>
        <n v="328.24"/>
        <n v="568.23"/>
        <n v="532.3"/>
        <n v="463.04"/>
        <n v="492.45"/>
        <n v="519.09"/>
        <n v="351.88"/>
        <n v="453.92"/>
        <n v="410.07"/>
        <n v="375.46"/>
        <n v="382.82"/>
        <n v="581.33"/>
        <n v="363.35"/>
        <n v="364.37"/>
        <n v="446.63"/>
        <n v="579.11"/>
        <n v="358.17"/>
        <n v="522.11"/>
        <n v="368.49"/>
        <n v="357.27"/>
        <n v="414.07"/>
        <n v="443.64"/>
        <n v="461.94"/>
        <n v="587.68"/>
        <n v="409.35"/>
        <n v="333.76"/>
        <n v="437.08"/>
        <n v="418.82"/>
        <n v="444.49"/>
        <n v="508.44"/>
        <n v="403.78"/>
        <n v="572.56"/>
        <n v="317.15"/>
        <n v="373.79"/>
        <n v="362.77"/>
        <n v="305.81"/>
        <n v="362.85"/>
        <n v="394.21"/>
        <n v="477.1"/>
        <n v="374.11"/>
        <n v="461.01"/>
        <n v="540.44"/>
        <n v="545.84"/>
        <n v="341.56"/>
        <n v="417.7"/>
        <n v="338.47"/>
        <n v="434.32"/>
        <n v="389.45"/>
        <n v="419.93"/>
        <n v="545.94"/>
        <n v="305.83"/>
        <n v="538.46"/>
        <n v="497.48"/>
        <n v="306.27"/>
        <n v="594.06"/>
        <n v="507.6"/>
        <n v="339.37"/>
        <n v="473.35"/>
        <n v="598.49"/>
        <n v="374.1"/>
        <n v="570.93"/>
        <n v="593.75"/>
        <n v="311.32"/>
        <n v="343.7"/>
        <n v="309.81"/>
        <n v="544.32"/>
        <n v="500.97"/>
        <n v="457.38"/>
        <n v="377.54"/>
        <n v="518.14"/>
        <n v="595.73"/>
        <n v="543.43"/>
        <n v="312.91"/>
        <n v="395.18"/>
        <n v="406.96"/>
        <n v="560.93"/>
        <n v="513.01"/>
        <n v="376.39"/>
        <n v="552.61"/>
        <n v="402.46"/>
        <n v="303.46"/>
        <n v="573.06"/>
        <n v="394.58"/>
        <n v="466.4"/>
        <n v="310.09"/>
        <n v="397.2"/>
        <n v="458.77"/>
        <n v="562.65"/>
        <n v="345.01"/>
        <n v="344.23"/>
        <n v="455.06"/>
        <n v="384.57"/>
        <n v="512.7"/>
        <n v="363.02"/>
        <n v="346.41"/>
        <n v="571.76"/>
        <n v="409.01"/>
        <n v="336.75"/>
        <n v="349.5"/>
        <n v="538.1"/>
        <n v="347.73"/>
        <n v="478.26"/>
        <n v="445.08"/>
        <n v="515.82"/>
        <n v="590.55"/>
        <n v="345.98"/>
        <n v="459.77"/>
        <n v="379.91"/>
        <n v="546.33"/>
        <n v="318.39"/>
        <n v="591.39"/>
        <n v="584.95"/>
        <n v="309.42"/>
        <n v="438.05"/>
        <n v="348.2"/>
        <n v="527.58"/>
        <n v="473.98"/>
        <n v="530.61"/>
        <n v="458.31"/>
        <n v="408.11"/>
        <n v="442.42"/>
        <n v="598.77"/>
        <n v="534.73"/>
        <n v="547.85"/>
        <n v="554.97"/>
        <n v="496.03"/>
        <n v="479.45"/>
        <n v="593.31"/>
        <n v="493.95"/>
        <n v="435.81"/>
        <n v="572.22"/>
        <n v="400.32"/>
        <n v="431.25"/>
        <n v="531.3"/>
        <n v="456.89"/>
        <n v="502.07"/>
        <n v="427.82"/>
        <n v="468.38"/>
        <n v="421.35"/>
        <n v="325.53"/>
        <n v="494.56"/>
        <n v="355.89"/>
        <n v="375.21"/>
        <n v="381.02"/>
        <n v="317.04"/>
        <n v="353.82"/>
        <n v="489.67"/>
        <n v="512.96"/>
        <n v="468.35"/>
        <n v="369.65"/>
        <n v="432.94"/>
        <n v="535.98"/>
        <n v="560.47"/>
        <n v="501.43"/>
        <n v="487.58"/>
        <n v="482.61"/>
        <n v="395.13"/>
        <n v="462.63"/>
        <n v="449.91"/>
        <n v="383.13"/>
        <n v="467.21"/>
        <n v="303.1"/>
        <n v="567.66"/>
        <n v="409.1"/>
        <n v="525.06"/>
        <n v="454.11"/>
        <n v="368.63"/>
        <n v="492.33"/>
        <n v="488.06"/>
        <n v="569.96"/>
        <n v="536.25"/>
        <n v="329.79"/>
        <n v="350.11"/>
        <n v="537.32"/>
        <n v="415.53"/>
        <n v="514.86"/>
        <n v="578.16"/>
        <n v="593.23"/>
        <n v="486.3"/>
        <n v="453.85"/>
        <n v="407.51"/>
        <n v="577.68"/>
        <n v="537.12"/>
        <n v="449.94"/>
        <n v="521.99"/>
        <n v="491.55"/>
        <n v="384.13"/>
        <n v="337.59"/>
        <n v="316.61"/>
        <n v="403.3"/>
        <n v="320.56"/>
        <n v="537.68"/>
        <n v="421.33"/>
        <n v="486.05"/>
        <n v="406.34"/>
        <n v="579.69"/>
        <n v="304.53"/>
        <n v="418.28"/>
        <n v="323.62"/>
        <n v="324.09"/>
        <n v="581.61"/>
        <n v="586.06"/>
        <n v="488.99"/>
        <n v="423.76"/>
        <n v="518.75"/>
        <n v="507.5"/>
        <n v="581.9"/>
        <n v="402.79"/>
        <n v="491.97"/>
        <n v="573.88"/>
        <n v="514.3"/>
        <n v="404.88"/>
        <n v="546.28"/>
        <n v="511.38"/>
        <n v="504.31"/>
        <n v="595.03"/>
        <n v="504.85"/>
        <n v="513.3"/>
        <n v="537.51"/>
        <n v="420.84"/>
        <n v="356.66"/>
        <n v="363.39"/>
        <n v="360.97"/>
        <n v="509.43"/>
        <n v="555.36"/>
        <n v="369.67"/>
        <n v="578.03"/>
        <n v="471.99"/>
        <n v="507.14"/>
        <n v="551.56"/>
        <n v="502.72"/>
        <n v="438.95"/>
        <n v="483.68"/>
        <n v="576.22"/>
        <n v="347.28"/>
        <n v="519.65"/>
        <n v="455.86"/>
        <n v="344.81"/>
        <n v="419.83"/>
        <n v="596.24"/>
        <n v="352.22"/>
        <n v="329.78"/>
        <n v="372.33"/>
        <n v="546.18"/>
        <n v="310.41"/>
        <n v="418.01"/>
        <n v="571.37"/>
        <n v="561.3"/>
        <n v="443.87"/>
        <n v="424.42"/>
        <n v="544.45"/>
        <n v="447.32"/>
        <n v="594.42"/>
        <n v="475.03"/>
        <n v="470.16"/>
        <n v="424.39"/>
        <n v="494.29"/>
        <n v="475.71"/>
        <n v="592.88"/>
        <n v="451.68"/>
        <n v="440.53"/>
        <n v="545.17"/>
        <n v="302.45"/>
        <n v="561.28"/>
        <n v="422.82"/>
        <n v="566.25"/>
        <n v="398.03"/>
        <n v="344.2"/>
        <n v="530.38"/>
        <n v="477.11"/>
        <n v="537.17"/>
        <n v="473.53"/>
        <n v="367.14"/>
        <n v="463.87"/>
        <n v="521.96"/>
        <n v="554.07"/>
        <n v="473.33"/>
        <n v="583.17"/>
        <n v="407.56"/>
        <n v="321.29"/>
        <n v="476.25"/>
        <n v="444.72"/>
        <n v="523.95"/>
        <n v="435.44"/>
        <n v="573.41"/>
        <n v="414.79"/>
        <n v="307.28"/>
        <n v="453.64"/>
        <n v="487.02"/>
        <n v="401.63"/>
        <n v="486.31"/>
        <n v="522.18"/>
        <n v="520.41"/>
        <n v="403.49"/>
        <n v="377.97"/>
        <n v="572.68"/>
        <n v="351.7"/>
        <n v="597.18"/>
        <n v="302.63"/>
        <n v="394.32"/>
        <n v="542.23"/>
        <n v="314.87"/>
        <n v="416.45"/>
        <n v="521.09"/>
        <n v="328.58"/>
        <n v="355.93"/>
        <n v="541.73"/>
        <n v="321.76"/>
        <n v="402.43"/>
        <n v="505.97"/>
        <n v="401.5"/>
        <n v="536.8"/>
        <n v="548.03"/>
        <n v="439.47"/>
        <n v="402.92"/>
        <n v="343.62"/>
        <n v="593.81"/>
        <n v="409.21"/>
        <n v="388.33"/>
        <n v="327.96"/>
        <n v="463.8"/>
        <n v="467.15"/>
        <n v="323.82"/>
        <n v="430.84"/>
        <n v="517.95"/>
        <n v="409.33"/>
        <n v="310.74"/>
        <n v="407.21"/>
        <n v="351.34"/>
        <n v="308.04"/>
        <n v="513.15"/>
        <n v="343.06"/>
        <n v="573.28"/>
        <n v="454.04"/>
        <n v="530.33"/>
        <n v="412.41"/>
        <n v="470.36"/>
        <n v="596.69"/>
        <n v="417.95"/>
        <n v="332.34"/>
        <n v="432.48"/>
        <n v="532.59"/>
        <n v="444.28"/>
        <n v="535.68"/>
        <n v="328.09"/>
        <n v="425.79"/>
        <n v="427.79"/>
        <n v="354.45"/>
        <n v="488.03"/>
        <n v="527.39"/>
        <n v="454.69"/>
        <n v="576.14"/>
        <n v="580.55"/>
        <n v="439.48"/>
        <n v="509.72"/>
        <n v="557.54"/>
        <n v="573.22"/>
        <n v="327.28"/>
        <n v="539.47"/>
        <n v="505.07"/>
        <n v="345.18"/>
        <n v="337.0"/>
        <n v="405.77"/>
        <n v="499.36"/>
        <n v="318.73"/>
        <n v="432.24"/>
        <n v="451.98"/>
        <n v="582.05"/>
        <n v="477.98"/>
        <n v="521.41"/>
        <n v="319.27"/>
        <n v="311.43"/>
        <n v="474.0"/>
        <n v="376.0"/>
        <n v="549.84"/>
        <n v="594.01"/>
        <n v="314.92"/>
        <n v="574.09"/>
        <n v="303.93"/>
        <n v="482.77"/>
        <n v="561.5"/>
        <n v="492.04"/>
        <n v="322.42"/>
        <n v="573.37"/>
        <n v="433.32"/>
        <n v="393.88"/>
        <n v="502.42"/>
        <n v="373.0"/>
        <n v="327.65"/>
        <n v="365.46"/>
        <n v="430.27"/>
        <n v="481.11"/>
        <n v="329.76"/>
        <n v="343.22"/>
        <n v="329.57"/>
        <n v="497.04"/>
        <n v="481.0"/>
        <n v="342.06"/>
        <n v="478.21"/>
        <n v="424.7"/>
        <n v="480.42"/>
        <n v="379.47"/>
        <n v="312.27"/>
        <n v="542.87"/>
        <n v="398.05"/>
        <n v="370.18"/>
        <n v="479.15"/>
        <n v="379.61"/>
        <n v="481.69"/>
        <n v="320.28"/>
        <n v="344.78"/>
        <n v="354.6"/>
        <n v="343.94"/>
        <n v="328.13"/>
        <n v="515.34"/>
        <n v="328.57"/>
        <n v="324.17"/>
        <n v="425.6"/>
        <n v="331.21"/>
        <n v="586.64"/>
        <n v="531.06"/>
        <n v="576.51"/>
        <n v="569.32"/>
        <n v="320.51"/>
        <n v="581.03"/>
        <n v="536.75"/>
        <n v="394.25"/>
        <n v="430.32"/>
        <n v="482.29"/>
        <n v="421.9"/>
        <n v="509.87"/>
        <n v="343.1"/>
        <n v="430.47"/>
        <n v="318.91"/>
        <n v="408.49"/>
        <n v="516.63"/>
        <n v="386.0"/>
        <n v="375.43"/>
        <n v="520.93"/>
        <n v="539.44"/>
        <n v="400.46"/>
        <n v="307.69"/>
        <n v="408.94"/>
        <n v="375.68"/>
        <n v="541.6"/>
        <n v="461.0"/>
        <n v="400.97"/>
        <n v="350.07"/>
        <n v="307.45"/>
        <n v="438.2"/>
        <n v="408.92"/>
        <n v="481.03"/>
        <n v="437.66"/>
        <n v="501.09"/>
        <n v="492.14"/>
        <n v="599.53"/>
        <n v="492.27"/>
        <n v="534.6"/>
        <n v="344.06"/>
        <n v="482.14"/>
        <n v="532.07"/>
        <n v="490.84"/>
        <n v="376.56"/>
        <n v="596.03"/>
        <n v="481.3"/>
        <n v="375.57"/>
        <n v="339.59"/>
        <n v="383.59"/>
        <n v="439.85"/>
        <n v="599.74"/>
        <n v="594.64"/>
        <n v="438.1"/>
        <n v="417.36"/>
        <n v="582.16"/>
        <n v="489.46"/>
        <n v="581.28"/>
        <n v="527.71"/>
        <n v="353.85"/>
        <n v="340.55"/>
        <n v="363.09"/>
        <n v="391.12"/>
        <n v="540.35"/>
        <n v="315.53"/>
        <n v="518.52"/>
        <n v="368.68"/>
        <n v="460.35"/>
        <n v="386.92"/>
        <n v="458.99"/>
        <n v="492.38"/>
        <n v="436.72"/>
        <n v="550.48"/>
        <n v="396.88"/>
        <n v="579.35"/>
        <n v="384.71"/>
        <n v="569.77"/>
        <n v="465.44"/>
        <n v="380.52"/>
        <n v="464.28"/>
        <n v="401.23"/>
        <n v="550.06"/>
        <n v="428.09"/>
        <n v="484.37"/>
        <n v="506.94"/>
        <n v="321.65"/>
        <n v="388.34"/>
        <n v="512.63"/>
        <n v="424.15"/>
        <n v="587.24"/>
        <n v="582.94"/>
        <n v="471.7"/>
        <n v="322.9"/>
        <n v="576.12"/>
        <n v="463.27"/>
        <n v="301.34"/>
        <n v="435.05"/>
        <n v="565.26"/>
        <n v="441.05"/>
        <n v="431.61"/>
        <n v="434.72"/>
        <n v="380.73"/>
        <n v="508.34"/>
        <n v="379.22"/>
        <n v="437.94"/>
        <n v="592.36"/>
        <n v="498.04"/>
        <n v="390.53"/>
        <n v="460.74"/>
        <n v="462.58"/>
        <n v="450.79"/>
        <n v="539.67"/>
        <n v="553.37"/>
        <n v="481.4"/>
        <n v="450.86"/>
        <n v="373.07"/>
        <n v="349.48"/>
        <n v="517.15"/>
        <n v="595.89"/>
        <n v="335.86"/>
        <n v="432.78"/>
        <n v="443.16"/>
        <n v="326.89"/>
        <n v="562.15"/>
        <n v="371.91"/>
        <n v="338.05"/>
        <n v="589.47"/>
        <n v="336.39"/>
        <n v="381.3"/>
        <n v="451.17"/>
        <n v="403.18"/>
        <n v="519.18"/>
        <n v="405.16"/>
        <n v="327.2"/>
        <n v="522.83"/>
        <n v="391.41"/>
        <n v="323.9"/>
        <n v="316.44"/>
        <n v="596.51"/>
        <n v="576.73"/>
        <n v="395.17"/>
        <n v="509.38"/>
        <n v="421.44"/>
        <n v="483.83"/>
        <n v="419.59"/>
        <n v="406.61"/>
        <n v="389.62"/>
        <n v="396.09"/>
        <n v="455.29"/>
        <n v="583.97"/>
        <n v="395.42"/>
        <n v="385.0"/>
        <n v="367.56"/>
        <n v="300.12"/>
        <n v="377.71"/>
        <n v="336.16"/>
        <n v="376.75"/>
        <n v="303.94"/>
        <n v="464.23"/>
        <n v="500.82"/>
        <n v="307.52"/>
        <n v="554.71"/>
        <n v="404.89"/>
        <n v="566.45"/>
        <n v="494.34"/>
        <n v="343.88"/>
        <n v="460.98"/>
        <n v="480.29"/>
        <n v="517.36"/>
        <n v="474.56"/>
        <n v="436.7"/>
        <n v="426.31"/>
        <n v="436.86"/>
        <n v="484.22"/>
        <n v="390.97"/>
        <n v="548.13"/>
        <n v="471.59"/>
        <n v="361.76"/>
        <n v="589.16"/>
        <n v="326.47"/>
        <n v="331.31"/>
        <n v="359.28"/>
        <n v="383.75"/>
        <n v="311.88"/>
        <n v="415.04"/>
        <n v="317.76"/>
        <n v="516.27"/>
        <n v="483.77"/>
        <n v="464.41"/>
        <n v="449.14"/>
        <n v="351.21"/>
        <n v="374.38"/>
        <n v="493.64"/>
        <n v="465.51"/>
        <n v="387.28"/>
        <n v="543.1"/>
        <n v="562.13"/>
        <n v="556.11"/>
        <n v="313.62"/>
        <n v="483.84"/>
        <n v="546.11"/>
        <n v="327.91"/>
        <n v="346.81"/>
        <n v="467.81"/>
        <n v="460.82"/>
        <n v="422.16"/>
        <n v="303.73"/>
        <n v="591.21"/>
        <n v="467.9"/>
        <n v="349.1"/>
        <n v="462.02"/>
        <n v="593.08"/>
        <n v="326.17"/>
        <n v="543.42"/>
        <n v="409.72"/>
        <n v="599.21"/>
        <n v="462.65"/>
        <n v="466.59"/>
        <n v="403.23"/>
        <n v="502.38"/>
        <n v="476.99"/>
        <n v="402.8"/>
        <n v="584.18"/>
        <n v="314.38"/>
        <n v="523.39"/>
        <n v="382.83"/>
        <n v="565.11"/>
        <n v="479.4"/>
        <n v="489.6"/>
        <n v="324.29"/>
        <n v="483.22"/>
        <n v="579.93"/>
        <n v="440.81"/>
        <n v="569.72"/>
        <n v="458.11"/>
        <n v="351.87"/>
        <n v="340.43"/>
        <n v="324.78"/>
        <n v="495.12"/>
        <n v="561.99"/>
        <n v="590.95"/>
        <n v="374.13"/>
        <n v="357.73"/>
        <n v="384.86"/>
        <n v="392.42"/>
        <n v="332.11"/>
        <n v="491.69"/>
        <n v="520.73"/>
        <n v="342.77"/>
        <n v="340.07"/>
        <n v="344.94"/>
        <n v="338.9"/>
        <n v="403.1"/>
        <n v="524.98"/>
        <n v="442.45"/>
        <n v="404.24"/>
        <n v="311.72"/>
        <n v="499.9"/>
        <n v="375.88"/>
        <n v="522.22"/>
        <n v="569.01"/>
        <n v="314.7"/>
        <n v="507.13"/>
        <n v="509.29"/>
        <n v="580.17"/>
        <n v="509.83"/>
        <n v="563.29"/>
        <n v="310.44"/>
        <n v="405.45"/>
        <n v="328.6"/>
        <n v="393.94"/>
        <n v="523.28"/>
        <n v="436.82"/>
        <n v="565.37"/>
        <n v="340.81"/>
        <n v="589.22"/>
        <n v="584.22"/>
        <n v="317.19"/>
        <n v="357.3"/>
        <n v="403.92"/>
        <n v="370.82"/>
        <n v="410.32"/>
        <n v="353.08"/>
        <n v="495.87"/>
        <n v="436.47"/>
        <n v="517.21"/>
        <n v="588.05"/>
        <n v="498.58"/>
        <n v="326.58"/>
        <n v="540.94"/>
        <n v="380.95"/>
        <n v="418.04"/>
        <n v="373.83"/>
        <n v="348.46"/>
        <n v="525.58"/>
        <n v="483.82"/>
        <n v="549.52"/>
        <n v="402.62"/>
        <n v="572.1"/>
        <n v="448.94"/>
        <n v="476.5"/>
        <n v="494.16"/>
        <n v="439.94"/>
        <n v="558.39"/>
        <n v="552.23"/>
        <n v="352.8"/>
        <n v="511.81"/>
        <n v="434.98"/>
        <n v="496.64"/>
        <n v="358.01"/>
        <n v="472.26"/>
        <n v="485.96"/>
        <n v="424.19"/>
        <n v="503.34"/>
        <n v="576.82"/>
        <n v="591.44"/>
        <n v="493.66"/>
        <n v="517.97"/>
        <n v="408.25"/>
        <n v="488.92"/>
        <n v="463.07"/>
        <n v="473.39"/>
        <n v="426.5"/>
        <n v="534.15"/>
        <n v="469.4"/>
        <n v="351.74"/>
        <n v="304.66"/>
        <n v="377.86"/>
        <n v="377.26"/>
        <n v="356.83"/>
        <n v="312.36"/>
        <n v="473.44"/>
        <n v="463.49"/>
        <n v="587.78"/>
        <n v="557.69"/>
        <n v="550.66"/>
        <n v="428.36"/>
        <n v="540.5"/>
        <n v="312.35"/>
        <n v="363.33"/>
        <n v="440.66"/>
        <n v="515.46"/>
        <n v="501.71"/>
        <n v="303.34"/>
        <n v="480.88"/>
        <n v="327.18"/>
        <n v="463.92"/>
        <n v="412.26"/>
        <n v="516.16"/>
        <n v="555.24"/>
        <n v="304.06"/>
        <n v="424.28"/>
        <n v="336.86"/>
        <n v="536.29"/>
        <n v="475.91"/>
        <n v="582.09"/>
        <n v="389.52"/>
        <n v="578.95"/>
        <n v="488.95"/>
        <n v="516.91"/>
        <n v="422.63"/>
        <n v="396.63"/>
        <n v="508.12"/>
        <n v="452.5"/>
        <n v="586.7"/>
        <n v="342.05"/>
        <n v="313.59"/>
        <n v="558.33"/>
        <n v="493.52"/>
        <n v="491.06"/>
        <n v="479.47"/>
        <n v="426.33"/>
        <n v="474.97"/>
        <n v="306.23"/>
        <n v="533.99"/>
        <n v="534.3"/>
        <n v="519.8"/>
        <n v="456.58"/>
        <n v="468.61"/>
        <n v="326.55"/>
        <n v="501.69"/>
        <n v="366.36"/>
        <n v="541.08"/>
        <n v="352.67"/>
        <n v="331.86"/>
        <n v="391.79"/>
        <n v="416.38"/>
        <n v="407.68"/>
        <n v="364.59"/>
        <n v="391.9"/>
        <n v="520.05"/>
        <n v="392.91"/>
        <n v="319.89"/>
        <n v="416.76"/>
        <n v="440.95"/>
        <n v="432.75"/>
        <n v="407.41"/>
        <n v="345.72"/>
        <n v="409.79"/>
        <n v="569.89"/>
        <n v="465.95"/>
        <n v="588.32"/>
        <n v="352.91"/>
        <n v="323.04"/>
        <n v="448.06"/>
        <n v="420.35"/>
        <n v="487.7"/>
        <n v="564.41"/>
        <n v="568.06"/>
        <n v="377.09"/>
        <n v="398.26"/>
        <n v="472.16"/>
        <n v="564.74"/>
        <n v="426.91"/>
        <n v="410.65"/>
        <n v="497.64"/>
        <n v="326.35"/>
        <n v="477.96"/>
        <n v="398.67"/>
        <n v="559.47"/>
        <n v="551.75"/>
        <n v="496.3"/>
        <n v="520.57"/>
        <n v="373.25"/>
        <n v="351.24"/>
        <n v="332.48"/>
        <n v="351.63"/>
        <n v="557.07"/>
        <n v="538.2"/>
        <n v="598.64"/>
        <n v="311.45"/>
        <n v="402.01"/>
      </sharedItems>
    </cacheField>
    <cacheField name="Country_Origin" numFmtId="0">
      <sharedItems>
        <s v="Germany"/>
        <s v="India"/>
        <s v="China"/>
        <s v="Indonesia"/>
        <s v="Malaysia"/>
        <s v="Brazil"/>
        <s v="USA"/>
      </sharedItems>
    </cacheField>
    <cacheField name="Delivery_Date" numFmtId="167">
      <sharedItems containsSemiMixedTypes="0" containsDate="1" containsString="0">
        <d v="2025-06-30T00:00:00Z"/>
        <d v="2025-08-01T00:00:00Z"/>
        <d v="2025-11-08T00:00:00Z"/>
        <d v="2025-09-17T00:00:00Z"/>
        <d v="2025-04-19T00:00:00Z"/>
        <d v="2025-12-24T00:00:00Z"/>
        <d v="2025-11-26T00:00:00Z"/>
        <d v="2025-11-25T00:00:00Z"/>
        <d v="2025-12-23T00:00:00Z"/>
        <d v="2025-12-20T00:00:00Z"/>
        <d v="2025-05-04T00:00:00Z"/>
        <d v="2025-09-27T00:00:00Z"/>
        <d v="2025-01-24T00:00:00Z"/>
        <d v="2025-01-29T00:00:00Z"/>
        <d v="2025-11-04T00:00:00Z"/>
        <d v="2025-09-22T00:00:00Z"/>
        <d v="2025-12-22T00:00:00Z"/>
        <d v="2025-12-15T00:00:00Z"/>
        <d v="2025-05-23T00:00:00Z"/>
        <d v="2025-03-16T00:00:00Z"/>
        <d v="2025-08-13T00:00:00Z"/>
        <d v="2025-12-25T00:00:00Z"/>
        <d v="2025-11-19T00:00:00Z"/>
        <d v="2025-08-04T00:00:00Z"/>
        <d v="2025-04-04T00:00:00Z"/>
        <d v="2025-03-04T00:00:00Z"/>
        <d v="2025-05-14T00:00:00Z"/>
        <d v="2025-04-17T00:00:00Z"/>
        <d v="2025-06-10T00:00:00Z"/>
        <d v="2025-11-05T00:00:00Z"/>
        <d v="2025-08-29T00:00:00Z"/>
        <d v="2025-06-22T00:00:00Z"/>
        <d v="2025-08-18T00:00:00Z"/>
        <d v="2025-10-03T00:00:00Z"/>
        <d v="2025-01-17T00:00:00Z"/>
        <d v="2025-12-05T00:00:00Z"/>
        <d v="2025-02-17T00:00:00Z"/>
        <d v="2025-02-04T00:00:00Z"/>
        <d v="2025-01-27T00:00:00Z"/>
        <d v="2025-09-12T00:00:00Z"/>
        <d v="2025-04-26T00:00:00Z"/>
        <d v="2025-06-06T00:00:00Z"/>
        <d v="2025-03-29T00:00:00Z"/>
        <d v="2025-09-26T00:00:00Z"/>
        <d v="2025-07-30T00:00:00Z"/>
        <d v="2025-08-11T00:00:00Z"/>
        <d v="2025-10-06T00:00:00Z"/>
        <d v="2025-05-29T00:00:00Z"/>
        <d v="2025-10-11T00:00:00Z"/>
        <d v="2025-01-16T00:00:00Z"/>
        <d v="2025-07-08T00:00:00Z"/>
        <d v="2025-03-02T00:00:00Z"/>
        <d v="2025-08-02T00:00:00Z"/>
        <d v="2025-10-22T00:00:00Z"/>
        <d v="2025-04-24T00:00:00Z"/>
        <d v="2025-12-28T00:00:00Z"/>
        <d v="2025-06-13T00:00:00Z"/>
        <d v="2025-06-03T00:00:00Z"/>
        <d v="2025-11-16T00:00:00Z"/>
        <d v="2025-07-17T00:00:00Z"/>
        <d v="2025-02-06T00:00:00Z"/>
        <d v="2025-07-16T00:00:00Z"/>
        <d v="2025-10-23T00:00:00Z"/>
        <d v="2025-03-27T00:00:00Z"/>
        <d v="2025-02-03T00:00:00Z"/>
        <d v="2025-11-15T00:00:00Z"/>
        <d v="2025-03-06T00:00:00Z"/>
        <d v="2025-03-18T00:00:00Z"/>
        <d v="2025-05-19T00:00:00Z"/>
        <d v="2025-08-30T00:00:00Z"/>
        <d v="2025-07-15T00:00:00Z"/>
        <d v="2025-01-20T00:00:00Z"/>
        <d v="2025-05-28T00:00:00Z"/>
        <d v="2025-10-15T00:00:00Z"/>
        <d v="2025-01-23T00:00:00Z"/>
        <d v="2025-01-12T00:00:00Z"/>
        <d v="2025-10-14T00:00:00Z"/>
        <d v="2025-07-14T00:00:00Z"/>
        <d v="2025-05-09T00:00:00Z"/>
        <d v="2025-06-15T00:00:00Z"/>
        <d v="2025-01-06T00:00:00Z"/>
        <d v="2025-12-02T00:00:00Z"/>
        <d v="2025-10-31T00:00:00Z"/>
        <d v="2025-09-18T00:00:00Z"/>
        <d v="2025-11-09T00:00:00Z"/>
        <d v="2025-08-10T00:00:00Z"/>
        <d v="2025-04-21T00:00:00Z"/>
        <d v="2025-06-18T00:00:00Z"/>
        <d v="2025-07-03T00:00:00Z"/>
        <d v="2025-01-01T00:00:00Z"/>
        <d v="2025-09-16T00:00:00Z"/>
        <d v="2025-10-16T00:00:00Z"/>
        <d v="2025-01-14T00:00:00Z"/>
        <d v="2025-01-09T00:00:00Z"/>
        <d v="2025-08-28T00:00:00Z"/>
        <d v="2025-05-16T00:00:00Z"/>
        <d v="2025-12-12T00:00:00Z"/>
        <d v="2025-10-28T00:00:00Z"/>
        <d v="2025-01-07T00:00:00Z"/>
        <d v="2025-06-19T00:00:00Z"/>
        <d v="2025-06-04T00:00:00Z"/>
        <d v="2025-05-08T00:00:00Z"/>
        <d v="2025-07-28T00:00:00Z"/>
        <d v="2025-02-13T00:00:00Z"/>
        <d v="2025-03-14T00:00:00Z"/>
        <d v="2025-09-20T00:00:00Z"/>
        <d v="2025-11-29T00:00:00Z"/>
        <d v="2025-09-08T00:00:00Z"/>
        <d v="2025-05-20T00:00:00Z"/>
        <d v="2025-08-05T00:00:00Z"/>
        <d v="2025-05-25T00:00:00Z"/>
        <d v="2025-07-26T00:00:00Z"/>
        <d v="2025-05-06T00:00:00Z"/>
        <d v="2025-08-14T00:00:00Z"/>
        <d v="2025-01-25T00:00:00Z"/>
        <d v="2025-08-17T00:00:00Z"/>
        <d v="2025-08-25T00:00:00Z"/>
        <d v="2025-07-31T00:00:00Z"/>
        <d v="2025-12-04T00:00:00Z"/>
        <d v="2025-11-11T00:00:00Z"/>
        <d v="2025-09-11T00:00:00Z"/>
        <d v="2025-05-27T00:00:00Z"/>
        <d v="2025-12-31T00:00:00Z"/>
        <d v="2025-04-08T00:00:00Z"/>
        <d v="2025-05-10T00:00:00Z"/>
        <d v="2025-09-01T00:00:00Z"/>
        <d v="2025-08-16T00:00:00Z"/>
        <d v="2025-02-08T00:00:00Z"/>
        <d v="2025-01-30T00:00:00Z"/>
        <d v="2025-10-20T00:00:00Z"/>
        <d v="2025-07-29T00:00:00Z"/>
        <d v="2025-05-15T00:00:00Z"/>
        <d v="2025-06-20T00:00:00Z"/>
        <d v="2025-04-03T00:00:00Z"/>
        <d v="2025-12-10T00:00:00Z"/>
        <d v="2025-08-27T00:00:00Z"/>
        <d v="2025-02-10T00:00:00Z"/>
        <d v="2025-06-07T00:00:00Z"/>
        <d v="2025-02-14T00:00:00Z"/>
        <d v="2025-08-19T00:00:00Z"/>
        <d v="2025-10-26T00:00:00Z"/>
        <d v="2025-07-10T00:00:00Z"/>
        <d v="2025-11-13T00:00:00Z"/>
        <d v="2025-12-26T00:00:00Z"/>
        <d v="2025-03-28T00:00:00Z"/>
        <d v="2025-11-03T00:00:00Z"/>
        <d v="2025-07-01T00:00:00Z"/>
        <d v="2025-07-18T00:00:00Z"/>
        <d v="2025-10-10T00:00:00Z"/>
        <d v="2025-09-14T00:00:00Z"/>
        <d v="2025-04-07T00:00:00Z"/>
        <d v="2025-02-22T00:00:00Z"/>
        <d v="2025-05-03T00:00:00Z"/>
        <d v="2025-02-16T00:00:00Z"/>
        <d v="2025-09-21T00:00:00Z"/>
        <d v="2025-12-21T00:00:00Z"/>
        <d v="2025-06-25T00:00:00Z"/>
        <d v="2025-06-05T00:00:00Z"/>
        <d v="2025-06-16T00:00:00Z"/>
        <d v="2025-02-26T00:00:00Z"/>
        <d v="2025-11-14T00:00:00Z"/>
        <d v="2025-02-19T00:00:00Z"/>
        <d v="2025-01-22T00:00:00Z"/>
        <d v="2025-05-13T00:00:00Z"/>
        <d v="2025-12-27T00:00:00Z"/>
        <d v="2025-12-19T00:00:00Z"/>
        <d v="2025-03-21T00:00:00Z"/>
        <d v="2025-04-11T00:00:00Z"/>
        <d v="2025-07-02T00:00:00Z"/>
        <d v="2025-02-02T00:00:00Z"/>
        <d v="2025-01-31T00:00:00Z"/>
        <d v="2025-04-02T00:00:00Z"/>
        <d v="2025-10-13T00:00:00Z"/>
        <d v="2025-05-17T00:00:00Z"/>
        <d v="2025-03-10T00:00:00Z"/>
        <d v="2025-11-21T00:00:00Z"/>
        <d v="2025-11-20T00:00:00Z"/>
        <d v="2025-12-29T00:00:00Z"/>
        <d v="2025-06-26T00:00:00Z"/>
        <d v="2025-03-09T00:00:00Z"/>
        <d v="2025-03-22T00:00:00Z"/>
        <d v="2025-06-23T00:00:00Z"/>
        <d v="2025-06-29T00:00:00Z"/>
        <d v="2025-09-15T00:00:00Z"/>
        <d v="2025-03-05T00:00:00Z"/>
        <d v="2025-04-23T00:00:00Z"/>
        <d v="2025-08-15T00:00:00Z"/>
        <d v="2025-03-12T00:00:00Z"/>
        <d v="2025-04-10T00:00:00Z"/>
        <d v="2025-10-29T00:00:00Z"/>
        <d v="2025-05-12T00:00:00Z"/>
        <d v="2025-09-04T00:00:00Z"/>
        <d v="2025-11-10T00:00:00Z"/>
        <d v="2025-09-19T00:00:00Z"/>
        <d v="2025-12-06T00:00:00Z"/>
        <d v="2025-03-26T00:00:00Z"/>
        <d v="2025-04-18T00:00:00Z"/>
        <d v="2025-05-24T00:00:00Z"/>
        <d v="2025-07-23T00:00:00Z"/>
        <d v="2025-11-22T00:00:00Z"/>
        <d v="2025-08-23T00:00:00Z"/>
        <d v="2025-03-03T00:00:00Z"/>
        <d v="2025-09-10T00:00:00Z"/>
        <d v="2025-05-18T00:00:00Z"/>
        <d v="2025-02-24T00:00:00Z"/>
        <d v="2025-12-11T00:00:00Z"/>
        <d v="2025-01-26T00:00:00Z"/>
        <d v="2025-04-05T00:00:00Z"/>
        <d v="2025-02-11T00:00:00Z"/>
        <d v="2025-06-17T00:00:00Z"/>
        <d v="2025-03-30T00:00:00Z"/>
        <d v="2025-08-09T00:00:00Z"/>
        <d v="2025-05-11T00:00:00Z"/>
        <d v="2025-02-12T00:00:00Z"/>
        <d v="2025-04-15T00:00:00Z"/>
        <d v="2025-08-12T00:00:00Z"/>
        <d v="2025-07-04T00:00:00Z"/>
        <d v="2025-06-28T00:00:00Z"/>
        <d v="2025-12-16T00:00:00Z"/>
        <d v="2025-01-11T00:00:00Z"/>
        <d v="2025-07-09T00:00:00Z"/>
        <d v="2025-08-22T00:00:00Z"/>
        <d v="2025-03-20T00:00:00Z"/>
        <d v="2025-02-21T00:00:00Z"/>
        <d v="2025-01-28T00:00:00Z"/>
        <d v="2025-06-02T00:00:00Z"/>
        <d v="2025-04-28T00:00:00Z"/>
        <d v="2025-07-07T00:00:00Z"/>
        <d v="2025-06-21T00:00:00Z"/>
        <d v="2025-11-28T00:00:00Z"/>
        <d v="2025-01-10T00:00:00Z"/>
        <d v="2025-12-01T00:00:00Z"/>
        <d v="2025-09-29T00:00:00Z"/>
        <d v="2025-03-17T00:00:00Z"/>
        <d v="2025-09-23T00:00:00Z"/>
        <d v="2026-01-01T00:00:00Z"/>
        <d v="2025-11-12T00:00:00Z"/>
        <d v="2025-02-23T00:00:00Z"/>
        <d v="2025-07-21T00:00:00Z"/>
        <d v="2025-09-28T00:00:00Z"/>
        <d v="2025-07-06T00:00:00Z"/>
        <d v="2025-10-27T00:00:00Z"/>
        <d v="2025-04-25T00:00:00Z"/>
        <d v="2025-08-21T00:00:00Z"/>
        <d v="2025-04-20T00:00:00Z"/>
        <d v="2025-04-29T00:00:00Z"/>
        <d v="2025-10-18T00:00:00Z"/>
        <d v="2025-11-18T00:00:00Z"/>
        <d v="2025-03-31T00:00:00Z"/>
        <d v="2025-09-25T00:00:00Z"/>
        <d v="2025-02-15T00:00:00Z"/>
        <d v="2025-07-13T00:00:00Z"/>
        <d v="2025-05-31T00:00:00Z"/>
        <d v="2025-08-24T00:00:00Z"/>
        <d v="2025-01-15T00:00:00Z"/>
        <d v="2025-05-05T00:00:00Z"/>
        <d v="2025-07-11T00:00:00Z"/>
        <d v="2025-09-05T00:00:00Z"/>
        <d v="2025-02-18T00:00:00Z"/>
        <d v="2025-10-07T00:00:00Z"/>
        <d v="2025-12-17T00:00:00Z"/>
        <d v="2025-02-28T00:00:00Z"/>
        <d v="2025-01-02T00:00:00Z"/>
        <d v="2025-03-08T00:00:00Z"/>
        <d v="2025-03-13T00:00:00Z"/>
        <d v="2025-07-20T00:00:00Z"/>
        <d v="2025-04-14T00:00:00Z"/>
        <d v="2025-12-08T00:00:00Z"/>
        <d v="2025-04-30T00:00:00Z"/>
        <d v="2025-01-21T00:00:00Z"/>
        <d v="2025-08-20T00:00:00Z"/>
        <d v="2025-06-24T00:00:00Z"/>
        <d v="2025-10-05T00:00:00Z"/>
        <d v="2025-08-31T00:00:00Z"/>
        <d v="2025-05-22T00:00:00Z"/>
        <d v="2025-11-01T00:00:00Z"/>
        <d v="2025-04-16T00:00:00Z"/>
        <d v="2025-01-04T00:00:00Z"/>
        <d v="2025-07-25T00:00:00Z"/>
        <d v="2025-09-13T00:00:00Z"/>
        <d v="2025-02-09T00:00:00Z"/>
        <d v="2025-12-14T00:00:00Z"/>
        <d v="2025-10-30T00:00:00Z"/>
        <d v="2025-06-08T00:00:00Z"/>
        <d v="2025-03-23T00:00:00Z"/>
        <d v="2025-03-07T00:00:00Z"/>
        <d v="2025-07-27T00:00:00Z"/>
        <d v="2025-05-30T00:00:00Z"/>
        <d v="2025-10-12T00:00:00Z"/>
        <d v="2025-10-02T00:00:00Z"/>
        <d v="2025-11-06T00:00:00Z"/>
        <d v="2025-11-27T00:00:00Z"/>
        <d v="2025-07-24T00:00:00Z"/>
        <d v="2025-02-25T00:00:00Z"/>
        <d v="2025-09-09T00:00:00Z"/>
        <d v="2025-04-22T00:00:00Z"/>
        <d v="2025-03-25T00:00:00Z"/>
        <d v="2025-05-01T00:00:00Z"/>
        <d v="2025-01-03T00:00:00Z"/>
        <d v="2025-03-15T00:00:00Z"/>
        <d v="2025-06-27T00:00:00Z"/>
        <d v="2025-10-01T00:00:00Z"/>
        <d v="2025-06-14T00:00:00Z"/>
        <d v="2025-01-19T00:00:00Z"/>
        <d v="2025-02-05T00:00:00Z"/>
        <d v="2025-06-11T00:00:00Z"/>
        <d v="2025-11-07T00:00:00Z"/>
        <d v="2025-05-26T00:00:00Z"/>
        <d v="2025-03-24T00:00:00Z"/>
        <d v="2025-01-18T00:00:00Z"/>
        <d v="2025-09-07T00:00:00Z"/>
        <d v="2025-11-23T00:00:00Z"/>
        <d v="2025-08-08T00:00:00Z"/>
        <d v="2025-10-09T00:00:00Z"/>
        <d v="2025-09-02T00:00:00Z"/>
        <d v="2025-10-17T00:00:00Z"/>
        <d v="2025-01-08T00:00:00Z"/>
        <d v="2025-01-13T00:00:00Z"/>
        <d v="2025-10-25T00:00:00Z"/>
        <d v="2025-04-12T00:00:00Z"/>
        <d v="2025-03-01T00:00:00Z"/>
        <d v="2025-05-21T00:00:00Z"/>
        <d v="2025-07-19T00:00:00Z"/>
        <d v="2025-05-07T00:00:00Z"/>
        <d v="2025-10-21T00:00:00Z"/>
        <d v="2025-03-11T00:00:00Z"/>
        <d v="2025-02-27T00:00:00Z"/>
        <d v="2025-09-03T00:00:00Z"/>
        <d v="2025-08-06T00:00:00Z"/>
        <d v="2025-12-07T00:00:00Z"/>
        <d v="2025-12-13T00:00:00Z"/>
        <d v="2025-05-02T00:00:00Z"/>
        <d v="2025-04-06T00:00:00Z"/>
        <d v="2025-02-20T00:00:00Z"/>
        <d v="2025-12-03T00:00:00Z"/>
        <d v="2025-07-22T00:00:00Z"/>
        <d v="2025-12-30T00:00:00Z"/>
        <d v="2025-12-09T00:00:00Z"/>
        <d v="2025-11-24T00:00:00Z"/>
        <d v="2025-10-08T00:00:00Z"/>
        <d v="2025-11-02T00:00:00Z"/>
        <d v="2025-10-19T00:00:00Z"/>
        <d v="2025-08-07T00:00:00Z"/>
        <d v="2025-11-17T00:00:00Z"/>
        <d v="2025-02-07T00:00:00Z"/>
        <d v="2025-08-03T00:00:00Z"/>
        <d v="2025-04-09T00:00:00Z"/>
        <d v="2025-12-18T00:00:00Z"/>
        <d v="2025-10-04T00:00:00Z"/>
        <d v="2025-04-27T00:00:00Z"/>
        <d v="2025-06-09T00:00:00Z"/>
        <d v="2025-08-26T00:00:00Z"/>
        <d v="2025-07-05T00:00:00Z"/>
        <d v="2025-09-30T00:00:00Z"/>
        <d v="2025-02-01T00:00:00Z"/>
        <d v="2025-06-01T00:00:00Z"/>
        <d v="2025-01-05T00:00:00Z"/>
        <d v="2025-07-12T00:00:00Z"/>
        <d v="2025-06-12T00:00:00Z"/>
        <d v="2025-09-24T00:00:00Z"/>
        <d v="2025-04-01T00:00:00Z"/>
        <d v="2025-03-19T00:00:00Z"/>
        <d v="2025-04-13T00:00:00Z"/>
        <d v="2025-09-06T00:00:00Z"/>
        <d v="2025-11-30T00:00:00Z"/>
        <d v="2025-10-24T00:00:00Z"/>
      </sharedItems>
    </cacheField>
    <cacheField name="Delivery_Month" numFmtId="0">
      <sharedItems containsSemiMixedTypes="0" containsString="0" containsNumber="1" containsInteger="1">
        <n v="6.0"/>
        <n v="8.0"/>
        <n v="11.0"/>
        <n v="9.0"/>
        <n v="4.0"/>
        <n v="12.0"/>
        <n v="5.0"/>
        <n v="1.0"/>
        <n v="3.0"/>
        <n v="10.0"/>
        <n v="2.0"/>
        <n v="7.0"/>
      </sharedItems>
    </cacheField>
    <cacheField name="Delivery_Yr" numFmtId="0">
      <sharedItems containsSemiMixedTypes="0" containsString="0" containsNumber="1" containsInteger="1">
        <n v="2025.0"/>
        <n v="2026.0"/>
      </sharedItems>
    </cacheField>
    <cacheField name="On_Time (Y/N)" numFmtId="0">
      <sharedItems>
        <s v="N"/>
        <s v="Y"/>
      </sharedItems>
    </cacheField>
    <cacheField name="CO2_Emissions (kg/MT)" numFmtId="0">
      <sharedItems containsSemiMixedTypes="0" containsString="0" containsNumber="1">
        <n v="116.8"/>
        <n v="492.6"/>
        <n v="350.9"/>
        <n v="313.9"/>
        <n v="283.5"/>
        <n v="322.6"/>
        <n v="295.8"/>
        <n v="391.6"/>
        <n v="267.2"/>
        <n v="387.7"/>
        <n v="419.9"/>
        <n v="170.0"/>
        <n v="474.1"/>
        <n v="158.5"/>
        <n v="486.0"/>
        <n v="277.4"/>
        <n v="375.9"/>
        <n v="191.4"/>
        <n v="213.9"/>
        <n v="462.0"/>
        <n v="361.2"/>
        <n v="418.1"/>
        <n v="269.2"/>
        <n v="443.4"/>
        <n v="129.2"/>
        <n v="273.4"/>
        <n v="291.1"/>
        <n v="320.9"/>
        <n v="243.2"/>
        <n v="162.2"/>
        <n v="175.8"/>
        <n v="291.4"/>
        <n v="497.5"/>
        <n v="386.4"/>
        <n v="225.1"/>
        <n v="114.9"/>
        <n v="374.4"/>
        <n v="461.2"/>
        <n v="109.9"/>
        <n v="375.7"/>
        <n v="306.0"/>
        <n v="368.0"/>
        <n v="192.0"/>
        <n v="225.0"/>
        <n v="434.2"/>
        <n v="247.7"/>
        <n v="359.4"/>
        <n v="342.2"/>
        <n v="134.3"/>
        <n v="256.1"/>
        <n v="162.3"/>
        <n v="465.1"/>
        <n v="483.2"/>
        <n v="124.6"/>
        <n v="413.2"/>
        <n v="447.4"/>
        <n v="430.2"/>
        <n v="111.9"/>
        <n v="131.1"/>
        <n v="113.4"/>
        <n v="242.8"/>
        <n v="468.8"/>
        <n v="375.0"/>
        <n v="148.3"/>
        <n v="178.8"/>
        <n v="466.7"/>
        <n v="180.3"/>
        <n v="136.4"/>
        <n v="335.7"/>
        <n v="156.9"/>
        <n v="268.9"/>
        <n v="309.8"/>
        <n v="193.9"/>
        <n v="285.6"/>
        <n v="204.0"/>
        <n v="151.2"/>
        <n v="144.3"/>
        <n v="132.0"/>
        <n v="236.5"/>
        <n v="163.3"/>
        <n v="122.6"/>
        <n v="401.0"/>
        <n v="404.2"/>
        <n v="402.3"/>
        <n v="434.1"/>
        <n v="332.9"/>
        <n v="426.2"/>
        <n v="159.6"/>
        <n v="456.0"/>
        <n v="486.3"/>
        <n v="209.2"/>
        <n v="230.1"/>
        <n v="212.4"/>
        <n v="449.9"/>
        <n v="215.7"/>
        <n v="248.8"/>
        <n v="464.5"/>
        <n v="159.7"/>
        <n v="412.9"/>
        <n v="247.0"/>
        <n v="276.5"/>
        <n v="263.2"/>
        <n v="474.5"/>
        <n v="399.2"/>
        <n v="127.8"/>
        <n v="317.4"/>
        <n v="307.0"/>
        <n v="202.9"/>
        <n v="294.4"/>
        <n v="346.9"/>
        <n v="481.4"/>
        <n v="316.8"/>
        <n v="395.1"/>
        <n v="265.7"/>
        <n v="227.8"/>
        <n v="309.3"/>
        <n v="329.9"/>
        <n v="276.9"/>
        <n v="100.3"/>
        <n v="137.0"/>
        <n v="391.3"/>
        <n v="401.4"/>
        <n v="212.1"/>
        <n v="298.9"/>
        <n v="374.0"/>
        <n v="483.6"/>
        <n v="464.1"/>
        <n v="438.8"/>
        <n v="494.1"/>
        <n v="117.8"/>
        <n v="100.2"/>
        <n v="157.3"/>
        <n v="332.2"/>
        <n v="145.6"/>
        <n v="285.3"/>
        <n v="264.3"/>
        <n v="405.6"/>
        <n v="100.4"/>
        <n v="143.8"/>
        <n v="128.2"/>
        <n v="315.0"/>
        <n v="468.2"/>
        <n v="245.2"/>
        <n v="476.4"/>
        <n v="129.0"/>
        <n v="369.8"/>
        <n v="128.8"/>
        <n v="231.1"/>
        <n v="292.3"/>
        <n v="337.6"/>
        <n v="211.3"/>
        <n v="169.7"/>
        <n v="436.2"/>
        <n v="458.9"/>
        <n v="362.6"/>
        <n v="249.0"/>
        <n v="161.3"/>
        <n v="214.0"/>
        <n v="454.3"/>
        <n v="285.2"/>
        <n v="367.6"/>
        <n v="317.5"/>
        <n v="140.3"/>
        <n v="227.1"/>
        <n v="267.9"/>
        <n v="160.0"/>
        <n v="184.2"/>
        <n v="175.1"/>
        <n v="389.5"/>
        <n v="476.8"/>
        <n v="289.9"/>
        <n v="267.6"/>
        <n v="448.0"/>
        <n v="234.3"/>
        <n v="416.1"/>
        <n v="102.2"/>
        <n v="384.3"/>
        <n v="223.2"/>
        <n v="251.7"/>
        <n v="243.8"/>
        <n v="482.6"/>
        <n v="262.4"/>
        <n v="387.8"/>
        <n v="226.0"/>
        <n v="496.5"/>
        <n v="365.3"/>
        <n v="113.8"/>
        <n v="264.6"/>
        <n v="115.1"/>
        <n v="302.8"/>
        <n v="179.7"/>
        <n v="217.7"/>
        <n v="267.3"/>
        <n v="127.0"/>
        <n v="412.1"/>
        <n v="176.7"/>
        <n v="101.9"/>
        <n v="284.5"/>
        <n v="480.4"/>
        <n v="190.8"/>
        <n v="448.9"/>
        <n v="401.3"/>
        <n v="445.4"/>
        <n v="221.5"/>
        <n v="255.5"/>
        <n v="329.4"/>
        <n v="478.2"/>
        <n v="126.2"/>
        <n v="142.3"/>
        <n v="222.7"/>
        <n v="253.9"/>
        <n v="436.8"/>
        <n v="238.5"/>
        <n v="449.1"/>
        <n v="192.3"/>
        <n v="250.8"/>
        <n v="360.0"/>
        <n v="317.0"/>
        <n v="150.7"/>
        <n v="486.7"/>
        <n v="110.5"/>
        <n v="297.5"/>
        <n v="256.9"/>
        <n v="125.0"/>
        <n v="362.7"/>
        <n v="374.1"/>
        <n v="404.7"/>
        <n v="321.8"/>
        <n v="308.5"/>
        <n v="378.9"/>
        <n v="149.7"/>
        <n v="240.2"/>
        <n v="392.0"/>
        <n v="222.9"/>
        <n v="423.3"/>
        <n v="139.6"/>
        <n v="422.8"/>
        <n v="172.2"/>
        <n v="123.7"/>
        <n v="337.5"/>
        <n v="149.3"/>
        <n v="196.9"/>
        <n v="424.4"/>
        <n v="431.7"/>
        <n v="319.2"/>
        <n v="169.0"/>
        <n v="455.3"/>
        <n v="491.1"/>
        <n v="197.9"/>
        <n v="308.6"/>
        <n v="245.8"/>
        <n v="348.0"/>
        <n v="395.2"/>
        <n v="267.1"/>
        <n v="132.5"/>
        <n v="190.2"/>
        <n v="198.8"/>
        <n v="225.8"/>
        <n v="164.2"/>
        <n v="465.2"/>
        <n v="119.0"/>
        <n v="308.1"/>
        <n v="400.3"/>
        <n v="438.4"/>
        <n v="179.9"/>
        <n v="389.2"/>
        <n v="222.8"/>
        <n v="152.2"/>
        <n v="302.4"/>
        <n v="475.5"/>
        <n v="178.2"/>
        <n v="456.9"/>
        <n v="272.9"/>
        <n v="415.7"/>
        <n v="430.5"/>
        <n v="418.4"/>
        <n v="317.9"/>
        <n v="380.3"/>
        <n v="243.5"/>
        <n v="377.6"/>
        <n v="247.9"/>
        <n v="444.6"/>
        <n v="271.1"/>
        <n v="301.8"/>
        <n v="163.0"/>
        <n v="396.6"/>
        <n v="251.6"/>
        <n v="145.5"/>
        <n v="203.3"/>
        <n v="300.7"/>
        <n v="416.3"/>
        <n v="338.6"/>
        <n v="172.1"/>
        <n v="125.5"/>
        <n v="442.4"/>
        <n v="385.5"/>
        <n v="350.4"/>
        <n v="178.5"/>
        <n v="118.4"/>
        <n v="169.6"/>
        <n v="304.0"/>
        <n v="442.6"/>
        <n v="125.7"/>
        <n v="151.6"/>
        <n v="214.1"/>
        <n v="165.9"/>
        <n v="487.4"/>
        <n v="280.2"/>
        <n v="128.9"/>
        <n v="166.3"/>
        <n v="453.6"/>
        <n v="438.5"/>
        <n v="443.1"/>
        <n v="111.0"/>
        <n v="420.9"/>
        <n v="234.9"/>
        <n v="114.3"/>
        <n v="190.5"/>
        <n v="384.1"/>
        <n v="498.5"/>
        <n v="148.0"/>
        <n v="114.0"/>
        <n v="250.0"/>
        <n v="308.7"/>
        <n v="399.0"/>
        <n v="247.2"/>
        <n v="164.8"/>
        <n v="223.4"/>
        <n v="196.2"/>
        <n v="250.2"/>
        <n v="271.5"/>
        <n v="183.6"/>
        <n v="153.8"/>
        <n v="106.9"/>
        <n v="166.4"/>
        <n v="266.0"/>
        <n v="126.0"/>
        <n v="355.8"/>
        <n v="343.9"/>
        <n v="174.8"/>
        <n v="499.7"/>
        <n v="327.0"/>
        <n v="430.1"/>
        <n v="395.5"/>
        <n v="178.6"/>
        <n v="381.9"/>
        <n v="474.2"/>
        <n v="337.3"/>
        <n v="191.7"/>
        <n v="133.5"/>
        <n v="249.2"/>
        <n v="284.0"/>
        <n v="138.1"/>
        <n v="218.2"/>
        <n v="415.8"/>
        <n v="148.5"/>
        <n v="293.3"/>
        <n v="319.5"/>
        <n v="460.8"/>
        <n v="233.2"/>
        <n v="310.0"/>
        <n v="194.3"/>
        <n v="288.3"/>
        <n v="409.2"/>
        <n v="111.1"/>
        <n v="330.3"/>
        <n v="429.5"/>
        <n v="354.6"/>
        <n v="413.9"/>
        <n v="485.5"/>
        <n v="382.2"/>
        <n v="205.7"/>
        <n v="139.2"/>
        <n v="160.1"/>
        <n v="105.7"/>
        <n v="330.5"/>
        <n v="309.4"/>
        <n v="236.3"/>
        <n v="287.5"/>
        <n v="343.4"/>
        <n v="129.3"/>
        <n v="146.8"/>
        <n v="313.4"/>
        <n v="432.6"/>
        <n v="271.0"/>
        <n v="303.1"/>
        <n v="210.9"/>
        <n v="208.0"/>
        <n v="472.9"/>
        <n v="264.1"/>
        <n v="205.5"/>
        <n v="211.2"/>
        <n v="421.7"/>
        <n v="401.7"/>
        <n v="201.8"/>
        <n v="262.6"/>
        <n v="494.4"/>
        <n v="236.1"/>
        <n v="235.5"/>
        <n v="426.5"/>
        <n v="316.1"/>
        <n v="398.0"/>
        <n v="151.4"/>
        <n v="317.6"/>
        <n v="493.1"/>
        <n v="375.8"/>
        <n v="478.0"/>
        <n v="151.8"/>
        <n v="223.0"/>
        <n v="175.9"/>
        <n v="364.5"/>
        <n v="202.0"/>
        <n v="171.2"/>
        <n v="480.9"/>
        <n v="344.9"/>
        <n v="448.5"/>
        <n v="216.5"/>
        <n v="145.0"/>
        <n v="125.3"/>
        <n v="370.9"/>
        <n v="490.8"/>
        <n v="332.5"/>
        <n v="208.5"/>
        <n v="107.1"/>
        <n v="495.2"/>
        <n v="324.3"/>
        <n v="481.6"/>
        <n v="386.3"/>
        <n v="244.8"/>
        <n v="295.7"/>
        <n v="474.3"/>
        <n v="206.5"/>
        <n v="463.3"/>
        <n v="469.7"/>
        <n v="427.3"/>
        <n v="449.7"/>
        <n v="423.7"/>
        <n v="224.8"/>
        <n v="359.8"/>
        <n v="420.5"/>
        <n v="468.3"/>
        <n v="115.6"/>
        <n v="255.2"/>
        <n v="206.8"/>
        <n v="224.7"/>
        <n v="107.2"/>
        <n v="219.9"/>
        <n v="495.0"/>
        <n v="463.7"/>
        <n v="483.1"/>
        <n v="227.7"/>
        <n v="189.8"/>
        <n v="254.3"/>
        <n v="331.8"/>
        <n v="218.8"/>
        <n v="442.0"/>
        <n v="270.7"/>
        <n v="217.8"/>
        <n v="486.2"/>
        <n v="298.2"/>
        <n v="358.5"/>
        <n v="302.1"/>
        <n v="269.1"/>
        <n v="480.7"/>
        <n v="395.4"/>
        <n v="453.8"/>
        <n v="140.6"/>
        <n v="410.6"/>
        <n v="286.3"/>
        <n v="282.7"/>
        <n v="141.6"/>
        <n v="103.7"/>
        <n v="146.7"/>
        <n v="468.1"/>
        <n v="496.9"/>
        <n v="499.0"/>
        <n v="480.8"/>
        <n v="235.4"/>
        <n v="316.6"/>
        <n v="155.6"/>
        <n v="244.2"/>
        <n v="261.1"/>
        <n v="432.4"/>
        <n v="329.8"/>
        <n v="280.8"/>
        <n v="101.4"/>
        <n v="292.9"/>
        <n v="282.4"/>
        <n v="497.6"/>
        <n v="426.6"/>
        <n v="289.2"/>
        <n v="313.5"/>
        <n v="213.7"/>
        <n v="150.8"/>
        <n v="332.3"/>
        <n v="194.0"/>
        <n v="302.0"/>
        <n v="478.8"/>
        <n v="204.2"/>
        <n v="250.3"/>
        <n v="274.6"/>
        <n v="206.7"/>
        <n v="223.5"/>
        <n v="419.3"/>
        <n v="216.2"/>
        <n v="408.5"/>
        <n v="406.6"/>
        <n v="156.1"/>
        <n v="403.6"/>
        <n v="193.1"/>
        <n v="394.3"/>
        <n v="331.3"/>
        <n v="198.1"/>
        <n v="344.1"/>
        <n v="301.4"/>
        <n v="421.4"/>
        <n v="144.4"/>
        <n v="400.8"/>
        <n v="398.4"/>
        <n v="385.8"/>
        <n v="134.6"/>
        <n v="282.3"/>
        <n v="181.1"/>
        <n v="241.7"/>
        <n v="206.9"/>
        <n v="455.6"/>
        <n v="454.9"/>
        <n v="350.2"/>
        <n v="390.9"/>
        <n v="339.2"/>
        <n v="121.7"/>
        <n v="127.4"/>
        <n v="171.8"/>
        <n v="112.9"/>
        <n v="123.8"/>
        <n v="266.8"/>
        <n v="336.4"/>
        <n v="248.0"/>
        <n v="174.4"/>
        <n v="417.3"/>
        <n v="327.4"/>
        <n v="191.8"/>
        <n v="126.4"/>
        <n v="134.0"/>
        <n v="104.9"/>
        <n v="286.6"/>
        <n v="456.8"/>
        <n v="157.4"/>
        <n v="428.5"/>
        <n v="305.9"/>
        <n v="291.7"/>
        <n v="195.2"/>
        <n v="434.4"/>
        <n v="215.0"/>
        <n v="485.4"/>
        <n v="290.6"/>
        <n v="112.8"/>
        <n v="342.6"/>
        <n v="292.4"/>
        <n v="176.8"/>
        <n v="420.7"/>
        <n v="387.1"/>
        <n v="455.5"/>
        <n v="110.9"/>
        <n v="465.0"/>
        <n v="136.8"/>
        <n v="253.6"/>
        <n v="488.7"/>
        <n v="347.7"/>
        <n v="220.2"/>
        <n v="273.1"/>
        <n v="386.1"/>
        <n v="252.7"/>
        <n v="222.4"/>
        <n v="138.0"/>
        <n v="459.0"/>
        <n v="239.0"/>
        <n v="406.9"/>
        <n v="330.2"/>
        <n v="404.6"/>
        <n v="122.8"/>
        <n v="357.0"/>
        <n v="467.1"/>
        <n v="302.5"/>
        <n v="239.5"/>
        <n v="244.1"/>
        <n v="456.5"/>
        <n v="101.8"/>
        <n v="468.9"/>
        <n v="374.2"/>
        <n v="196.6"/>
        <n v="221.2"/>
        <n v="321.7"/>
        <n v="408.7"/>
        <n v="177.5"/>
        <n v="305.8"/>
        <n v="268.1"/>
        <n v="455.4"/>
        <n v="129.5"/>
        <n v="105.9"/>
        <n v="464.9"/>
        <n v="337.0"/>
        <n v="385.9"/>
        <n v="303.7"/>
        <n v="375.5"/>
        <n v="405.1"/>
        <n v="428.0"/>
        <n v="342.5"/>
        <n v="380.8"/>
        <n v="193.6"/>
        <n v="459.1"/>
        <n v="320.7"/>
        <n v="363.6"/>
        <n v="164.7"/>
        <n v="434.6"/>
        <n v="117.7"/>
        <n v="387.0"/>
        <n v="102.3"/>
        <n v="381.5"/>
        <n v="137.1"/>
        <n v="417.5"/>
        <n v="257.7"/>
        <n v="431.9"/>
        <n v="418.7"/>
        <n v="257.0"/>
        <n v="471.5"/>
        <n v="217.0"/>
        <n v="454.1"/>
        <n v="459.4"/>
        <n v="413.8"/>
        <n v="200.1"/>
        <n v="491.0"/>
        <n v="399.5"/>
        <n v="307.2"/>
        <n v="104.7"/>
        <n v="235.2"/>
        <n v="281.3"/>
        <n v="496.6"/>
        <n v="100.8"/>
        <n v="205.4"/>
        <n v="194.5"/>
        <n v="241.6"/>
        <n v="153.7"/>
        <n v="284.4"/>
        <n v="306.8"/>
        <n v="364.2"/>
        <n v="487.5"/>
        <n v="360.8"/>
        <n v="224.6"/>
        <n v="126.8"/>
        <n v="486.4"/>
        <n v="173.4"/>
        <n v="278.0"/>
        <n v="177.9"/>
        <n v="335.6"/>
        <n v="411.4"/>
        <n v="372.2"/>
        <n v="363.5"/>
        <n v="139.8"/>
        <n v="347.5"/>
        <n v="188.4"/>
        <n v="146.6"/>
        <n v="472.4"/>
        <n v="321.3"/>
        <n v="345.5"/>
        <n v="360.1"/>
        <n v="440.7"/>
        <n v="326.2"/>
        <n v="119.8"/>
        <n v="410.8"/>
        <n v="160.5"/>
        <n v="293.6"/>
        <n v="199.1"/>
        <n v="418.6"/>
        <n v="447.6"/>
        <n v="415.2"/>
        <n v="247.1"/>
        <n v="141.3"/>
        <n v="323.2"/>
        <n v="413.4"/>
        <n v="469.0"/>
        <n v="324.0"/>
        <n v="271.4"/>
        <n v="483.5"/>
        <n v="170.2"/>
        <n v="321.4"/>
        <n v="305.7"/>
        <n v="265.8"/>
        <n v="347.2"/>
        <n v="272.2"/>
        <n v="107.0"/>
        <n v="393.1"/>
        <n v="218.0"/>
        <n v="465.7"/>
        <n v="118.1"/>
        <n v="361.1"/>
        <n v="320.6"/>
        <n v="151.7"/>
        <n v="365.7"/>
        <n v="339.6"/>
        <n v="333.6"/>
        <n v="331.9"/>
        <n v="210.0"/>
        <n v="130.4"/>
        <n v="261.8"/>
        <n v="433.4"/>
        <n v="462.8"/>
        <n v="312.1"/>
        <n v="226.3"/>
        <n v="334.3"/>
        <n v="149.4"/>
        <n v="253.4"/>
        <n v="207.3"/>
        <n v="262.8"/>
        <n v="378.4"/>
        <n v="372.0"/>
        <n v="336.8"/>
        <n v="318.8"/>
        <n v="278.1"/>
        <n v="292.7"/>
        <n v="394.2"/>
        <n v="154.7"/>
        <n v="489.5"/>
        <n v="131.5"/>
        <n v="247.5"/>
        <n v="452.7"/>
        <n v="181.3"/>
        <n v="170.8"/>
        <n v="363.9"/>
        <n v="328.1"/>
        <n v="386.9"/>
        <n v="419.6"/>
        <n v="462.6"/>
        <n v="334.1"/>
        <n v="168.7"/>
        <n v="219.1"/>
        <n v="263.9"/>
        <n v="165.5"/>
        <n v="402.0"/>
        <n v="341.5"/>
        <n v="444.3"/>
        <n v="129.6"/>
        <n v="393.0"/>
        <n v="290.8"/>
        <n v="244.3"/>
        <n v="312.7"/>
        <n v="154.6"/>
        <n v="204.9"/>
        <n v="302.6"/>
        <n v="118.8"/>
        <n v="133.0"/>
        <n v="221.8"/>
        <n v="478.3"/>
        <n v="279.5"/>
        <n v="390.7"/>
        <n v="324.4"/>
        <n v="416.9"/>
        <n v="174.3"/>
        <n v="121.1"/>
        <n v="471.3"/>
        <n v="270.5"/>
        <n v="135.3"/>
        <n v="262.0"/>
        <n v="466.5"/>
        <n v="197.1"/>
        <n v="339.9"/>
        <n v="117.2"/>
        <n v="368.4"/>
        <n v="178.1"/>
        <n v="125.1"/>
        <n v="230.7"/>
        <n v="343.2"/>
        <n v="118.7"/>
        <n v="125.4"/>
        <n v="374.7"/>
        <n v="286.4"/>
        <n v="259.1"/>
        <n v="209.9"/>
        <n v="306.5"/>
        <n v="449.5"/>
        <n v="392.9"/>
        <n v="253.8"/>
        <n v="248.5"/>
        <n v="305.3"/>
        <n v="397.7"/>
        <n v="417.2"/>
        <n v="270.2"/>
        <n v="237.3"/>
        <n v="145.2"/>
        <n v="410.4"/>
        <n v="158.9"/>
        <n v="479.3"/>
        <n v="103.6"/>
        <n v="178.0"/>
        <n v="301.0"/>
        <n v="358.2"/>
        <n v="372.8"/>
        <n v="360.6"/>
        <n v="439.4"/>
        <n v="234.4"/>
        <n v="170.3"/>
        <n v="312.4"/>
        <n v="407.5"/>
        <n v="421.8"/>
        <n v="261.9"/>
        <n v="288.9"/>
        <n v="498.9"/>
        <n v="494.9"/>
        <n v="304.7"/>
        <n v="390.8"/>
        <n v="373.3"/>
        <n v="201.7"/>
        <n v="375.4"/>
        <n v="371.9"/>
        <n v="490.9"/>
        <n v="154.8"/>
        <n v="256.7"/>
        <n v="118.2"/>
        <n v="373.1"/>
        <n v="439.5"/>
        <n v="309.6"/>
        <n v="328.5"/>
        <n v="424.9"/>
        <n v="150.1"/>
        <n v="305.4"/>
        <n v="380.6"/>
        <n v="345.6"/>
        <n v="400.7"/>
        <n v="186.1"/>
        <n v="484.9"/>
        <n v="260.9"/>
        <n v="423.8"/>
        <n v="244.0"/>
        <n v="356.7"/>
        <n v="284.8"/>
        <n v="446.3"/>
        <n v="323.9"/>
        <n v="436.4"/>
        <n v="196.0"/>
        <n v="360.7"/>
        <n v="252.3"/>
        <n v="449.4"/>
        <n v="398.2"/>
        <n v="472.7"/>
        <n v="207.2"/>
        <n v="203.4"/>
        <n v="308.4"/>
        <n v="489.8"/>
        <n v="308.8"/>
        <n v="229.6"/>
        <n v="318.9"/>
        <n v="179.4"/>
        <n v="475.9"/>
        <n v="347.3"/>
        <n v="221.3"/>
        <n v="444.4"/>
        <n v="203.7"/>
        <n v="109.2"/>
        <n v="353.4"/>
        <n v="228.5"/>
        <n v="474.6"/>
        <n v="238.3"/>
        <n v="500.0"/>
        <n v="429.8"/>
        <n v="349.3"/>
        <n v="426.8"/>
        <n v="107.4"/>
        <n v="276.1"/>
        <n v="449.0"/>
        <n v="183.4"/>
        <n v="249.5"/>
        <n v="308.0"/>
        <n v="241.0"/>
        <n v="122.1"/>
        <n v="387.6"/>
        <n v="202.3"/>
        <n v="306.9"/>
        <n v="356.8"/>
        <n v="394.1"/>
        <n v="106.5"/>
        <n v="486.5"/>
        <n v="209.5"/>
        <n v="391.5"/>
        <n v="482.8"/>
        <n v="112.2"/>
        <n v="310.2"/>
        <n v="273.6"/>
        <n v="132.1"/>
        <n v="398.7"/>
        <n v="248.2"/>
        <n v="215.3"/>
        <n v="451.3"/>
        <n v="426.0"/>
        <n v="205.2"/>
        <n v="493.2"/>
        <n v="408.0"/>
        <n v="441.9"/>
        <n v="361.9"/>
        <n v="355.9"/>
        <n v="327.3"/>
        <n v="390.1"/>
        <n v="222.0"/>
        <n v="338.1"/>
        <n v="478.7"/>
        <n v="247.3"/>
        <n v="200.5"/>
        <n v="349.6"/>
        <n v="302.9"/>
        <n v="325.0"/>
        <n v="392.6"/>
        <n v="132.9"/>
        <n v="297.0"/>
        <n v="484.0"/>
        <n v="279.3"/>
        <n v="101.2"/>
        <n v="368.5"/>
        <n v="124.5"/>
        <n v="153.5"/>
        <n v="166.8"/>
        <n v="187.6"/>
        <n v="453.5"/>
        <n v="392.4"/>
        <n v="159.5"/>
        <n v="447.9"/>
        <n v="157.7"/>
        <n v="427.2"/>
        <n v="316.3"/>
        <n v="494.6"/>
        <n v="460.6"/>
        <n v="414.4"/>
        <n v="231.6"/>
        <n v="253.0"/>
        <n v="476.0"/>
        <n v="209.7"/>
        <n v="260.8"/>
        <n v="114.7"/>
        <n v="459.8"/>
        <n v="429.0"/>
        <n v="450.2"/>
        <n v="341.8"/>
        <n v="182.3"/>
        <n v="304.5"/>
        <n v="348.1"/>
        <n v="479.2"/>
        <n v="498.3"/>
        <n v="243.7"/>
        <n v="474.8"/>
        <n v="258.0"/>
        <n v="397.6"/>
        <n v="185.9"/>
        <n v="137.2"/>
        <n v="115.2"/>
        <n v="230.6"/>
        <n v="484.1"/>
        <n v="121.9"/>
        <n v="388.3"/>
        <n v="318.7"/>
        <n v="459.5"/>
        <n v="439.7"/>
        <n v="198.3"/>
        <n v="171.6"/>
        <n v="490.7"/>
        <n v="135.2"/>
        <n v="444.9"/>
        <n v="346.7"/>
        <n v="340.1"/>
        <n v="333.4"/>
        <n v="279.8"/>
        <n v="314.0"/>
        <n v="356.4"/>
        <n v="334.5"/>
        <n v="127.9"/>
        <n v="101.7"/>
        <n v="305.1"/>
        <n v="109.8"/>
        <n v="376.7"/>
        <n v="393.3"/>
        <n v="308.2"/>
        <n v="433.8"/>
        <n v="237.2"/>
        <n v="260.7"/>
        <n v="362.3"/>
        <n v="424.0"/>
        <n v="495.3"/>
        <n v="338.3"/>
        <n v="112.0"/>
        <n v="104.6"/>
        <n v="185.6"/>
        <n v="142.1"/>
        <n v="171.7"/>
        <n v="102.8"/>
        <n v="276.2"/>
        <n v="371.5"/>
        <n v="480.3"/>
        <n v="277.9"/>
        <n v="300.5"/>
        <n v="115.5"/>
        <n v="234.8"/>
        <n v="275.4"/>
        <n v="323.4"/>
        <n v="465.4"/>
        <n v="322.7"/>
        <n v="381.3"/>
        <n v="436.6"/>
        <n v="149.8"/>
        <n v="419.8"/>
        <n v="157.5"/>
        <n v="263.8"/>
        <n v="339.0"/>
        <n v="310.6"/>
        <n v="303.9"/>
        <n v="259.5"/>
        <n v="383.4"/>
        <n v="449.3"/>
        <n v="388.8"/>
        <n v="120.0"/>
        <n v="441.4"/>
        <n v="148.7"/>
        <n v="118.5"/>
        <n v="390.2"/>
        <n v="427.6"/>
        <n v="409.1"/>
        <n v="104.4"/>
        <n v="219.8"/>
        <n v="428.4"/>
        <n v="463.1"/>
        <n v="110.6"/>
        <n v="487.2"/>
        <n v="138.8"/>
        <n v="333.2"/>
        <n v="252.8"/>
        <n v="270.9"/>
        <n v="242.9"/>
        <n v="356.6"/>
        <n v="479.5"/>
        <n v="240.3"/>
        <n v="220.9"/>
        <n v="349.4"/>
        <n v="388.5"/>
        <n v="294.6"/>
        <n v="358.8"/>
        <n v="360.4"/>
        <n v="422.3"/>
        <n v="381.1"/>
        <n v="484.8"/>
        <n v="205.0"/>
        <n v="166.7"/>
        <n v="271.2"/>
        <n v="307.6"/>
        <n v="337.2"/>
        <n v="451.1"/>
        <n v="247.4"/>
        <n v="397.4"/>
        <n v="388.0"/>
        <n v="168.3"/>
        <n v="248.7"/>
        <n v="355.2"/>
        <n v="189.3"/>
        <n v="194.8"/>
        <n v="129.8"/>
        <n v="138.6"/>
        <n v="219.0"/>
        <n v="118.3"/>
        <n v="232.0"/>
        <n v="334.0"/>
        <n v="483.3"/>
        <n v="336.2"/>
        <n v="458.5"/>
        <n v="319.1"/>
        <n v="340.8"/>
        <n v="318.1"/>
        <n v="292.8"/>
        <n v="121.5"/>
        <n v="183.2"/>
        <n v="255.1"/>
        <n v="215.8"/>
        <n v="270.0"/>
        <n v="306.3"/>
        <n v="462.3"/>
        <n v="122.0"/>
        <n v="440.2"/>
        <n v="217.3"/>
        <n v="469.6"/>
        <n v="123.9"/>
        <n v="156.7"/>
        <n v="245.3"/>
        <n v="298.5"/>
        <n v="382.0"/>
        <n v="197.8"/>
        <n v="433.5"/>
        <n v="287.0"/>
        <n v="363.7"/>
        <n v="446.0"/>
        <n v="369.6"/>
        <n v="221.9"/>
        <n v="158.6"/>
        <n v="106.4"/>
        <n v="342.9"/>
        <n v="123.0"/>
        <n v="405.3"/>
        <n v="352.9"/>
        <n v="382.4"/>
        <n v="290.2"/>
        <n v="317.8"/>
        <n v="363.0"/>
        <n v="318.6"/>
        <n v="472.0"/>
        <n v="310.8"/>
        <n v="240.9"/>
        <n v="409.4"/>
        <n v="383.5"/>
        <n v="365.0"/>
        <n v="452.3"/>
        <n v="167.9"/>
        <n v="222.2"/>
        <n v="442.7"/>
        <n v="152.9"/>
        <n v="208.2"/>
        <n v="297.3"/>
        <n v="385.1"/>
        <n v="285.7"/>
        <n v="280.6"/>
        <n v="357.2"/>
        <n v="407.1"/>
        <n v="325.2"/>
        <n v="336.0"/>
        <n v="413.7"/>
        <n v="321.5"/>
        <n v="300.2"/>
        <n v="237.8"/>
        <n v="312.3"/>
        <n v="489.0"/>
        <n v="366.6"/>
        <n v="440.6"/>
        <n v="124.9"/>
        <n v="435.1"/>
        <n v="420.4"/>
        <n v="292.1"/>
        <n v="440.3"/>
        <n v="351.3"/>
        <n v="301.9"/>
        <n v="368.6"/>
        <n v="338.4"/>
        <n v="195.3"/>
        <n v="230.8"/>
        <n v="393.4"/>
        <n v="127.3"/>
        <n v="317.3"/>
        <n v="385.0"/>
        <n v="397.9"/>
        <n v="392.1"/>
        <n v="349.0"/>
        <n v="183.8"/>
        <n v="402.2"/>
        <n v="281.2"/>
        <n v="271.8"/>
        <n v="211.7"/>
        <n v="224.1"/>
        <n v="135.4"/>
        <n v="489.1"/>
        <n v="117.4"/>
        <n v="351.8"/>
        <n v="401.1"/>
        <n v="404.1"/>
        <n v="293.0"/>
        <n v="188.3"/>
        <n v="220.5"/>
        <n v="434.0"/>
        <n v="434.9"/>
        <n v="279.2"/>
        <n v="382.8"/>
        <n v="379.4"/>
        <n v="321.9"/>
        <n v="285.9"/>
        <n v="300.3"/>
        <n v="284.2"/>
        <n v="472.6"/>
        <n v="231.5"/>
        <n v="448.8"/>
        <n v="226.9"/>
        <n v="202.1"/>
        <n v="132.7"/>
        <n v="216.7"/>
        <n v="274.3"/>
        <n v="433.1"/>
        <n v="113.9"/>
        <n v="165.7"/>
        <n v="211.6"/>
        <n v="474.4"/>
        <n v="286.0"/>
        <n v="446.6"/>
        <n v="441.1"/>
        <n v="170.7"/>
        <n v="421.9"/>
        <n v="345.1"/>
        <n v="384.6"/>
        <n v="411.3"/>
        <n v="378.5"/>
        <n v="377.5"/>
        <n v="338.0"/>
        <n v="490.0"/>
        <n v="343.5"/>
        <n v="450.0"/>
        <n v="298.0"/>
        <n v="419.1"/>
        <n v="447.5"/>
        <n v="473.1"/>
        <n v="199.2"/>
        <n v="153.1"/>
        <n v="436.1"/>
        <n v="236.9"/>
        <n v="295.5"/>
        <n v="110.8"/>
        <n v="134.5"/>
        <n v="215.2"/>
        <n v="242.5"/>
        <n v="149.1"/>
        <n v="258.4"/>
        <n v="121.2"/>
        <n v="255.6"/>
        <n v="287.6"/>
        <n v="288.6"/>
        <n v="212.9"/>
        <n v="384.8"/>
        <n v="128.1"/>
        <n v="237.1"/>
        <n v="451.6"/>
        <n v="463.9"/>
        <n v="461.7"/>
        <n v="334.4"/>
        <n v="204.3"/>
        <n v="393.8"/>
        <n v="117.0"/>
        <n v="127.2"/>
        <n v="339.4"/>
        <n v="344.3"/>
        <n v="250.4"/>
        <n v="344.0"/>
        <n v="291.3"/>
        <n v="121.6"/>
        <n v="289.6"/>
        <n v="138.7"/>
        <n v="335.5"/>
        <n v="499.3"/>
        <n v="167.0"/>
        <n v="271.6"/>
        <n v="252.2"/>
        <n v="326.1"/>
        <n v="330.1"/>
        <n v="274.8"/>
        <n v="155.4"/>
        <n v="105.6"/>
        <n v="461.4"/>
        <n v="253.7"/>
        <n v="482.2"/>
        <n v="334.8"/>
        <n v="203.2"/>
        <n v="333.3"/>
        <n v="498.6"/>
        <n v="391.2"/>
        <n v="150.6"/>
        <n v="129.7"/>
        <n v="289.7"/>
        <n v="118.9"/>
        <n v="309.2"/>
        <n v="231.0"/>
        <n v="163.9"/>
        <n v="201.0"/>
        <n v="288.8"/>
        <n v="325.1"/>
        <n v="468.0"/>
        <n v="385.2"/>
        <n v="232.1"/>
        <n v="310.5"/>
        <n v="282.5"/>
        <n v="160.8"/>
        <n v="171.5"/>
        <n v="423.6"/>
        <n v="299.5"/>
        <n v="230.5"/>
        <n v="280.0"/>
        <n v="377.9"/>
        <n v="155.2"/>
        <n v="381.4"/>
        <n v="196.8"/>
        <n v="327.9"/>
        <n v="401.5"/>
        <n v="469.9"/>
        <n v="244.4"/>
        <n v="165.6"/>
        <n v="409.3"/>
        <n v="253.5"/>
        <n v="254.7"/>
        <n v="303.2"/>
        <n v="265.6"/>
        <n v="173.8"/>
        <n v="108.8"/>
        <n v="445.6"/>
        <n v="459.7"/>
        <n v="300.0"/>
        <n v="488.1"/>
        <n v="236.6"/>
        <n v="297.8"/>
        <n v="114.2"/>
        <n v="228.4"/>
        <n v="199.9"/>
        <n v="401.8"/>
        <n v="144.8"/>
        <n v="199.4"/>
        <n v="331.1"/>
        <n v="494.5"/>
        <n v="296.1"/>
        <n v="390.5"/>
        <n v="170.6"/>
        <n v="269.7"/>
        <n v="379.1"/>
        <n v="291.9"/>
        <n v="440.1"/>
        <n v="470.9"/>
        <n v="176.6"/>
        <n v="489.4"/>
        <n v="199.6"/>
        <n v="193.4"/>
        <n v="453.9"/>
        <n v="427.9"/>
        <n v="396.7"/>
        <n v="342.4"/>
        <n v="188.6"/>
        <n v="145.1"/>
        <n v="299.9"/>
        <n v="241.3"/>
        <n v="366.5"/>
        <n v="482.1"/>
        <n v="223.3"/>
        <n v="186.6"/>
        <n v="415.0"/>
        <n v="248.9"/>
        <n v="350.3"/>
        <n v="429.3"/>
        <n v="428.2"/>
        <n v="358.3"/>
        <n v="148.8"/>
        <n v="387.2"/>
        <n v="406.1"/>
        <n v="301.3"/>
        <n v="114.5"/>
        <n v="140.5"/>
        <n v="477.8"/>
        <n v="390.0"/>
        <n v="351.9"/>
        <n v="180.5"/>
        <n v="143.2"/>
        <n v="458.1"/>
        <n v="311.2"/>
        <n v="340.6"/>
        <n v="257.4"/>
        <n v="376.4"/>
        <n v="337.4"/>
        <n v="438.9"/>
        <n v="200.2"/>
        <n v="179.1"/>
        <n v="491.2"/>
        <n v="165.1"/>
        <n v="392.5"/>
        <n v="290.4"/>
        <n v="445.7"/>
        <n v="211.5"/>
        <n v="191.1"/>
        <n v="449.8"/>
        <n v="131.7"/>
        <n v="379.9"/>
        <n v="492.4"/>
        <n v="484.4"/>
        <n v="430.9"/>
        <n v="485.9"/>
        <n v="167.7"/>
        <n v="172.9"/>
        <n v="197.3"/>
        <n v="168.9"/>
        <n v="384.7"/>
        <n v="137.8"/>
        <n v="141.0"/>
        <n v="467.5"/>
        <n v="215.5"/>
        <n v="468.6"/>
        <n v="224.3"/>
        <n v="221.1"/>
        <n v="246.9"/>
        <n v="272.8"/>
        <n v="261.5"/>
        <n v="361.4"/>
        <n v="473.6"/>
        <n v="227.2"/>
        <n v="274.2"/>
        <n v="428.6"/>
        <n v="300.9"/>
        <n v="144.6"/>
        <n v="138.4"/>
        <n v="410.3"/>
        <n v="281.6"/>
        <n v="450.7"/>
        <n v="495.6"/>
        <n v="366.7"/>
        <n v="277.6"/>
        <n v="220.6"/>
        <n v="427.4"/>
        <n v="441.7"/>
        <n v="130.1"/>
        <n v="450.8"/>
        <n v="343.0"/>
        <n v="379.5"/>
        <n v="258.9"/>
        <n v="359.2"/>
        <n v="213.8"/>
        <n v="224.9"/>
        <n v="130.6"/>
        <n v="168.8"/>
        <n v="109.4"/>
        <n v="494.0"/>
        <n v="427.7"/>
        <n v="497.2"/>
        <n v="313.6"/>
        <n v="196.7"/>
        <n v="283.1"/>
        <n v="204.6"/>
        <n v="179.3"/>
        <n v="323.3"/>
        <n v="119.6"/>
        <n v="346.2"/>
        <n v="270.3"/>
        <n v="351.6"/>
        <n v="225.5"/>
        <n v="414.1"/>
        <n v="495.8"/>
        <n v="495.5"/>
        <n v="183.1"/>
        <n v="394.8"/>
        <n v="267.0"/>
        <n v="319.4"/>
        <n v="470.4"/>
        <n v="431.4"/>
        <n v="171.4"/>
        <n v="303.0"/>
        <n v="439.8"/>
        <n v="441.5"/>
        <n v="361.6"/>
        <n v="112.5"/>
        <n v="164.1"/>
        <n v="494.7"/>
        <n v="414.5"/>
        <n v="371.3"/>
        <n v="151.3"/>
        <n v="176.5"/>
        <n v="112.1"/>
        <n v="494.2"/>
        <n v="286.5"/>
        <n v="194.1"/>
        <n v="340.7"/>
        <n v="102.5"/>
        <n v="252.5"/>
        <n v="464.7"/>
        <n v="296.0"/>
        <n v="457.2"/>
        <n v="368.1"/>
        <n v="313.0"/>
        <n v="488.9"/>
        <n v="306.7"/>
        <n v="142.2"/>
        <n v="123.4"/>
        <n v="406.2"/>
        <n v="355.3"/>
        <n v="332.7"/>
        <n v="336.1"/>
        <n v="232.8"/>
        <n v="150.4"/>
        <n v="470.8"/>
        <n v="383.8"/>
        <n v="253.3"/>
        <n v="330.0"/>
        <n v="487.6"/>
        <n v="101.6"/>
        <n v="473.8"/>
        <n v="275.8"/>
        <n v="259.2"/>
        <n v="211.1"/>
        <n v="331.2"/>
        <n v="338.8"/>
        <n v="457.7"/>
        <n v="130.5"/>
        <n v="441.6"/>
        <n v="454.4"/>
        <n v="228.1"/>
        <n v="348.5"/>
        <n v="365.5"/>
        <n v="277.0"/>
        <n v="278.6"/>
        <n v="233.3"/>
        <n v="484.6"/>
        <n v="252.1"/>
        <n v="274.4"/>
        <n v="163.6"/>
        <n v="168.6"/>
        <n v="418.3"/>
        <n v="291.5"/>
        <n v="254.6"/>
        <n v="287.7"/>
        <n v="287.3"/>
        <n v="335.1"/>
        <n v="363.4"/>
        <n v="364.1"/>
        <n v="233.9"/>
        <n v="288.7"/>
        <n v="192.7"/>
        <n v="352.7"/>
        <n v="257.1"/>
        <n v="361.0"/>
        <n v="147.4"/>
        <n v="362.9"/>
        <n v="111.8"/>
        <n v="419.7"/>
        <n v="399.7"/>
        <n v="289.3"/>
        <n v="399.6"/>
        <n v="425.6"/>
        <n v="249.1"/>
        <n v="393.6"/>
        <n v="309.7"/>
        <n v="141.8"/>
        <n v="328.7"/>
        <n v="116.3"/>
        <n v="120.2"/>
        <n v="130.0"/>
        <n v="380.0"/>
        <n v="405.2"/>
        <n v="401.2"/>
        <n v="101.1"/>
        <n v="348.6"/>
        <n v="249.9"/>
        <n v="213.3"/>
        <n v="496.4"/>
        <n v="213.6"/>
        <n v="227.9"/>
        <n v="171.0"/>
        <n v="481.8"/>
        <n v="133.2"/>
        <n v="372.5"/>
        <n v="276.0"/>
        <n v="329.6"/>
        <n v="307.1"/>
        <n v="225.3"/>
        <n v="187.7"/>
        <n v="385.7"/>
        <n v="306.2"/>
        <n v="425.1"/>
        <n v="153.6"/>
        <n v="286.1"/>
        <n v="129.9"/>
        <n v="235.8"/>
        <n v="428.1"/>
        <n v="338.7"/>
        <n v="158.2"/>
        <n v="351.7"/>
        <n v="142.6"/>
        <n v="495.4"/>
        <n v="491.4"/>
        <n v="162.5"/>
        <n v="450.4"/>
        <n v="149.5"/>
        <n v="167.1"/>
        <n v="387.4"/>
        <n v="232.6"/>
        <n v="232.9"/>
        <n v="481.3"/>
        <n v="496.7"/>
        <n v="488.2"/>
        <n v="431.6"/>
        <n v="374.3"/>
        <n v="466.2"/>
        <n v="152.1"/>
        <n v="363.1"/>
        <n v="170.9"/>
        <n v="383.3"/>
        <n v="490.5"/>
        <n v="324.1"/>
        <n v="412.0"/>
        <n v="146.4"/>
        <n v="105.5"/>
        <n v="382.9"/>
        <n v="313.8"/>
        <n v="208.8"/>
        <n v="251.1"/>
        <n v="297.9"/>
        <n v="413.0"/>
        <n v="258.2"/>
        <n v="339.5"/>
        <n v="472.2"/>
        <n v="338.2"/>
        <n v="369.5"/>
        <n v="456.2"/>
        <n v="429.1"/>
        <n v="348.8"/>
        <n v="122.7"/>
        <n v="490.3"/>
        <n v="327.8"/>
        <n v="462.7"/>
        <n v="241.8"/>
        <n v="113.1"/>
        <n v="198.7"/>
        <n v="234.5"/>
        <n v="370.7"/>
        <n v="124.2"/>
        <n v="491.3"/>
        <n v="125.6"/>
        <n v="362.0"/>
        <n v="266.1"/>
        <n v="320.4"/>
        <n v="232.3"/>
        <n v="152.8"/>
        <n v="258.8"/>
        <n v="184.6"/>
        <n v="336.9"/>
        <n v="290.1"/>
        <n v="485.6"/>
        <n v="353.0"/>
        <n v="479.6"/>
        <n v="252.4"/>
        <n v="339.3"/>
        <n v="256.8"/>
        <n v="492.3"/>
        <n v="352.6"/>
        <n v="101.3"/>
        <n v="168.2"/>
        <n v="434.8"/>
        <n v="498.1"/>
        <n v="187.3"/>
        <n v="432.1"/>
        <n v="278.8"/>
        <n v="137.3"/>
        <n v="156.4"/>
        <n v="147.0"/>
        <n v="125.8"/>
        <n v="210.2"/>
        <n v="176.3"/>
        <n v="181.9"/>
        <n v="143.4"/>
        <n v="347.4"/>
        <n v="297.7"/>
        <n v="482.9"/>
        <n v="159.3"/>
        <n v="430.0"/>
        <n v="127.5"/>
        <n v="173.9"/>
        <n v="470.0"/>
        <n v="397.0"/>
        <n v="238.2"/>
        <n v="353.9"/>
        <n v="277.5"/>
        <n v="403.8"/>
        <n v="398.9"/>
        <n v="147.2"/>
        <n v="207.8"/>
        <n v="237.5"/>
        <n v="169.8"/>
        <n v="117.6"/>
        <n v="250.6"/>
        <n v="163.4"/>
        <n v="386.7"/>
        <n v="465.6"/>
        <n v="337.8"/>
        <n v="103.4"/>
        <n v="153.3"/>
        <n v="388.4"/>
        <n v="371.0"/>
        <n v="444.2"/>
        <n v="435.6"/>
        <n v="322.1"/>
        <n v="235.0"/>
        <n v="346.5"/>
        <n v="117.9"/>
        <n v="221.0"/>
        <n v="106.7"/>
        <n v="378.8"/>
        <n v="242.1"/>
        <n v="210.6"/>
        <n v="189.7"/>
        <n v="293.1"/>
        <n v="395.8"/>
        <n v="356.9"/>
        <n v="134.4"/>
        <n v="125.9"/>
        <n v="481.1"/>
        <n v="395.6"/>
        <n v="415.3"/>
        <n v="233.0"/>
        <n v="389.3"/>
        <n v="187.5"/>
        <n v="486.6"/>
        <n v="244.5"/>
        <n v="489.9"/>
        <n v="380.9"/>
        <n v="224.4"/>
        <n v="460.7"/>
        <n v="113.5"/>
        <n v="280.4"/>
        <n v="106.8"/>
        <n v="184.8"/>
        <n v="395.3"/>
        <n v="463.2"/>
        <n v="104.5"/>
        <n v="492.9"/>
        <n v="162.8"/>
        <n v="293.5"/>
        <n v="488.5"/>
        <n v="436.5"/>
        <n v="218.3"/>
        <n v="226.8"/>
        <n v="396.5"/>
        <n v="351.2"/>
        <n v="286.9"/>
        <n v="148.2"/>
        <n v="340.0"/>
        <n v="305.5"/>
        <n v="417.4"/>
        <n v="327.1"/>
        <n v="397.3"/>
        <n v="282.8"/>
        <n v="327.6"/>
        <n v="116.9"/>
        <n v="299.3"/>
        <n v="278.9"/>
        <n v="208.9"/>
        <n v="276.3"/>
        <n v="249.8"/>
        <n v="442.5"/>
        <n v="335.8"/>
        <n v="439.6"/>
        <n v="471.7"/>
        <n v="300.1"/>
        <n v="230.0"/>
        <n v="335.3"/>
        <n v="485.8"/>
        <n v="355.5"/>
        <n v="412.7"/>
        <n v="138.2"/>
        <n v="476.3"/>
        <n v="263.4"/>
        <n v="174.9"/>
        <n v="196.3"/>
        <n v="259.9"/>
        <n v="288.1"/>
        <n v="188.2"/>
        <n v="114.1"/>
        <n v="395.7"/>
        <n v="313.1"/>
        <n v="373.8"/>
        <n v="464.8"/>
        <n v="394.4"/>
        <n v="120.4"/>
        <n v="452.6"/>
        <n v="466.0"/>
        <n v="271.7"/>
        <n v="318.4"/>
        <n v="263.0"/>
        <n v="107.3"/>
        <n v="263.5"/>
        <n v="477.0"/>
        <n v="296.7"/>
        <n v="120.3"/>
        <n v="110.3"/>
        <n v="465.9"/>
        <n v="445.3"/>
        <n v="187.1"/>
        <n v="478.5"/>
        <n v="251.3"/>
        <n v="115.7"/>
        <n v="476.1"/>
        <n v="353.3"/>
        <n v="423.2"/>
        <n v="145.3"/>
        <n v="210.8"/>
        <n v="374.9"/>
        <n v="345.8"/>
        <n v="310.4"/>
        <n v="158.8"/>
        <n v="365.8"/>
        <n v="326.7"/>
        <n v="162.1"/>
        <n v="479.0"/>
        <n v="152.3"/>
        <n v="456.3"/>
        <n v="349.8"/>
        <n v="142.9"/>
        <n v="403.7"/>
        <n v="231.7"/>
        <n v="140.9"/>
        <n v="434.5"/>
        <n v="299.1"/>
        <n v="275.0"/>
        <n v="450.1"/>
        <n v="354.3"/>
        <n v="160.3"/>
        <n v="467.0"/>
        <n v="166.6"/>
        <n v="326.5"/>
        <n v="153.9"/>
        <n v="370.6"/>
        <n v="323.7"/>
        <n v="373.9"/>
        <n v="219.6"/>
        <n v="158.7"/>
        <n v="208.3"/>
        <n v="115.8"/>
        <n v="119.2"/>
        <n v="341.9"/>
        <n v="311.7"/>
        <n v="440.9"/>
        <n v="197.6"/>
        <n v="142.7"/>
        <n v="214.4"/>
        <n v="229.8"/>
        <n v="235.1"/>
        <n v="152.5"/>
        <n v="424.5"/>
        <n v="324.5"/>
        <n v="336.7"/>
        <n v="496.1"/>
        <n v="453.3"/>
        <n v="345.7"/>
        <n v="377.7"/>
        <n v="360.9"/>
        <n v="229.9"/>
        <n v="160.4"/>
        <n v="436.0"/>
        <n v="375.2"/>
        <n v="424.8"/>
        <n v="326.0"/>
        <n v="198.5"/>
        <n v="257.5"/>
        <n v="481.2"/>
        <n v="198.2"/>
        <n v="485.3"/>
        <n v="285.4"/>
        <n v="357.5"/>
        <n v="409.8"/>
        <n v="438.6"/>
        <n v="293.2"/>
        <n v="363.8"/>
        <n v="447.1"/>
        <n v="327.7"/>
        <n v="442.1"/>
        <n v="173.6"/>
        <n v="424.6"/>
        <n v="460.5"/>
        <n v="205.9"/>
        <n v="220.3"/>
        <n v="173.5"/>
        <n v="381.7"/>
        <n v="299.2"/>
        <n v="469.1"/>
        <n v="103.3"/>
        <n v="186.8"/>
        <n v="276.6"/>
        <n v="464.6"/>
        <n v="449.2"/>
        <n v="453.0"/>
        <n v="243.0"/>
        <n v="469.4"/>
        <n v="499.2"/>
        <n v="140.8"/>
        <n v="283.3"/>
        <n v="207.4"/>
        <n v="162.6"/>
        <n v="222.1"/>
        <n v="122.3"/>
        <n v="261.0"/>
        <n v="216.6"/>
        <n v="308.3"/>
        <n v="454.7"/>
        <n v="398.6"/>
        <n v="389.6"/>
        <n v="190.9"/>
        <n v="410.7"/>
        <n v="379.0"/>
        <n v="425.5"/>
        <n v="218.4"/>
        <n v="303.6"/>
        <n v="163.5"/>
        <n v="437.2"/>
        <n v="386.5"/>
        <n v="370.8"/>
        <n v="144.2"/>
        <n v="438.2"/>
        <n v="228.0"/>
        <n v="143.0"/>
        <n v="121.0"/>
        <n v="319.8"/>
        <n v="215.4"/>
        <n v="139.3"/>
        <n v="324.7"/>
        <n v="319.3"/>
        <n v="220.1"/>
        <n v="216.4"/>
        <n v="423.0"/>
        <n v="203.1"/>
        <n v="416.4"/>
        <n v="281.0"/>
        <n v="131.3"/>
        <n v="377.0"/>
        <n v="476.5"/>
        <n v="267.8"/>
        <n v="128.7"/>
        <n v="491.5"/>
        <n v="365.6"/>
        <n v="168.0"/>
        <n v="403.9"/>
        <n v="499.5"/>
        <n v="437.5"/>
        <n v="430.4"/>
        <n v="477.4"/>
        <n v="185.7"/>
        <n v="238.4"/>
        <n v="155.9"/>
        <n v="439.9"/>
        <n v="426.7"/>
        <n v="375.6"/>
        <n v="380.5"/>
        <n v="425.8"/>
        <n v="331.5"/>
        <n v="291.0"/>
        <n v="474.9"/>
        <n v="265.9"/>
        <n v="232.7"/>
        <n v="429.7"/>
        <n v="225.9"/>
        <n v="462.9"/>
        <n v="428.8"/>
        <n v="474.7"/>
        <n v="296.6"/>
        <n v="430.3"/>
        <n v="380.2"/>
        <n v="165.8"/>
        <n v="451.4"/>
        <n v="198.9"/>
        <n v="228.8"/>
        <n v="184.1"/>
        <n v="284.3"/>
        <n v="407.8"/>
        <n v="265.0"/>
        <n v="124.4"/>
        <n v="210.1"/>
        <n v="493.5"/>
        <n v="223.9"/>
        <n v="417.6"/>
        <n v="376.2"/>
        <n v="405.5"/>
        <n v="468.4"/>
        <n v="341.3"/>
        <n v="444.1"/>
        <n v="201.5"/>
        <n v="260.1"/>
        <n v="362.2"/>
        <n v="322.9"/>
        <n v="250.1"/>
        <n v="401.6"/>
        <n v="365.1"/>
        <n v="406.8"/>
        <n v="275.9"/>
        <n v="260.2"/>
        <n v="200.3"/>
        <n v="302.7"/>
        <n v="359.6"/>
        <n v="157.6"/>
        <n v="287.8"/>
        <n v="227.6"/>
        <n v="343.6"/>
        <n v="173.2"/>
        <n v="385.4"/>
        <n v="373.4"/>
        <n v="168.5"/>
        <n v="111.4"/>
        <n v="418.0"/>
        <n v="454.6"/>
        <n v="340.3"/>
        <n v="248.6"/>
        <n v="416.2"/>
        <n v="243.9"/>
        <n v="489.3"/>
        <n v="311.5"/>
        <n v="298.8"/>
        <n v="233.7"/>
        <n v="148.6"/>
        <n v="105.2"/>
        <n v="150.3"/>
        <n v="299.7"/>
        <n v="150.5"/>
        <n v="432.9"/>
        <n v="228.3"/>
        <n v="401.9"/>
        <n v="407.6"/>
        <n v="284.9"/>
        <n v="214.5"/>
        <n v="383.6"/>
        <n v="200.8"/>
        <n v="277.8"/>
        <n v="133.9"/>
        <n v="289.1"/>
        <n v="366.4"/>
        <n v="268.3"/>
        <n v="379.7"/>
        <n v="442.3"/>
        <n v="140.7"/>
        <n v="487.7"/>
        <n v="306.4"/>
        <n v="497.0"/>
        <n v="208.6"/>
        <n v="224.5"/>
        <n v="491.9"/>
        <n v="272.0"/>
        <n v="332.1"/>
        <n v="301.5"/>
        <n v="388.6"/>
        <n v="454.8"/>
        <n v="269.8"/>
        <n v="439.0"/>
        <n v="378.0"/>
        <n v="166.2"/>
        <n v="109.7"/>
        <n v="264.8"/>
        <n v="407.4"/>
        <n v="366.2"/>
        <n v="128.3"/>
        <n v="176.0"/>
        <n v="118.0"/>
        <n v="371.2"/>
        <n v="126.3"/>
        <n v="301.1"/>
        <n v="106.1"/>
        <n v="445.0"/>
        <n v="191.3"/>
        <n v="246.0"/>
        <n v="471.1"/>
        <n v="397.1"/>
        <n v="360.5"/>
        <n v="152.7"/>
        <n v="430.6"/>
      </sharedItems>
    </cacheField>
    <cacheField name="Total MT Cost ($)" numFmtId="168">
      <sharedItems containsSemiMixedTypes="0" containsString="0" containsNumber="1">
        <n v="201743.64"/>
        <n v="277479.8"/>
        <n v="258341.54"/>
        <n v="384906.34"/>
        <n v="65096.4"/>
        <n v="86088.0"/>
        <n v="120462.44"/>
        <n v="246761.6"/>
        <n v="375232.95"/>
        <n v="411757.5"/>
        <n v="324748.97"/>
        <n v="215005.3"/>
        <n v="201481.8"/>
        <n v="539613.2"/>
        <n v="244322.85"/>
        <n v="552577.68"/>
        <n v="123458.56"/>
        <n v="189517.57"/>
        <n v="346194.99"/>
        <n v="436101.6"/>
        <n v="204107.4"/>
        <n v="263744.24"/>
        <n v="277363.68"/>
        <n v="460943.41"/>
        <n v="272657.79"/>
        <n v="485525.28"/>
        <n v="187415.4"/>
        <n v="228410.41"/>
        <n v="61770.8"/>
        <n v="296573.76"/>
        <n v="194013.05"/>
        <n v="62336.12"/>
        <n v="383501.64"/>
        <n v="144349.11"/>
        <n v="462868.2"/>
        <n v="244610.36"/>
        <n v="461735.1"/>
        <n v="251839.14"/>
        <n v="110434.0"/>
        <n v="520472.16"/>
        <n v="493736.25"/>
        <n v="123515.92"/>
        <n v="257893.6"/>
        <n v="340360.76"/>
        <n v="200647.89"/>
        <n v="124932.72"/>
        <n v="374684.15"/>
        <n v="231106.5"/>
        <n v="367530.03"/>
        <n v="531062.92"/>
        <n v="367307.24"/>
        <n v="232795.62"/>
        <n v="184350.92"/>
        <n v="176427.25"/>
        <n v="208661.2"/>
        <n v="333015.55"/>
        <n v="450184.95"/>
        <n v="429899.46"/>
        <n v="408314.4"/>
        <n v="467487.9"/>
        <n v="125674.38"/>
        <n v="454058.54"/>
        <n v="276505.24"/>
        <n v="100660.56"/>
        <n v="172923.66"/>
        <n v="209797.12"/>
        <n v="437940.75"/>
        <n v="293034.3"/>
        <n v="289707.6"/>
        <n v="226546.92"/>
        <n v="339361.33"/>
        <n v="563410.92"/>
        <n v="202872.51"/>
        <n v="305507.59"/>
        <n v="411524.54"/>
        <n v="477791.29"/>
        <n v="54957.12"/>
        <n v="40316.01"/>
        <n v="134944.27"/>
        <n v="228405.43"/>
        <n v="251455.05"/>
        <n v="126445.68"/>
        <n v="172225.2"/>
        <n v="432576.04"/>
        <n v="245220.96"/>
        <n v="108671.91"/>
        <n v="198746.36"/>
        <n v="480984.24"/>
        <n v="197824.2"/>
        <n v="255908.08"/>
        <n v="281959.8"/>
        <n v="341913.0"/>
        <n v="303584.7"/>
        <n v="378779.04"/>
        <n v="405219.6"/>
        <n v="149266.2"/>
        <n v="158369.64"/>
        <n v="175215.6"/>
        <n v="119490.05"/>
        <n v="92643.75"/>
        <n v="80102.64"/>
        <n v="242983.27"/>
        <n v="252339.0"/>
        <n v="183633.7"/>
        <n v="156231.87"/>
        <n v="139160.35"/>
        <n v="380228.52"/>
        <n v="133925.27"/>
        <n v="113149.3"/>
        <n v="193462.2"/>
        <n v="499563.1"/>
        <n v="288199.89"/>
        <n v="355816.5"/>
        <n v="262163.2"/>
        <n v="94873.68"/>
        <n v="71850.08"/>
        <n v="397919.32"/>
        <n v="162326.79"/>
        <n v="371605.8"/>
        <n v="187238.4"/>
        <n v="358858.4"/>
        <n v="294464.64"/>
        <n v="157897.6"/>
        <n v="98096.32"/>
        <n v="143605.56"/>
        <n v="72474.57"/>
        <n v="129523.8"/>
        <n v="219678.0"/>
        <n v="136403.59"/>
        <n v="225034.65"/>
        <n v="485655.66"/>
        <n v="254859.36"/>
        <n v="439498.22"/>
        <n v="195969.38"/>
        <n v="330520.2"/>
        <n v="67512.2"/>
        <n v="107580.48"/>
        <n v="189983.68"/>
        <n v="218035.68"/>
        <n v="255115.26"/>
        <n v="273835.6"/>
        <n v="380257.45"/>
        <n v="135735.92"/>
        <n v="45894.88"/>
        <n v="374849.67"/>
        <n v="105512.22"/>
        <n v="409271.02"/>
        <n v="378515.16"/>
        <n v="91484.48"/>
        <n v="260860.7"/>
        <n v="186669.6"/>
        <n v="126556.72"/>
        <n v="184134.51"/>
        <n v="498374.88"/>
        <n v="281054.07"/>
        <n v="124562.4"/>
        <n v="208201.62"/>
        <n v="218299.2"/>
        <n v="322038.75"/>
        <n v="145963.09"/>
        <n v="75213.14"/>
        <n v="215372.1"/>
        <n v="196404.89"/>
        <n v="340437.3"/>
        <n v="541136.79"/>
        <n v="92905.5"/>
        <n v="144766.9"/>
        <n v="304859.5"/>
        <n v="265143.48"/>
        <n v="264034.75"/>
        <n v="364120.28"/>
        <n v="456764.49"/>
        <n v="323334.96"/>
        <n v="85888.11"/>
        <n v="189912.0"/>
        <n v="368335.8"/>
        <n v="165297.67"/>
        <n v="132511.68"/>
        <n v="138938.88"/>
        <n v="547692.4"/>
        <n v="351962.56"/>
        <n v="127142.64"/>
        <n v="125207.44"/>
        <n v="70615.16"/>
        <n v="67757.96"/>
        <n v="520159.5"/>
        <n v="245190.66"/>
        <n v="525906.9"/>
        <n v="240276.39"/>
        <n v="317377.23"/>
        <n v="163335.82"/>
        <n v="313551.36"/>
        <n v="56912.0"/>
        <n v="312034.6"/>
        <n v="236608.35"/>
        <n v="141986.9"/>
        <n v="419841.0"/>
        <n v="260496.04"/>
        <n v="335884.37"/>
        <n v="122816.16"/>
        <n v="255801.41"/>
        <n v="72466.36"/>
        <n v="197876.28"/>
        <n v="101416.0"/>
        <n v="436882.68"/>
        <n v="173967.62"/>
        <n v="340616.48"/>
        <n v="272846.8"/>
        <n v="49666.5"/>
        <n v="482747.65"/>
        <n v="61667.31"/>
        <n v="417064.38"/>
        <n v="253946.88"/>
        <n v="91854.84"/>
        <n v="37232.04"/>
        <n v="93572.64"/>
        <n v="509334.28"/>
        <n v="307744.5"/>
        <n v="215466.54"/>
        <n v="278802.72"/>
        <n v="168298.77"/>
        <n v="312597.4"/>
        <n v="265055.98"/>
        <n v="341196.83"/>
        <n v="340555.28"/>
        <n v="415800.9"/>
        <n v="328045.1"/>
        <n v="320329.2"/>
        <n v="52653.6"/>
        <n v="255142.32"/>
        <n v="263720.15"/>
        <n v="105044.61"/>
        <n v="380376.0"/>
        <n v="332033.0"/>
        <n v="129884.86"/>
        <n v="236876.42"/>
        <n v="411232.0"/>
        <n v="64146.67"/>
        <n v="253708.2"/>
        <n v="148050.66"/>
        <n v="111121.92"/>
        <n v="370645.76"/>
        <n v="59101.0"/>
        <n v="160767.47"/>
        <n v="313655.56"/>
        <n v="475117.92"/>
        <n v="66871.8"/>
        <n v="209737.32"/>
        <n v="244960.65"/>
        <n v="70429.53"/>
        <n v="71571.36"/>
        <n v="244164.51"/>
        <n v="285299.44"/>
        <n v="411500.6"/>
        <n v="68284.32"/>
        <n v="325100.8"/>
        <n v="190876.32"/>
        <n v="167542.65"/>
        <n v="346619.16"/>
        <n v="232986.24"/>
        <n v="203337.0"/>
        <n v="364423.05"/>
        <n v="329718.64"/>
        <n v="293928.6"/>
        <n v="115390.1"/>
        <n v="468492.75"/>
        <n v="424747.0"/>
        <n v="209521.3"/>
        <n v="317454.75"/>
        <n v="180423.83"/>
        <n v="178694.7"/>
        <n v="251980.47"/>
        <n v="302631.42"/>
        <n v="390110.25"/>
        <n v="135005.22"/>
        <n v="275701.73"/>
        <n v="186004.92"/>
        <n v="369189.57"/>
        <n v="38905.9"/>
        <n v="322957.6"/>
        <n v="205873.17"/>
        <n v="318295.46"/>
        <n v="421895.0"/>
        <n v="64292.64"/>
        <n v="543164.82"/>
        <n v="257485.02"/>
        <n v="45636.48"/>
        <n v="181005.3"/>
        <n v="106993.6"/>
        <n v="223128.36"/>
        <n v="113333.85"/>
        <n v="306529.92"/>
        <n v="77302.75"/>
        <n v="429862.86"/>
        <n v="224033.25"/>
        <n v="335945.46"/>
        <n v="244138.56"/>
        <n v="112106.28"/>
        <n v="350178.4"/>
        <n v="398180.4"/>
        <n v="49401.5"/>
        <n v="460064.99"/>
        <n v="196455.09"/>
        <n v="175973.92"/>
        <n v="77298.48"/>
        <n v="370156.5"/>
        <n v="85356.69"/>
        <n v="181828.5"/>
        <n v="241956.64"/>
        <n v="339180.52"/>
        <n v="178217.6"/>
        <n v="78912.0"/>
        <n v="311643.39"/>
        <n v="156356.2"/>
        <n v="339359.79"/>
        <n v="65838.08"/>
        <n v="146903.91"/>
        <n v="291779.84"/>
        <n v="374144.4"/>
        <n v="309544.96"/>
        <n v="120294.0"/>
        <n v="246253.92"/>
        <n v="282937.28"/>
        <n v="489050.73"/>
        <n v="144621.26"/>
        <n v="109991.52"/>
        <n v="116565.69"/>
        <n v="337832.95"/>
        <n v="268712.16"/>
        <n v="242296.16"/>
        <n v="401207.2"/>
        <n v="343929.68"/>
        <n v="120593.6"/>
        <n v="262426.78"/>
        <n v="338848.64"/>
        <n v="424854.76"/>
        <n v="225237.25"/>
        <n v="384599.04"/>
        <n v="486638.61"/>
        <n v="304014.08"/>
        <n v="68913.18"/>
        <n v="151129.84"/>
        <n v="321632.8"/>
        <n v="62015.2"/>
        <n v="131151.96"/>
        <n v="94608.03"/>
        <n v="88514.16"/>
        <n v="205541.56"/>
        <n v="287111.28"/>
        <n v="192125.07"/>
        <n v="248033.28"/>
        <n v="321777.81"/>
        <n v="135029.18"/>
        <n v="321590.28"/>
        <n v="369087.96"/>
        <n v="197172.3"/>
        <n v="460495.6"/>
        <n v="127087.3"/>
        <n v="407905.51"/>
        <n v="343744.83"/>
        <n v="490779.59"/>
        <n v="41934.24"/>
        <n v="82954.8"/>
        <n v="248410.8"/>
        <n v="418561.96"/>
        <n v="270813.94"/>
        <n v="241190.78"/>
        <n v="238583.38"/>
        <n v="181045.69"/>
        <n v="118279.0"/>
        <n v="237462.72"/>
        <n v="189447.87"/>
        <n v="459914.76"/>
        <n v="144060.0"/>
        <n v="193441.28"/>
        <n v="72233.98"/>
        <n v="59051.16"/>
        <n v="344568.2"/>
        <n v="170612.06"/>
        <n v="492703.59"/>
        <n v="216561.6"/>
        <n v="363261.87"/>
        <n v="145965.6"/>
        <n v="184052.54"/>
        <n v="319529.54"/>
        <n v="91039.44"/>
        <n v="504432.39"/>
        <n v="159402.24"/>
        <n v="359540.6"/>
        <n v="254883.6"/>
        <n v="341622.14"/>
        <n v="68126.52"/>
        <n v="326567.86"/>
        <n v="468825.84"/>
        <n v="127674.4"/>
        <n v="240344.4"/>
        <n v="376871.62"/>
        <n v="436743.72"/>
        <n v="296990.12"/>
        <n v="352725.5"/>
        <n v="379413.44"/>
        <n v="204222.09"/>
        <n v="329467.36"/>
        <n v="328484.8"/>
        <n v="450923.16"/>
        <n v="261911.13"/>
        <n v="375632.16"/>
        <n v="283362.0"/>
        <n v="422755.2"/>
        <n v="186282.51"/>
        <n v="188652.6"/>
        <n v="93309.3"/>
        <n v="133222.32"/>
        <n v="314017.8"/>
        <n v="209565.0"/>
        <n v="459340.0"/>
        <n v="293426.66"/>
        <n v="281499.84"/>
        <n v="371362.92"/>
        <n v="436359.88"/>
        <n v="135376.92"/>
        <n v="428837.21"/>
        <n v="427970.4"/>
        <n v="320257.8"/>
        <n v="470883.6"/>
        <n v="78473.55"/>
        <n v="130518.99"/>
        <n v="82791.3"/>
        <n v="272847.12"/>
        <n v="322476.5"/>
        <n v="263506.08"/>
        <n v="170304.12"/>
        <n v="348941.39"/>
        <n v="330382.26"/>
        <n v="577524.24"/>
        <n v="292015.85"/>
        <n v="271938.15"/>
        <n v="225454.64"/>
        <n v="140004.9"/>
        <n v="63579.4"/>
        <n v="337972.5"/>
        <n v="194456.94"/>
        <n v="412343.4"/>
        <n v="451057.36"/>
        <n v="171221.44"/>
        <n v="427344.6"/>
        <n v="407042.73"/>
        <n v="569965.32"/>
        <n v="122589.06"/>
        <n v="181305.33"/>
        <n v="51125.8"/>
        <n v="109587.78"/>
        <n v="141696.4"/>
        <n v="337083.56"/>
        <n v="87116.4"/>
        <n v="290026.1"/>
        <n v="445556.02"/>
        <n v="333860.31"/>
        <n v="114298.56"/>
        <n v="119274.86"/>
        <n v="333834.3"/>
        <n v="81858.0"/>
        <n v="186785.46"/>
        <n v="185725.08"/>
        <n v="96269.52"/>
        <n v="206552.28"/>
        <n v="120130.67"/>
        <n v="415761.42"/>
        <n v="228539.14"/>
        <n v="237185.41"/>
        <n v="55150.48"/>
        <n v="395568.92"/>
        <n v="42413.83"/>
        <n v="342045.0"/>
        <n v="56860.02"/>
        <n v="62841.54"/>
        <n v="130450.54"/>
        <n v="315020.42"/>
        <n v="189916.38"/>
        <n v="525046.6"/>
        <n v="332563.5"/>
        <n v="288646.74"/>
        <n v="115746.4"/>
        <n v="277362.9"/>
        <n v="190252.8"/>
        <n v="120606.64"/>
        <n v="181257.44"/>
        <n v="112452.88"/>
        <n v="498086.4"/>
        <n v="273377.28"/>
        <n v="421343.79"/>
        <n v="122080.14"/>
        <n v="39652.48"/>
        <n v="252179.4"/>
        <n v="253162.0"/>
        <n v="212553.24"/>
        <n v="326575.2"/>
        <n v="298473.16"/>
        <n v="472241.28"/>
        <n v="87640.23"/>
        <n v="165882.6"/>
        <n v="64912.75"/>
        <n v="190230.57"/>
        <n v="128165.7"/>
        <n v="198916.14"/>
        <n v="444395.25"/>
        <n v="444688.45"/>
        <n v="142897.7"/>
        <n v="38328.64"/>
        <n v="456464.97"/>
        <n v="153144.56"/>
        <n v="498714.24"/>
        <n v="260360.24"/>
        <n v="118409.9"/>
        <n v="102107.84"/>
        <n v="161956.95"/>
        <n v="158284.62"/>
        <n v="446284.8"/>
        <n v="173714.76"/>
        <n v="349476.12"/>
        <n v="243351.09"/>
        <n v="428047.74"/>
        <n v="221359.04"/>
        <n v="415999.56"/>
        <n v="160600.32"/>
        <n v="51742.08"/>
        <n v="163915.29"/>
        <n v="346200.3"/>
        <n v="66957.6"/>
        <n v="316348.02"/>
        <n v="284403.6"/>
        <n v="141823.68"/>
        <n v="406109.25"/>
        <n v="203119.08"/>
        <n v="380340.0"/>
        <n v="229097.55"/>
        <n v="83098.34"/>
        <n v="311434.57"/>
        <n v="130579.68"/>
        <n v="247739.84"/>
        <n v="223300.56"/>
        <n v="107415.7"/>
        <n v="394479.14"/>
        <n v="297935.2"/>
        <n v="324182.06"/>
        <n v="247055.01"/>
        <n v="484364.34"/>
        <n v="228344.54"/>
        <n v="278262.48"/>
        <n v="118271.08"/>
        <n v="57671.64"/>
        <n v="298910.92"/>
        <n v="237039.29"/>
        <n v="59424.36"/>
        <n v="320728.24"/>
        <n v="402196.48"/>
        <n v="255765.56"/>
        <n v="216424.38"/>
        <n v="225056.64"/>
        <n v="540978.7"/>
        <n v="360627.2"/>
        <n v="293694.31"/>
        <n v="279259.0"/>
        <n v="164860.92"/>
        <n v="323712.48"/>
        <n v="575138.16"/>
        <n v="182211.21"/>
        <n v="523431.72"/>
        <n v="68968.1"/>
        <n v="216295.68"/>
        <n v="260490.3"/>
        <n v="385339.68"/>
        <n v="135986.22"/>
        <n v="284325.02"/>
        <n v="320887.64"/>
        <n v="114950.7"/>
        <n v="207579.32"/>
        <n v="156065.4"/>
        <n v="365017.68"/>
        <n v="352190.7"/>
        <n v="214900.4"/>
        <n v="284772.18"/>
        <n v="424567.36"/>
        <n v="129973.8"/>
        <n v="247177.84"/>
        <n v="129169.36"/>
        <n v="440612.4"/>
        <n v="325075.63"/>
        <n v="93948.12"/>
        <n v="499995.5"/>
        <n v="36241.58"/>
        <n v="98096.46"/>
        <n v="326318.68"/>
        <n v="187755.75"/>
        <n v="500485.0"/>
        <n v="198717.18"/>
        <n v="238673.6"/>
        <n v="330056.22"/>
        <n v="273895.5"/>
        <n v="361349.28"/>
        <n v="63751.58"/>
        <n v="70478.87"/>
        <n v="150048.09"/>
        <n v="104559.84"/>
        <n v="177978.75"/>
        <n v="103999.8"/>
        <n v="260916.09"/>
        <n v="272812.71"/>
        <n v="172295.55"/>
        <n v="123487.95"/>
        <n v="239922.13"/>
        <n v="62721.92"/>
        <n v="175880.18"/>
        <n v="62912.04"/>
        <n v="153203.4"/>
        <n v="384607.58"/>
        <n v="142053.88"/>
        <n v="212480.18"/>
        <n v="267631.64"/>
        <n v="48943.96"/>
        <n v="114991.04"/>
        <n v="244246.08"/>
        <n v="235235.52"/>
        <n v="412163.8"/>
        <n v="301193.13"/>
        <n v="391403.88"/>
        <n v="298265.76"/>
        <n v="156315.0"/>
        <n v="356164.65"/>
        <n v="136776.15"/>
        <n v="450291.54"/>
        <n v="445078.66"/>
        <n v="232275.0"/>
        <n v="173285.77"/>
        <n v="97672.84"/>
        <n v="514196.8"/>
        <n v="126613.3"/>
        <n v="554158.2"/>
        <n v="70683.84"/>
        <n v="253005.76"/>
        <n v="246836.98"/>
        <n v="403538.9"/>
        <n v="95657.25"/>
        <n v="326839.59"/>
        <n v="41528.63"/>
        <n v="346271.64"/>
        <n v="253593.8"/>
        <n v="421443.72"/>
        <n v="308371.26"/>
        <n v="335729.52"/>
        <n v="243036.45"/>
        <n v="118666.08"/>
        <n v="283580.67"/>
        <n v="64920.24"/>
        <n v="350006.95"/>
        <n v="169297.02"/>
        <n v="425341.98"/>
        <n v="90943.15"/>
        <n v="382926.06"/>
        <n v="195802.2"/>
        <n v="67589.31"/>
        <n v="222842.91"/>
        <n v="301984.96"/>
        <n v="97967.81"/>
        <n v="176470.56"/>
        <n v="332335.5"/>
        <n v="291616.54"/>
        <n v="149873.64"/>
        <n v="181649.79"/>
        <n v="144224.2"/>
        <n v="328140.72"/>
        <n v="113098.44"/>
        <n v="461724.36"/>
        <n v="230862.24"/>
        <n v="159230.33"/>
        <n v="220976.37"/>
        <n v="256118.87"/>
        <n v="175144.92"/>
        <n v="160480.83"/>
        <n v="82663.2"/>
        <n v="314547.36"/>
        <n v="433538.04"/>
        <n v="95095.78"/>
        <n v="184122.48"/>
        <n v="79250.04"/>
        <n v="280527.24"/>
        <n v="106063.68"/>
        <n v="254624.7"/>
        <n v="179157.16"/>
        <n v="458297.0"/>
        <n v="62421.76"/>
        <n v="287500.92"/>
        <n v="453778.73"/>
        <n v="452010.68"/>
        <n v="224417.7"/>
        <n v="77452.19"/>
        <n v="440111.88"/>
        <n v="414016.9"/>
        <n v="264486.92"/>
        <n v="325969.92"/>
        <n v="370224.88"/>
        <n v="214192.03"/>
        <n v="439114.5"/>
        <n v="82177.12"/>
        <n v="164028.75"/>
        <n v="57376.25"/>
        <n v="284547.46"/>
        <n v="335440.8"/>
        <n v="400405.95"/>
        <n v="334570.34"/>
        <n v="317141.52"/>
        <n v="275345.19"/>
        <n v="138370.68"/>
        <n v="439483.33"/>
        <n v="96192.46"/>
        <n v="281705.64"/>
        <n v="247621.84"/>
        <n v="375144.44"/>
        <n v="34156.51"/>
        <n v="175465.85"/>
        <n v="266190.19"/>
        <n v="295646.08"/>
        <n v="181086.45"/>
        <n v="51226.24"/>
        <n v="105078.08"/>
        <n v="87865.14"/>
        <n v="149112.08"/>
        <n v="121789.7"/>
        <n v="348532.2"/>
        <n v="145391.6"/>
        <n v="97529.14"/>
        <n v="54165.15"/>
        <n v="108328.56"/>
        <n v="163044.57"/>
        <n v="546598.78"/>
        <n v="457326.68"/>
        <n v="244329.54"/>
        <n v="88697.44"/>
        <n v="318380.58"/>
        <n v="411739.43"/>
        <n v="131347.8"/>
        <n v="258078.8"/>
        <n v="260226.2"/>
        <n v="506253.51"/>
        <n v="104194.33"/>
        <n v="476616.15"/>
        <n v="181307.0"/>
        <n v="169406.02"/>
        <n v="175084.14"/>
        <n v="101578.2"/>
        <n v="507778.6"/>
        <n v="420048.8"/>
        <n v="473892.0"/>
        <n v="83135.8"/>
        <n v="112660.06"/>
        <n v="165184.95"/>
        <n v="35237.58"/>
        <n v="205983.14"/>
        <n v="202467.32"/>
        <n v="393761.55"/>
        <n v="186958.2"/>
        <n v="214146.2"/>
        <n v="76843.3"/>
        <n v="250550.52"/>
        <n v="325102.94"/>
        <n v="332511.97"/>
        <n v="72237.12"/>
        <n v="240909.37"/>
        <n v="135145.92"/>
        <n v="175817.6"/>
        <n v="357370.78"/>
        <n v="118355.38"/>
        <n v="124212.0"/>
        <n v="81732.8"/>
        <n v="86697.24"/>
        <n v="473413.5"/>
        <n v="198475.2"/>
        <n v="437472.0"/>
        <n v="193272.17"/>
        <n v="336966.54"/>
        <n v="444764.16"/>
        <n v="438238.71"/>
        <n v="244105.95"/>
        <n v="313575.45"/>
        <n v="345583.26"/>
        <n v="215848.44"/>
        <n v="382629.42"/>
        <n v="441975.69"/>
        <n v="398179.2"/>
        <n v="314453.97"/>
        <n v="359306.97"/>
        <n v="169589.12"/>
        <n v="284864.7"/>
        <n v="347069.14"/>
        <n v="186416.56"/>
        <n v="373980.0"/>
        <n v="197828.46"/>
        <n v="168832.26"/>
        <n v="445613.4"/>
        <n v="387533.64"/>
        <n v="566361.12"/>
        <n v="134789.55"/>
        <n v="436462.83"/>
        <n v="128760.72"/>
        <n v="156658.23"/>
        <n v="224502.85"/>
        <n v="242077.44"/>
        <n v="301943.85"/>
        <n v="166055.5"/>
        <n v="166549.9"/>
        <n v="371626.92"/>
        <n v="396214.5"/>
        <n v="399171.03"/>
        <n v="52009.35"/>
        <n v="239452.64"/>
        <n v="277823.52"/>
        <n v="187555.48"/>
        <n v="288671.6"/>
        <n v="479721.9"/>
        <n v="446776.04"/>
        <n v="401625.48"/>
        <n v="116437.5"/>
        <n v="142074.24"/>
        <n v="483810.16"/>
        <n v="379568.53"/>
        <n v="61645.92"/>
        <n v="505926.03"/>
        <n v="463937.52"/>
        <n v="334560.66"/>
        <n v="156726.4"/>
        <n v="406607.04"/>
        <n v="257477.28"/>
        <n v="351755.64"/>
        <n v="75779.2"/>
        <n v="116850.72"/>
        <n v="159369.21"/>
        <n v="83881.35"/>
        <n v="214155.64"/>
        <n v="358817.87"/>
        <n v="154081.58"/>
        <n v="189478.85"/>
        <n v="277310.88"/>
        <n v="225262.8"/>
        <n v="44756.28"/>
        <n v="153212.43"/>
        <n v="429103.8"/>
        <n v="44693.51"/>
        <n v="123115.09"/>
        <n v="301596.21"/>
        <n v="157604.16"/>
        <n v="454540.9"/>
        <n v="178346.06"/>
        <n v="313462.1"/>
        <n v="146057.98"/>
        <n v="107302.46"/>
        <n v="89923.2"/>
        <n v="521990.31"/>
        <n v="177187.6"/>
        <n v="308472.84"/>
        <n v="272141.66"/>
        <n v="256753.6"/>
        <n v="329819.52"/>
        <n v="214385.43"/>
        <n v="118889.2"/>
        <n v="228726.0"/>
        <n v="62370.88"/>
        <n v="443320.24"/>
        <n v="207373.08"/>
        <n v="257849.5"/>
        <n v="294933.8"/>
        <n v="527215.92"/>
        <n v="241232.58"/>
        <n v="259214.55"/>
        <n v="147410.9"/>
        <n v="70639.28"/>
        <n v="48823.62"/>
        <n v="519899.04"/>
        <n v="283450.42"/>
        <n v="181025.35"/>
        <n v="280165.0"/>
        <n v="234038.0"/>
        <n v="138297.04"/>
        <n v="383792.63"/>
        <n v="283894.58"/>
        <n v="90851.12"/>
        <n v="382172.23"/>
        <n v="234386.46"/>
        <n v="314481.47"/>
        <n v="230571.09"/>
        <n v="122908.64"/>
        <n v="355633.64"/>
        <n v="146877.4"/>
        <n v="163180.08"/>
        <n v="218451.87"/>
        <n v="240975.26"/>
        <n v="75614.03"/>
        <n v="93320.1"/>
        <n v="90317.7"/>
        <n v="74278.31"/>
        <n v="422339.2"/>
        <n v="176898.51"/>
        <n v="107883.3"/>
        <n v="134502.36"/>
        <n v="180035.14"/>
        <n v="366522.08"/>
        <n v="332129.53"/>
        <n v="390151.3"/>
        <n v="104507.64"/>
        <n v="288822.51"/>
        <n v="240720.37"/>
        <n v="239312.28"/>
        <n v="175143.0"/>
        <n v="238068.48"/>
        <n v="276922.8"/>
        <n v="185522.12"/>
        <n v="172434.0"/>
        <n v="360570.7"/>
        <n v="203889.0"/>
        <n v="47863.2"/>
        <n v="145136.94"/>
        <n v="277598.97"/>
        <n v="78251.88"/>
        <n v="265547.42"/>
        <n v="260748.78"/>
        <n v="65923.62"/>
        <n v="318641.28"/>
        <n v="568360.8"/>
        <n v="467551.29"/>
        <n v="66760.2"/>
        <n v="292152.9"/>
        <n v="515670.54"/>
        <n v="163567.03"/>
        <n v="220976.04"/>
        <n v="272295.27"/>
        <n v="521744.85"/>
        <n v="168150.84"/>
        <n v="504089.88"/>
        <n v="332624.32"/>
        <n v="253199.88"/>
        <n v="350303.22"/>
        <n v="453861.24"/>
        <n v="82498.44"/>
        <n v="192579.92"/>
        <n v="168317.06"/>
        <n v="364391.28"/>
        <n v="177490.11"/>
        <n v="389070.88"/>
        <n v="184013.28"/>
        <n v="175681.34"/>
        <n v="336395.43"/>
        <n v="78317.64"/>
        <n v="49206.96"/>
        <n v="86144.64"/>
        <n v="414762.93"/>
        <n v="84953.44"/>
        <n v="239075.7"/>
        <n v="310489.2"/>
        <n v="239467.41"/>
        <n v="407847.04"/>
        <n v="190885.2"/>
        <n v="567870.8"/>
        <n v="210729.0"/>
        <n v="185724.04"/>
        <n v="76992.12"/>
        <n v="262245.96"/>
        <n v="217961.7"/>
        <n v="174239.34"/>
        <n v="381816.5"/>
        <n v="143595.34"/>
        <n v="43562.82"/>
        <n v="267618.04"/>
        <n v="264376.32"/>
        <n v="370979.04"/>
        <n v="188251.88"/>
        <n v="242850.48"/>
        <n v="284542.97"/>
        <n v="162496.56"/>
        <n v="330518.0"/>
        <n v="280624.5"/>
        <n v="299697.7"/>
        <n v="350178.36"/>
        <n v="151394.64"/>
        <n v="261064.79"/>
        <n v="77942.4"/>
        <n v="539776.8"/>
        <n v="255931.52"/>
        <n v="162709.47"/>
        <n v="333504.6"/>
        <n v="406801.5"/>
        <n v="70234.08"/>
        <n v="177105.32"/>
        <n v="63793.52"/>
        <n v="76365.56"/>
        <n v="243989.1"/>
        <n v="399612.72"/>
        <n v="91223.52"/>
        <n v="187019.3"/>
        <n v="498673.77"/>
        <n v="101019.9"/>
        <n v="235526.65"/>
        <n v="381394.6"/>
        <n v="320847.84"/>
        <n v="134772.6"/>
        <n v="341790.0"/>
        <n v="309949.92"/>
        <n v="442480.32"/>
        <n v="520070.15"/>
        <n v="442261.37"/>
        <n v="140635.89"/>
        <n v="97734.0"/>
        <n v="62995.2"/>
        <n v="345663.39"/>
        <n v="246213.76"/>
        <n v="161861.76"/>
        <n v="440617.45"/>
        <n v="528066.0"/>
        <n v="173038.0"/>
        <n v="67508.88"/>
        <n v="206110.72"/>
        <n v="415730.36"/>
        <n v="82498.56"/>
        <n v="429989.3"/>
        <n v="197168.4"/>
        <n v="114263.63"/>
        <n v="206718.49"/>
        <n v="340925.63"/>
        <n v="370440.32"/>
        <n v="159328.32"/>
        <n v="153371.98"/>
        <n v="153952.42"/>
        <n v="193338.75"/>
        <n v="477877.92"/>
        <n v="147881.64"/>
        <n v="245251.6"/>
        <n v="183136.67"/>
        <n v="214795.0"/>
        <n v="258138.83"/>
        <n v="461558.02"/>
        <n v="208072.83"/>
        <n v="107029.72"/>
        <n v="91474.3"/>
        <n v="129169.05"/>
        <n v="232074.64"/>
        <n v="92610.96"/>
        <n v="336584.16"/>
        <n v="295106.91"/>
        <n v="342114.8"/>
        <n v="265933.8"/>
        <n v="368316.94"/>
        <n v="470450.4"/>
        <n v="296632.32"/>
        <n v="91706.16"/>
        <n v="114189.44"/>
        <n v="124321.81"/>
        <n v="439287.31"/>
        <n v="93758.4"/>
        <n v="407744.68"/>
        <n v="322092.6"/>
        <n v="430665.82"/>
        <n v="194434.58"/>
        <n v="376180.24"/>
        <n v="384562.84"/>
        <n v="138472.04"/>
        <n v="358240.64"/>
        <n v="149637.8"/>
        <n v="375336.76"/>
        <n v="216863.35"/>
        <n v="84258.08"/>
        <n v="110796.42"/>
        <n v="449160.33"/>
        <n v="133793.53"/>
        <n v="121703.76"/>
        <n v="102109.14"/>
        <n v="57779.02"/>
        <n v="140947.86"/>
        <n v="157950.7"/>
        <n v="158948.68"/>
        <n v="300432.24"/>
        <n v="382240.77"/>
        <n v="252320.12"/>
        <n v="360216.52"/>
        <n v="345903.36"/>
        <n v="223779.52"/>
        <n v="218939.56"/>
        <n v="189340.2"/>
        <n v="341472.03"/>
        <n v="141909.12"/>
        <n v="295950.27"/>
        <n v="262577.32"/>
        <n v="59423.1"/>
        <n v="265986.53"/>
        <n v="114989.7"/>
        <n v="71986.14"/>
        <n v="198461.38"/>
        <n v="183169.14"/>
        <n v="390082.3"/>
        <n v="88199.0"/>
        <n v="307024.42"/>
        <n v="332533.46"/>
        <n v="65305.62"/>
        <n v="137384.64"/>
        <n v="165863.88"/>
        <n v="153291.19"/>
        <n v="344937.46"/>
        <n v="446621.04"/>
        <n v="351425.7"/>
        <n v="133134.75"/>
        <n v="193529.82"/>
        <n v="138155.32"/>
        <n v="118900.99"/>
        <n v="47469.03"/>
        <n v="463912.96"/>
        <n v="412581.91"/>
        <n v="362542.44"/>
        <n v="147068.6"/>
        <n v="409259.9"/>
        <n v="575749.0"/>
        <n v="84115.1"/>
        <n v="268253.22"/>
        <n v="314871.74"/>
        <n v="190799.31"/>
        <n v="222144.25"/>
        <n v="89307.36"/>
        <n v="358370.26"/>
        <n v="101423.1"/>
        <n v="461098.08"/>
        <n v="223956.04"/>
        <n v="37294.25"/>
        <n v="44047.5"/>
        <n v="290318.28"/>
        <n v="263122.16"/>
        <n v="243120.38"/>
        <n v="511114.28"/>
        <n v="352663.74"/>
        <n v="44270.93"/>
        <n v="399687.0"/>
        <n v="140826.48"/>
        <n v="320729.62"/>
        <n v="94664.46"/>
        <n v="398942.1"/>
        <n v="76861.46"/>
        <n v="222387.96"/>
        <n v="414601.44"/>
        <n v="344580.27"/>
        <n v="397576.9"/>
        <n v="91734.93"/>
        <n v="424135.2"/>
        <n v="178046.4"/>
        <n v="417344.34"/>
        <n v="110467.9"/>
        <n v="184233.0"/>
        <n v="55673.04"/>
        <n v="91160.46"/>
        <n v="318312.74"/>
        <n v="206889.15"/>
        <n v="119570.85"/>
        <n v="208115.2"/>
        <n v="207030.13"/>
        <n v="265465.42"/>
        <n v="232035.62"/>
        <n v="93751.58"/>
        <n v="309320.2"/>
        <n v="211832.24"/>
        <n v="275484.46"/>
        <n v="269466.84"/>
        <n v="57987.24"/>
        <n v="262500.78"/>
        <n v="160663.36"/>
        <n v="256081.54"/>
        <n v="102267.84"/>
        <n v="153493.38"/>
        <n v="124812.96"/>
        <n v="276052.0"/>
        <n v="190133.88"/>
        <n v="51651.43"/>
        <n v="485261.1"/>
        <n v="391953.06"/>
        <n v="173445.82"/>
        <n v="107553.25"/>
        <n v="211375.62"/>
        <n v="288829.28"/>
        <n v="248117.87"/>
        <n v="417617.2"/>
        <n v="217593.98"/>
        <n v="443518.88"/>
        <n v="319224.06"/>
        <n v="102047.67"/>
        <n v="198859.65"/>
        <n v="105300.9"/>
        <n v="359648.88"/>
        <n v="522346.44"/>
        <n v="282866.58"/>
        <n v="231323.76"/>
        <n v="266592.33"/>
        <n v="250270.3"/>
        <n v="286419.84"/>
        <n v="119894.82"/>
        <n v="290269.65"/>
        <n v="350643.12"/>
        <n v="350783.19"/>
        <n v="305646.48"/>
        <n v="245615.5"/>
        <n v="468235.08"/>
        <n v="278936.94"/>
        <n v="309639.33"/>
        <n v="86971.17"/>
        <n v="263147.28"/>
        <n v="306182.16"/>
        <n v="262777.4"/>
        <n v="317328.0"/>
        <n v="344928.16"/>
        <n v="37174.68"/>
        <n v="88660.77"/>
        <n v="399423.15"/>
        <n v="101922.58"/>
        <n v="111588.75"/>
        <n v="190411.54"/>
        <n v="216720.0"/>
        <n v="85634.85"/>
        <n v="93896.0"/>
        <n v="81259.68"/>
        <n v="384440.64"/>
        <n v="402911.5"/>
        <n v="464971.83"/>
        <n v="222874.6"/>
        <n v="254520.96"/>
        <n v="420567.28"/>
        <n v="122884.02"/>
        <n v="45314.21"/>
        <n v="198490.24"/>
        <n v="369915.84"/>
        <n v="263278.45"/>
        <n v="239310.75"/>
        <n v="269872.24"/>
        <n v="386320.48"/>
        <n v="349284.24"/>
        <n v="336807.84"/>
        <n v="157449.24"/>
        <n v="267469.51"/>
        <n v="61430.96"/>
        <n v="382866.33"/>
        <n v="532425.78"/>
        <n v="460436.8"/>
        <n v="114404.76"/>
        <n v="155740.86"/>
        <n v="222266.8"/>
        <n v="485919.68"/>
        <n v="147549.36"/>
        <n v="75481.52"/>
        <n v="106522.78"/>
        <n v="392345.76"/>
        <n v="105776.58"/>
        <n v="91473.6"/>
        <n v="154658.7"/>
        <n v="363365.28"/>
        <n v="138876.66"/>
        <n v="77921.0"/>
        <n v="171777.95"/>
        <n v="187993.75"/>
        <n v="125697.12"/>
        <n v="197905.86"/>
        <n v="323968.55"/>
        <n v="270000.16"/>
        <n v="74198.4"/>
        <n v="118204.84"/>
        <n v="163370.74"/>
        <n v="455206.6"/>
        <n v="226438.2"/>
        <n v="163238.88"/>
        <n v="324046.5"/>
        <n v="92522.7"/>
        <n v="275252.1"/>
        <n v="77101.52"/>
        <n v="258785.8"/>
        <n v="73738.74"/>
        <n v="264273.84"/>
        <n v="100674.0"/>
        <n v="365680.48"/>
        <n v="86949.25"/>
        <n v="378418.24"/>
        <n v="530611.9"/>
        <n v="222507.67"/>
        <n v="449039.7"/>
        <n v="206063.85"/>
        <n v="105821.76"/>
        <n v="112423.11"/>
        <n v="104462.28"/>
        <n v="197616.51"/>
        <n v="311983.32"/>
        <n v="108230.54"/>
        <n v="186049.27"/>
        <n v="313046.93"/>
        <n v="63226.08"/>
        <n v="236392.08"/>
        <n v="403078.24"/>
        <n v="301529.2"/>
        <n v="101818.24"/>
        <n v="89384.52"/>
        <n v="95622.8"/>
        <n v="136757.94"/>
        <n v="376000.5"/>
        <n v="212192.5"/>
        <n v="247893.37"/>
        <n v="320525.4"/>
        <n v="151883.8"/>
        <n v="126842.4"/>
        <n v="262455.88"/>
        <n v="103979.63"/>
        <n v="155393.7"/>
        <n v="43759.53"/>
        <n v="353922.62"/>
        <n v="190050.42"/>
        <n v="261111.84"/>
        <n v="399720.75"/>
        <n v="475416.36"/>
        <n v="227700.48"/>
        <n v="237539.64"/>
        <n v="469657.63"/>
        <n v="515190.91"/>
        <n v="52612.56"/>
        <n v="147115.15"/>
        <n v="440067.34"/>
        <n v="394455.16"/>
        <n v="124288.5"/>
        <n v="430894.16"/>
        <n v="102452.04"/>
        <n v="346165.86"/>
        <n v="192060.36"/>
        <n v="280584.57"/>
        <n v="101684.28"/>
        <n v="135300.58"/>
        <n v="514513.68"/>
        <n v="133582.95"/>
        <n v="123700.08"/>
        <n v="109670.4"/>
        <n v="438769.68"/>
        <n v="586349.67"/>
        <n v="299743.46"/>
        <n v="100344.86"/>
        <n v="195832.65"/>
        <n v="534820.44"/>
        <n v="180267.84"/>
        <n v="73125.78"/>
        <n v="260945.85"/>
        <n v="97246.17"/>
        <n v="136349.99"/>
        <n v="214690.74"/>
        <n v="85038.3"/>
        <n v="352902.2"/>
        <n v="253053.6"/>
        <n v="47136.53"/>
        <n v="94016.0"/>
        <n v="210477.6"/>
        <n v="157944.24"/>
        <n v="49796.08"/>
        <n v="404738.36"/>
        <n v="281518.05"/>
        <n v="215597.79"/>
        <n v="175710.98"/>
        <n v="72115.26"/>
        <n v="303742.4"/>
        <n v="292947.81"/>
        <n v="267863.28"/>
        <n v="315518.8"/>
        <n v="104748.9"/>
        <n v="218601.46"/>
        <n v="254571.12"/>
        <n v="143124.8"/>
        <n v="183927.78"/>
        <n v="143744.22"/>
        <n v="103659.0"/>
        <n v="397329.6"/>
        <n v="511265.44"/>
        <n v="530370.8"/>
        <n v="434924.6"/>
        <n v="279180.39"/>
        <n v="74939.15"/>
        <n v="315891.66"/>
        <n v="70510.14"/>
        <n v="241376.08"/>
        <n v="283190.6"/>
        <n v="185965.89"/>
        <n v="80761.05"/>
        <n v="245532.7"/>
        <n v="331185.6"/>
        <n v="140844.3"/>
        <n v="246522.02"/>
        <n v="253032.15"/>
        <n v="218232.9"/>
        <n v="404030.5"/>
        <n v="54255.15"/>
        <n v="471524.56"/>
        <n v="47643.64"/>
        <n v="57400.5"/>
        <n v="55717.12"/>
        <n v="295942.65"/>
        <n v="131033.1"/>
        <n v="122575.27"/>
        <n v="165579.3"/>
        <n v="506277.31"/>
        <n v="352469.34"/>
        <n v="211718.34"/>
        <n v="207226.1"/>
        <n v="271212.22"/>
        <n v="341806.08"/>
        <n v="154531.13"/>
        <n v="234192.45"/>
        <n v="48131.73"/>
        <n v="225920.03"/>
        <n v="423366.99"/>
        <n v="57106.44"/>
        <n v="320037.24"/>
        <n v="103731.84"/>
        <n v="270668.79"/>
        <n v="337822.28"/>
        <n v="81672.8"/>
        <n v="183161.68"/>
        <n v="165045.5"/>
        <n v="294376.28"/>
        <n v="237805.11"/>
        <n v="201947.52"/>
        <n v="328242.3"/>
        <n v="135232.02"/>
        <n v="56286.9"/>
        <n v="264100.1"/>
        <n v="145971.9"/>
        <n v="373855.86"/>
        <n v="81817.4"/>
        <n v="240617.79"/>
        <n v="298110.48"/>
        <n v="179504.26"/>
        <n v="166954.39"/>
        <n v="234800.0"/>
        <n v="133821.19"/>
        <n v="81322.8"/>
        <n v="267280.88"/>
        <n v="298212.3"/>
        <n v="187844.95"/>
        <n v="397383.48"/>
        <n v="86107.5"/>
        <n v="66949.74"/>
        <n v="443239.94"/>
        <n v="382870.08"/>
        <n v="224729.88"/>
        <n v="394882.95"/>
        <n v="242369.82"/>
        <n v="515636.06"/>
        <n v="241446.81"/>
        <n v="311311.77"/>
        <n v="366721.36"/>
        <n v="231845.68"/>
        <n v="303430.05"/>
        <n v="169176.5"/>
        <n v="101050.56"/>
        <n v="67389.66"/>
        <n v="367549.84"/>
        <n v="270593.76"/>
        <n v="286822.14"/>
        <n v="356142.6"/>
        <n v="361065.84"/>
        <n v="341681.58"/>
        <n v="457906.14"/>
        <n v="250953.3"/>
        <n v="120938.85"/>
        <n v="256742.63"/>
        <n v="225791.28"/>
        <n v="104296.89"/>
        <n v="133765.68"/>
        <n v="180171.04"/>
        <n v="379178.75"/>
        <n v="201023.29"/>
        <n v="265042.56"/>
        <n v="442331.9"/>
        <n v="259481.25"/>
        <n v="288846.0"/>
        <n v="152958.74"/>
        <n v="228106.97"/>
        <n v="182105.7"/>
        <n v="67274.61"/>
        <n v="256939.74"/>
        <n v="148356.88"/>
        <n v="230604.87"/>
        <n v="174373.38"/>
        <n v="84426.38"/>
        <n v="229575.36"/>
        <n v="225475.92"/>
        <n v="237933.08"/>
        <n v="363739.2"/>
        <n v="325908.72"/>
        <n v="245190.0"/>
        <n v="217766.62"/>
        <n v="183606.4"/>
        <n v="283204.68"/>
        <n v="56683.5"/>
        <n v="397297.88"/>
        <n v="200902.04"/>
        <n v="561784.18"/>
        <n v="294612.5"/>
        <n v="184300.74"/>
        <n v="332657.24"/>
        <n v="77716.34"/>
        <n v="168315.94"/>
        <n v="248678.76"/>
        <n v="75626.95"/>
        <n v="343899.7"/>
        <n v="132557.26"/>
        <n v="123201.8"/>
        <n v="142174.53"/>
        <n v="376745.13"/>
        <n v="129972.06"/>
        <n v="448878.2"/>
        <n v="224401.5"/>
        <n v="101496.48"/>
        <n v="252216.35"/>
        <n v="399192.4"/>
        <n v="188914.88"/>
        <n v="177561.52"/>
        <n v="104267.16"/>
        <n v="462891.1"/>
        <n v="285989.93"/>
        <n v="265911.1"/>
        <n v="327294.49"/>
        <n v="534696.32"/>
        <n v="497259.52"/>
        <n v="261878.4"/>
        <n v="73338.0"/>
        <n v="251897.1"/>
        <n v="392620.32"/>
        <n v="147770.56"/>
        <n v="160222.14"/>
        <n v="420204.6"/>
        <n v="300376.02"/>
        <n v="467071.68"/>
        <n v="391496.3"/>
        <n v="106570.8"/>
        <n v="148850.4"/>
        <n v="186269.88"/>
        <n v="216526.5"/>
        <n v="267772.24"/>
        <n v="187177.68"/>
        <n v="53268.6"/>
        <n v="267813.3"/>
        <n v="467275.25"/>
        <n v="289178.15"/>
        <n v="342621.0"/>
        <n v="114293.97"/>
        <n v="231889.28"/>
        <n v="173309.78"/>
        <n v="434669.4"/>
        <n v="332473.11"/>
        <n v="340198.38"/>
        <n v="212130.0"/>
        <n v="128899.82"/>
        <n v="227526.6"/>
        <n v="569686.32"/>
        <n v="300067.0"/>
        <n v="316870.71"/>
        <n v="106610.56"/>
        <n v="271065.92"/>
        <n v="410930.88"/>
        <n v="463243.44"/>
        <n v="263743.37"/>
        <n v="78644.25"/>
        <n v="123789.21"/>
        <n v="120126.76"/>
        <n v="267669.7"/>
        <n v="87369.95"/>
        <n v="180422.48"/>
        <n v="514577.7"/>
        <n v="176125.92"/>
        <n v="228067.96"/>
        <n v="148892.8"/>
        <n v="75060.7"/>
        <n v="41266.82"/>
        <n v="180441.3"/>
        <n v="359496.76"/>
        <n v="130141.5"/>
        <n v="93138.98"/>
        <n v="210557.97"/>
        <n v="446850.56"/>
        <n v="319482.0"/>
        <n v="527238.45"/>
        <n v="266204.4"/>
        <n v="127521.42"/>
        <n v="450648.84"/>
        <n v="196257.68"/>
        <n v="459172.48"/>
        <n v="56084.6"/>
        <n v="204031.65"/>
        <n v="375964.56"/>
        <n v="382403.61"/>
        <n v="243628.83"/>
        <n v="333288.2"/>
        <n v="135659.88"/>
        <n v="385825.68"/>
        <n v="314737.57"/>
        <n v="330679.05"/>
        <n v="156969.59"/>
        <n v="326127.36"/>
        <n v="212884.23"/>
        <n v="495226.48"/>
        <n v="356977.02"/>
        <n v="61221.94"/>
        <n v="558307.2"/>
        <n v="55787.14"/>
        <n v="240721.59"/>
        <n v="365015.75"/>
        <n v="198848.52"/>
        <n v="206830.0"/>
        <n v="203571.03"/>
        <n v="236143.11"/>
        <n v="70030.8"/>
        <n v="142146.04"/>
        <n v="236953.35"/>
        <n v="357612.95"/>
        <n v="342236.75"/>
        <n v="415614.83"/>
        <n v="301031.0"/>
        <n v="254699.26"/>
        <n v="110468.28"/>
        <n v="160149.86"/>
        <n v="282243.59"/>
        <n v="172302.66"/>
        <n v="358026.75"/>
        <n v="287451.84"/>
        <n v="252236.2"/>
        <n v="208473.7"/>
        <n v="236472.48"/>
        <n v="49468.56"/>
        <n v="174150.12"/>
        <n v="320460.0"/>
        <n v="44940.16"/>
        <n v="275982.9"/>
        <n v="260949.8"/>
        <n v="210481.32"/>
        <n v="139839.76"/>
        <n v="134704.66"/>
        <n v="143245.62"/>
        <n v="383675.6"/>
        <n v="97513.38"/>
        <n v="332201.64"/>
        <n v="303920.4"/>
        <n v="223283.24"/>
        <n v="443805.3"/>
        <n v="56595.6"/>
        <n v="336269.57"/>
        <n v="218406.79"/>
        <n v="244585.04"/>
        <n v="404441.55"/>
        <n v="302013.36"/>
        <n v="283381.6"/>
        <n v="339996.24"/>
        <n v="220886.4"/>
        <n v="344754.9"/>
        <n v="252673.44"/>
        <n v="113523.75"/>
        <n v="300516.48"/>
        <n v="378860.0"/>
        <n v="122120.1"/>
        <n v="529872.24"/>
        <n v="89829.87"/>
        <n v="439461.84"/>
        <n v="103140.18"/>
        <n v="295077.99"/>
        <n v="89121.04"/>
        <n v="369149.67"/>
        <n v="57048.87"/>
        <n v="331430.88"/>
        <n v="182465.64"/>
        <n v="343174.65"/>
        <n v="205266.4"/>
        <n v="379702.4"/>
        <n v="157913.14"/>
        <n v="368771.0"/>
        <n v="69192.45"/>
        <n v="477543.6"/>
        <n v="252938.0"/>
        <n v="410106.08"/>
        <n v="375447.36"/>
        <n v="166730.25"/>
        <n v="83732.0"/>
        <n v="124747.24"/>
        <n v="344065.77"/>
        <n v="146552.58"/>
        <n v="38186.58"/>
        <n v="356414.1"/>
        <n v="189467.46"/>
        <n v="201734.4"/>
        <n v="340895.1"/>
        <n v="543323.2"/>
        <n v="506071.17"/>
        <n v="182636.1"/>
        <n v="127312.56"/>
        <n v="33642.09"/>
        <n v="133806.45"/>
        <n v="339408.0"/>
        <n v="232562.2"/>
        <n v="251162.8"/>
        <n v="320947.2"/>
        <n v="296734.16"/>
        <n v="203167.74"/>
        <n v="291720.0"/>
        <n v="45191.28"/>
        <n v="106990.32"/>
        <n v="318365.6"/>
        <n v="168642.32"/>
        <n v="364215.24"/>
        <n v="292351.05"/>
        <n v="74013.75"/>
        <n v="334411.84"/>
        <n v="321585.67"/>
        <n v="365918.44"/>
        <n v="73508.03"/>
        <n v="74780.82"/>
        <n v="122813.6"/>
        <n v="87314.0"/>
        <n v="399598.13"/>
        <n v="52579.59"/>
        <n v="321728.77"/>
        <n v="238732.41"/>
        <n v="348232.56"/>
        <n v="267498.4"/>
        <n v="204598.8"/>
        <n v="144275.36"/>
        <n v="210715.98"/>
        <n v="506266.56"/>
        <n v="548379.91"/>
        <n v="96288.83"/>
        <n v="293465.76"/>
        <n v="144814.08"/>
        <n v="296500.5"/>
        <n v="355985.7"/>
        <n v="149640.8"/>
        <n v="275221.0"/>
        <n v="91697.32"/>
        <n v="511157.68"/>
        <n v="368027.21"/>
        <n v="130756.44"/>
        <n v="293734.18"/>
        <n v="346767.9"/>
        <n v="65691.84"/>
        <n v="416977.32"/>
        <n v="162088.16"/>
        <n v="217024.5"/>
        <n v="169283.73"/>
        <n v="142487.46"/>
        <n v="84349.45"/>
        <n v="301901.99"/>
        <n v="123285.76"/>
        <n v="89972.4"/>
        <n v="207703.23"/>
        <n v="95070.99"/>
        <n v="73083.78"/>
        <n v="212853.96"/>
        <n v="106801.47"/>
        <n v="327086.91"/>
        <n v="267535.8"/>
        <n v="410229.36"/>
        <n v="341922.22"/>
        <n v="432920.17"/>
        <n v="197922.12"/>
        <n v="185753.56"/>
        <n v="126559.14"/>
        <n v="198246.9"/>
        <n v="130453.15"/>
        <n v="389612.99"/>
        <n v="350537.39"/>
        <n v="209482.24"/>
        <n v="176303.73"/>
        <n v="128137.45"/>
        <n v="114078.76"/>
        <n v="211268.16"/>
        <n v="342153.54"/>
        <n v="436541.64"/>
        <n v="253236.06"/>
        <n v="382572.08"/>
        <n v="143563.05"/>
        <n v="303400.36"/>
        <n v="472913.94"/>
        <n v="429226.83"/>
        <n v="408971.85"/>
        <n v="111831.37"/>
        <n v="191662.24"/>
        <n v="261080.29"/>
        <n v="130017.57"/>
        <n v="407664.25"/>
        <n v="369146.4"/>
        <n v="355985.1"/>
        <n v="88949.38"/>
        <n v="95585.76"/>
        <n v="245825.1"/>
        <n v="438817.89"/>
        <n v="323130.99"/>
        <n v="144849.86"/>
        <n v="289811.73"/>
        <n v="101598.56"/>
        <n v="75959.37"/>
        <n v="96992.64"/>
        <n v="265427.82"/>
        <n v="86475.78"/>
        <n v="139928.04"/>
        <n v="112301.72"/>
        <n v="370671.99"/>
        <n v="60358.24"/>
        <n v="441741.52"/>
        <n v="41050.02"/>
        <n v="175455.93"/>
        <n v="130830.96"/>
        <n v="465524.01"/>
        <n v="384836.49"/>
        <n v="159585.12"/>
        <n v="119275.41"/>
        <n v="221856.16"/>
        <n v="44824.0"/>
        <n v="371779.65"/>
        <n v="371432.6"/>
        <n v="483590.0"/>
        <n v="341863.2"/>
        <n v="166929.57"/>
        <n v="137016.36"/>
        <n v="103825.92"/>
        <n v="74921.04"/>
        <n v="62023.5"/>
        <n v="458624.94"/>
        <n v="69633.0"/>
        <n v="153970.53"/>
        <n v="158387.01"/>
        <n v="196357.1"/>
        <n v="87807.51"/>
        <n v="126830.49"/>
        <n v="394458.0"/>
        <n v="180543.78"/>
        <n v="294487.04"/>
        <n v="222677.07"/>
        <n v="308921.47"/>
        <n v="478642.07"/>
        <n v="325863.75"/>
        <n v="218446.39"/>
        <n v="192752.85"/>
        <n v="265585.4"/>
        <n v="143971.1"/>
        <n v="258670.5"/>
        <n v="288291.24"/>
        <n v="382449.76"/>
        <n v="263006.24"/>
        <n v="212226.3"/>
        <n v="242956.0"/>
        <n v="375805.3"/>
        <n v="155622.45"/>
        <n v="544849.17"/>
        <n v="201557.58"/>
        <n v="88530.26"/>
        <n v="214964.43"/>
        <n v="231352.38"/>
        <n v="174587.3"/>
        <n v="63115.2"/>
        <n v="260013.72"/>
        <n v="341817.15"/>
        <n v="398526.75"/>
        <n v="212905.14"/>
        <n v="229531.71"/>
        <n v="160732.48"/>
        <n v="227567.76"/>
        <n v="229900.52"/>
        <n v="59539.48"/>
        <n v="43460.3"/>
        <n v="314144.87"/>
        <n v="173540.75"/>
        <n v="368305.76"/>
        <n v="264269.78"/>
        <n v="487674.0"/>
        <n v="464746.34"/>
        <n v="48237.42"/>
        <n v="474298.6"/>
        <n v="254001.12"/>
        <n v="143008.58"/>
        <n v="310426.55"/>
        <n v="120588.75"/>
        <n v="235972.0"/>
        <n v="91107.58"/>
        <n v="149293.62"/>
        <n v="70197.21"/>
        <n v="320679.15"/>
        <n v="362251.92"/>
        <n v="60446.79"/>
        <n v="175108.36"/>
        <n v="216582.66"/>
        <n v="165930.03"/>
        <n v="198523.16"/>
        <n v="537747.87"/>
        <n v="225232.8"/>
        <n v="480263.88"/>
        <n v="352527.33"/>
        <n v="447545.28"/>
        <n v="63942.67"/>
        <n v="265141.34"/>
        <n v="102405.6"/>
        <n v="149041.75"/>
        <n v="436323.29"/>
        <n v="445180.14"/>
        <n v="113460.52"/>
        <n v="115309.02"/>
        <n v="142817.78"/>
        <n v="135703.79"/>
        <n v="417934.06"/>
        <n v="315287.91"/>
        <n v="546447.72"/>
        <n v="104949.9"/>
        <n v="108152.07"/>
        <n v="225400.9"/>
        <n v="370518.4"/>
        <n v="234249.2"/>
        <n v="328808.32"/>
        <n v="303748.21"/>
        <n v="235323.69"/>
        <n v="129883.52"/>
        <n v="237713.28"/>
        <n v="259414.86"/>
        <n v="234556.32"/>
        <n v="393328.0"/>
        <n v="254196.75"/>
        <n v="384187.74"/>
        <n v="346342.74"/>
        <n v="345789.48"/>
        <n v="171779.28"/>
        <n v="312698.04"/>
        <n v="240220.86"/>
        <n v="78206.66"/>
        <n v="288067.25"/>
        <n v="88789.25"/>
        <n v="88818.72"/>
        <n v="76956.18"/>
        <n v="551829.96"/>
        <n v="469877.39"/>
        <n v="148108.8"/>
        <n v="445113.36"/>
        <n v="214554.74"/>
        <n v="146201.75"/>
        <n v="392882.1"/>
        <n v="229976.8"/>
        <n v="203751.06"/>
        <n v="413500.32"/>
        <n v="127408.45"/>
        <n v="61389.6"/>
        <n v="135449.6"/>
        <n v="420552.78"/>
        <n v="434007.04"/>
        <n v="188539.74"/>
        <n v="150997.75"/>
        <n v="127775.28"/>
        <n v="520219.48"/>
        <n v="163313.5"/>
        <n v="172548.73"/>
        <n v="491233.77"/>
        <n v="169428.72"/>
        <n v="198992.5"/>
        <n v="491420.37"/>
        <n v="207994.02"/>
        <n v="440323.29"/>
        <n v="315670.5"/>
        <n v="387907.41"/>
        <n v="247444.92"/>
        <n v="302200.2"/>
        <n v="325368.32"/>
        <n v="100284.0"/>
        <n v="222097.2"/>
        <n v="189049.42"/>
        <n v="115865.64"/>
        <n v="396310.23"/>
        <n v="243957.42"/>
        <n v="103745.04"/>
        <n v="36901.76"/>
        <n v="320893.49"/>
        <n v="266844.2"/>
        <n v="341024.32"/>
        <n v="251456.5"/>
        <n v="142859.47"/>
        <n v="66347.82"/>
        <n v="69603.24"/>
        <n v="174951.92"/>
        <n v="327300.48"/>
        <n v="143721.0"/>
        <n v="181974.72"/>
        <n v="383667.18"/>
        <n v="350131.95"/>
        <n v="341042.13"/>
        <n v="251594.2"/>
        <n v="217881.6"/>
        <n v="406789.44"/>
        <n v="250807.28"/>
        <n v="50149.42"/>
        <n v="115684.67"/>
        <n v="151153.6"/>
        <n v="331941.07"/>
        <n v="293882.54"/>
        <n v="547258.95"/>
        <n v="172637.94"/>
        <n v="322141.87"/>
        <n v="245414.34"/>
        <n v="281886.03"/>
        <n v="288606.79"/>
        <n v="144626.64"/>
        <n v="403273.62"/>
        <n v="190408.32"/>
        <n v="268124.25"/>
        <n v="192913.28"/>
        <n v="96594.68"/>
        <n v="400256.47"/>
        <n v="404161.3"/>
        <n v="180462.94"/>
        <n v="211511.04"/>
        <n v="194951.61"/>
        <n v="325042.9"/>
        <n v="423121.84"/>
        <n v="43132.4"/>
        <n v="85971.7"/>
        <n v="97947.9"/>
        <n v="67584.01"/>
        <n v="203921.7"/>
        <n v="136790.87"/>
        <n v="168893.4"/>
        <n v="151888.66"/>
        <n v="189936.12"/>
        <n v="382091.08"/>
        <n v="155564.4"/>
        <n v="313552.08"/>
        <n v="215115.5"/>
        <n v="168219.59"/>
        <n v="89469.92"/>
        <n v="309223.3"/>
        <n v="216263.95"/>
        <n v="341212.5"/>
        <n v="67894.26"/>
        <n v="535229.24"/>
        <n v="74124.52"/>
        <n v="226027.26"/>
        <n v="575644.14"/>
        <n v="133367.08"/>
        <n v="146188.8"/>
        <n v="46493.69"/>
        <n v="442108.9"/>
        <n v="540436.47"/>
        <n v="354646.8"/>
        <n v="220949.91"/>
        <n v="268968.75"/>
        <n v="225707.0"/>
        <n v="238527.8"/>
        <n v="284715.39"/>
        <n v="132814.08"/>
        <n v="63623.19"/>
        <n v="359500.68"/>
        <n v="40019.24"/>
        <n v="153369.44"/>
        <n v="85189.39"/>
        <n v="295082.49"/>
        <n v="223417.74"/>
        <n v="188896.04"/>
        <n v="109065.28"/>
        <n v="230542.23"/>
        <n v="275270.04"/>
        <n v="118505.31"/>
        <n v="476402.85"/>
        <n v="247664.62"/>
        <n v="406168.35"/>
        <n v="188753.74"/>
        <n v="284038.56"/>
        <n v="273349.62"/>
        <n v="190187.56"/>
        <n v="159975.2"/>
        <n v="65118.9"/>
        <n v="106449.6"/>
        <n v="72485.66"/>
        <n v="213244.35"/>
        <n v="155254.5"/>
        <n v="124611.26"/>
        <n v="253923.48"/>
        <n v="50378.67"/>
        <n v="403494.9"/>
        <n v="394484.04"/>
        <n v="129961.16"/>
        <n v="264657.24"/>
        <n v="110921.44"/>
        <n v="115749.83"/>
        <n v="261318.0"/>
        <n v="157624.5"/>
        <n v="66724.4"/>
        <n v="69198.27"/>
        <n v="353434.14"/>
        <n v="340041.12"/>
        <n v="556864.68"/>
        <n v="75309.72"/>
        <n v="58906.76"/>
        <n v="128211.62"/>
        <n v="567518.55"/>
        <n v="321761.4"/>
        <n v="344367.73"/>
        <n v="91938.22"/>
        <n v="450175.92"/>
        <n v="98382.51"/>
        <n v="497358.99"/>
        <n v="242754.25"/>
        <n v="64978.2"/>
        <n v="278599.8"/>
        <n v="201607.8"/>
        <n v="358754.4"/>
        <n v="152621.56"/>
        <n v="83305.77"/>
        <n v="220447.11"/>
        <n v="202422.56"/>
        <n v="221210.0"/>
        <n v="395188.2"/>
        <n v="281267.98"/>
        <n v="168371.2"/>
        <n v="462933.25"/>
        <n v="438426.3"/>
        <n v="225187.41"/>
        <n v="100694.09"/>
        <n v="130410.4"/>
        <n v="567797.67"/>
        <n v="141269.7"/>
        <n v="94134.96"/>
        <n v="251204.58"/>
        <n v="52842.24"/>
        <n v="195356.25"/>
        <n v="241741.5"/>
        <n v="136153.22"/>
        <n v="221412.87"/>
        <n v="385893.64"/>
        <n v="446834.52"/>
        <n v="272613.45"/>
        <n v="206060.49"/>
        <n v="392186.08"/>
        <n v="143423.67"/>
        <n v="203739.03"/>
        <n v="232422.2"/>
        <n v="276458.88"/>
        <n v="103315.44"/>
        <n v="364804.15"/>
        <n v="425756.8"/>
        <n v="237921.8"/>
        <n v="37334.65"/>
        <n v="118625.56"/>
        <n v="405200.88"/>
        <n v="373833.49"/>
        <n v="255104.64"/>
        <n v="257233.59"/>
        <n v="188693.46"/>
        <n v="431935.95"/>
        <n v="237868.26"/>
        <n v="198005.64"/>
        <n v="96280.74"/>
        <n v="324894.24"/>
        <n v="227531.27"/>
        <n v="294310.1"/>
        <n v="467544.0"/>
        <n v="528491.46"/>
        <n v="339797.34"/>
        <n v="161594.5"/>
        <n v="350740.08"/>
        <n v="317877.0"/>
        <n v="360151.51"/>
        <n v="323953.14"/>
        <n v="429492.8"/>
        <n v="436589.36"/>
        <n v="430072.5"/>
        <n v="317917.56"/>
        <n v="215317.65"/>
        <n v="455647.36"/>
        <n v="140449.14"/>
        <n v="363491.16"/>
        <n v="164775.6"/>
        <n v="242631.07"/>
        <n v="116225.7"/>
        <n v="389857.15"/>
        <n v="131625.73"/>
        <n v="188323.68"/>
        <n v="164358.72"/>
        <n v="219570.72"/>
        <n v="64204.77"/>
        <n v="125345.25"/>
        <n v="64533.84"/>
        <n v="246778.29"/>
        <n v="88650.8"/>
        <n v="313364.1"/>
        <n v="188489.28"/>
        <n v="339813.76"/>
        <n v="53508.91"/>
        <n v="319820.9"/>
        <n v="47135.44"/>
        <n v="570414.96"/>
        <n v="118462.17"/>
        <n v="407823.0"/>
        <n v="56957.12"/>
        <n v="318256.38"/>
        <n v="284988.9"/>
        <n v="409069.88"/>
        <n v="160877.71"/>
        <n v="291123.12"/>
        <n v="97006.25"/>
        <n v="402955.0"/>
        <n v="375907.4"/>
        <n v="215089.86"/>
        <n v="385704.48"/>
        <n v="181919.96"/>
        <n v="426869.0"/>
        <n v="290254.86"/>
        <n v="219040.08"/>
        <n v="440301.68"/>
        <n v="251087.58"/>
        <n v="131540.73"/>
        <n v="142719.73"/>
        <n v="308225.54"/>
        <n v="403880.0"/>
        <n v="279748.5"/>
        <n v="81164.01"/>
        <n v="58075.92"/>
        <n v="63128.82"/>
        <n v="158074.65"/>
        <n v="105042.27"/>
        <n v="379525.35"/>
        <n v="228610.8"/>
        <n v="306558.72"/>
        <n v="153782.72"/>
        <n v="411557.36"/>
        <n v="454526.37"/>
        <n v="245962.9"/>
        <n v="196355.36"/>
        <n v="404689.6"/>
        <n v="423186.89"/>
        <n v="77694.15"/>
        <n v="357923.2"/>
        <n v="413149.74"/>
        <n v="220522.8"/>
        <n v="204742.1"/>
        <n v="96642.32"/>
        <n v="299639.89"/>
        <n v="206136.53"/>
        <n v="83473.6"/>
        <n v="132082.5"/>
        <n v="285919.26"/>
        <n v="76699.98"/>
        <n v="172592.88"/>
        <n v="233428.32"/>
        <n v="343604.22"/>
        <n v="199408.13"/>
        <n v="533235.0"/>
        <n v="235251.1"/>
        <n v="55174.6"/>
        <n v="395815.15"/>
        <n v="287626.76"/>
        <n v="461864.34"/>
        <n v="361497.83"/>
        <n v="314537.04"/>
        <n v="363702.23"/>
        <n v="137412.62"/>
        <n v="439080.33"/>
        <n v="541892.32"/>
        <n v="163508.16"/>
        <n v="404847.07"/>
        <n v="425232.6"/>
        <n v="234398.75"/>
        <n v="474842.88"/>
        <n v="160671.6"/>
        <n v="383351.25"/>
        <n v="157619.88"/>
        <n v="340413.8"/>
        <n v="428016.66"/>
        <n v="58684.53"/>
        <n v="362589.75"/>
        <n v="380718.12"/>
        <n v="48095.34"/>
        <n v="49170.22"/>
        <n v="167549.16"/>
        <n v="365686.2"/>
        <n v="460550.09"/>
        <n v="287502.81"/>
        <n v="160578.64"/>
        <n v="203055.28"/>
        <n v="279082.5"/>
        <n v="301012.32"/>
        <n v="284176.08"/>
        <n v="203292.6"/>
        <n v="380574.56"/>
        <n v="470196.2"/>
        <n v="57241.02"/>
        <n v="274401.04"/>
        <n v="100708.08"/>
        <n v="93994.86"/>
        <n v="232142.14"/>
        <n v="283032.42"/>
        <n v="212005.08"/>
        <n v="175378.17"/>
        <n v="347001.4"/>
        <n v="81263.55"/>
        <n v="547482.08"/>
        <n v="224032.9"/>
        <n v="102117.78"/>
        <n v="212779.97"/>
        <n v="283564.31"/>
        <n v="179809.92"/>
        <n v="379561.0"/>
        <n v="184852.05"/>
        <n v="153971.43"/>
        <n v="267360.9"/>
        <n v="311090.73"/>
        <n v="211276.94"/>
        <n v="36660.79"/>
        <n v="260572.13"/>
        <n v="241320.0"/>
        <n v="204836.87"/>
        <n v="323820.8"/>
        <n v="377008.5"/>
        <n v="166944.8"/>
        <n v="379236.76"/>
        <n v="157769.73"/>
        <n v="325962.28"/>
        <n v="232630.74"/>
        <n v="326001.69"/>
        <n v="401433.92"/>
        <n v="344145.61"/>
        <n v="184068.42"/>
        <n v="178738.2"/>
        <n v="242103.6"/>
        <n v="379325.8"/>
        <n v="316695.96"/>
        <n v="342086.96"/>
        <n v="99964.35"/>
        <n v="121980.34"/>
        <n v="279355.26"/>
        <n v="161255.16"/>
        <n v="87835.0"/>
        <n v="203424.55"/>
        <n v="49527.55"/>
        <n v="66844.68"/>
        <n v="463887.6"/>
        <n v="153347.82"/>
        <n v="452891.2"/>
        <n v="223387.68"/>
        <n v="281605.23"/>
        <n v="393439.14"/>
        <n v="212602.72"/>
        <n v="411119.41"/>
        <n v="405829.45"/>
        <n v="129280.26"/>
        <n v="415613.28"/>
        <n v="170961.39"/>
        <n v="429174.48"/>
        <n v="311765.76"/>
        <n v="114175.32"/>
        <n v="302310.9"/>
        <n v="344798.74"/>
        <n v="282496.65"/>
        <n v="241574.85"/>
        <n v="299030.13"/>
        <n v="277360.9"/>
        <n v="62223.12"/>
        <n v="199128.65"/>
        <n v="273796.04"/>
        <n v="64734.44"/>
        <n v="67462.34"/>
        <n v="104326.04"/>
        <n v="172803.84"/>
        <n v="527062.19"/>
        <n v="353549.0"/>
        <n v="164650.86"/>
        <n v="127049.0"/>
        <n v="353831.44"/>
        <n v="361239.48"/>
        <n v="271651.84"/>
        <n v="139022.6"/>
        <n v="308849.37"/>
        <n v="198398.16"/>
        <n v="450624.06"/>
        <n v="187420.1"/>
        <n v="256675.26"/>
        <n v="92289.57"/>
        <n v="32884.81"/>
        <n v="100591.89"/>
        <n v="209508.0"/>
        <n v="178600.0"/>
        <n v="213337.92"/>
        <n v="355217.98"/>
        <n v="264532.8"/>
        <n v="70613.07"/>
        <n v="297547.47"/>
        <n v="404078.49"/>
        <n v="385189.0"/>
        <n v="84630.88"/>
        <n v="273089.74"/>
        <n v="174671.64"/>
        <n v="462709.59"/>
        <n v="89263.92"/>
        <n v="201666.56"/>
        <n v="80387.2"/>
        <n v="167850.0"/>
        <n v="45871.0"/>
        <n v="313199.22"/>
        <n v="164793.41"/>
        <n v="462827.82"/>
        <n v="68260.32"/>
        <n v="68300.78"/>
        <n v="196753.29"/>
        <n v="195336.72"/>
        <n v="286195.0"/>
        <n v="68754.06"/>
        <n v="390697.57"/>
        <n v="121464.2"/>
        <n v="383855.58"/>
        <n v="354045.51"/>
        <n v="222336.24"/>
        <n v="422895.73"/>
        <n v="263907.15"/>
        <n v="146365.92"/>
        <n v="231732.68"/>
        <n v="298510.45"/>
        <n v="55043.45"/>
        <n v="257279.88"/>
        <n v="337183.0"/>
        <n v="89678.4"/>
        <n v="88263.68"/>
        <n v="202122.0"/>
        <n v="269648.96"/>
        <n v="172924.51"/>
        <n v="202013.28"/>
        <n v="140956.53"/>
        <n v="39224.57"/>
        <n v="62988.8"/>
        <n v="161299.27"/>
        <n v="354330.56"/>
        <n v="152414.22"/>
        <n v="383379.15"/>
        <n v="116710.6"/>
        <n v="109934.93"/>
        <n v="128407.63"/>
        <n v="304337.25"/>
        <n v="372172.0"/>
        <n v="167824.8"/>
        <n v="392101.77"/>
        <n v="65816.4"/>
        <n v="468060.66"/>
        <n v="113566.1"/>
        <n v="225413.2"/>
        <n v="179936.46"/>
        <n v="241414.87"/>
        <n v="237332.69"/>
        <n v="76461.24"/>
        <n v="86850.0"/>
        <n v="241401.49"/>
        <n v="349023.1"/>
        <n v="356976.75"/>
        <n v="226564.8"/>
        <n v="56865.32"/>
        <n v="186767.83"/>
        <n v="218373.96"/>
        <n v="122096.0"/>
        <n v="490551.25"/>
        <n v="288200.07"/>
        <n v="310336.8"/>
        <n v="115250.0"/>
        <n v="377312.77"/>
        <n v="317863.56"/>
        <n v="178321.0"/>
        <n v="432065.2"/>
        <n v="258028.52"/>
        <n v="443990.69"/>
        <n v="242901.3"/>
        <n v="220479.6"/>
        <n v="477867.94"/>
        <n v="104318.22"/>
        <n v="281578.44"/>
        <n v="135253.8"/>
        <n v="283849.5"/>
        <n v="377997.76"/>
        <n v="95240.53"/>
        <n v="427521.64"/>
        <n v="274135.68"/>
        <n v="82848.17"/>
        <n v="479374.8"/>
        <n v="46195.11"/>
        <n v="172851.31"/>
        <n v="167628.83"/>
        <n v="195733.25"/>
        <n v="217705.62"/>
        <n v="180770.56"/>
        <n v="173049.5"/>
        <n v="75542.16"/>
        <n v="284676.24"/>
        <n v="147816.92"/>
        <n v="347024.16"/>
        <n v="335095.85"/>
        <n v="231064.05"/>
        <n v="83434.75"/>
        <n v="289382.73"/>
        <n v="197515.6"/>
        <n v="529543.0"/>
        <n v="215506.99"/>
        <n v="356223.24"/>
        <n v="93644.72"/>
        <n v="295419.96"/>
        <n v="288179.1"/>
        <n v="285546.96"/>
        <n v="155138.62"/>
        <n v="385734.0"/>
        <n v="451512.46"/>
        <n v="284304.72"/>
        <n v="88076.8"/>
        <n v="92869.92"/>
        <n v="242747.65"/>
        <n v="136187.34"/>
        <n v="275768.68"/>
        <n v="253199.36"/>
        <n v="98554.68"/>
        <n v="431316.12"/>
        <n v="337434.43"/>
        <n v="66007.2"/>
        <n v="61644.96"/>
        <n v="60335.04"/>
        <n v="428667.45"/>
        <n v="263101.86"/>
        <n v="78804.25"/>
        <n v="323487.22"/>
        <n v="201976.22"/>
        <n v="323202.3"/>
        <n v="236657.72"/>
        <n v="325281.36"/>
        <n v="246583.62"/>
        <n v="88207.9"/>
        <n v="98484.5"/>
        <n v="223534.56"/>
        <n v="143150.43"/>
        <n v="41584.92"/>
        <n v="362396.65"/>
        <n v="557346.36"/>
        <n v="56013.35"/>
        <n v="376363.92"/>
        <n v="152586.72"/>
        <n v="331235.1"/>
        <n v="252644.98"/>
        <n v="295884.29"/>
        <n v="207054.12"/>
        <n v="422612.1"/>
        <n v="387528.94"/>
        <n v="104449.44"/>
        <n v="543786.48"/>
        <n v="443680.65"/>
        <n v="277991.07"/>
        <n v="462679.16"/>
        <n v="377642.51"/>
        <n v="187981.92"/>
        <n v="363587.88"/>
        <n v="55447.17"/>
        <n v="430656.66"/>
        <n v="81898.76"/>
        <n v="238774.4"/>
        <n v="288885.88"/>
        <n v="294862.44"/>
        <n v="327928.53"/>
        <n v="69197.04"/>
        <n v="220305.9"/>
        <n v="474328.44"/>
        <n v="202523.58"/>
        <n v="356177.94"/>
        <n v="269884.44"/>
        <n v="180116.39"/>
        <n v="436790.55"/>
        <n v="349967.31"/>
        <n v="116043.51"/>
        <n v="105471.6"/>
        <n v="317134.86"/>
        <n v="195778.98"/>
        <n v="231449.1"/>
        <n v="260325.09"/>
        <n v="346331.62"/>
        <n v="235188.54"/>
        <n v="367885.28"/>
        <n v="110593.6"/>
        <n v="67967.9"/>
        <n v="200793.33"/>
        <n v="261063.4"/>
        <n v="46200.24"/>
        <n v="140179.85"/>
        <n v="156293.83"/>
        <n v="236311.66"/>
        <n v="290855.98"/>
        <n v="323665.92"/>
        <n v="378838.89"/>
        <n v="73847.84"/>
        <n v="304957.5"/>
        <n v="261824.64"/>
        <n v="173091.33"/>
        <n v="242669.57"/>
        <n v="396515.63"/>
        <n v="378812.36"/>
        <n v="53900.0"/>
        <n v="292210.2"/>
        <n v="213685.44"/>
        <n v="264019.29"/>
        <n v="319352.0"/>
        <n v="136006.75"/>
        <n v="167774.88"/>
        <n v="434055.05"/>
        <n v="205336.2"/>
        <n v="107939.52"/>
        <n v="195812.63"/>
        <n v="116203.43"/>
        <n v="219216.15"/>
        <n v="340105.92"/>
        <n v="155089.88"/>
        <n v="270134.28"/>
        <n v="423135.49"/>
        <n v="239020.32"/>
        <n v="383444.48"/>
        <n v="252849.3"/>
        <n v="424604.76"/>
        <n v="233720.1"/>
        <n v="283928.06"/>
        <n v="273584.3"/>
        <n v="257269.21"/>
        <n v="293227.5"/>
        <n v="414386.28"/>
        <n v="73568.04"/>
        <n v="108528.0"/>
        <n v="538492.24"/>
        <n v="145279.15"/>
        <n v="234898.79"/>
        <n v="351016.56"/>
        <n v="164245.0"/>
        <n v="232662.48"/>
        <n v="66406.4"/>
        <n v="181440.96"/>
        <n v="380490.99"/>
        <n v="294615.93"/>
        <n v="229418.54"/>
        <n v="300025.52"/>
        <n v="172092.9"/>
        <n v="232115.6"/>
        <n v="469945.28"/>
        <n v="67964.46"/>
        <n v="84814.32"/>
        <n v="391575.1"/>
        <n v="192248.46"/>
        <n v="529972.83"/>
        <n v="298252.62"/>
        <n v="317882.88"/>
        <n v="436341.89"/>
        <n v="309547.04"/>
        <n v="294788.5"/>
        <n v="451436.65"/>
        <n v="180180.62"/>
        <n v="182298.6"/>
        <n v="170130.48"/>
        <n v="134552.39"/>
        <n v="271956.6"/>
        <n v="378999.0"/>
        <n v="93209.7"/>
        <n v="313249.56"/>
        <n v="349324.12"/>
        <n v="294531.51"/>
        <n v="479839.86"/>
        <n v="77437.08"/>
        <n v="181560.63"/>
        <n v="333108.0"/>
        <n v="420864.18"/>
        <n v="241534.77"/>
        <n v="53547.9"/>
        <n v="105499.8"/>
        <n v="238018.01"/>
        <n v="393535.6"/>
        <n v="84121.92"/>
        <n v="206862.04"/>
        <n v="310893.66"/>
        <n v="250753.65"/>
        <n v="175184.1"/>
        <n v="436254.0"/>
        <n v="95472.0"/>
        <n v="138147.54"/>
        <n v="78281.64"/>
        <n v="570071.19"/>
        <n v="129157.33"/>
        <n v="295114.96"/>
        <n v="137433.0"/>
        <n v="240679.08"/>
        <n v="332600.11"/>
        <n v="177329.88"/>
        <n v="120314.16"/>
        <n v="199506.45"/>
        <n v="241408.26"/>
        <n v="245835.2"/>
        <n v="302671.17"/>
        <n v="171710.4"/>
        <n v="310582.02"/>
        <n v="217008.26"/>
        <n v="156423.81"/>
        <n v="301897.66"/>
        <n v="411897.43"/>
        <n v="204290.92"/>
        <n v="136368.07"/>
        <n v="248701.74"/>
        <n v="331444.2"/>
        <n v="397456.6"/>
        <n v="394259.98"/>
        <n v="345553.45"/>
        <n v="82060.72"/>
        <n v="58603.36"/>
        <n v="493901.2"/>
        <n v="337540.24"/>
        <n v="448064.76"/>
        <n v="91041.6"/>
        <n v="183155.4"/>
        <n v="461488.3"/>
        <n v="157879.9"/>
        <n v="438608.52"/>
        <n v="364418.6"/>
        <n v="258483.81"/>
        <n v="116601.03"/>
        <n v="266667.96"/>
        <n v="46626.75"/>
        <n v="167257.4"/>
        <n v="208788.2"/>
        <n v="120354.4"/>
        <n v="214478.62"/>
        <n v="381624.75"/>
        <n v="205508.43"/>
        <n v="351764.34"/>
        <n v="531640.2"/>
        <n v="236940.93"/>
        <n v="221883.3"/>
        <n v="215693.28"/>
        <n v="195792.96"/>
        <n v="56624.16"/>
        <n v="351314.6"/>
        <n v="187126.39"/>
        <n v="224629.11"/>
        <n v="168477.42"/>
        <n v="327911.14"/>
        <n v="553943.1"/>
        <n v="138106.66"/>
        <n v="185824.02"/>
        <n v="366216.38"/>
        <n v="87618.5"/>
        <n v="194806.64"/>
        <n v="362241.27"/>
        <n v="182244.58"/>
        <n v="162929.8"/>
        <n v="110794.78"/>
        <n v="368178.4"/>
        <n v="214193.84"/>
        <n v="406191.0"/>
        <n v="208757.1"/>
        <n v="451722.0"/>
        <n v="163566.96"/>
        <n v="212930.96"/>
        <n v="387548.28"/>
        <n v="237874.14"/>
        <n v="452276.37"/>
        <n v="440125.68"/>
        <n v="181692.0"/>
        <n v="451416.42"/>
        <n v="385392.28"/>
        <n v="312386.56"/>
        <n v="120649.37"/>
        <n v="50531.82"/>
        <n v="257072.84"/>
        <n v="288873.39"/>
        <n v="320124.24"/>
        <n v="193234.7"/>
        <n v="234210.24"/>
        <n v="231032.88"/>
        <n v="429915.1"/>
        <n v="257197.5"/>
        <n v="159876.84"/>
        <n v="214401.41"/>
        <n v="470549.66"/>
        <n v="365510.5"/>
        <n v="213125.85"/>
        <n v="349703.0"/>
        <n v="245162.78"/>
        <n v="281810.5"/>
        <n v="287929.32"/>
        <n v="39612.3"/>
        <n v="127388.31"/>
        <n v="128379.96"/>
        <n v="324779.84"/>
        <n v="177053.18"/>
        <n v="405568.2"/>
        <n v="432333.34"/>
        <n v="440575.1"/>
        <n v="225219.94"/>
        <n v="156779.76"/>
        <n v="496179.0"/>
        <n v="60283.55"/>
        <n v="305923.86"/>
        <n v="253379.5"/>
        <n v="143297.88"/>
        <n v="92314.64"/>
        <n v="134682.96"/>
        <n v="54820.32"/>
        <n v="128254.56"/>
        <n v="325207.92"/>
        <n v="220971.36"/>
        <n v="380904.87"/>
        <n v="348924.16"/>
        <n v="449189.16"/>
        <n v="280951.44"/>
        <n v="58126.36"/>
        <n v="200768.56"/>
        <n v="531463.39"/>
        <n v="342655.2"/>
        <n v="123985.17"/>
        <n v="316290.24"/>
        <n v="147053.3"/>
        <n v="243986.05"/>
        <n v="179884.68"/>
        <n v="390932.75"/>
        <n v="74566.44"/>
        <n v="238816.4"/>
        <n v="401820.0"/>
        <n v="582593.1"/>
        <n v="511659.85"/>
        <n v="303056.3"/>
        <n v="209164.53"/>
        <n v="258506.79"/>
        <n v="307956.48"/>
        <n v="90355.04"/>
        <n v="93496.65"/>
        <n v="425477.34"/>
        <n v="360977.2"/>
        <n v="138109.73"/>
        <n v="110535.93"/>
        <n v="324969.28"/>
        <n v="208377.0"/>
        <n v="237548.6"/>
        <n v="398594.34"/>
        <n v="326152.56"/>
        <n v="319365.9"/>
        <n v="455534.52"/>
        <n v="337783.92"/>
        <n v="95556.78"/>
        <n v="178556.4"/>
        <n v="126255.86"/>
        <n v="258187.08"/>
        <n v="216659.87"/>
        <n v="74948.4"/>
        <n v="339597.44"/>
        <n v="215472.69"/>
        <n v="180665.9"/>
        <n v="155494.95"/>
        <n v="170915.85"/>
        <n v="63658.11"/>
        <n v="235469.4"/>
        <n v="160946.75"/>
        <n v="170503.5"/>
        <n v="388669.14"/>
        <n v="292824.84"/>
        <n v="317587.25"/>
        <n v="423998.16"/>
        <n v="231577.15"/>
        <n v="122958.88"/>
        <n v="324324.29"/>
        <n v="100788.48"/>
        <n v="115151.42"/>
        <n v="218582.0"/>
        <n v="323099.7"/>
        <n v="111683.3"/>
        <n v="325664.57"/>
        <n v="318681.66"/>
        <n v="257929.56"/>
        <n v="97175.44"/>
        <n v="130788.32"/>
        <n v="340538.22"/>
        <n v="127353.06"/>
        <n v="287310.43"/>
        <n v="94860.15"/>
        <n v="99030.36"/>
        <n v="37530.25"/>
        <n v="292511.52"/>
        <n v="76145.97"/>
        <n v="350228.22"/>
        <n v="190353.75"/>
        <n v="266016.8"/>
        <n v="429990.82"/>
        <n v="168709.0"/>
        <n v="338244.12"/>
        <n v="315523.52"/>
        <n v="225746.46"/>
        <n v="368223.27"/>
        <n v="160921.8"/>
        <n v="369360.88"/>
        <n v="140775.4"/>
        <n v="47437.18"/>
      </sharedItems>
    </cacheField>
    <cacheField name="Total Emissions (kg)" numFmtId="0">
      <sharedItems containsSemiMixedTypes="0" containsString="0" containsNumber="1">
        <n v="78139.2"/>
        <n v="403932.0"/>
        <n v="180362.6"/>
        <n v="268070.6"/>
        <n v="34020.0"/>
        <n v="68068.6"/>
        <n v="64484.4"/>
        <n v="184835.2"/>
        <n v="257313.6"/>
        <n v="298529.0"/>
        <n v="267476.3"/>
        <n v="88910.0"/>
        <n v="160245.8"/>
        <n v="151367.5"/>
        <n v="263898.0"/>
        <n v="272129.4"/>
        <n v="96230.4"/>
        <n v="71392.2"/>
        <n v="125559.3"/>
        <n v="406560.0"/>
        <n v="210218.4"/>
        <n v="293088.1"/>
        <n v="141060.8"/>
        <n v="430541.4"/>
        <n v="100646.8"/>
        <n v="269025.6"/>
        <n v="101302.8"/>
        <n v="207622.3"/>
        <n v="25292.8"/>
        <n v="106727.6"/>
        <n v="67683.0"/>
        <n v="44875.6"/>
        <n v="448247.5"/>
        <n v="142581.6"/>
        <n v="185032.2"/>
        <n v="55956.3"/>
        <n v="293155.2"/>
        <n v="380951.2"/>
        <n v="21980.0"/>
        <n v="351655.2"/>
        <n v="267750.0"/>
        <n v="142784.0"/>
        <n v="91968.0"/>
        <n v="129825.0"/>
        <n v="181061.4"/>
        <n v="65392.8"/>
        <n v="354009.0"/>
        <n v="230985.0"/>
        <n v="121272.9"/>
        <n v="238685.2"/>
        <n v="141850.2"/>
        <n v="220457.4"/>
        <n v="191830.4"/>
        <n v="62673.8"/>
        <n v="213624.4"/>
        <n v="303784.6"/>
        <n v="347171.4"/>
        <n v="87058.2"/>
        <n v="117596.7"/>
        <n v="112266.0"/>
        <n v="93963.6"/>
        <n v="444891.2"/>
        <n v="218625.0"/>
        <n v="34257.3"/>
        <n v="86360.4"/>
        <n v="194147.2"/>
        <n v="175792.5"/>
        <n v="92888.4"/>
        <n v="254460.6"/>
        <n v="106378.2"/>
        <n v="257875.1"/>
        <n v="309180.4"/>
        <n v="71549.1"/>
        <n v="188781.6"/>
        <n v="139944.0"/>
        <n v="136231.2"/>
        <n v="16450.2"/>
        <n v="15708.0"/>
        <n v="93890.5"/>
        <n v="84426.1"/>
        <n v="55292.6"/>
        <n v="146766.0"/>
        <n v="118834.8"/>
        <n v="397472.4"/>
        <n v="278258.1"/>
        <n v="108858.3"/>
        <n v="163234.6"/>
        <n v="133425.6"/>
        <n v="168720.0"/>
        <n v="270869.1"/>
        <n v="172171.6"/>
        <n v="131617.2"/>
        <n v="158450.4"/>
        <n v="367118.4"/>
        <n v="200601.0"/>
        <n v="96036.8"/>
        <n v="132847.0"/>
        <n v="80488.8"/>
        <n v="150708.5"/>
        <n v="75335.0"/>
        <n v="64148.0"/>
        <n v="187661.6"/>
        <n v="225387.5"/>
        <n v="187624.0"/>
        <n v="55848.6"/>
        <n v="93633.0"/>
        <n v="214286.0"/>
        <n v="52145.3"/>
        <n v="134705.0"/>
        <n v="135424.0"/>
        <n v="343777.9"/>
        <n v="298949.4"/>
        <n v="224928.0"/>
        <n v="216514.8"/>
        <n v="78912.9"/>
        <n v="38042.6"/>
        <n v="255791.1"/>
        <n v="121733.1"/>
        <n v="204906.0"/>
        <n v="53159.0"/>
        <n v="101243.0"/>
        <n v="322431.2"/>
        <n v="170193.6"/>
        <n v="47510.4"/>
        <n v="96245.8"/>
        <n v="57222.0"/>
        <n v="203112.0"/>
        <n v="211629.6"/>
        <n v="105750.8"/>
        <n v="303871.5"/>
        <n v="103899.6"/>
        <n v="75250.2"/>
        <n v="117817.7"/>
        <n v="153808.6"/>
        <n v="106870.4"/>
        <n v="47359.8"/>
        <n v="88804.8"/>
        <n v="149260.8"/>
        <n v="71083.2"/>
        <n v="113458.2"/>
        <n v="67433.2"/>
        <n v="220815.0"/>
        <n v="200389.6"/>
        <n v="37270.4"/>
        <n v="353012.4"/>
        <n v="25542.0"/>
        <n v="288074.2"/>
        <n v="103555.2"/>
        <n v="62859.2"/>
        <n v="242609.0"/>
        <n v="131664.0"/>
        <n v="58741.4"/>
        <n v="67710.3"/>
        <n v="425731.2"/>
        <n v="251018.3"/>
        <n v="92463.0"/>
        <n v="104082.0"/>
        <n v="71778.5"/>
        <n v="135462.0"/>
        <n v="171271.1"/>
        <n v="40498.4"/>
        <n v="198871.6"/>
        <n v="145097.5"/>
        <n v="103120.5"/>
        <n v="206433.9"/>
        <n v="68850.3"/>
        <n v="53600.0"/>
        <n v="111441.0"/>
        <n v="136052.7"/>
        <n v="301862.5"/>
        <n v="380963.2"/>
        <n v="237428.1"/>
        <n v="199094.4"/>
        <n v="103488.0"/>
        <n v="140580.0"/>
        <n v="262143.0"/>
        <n v="53246.2"/>
        <n v="129124.8"/>
        <n v="70531.2"/>
        <n v="240625.2"/>
        <n v="162614.6"/>
        <n v="113893.6"/>
        <n v="61926.4"/>
        <n v="78335.6"/>
        <n v="26668.0"/>
        <n v="437913.0"/>
        <n v="204933.3"/>
        <n v="105720.2"/>
        <n v="171196.2"/>
        <n v="109460.1"/>
        <n v="83875.6"/>
        <n v="178262.4"/>
        <n v="21770.0"/>
        <n v="219186.0"/>
        <n v="239691.8"/>
        <n v="40513.0"/>
        <n v="370890.0"/>
        <n v="95771.4"/>
        <n v="89977.7"/>
        <n v="74254.5"/>
        <n v="277190.8"/>
        <n v="34153.2"/>
        <n v="156217.2"/>
        <n v="80260.0"/>
        <n v="428474.8"/>
        <n v="102554.5"/>
        <n v="209765.5"/>
        <n v="172605.6"/>
        <n v="64557.0"/>
        <n v="106891.4"/>
        <n v="15226.1"/>
        <n v="176823.8"/>
        <n v="201088.8"/>
        <n v="100900.8"/>
        <n v="24327.0"/>
        <n v="75448.8"/>
        <n v="169993.2"/>
        <n v="133782.6"/>
        <n v="106840.8"/>
        <n v="181440.0"/>
        <n v="159451.0"/>
        <n v="95091.7"/>
        <n v="279365.8"/>
        <n v="100665.5"/>
        <n v="201110.0"/>
        <n v="194730.2"/>
        <n v="111250.0"/>
        <n v="286533.0"/>
        <n v="38532.3"/>
        <n v="228250.8"/>
        <n v="144488.2"/>
        <n v="62008.5"/>
        <n v="341010.0"/>
        <n v="97305.0"/>
        <n v="88416.5"/>
        <n v="100403.6"/>
        <n v="354760.0"/>
        <n v="38561.7"/>
        <n v="342873.0"/>
        <n v="51093.6"/>
        <n v="94707.2"/>
        <n v="129494.4"/>
        <n v="12370.0"/>
        <n v="131962.5"/>
        <n v="84951.7"/>
        <n v="171696.8"/>
        <n v="76392.0"/>
        <n v="42333.6"/>
        <n v="204889.3"/>
        <n v="56552.7"/>
        <n v="43411.2"/>
        <n v="120159.0"/>
        <n v="329637.2"/>
        <n v="367833.9"/>
        <n v="41163.2"/>
        <n v="197504.0"/>
        <n v="90700.2"/>
        <n v="126324.0"/>
        <n v="301932.8"/>
        <n v="148507.6"/>
        <n v="111465.0"/>
        <n v="94207.5"/>
        <n v="105370.8"/>
        <n v="186872.0"/>
        <n v="55321.0"/>
        <n v="135465.0"/>
        <n v="356343.2"/>
        <n v="55930.0"/>
        <n v="170503.2"/>
        <n v="114921.3"/>
        <n v="206154.5"/>
        <n v="224899.2"/>
        <n v="108299.8"/>
        <n v="356118.0"/>
        <n v="72855.6"/>
        <n v="91167.8"/>
        <n v="134265.6"/>
        <n v="374218.5"/>
        <n v="19602.0"/>
        <n v="255864.0"/>
        <n v="160738.1"/>
        <n v="250251.4"/>
        <n v="408975.0"/>
        <n v="85353.6"/>
        <n v="300733.4"/>
        <n v="288267.4"/>
        <n v="35064.0"/>
        <n v="118944.0"/>
        <n v="71147.3"/>
        <n v="247197.6"/>
        <n v="90818.5"/>
        <n v="259848.0"/>
        <n v="49193.4"/>
        <n v="140343.0"/>
        <n v="165382.2"/>
        <n v="237007.2"/>
        <n v="239678.4"/>
        <n v="27354.0"/>
        <n v="145359.5"/>
        <n v="233944.6"/>
        <n v="60363.5"/>
        <n v="286794.2"/>
        <n v="60751.3"/>
        <n v="46184.0"/>
        <n v="74323.2"/>
        <n v="364297.5"/>
        <n v="64123.2"/>
        <n v="62475.0"/>
        <n v="183315.8"/>
        <n v="96140.8"/>
        <n v="82764.8"/>
        <n v="48640.0"/>
        <n v="363374.6"/>
        <n v="57193.5"/>
        <n v="98691.6"/>
        <n v="23979.2"/>
        <n v="71834.7"/>
        <n v="439147.4"/>
        <n v="176526.0"/>
        <n v="90616.7"/>
        <n v="90315.0"/>
        <n v="87806.4"/>
        <n v="252201.6"/>
        <n v="367024.5"/>
        <n v="176353.8"/>
        <n v="36408.0"/>
        <n v="137634.3"/>
        <n v="108035.2"/>
        <n v="195201.9"/>
        <n v="75552.3"/>
        <n v="166116.0"/>
        <n v="231996.4"/>
        <n v="144565.0"/>
        <n v="100936.0"/>
        <n v="66804.0"/>
        <n v="193000.0"/>
        <n v="174415.5"/>
        <n v="306432.0"/>
        <n v="208389.6"/>
        <n v="143705.6"/>
        <n v="36190.8"/>
        <n v="80834.4"/>
        <n v="168634.8"/>
        <n v="35295.0"/>
        <n v="44614.8"/>
        <n v="32144.2"/>
        <n v="24373.2"/>
        <n v="79206.4"/>
        <n v="168112.0"/>
        <n v="56322.0"/>
        <n v="273254.4"/>
        <n v="337365.9"/>
        <n v="70444.4"/>
        <n v="270837.4"/>
        <n v="193380.4"/>
        <n v="165789.0"/>
        <n v="369886.0"/>
        <n v="156222.5"/>
        <n v="176992.6"/>
        <n v="351729.9"/>
        <n v="390266.6"/>
        <n v="36428.4"/>
        <n v="41407.2"/>
        <n v="60208.5"/>
        <n v="196369.6"/>
        <n v="209876.0"/>
        <n v="74297.8"/>
        <n v="152303.6"/>
        <n v="142619.4"/>
        <n v="51975.0"/>
        <n v="154862.4"/>
        <n v="155596.5"/>
        <n v="385689.6"/>
        <n v="97944.0"/>
        <n v="79966.4"/>
        <n v="52390.0"/>
        <n v="20984.4"/>
        <n v="206999.4"/>
        <n v="146493.6"/>
        <n v="105656.1"/>
        <n v="214034.4"/>
        <n v="282181.5"/>
        <n v="134748.0"/>
        <n v="239234.2"/>
        <n v="309749.0"/>
        <n v="106251.6"/>
        <n v="200146.1"/>
        <n v="57211.2"/>
        <n v="150494.0"/>
        <n v="85405.6"/>
        <n v="230689.0"/>
        <n v="67758.6"/>
        <n v="165646.3"/>
        <n v="232300.0"/>
        <n v="96152.0"/>
        <n v="68529.0"/>
        <n v="102906.8"/>
        <n v="267016.8"/>
        <n v="330073.8"/>
        <n v="188074.0"/>
        <n v="227021.9"/>
        <n v="114096.9"/>
        <n v="158912.0"/>
        <n v="264824.0"/>
        <n v="263307.7"/>
        <n v="104188.5"/>
        <n v="207820.8"/>
        <n v="350011.0"/>
        <n v="337428.0"/>
        <n v="86975.8"/>
        <n v="88496.2"/>
        <n v="103824.0"/>
        <n v="62330.4"/>
        <n v="204885.0"/>
        <n v="191925.0"/>
        <n v="300927.2"/>
        <n v="349046.0"/>
        <n v="84481.2"/>
        <n v="77634.0"/>
        <n v="310930.4"/>
        <n v="159764.4"/>
        <n v="290493.4"/>
        <n v="420640.0"/>
        <n v="96544.8"/>
        <n v="205160.0"/>
        <n v="41336.5"/>
        <n v="134500.5"/>
        <n v="51308.0"/>
        <n v="258186.6"/>
        <n v="93304.0"/>
        <n v="303928.8"/>
        <n v="167621.4"/>
        <n v="398716.5"/>
        <n v="204886.5"/>
        <n v="211520.5"/>
        <n v="107155.0"/>
        <n v="85830.5"/>
        <n v="152810.8"/>
        <n v="174234.0"/>
        <n v="35577.5"/>
        <n v="320085.0"/>
        <n v="109671.0"/>
        <n v="99603.0"/>
        <n v="379818.4"/>
        <n v="102478.8"/>
        <n v="344825.6"/>
        <n v="382050.7"/>
        <n v="238435.2"/>
        <n v="83091.7"/>
        <n v="256596.3"/>
        <n v="22715.0"/>
        <n v="164008.2"/>
        <n v="168152.6"/>
        <n v="282445.3"/>
        <n v="113324.4"/>
        <n v="385567.0"/>
        <n v="191754.4"/>
        <n v="214800.6"/>
        <n v="90828.0"/>
        <n v="167651.4"/>
        <n v="122232.6"/>
        <n v="19420.8"/>
        <n v="117136.8"/>
        <n v="101745.6"/>
        <n v="39996.6"/>
        <n v="224999.1"/>
        <n v="30337.6"/>
        <n v="165584.7"/>
        <n v="189090.0"/>
        <n v="211203.3"/>
        <n v="71409.8"/>
        <n v="385996.9"/>
        <n v="31194.9"/>
        <n v="131151.8"/>
        <n v="32041.8"/>
        <n v="36829.8"/>
        <n v="48792.4"/>
        <n v="264316.0"/>
        <n v="104760.9"/>
        <n v="193842.0"/>
        <n v="223057.8"/>
        <n v="325267.8"/>
        <n v="91845.6"/>
        <n v="231232.5"/>
        <n v="108756.0"/>
        <n v="82882.8"/>
        <n v="174974.8"/>
        <n v="118322.3"/>
        <n v="189840.0"/>
        <n v="278361.6"/>
        <n v="349879.8"/>
        <n v="57083.6"/>
        <n v="45987.2"/>
        <n v="188958.0"/>
        <n v="191105.2"/>
        <n v="78729.6"/>
        <n v="81300.8"/>
        <n v="222089.1"/>
        <n v="187511.6"/>
        <n v="34767.9"/>
        <n v="125052.0"/>
        <n v="81917.5"/>
        <n v="183356.1"/>
        <n v="176646.0"/>
        <n v="170203.2"/>
        <n v="229515.0"/>
        <n v="258029.0"/>
        <n v="57572.0"/>
        <n v="29971.2"/>
        <n v="212698.2"/>
        <n v="110706.4"/>
        <n v="377052.8"/>
        <n v="199259.6"/>
        <n v="87726.8"/>
        <n v="65145.6"/>
        <n v="28899.0"/>
        <n v="101343.4"/>
        <n v="271104.0"/>
        <n v="237852.8"/>
        <n v="345972.6"/>
        <n v="137948.4"/>
        <n v="246411.0"/>
        <n v="101721.2"/>
        <n v="106766.4"/>
        <n v="127603.2"/>
        <n v="41948.4"/>
        <n v="104566.0"/>
        <n v="300490.0"/>
        <n v="66074.4"/>
        <n v="126195.6"/>
        <n v="232028.1"/>
        <n v="66178.6"/>
        <n v="205666.5"/>
        <n v="135441.0"/>
        <n v="314475.0"/>
        <n v="139449.0"/>
        <n v="84151.0"/>
        <n v="407044.3"/>
        <n v="125232.8"/>
        <n v="85542.8"/>
        <n v="259918.4"/>
        <n v="66812.6"/>
        <n v="284684.6"/>
        <n v="225284.0"/>
        <n v="185025.4"/>
        <n v="317239.8"/>
        <n v="333432.9"/>
        <n v="119957.2"/>
        <n v="289501.8"/>
        <n v="38699.2"/>
        <n v="62524.8"/>
        <n v="298401.6"/>
        <n v="286649.4"/>
        <n v="13594.6"/>
        <n v="258586.8"/>
        <n v="157194.8"/>
        <n v="141636.2"/>
        <n v="96415.4"/>
        <n v="212765.2"/>
        <n v="441253.0"/>
        <n v="224128.0"/>
        <n v="351419.1"/>
        <n v="288320.0"/>
        <n v="39430.8"/>
        <n v="79497.6"/>
        <n v="169051.2"/>
        <n v="43692.3"/>
        <n v="109191.6"/>
        <n v="50692.0"/>
        <n v="166854.4"/>
        <n v="188728.0"/>
        <n v="138124.8"/>
        <n v="136457.1"/>
        <n v="300225.8"/>
        <n v="166098.8"/>
        <n v="47905.6"/>
        <n v="90584.0"/>
        <n v="28323.0"/>
        <n v="227560.4"/>
        <n v="419342.4"/>
        <n v="69570.8"/>
        <n v="317947.0"/>
        <n v="114072.0"/>
        <n v="71886.5"/>
        <n v="238336.0"/>
        <n v="63590.6"/>
        <n v="167872.0"/>
        <n v="339266.4"/>
        <n v="40635.0"/>
        <n v="153338.6"/>
        <n v="49996.2"/>
        <n v="62641.6"/>
        <n v="228992.8"/>
        <n v="36660.0"/>
        <n v="261287.0"/>
        <n v="142864.2"/>
        <n v="166083.2"/>
        <n v="131008.8"/>
        <n v="328987.4"/>
        <n v="236905.2"/>
        <n v="53361.5"/>
        <n v="55115.5"/>
        <n v="46467.1"/>
        <n v="156240.0"/>
        <n v="63612.0"/>
        <n v="54524.0"/>
        <n v="234087.3"/>
        <n v="243042.3"/>
        <n v="69363.0"/>
        <n v="109513.1"/>
        <n v="286872.3"/>
        <n v="46496.8"/>
        <n v="91851.2"/>
        <n v="15732.0"/>
        <n v="192780.0"/>
        <n v="157262.0"/>
        <n v="166422.1"/>
        <n v="192506.6"/>
        <n v="273914.2"/>
        <n v="14981.6"/>
        <n v="55996.8"/>
        <n v="222768.0"/>
        <n v="192445.2"/>
        <n v="225362.5"/>
        <n v="131964.5"/>
        <n v="202114.8"/>
        <n v="89496.0"/>
        <n v="194012.5"/>
        <n v="81541.8"/>
        <n v="147703.5"/>
        <n v="294121.2"/>
        <n v="148236.4"/>
        <n v="247125.0"/>
        <n v="124535.6"/>
        <n v="66270.2"/>
        <n v="385812.8"/>
        <n v="70112.5"/>
        <n v="287452.0"/>
        <n v="28512.0"/>
        <n v="169171.1"/>
        <n v="343371.6"/>
        <n v="125448.6"/>
        <n v="25252.5"/>
        <n v="58562.7"/>
        <n v="52533.7"/>
        <n v="223431.0"/>
        <n v="227681.0"/>
        <n v="251463.6"/>
        <n v="196386.5"/>
        <n v="281949.6"/>
        <n v="309444.0"/>
        <n v="37592.1"/>
        <n v="187208.7"/>
        <n v="52745.0"/>
        <n v="159067.5"/>
        <n v="157651.2"/>
        <n v="378491.4"/>
        <n v="30008.0"/>
        <n v="367739.1"/>
        <n v="178950.6"/>
        <n v="57812.4"/>
        <n v="73620.9"/>
        <n v="321169.4"/>
        <n v="73216.7"/>
        <n v="51905.7"/>
        <n v="239307.6"/>
        <n v="204723.0"/>
        <n v="198025.2"/>
        <n v="55548.9"/>
        <n v="127802.5"/>
        <n v="88840.8"/>
        <n v="97260.8"/>
        <n v="355710.0"/>
        <n v="78854.4"/>
        <n v="74475.3"/>
        <n v="198242.1"/>
        <n v="178784.9"/>
        <n v="89436.0"/>
        <n v="180584.5"/>
        <n v="46655.0"/>
        <n v="271097.7"/>
        <n v="412081.8"/>
        <n v="85242.8"/>
        <n v="146225.6"/>
        <n v="34817.4"/>
        <n v="314731.0"/>
        <n v="116254.5"/>
        <n v="279870.0"/>
        <n v="111820.8"/>
        <n v="102606.0"/>
        <n v="30105.6"/>
        <n v="245943.6"/>
        <n v="239386.3"/>
        <n v="462831.2"/>
        <n v="39312.0"/>
        <n v="39406.5"/>
        <n v="243000.0"/>
        <n v="194308.4"/>
        <n v="154822.0"/>
        <n v="185548.8"/>
        <n v="100366.1"/>
        <n v="158979.6"/>
        <n v="253110.0"/>
        <n v="59728.8"/>
        <n v="202312.5"/>
        <n v="45100.0"/>
        <n v="107052.0"/>
        <n v="161712.0"/>
        <n v="119826.0"/>
        <n v="390092.8"/>
        <n v="122767.2"/>
        <n v="252702.0"/>
        <n v="67246.2"/>
        <n v="257405.2"/>
        <n v="74874.8"/>
        <n v="275619.3"/>
        <n v="162279.2"/>
        <n v="271898.0"/>
        <n v="15797.4"/>
        <n v="106682.5"/>
        <n v="242911.2"/>
        <n v="123590.4"/>
        <n v="73446.6"/>
        <n v="49129.6"/>
        <n v="105386.4"/>
        <n v="69445.5"/>
        <n v="96866.9"/>
        <n v="136617.0"/>
        <n v="231928.2"/>
        <n v="37856.8"/>
        <n v="95716.4"/>
        <n v="18778.5"/>
        <n v="141410.1"/>
        <n v="141221.6"/>
        <n v="191534.2"/>
        <n v="414832.6"/>
        <n v="228723.6"/>
        <n v="86361.6"/>
        <n v="182359.8"/>
        <n v="117137.7"/>
        <n v="83385.6"/>
        <n v="353043.6"/>
        <n v="396305.0"/>
        <n v="215060.8"/>
        <n v="141225.1"/>
        <n v="277628.8"/>
        <n v="133812.0"/>
        <n v="107945.6"/>
        <n v="125386.8"/>
        <n v="152786.0"/>
        <n v="203228.0"/>
        <n v="132075.2"/>
        <n v="273190.0"/>
        <n v="67254.0"/>
        <n v="83461.2"/>
        <n v="148254.4"/>
        <n v="28853.2"/>
        <n v="55319.0"/>
        <n v="112659.6"/>
        <n v="288928.5"/>
        <n v="124696.0"/>
        <n v="206305.1"/>
        <n v="20107.2"/>
        <n v="94952.4"/>
        <n v="324267.8"/>
        <n v="225381.8"/>
        <n v="84543.6"/>
        <n v="61135.1"/>
        <n v="143354.4"/>
        <n v="108672.0"/>
        <n v="199492.8"/>
        <n v="125126.3"/>
        <n v="50400.0"/>
        <n v="23993.6"/>
        <n v="45553.2"/>
        <n v="411730.0"/>
        <n v="305448.0"/>
        <n v="275272.2"/>
        <n v="144153.1"/>
        <n v="240361.7"/>
        <n v="242409.6"/>
        <n v="109510.2"/>
        <n v="111242.6"/>
        <n v="130806.3"/>
        <n v="131347.8"/>
        <n v="111164.4"/>
        <n v="356074.4"/>
        <n v="306156.0"/>
        <n v="298068.0"/>
        <n v="226666.8"/>
        <n v="194391.9"/>
        <n v="81344.0"/>
        <n v="227720.6"/>
        <n v="396262.0"/>
        <n v="44169.4"/>
        <n v="320484.6"/>
        <n v="101173.8"/>
        <n v="180625.5"/>
        <n v="127818.0"/>
        <n v="246510.0"/>
        <n v="447267.6"/>
        <n v="54933.9"/>
        <n v="140629.5"/>
        <n v="51581.6"/>
        <n v="115356.3"/>
        <n v="234591.5"/>
        <n v="204283.2"/>
        <n v="135673.2"/>
        <n v="123782.0"/>
        <n v="147569.4"/>
        <n v="252579.6"/>
        <n v="137321.8"/>
        <n v="160920.2"/>
        <n v="23881.9"/>
        <n v="113042.4"/>
        <n v="204786.4"/>
        <n v="52298.0"/>
        <n v="263310.0"/>
        <n v="317595.0"/>
        <n v="396315.6"/>
        <n v="126748.8"/>
        <n v="98250.0"/>
        <n v="89566.4"/>
        <n v="198127.3"/>
        <n v="262980.7"/>
        <n v="17315.2"/>
        <n v="180107.1"/>
        <n v="252368.4"/>
        <n v="92307.6"/>
        <n v="92433.2"/>
        <n v="96957.0"/>
        <n v="234097.8"/>
        <n v="157034.4"/>
        <n v="50332.8"/>
        <n v="158795.6"/>
        <n v="119905.5"/>
        <n v="60558.5"/>
        <n v="170634.4"/>
        <n v="374793.1"/>
        <n v="68674.2"/>
        <n v="49287.7"/>
        <n v="231879.6"/>
        <n v="136332.0"/>
        <n v="14612.4"/>
        <n v="241355.1"/>
        <n v="200430.0"/>
        <n v="47116.5"/>
        <n v="64845.9"/>
        <n v="284496.3"/>
        <n v="44067.2"/>
        <n v="344454.0"/>
        <n v="55389.1"/>
        <n v="98453.7"/>
        <n v="106814.1"/>
        <n v="100557.6"/>
        <n v="24214.8"/>
        <n v="402264.3"/>
        <n v="46021.8"/>
        <n v="285521.4"/>
        <n v="140622.4"/>
        <n v="190697.6"/>
        <n v="178205.1"/>
        <n v="166514.1"/>
        <n v="101758.0"/>
        <n v="202275.0"/>
        <n v="44772.0"/>
        <n v="323749.6"/>
        <n v="50205.8"/>
        <n v="170046.0"/>
        <n v="145621.0"/>
        <n v="301331.1"/>
        <n v="307819.8"/>
        <n v="85531.2"/>
        <n v="189826.0"/>
        <n v="80548.8"/>
        <n v="33234.6"/>
        <n v="214993.8"/>
        <n v="126178.8"/>
        <n v="132559.2"/>
        <n v="108846.5"/>
        <n v="335510.0"/>
        <n v="41232.8"/>
        <n v="172126.0"/>
        <n v="208894.0"/>
        <n v="93848.4"/>
        <n v="364971.2"/>
        <n v="214196.4"/>
        <n v="356353.4"/>
        <n v="236166.3"/>
        <n v="68444.8"/>
        <n v="119720.9"/>
        <n v="104654.0"/>
        <n v="205380.0"/>
        <n v="193606.2"/>
        <n v="234264.3"/>
        <n v="52118.1"/>
        <n v="26875.5"/>
        <n v="47668.5"/>
        <n v="65355.9"/>
        <n v="472629.5"/>
        <n v="125231.7"/>
        <n v="80114.0"/>
        <n v="121350.1"/>
        <n v="130281.7"/>
        <n v="127474.4"/>
        <n v="230120.2"/>
        <n v="189577.5"/>
        <n v="90743.6"/>
        <n v="357866.1"/>
        <n v="71362.8"/>
        <n v="198172.4"/>
        <n v="56026.8"/>
        <n v="187296.2"/>
        <n v="290070.0"/>
        <n v="118267.2"/>
        <n v="142897.5"/>
        <n v="396856.6"/>
        <n v="202692.0"/>
        <n v="21951.6"/>
        <n v="42328.2"/>
        <n v="177091.2"/>
        <n v="40618.2"/>
        <n v="377305.8"/>
        <n v="314858.4"/>
        <n v="16669.8"/>
        <n v="234044.4"/>
        <n v="372988.0"/>
        <n v="283737.6"/>
        <n v="30033.9"/>
        <n v="359427.9"/>
        <n v="181075.3"/>
        <n v="189595.9"/>
        <n v="136711.6"/>
        <n v="314035.8"/>
        <n v="337562.1"/>
        <n v="130052.0"/>
        <n v="412539.1"/>
        <n v="324953.7"/>
        <n v="126451.2"/>
        <n v="393190.3"/>
        <n v="251670.3"/>
        <n v="116955.2"/>
        <n v="74418.4"/>
        <n v="63896.0"/>
        <n v="358175.1"/>
        <n v="184572.5"/>
        <n v="238675.8"/>
        <n v="237283.2"/>
        <n v="142555.6"/>
        <n v="336089.7"/>
        <n v="27724.6"/>
        <n v="62211.6"/>
        <n v="94252.8"/>
        <n v="162237.6"/>
        <n v="38239.2"/>
        <n v="198918.0"/>
        <n v="152403.0"/>
        <n v="56800.8"/>
        <n v="403595.2"/>
        <n v="101904.0"/>
        <n v="327418.0"/>
        <n v="87248.0"/>
        <n v="106512.6"/>
        <n v="43594.2"/>
        <n v="283636.4"/>
        <n v="178512.2"/>
        <n v="99806.3"/>
        <n v="288860.0"/>
        <n v="63961.8"/>
        <n v="11575.2"/>
        <n v="135882.3"/>
        <n v="133683.2"/>
        <n v="300036.6"/>
        <n v="92314.0"/>
        <n v="135978.0"/>
        <n v="336491.4"/>
        <n v="66247.4"/>
        <n v="295000.0"/>
        <n v="301719.6"/>
        <n v="234031.0"/>
        <n v="224475.3"/>
        <n v="94568.7"/>
        <n v="218094.8"/>
        <n v="14821.2"/>
        <n v="252631.5"/>
        <n v="373568.0"/>
        <n v="112042.0"/>
        <n v="126546.0"/>
        <n v="182384.5"/>
        <n v="51744.0"/>
        <n v="188079.5"/>
        <n v="28679.0"/>
        <n v="21733.8"/>
        <n v="296514.0"/>
        <n v="197040.2"/>
        <n v="84704.4"/>
        <n v="195169.6"/>
        <n v="361389.7"/>
        <n v="27477.0"/>
        <n v="192167.5"/>
        <n v="287991.5"/>
        <n v="113758.5"/>
        <n v="99832.5"/>
        <n v="362100.0"/>
        <n v="87067.2"/>
        <n v="268012.8"/>
        <n v="269496.0"/>
        <n v="128269.1"/>
        <n v="132767.1"/>
        <n v="52122.0"/>
        <n v="27558.4"/>
        <n v="86953.9"/>
        <n v="187740.8"/>
        <n v="122688.0"/>
        <n v="183654.0"/>
        <n v="466074.0"/>
        <n v="146472.0"/>
        <n v="60357.6"/>
        <n v="277955.1"/>
        <n v="190702.0"/>
        <n v="92646.4"/>
        <n v="333478.3"/>
        <n v="140411.7"/>
        <n v="135364.7"/>
        <n v="86358.0"/>
        <n v="247827.3"/>
        <n v="312112.4"/>
        <n v="87544.2"/>
        <n v="71979.5"/>
        <n v="162913.6"/>
        <n v="143271.7"/>
        <n v="267150.0"/>
        <n v="111498.4"/>
        <n v="191319.6"/>
        <n v="48774.3"/>
        <n v="191862.0"/>
        <n v="287012.0"/>
        <n v="255000.9"/>
        <n v="44426.8"/>
        <n v="74805.5"/>
        <n v="20667.0"/>
        <n v="44975.5"/>
        <n v="110755.2"/>
        <n v="29265.6"/>
        <n v="269379.0"/>
        <n v="283705.2"/>
        <n v="108460.0"/>
        <n v="216783.6"/>
        <n v="148711.1"/>
        <n v="176546.0"/>
        <n v="236204.8"/>
        <n v="66643.2"/>
        <n v="84768.4"/>
        <n v="115241.8"/>
        <n v="417764.2"/>
        <n v="119347.2"/>
        <n v="158877.6"/>
        <n v="345541.6"/>
        <n v="235037.0"/>
        <n v="107446.5"/>
        <n v="310828.0"/>
        <n v="269887.9"/>
        <n v="91009.8"/>
        <n v="191948.8"/>
        <n v="38424.5"/>
        <n v="204100.0"/>
        <n v="207369.8"/>
        <n v="104676.0"/>
        <n v="63327.3"/>
        <n v="424538.6"/>
        <n v="128858.6"/>
        <n v="62711.2"/>
        <n v="69689.0"/>
        <n v="48111.0"/>
        <n v="83195.9"/>
        <n v="223307.2"/>
        <n v="122432.2"/>
        <n v="322898.4"/>
        <n v="227372.1"/>
        <n v="283930.4"/>
        <n v="173634.0"/>
        <n v="192614.4"/>
        <n v="166594.4"/>
        <n v="84956.3"/>
        <n v="74088.0"/>
        <n v="295612.1"/>
        <n v="49075.2"/>
        <n v="195318.2"/>
        <n v="262382.2"/>
        <n v="13409.0"/>
        <n v="136618.6"/>
        <n v="92415.4"/>
        <n v="44936.7"/>
        <n v="185178.5"/>
        <n v="71471.4"/>
        <n v="313506.1"/>
        <n v="35297.4"/>
        <n v="110853.6"/>
        <n v="308877.1"/>
        <n v="47674.8"/>
        <n v="211982.4"/>
        <n v="67329.6"/>
        <n v="149931.3"/>
        <n v="265572.2"/>
        <n v="298607.8"/>
        <n v="255051.0"/>
        <n v="88137.0"/>
        <n v="131252.0"/>
        <n v="155390.4"/>
        <n v="118078.5"/>
        <n v="17010.7"/>
        <n v="82275.3"/>
        <n v="96109.2"/>
        <n v="280997.1"/>
        <n v="33049.8"/>
        <n v="261486.0"/>
        <n v="363138.8"/>
        <n v="70032.6"/>
        <n v="357401.4"/>
        <n v="221034.6"/>
        <n v="156257.4"/>
        <n v="226877.4"/>
        <n v="33534.0"/>
        <n v="417606.6"/>
        <n v="59271.0"/>
        <n v="216326.4"/>
        <n v="108972.6"/>
        <n v="36592.3"/>
        <n v="44520.0"/>
        <n v="256565.4"/>
        <n v="162165.6"/>
        <n v="193169.3"/>
        <n v="96544.0"/>
        <n v="62132.4"/>
        <n v="23571.2"/>
        <n v="120785.0"/>
        <n v="45843.9"/>
        <n v="84090.4"/>
        <n v="57725.8"/>
        <n v="345495.0"/>
        <n v="118634.1"/>
        <n v="158125.1"/>
        <n v="386118.6"/>
        <n v="80828.4"/>
        <n v="268947.5"/>
        <n v="28066.5"/>
        <n v="185492.0"/>
        <n v="134946.0"/>
        <n v="303349.2"/>
        <n v="123331.0"/>
        <n v="112945.0"/>
        <n v="52736.4"/>
        <n v="106382.7"/>
        <n v="173479.0"/>
        <n v="289465.8"/>
        <n v="47187.0"/>
        <n v="268672.0"/>
        <n v="105052.5"/>
        <n v="168304.4"/>
        <n v="183738.0"/>
        <n v="70195.6"/>
        <n v="165625.5"/>
        <n v="180871.5"/>
        <n v="274349.1"/>
        <n v="182881.8"/>
        <n v="52118.8"/>
        <n v="65287.8"/>
        <n v="136857.6"/>
        <n v="60720.0"/>
        <n v="97441.8"/>
        <n v="214520.4"/>
        <n v="39851.6"/>
        <n v="66360.0"/>
        <n v="241143.6"/>
        <n v="67133.2"/>
        <n v="374326.5"/>
        <n v="187442.1"/>
        <n v="46543.1"/>
        <n v="21402.0"/>
        <n v="88359.6"/>
        <n v="294739.2"/>
        <n v="249610.9"/>
        <n v="108388.0"/>
        <n v="227522.4"/>
        <n v="127973.6"/>
        <n v="307210.4"/>
        <n v="43228.8"/>
        <n v="155225.7"/>
        <n v="94164.3"/>
        <n v="346945.2"/>
        <n v="224439.6"/>
        <n v="182444.4"/>
        <n v="189760.8"/>
        <n v="182407.5"/>
        <n v="167602.0"/>
        <n v="387436.0"/>
        <n v="70304.4"/>
        <n v="142017.3"/>
        <n v="135632.6"/>
        <n v="210688.2"/>
        <n v="248251.5"/>
        <n v="213585.0"/>
        <n v="329378.4"/>
        <n v="274264.4"/>
        <n v="269005.1"/>
        <n v="94131.7"/>
        <n v="255004.8"/>
        <n v="186589.2"/>
        <n v="95530.0"/>
        <n v="157080.0"/>
        <n v="157364.8"/>
        <n v="29289.6"/>
        <n v="53214.8"/>
        <n v="96886.0"/>
        <n v="85648.8"/>
        <n v="101497.5"/>
        <n v="103413.2"/>
        <n v="170882.0"/>
        <n v="74108.0"/>
        <n v="46282.5"/>
        <n v="113360.2"/>
        <n v="314122.8"/>
        <n v="180307.5"/>
        <n v="301564.8"/>
        <n v="113201.4"/>
        <n v="180849.6"/>
        <n v="163826.8"/>
        <n v="52698.8"/>
        <n v="18156.6"/>
        <n v="97510.4"/>
        <n v="301918.8"/>
        <n v="186807.0"/>
        <n v="167272.3"/>
        <n v="69087.2"/>
        <n v="168896.0"/>
        <n v="332663.4"/>
        <n v="325984.0"/>
        <n v="70992.0"/>
        <n v="267264.9"/>
        <n v="52783.4"/>
        <n v="343416.5"/>
        <n v="297720.3"/>
        <n v="338073.6"/>
        <n v="107199.7"/>
        <n v="86961.6"/>
        <n v="79218.0"/>
        <n v="167811.2"/>
        <n v="72448.4"/>
        <n v="29564.6"/>
        <n v="57780.0"/>
        <n v="210734.4"/>
        <n v="84138.6"/>
        <n v="35990.0"/>
        <n v="234367.0"/>
        <n v="294053.6"/>
        <n v="95177.4"/>
        <n v="62926.4"/>
        <n v="41506.5"/>
        <n v="97937.5"/>
        <n v="96402.9"/>
        <n v="155817.0"/>
        <n v="300634.0"/>
        <n v="90592.4"/>
        <n v="83232.0"/>
        <n v="60844.0"/>
        <n v="179667.8"/>
        <n v="365720.0"/>
        <n v="199584.0"/>
        <n v="74558.4"/>
        <n v="229293.0"/>
        <n v="35367.8"/>
        <n v="54264.0"/>
        <n v="63093.6"/>
        <n v="72570.0"/>
        <n v="51473.1"/>
        <n v="165561.3"/>
        <n v="43960.0"/>
        <n v="244206.8"/>
        <n v="25346.4"/>
        <n v="205542.4"/>
        <n v="393666.0"/>
        <n v="179345.6"/>
        <n v="266403.6"/>
        <n v="201803.0"/>
        <n v="95832.0"/>
        <n v="116926.2"/>
        <n v="143016.0"/>
        <n v="109090.8"/>
        <n v="135144.9"/>
        <n v="61933.7"/>
        <n v="187095.8"/>
        <n v="349368.5"/>
        <n v="59312.4"/>
        <n v="178120.0"/>
        <n v="441444.8"/>
        <n v="253854.5"/>
        <n v="30893.6"/>
        <n v="63635.2"/>
        <n v="62216.0"/>
        <n v="144762.9"/>
        <n v="145255.0"/>
        <n v="135330.0"/>
        <n v="229812.9"/>
        <n v="335037.0"/>
        <n v="117708.4"/>
        <n v="110837.0"/>
        <n v="109096.8"/>
        <n v="91800.4"/>
        <n v="188080.2"/>
        <n v="36097.2"/>
        <n v="139051.2"/>
        <n v="171024.0"/>
        <n v="309447.6"/>
        <n v="229872.5"/>
        <n v="286390.8"/>
        <n v="275681.6"/>
        <n v="157661.4"/>
        <n v="277010.1"/>
        <n v="451347.0"/>
        <n v="52423.8"/>
        <n v="130733.2"/>
        <n v="105434.0"/>
        <n v="245692.0"/>
        <n v="62370.0"/>
        <n v="347192.8"/>
        <n v="40467.6"/>
        <n v="343293.9"/>
        <n v="118731.6"/>
        <n v="251638.8"/>
        <n v="112246.8"/>
        <n v="190885.4"/>
        <n v="290931.6"/>
        <n v="156306.5"/>
        <n v="98982.8"/>
        <n v="88527.6"/>
        <n v="281851.2"/>
        <n v="393888.1"/>
        <n v="231255.4"/>
        <n v="93255.8"/>
        <n v="127576.8"/>
        <n v="180457.2"/>
        <n v="73394.4"/>
        <n v="71598.8"/>
        <n v="63777.3"/>
        <n v="77103.9"/>
        <n v="115885.0"/>
        <n v="201337.4"/>
        <n v="67049.1"/>
        <n v="232085.0"/>
        <n v="249018.4"/>
        <n v="24445.4"/>
        <n v="55556.8"/>
        <n v="197882.4"/>
        <n v="90693.6"/>
        <n v="52480.8"/>
        <n v="278106.8"/>
        <n v="444873.0"/>
        <n v="149218.2"/>
        <n v="229645.4"/>
        <n v="31119.9"/>
        <n v="152388.0"/>
        <n v="106830.6"/>
        <n v="167199.2"/>
        <n v="310578.5"/>
        <n v="27002.0"/>
        <n v="145338.6"/>
        <n v="160420.8"/>
        <n v="182500.5"/>
        <n v="52569.0"/>
        <n v="98196.3"/>
        <n v="95811.0"/>
        <n v="129927.0"/>
        <n v="211239.0"/>
        <n v="399280.0"/>
        <n v="428811.4"/>
        <n v="186784.8"/>
        <n v="85364.4"/>
        <n v="281514.8"/>
        <n v="51182.1"/>
        <n v="134944.8"/>
        <n v="149249.1"/>
        <n v="220136.4"/>
        <n v="121086.9"/>
        <n v="53821.4"/>
        <n v="185866.8"/>
        <n v="68121.0"/>
        <n v="322785.8"/>
        <n v="158577.5"/>
        <n v="293964.0"/>
        <n v="192865.0"/>
        <n v="27283.5"/>
        <n v="107221.6"/>
        <n v="30121.3"/>
        <n v="41145.0"/>
        <n v="50239.6"/>
        <n v="63214.5"/>
        <n v="48881.5"/>
        <n v="58613.2"/>
        <n v="135204.0"/>
        <n v="242242.0"/>
        <n v="298775.4"/>
        <n v="69217.2"/>
        <n v="183056.5"/>
        <n v="201657.4"/>
        <n v="157726.8"/>
        <n v="92822.4"/>
        <n v="171943.2"/>
        <n v="63309.5"/>
        <n v="223185.1"/>
        <n v="247436.7"/>
        <n v="61151.4"/>
        <n v="131758.8"/>
        <n v="75679.2"/>
        <n v="214609.5"/>
        <n v="254435.0"/>
        <n v="60830.0"/>
        <n v="127426.0"/>
        <n v="203350.0"/>
        <n v="324951.0"/>
        <n v="271350.0"/>
        <n v="154122.8"/>
        <n v="250618.0"/>
        <n v="152133.3"/>
        <n v="72495.0"/>
        <n v="106734.5"/>
        <n v="167477.4"/>
        <n v="149200.8"/>
        <n v="21434.0"/>
        <n v="247268.7"/>
        <n v="210367.2"/>
        <n v="157532.7"/>
        <n v="93673.5"/>
        <n v="44320.0"/>
        <n v="205156.0"/>
        <n v="34970.0"/>
        <n v="264255.6"/>
        <n v="197553.6"/>
        <n v="136527.5"/>
        <n v="70315.2"/>
        <n v="39809.7"/>
        <n v="91198.8"/>
        <n v="207495.2"/>
        <n v="221045.4"/>
        <n v="317914.2"/>
        <n v="115746.0"/>
        <n v="144686.5"/>
        <n v="131433.2"/>
        <n v="280519.8"/>
        <n v="353463.7"/>
        <n v="139682.4"/>
        <n v="147965.5"/>
        <n v="180856.0"/>
        <n v="39967.2"/>
        <n v="27740.7"/>
        <n v="268766.4"/>
        <n v="368505.6"/>
        <n v="263393.9"/>
        <n v="129096.0"/>
        <n v="252543.6"/>
        <n v="258708.1"/>
        <n v="270992.7"/>
        <n v="371583.9"/>
        <n v="117733.5"/>
        <n v="94211.8"/>
        <n v="221837.0"/>
        <n v="67214.4"/>
        <n v="74773.8"/>
        <n v="154369.6"/>
        <n v="95355.0"/>
        <n v="53551.2"/>
        <n v="252513.6"/>
        <n v="285769.0"/>
        <n v="92937.5"/>
        <n v="135216.0"/>
        <n v="150328.0"/>
        <n v="161088.9"/>
        <n v="97614.0"/>
        <n v="26873.6"/>
        <n v="67769.2"/>
        <n v="87169.6"/>
        <n v="177593.0"/>
        <n v="50764.2"/>
        <n v="49989.5"/>
        <n v="253644.4"/>
        <n v="116790.3"/>
        <n v="123079.0"/>
        <n v="180342.4"/>
        <n v="164434.4"/>
        <n v="215226.0"/>
        <n v="152869.2"/>
        <n v="119496.2"/>
        <n v="169826.4"/>
        <n v="22804.5"/>
        <n v="132711.6"/>
        <n v="54278.4"/>
        <n v="194410.4"/>
        <n v="274250.0"/>
        <n v="156414.6"/>
        <n v="197378.6"/>
        <n v="80511.6"/>
        <n v="215061.2"/>
        <n v="92522.1"/>
        <n v="57920.4"/>
        <n v="132858.0"/>
        <n v="103324.1"/>
        <n v="46736.0"/>
        <n v="86991.3"/>
        <n v="218758.5"/>
        <n v="107646.0"/>
        <n v="398381.4"/>
        <n v="275796.0"/>
        <n v="37348.8"/>
        <n v="118001.1"/>
        <n v="125030.8"/>
        <n v="77703.2"/>
        <n v="85751.2"/>
        <n v="56109.0"/>
        <n v="95714.5"/>
        <n v="347262.1"/>
        <n v="220265.5"/>
        <n v="183355.6"/>
        <n v="215754.0"/>
        <n v="152099.2"/>
        <n v="295470.0"/>
        <n v="34170.0"/>
        <n v="131404.0"/>
        <n v="216516.6"/>
        <n v="153504.0"/>
        <n v="195296.4"/>
        <n v="212371.5"/>
        <n v="180711.0"/>
        <n v="257640.0"/>
        <n v="128961.6"/>
        <n v="30870.0"/>
        <n v="184689.6"/>
        <n v="128186.0"/>
        <n v="155587.5"/>
        <n v="159040.0"/>
        <n v="201798.6"/>
        <n v="17072.0"/>
        <n v="190318.6"/>
        <n v="156062.4"/>
        <n v="283633.5"/>
        <n v="361350.0"/>
        <n v="174332.9"/>
        <n v="132464.8"/>
        <n v="149747.5"/>
        <n v="163944.0"/>
        <n v="390062.9"/>
        <n v="189111.0"/>
        <n v="154935.0"/>
        <n v="82013.4"/>
        <n v="110433.4"/>
        <n v="288646.4"/>
        <n v="225760.0"/>
        <n v="321603.1"/>
        <n v="38931.2"/>
        <n v="58316.8"/>
        <n v="395692.8"/>
        <n v="217012.0"/>
        <n v="117183.0"/>
        <n v="84600.9"/>
        <n v="97916.1"/>
        <n v="76200.0"/>
        <n v="204497.0"/>
        <n v="26140.5"/>
        <n v="181221.1"/>
        <n v="452468.7"/>
        <n v="105050.4"/>
        <n v="96888.8"/>
        <n v="116439.8"/>
        <n v="45526.0"/>
        <n v="13589.8"/>
        <n v="89076.0"/>
        <n v="162318.8"/>
        <n v="127772.4"/>
        <n v="54354.3"/>
        <n v="61829.6"/>
        <n v="165900.8"/>
        <n v="297990.0"/>
        <n v="485104.5"/>
        <n v="198387.0"/>
        <n v="138237.0"/>
        <n v="163093.6"/>
        <n v="100598.1"/>
        <n v="347255.6"/>
        <n v="54001.5"/>
        <n v="96356.0"/>
        <n v="397850.4"/>
        <n v="461952.9"/>
        <n v="90595.8"/>
        <n v="301938.0"/>
        <n v="173247.6"/>
        <n v="142115.2"/>
        <n v="104629.4"/>
        <n v="344986.2"/>
        <n v="169304.7"/>
        <n v="206081.4"/>
        <n v="270860.7"/>
        <n v="372104.6"/>
        <n v="203746.2"/>
        <n v="57865.6"/>
        <n v="196256.5"/>
        <n v="33759.4"/>
        <n v="60506.7"/>
        <n v="308052.5"/>
        <n v="105264.9"/>
        <n v="116065.3"/>
        <n v="83905.9"/>
        <n v="154296.5"/>
        <n v="57852.0"/>
        <n v="53514.8"/>
        <n v="90436.5"/>
        <n v="185667.0"/>
        <n v="148404.4"/>
        <n v="157467.8"/>
        <n v="278050.0"/>
        <n v="63564.4"/>
        <n v="80102.1"/>
        <n v="120931.2"/>
        <n v="303435.0"/>
        <n v="178227.0"/>
        <n v="180452.5"/>
        <n v="81294.4"/>
        <n v="219988.4"/>
        <n v="242554.5"/>
        <n v="256140.9"/>
        <n v="53096.8"/>
        <n v="131137.8"/>
        <n v="121644.0"/>
        <n v="36849.0"/>
        <n v="72465.6"/>
        <n v="332992.0"/>
        <n v="151069.2"/>
        <n v="74722.4"/>
        <n v="45113.0"/>
        <n v="62803.5"/>
        <n v="367906.0"/>
        <n v="64740.0"/>
        <n v="198471.6"/>
        <n v="149312.1"/>
        <n v="108119.5"/>
        <n v="133176.0"/>
        <n v="82458.0"/>
        <n v="246900.0"/>
        <n v="128525.6"/>
        <n v="215958.4"/>
        <n v="433180.0"/>
        <n v="303815.2"/>
        <n v="282979.0"/>
        <n v="212869.8"/>
        <n v="158088.0"/>
        <n v="150416.0"/>
        <n v="147781.2"/>
        <n v="98752.5"/>
        <n v="129729.6"/>
        <n v="287204.0"/>
        <n v="50506.2"/>
        <n v="473516.8"/>
        <n v="47713.9"/>
        <n v="335980.0"/>
        <n v="57499.2"/>
        <n v="160144.5"/>
        <n v="79334.6"/>
        <n v="144031.5"/>
        <n v="50622.0"/>
        <n v="237045.6"/>
        <n v="58584.4"/>
        <n v="124406.1"/>
        <n v="103919.5"/>
        <n v="120806.4"/>
        <n v="50300.6"/>
        <n v="427310.0"/>
        <n v="23574.3"/>
        <n v="106142.4"/>
        <n v="275427.5"/>
        <n v="369792.4"/>
        <n v="399145.6"/>
        <n v="169343.7"/>
        <n v="84060.7"/>
        <n v="39577.2"/>
        <n v="104258.7"/>
        <n v="55638.6"/>
        <n v="20774.7"/>
        <n v="231589.4"/>
        <n v="75238.8"/>
        <n v="89112.0"/>
        <n v="328692.0"/>
        <n v="454877.5"/>
        <n v="206233.5"/>
        <n v="183222.6"/>
        <n v="48448.8"/>
        <n v="22331.1"/>
        <n v="65428.5"/>
        <n v="163680.0"/>
        <n v="220422.8"/>
        <n v="173113.0"/>
        <n v="117331.2"/>
        <n v="195878.8"/>
        <n v="155843.4"/>
        <n v="322048.0"/>
        <n v="43175.2"/>
        <n v="84296.0"/>
        <n v="126323.2"/>
        <n v="107486.4"/>
        <n v="256061.1"/>
        <n v="271303.8"/>
        <n v="40621.5"/>
        <n v="177801.2"/>
        <n v="281949.2"/>
        <n v="238180.8"/>
        <n v="18942.6"/>
        <n v="33631.2"/>
        <n v="149349.2"/>
        <n v="56320.0"/>
        <n v="372728.9"/>
        <n v="30188.9"/>
        <n v="276049.2"/>
        <n v="177116.1"/>
        <n v="259278.4"/>
        <n v="195010.4"/>
        <n v="275245.6"/>
        <n v="134276.8"/>
        <n v="61277.1"/>
        <n v="241180.8"/>
        <n v="449447.6"/>
        <n v="59248.2"/>
        <n v="78083.9"/>
        <n v="113766.4"/>
        <n v="169695.0"/>
        <n v="181616.8"/>
        <n v="93296.0"/>
        <n v="128661.5"/>
        <n v="96013.5"/>
        <n v="225760.8"/>
        <n v="273351.2"/>
        <n v="63712.4"/>
        <n v="118297.4"/>
        <n v="225314.4"/>
        <n v="53320.5"/>
        <n v="117278.8"/>
        <n v="50302.4"/>
        <n v="57435.0"/>
        <n v="197106.0"/>
        <n v="156538.2"/>
        <n v="41013.0"/>
        <n v="297822.8"/>
        <n v="126380.8"/>
        <n v="55076.0"/>
        <n v="175762.2"/>
        <n v="57469.3"/>
        <n v="56133.0"/>
        <n v="89410.2"/>
        <n v="64080.5"/>
        <n v="111345.3"/>
        <n v="164883.0"/>
        <n v="89227.2"/>
        <n v="295244.6"/>
        <n v="108477.2"/>
        <n v="219490.8"/>
        <n v="93523.8"/>
        <n v="106183.2"/>
        <n v="56115.0"/>
        <n v="62463.5"/>
        <n v="317614.7"/>
        <n v="342597.8"/>
        <n v="174416.0"/>
        <n v="43976.7"/>
        <n v="44859.5"/>
        <n v="77775.6"/>
        <n v="179691.0"/>
        <n v="188765.4"/>
        <n v="463814.4"/>
        <n v="285535.8"/>
        <n v="322687.2"/>
        <n v="127965.0"/>
        <n v="82235.8"/>
        <n v="148432.4"/>
        <n v="322359.6"/>
        <n v="240885.0"/>
        <n v="62004.5"/>
        <n v="165364.8"/>
        <n v="185175.0"/>
        <n v="135540.5"/>
        <n v="332056.5"/>
        <n v="303744.0"/>
        <n v="89437.5"/>
        <n v="41189.1"/>
        <n v="121696.2"/>
        <n v="317092.5"/>
        <n v="346422.9"/>
        <n v="96378.1"/>
        <n v="69011.5"/>
        <n v="100553.7"/>
        <n v="96863.2"/>
        <n v="69619.5"/>
        <n v="37267.2"/>
        <n v="169327.9"/>
        <n v="17732.5"/>
        <n v="112615.0"/>
        <n v="140339.4"/>
        <n v="276994.9"/>
        <n v="41961.6"/>
        <n v="240944.0"/>
        <n v="40995.9"/>
        <n v="197967.6"/>
        <n v="83926.8"/>
        <n v="243201.0"/>
        <n v="479610.9"/>
        <n v="83422.4"/>
        <n v="28582.2"/>
        <n v="82431.2"/>
        <n v="33360.0"/>
        <n v="263623.8"/>
        <n v="273581.0"/>
        <n v="358530.0"/>
        <n v="227566.8"/>
        <n v="62737.2"/>
        <n v="152369.1"/>
        <n v="91814.4"/>
        <n v="45709.6"/>
        <n v="68967.5"/>
        <n v="201604.8"/>
        <n v="64368.0"/>
        <n v="62115.2"/>
        <n v="137944.4"/>
        <n v="186143.0"/>
        <n v="47873.7"/>
        <n v="158687.1"/>
        <n v="287100.0"/>
        <n v="188213.6"/>
        <n v="241062.4"/>
        <n v="243250.7"/>
        <n v="54152.8"/>
        <n v="462902.6"/>
        <n v="270380.4"/>
        <n v="177339.4"/>
        <n v="137895.0"/>
        <n v="206323.2"/>
        <n v="99507.2"/>
        <n v="174157.5"/>
        <n v="282182.4"/>
        <n v="275783.2"/>
        <n v="239377.1"/>
        <n v="55984.5"/>
        <n v="247296.0"/>
        <n v="86021.0"/>
        <n v="223110.4"/>
        <n v="298595.1"/>
        <n v="81659.8"/>
        <n v="20111.0"/>
        <n v="189888.3"/>
        <n v="226873.5"/>
        <n v="60791.0"/>
        <n v="35494.2"/>
        <n v="200128.8"/>
        <n v="271566.5"/>
        <n v="291279.0"/>
        <n v="149857.0"/>
        <n v="136235.4"/>
        <n v="87720.8"/>
        <n v="215162.4"/>
        <n v="152268.4"/>
        <n v="39239.2"/>
        <n v="16523.6"/>
        <n v="89863.8"/>
        <n v="240522.5"/>
        <n v="225038.0"/>
        <n v="90251.4"/>
        <n v="137313.0"/>
        <n v="203425.4"/>
        <n v="30496.2"/>
        <n v="391530.0"/>
        <n v="163456.8"/>
        <n v="359601.9"/>
        <n v="165637.5"/>
        <n v="134040.0"/>
        <n v="62107.4"/>
        <n v="119558.6"/>
        <n v="32729.4"/>
        <n v="228290.7"/>
        <n v="225479.6"/>
        <n v="26248.5"/>
        <n v="84755.3"/>
        <n v="109128.6"/>
        <n v="68793.9"/>
        <n v="205624.1"/>
        <n v="227574.6"/>
        <n v="100269.0"/>
        <n v="307572.0"/>
        <n v="111581.8"/>
        <n v="316448.8"/>
        <n v="12186.2"/>
        <n v="210689.4"/>
        <n v="66000.0"/>
        <n v="129902.5"/>
        <n v="221893.1"/>
        <n v="326872.8"/>
        <n v="126828.8"/>
        <n v="55300.2"/>
        <n v="88215.4"/>
        <n v="138940.8"/>
        <n v="311045.1"/>
        <n v="192323.7"/>
        <n v="130597.8"/>
        <n v="108471.0"/>
        <n v="23376.3"/>
        <n v="68449.6"/>
        <n v="191256.8"/>
        <n v="75245.2"/>
        <n v="416342.4"/>
        <n v="67730.0"/>
        <n v="187340.0"/>
        <n v="108593.6"/>
        <n v="315376.0"/>
        <n v="233498.4"/>
        <n v="44888.4"/>
        <n v="276439.8"/>
        <n v="106207.5"/>
        <n v="208607.4"/>
        <n v="215671.8"/>
        <n v="288904.8"/>
        <n v="156807.2"/>
        <n v="204201.6"/>
        <n v="147907.1"/>
        <n v="22743.0"/>
        <n v="277998.6"/>
        <n v="29040.0"/>
        <n v="80200.8"/>
        <n v="32767.2"/>
        <n v="369892.5"/>
        <n v="258612.0"/>
        <n v="42693.0"/>
        <n v="248188.8"/>
        <n v="172590.2"/>
        <n v="68716.5"/>
        <n v="144341.3"/>
        <n v="285032.3"/>
        <n v="69803.4"/>
        <n v="372278.4"/>
        <n v="85113.6"/>
        <n v="36744.0"/>
        <n v="63714.0"/>
        <n v="390666.9"/>
        <n v="142540.8"/>
        <n v="180752.4"/>
        <n v="106945.5"/>
        <n v="102709.9"/>
        <n v="117169.8"/>
        <n v="117212.2"/>
        <n v="91726.2"/>
        <n v="394280.1"/>
        <n v="119791.8"/>
        <n v="196784.7"/>
        <n v="224693.7"/>
        <n v="76094.2"/>
        <n v="340797.3"/>
        <n v="85987.8"/>
        <n v="132837.8"/>
        <n v="181239.6"/>
        <n v="236509.6"/>
        <n v="290550.0"/>
        <n v="151737.5"/>
        <n v="50048.0"/>
        <n v="159518.8"/>
        <n v="24512.4"/>
        <n v="467321.4"/>
        <n v="80762.5"/>
        <n v="108225.0"/>
        <n v="50444.8"/>
        <n v="103304.5"/>
        <n v="76315.8"/>
        <n v="159747.6"/>
        <n v="107260.0"/>
        <n v="43161.3"/>
        <n v="59270.4"/>
        <n v="47650.2"/>
        <n v="59216.3"/>
        <n v="133977.6"/>
        <n v="62883.0"/>
        <n v="132087.3"/>
        <n v="347979.9"/>
        <n v="101388.6"/>
        <n v="326331.9"/>
        <n v="349063.0"/>
        <n v="207168.0"/>
        <n v="106540.8"/>
        <n v="89846.0"/>
        <n v="49033.3"/>
        <n v="92773.8"/>
        <n v="63273.6"/>
        <n v="330784.1"/>
        <n v="112452.2"/>
        <n v="362218.5"/>
        <n v="124548.8"/>
        <n v="302638.5"/>
        <n v="215850.6"/>
        <n v="325068.0"/>
        <n v="254753.5"/>
        <n v="47726.4"/>
        <n v="255614.4"/>
        <n v="53006.4"/>
        <n v="69102.5"/>
        <n v="115657.8"/>
        <n v="52399.1"/>
        <n v="136275.6"/>
        <n v="369498.5"/>
        <n v="155051.4"/>
        <n v="130540.8"/>
        <n v="98344.8"/>
        <n v="202135.5"/>
        <n v="220148.1"/>
        <n v="56168.0"/>
        <n v="77326.0"/>
        <n v="69714.0"/>
        <n v="75029.5"/>
        <n v="261442.4"/>
        <n v="74223.3"/>
        <n v="167158.8"/>
        <n v="137309.2"/>
        <n v="96778.8"/>
        <n v="261236.5"/>
        <n v="58909.5"/>
        <n v="418791.6"/>
        <n v="220986.5"/>
        <n v="173353.6"/>
        <n v="25276.2"/>
        <n v="389298.2"/>
        <n v="146260.0"/>
        <n v="187500.0"/>
        <n v="72771.6"/>
        <n v="459923.8"/>
        <n v="36028.2"/>
        <n v="83467.8"/>
        <n v="192540.3"/>
        <n v="98021.0"/>
        <n v="101059.2"/>
        <n v="50785.9"/>
        <n v="116002.8"/>
        <n v="177620.1"/>
        <n v="326112.0"/>
        <n v="85217.4"/>
        <n v="222558.9"/>
        <n v="261000.0"/>
        <n v="230269.2"/>
        <n v="188027.4"/>
        <n v="30646.4"/>
        <n v="45974.0"/>
        <n v="209154.6"/>
        <n v="33962.4"/>
        <n v="68760.8"/>
        <n v="21850.4"/>
        <n v="180656.1"/>
        <n v="303378.6"/>
        <n v="123706.4"/>
        <n v="75870.6"/>
        <n v="280974.6"/>
        <n v="67013.1"/>
        <n v="458892.0"/>
        <n v="266292.6"/>
        <n v="336042.0"/>
        <n v="170575.3"/>
        <n v="342295.2"/>
        <n v="168381.0"/>
        <n v="231167.2"/>
        <n v="86573.2"/>
        <n v="98091.0"/>
        <n v="31463.2"/>
        <n v="22815.2"/>
        <n v="128594.7"/>
        <n v="115560.0"/>
        <n v="178212.6"/>
        <n v="196750.8"/>
        <n v="13270.3"/>
        <n v="132373.4"/>
        <n v="114098.4"/>
        <n v="155658.4"/>
        <n v="380548.4"/>
        <n v="36336.2"/>
        <n v="122284.3"/>
        <n v="216348.8"/>
        <n v="67920.6"/>
        <n v="17025.2"/>
        <n v="31123.6"/>
        <n v="335136.5"/>
        <n v="112308.0"/>
        <n v="119258.4"/>
        <n v="30689.2"/>
        <n v="29265.8"/>
        <n v="36918.9"/>
        <n v="174805.9"/>
        <n v="133362.0"/>
        <n v="260202.6"/>
        <n v="72043.4"/>
        <n v="397909.6"/>
        <n v="75025.2"/>
        <n v="133971.3"/>
        <n v="178450.0"/>
        <n v="28791.0"/>
        <n v="81090.0"/>
        <n v="80596.8"/>
        <n v="227868.0"/>
        <n v="55995.8"/>
        <n v="18840.0"/>
        <n v="226070.0"/>
        <n v="196912.0"/>
        <n v="119100.0"/>
        <n v="233574.0"/>
        <n v="145965.0"/>
        <n v="129216.0"/>
        <n v="336056.5"/>
        <n v="315131.0"/>
        <n v="95827.2"/>
        <n v="42183.4"/>
        <n v="131512.0"/>
        <n v="143071.5"/>
        <n v="49849.8"/>
        <n v="51300.0"/>
        <n v="188770.0"/>
        <n v="22413.6"/>
        <n v="53272.8"/>
        <n v="114023.0"/>
        <n v="30276.8"/>
        <n v="170402.4"/>
        <n v="147386.8"/>
        <n v="368911.8"/>
        <n v="196170.4"/>
        <n v="219840.9"/>
        <n v="369220.8"/>
        <n v="136133.4"/>
        <n v="56146.2"/>
        <n v="254553.0"/>
        <n v="133677.6"/>
        <n v="57903.6"/>
        <n v="289358.0"/>
        <n v="307930.0"/>
        <n v="225653.6"/>
        <n v="29623.3"/>
        <n v="102530.8"/>
        <n v="113173.2"/>
        <n v="230048.3"/>
        <n v="257875.2"/>
        <n v="165237.3"/>
        <n v="90945.0"/>
        <n v="310117.5"/>
        <n v="70975.8"/>
        <n v="94588.0"/>
        <n v="22833.8"/>
        <n v="321222.4"/>
        <n v="117902.7"/>
        <n v="204492.6"/>
        <n v="135344.0"/>
        <n v="295406.3"/>
        <n v="104500.8"/>
        <n v="91877.0"/>
        <n v="225049.2"/>
        <n v="132790.0"/>
        <n v="294370.1"/>
        <n v="192859.8"/>
        <n v="348304.0"/>
        <n v="273385.4"/>
        <n v="81964.4"/>
        <n v="129561.6"/>
        <n v="77428.5"/>
        <n v="407972.8"/>
        <n v="135876.0"/>
        <n v="279293.6"/>
        <n v="125571.0"/>
        <n v="169857.7"/>
        <n v="43091.7"/>
        <n v="200147.0"/>
        <n v="125743.9"/>
        <n v="126977.0"/>
        <n v="130784.4"/>
        <n v="91500.0"/>
        <n v="24858.3"/>
        <n v="124083.0"/>
        <n v="41076.0"/>
        <n v="78290.1"/>
        <n v="137172.0"/>
        <n v="295959.3"/>
        <n v="265070.4"/>
        <n v="141820.8"/>
        <n v="58508.9"/>
        <n v="212797.2"/>
        <n v="13166.0"/>
        <n v="275913.6"/>
        <n v="117867.0"/>
        <n v="377227.5"/>
        <n v="59558.4"/>
        <n v="254436.2"/>
        <n v="52332.0"/>
        <n v="128990.4"/>
        <n v="136962.7"/>
        <n v="91508.4"/>
        <n v="73921.1"/>
        <n v="367780.8"/>
        <n v="67507.0"/>
        <n v="90192.6"/>
        <n v="386433.6"/>
        <n v="105878.0"/>
        <n v="374413.0"/>
        <n v="367275.6"/>
        <n v="98407.9"/>
        <n v="203515.0"/>
        <n v="79934.8"/>
        <n v="53282.1"/>
        <n v="76749.6"/>
        <n v="152033.0"/>
        <n v="390800.0"/>
        <n v="237892.5"/>
        <n v="32963.3"/>
        <n v="31298.4"/>
        <n v="70180.5"/>
        <n v="152772.0"/>
        <n v="64951.2"/>
        <n v="175894.5"/>
        <n v="126236.0"/>
        <n v="81806.4"/>
        <n v="141440.0"/>
        <n v="307370.4"/>
        <n v="294196.5"/>
        <n v="202439.0"/>
        <n v="154539.6"/>
        <n v="315157.5"/>
        <n v="297249.7"/>
        <n v="83136.9"/>
        <n v="242054.0"/>
        <n v="249014.1"/>
        <n v="252285.5"/>
        <n v="80257.8"/>
        <n v="96205.6"/>
        <n v="245753.2"/>
        <n v="236563.8"/>
        <n v="45864.0"/>
        <n v="97087.5"/>
        <n v="342898.5"/>
        <n v="24081.4"/>
        <n v="50718.0"/>
        <n v="176344.0"/>
        <n v="161851.8"/>
        <n v="144660.5"/>
        <n v="276545.0"/>
        <n v="158629.0"/>
        <n v="16809.0"/>
        <n v="106723.6"/>
        <n v="248905.3"/>
        <n v="216705.3"/>
        <n v="84547.1"/>
        <n v="131257.8"/>
        <n v="411702.8"/>
        <n v="58074.2"/>
        <n v="255024.9"/>
        <n v="314416.0"/>
        <n v="126012.2"/>
        <n v="368978.5"/>
        <n v="194844.0"/>
        <n v="342937.5"/>
        <n v="88745.4"/>
        <n v="57038.0"/>
        <n v="227336.6"/>
        <n v="174081.6"/>
        <n v="466511.3"/>
        <n v="232093.2"/>
        <n v="36912.3"/>
        <n v="155250.0"/>
        <n v="269581.2"/>
        <n v="63639.8"/>
        <n v="40375.4"/>
        <n v="68661.9"/>
        <n v="234630.0"/>
        <n v="401557.1"/>
        <n v="68132.6"/>
        <n v="58824.2"/>
        <n v="301021.6"/>
        <n v="251452.6"/>
        <n v="212827.2"/>
        <n v="111761.1"/>
        <n v="154773.2"/>
        <n v="332906.6"/>
        <n v="160966.0"/>
        <n v="35866.2"/>
        <n v="257273.3"/>
        <n v="41780.4"/>
        <n v="22021.3"/>
        <n v="185942.6"/>
        <n v="231403.2"/>
        <n v="116075.4"/>
        <n v="133350.9"/>
        <n v="269266.0"/>
        <n v="37990.5"/>
        <n v="388709.6"/>
        <n v="197597.4"/>
        <n v="63919.8"/>
        <n v="187314.4"/>
        <n v="105974.7"/>
        <n v="179846.4"/>
        <n v="330890.0"/>
        <n v="42742.0"/>
        <n v="58142.1"/>
        <n v="290569.2"/>
        <n v="278202.0"/>
        <n v="174703.1"/>
        <n v="38697.1"/>
        <n v="57142.8"/>
        <n v="238800.0"/>
        <n v="158095.4"/>
        <n v="287680.0"/>
        <n v="246957.0"/>
        <n v="33370.3"/>
        <n v="258323.6"/>
        <n v="47064.9"/>
        <n v="92145.1"/>
        <n v="178389.5"/>
        <n v="218502.0"/>
        <n v="322929.0"/>
        <n v="334213.4"/>
        <n v="140635.8"/>
        <n v="65563.5"/>
        <n v="57576.6"/>
        <n v="378310.8"/>
        <n v="435503.4"/>
        <n v="148557.4"/>
        <n v="42556.5"/>
        <n v="142593.0"/>
        <n v="225918.7"/>
        <n v="45817.2"/>
        <n v="43450.0"/>
        <n v="283279.5"/>
        <n v="36389.9"/>
        <n v="91834.4"/>
        <n v="359520.8"/>
        <n v="170351.7"/>
        <n v="139514.0"/>
        <n v="84673.2"/>
        <n v="77154.3"/>
        <n v="124401.6"/>
        <n v="176958.0"/>
        <n v="206906.7"/>
        <n v="398401.3"/>
        <n v="82001.2"/>
        <n v="122527.5"/>
        <n v="120342.9"/>
        <n v="169822.8"/>
        <n v="115177.8"/>
        <n v="107184.0"/>
        <n v="245518.0"/>
        <n v="250504.8"/>
        <n v="369887.7"/>
        <n v="153648.0"/>
        <n v="167038.2"/>
        <n v="96868.0"/>
        <n v="39506.4"/>
        <n v="112058.1"/>
        <n v="100988.3"/>
        <n v="53746.4"/>
        <n v="57959.0"/>
        <n v="81845.4"/>
        <n v="80414.4"/>
        <n v="445805.1"/>
        <n v="323400.0"/>
        <n v="166854.6"/>
        <n v="53873.3"/>
        <n v="352026.4"/>
        <n v="382391.8"/>
        <n v="118592.0"/>
        <n v="71827.0"/>
        <n v="258819.9"/>
        <n v="64673.1"/>
        <n v="329508.5"/>
        <n v="73319.4"/>
        <n v="170980.8"/>
        <n v="84322.8"/>
        <n v="35730.7"/>
        <n v="184800.2"/>
        <n v="143972.5"/>
        <n v="132618.4"/>
        <n v="259831.0"/>
        <n v="260148.0"/>
        <n v="36789.3"/>
        <n v="372313.7"/>
        <n v="230175.0"/>
        <n v="324203.6"/>
        <n v="49450.0"/>
        <n v="211326.5"/>
        <n v="126360.0"/>
        <n v="363230.7"/>
        <n v="72985.8"/>
        <n v="82073.6"/>
        <n v="47104.0"/>
        <n v="210150.0"/>
        <n v="30142.0"/>
        <n v="142776.2"/>
        <n v="75795.7"/>
        <n v="286579.8"/>
        <n v="54234.0"/>
        <n v="30287.8"/>
        <n v="194920.5"/>
        <n v="97228.2"/>
        <n v="258587.0"/>
        <n v="30933.9"/>
        <n v="302780.2"/>
        <n v="92578.2"/>
        <n v="298746.1"/>
        <n v="252936.3"/>
        <n v="355216.8"/>
        <n v="171068.4"/>
        <n v="77703.6"/>
        <n v="48562.2"/>
        <n v="125262.6"/>
        <n v="129770.9"/>
        <n v="18197.5"/>
        <n v="159647.4"/>
        <n v="210490.0"/>
        <n v="66164.0"/>
        <n v="29644.8"/>
        <n v="67944.0"/>
        <n v="167462.4"/>
        <n v="55071.5"/>
        <n v="43243.2"/>
        <n v="41369.9"/>
        <n v="34469.2"/>
        <n v="61556.8"/>
        <n v="130766.0"/>
        <n v="89457.9"/>
        <n v="293198.5"/>
        <n v="30647.5"/>
        <n v="117271.7"/>
        <n v="72156.5"/>
        <n v="156662.1"/>
        <n v="186534.4"/>
        <n v="144573.0"/>
        <n v="116015.1"/>
        <n v="62119.2"/>
        <n v="93544.2"/>
        <n v="158979.3"/>
        <n v="107236.0"/>
        <n v="89619.2"/>
        <n v="190461.2"/>
        <n v="207533.2"/>
        <n v="54893.2"/>
        <n v="51705.0"/>
        <n v="151169.3"/>
        <n v="102175.0"/>
        <n v="379078.5"/>
        <n v="136290.0"/>
        <n v="69423.8"/>
        <n v="204376.9"/>
        <n v="182361.0"/>
        <n v="117195.0"/>
        <n v="434087.5"/>
        <n v="262444.9"/>
        <n v="259740.9"/>
        <n v="86425.0"/>
        <n v="355415.7"/>
        <n v="327697.2"/>
        <n v="250328.0"/>
        <n v="368764.0"/>
        <n v="199585.3"/>
        <n v="396243.9"/>
        <n v="166999.5"/>
        <n v="101156.0"/>
        <n v="121763.4"/>
        <n v="47745.6"/>
        <n v="91748.8"/>
        <n v="64135.5"/>
        <n v="359700.0"/>
        <n v="264600.0"/>
        <n v="67160.8"/>
        <n v="218708.1"/>
        <n v="309254.4"/>
        <n v="15887.7"/>
        <n v="373400.4"/>
        <n v="40098.0"/>
        <n v="101036.5"/>
        <n v="112527.5"/>
        <n v="187211.5"/>
        <n v="85486.5"/>
        <n v="146284.8"/>
        <n v="57907.0"/>
        <n v="69938.4"/>
        <n v="226749.3"/>
        <n v="54450.6"/>
        <n v="145906.8"/>
        <n v="125857.0"/>
        <n v="258065.6"/>
        <n v="386784.1"/>
        <n v="144127.0"/>
        <n v="289884.0"/>
        <n v="170203.6"/>
        <n v="310936.2"/>
        <n v="90805.0"/>
        <n v="164073.6"/>
        <n v="256534.8"/>
        <n v="323686.8"/>
        <n v="161834.4"/>
        <n v="233094.0"/>
        <n v="119118.3"/>
        <n v="122127.6"/>
        <n v="58208.0"/>
        <n v="104621.4"/>
        <n v="137306.3"/>
        <n v="119439.6"/>
        <n v="188856.8"/>
        <n v="240502.4"/>
        <n v="44962.4"/>
        <n v="116403.7"/>
        <n v="357088.6"/>
        <n v="13884.0"/>
        <n v="66312.0"/>
        <n v="28002.4"/>
        <n v="194965.5"/>
        <n v="90046.5"/>
        <n v="93516.5"/>
        <n v="249233.6"/>
        <n v="155669.4"/>
        <n v="284835.6"/>
        <n v="189047.3"/>
        <n v="176983.2"/>
        <n v="43695.9"/>
        <n v="36895.1"/>
        <n v="56974.0"/>
        <n v="64563.2"/>
        <n v="85469.4"/>
        <n v="37135.8"/>
        <n v="387011.8"/>
        <n v="442911.2"/>
        <n v="39585.9"/>
        <n v="395016.0"/>
        <n v="85293.0"/>
        <n v="259434.0"/>
        <n v="233291.8"/>
        <n v="266073.6"/>
        <n v="150969.0"/>
        <n v="135872.0"/>
        <n v="183011.8"/>
        <n v="43626.4"/>
        <n v="453583.8"/>
        <n v="154927.8"/>
        <n v="155927.1"/>
        <n v="151055.4"/>
        <n v="214770.7"/>
        <n v="190944.0"/>
        <n v="336722.4"/>
        <n v="28277.7"/>
        <n v="97595.4"/>
        <n v="38628.0"/>
        <n v="107433.6"/>
        <n v="274668.5"/>
        <n v="201628.2"/>
        <n v="364345.5"/>
        <n v="98168.4"/>
        <n v="141133.8"/>
        <n v="361941.2"/>
        <n v="272978.1"/>
        <n v="328047.8"/>
        <n v="224355.6"/>
        <n v="214669.6"/>
        <n v="148329.3"/>
        <n v="191399.4"/>
        <n v="103907.1"/>
        <n v="155469.6"/>
        <n v="203902.0"/>
        <n v="232509.0"/>
        <n v="258278.5"/>
        <n v="126016.8"/>
        <n v="169480.7"/>
        <n v="137530.8"/>
        <n v="148458.0"/>
        <n v="147773.6"/>
        <n v="35191.0"/>
        <n v="155131.2"/>
        <n v="311519.0"/>
        <n v="42748.8"/>
        <n v="24158.0"/>
        <n v="100486.8"/>
        <n v="214383.0"/>
        <n v="223375.2"/>
        <n v="128256.0"/>
        <n v="122852.7"/>
        <n v="25379.2"/>
        <n v="128025.0"/>
        <n v="294470.4"/>
        <n v="76868.3"/>
        <n v="243474.4"/>
        <n v="206144.4"/>
        <n v="156537.2"/>
        <n v="31920.0"/>
        <n v="365541.0"/>
        <n v="101816.0"/>
        <n v="84579.0"/>
        <n v="305425.0"/>
        <n v="121584.8"/>
        <n v="176529.6"/>
        <n v="367361.5"/>
        <n v="147764.0"/>
        <n v="75605.4"/>
        <n v="49172.9"/>
        <n v="58232.3"/>
        <n v="159173.1"/>
        <n v="85656.0"/>
        <n v="122311.2"/>
        <n v="190274.2"/>
        <n v="270555.1"/>
        <n v="58165.8"/>
        <n v="362872.8"/>
        <n v="230268.3"/>
        <n v="318022.8"/>
        <n v="117753.5"/>
        <n v="165978.8"/>
        <n v="261708.0"/>
        <n v="335049.0"/>
        <n v="317250.0"/>
        <n v="361519.2"/>
        <n v="31683.6"/>
        <n v="122820.0"/>
        <n v="294125.2"/>
        <n v="185298.0"/>
        <n v="313378.0"/>
        <n v="457822.2"/>
        <n v="120268.0"/>
        <n v="97949.8"/>
        <n v="60320.0"/>
        <n v="272081.5"/>
        <n v="288535.5"/>
        <n v="163090.2"/>
        <n v="63577.8"/>
        <n v="77220.8"/>
        <n v="119756.0"/>
        <n v="304730.0"/>
        <n v="53377.6"/>
        <n v="36792.0"/>
        <n v="290058.3"/>
        <n v="94460.4"/>
        <n v="95490.6"/>
        <n v="328760.7"/>
        <n v="265362.3"/>
        <n v="391110.5"/>
        <n v="449721.6"/>
        <n v="424575.0"/>
        <n v="422187.5"/>
        <n v="168286.4"/>
        <n v="76788.0"/>
        <n v="192392.2"/>
        <n v="203292.7"/>
        <n v="95910.0"/>
        <n v="150417.0"/>
        <n v="63652.8"/>
        <n v="168144.0"/>
        <n v="206326.7"/>
        <n v="309277.5"/>
        <n v="137659.7"/>
        <n v="32356.8"/>
        <n v="133289.7"/>
        <n v="307224.0"/>
        <n v="338791.2"/>
        <n v="227919.5"/>
        <n v="50704.5"/>
        <n v="88599.0"/>
        <n v="212474.2"/>
        <n v="323875.5"/>
        <n v="46972.8"/>
        <n v="191478.0"/>
        <n v="282090.6"/>
        <n v="174164.5"/>
        <n v="72137.0"/>
        <n v="391027.0"/>
        <n v="96505.5"/>
        <n v="144158.4"/>
        <n v="36595.8"/>
        <n v="455030.7"/>
        <n v="73367.2"/>
        <n v="55477.8"/>
        <n v="108780.0"/>
        <n v="293299.2"/>
        <n v="270629.0"/>
        <n v="115096.8"/>
        <n v="65099.7"/>
        <n v="115375.0"/>
        <n v="274851.3"/>
        <n v="123385.6"/>
        <n v="348112.7"/>
        <n v="182496.0"/>
        <n v="170357.7"/>
        <n v="91687.4"/>
        <n v="228387.9"/>
        <n v="124212.2"/>
        <n v="357057.4"/>
        <n v="290013.6"/>
        <n v="193642.9"/>
        <n v="120479.1"/>
        <n v="460540.2"/>
        <n v="335831.6"/>
        <n v="294392.0"/>
        <n v="289751.0"/>
        <n v="40376.7"/>
        <n v="43014.4"/>
        <n v="193648.0"/>
        <n v="149966.0"/>
        <n v="157957.8"/>
        <n v="45488.0"/>
        <n v="237339.6"/>
        <n v="241150.0"/>
        <n v="122605.0"/>
        <n v="363787.2"/>
        <n v="408499.0"/>
        <n v="63070.8"/>
        <n v="43490.7"/>
        <n v="416872.7"/>
        <n v="32464.5"/>
        <n v="251191.5"/>
        <n v="143577.0"/>
        <n v="43332.0"/>
        <n v="109934.9"/>
        <n v="240570.0"/>
        <n v="249039.0"/>
        <n v="249307.2"/>
        <n v="342342.0"/>
        <n v="302908.5"/>
        <n v="290876.4"/>
        <n v="182254.2"/>
        <n v="250060.8"/>
        <n v="61465.2"/>
        <n v="441879.5"/>
        <n v="179771.9"/>
        <n v="91279.5"/>
        <n v="100398.6"/>
        <n v="229634.8"/>
        <n v="304171.8"/>
        <n v="69277.7"/>
        <n v="228510.4"/>
        <n v="179946.6"/>
        <n v="114241.0"/>
        <n v="57644.2"/>
        <n v="216280.8"/>
        <n v="169504.3"/>
        <n v="113181.0"/>
        <n v="93157.2"/>
        <n v="184853.0"/>
        <n v="138426.4"/>
        <n v="142213.0"/>
        <n v="140755.5"/>
        <n v="340900.8"/>
        <n v="52165.6"/>
        <n v="177386.0"/>
        <n v="217576.8"/>
        <n v="96957.6"/>
        <n v="214496.1"/>
        <n v="152762.4"/>
        <n v="341464.4"/>
        <n v="143223.3"/>
        <n v="125835.8"/>
        <n v="18029.5"/>
        <n v="58930.6"/>
        <n v="284658.0"/>
        <n v="289125.6"/>
        <n v="96346.0"/>
        <n v="134758.8"/>
        <n v="139230.0"/>
        <n v="206338.0"/>
        <n v="87192.0"/>
        <n v="122298.0"/>
        <n v="192700.6"/>
        <n v="212517.2"/>
        <n v="209022.3"/>
        <n v="195230.7"/>
        <n v="189155.5"/>
        <n v="217115.5"/>
        <n v="276390.0"/>
        <n v="124510.8"/>
        <n v="25305.0"/>
        <n v="83430.9"/>
        <n v="92844.9"/>
        <n v="109417.0"/>
        <n v="62724.4"/>
        <n v="245157.0"/>
        <n v="329712.8"/>
        <n v="151917.0"/>
        <n v="202904.9"/>
        <n v="54387.6"/>
        <n v="245381.4"/>
        <n v="82044.3"/>
        <n v="352545.4"/>
        <n v="140012.5"/>
        <n v="29245.6"/>
        <n v="27655.2"/>
        <n v="133066.8"/>
        <n v="39603.6"/>
        <n v="58996.0"/>
        <n v="303462.9"/>
        <n v="122368.8"/>
        <n v="399086.7"/>
        <n v="275537.6"/>
        <n v="209935.5"/>
        <n v="263247.6"/>
        <n v="60951.3"/>
        <n v="127842.0"/>
        <n v="380147.6"/>
        <n v="144576.0"/>
        <n v="59171.4"/>
        <n v="108726.8"/>
        <n v="73431.4"/>
        <n v="182833.6"/>
        <n v="93368.4"/>
        <n v="351222.5"/>
        <n v="38634.0"/>
        <n v="52170.0"/>
        <n v="392762.4"/>
        <n v="124224.3"/>
        <n v="127333.5"/>
        <n v="307619.2"/>
        <n v="325295.9"/>
        <n v="141863.2"/>
        <n v="198494.4"/>
        <n v="27894.4"/>
        <n v="96915.0"/>
        <n v="331535.6"/>
        <n v="262124.0"/>
        <n v="115907.0"/>
        <n v="88099.2"/>
        <n v="156867.2"/>
        <n v="87555.0"/>
        <n v="224798.3"/>
        <n v="237456.0"/>
        <n v="292598.4"/>
        <n v="338094.6"/>
        <n v="192586.8"/>
        <n v="231053.2"/>
        <n v="65755.8"/>
        <n v="99495.0"/>
        <n v="69487.8"/>
        <n v="199245.8"/>
        <n v="214895.8"/>
        <n v="63306.0"/>
        <n v="378848.4"/>
        <n v="159451.8"/>
        <n v="202379.0"/>
        <n v="70952.7"/>
        <n v="164430.0"/>
        <n v="70326.6"/>
        <n v="93903.0"/>
        <n v="156840.5"/>
        <n v="43221.8"/>
        <n v="252619.2"/>
        <n v="345067.8"/>
        <n v="283805.0"/>
        <n v="120007.2"/>
        <n v="171763.2"/>
        <n v="26814.7"/>
        <n v="161744.0"/>
        <n v="36816.0"/>
        <n v="95398.4"/>
        <n v="150644.0"/>
        <n v="89673.0"/>
        <n v="66547.4"/>
        <n v="169118.7"/>
        <n v="62944.2"/>
        <n v="294735.6"/>
        <n v="73468.4"/>
        <n v="89027.8"/>
        <n v="63978.3"/>
        <n v="65227.2"/>
        <n v="299485.0"/>
        <n v="42018.9"/>
        <n v="81430.8"/>
        <n v="46092.0"/>
        <n v="128887.2"/>
        <n v="32794.7"/>
        <n v="119753.8"/>
        <n v="89148.0"/>
        <n v="131856.0"/>
        <n v="269854.2"/>
        <n v="99485.2"/>
        <n v="453669.3"/>
        <n v="376847.9"/>
        <n v="231441.0"/>
        <n v="100934.7"/>
        <n v="145104.7"/>
        <n v="177757.7"/>
        <n v="138764.0"/>
        <n v="50810.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Weighted Revenue by Categories" cacheId="0" dataCaption="" compact="0" compactData="0">
  <location ref="A1:B7" firstHeaderRow="0" firstDataRow="1" firstDataCol="0"/>
  <pivotFields>
    <pivotField name="SalesOpp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t="default"/>
      </items>
    </pivotField>
    <pivotField name="Accou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ta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lose_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t="default"/>
      </items>
    </pivotField>
    <pivotField name="Year" compact="0" outline="0" multipleItemSelectionAllowed="1" showAll="0">
      <items>
        <item x="0"/>
        <item x="1"/>
        <item x="2"/>
        <item x="3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_Intere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Est_Value ($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t="default"/>
      </items>
    </pivotField>
    <pivotField name="Probability (%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inked_Proje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Category_Interest" axis="axisRow" compact="0" outline="0" multipleItemSelectionAllowed="1" showAll="0" sortType="ascending">
      <items>
        <item x="4"/>
        <item x="2"/>
        <item x="3"/>
        <item x="0"/>
        <item x="1"/>
        <item t="default"/>
      </items>
    </pivotField>
    <pivotField name="Weighted_Revenue ($)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t="default"/>
      </items>
    </pivotField>
  </pivotFields>
  <rowFields>
    <field x="11"/>
  </rowFields>
  <dataFields>
    <dataField name="SUM of Weighted_Revenue ($)" fld="12" baseField="0"/>
  </dataFields>
</pivotTableDefinition>
</file>

<file path=xl/pivotTables/pivotTable2.xml><?xml version="1.0" encoding="utf-8"?>
<pivotTableDefinition xmlns="http://schemas.openxmlformats.org/spreadsheetml/2006/main" name="Weighted Revenue by Categories 2" cacheId="0" dataCaption="" compact="0" compactData="0">
  <location ref="A11:B17" firstHeaderRow="0" firstDataRow="1" firstDataCol="0" rowPageCount="2" colPageCount="1"/>
  <pivotFields>
    <pivotField name="SalesOpp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t="default"/>
      </items>
    </pivotField>
    <pivotField name="Accou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ta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lose_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t="default"/>
      </items>
    </pivotField>
    <pivotField name="Year" axis="axisPage" compact="0" outline="0" multipleItemSelectionAllowed="1" showAll="0">
      <items>
        <item x="0"/>
        <item h="1" x="1"/>
        <item h="1" x="2"/>
        <item h="1" x="3"/>
        <item t="default"/>
      </items>
    </pivotField>
    <pivotField name="Month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_Intere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Est_Value ($M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t="default"/>
      </items>
    </pivotField>
    <pivotField name="Probability (%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inked_Proje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Category_Interest" axis="axisRow" compact="0" outline="0" multipleItemSelectionAllowed="1" showAll="0" sortType="ascending">
      <items>
        <item x="4"/>
        <item x="2"/>
        <item x="3"/>
        <item x="0"/>
        <item x="1"/>
        <item t="default"/>
      </items>
    </pivotField>
    <pivotField name="Weighted_Revenue ($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t="default"/>
      </items>
    </pivotField>
  </pivotFields>
  <rowFields>
    <field x="11"/>
  </rowFields>
  <pageFields>
    <pageField fld="5"/>
    <pageField fld="6"/>
  </pageFields>
  <dataFields>
    <dataField name="SUM of Est_Value ($M)" fld="8" baseField="0"/>
  </dataFields>
</pivotTableDefinition>
</file>

<file path=xl/pivotTables/pivotTable3.xml><?xml version="1.0" encoding="utf-8"?>
<pivotTableDefinition xmlns="http://schemas.openxmlformats.org/spreadsheetml/2006/main" name="Total Qty by Suppliers" cacheId="1" dataCaption="" compact="0" compactData="0">
  <location ref="A3:D60" firstHeaderRow="0" firstDataRow="3" firstDataCol="0" rowPageCount="1" colPageCount="1"/>
  <pivotFields>
    <pivotField name="PO_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t="default"/>
      </items>
    </pivotField>
    <pivotField name="Supplier_Name" axis="axisRow" compact="0" outline="0" multipleItemSelectionAllowed="1" showAll="0" sortType="ascending">
      <items>
        <item x="4"/>
        <item x="2"/>
        <item x="0"/>
        <item x="5"/>
        <item x="1"/>
        <item x="3"/>
        <item x="6"/>
        <item t="default"/>
      </items>
    </pivotField>
    <pivotField name="Material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t="default"/>
      </items>
    </pivotField>
    <pivotField name="RawMaterial_Name" axis="axisRow" compact="0" outline="0" multipleItemSelectionAllowed="1" showAll="0" sortType="ascending">
      <items>
        <item x="2"/>
        <item x="3"/>
        <item x="4"/>
        <item x="1"/>
        <item x="6"/>
        <item x="0"/>
        <item x="5"/>
        <item t="default"/>
      </items>
    </pivotField>
    <pivotField name="Qty (MT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t="default"/>
      </items>
    </pivotField>
    <pivotField name="Unit_Cost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t="default"/>
      </items>
    </pivotField>
    <pivotField name="Country_Origi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livery_Dat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name="Delivery_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elivery_Yr" axis="axisPage" compact="0" outline="0" multipleItemSelectionAllowed="1" showAll="0">
      <items>
        <item x="0"/>
        <item h="1" x="1"/>
        <item t="default"/>
      </items>
    </pivotField>
    <pivotField name="On_Time (Y/N)" compact="0" outline="0" multipleItemSelectionAllowed="1" showAll="0">
      <items>
        <item x="0"/>
        <item x="1"/>
        <item t="default"/>
      </items>
    </pivotField>
    <pivotField name="CO2_Emissions (kg/MT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t="default"/>
      </items>
    </pivotField>
    <pivotField name="Total MT Cost ($)" dataField="1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t="default"/>
      </items>
    </pivotField>
    <pivotField name="Total Emissions (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t="default"/>
      </items>
    </pivotField>
  </pivotFields>
  <rowFields>
    <field x="3"/>
    <field x="1"/>
  </rowFields>
  <colFields>
    <field x="-2"/>
  </colFields>
  <pageFields>
    <pageField fld="9"/>
  </pageFields>
  <dataFields>
    <dataField name="SUM of Qty (MT)" fld="4" baseField="0"/>
    <dataField name="SUM of Total MT Cost ($)" fld="12" baseField="0"/>
  </dataFields>
</pivotTableDefinition>
</file>

<file path=xl/pivotTables/pivotTable4.xml><?xml version="1.0" encoding="utf-8"?>
<pivotTableDefinition xmlns="http://schemas.openxmlformats.org/spreadsheetml/2006/main" name="Sales Pivot" cacheId="1" dataCaption="" compact="0" compactData="0">
  <location ref="A16:D73" firstHeaderRow="0" firstDataRow="3" firstDataCol="0" rowPageCount="1" colPageCount="1"/>
  <pivotFields>
    <pivotField name="PO_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t="default"/>
      </items>
    </pivotField>
    <pivotField name="Supplier_Name" axis="axisRow" compact="0" outline="0" multipleItemSelectionAllowed="1" showAll="0" sortType="ascending">
      <items>
        <item x="4"/>
        <item x="2"/>
        <item x="0"/>
        <item x="5"/>
        <item x="1"/>
        <item x="3"/>
        <item x="6"/>
        <item t="default"/>
      </items>
    </pivotField>
    <pivotField name="Material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t="default"/>
      </items>
    </pivotField>
    <pivotField name="RawMaterial_Name" axis="axisRow" compact="0" outline="0" multipleItemSelectionAllowed="1" showAll="0" sortType="ascending">
      <items>
        <item x="2"/>
        <item x="3"/>
        <item x="4"/>
        <item x="1"/>
        <item x="6"/>
        <item x="0"/>
        <item x="5"/>
        <item t="default"/>
      </items>
    </pivotField>
    <pivotField name="Qty (MT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t="default"/>
      </items>
    </pivotField>
    <pivotField name="Unit_Cost ($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t="default"/>
      </items>
    </pivotField>
    <pivotField name="Country_Origi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livery_Dat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name="Delivery_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elivery_Yr" axis="axisPage" compact="0" outline="0" multipleItemSelectionAllowed="1" showAll="0">
      <items>
        <item x="0"/>
        <item h="1" x="1"/>
        <item t="default"/>
      </items>
    </pivotField>
    <pivotField name="On_Time (Y/N)" compact="0" outline="0" multipleItemSelectionAllowed="1" showAll="0">
      <items>
        <item x="0"/>
        <item x="1"/>
        <item t="default"/>
      </items>
    </pivotField>
    <pivotField name="CO2_Emissions (kg/MT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t="default"/>
      </items>
    </pivotField>
    <pivotField name="Total MT Cost ($)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t="default"/>
      </items>
    </pivotField>
    <pivotField name="Total Emissions (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t="default"/>
      </items>
    </pivotField>
  </pivotFields>
  <rowFields>
    <field x="3"/>
    <field x="1"/>
  </rowFields>
  <colFields>
    <field x="-2"/>
  </colFields>
  <pageFields>
    <pageField fld="9"/>
  </pageFields>
  <dataFields>
    <dataField name="AVERAGE of Unit_Cost ($)" fld="5" subtotal="average" baseField="0"/>
    <dataField name="AVERAGE of CO2_Emissions (kg/MT)" fld="11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>
        <v>2755.0</v>
      </c>
      <c r="G2" s="1">
        <v>2493.0</v>
      </c>
      <c r="H2" s="1">
        <v>90.5</v>
      </c>
      <c r="I2" s="1">
        <v>1095.89</v>
      </c>
      <c r="J2" s="1">
        <v>1059.15</v>
      </c>
      <c r="K2" s="1">
        <v>2640460.95</v>
      </c>
      <c r="L2" s="2">
        <v>45762.0</v>
      </c>
      <c r="M2" s="1">
        <v>2025.0</v>
      </c>
      <c r="N2" s="1">
        <v>4.0</v>
      </c>
      <c r="O2" s="1" t="s">
        <v>20</v>
      </c>
    </row>
    <row r="3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>
        <v>957.0</v>
      </c>
      <c r="G3" s="1">
        <v>1002.0</v>
      </c>
      <c r="H3" s="1">
        <v>104.7</v>
      </c>
      <c r="I3" s="1">
        <v>1955.9</v>
      </c>
      <c r="J3" s="1">
        <v>2179.62</v>
      </c>
      <c r="K3" s="1">
        <v>2183979.24</v>
      </c>
      <c r="L3" s="2">
        <v>45895.0</v>
      </c>
      <c r="M3" s="1">
        <v>2025.0</v>
      </c>
      <c r="N3" s="1">
        <v>8.0</v>
      </c>
      <c r="O3" s="1" t="s">
        <v>26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>
        <v>1423.0</v>
      </c>
      <c r="G4" s="1">
        <v>1389.0</v>
      </c>
      <c r="H4" s="1">
        <v>97.6</v>
      </c>
      <c r="I4" s="1">
        <v>1585.18</v>
      </c>
      <c r="J4" s="1">
        <v>1486.98</v>
      </c>
      <c r="K4" s="1">
        <v>2065415.22</v>
      </c>
      <c r="L4" s="2">
        <v>45892.0</v>
      </c>
      <c r="M4" s="1">
        <v>2025.0</v>
      </c>
      <c r="N4" s="1">
        <v>8.0</v>
      </c>
      <c r="O4" s="1" t="s">
        <v>32</v>
      </c>
    </row>
    <row r="5">
      <c r="A5" s="1" t="s">
        <v>33</v>
      </c>
      <c r="B5" s="1" t="s">
        <v>28</v>
      </c>
      <c r="C5" s="1" t="s">
        <v>29</v>
      </c>
      <c r="D5" s="1" t="s">
        <v>34</v>
      </c>
      <c r="E5" s="1" t="s">
        <v>35</v>
      </c>
      <c r="F5" s="1">
        <v>2602.0</v>
      </c>
      <c r="G5" s="1">
        <v>2465.0</v>
      </c>
      <c r="H5" s="1">
        <v>94.7</v>
      </c>
      <c r="I5" s="1">
        <v>1999.15</v>
      </c>
      <c r="J5" s="1">
        <v>1804.68</v>
      </c>
      <c r="K5" s="1">
        <v>4448536.2</v>
      </c>
      <c r="L5" s="2">
        <v>45931.0</v>
      </c>
      <c r="M5" s="1">
        <v>2025.0</v>
      </c>
      <c r="N5" s="1">
        <v>10.0</v>
      </c>
      <c r="O5" s="1" t="s">
        <v>26</v>
      </c>
    </row>
    <row r="6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>
        <v>2649.0</v>
      </c>
      <c r="G6" s="1">
        <v>2315.0</v>
      </c>
      <c r="H6" s="1">
        <v>87.4</v>
      </c>
      <c r="I6" s="1">
        <v>1309.67</v>
      </c>
      <c r="J6" s="1">
        <v>1511.79</v>
      </c>
      <c r="K6" s="1">
        <v>3499793.85</v>
      </c>
      <c r="L6" s="2">
        <v>45815.0</v>
      </c>
      <c r="M6" s="1">
        <v>2025.0</v>
      </c>
      <c r="N6" s="1">
        <v>6.0</v>
      </c>
      <c r="O6" s="1" t="s">
        <v>26</v>
      </c>
    </row>
    <row r="7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>
        <v>2426.0</v>
      </c>
      <c r="G7" s="1">
        <v>2452.0</v>
      </c>
      <c r="H7" s="1">
        <v>101.1</v>
      </c>
      <c r="I7" s="1">
        <v>1909.02</v>
      </c>
      <c r="J7" s="1">
        <v>1982.55</v>
      </c>
      <c r="K7" s="1">
        <v>4861212.6</v>
      </c>
      <c r="L7" s="2">
        <v>45792.0</v>
      </c>
      <c r="M7" s="1">
        <v>2025.0</v>
      </c>
      <c r="N7" s="1">
        <v>5.0</v>
      </c>
      <c r="O7" s="1" t="s">
        <v>46</v>
      </c>
    </row>
    <row r="8">
      <c r="A8" s="1" t="s">
        <v>47</v>
      </c>
      <c r="B8" s="1" t="s">
        <v>22</v>
      </c>
      <c r="C8" s="1" t="s">
        <v>23</v>
      </c>
      <c r="D8" s="1" t="s">
        <v>48</v>
      </c>
      <c r="E8" s="1" t="s">
        <v>31</v>
      </c>
      <c r="F8" s="1">
        <v>904.0</v>
      </c>
      <c r="G8" s="1">
        <v>824.0</v>
      </c>
      <c r="H8" s="1">
        <v>91.2</v>
      </c>
      <c r="I8" s="1">
        <v>1170.34</v>
      </c>
      <c r="J8" s="1">
        <v>1315.64</v>
      </c>
      <c r="K8" s="1">
        <v>1084087.36</v>
      </c>
      <c r="L8" s="2">
        <v>45865.0</v>
      </c>
      <c r="M8" s="1">
        <v>2025.0</v>
      </c>
      <c r="N8" s="1">
        <v>7.0</v>
      </c>
      <c r="O8" s="1" t="s">
        <v>32</v>
      </c>
    </row>
    <row r="9">
      <c r="A9" s="1" t="s">
        <v>49</v>
      </c>
      <c r="B9" s="1" t="s">
        <v>42</v>
      </c>
      <c r="C9" s="1" t="s">
        <v>43</v>
      </c>
      <c r="D9" s="1" t="s">
        <v>50</v>
      </c>
      <c r="E9" s="1" t="s">
        <v>35</v>
      </c>
      <c r="F9" s="1">
        <v>2062.0</v>
      </c>
      <c r="G9" s="1">
        <v>2021.0</v>
      </c>
      <c r="H9" s="1">
        <v>98.0</v>
      </c>
      <c r="I9" s="1">
        <v>1006.61</v>
      </c>
      <c r="J9" s="1">
        <v>1146.85</v>
      </c>
      <c r="K9" s="1">
        <v>2317783.85</v>
      </c>
      <c r="L9" s="2">
        <v>45807.0</v>
      </c>
      <c r="M9" s="1">
        <v>2025.0</v>
      </c>
      <c r="N9" s="1">
        <v>5.0</v>
      </c>
      <c r="O9" s="1" t="s">
        <v>26</v>
      </c>
    </row>
    <row r="10">
      <c r="A10" s="1" t="s">
        <v>51</v>
      </c>
      <c r="B10" s="1" t="s">
        <v>22</v>
      </c>
      <c r="C10" s="1" t="s">
        <v>23</v>
      </c>
      <c r="D10" s="1" t="s">
        <v>52</v>
      </c>
      <c r="E10" s="1" t="s">
        <v>53</v>
      </c>
      <c r="F10" s="1">
        <v>2146.0</v>
      </c>
      <c r="G10" s="1">
        <v>2158.0</v>
      </c>
      <c r="H10" s="1">
        <v>100.6</v>
      </c>
      <c r="I10" s="1">
        <v>1475.44</v>
      </c>
      <c r="J10" s="1">
        <v>1393.0</v>
      </c>
      <c r="K10" s="1">
        <v>3006094.0</v>
      </c>
      <c r="L10" s="2">
        <v>45673.0</v>
      </c>
      <c r="M10" s="1">
        <v>2025.0</v>
      </c>
      <c r="N10" s="1">
        <v>1.0</v>
      </c>
      <c r="O10" s="1" t="s">
        <v>26</v>
      </c>
    </row>
    <row r="11">
      <c r="A11" s="1" t="s">
        <v>54</v>
      </c>
      <c r="B11" s="1" t="s">
        <v>22</v>
      </c>
      <c r="C11" s="1" t="s">
        <v>23</v>
      </c>
      <c r="D11" s="1" t="s">
        <v>55</v>
      </c>
      <c r="E11" s="1" t="s">
        <v>56</v>
      </c>
      <c r="F11" s="1">
        <v>983.0</v>
      </c>
      <c r="G11" s="1">
        <v>839.0</v>
      </c>
      <c r="H11" s="1">
        <v>85.4</v>
      </c>
      <c r="I11" s="1">
        <v>1272.52</v>
      </c>
      <c r="J11" s="1">
        <v>1428.24</v>
      </c>
      <c r="K11" s="1">
        <v>1198293.36</v>
      </c>
      <c r="L11" s="2">
        <v>46014.0</v>
      </c>
      <c r="M11" s="1">
        <v>2025.0</v>
      </c>
      <c r="N11" s="1">
        <v>12.0</v>
      </c>
      <c r="O11" s="1" t="s">
        <v>20</v>
      </c>
    </row>
    <row r="12">
      <c r="A12" s="1" t="s">
        <v>57</v>
      </c>
      <c r="B12" s="1" t="s">
        <v>42</v>
      </c>
      <c r="C12" s="1" t="s">
        <v>43</v>
      </c>
      <c r="D12" s="1" t="s">
        <v>58</v>
      </c>
      <c r="E12" s="1" t="s">
        <v>59</v>
      </c>
      <c r="F12" s="1">
        <v>1761.0</v>
      </c>
      <c r="G12" s="1">
        <v>1718.0</v>
      </c>
      <c r="H12" s="1">
        <v>97.6</v>
      </c>
      <c r="I12" s="1">
        <v>1849.42</v>
      </c>
      <c r="J12" s="1">
        <v>1769.5</v>
      </c>
      <c r="K12" s="1">
        <v>3040001.0</v>
      </c>
      <c r="L12" s="2">
        <v>45932.0</v>
      </c>
      <c r="M12" s="1">
        <v>2025.0</v>
      </c>
      <c r="N12" s="1">
        <v>10.0</v>
      </c>
      <c r="O12" s="1" t="s">
        <v>32</v>
      </c>
    </row>
    <row r="13">
      <c r="A13" s="1" t="s">
        <v>60</v>
      </c>
      <c r="B13" s="1" t="s">
        <v>22</v>
      </c>
      <c r="C13" s="1" t="s">
        <v>23</v>
      </c>
      <c r="D13" s="1" t="s">
        <v>61</v>
      </c>
      <c r="E13" s="1" t="s">
        <v>59</v>
      </c>
      <c r="F13" s="1">
        <v>1129.0</v>
      </c>
      <c r="G13" s="1">
        <v>1001.0</v>
      </c>
      <c r="H13" s="1">
        <v>88.7</v>
      </c>
      <c r="I13" s="1">
        <v>1805.78</v>
      </c>
      <c r="J13" s="1">
        <v>1770.93</v>
      </c>
      <c r="K13" s="1">
        <v>1772700.93</v>
      </c>
      <c r="L13" s="2">
        <v>45702.0</v>
      </c>
      <c r="M13" s="1">
        <v>2025.0</v>
      </c>
      <c r="N13" s="1">
        <v>2.0</v>
      </c>
      <c r="O13" s="1" t="s">
        <v>32</v>
      </c>
    </row>
    <row r="14">
      <c r="A14" s="1" t="s">
        <v>62</v>
      </c>
      <c r="B14" s="1" t="s">
        <v>22</v>
      </c>
      <c r="C14" s="1" t="s">
        <v>23</v>
      </c>
      <c r="D14" s="1" t="s">
        <v>63</v>
      </c>
      <c r="E14" s="1" t="s">
        <v>64</v>
      </c>
      <c r="F14" s="1">
        <v>1402.0</v>
      </c>
      <c r="G14" s="1">
        <v>1321.0</v>
      </c>
      <c r="H14" s="1">
        <v>94.2</v>
      </c>
      <c r="I14" s="1">
        <v>1780.52</v>
      </c>
      <c r="J14" s="1">
        <v>1721.59</v>
      </c>
      <c r="K14" s="1">
        <v>2274220.39</v>
      </c>
      <c r="L14" s="2">
        <v>45825.0</v>
      </c>
      <c r="M14" s="1">
        <v>2025.0</v>
      </c>
      <c r="N14" s="1">
        <v>6.0</v>
      </c>
      <c r="O14" s="1" t="s">
        <v>65</v>
      </c>
    </row>
    <row r="15">
      <c r="A15" s="1" t="s">
        <v>66</v>
      </c>
      <c r="B15" s="1" t="s">
        <v>16</v>
      </c>
      <c r="C15" s="1" t="s">
        <v>17</v>
      </c>
      <c r="D15" s="1" t="s">
        <v>67</v>
      </c>
      <c r="E15" s="1" t="s">
        <v>68</v>
      </c>
      <c r="F15" s="1">
        <v>1319.0</v>
      </c>
      <c r="G15" s="1">
        <v>1207.0</v>
      </c>
      <c r="H15" s="1">
        <v>91.5</v>
      </c>
      <c r="I15" s="1">
        <v>1809.77</v>
      </c>
      <c r="J15" s="1">
        <v>1932.3</v>
      </c>
      <c r="K15" s="1">
        <v>2332286.1</v>
      </c>
      <c r="L15" s="2">
        <v>46009.0</v>
      </c>
      <c r="M15" s="1">
        <v>2025.0</v>
      </c>
      <c r="N15" s="1">
        <v>12.0</v>
      </c>
      <c r="O15" s="1" t="s">
        <v>65</v>
      </c>
    </row>
    <row r="16">
      <c r="A16" s="1" t="s">
        <v>69</v>
      </c>
      <c r="B16" s="1" t="s">
        <v>42</v>
      </c>
      <c r="C16" s="1" t="s">
        <v>43</v>
      </c>
      <c r="D16" s="1" t="s">
        <v>70</v>
      </c>
      <c r="E16" s="1" t="s">
        <v>71</v>
      </c>
      <c r="F16" s="1">
        <v>2973.0</v>
      </c>
      <c r="G16" s="1">
        <v>2844.0</v>
      </c>
      <c r="H16" s="1">
        <v>95.7</v>
      </c>
      <c r="I16" s="1">
        <v>1935.68</v>
      </c>
      <c r="J16" s="1">
        <v>2276.4</v>
      </c>
      <c r="K16" s="1">
        <v>6474081.6</v>
      </c>
      <c r="L16" s="2">
        <v>46012.0</v>
      </c>
      <c r="M16" s="1">
        <v>2025.0</v>
      </c>
      <c r="N16" s="1">
        <v>12.0</v>
      </c>
      <c r="O16" s="1" t="s">
        <v>32</v>
      </c>
    </row>
    <row r="17">
      <c r="A17" s="1" t="s">
        <v>72</v>
      </c>
      <c r="B17" s="1" t="s">
        <v>28</v>
      </c>
      <c r="C17" s="1" t="s">
        <v>29</v>
      </c>
      <c r="D17" s="1" t="s">
        <v>73</v>
      </c>
      <c r="E17" s="1" t="s">
        <v>74</v>
      </c>
      <c r="F17" s="1">
        <v>965.0</v>
      </c>
      <c r="G17" s="1">
        <v>843.0</v>
      </c>
      <c r="H17" s="1">
        <v>87.4</v>
      </c>
      <c r="I17" s="1">
        <v>1409.47</v>
      </c>
      <c r="J17" s="1">
        <v>1317.99</v>
      </c>
      <c r="K17" s="1">
        <v>1111065.57</v>
      </c>
      <c r="L17" s="2">
        <v>45715.0</v>
      </c>
      <c r="M17" s="1">
        <v>2025.0</v>
      </c>
      <c r="N17" s="1">
        <v>2.0</v>
      </c>
      <c r="O17" s="1" t="s">
        <v>32</v>
      </c>
    </row>
    <row r="18">
      <c r="A18" s="1" t="s">
        <v>75</v>
      </c>
      <c r="B18" s="1" t="s">
        <v>16</v>
      </c>
      <c r="C18" s="1" t="s">
        <v>17</v>
      </c>
      <c r="D18" s="1" t="s">
        <v>76</v>
      </c>
      <c r="E18" s="1" t="s">
        <v>68</v>
      </c>
      <c r="F18" s="1">
        <v>875.0</v>
      </c>
      <c r="G18" s="1">
        <v>720.0</v>
      </c>
      <c r="H18" s="1">
        <v>82.3</v>
      </c>
      <c r="I18" s="1">
        <v>1950.39</v>
      </c>
      <c r="J18" s="1">
        <v>2258.87</v>
      </c>
      <c r="K18" s="1">
        <v>1626386.4</v>
      </c>
      <c r="L18" s="2">
        <v>45841.0</v>
      </c>
      <c r="M18" s="1">
        <v>2025.0</v>
      </c>
      <c r="N18" s="1">
        <v>7.0</v>
      </c>
      <c r="O18" s="1" t="s">
        <v>65</v>
      </c>
    </row>
    <row r="19">
      <c r="A19" s="1" t="s">
        <v>77</v>
      </c>
      <c r="B19" s="1" t="s">
        <v>42</v>
      </c>
      <c r="C19" s="1" t="s">
        <v>43</v>
      </c>
      <c r="D19" s="1" t="s">
        <v>78</v>
      </c>
      <c r="E19" s="1" t="s">
        <v>79</v>
      </c>
      <c r="F19" s="1">
        <v>1389.0</v>
      </c>
      <c r="G19" s="1">
        <v>1213.0</v>
      </c>
      <c r="H19" s="1">
        <v>87.3</v>
      </c>
      <c r="I19" s="1">
        <v>1659.6</v>
      </c>
      <c r="J19" s="1">
        <v>1730.16</v>
      </c>
      <c r="K19" s="1">
        <v>2098684.08</v>
      </c>
      <c r="L19" s="2">
        <v>45970.0</v>
      </c>
      <c r="M19" s="1">
        <v>2025.0</v>
      </c>
      <c r="N19" s="1">
        <v>11.0</v>
      </c>
      <c r="O19" s="1" t="s">
        <v>20</v>
      </c>
    </row>
    <row r="20">
      <c r="A20" s="1" t="s">
        <v>80</v>
      </c>
      <c r="B20" s="1" t="s">
        <v>37</v>
      </c>
      <c r="C20" s="1" t="s">
        <v>38</v>
      </c>
      <c r="D20" s="1" t="s">
        <v>81</v>
      </c>
      <c r="E20" s="1" t="s">
        <v>82</v>
      </c>
      <c r="F20" s="1">
        <v>1225.0</v>
      </c>
      <c r="G20" s="1">
        <v>1215.0</v>
      </c>
      <c r="H20" s="1">
        <v>99.2</v>
      </c>
      <c r="I20" s="1">
        <v>1447.54</v>
      </c>
      <c r="J20" s="1">
        <v>1550.39</v>
      </c>
      <c r="K20" s="1">
        <v>1883723.85</v>
      </c>
      <c r="L20" s="2">
        <v>45888.0</v>
      </c>
      <c r="M20" s="1">
        <v>2025.0</v>
      </c>
      <c r="N20" s="1">
        <v>8.0</v>
      </c>
      <c r="O20" s="1" t="s">
        <v>20</v>
      </c>
    </row>
    <row r="21">
      <c r="A21" s="1" t="s">
        <v>83</v>
      </c>
      <c r="B21" s="1" t="s">
        <v>28</v>
      </c>
      <c r="C21" s="1" t="s">
        <v>29</v>
      </c>
      <c r="D21" s="1" t="s">
        <v>84</v>
      </c>
      <c r="E21" s="1" t="s">
        <v>56</v>
      </c>
      <c r="F21" s="1">
        <v>2760.0</v>
      </c>
      <c r="G21" s="1">
        <v>2796.0</v>
      </c>
      <c r="H21" s="1">
        <v>101.3</v>
      </c>
      <c r="I21" s="1">
        <v>1786.09</v>
      </c>
      <c r="J21" s="1">
        <v>1674.38</v>
      </c>
      <c r="K21" s="1">
        <v>4681566.48</v>
      </c>
      <c r="L21" s="2">
        <v>45852.0</v>
      </c>
      <c r="M21" s="1">
        <v>2025.0</v>
      </c>
      <c r="N21" s="1">
        <v>7.0</v>
      </c>
      <c r="O21" s="1" t="s">
        <v>20</v>
      </c>
    </row>
    <row r="22">
      <c r="A22" s="1" t="s">
        <v>85</v>
      </c>
      <c r="B22" s="1" t="s">
        <v>42</v>
      </c>
      <c r="C22" s="1" t="s">
        <v>43</v>
      </c>
      <c r="D22" s="1" t="s">
        <v>86</v>
      </c>
      <c r="E22" s="1" t="s">
        <v>71</v>
      </c>
      <c r="F22" s="1">
        <v>2878.0</v>
      </c>
      <c r="G22" s="1">
        <v>2810.0</v>
      </c>
      <c r="H22" s="1">
        <v>97.6</v>
      </c>
      <c r="I22" s="1">
        <v>1627.56</v>
      </c>
      <c r="J22" s="1">
        <v>1930.62</v>
      </c>
      <c r="K22" s="1">
        <v>5425042.2</v>
      </c>
      <c r="L22" s="2">
        <v>45749.0</v>
      </c>
      <c r="M22" s="1">
        <v>2025.0</v>
      </c>
      <c r="N22" s="1">
        <v>4.0</v>
      </c>
      <c r="O22" s="1" t="s">
        <v>32</v>
      </c>
    </row>
    <row r="23">
      <c r="A23" s="1" t="s">
        <v>87</v>
      </c>
      <c r="B23" s="1" t="s">
        <v>28</v>
      </c>
      <c r="C23" s="1" t="s">
        <v>29</v>
      </c>
      <c r="D23" s="1" t="s">
        <v>88</v>
      </c>
      <c r="E23" s="1" t="s">
        <v>89</v>
      </c>
      <c r="F23" s="1">
        <v>1130.0</v>
      </c>
      <c r="G23" s="1">
        <v>1028.0</v>
      </c>
      <c r="H23" s="1">
        <v>91.0</v>
      </c>
      <c r="I23" s="1">
        <v>1115.36</v>
      </c>
      <c r="J23" s="1">
        <v>1103.2</v>
      </c>
      <c r="K23" s="1">
        <v>1134089.6</v>
      </c>
      <c r="L23" s="2">
        <v>45973.0</v>
      </c>
      <c r="M23" s="1">
        <v>2025.0</v>
      </c>
      <c r="N23" s="1">
        <v>11.0</v>
      </c>
      <c r="O23" s="1" t="s">
        <v>46</v>
      </c>
    </row>
    <row r="24">
      <c r="A24" s="1" t="s">
        <v>90</v>
      </c>
      <c r="B24" s="1" t="s">
        <v>16</v>
      </c>
      <c r="C24" s="1" t="s">
        <v>17</v>
      </c>
      <c r="D24" s="1" t="s">
        <v>91</v>
      </c>
      <c r="E24" s="1" t="s">
        <v>92</v>
      </c>
      <c r="F24" s="1">
        <v>1753.0</v>
      </c>
      <c r="G24" s="1">
        <v>1799.0</v>
      </c>
      <c r="H24" s="1">
        <v>102.6</v>
      </c>
      <c r="I24" s="1">
        <v>1561.27</v>
      </c>
      <c r="J24" s="1">
        <v>1842.64</v>
      </c>
      <c r="K24" s="1">
        <v>3314909.36</v>
      </c>
      <c r="L24" s="2">
        <v>45933.0</v>
      </c>
      <c r="M24" s="1">
        <v>2025.0</v>
      </c>
      <c r="N24" s="1">
        <v>10.0</v>
      </c>
      <c r="O24" s="1" t="s">
        <v>46</v>
      </c>
    </row>
    <row r="25">
      <c r="A25" s="1" t="s">
        <v>93</v>
      </c>
      <c r="B25" s="1" t="s">
        <v>37</v>
      </c>
      <c r="C25" s="1" t="s">
        <v>38</v>
      </c>
      <c r="D25" s="1" t="s">
        <v>94</v>
      </c>
      <c r="E25" s="1" t="s">
        <v>95</v>
      </c>
      <c r="F25" s="1">
        <v>629.0</v>
      </c>
      <c r="G25" s="1">
        <v>628.0</v>
      </c>
      <c r="H25" s="1">
        <v>99.8</v>
      </c>
      <c r="I25" s="1">
        <v>1462.87</v>
      </c>
      <c r="J25" s="1">
        <v>1642.65</v>
      </c>
      <c r="K25" s="1">
        <v>1031584.2</v>
      </c>
      <c r="L25" s="2">
        <v>45755.0</v>
      </c>
      <c r="M25" s="1">
        <v>2025.0</v>
      </c>
      <c r="N25" s="1">
        <v>4.0</v>
      </c>
      <c r="O25" s="1" t="s">
        <v>32</v>
      </c>
    </row>
    <row r="26">
      <c r="A26" s="1" t="s">
        <v>96</v>
      </c>
      <c r="B26" s="1" t="s">
        <v>28</v>
      </c>
      <c r="C26" s="1" t="s">
        <v>29</v>
      </c>
      <c r="D26" s="1" t="s">
        <v>97</v>
      </c>
      <c r="E26" s="1" t="s">
        <v>98</v>
      </c>
      <c r="F26" s="1">
        <v>1432.0</v>
      </c>
      <c r="G26" s="1">
        <v>1207.0</v>
      </c>
      <c r="H26" s="1">
        <v>84.3</v>
      </c>
      <c r="I26" s="1">
        <v>1854.97</v>
      </c>
      <c r="J26" s="1">
        <v>2110.2</v>
      </c>
      <c r="K26" s="1">
        <v>2547011.4</v>
      </c>
      <c r="L26" s="2">
        <v>45846.0</v>
      </c>
      <c r="M26" s="1">
        <v>2025.0</v>
      </c>
      <c r="N26" s="1">
        <v>7.0</v>
      </c>
      <c r="O26" s="1" t="s">
        <v>65</v>
      </c>
    </row>
    <row r="27">
      <c r="A27" s="1" t="s">
        <v>99</v>
      </c>
      <c r="B27" s="1" t="s">
        <v>16</v>
      </c>
      <c r="C27" s="1" t="s">
        <v>17</v>
      </c>
      <c r="D27" s="1" t="s">
        <v>100</v>
      </c>
      <c r="E27" s="1" t="s">
        <v>89</v>
      </c>
      <c r="F27" s="1">
        <v>2496.0</v>
      </c>
      <c r="G27" s="1">
        <v>2009.0</v>
      </c>
      <c r="H27" s="1">
        <v>80.5</v>
      </c>
      <c r="I27" s="1">
        <v>1186.85</v>
      </c>
      <c r="J27" s="1">
        <v>1366.81</v>
      </c>
      <c r="K27" s="1">
        <v>2745921.29</v>
      </c>
      <c r="L27" s="2">
        <v>45968.0</v>
      </c>
      <c r="M27" s="1">
        <v>2025.0</v>
      </c>
      <c r="N27" s="1">
        <v>11.0</v>
      </c>
      <c r="O27" s="1" t="s">
        <v>46</v>
      </c>
    </row>
    <row r="28">
      <c r="A28" s="1" t="s">
        <v>101</v>
      </c>
      <c r="B28" s="1" t="s">
        <v>42</v>
      </c>
      <c r="C28" s="1" t="s">
        <v>43</v>
      </c>
      <c r="D28" s="1" t="s">
        <v>102</v>
      </c>
      <c r="E28" s="1" t="s">
        <v>103</v>
      </c>
      <c r="F28" s="1">
        <v>1185.0</v>
      </c>
      <c r="G28" s="1">
        <v>1220.0</v>
      </c>
      <c r="H28" s="1">
        <v>103.0</v>
      </c>
      <c r="I28" s="1">
        <v>1855.09</v>
      </c>
      <c r="J28" s="1">
        <v>1734.68</v>
      </c>
      <c r="K28" s="1">
        <v>2116309.6</v>
      </c>
      <c r="L28" s="2">
        <v>45741.0</v>
      </c>
      <c r="M28" s="1">
        <v>2025.0</v>
      </c>
      <c r="N28" s="1">
        <v>3.0</v>
      </c>
      <c r="O28" s="1" t="s">
        <v>26</v>
      </c>
    </row>
    <row r="29">
      <c r="A29" s="1" t="s">
        <v>104</v>
      </c>
      <c r="B29" s="1" t="s">
        <v>16</v>
      </c>
      <c r="C29" s="1" t="s">
        <v>17</v>
      </c>
      <c r="D29" s="1" t="s">
        <v>105</v>
      </c>
      <c r="E29" s="1" t="s">
        <v>40</v>
      </c>
      <c r="F29" s="1">
        <v>1752.0</v>
      </c>
      <c r="G29" s="1">
        <v>1816.0</v>
      </c>
      <c r="H29" s="1">
        <v>103.7</v>
      </c>
      <c r="I29" s="1">
        <v>1852.48</v>
      </c>
      <c r="J29" s="1">
        <v>1962.05</v>
      </c>
      <c r="K29" s="1">
        <v>3563082.8</v>
      </c>
      <c r="L29" s="2">
        <v>45776.0</v>
      </c>
      <c r="M29" s="1">
        <v>2025.0</v>
      </c>
      <c r="N29" s="1">
        <v>4.0</v>
      </c>
      <c r="O29" s="1" t="s">
        <v>26</v>
      </c>
    </row>
    <row r="30">
      <c r="A30" s="1" t="s">
        <v>106</v>
      </c>
      <c r="B30" s="1" t="s">
        <v>42</v>
      </c>
      <c r="C30" s="1" t="s">
        <v>43</v>
      </c>
      <c r="D30" s="1" t="s">
        <v>67</v>
      </c>
      <c r="E30" s="1" t="s">
        <v>68</v>
      </c>
      <c r="F30" s="1">
        <v>2163.0</v>
      </c>
      <c r="G30" s="1">
        <v>2006.0</v>
      </c>
      <c r="H30" s="1">
        <v>92.7</v>
      </c>
      <c r="I30" s="1">
        <v>1525.48</v>
      </c>
      <c r="J30" s="1">
        <v>1455.35</v>
      </c>
      <c r="K30" s="1">
        <v>2919432.1</v>
      </c>
      <c r="L30" s="2">
        <v>45920.0</v>
      </c>
      <c r="M30" s="1">
        <v>2025.0</v>
      </c>
      <c r="N30" s="1">
        <v>9.0</v>
      </c>
      <c r="O30" s="1" t="s">
        <v>65</v>
      </c>
    </row>
    <row r="31">
      <c r="A31" s="1" t="s">
        <v>107</v>
      </c>
      <c r="B31" s="1" t="s">
        <v>16</v>
      </c>
      <c r="C31" s="1" t="s">
        <v>17</v>
      </c>
      <c r="D31" s="1" t="s">
        <v>108</v>
      </c>
      <c r="E31" s="1" t="s">
        <v>95</v>
      </c>
      <c r="F31" s="1">
        <v>1196.0</v>
      </c>
      <c r="G31" s="1">
        <v>1018.0</v>
      </c>
      <c r="H31" s="1">
        <v>85.1</v>
      </c>
      <c r="I31" s="1">
        <v>1697.78</v>
      </c>
      <c r="J31" s="1">
        <v>1963.15</v>
      </c>
      <c r="K31" s="1">
        <v>1998486.7</v>
      </c>
      <c r="L31" s="2">
        <v>45995.0</v>
      </c>
      <c r="M31" s="1">
        <v>2025.0</v>
      </c>
      <c r="N31" s="1">
        <v>12.0</v>
      </c>
      <c r="O31" s="1" t="s">
        <v>32</v>
      </c>
    </row>
    <row r="32">
      <c r="A32" s="1" t="s">
        <v>109</v>
      </c>
      <c r="B32" s="1" t="s">
        <v>22</v>
      </c>
      <c r="C32" s="1" t="s">
        <v>23</v>
      </c>
      <c r="D32" s="1" t="s">
        <v>110</v>
      </c>
      <c r="E32" s="1" t="s">
        <v>111</v>
      </c>
      <c r="F32" s="1">
        <v>1196.0</v>
      </c>
      <c r="G32" s="1">
        <v>1137.0</v>
      </c>
      <c r="H32" s="1">
        <v>95.1</v>
      </c>
      <c r="I32" s="1">
        <v>1348.49</v>
      </c>
      <c r="J32" s="1">
        <v>1317.16</v>
      </c>
      <c r="K32" s="1">
        <v>1497610.92</v>
      </c>
      <c r="L32" s="2">
        <v>45685.0</v>
      </c>
      <c r="M32" s="1">
        <v>2025.0</v>
      </c>
      <c r="N32" s="1">
        <v>1.0</v>
      </c>
      <c r="O32" s="1" t="s">
        <v>20</v>
      </c>
    </row>
    <row r="33">
      <c r="A33" s="1" t="s">
        <v>112</v>
      </c>
      <c r="B33" s="1" t="s">
        <v>22</v>
      </c>
      <c r="C33" s="1" t="s">
        <v>23</v>
      </c>
      <c r="D33" s="1" t="s">
        <v>113</v>
      </c>
      <c r="E33" s="1" t="s">
        <v>74</v>
      </c>
      <c r="F33" s="1">
        <v>2561.0</v>
      </c>
      <c r="G33" s="1">
        <v>2609.0</v>
      </c>
      <c r="H33" s="1">
        <v>101.9</v>
      </c>
      <c r="I33" s="1">
        <v>1128.56</v>
      </c>
      <c r="J33" s="1">
        <v>1169.72</v>
      </c>
      <c r="K33" s="1">
        <v>3051799.48</v>
      </c>
      <c r="L33" s="2">
        <v>46013.0</v>
      </c>
      <c r="M33" s="1">
        <v>2025.0</v>
      </c>
      <c r="N33" s="1">
        <v>12.0</v>
      </c>
      <c r="O33" s="1" t="s">
        <v>32</v>
      </c>
    </row>
    <row r="34">
      <c r="A34" s="1" t="s">
        <v>114</v>
      </c>
      <c r="B34" s="1" t="s">
        <v>28</v>
      </c>
      <c r="C34" s="1" t="s">
        <v>29</v>
      </c>
      <c r="D34" s="1" t="s">
        <v>115</v>
      </c>
      <c r="E34" s="1" t="s">
        <v>35</v>
      </c>
      <c r="F34" s="1">
        <v>2966.0</v>
      </c>
      <c r="G34" s="1">
        <v>2794.0</v>
      </c>
      <c r="H34" s="1">
        <v>94.2</v>
      </c>
      <c r="I34" s="1">
        <v>1238.35</v>
      </c>
      <c r="J34" s="1">
        <v>1250.31</v>
      </c>
      <c r="K34" s="1">
        <v>3493366.14</v>
      </c>
      <c r="L34" s="2">
        <v>45896.0</v>
      </c>
      <c r="M34" s="1">
        <v>2025.0</v>
      </c>
      <c r="N34" s="1">
        <v>8.0</v>
      </c>
      <c r="O34" s="1" t="s">
        <v>26</v>
      </c>
    </row>
    <row r="35">
      <c r="A35" s="1" t="s">
        <v>116</v>
      </c>
      <c r="B35" s="1" t="s">
        <v>42</v>
      </c>
      <c r="C35" s="1" t="s">
        <v>43</v>
      </c>
      <c r="D35" s="1" t="s">
        <v>117</v>
      </c>
      <c r="E35" s="1" t="s">
        <v>118</v>
      </c>
      <c r="F35" s="1">
        <v>1184.0</v>
      </c>
      <c r="G35" s="1">
        <v>1083.0</v>
      </c>
      <c r="H35" s="1">
        <v>91.5</v>
      </c>
      <c r="I35" s="1">
        <v>1347.09</v>
      </c>
      <c r="J35" s="1">
        <v>1540.86</v>
      </c>
      <c r="K35" s="1">
        <v>1668751.38</v>
      </c>
      <c r="L35" s="2">
        <v>45715.0</v>
      </c>
      <c r="M35" s="1">
        <v>2025.0</v>
      </c>
      <c r="N35" s="1">
        <v>2.0</v>
      </c>
      <c r="O35" s="1" t="s">
        <v>46</v>
      </c>
    </row>
    <row r="36">
      <c r="A36" s="1" t="s">
        <v>119</v>
      </c>
      <c r="B36" s="1" t="s">
        <v>37</v>
      </c>
      <c r="C36" s="1" t="s">
        <v>38</v>
      </c>
      <c r="D36" s="1" t="s">
        <v>120</v>
      </c>
      <c r="E36" s="1" t="s">
        <v>121</v>
      </c>
      <c r="F36" s="1">
        <v>2361.0</v>
      </c>
      <c r="G36" s="1">
        <v>2409.0</v>
      </c>
      <c r="H36" s="1">
        <v>102.0</v>
      </c>
      <c r="I36" s="1">
        <v>1900.31</v>
      </c>
      <c r="J36" s="1">
        <v>2276.88</v>
      </c>
      <c r="K36" s="1">
        <v>5485003.92</v>
      </c>
      <c r="L36" s="2">
        <v>45899.0</v>
      </c>
      <c r="M36" s="1">
        <v>2025.0</v>
      </c>
      <c r="N36" s="1">
        <v>8.0</v>
      </c>
      <c r="O36" s="1" t="s">
        <v>26</v>
      </c>
    </row>
    <row r="37">
      <c r="A37" s="1" t="s">
        <v>122</v>
      </c>
      <c r="B37" s="1" t="s">
        <v>42</v>
      </c>
      <c r="C37" s="1" t="s">
        <v>43</v>
      </c>
      <c r="D37" s="1" t="s">
        <v>123</v>
      </c>
      <c r="E37" s="1" t="s">
        <v>124</v>
      </c>
      <c r="F37" s="1">
        <v>1681.0</v>
      </c>
      <c r="G37" s="1">
        <v>1581.0</v>
      </c>
      <c r="H37" s="1">
        <v>94.1</v>
      </c>
      <c r="I37" s="1">
        <v>1652.5</v>
      </c>
      <c r="J37" s="1">
        <v>1640.19</v>
      </c>
      <c r="K37" s="1">
        <v>2593140.39</v>
      </c>
      <c r="L37" s="2">
        <v>45660.0</v>
      </c>
      <c r="M37" s="1">
        <v>2025.0</v>
      </c>
      <c r="N37" s="1">
        <v>1.0</v>
      </c>
      <c r="O37" s="1" t="s">
        <v>26</v>
      </c>
    </row>
    <row r="38">
      <c r="A38" s="1" t="s">
        <v>125</v>
      </c>
      <c r="B38" s="1" t="s">
        <v>37</v>
      </c>
      <c r="C38" s="1" t="s">
        <v>38</v>
      </c>
      <c r="D38" s="1" t="s">
        <v>126</v>
      </c>
      <c r="E38" s="1" t="s">
        <v>64</v>
      </c>
      <c r="F38" s="1">
        <v>2017.0</v>
      </c>
      <c r="G38" s="1">
        <v>1614.0</v>
      </c>
      <c r="H38" s="1">
        <v>80.0</v>
      </c>
      <c r="I38" s="1">
        <v>1318.87</v>
      </c>
      <c r="J38" s="1">
        <v>1266.16</v>
      </c>
      <c r="K38" s="1">
        <v>2043582.24</v>
      </c>
      <c r="L38" s="2">
        <v>45982.0</v>
      </c>
      <c r="M38" s="1">
        <v>2025.0</v>
      </c>
      <c r="N38" s="1">
        <v>11.0</v>
      </c>
      <c r="O38" s="1" t="s">
        <v>65</v>
      </c>
    </row>
    <row r="39">
      <c r="A39" s="1" t="s">
        <v>127</v>
      </c>
      <c r="B39" s="1" t="s">
        <v>37</v>
      </c>
      <c r="C39" s="1" t="s">
        <v>38</v>
      </c>
      <c r="D39" s="1" t="s">
        <v>128</v>
      </c>
      <c r="E39" s="1" t="s">
        <v>92</v>
      </c>
      <c r="F39" s="1">
        <v>1794.0</v>
      </c>
      <c r="G39" s="1">
        <v>1820.0</v>
      </c>
      <c r="H39" s="1">
        <v>101.4</v>
      </c>
      <c r="I39" s="1">
        <v>1027.47</v>
      </c>
      <c r="J39" s="1">
        <v>1131.0</v>
      </c>
      <c r="K39" s="1">
        <v>2058420.0</v>
      </c>
      <c r="L39" s="2">
        <v>45986.0</v>
      </c>
      <c r="M39" s="1">
        <v>2025.0</v>
      </c>
      <c r="N39" s="1">
        <v>11.0</v>
      </c>
      <c r="O39" s="1" t="s">
        <v>46</v>
      </c>
    </row>
    <row r="40">
      <c r="A40" s="1" t="s">
        <v>129</v>
      </c>
      <c r="B40" s="1" t="s">
        <v>16</v>
      </c>
      <c r="C40" s="1" t="s">
        <v>17</v>
      </c>
      <c r="D40" s="1" t="s">
        <v>130</v>
      </c>
      <c r="E40" s="1" t="s">
        <v>59</v>
      </c>
      <c r="F40" s="1">
        <v>2731.0</v>
      </c>
      <c r="G40" s="1">
        <v>2710.0</v>
      </c>
      <c r="H40" s="1">
        <v>99.2</v>
      </c>
      <c r="I40" s="1">
        <v>1722.44</v>
      </c>
      <c r="J40" s="1">
        <v>1830.67</v>
      </c>
      <c r="K40" s="1">
        <v>4961115.7</v>
      </c>
      <c r="L40" s="2">
        <v>45997.0</v>
      </c>
      <c r="M40" s="1">
        <v>2025.0</v>
      </c>
      <c r="N40" s="1">
        <v>12.0</v>
      </c>
      <c r="O40" s="1" t="s">
        <v>32</v>
      </c>
    </row>
    <row r="41">
      <c r="A41" s="1" t="s">
        <v>131</v>
      </c>
      <c r="B41" s="1" t="s">
        <v>22</v>
      </c>
      <c r="C41" s="1" t="s">
        <v>23</v>
      </c>
      <c r="D41" s="1" t="s">
        <v>132</v>
      </c>
      <c r="E41" s="1" t="s">
        <v>133</v>
      </c>
      <c r="F41" s="1">
        <v>2125.0</v>
      </c>
      <c r="G41" s="1">
        <v>2088.0</v>
      </c>
      <c r="H41" s="1">
        <v>98.3</v>
      </c>
      <c r="I41" s="1">
        <v>1742.96</v>
      </c>
      <c r="J41" s="1">
        <v>1698.07</v>
      </c>
      <c r="K41" s="1">
        <v>3545570.16</v>
      </c>
      <c r="L41" s="2">
        <v>46005.0</v>
      </c>
      <c r="M41" s="1">
        <v>2025.0</v>
      </c>
      <c r="N41" s="1">
        <v>12.0</v>
      </c>
      <c r="O41" s="1" t="s">
        <v>26</v>
      </c>
    </row>
    <row r="42">
      <c r="A42" s="1" t="s">
        <v>134</v>
      </c>
      <c r="B42" s="1" t="s">
        <v>28</v>
      </c>
      <c r="C42" s="1" t="s">
        <v>29</v>
      </c>
      <c r="D42" s="1" t="s">
        <v>135</v>
      </c>
      <c r="E42" s="1" t="s">
        <v>74</v>
      </c>
      <c r="F42" s="1">
        <v>2067.0</v>
      </c>
      <c r="G42" s="1">
        <v>1688.0</v>
      </c>
      <c r="H42" s="1">
        <v>81.7</v>
      </c>
      <c r="I42" s="1">
        <v>1083.14</v>
      </c>
      <c r="J42" s="1">
        <v>1059.32</v>
      </c>
      <c r="K42" s="1">
        <v>1788132.16</v>
      </c>
      <c r="L42" s="2">
        <v>45833.0</v>
      </c>
      <c r="M42" s="1">
        <v>2025.0</v>
      </c>
      <c r="N42" s="1">
        <v>6.0</v>
      </c>
      <c r="O42" s="1" t="s">
        <v>32</v>
      </c>
    </row>
    <row r="43">
      <c r="A43" s="1" t="s">
        <v>136</v>
      </c>
      <c r="B43" s="1" t="s">
        <v>42</v>
      </c>
      <c r="C43" s="1" t="s">
        <v>43</v>
      </c>
      <c r="D43" s="1" t="s">
        <v>137</v>
      </c>
      <c r="E43" s="1" t="s">
        <v>25</v>
      </c>
      <c r="F43" s="1">
        <v>1768.0</v>
      </c>
      <c r="G43" s="1">
        <v>1538.0</v>
      </c>
      <c r="H43" s="1">
        <v>87.0</v>
      </c>
      <c r="I43" s="1">
        <v>1819.4</v>
      </c>
      <c r="J43" s="1">
        <v>1760.97</v>
      </c>
      <c r="K43" s="1">
        <v>2708371.86</v>
      </c>
      <c r="L43" s="2">
        <v>45954.0</v>
      </c>
      <c r="M43" s="1">
        <v>2025.0</v>
      </c>
      <c r="N43" s="1">
        <v>10.0</v>
      </c>
      <c r="O43" s="1" t="s">
        <v>26</v>
      </c>
    </row>
    <row r="44">
      <c r="A44" s="1" t="s">
        <v>138</v>
      </c>
      <c r="B44" s="1" t="s">
        <v>28</v>
      </c>
      <c r="C44" s="1" t="s">
        <v>29</v>
      </c>
      <c r="D44" s="1" t="s">
        <v>139</v>
      </c>
      <c r="E44" s="1" t="s">
        <v>124</v>
      </c>
      <c r="F44" s="1">
        <v>2547.0</v>
      </c>
      <c r="G44" s="1">
        <v>2099.0</v>
      </c>
      <c r="H44" s="1">
        <v>82.4</v>
      </c>
      <c r="I44" s="1">
        <v>1637.61</v>
      </c>
      <c r="J44" s="1">
        <v>1825.24</v>
      </c>
      <c r="K44" s="1">
        <v>3831178.76</v>
      </c>
      <c r="L44" s="2">
        <v>45710.0</v>
      </c>
      <c r="M44" s="1">
        <v>2025.0</v>
      </c>
      <c r="N44" s="1">
        <v>2.0</v>
      </c>
      <c r="O44" s="1" t="s">
        <v>26</v>
      </c>
    </row>
    <row r="45">
      <c r="A45" s="1" t="s">
        <v>140</v>
      </c>
      <c r="B45" s="1" t="s">
        <v>37</v>
      </c>
      <c r="C45" s="1" t="s">
        <v>38</v>
      </c>
      <c r="D45" s="1" t="s">
        <v>141</v>
      </c>
      <c r="E45" s="1" t="s">
        <v>142</v>
      </c>
      <c r="F45" s="1">
        <v>2082.0</v>
      </c>
      <c r="G45" s="1">
        <v>2028.0</v>
      </c>
      <c r="H45" s="1">
        <v>97.4</v>
      </c>
      <c r="I45" s="1">
        <v>1953.78</v>
      </c>
      <c r="J45" s="1">
        <v>2135.8</v>
      </c>
      <c r="K45" s="1">
        <v>4331402.4</v>
      </c>
      <c r="L45" s="2">
        <v>45991.0</v>
      </c>
      <c r="M45" s="1">
        <v>2025.0</v>
      </c>
      <c r="N45" s="1">
        <v>11.0</v>
      </c>
      <c r="O45" s="1" t="s">
        <v>46</v>
      </c>
    </row>
    <row r="46">
      <c r="A46" s="1" t="s">
        <v>143</v>
      </c>
      <c r="B46" s="1" t="s">
        <v>16</v>
      </c>
      <c r="C46" s="1" t="s">
        <v>17</v>
      </c>
      <c r="D46" s="1" t="s">
        <v>144</v>
      </c>
      <c r="E46" s="1" t="s">
        <v>145</v>
      </c>
      <c r="F46" s="1">
        <v>2931.0</v>
      </c>
      <c r="G46" s="1">
        <v>2670.0</v>
      </c>
      <c r="H46" s="1">
        <v>91.1</v>
      </c>
      <c r="I46" s="1">
        <v>1234.12</v>
      </c>
      <c r="J46" s="1">
        <v>1424.37</v>
      </c>
      <c r="K46" s="1">
        <v>3803067.9</v>
      </c>
      <c r="L46" s="2">
        <v>45955.0</v>
      </c>
      <c r="M46" s="1">
        <v>2025.0</v>
      </c>
      <c r="N46" s="1">
        <v>10.0</v>
      </c>
      <c r="O46" s="1" t="s">
        <v>32</v>
      </c>
    </row>
    <row r="47">
      <c r="A47" s="1" t="s">
        <v>146</v>
      </c>
      <c r="B47" s="1" t="s">
        <v>22</v>
      </c>
      <c r="C47" s="1" t="s">
        <v>23</v>
      </c>
      <c r="D47" s="1" t="s">
        <v>147</v>
      </c>
      <c r="E47" s="1" t="s">
        <v>68</v>
      </c>
      <c r="F47" s="1">
        <v>1334.0</v>
      </c>
      <c r="G47" s="1">
        <v>1217.0</v>
      </c>
      <c r="H47" s="1">
        <v>91.2</v>
      </c>
      <c r="I47" s="1">
        <v>1546.24</v>
      </c>
      <c r="J47" s="1">
        <v>1409.77</v>
      </c>
      <c r="K47" s="1">
        <v>1715690.09</v>
      </c>
      <c r="L47" s="2">
        <v>45992.0</v>
      </c>
      <c r="M47" s="1">
        <v>2025.0</v>
      </c>
      <c r="N47" s="1">
        <v>12.0</v>
      </c>
      <c r="O47" s="1" t="s">
        <v>65</v>
      </c>
    </row>
    <row r="48">
      <c r="A48" s="1" t="s">
        <v>148</v>
      </c>
      <c r="B48" s="1" t="s">
        <v>42</v>
      </c>
      <c r="C48" s="1" t="s">
        <v>43</v>
      </c>
      <c r="D48" s="1" t="s">
        <v>149</v>
      </c>
      <c r="E48" s="1" t="s">
        <v>25</v>
      </c>
      <c r="F48" s="1">
        <v>2537.0</v>
      </c>
      <c r="G48" s="1">
        <v>2501.0</v>
      </c>
      <c r="H48" s="1">
        <v>98.6</v>
      </c>
      <c r="I48" s="1">
        <v>1621.56</v>
      </c>
      <c r="J48" s="1">
        <v>1737.22</v>
      </c>
      <c r="K48" s="1">
        <v>4344787.22</v>
      </c>
      <c r="L48" s="2">
        <v>45705.0</v>
      </c>
      <c r="M48" s="1">
        <v>2025.0</v>
      </c>
      <c r="N48" s="1">
        <v>2.0</v>
      </c>
      <c r="O48" s="1" t="s">
        <v>26</v>
      </c>
    </row>
    <row r="49">
      <c r="A49" s="1" t="s">
        <v>150</v>
      </c>
      <c r="B49" s="1" t="s">
        <v>16</v>
      </c>
      <c r="C49" s="1" t="s">
        <v>17</v>
      </c>
      <c r="D49" s="1" t="s">
        <v>151</v>
      </c>
      <c r="E49" s="1" t="s">
        <v>152</v>
      </c>
      <c r="F49" s="1">
        <v>1932.0</v>
      </c>
      <c r="G49" s="1">
        <v>1584.0</v>
      </c>
      <c r="H49" s="1">
        <v>82.0</v>
      </c>
      <c r="I49" s="1">
        <v>1263.81</v>
      </c>
      <c r="J49" s="1">
        <v>1203.28</v>
      </c>
      <c r="K49" s="1">
        <v>1905995.52</v>
      </c>
      <c r="L49" s="2">
        <v>45658.0</v>
      </c>
      <c r="M49" s="1">
        <v>2025.0</v>
      </c>
      <c r="N49" s="1">
        <v>1.0</v>
      </c>
      <c r="O49" s="1" t="s">
        <v>20</v>
      </c>
    </row>
    <row r="50">
      <c r="A50" s="1" t="s">
        <v>153</v>
      </c>
      <c r="B50" s="1" t="s">
        <v>22</v>
      </c>
      <c r="C50" s="1" t="s">
        <v>23</v>
      </c>
      <c r="D50" s="1" t="s">
        <v>154</v>
      </c>
      <c r="E50" s="1" t="s">
        <v>71</v>
      </c>
      <c r="F50" s="1">
        <v>2720.0</v>
      </c>
      <c r="G50" s="1">
        <v>2712.0</v>
      </c>
      <c r="H50" s="1">
        <v>99.7</v>
      </c>
      <c r="I50" s="1">
        <v>1001.51</v>
      </c>
      <c r="J50" s="1">
        <v>1113.07</v>
      </c>
      <c r="K50" s="1">
        <v>3018645.84</v>
      </c>
      <c r="L50" s="2">
        <v>45887.0</v>
      </c>
      <c r="M50" s="1">
        <v>2025.0</v>
      </c>
      <c r="N50" s="1">
        <v>8.0</v>
      </c>
      <c r="O50" s="1" t="s">
        <v>32</v>
      </c>
    </row>
    <row r="51">
      <c r="A51" s="1" t="s">
        <v>155</v>
      </c>
      <c r="B51" s="1" t="s">
        <v>28</v>
      </c>
      <c r="C51" s="1" t="s">
        <v>29</v>
      </c>
      <c r="D51" s="1" t="s">
        <v>156</v>
      </c>
      <c r="E51" s="1" t="s">
        <v>74</v>
      </c>
      <c r="F51" s="1">
        <v>826.0</v>
      </c>
      <c r="G51" s="1">
        <v>772.0</v>
      </c>
      <c r="H51" s="1">
        <v>93.5</v>
      </c>
      <c r="I51" s="1">
        <v>1518.2</v>
      </c>
      <c r="J51" s="1">
        <v>1668.84</v>
      </c>
      <c r="K51" s="1">
        <v>1288344.48</v>
      </c>
      <c r="L51" s="2">
        <v>45716.0</v>
      </c>
      <c r="M51" s="1">
        <v>2025.0</v>
      </c>
      <c r="N51" s="1">
        <v>2.0</v>
      </c>
      <c r="O51" s="1" t="s">
        <v>32</v>
      </c>
    </row>
    <row r="52">
      <c r="A52" s="1" t="s">
        <v>157</v>
      </c>
      <c r="B52" s="1" t="s">
        <v>37</v>
      </c>
      <c r="C52" s="1" t="s">
        <v>38</v>
      </c>
      <c r="D52" s="1" t="s">
        <v>158</v>
      </c>
      <c r="E52" s="1" t="s">
        <v>98</v>
      </c>
      <c r="F52" s="1">
        <v>1309.0</v>
      </c>
      <c r="G52" s="1">
        <v>1110.0</v>
      </c>
      <c r="H52" s="1">
        <v>84.8</v>
      </c>
      <c r="I52" s="1">
        <v>1228.97</v>
      </c>
      <c r="J52" s="1">
        <v>1329.27</v>
      </c>
      <c r="K52" s="1">
        <v>1475489.7</v>
      </c>
      <c r="L52" s="2">
        <v>45685.0</v>
      </c>
      <c r="M52" s="1">
        <v>2025.0</v>
      </c>
      <c r="N52" s="1">
        <v>1.0</v>
      </c>
      <c r="O52" s="1" t="s">
        <v>65</v>
      </c>
    </row>
    <row r="53">
      <c r="A53" s="1" t="s">
        <v>159</v>
      </c>
      <c r="B53" s="1" t="s">
        <v>42</v>
      </c>
      <c r="C53" s="1" t="s">
        <v>43</v>
      </c>
      <c r="D53" s="1" t="s">
        <v>160</v>
      </c>
      <c r="E53" s="1" t="s">
        <v>161</v>
      </c>
      <c r="F53" s="1">
        <v>647.0</v>
      </c>
      <c r="G53" s="1">
        <v>670.0</v>
      </c>
      <c r="H53" s="1">
        <v>103.6</v>
      </c>
      <c r="I53" s="1">
        <v>1391.38</v>
      </c>
      <c r="J53" s="1">
        <v>1291.19</v>
      </c>
      <c r="K53" s="1">
        <v>865097.3</v>
      </c>
      <c r="L53" s="2">
        <v>45737.0</v>
      </c>
      <c r="M53" s="1">
        <v>2025.0</v>
      </c>
      <c r="N53" s="1">
        <v>3.0</v>
      </c>
      <c r="O53" s="1" t="s">
        <v>65</v>
      </c>
    </row>
    <row r="54">
      <c r="A54" s="1" t="s">
        <v>162</v>
      </c>
      <c r="B54" s="1" t="s">
        <v>37</v>
      </c>
      <c r="C54" s="1" t="s">
        <v>38</v>
      </c>
      <c r="D54" s="1" t="s">
        <v>163</v>
      </c>
      <c r="E54" s="1" t="s">
        <v>59</v>
      </c>
      <c r="F54" s="1">
        <v>2149.0</v>
      </c>
      <c r="G54" s="1">
        <v>1936.0</v>
      </c>
      <c r="H54" s="1">
        <v>90.1</v>
      </c>
      <c r="I54" s="1">
        <v>1246.56</v>
      </c>
      <c r="J54" s="1">
        <v>1376.95</v>
      </c>
      <c r="K54" s="1">
        <v>2665775.2</v>
      </c>
      <c r="L54" s="2">
        <v>45980.0</v>
      </c>
      <c r="M54" s="1">
        <v>2025.0</v>
      </c>
      <c r="N54" s="1">
        <v>11.0</v>
      </c>
      <c r="O54" s="1" t="s">
        <v>32</v>
      </c>
    </row>
    <row r="55">
      <c r="A55" s="1" t="s">
        <v>164</v>
      </c>
      <c r="B55" s="1" t="s">
        <v>16</v>
      </c>
      <c r="C55" s="1" t="s">
        <v>17</v>
      </c>
      <c r="D55" s="1" t="s">
        <v>165</v>
      </c>
      <c r="E55" s="1" t="s">
        <v>166</v>
      </c>
      <c r="F55" s="1">
        <v>2788.0</v>
      </c>
      <c r="G55" s="1">
        <v>2330.0</v>
      </c>
      <c r="H55" s="1">
        <v>83.6</v>
      </c>
      <c r="I55" s="1">
        <v>1732.78</v>
      </c>
      <c r="J55" s="1">
        <v>2071.18</v>
      </c>
      <c r="K55" s="1">
        <v>4825849.4</v>
      </c>
      <c r="L55" s="2">
        <v>45679.0</v>
      </c>
      <c r="M55" s="1">
        <v>2025.0</v>
      </c>
      <c r="N55" s="1">
        <v>1.0</v>
      </c>
      <c r="O55" s="1" t="s">
        <v>46</v>
      </c>
    </row>
    <row r="56">
      <c r="A56" s="1" t="s">
        <v>167</v>
      </c>
      <c r="B56" s="1" t="s">
        <v>37</v>
      </c>
      <c r="C56" s="1" t="s">
        <v>38</v>
      </c>
      <c r="D56" s="1" t="s">
        <v>168</v>
      </c>
      <c r="E56" s="1" t="s">
        <v>169</v>
      </c>
      <c r="F56" s="1">
        <v>1679.0</v>
      </c>
      <c r="G56" s="1">
        <v>1370.0</v>
      </c>
      <c r="H56" s="1">
        <v>81.6</v>
      </c>
      <c r="I56" s="1">
        <v>1329.29</v>
      </c>
      <c r="J56" s="1">
        <v>1345.3</v>
      </c>
      <c r="K56" s="1">
        <v>1843061.0</v>
      </c>
      <c r="L56" s="2">
        <v>45682.0</v>
      </c>
      <c r="M56" s="1">
        <v>2025.0</v>
      </c>
      <c r="N56" s="1">
        <v>1.0</v>
      </c>
      <c r="O56" s="1" t="s">
        <v>26</v>
      </c>
    </row>
    <row r="57">
      <c r="A57" s="1" t="s">
        <v>170</v>
      </c>
      <c r="B57" s="1" t="s">
        <v>22</v>
      </c>
      <c r="C57" s="1" t="s">
        <v>23</v>
      </c>
      <c r="D57" s="1" t="s">
        <v>171</v>
      </c>
      <c r="E57" s="1" t="s">
        <v>56</v>
      </c>
      <c r="F57" s="1">
        <v>2337.0</v>
      </c>
      <c r="G57" s="1">
        <v>1996.0</v>
      </c>
      <c r="H57" s="1">
        <v>85.4</v>
      </c>
      <c r="I57" s="1">
        <v>1492.11</v>
      </c>
      <c r="J57" s="1">
        <v>1349.87</v>
      </c>
      <c r="K57" s="1">
        <v>2694340.52</v>
      </c>
      <c r="L57" s="2">
        <v>45673.0</v>
      </c>
      <c r="M57" s="1">
        <v>2025.0</v>
      </c>
      <c r="N57" s="1">
        <v>1.0</v>
      </c>
      <c r="O57" s="1" t="s">
        <v>20</v>
      </c>
    </row>
    <row r="58">
      <c r="A58" s="1" t="s">
        <v>172</v>
      </c>
      <c r="B58" s="1" t="s">
        <v>42</v>
      </c>
      <c r="C58" s="1" t="s">
        <v>43</v>
      </c>
      <c r="D58" s="1" t="s">
        <v>173</v>
      </c>
      <c r="E58" s="1" t="s">
        <v>59</v>
      </c>
      <c r="F58" s="1">
        <v>785.0</v>
      </c>
      <c r="G58" s="1">
        <v>750.0</v>
      </c>
      <c r="H58" s="1">
        <v>95.5</v>
      </c>
      <c r="I58" s="1">
        <v>1706.1</v>
      </c>
      <c r="J58" s="1">
        <v>1667.63</v>
      </c>
      <c r="K58" s="1">
        <v>1250722.5</v>
      </c>
      <c r="L58" s="2">
        <v>45980.0</v>
      </c>
      <c r="M58" s="1">
        <v>2025.0</v>
      </c>
      <c r="N58" s="1">
        <v>11.0</v>
      </c>
      <c r="O58" s="1" t="s">
        <v>32</v>
      </c>
    </row>
    <row r="59">
      <c r="A59" s="1" t="s">
        <v>174</v>
      </c>
      <c r="B59" s="1" t="s">
        <v>42</v>
      </c>
      <c r="C59" s="1" t="s">
        <v>43</v>
      </c>
      <c r="D59" s="1" t="s">
        <v>175</v>
      </c>
      <c r="E59" s="1" t="s">
        <v>53</v>
      </c>
      <c r="F59" s="1">
        <v>521.0</v>
      </c>
      <c r="G59" s="1">
        <v>526.0</v>
      </c>
      <c r="H59" s="1">
        <v>101.0</v>
      </c>
      <c r="I59" s="1">
        <v>1776.48</v>
      </c>
      <c r="J59" s="1">
        <v>1921.8</v>
      </c>
      <c r="K59" s="1">
        <v>1010866.8</v>
      </c>
      <c r="L59" s="2">
        <v>45674.0</v>
      </c>
      <c r="M59" s="1">
        <v>2025.0</v>
      </c>
      <c r="N59" s="1">
        <v>1.0</v>
      </c>
      <c r="O59" s="1" t="s">
        <v>26</v>
      </c>
    </row>
    <row r="60">
      <c r="A60" s="1" t="s">
        <v>176</v>
      </c>
      <c r="B60" s="1" t="s">
        <v>42</v>
      </c>
      <c r="C60" s="1" t="s">
        <v>43</v>
      </c>
      <c r="D60" s="1" t="s">
        <v>177</v>
      </c>
      <c r="E60" s="1" t="s">
        <v>71</v>
      </c>
      <c r="F60" s="1">
        <v>1752.0</v>
      </c>
      <c r="G60" s="1">
        <v>1774.0</v>
      </c>
      <c r="H60" s="1">
        <v>101.3</v>
      </c>
      <c r="I60" s="1">
        <v>1794.49</v>
      </c>
      <c r="J60" s="1">
        <v>1921.09</v>
      </c>
      <c r="K60" s="1">
        <v>3408013.66</v>
      </c>
      <c r="L60" s="2">
        <v>45985.0</v>
      </c>
      <c r="M60" s="1">
        <v>2025.0</v>
      </c>
      <c r="N60" s="1">
        <v>11.0</v>
      </c>
      <c r="O60" s="1" t="s">
        <v>32</v>
      </c>
    </row>
    <row r="61">
      <c r="A61" s="1" t="s">
        <v>178</v>
      </c>
      <c r="B61" s="1" t="s">
        <v>28</v>
      </c>
      <c r="C61" s="1" t="s">
        <v>29</v>
      </c>
      <c r="D61" s="1" t="s">
        <v>179</v>
      </c>
      <c r="E61" s="1" t="s">
        <v>180</v>
      </c>
      <c r="F61" s="1">
        <v>2139.0</v>
      </c>
      <c r="G61" s="1">
        <v>1792.0</v>
      </c>
      <c r="H61" s="1">
        <v>83.8</v>
      </c>
      <c r="I61" s="1">
        <v>1107.12</v>
      </c>
      <c r="J61" s="1">
        <v>1275.31</v>
      </c>
      <c r="K61" s="1">
        <v>2285355.52</v>
      </c>
      <c r="L61" s="2">
        <v>45890.0</v>
      </c>
      <c r="M61" s="1">
        <v>2025.0</v>
      </c>
      <c r="N61" s="1">
        <v>8.0</v>
      </c>
      <c r="O61" s="1" t="s">
        <v>46</v>
      </c>
    </row>
    <row r="62">
      <c r="A62" s="1" t="s">
        <v>181</v>
      </c>
      <c r="B62" s="1" t="s">
        <v>22</v>
      </c>
      <c r="C62" s="1" t="s">
        <v>23</v>
      </c>
      <c r="D62" s="1" t="s">
        <v>182</v>
      </c>
      <c r="E62" s="1" t="s">
        <v>183</v>
      </c>
      <c r="F62" s="1">
        <v>2169.0</v>
      </c>
      <c r="G62" s="1">
        <v>2218.0</v>
      </c>
      <c r="H62" s="1">
        <v>102.3</v>
      </c>
      <c r="I62" s="1">
        <v>1104.8</v>
      </c>
      <c r="J62" s="1">
        <v>1121.48</v>
      </c>
      <c r="K62" s="1">
        <v>2487442.64</v>
      </c>
      <c r="L62" s="2">
        <v>45863.0</v>
      </c>
      <c r="M62" s="1">
        <v>2025.0</v>
      </c>
      <c r="N62" s="1">
        <v>7.0</v>
      </c>
      <c r="O62" s="1" t="s">
        <v>65</v>
      </c>
    </row>
    <row r="63">
      <c r="A63" s="1" t="s">
        <v>184</v>
      </c>
      <c r="B63" s="1" t="s">
        <v>22</v>
      </c>
      <c r="C63" s="1" t="s">
        <v>23</v>
      </c>
      <c r="D63" s="1" t="s">
        <v>185</v>
      </c>
      <c r="E63" s="1" t="s">
        <v>40</v>
      </c>
      <c r="F63" s="1">
        <v>885.0</v>
      </c>
      <c r="G63" s="1">
        <v>884.0</v>
      </c>
      <c r="H63" s="1">
        <v>99.9</v>
      </c>
      <c r="I63" s="1">
        <v>1968.74</v>
      </c>
      <c r="J63" s="1">
        <v>2154.66</v>
      </c>
      <c r="K63" s="1">
        <v>1904719.44</v>
      </c>
      <c r="L63" s="2">
        <v>45928.0</v>
      </c>
      <c r="M63" s="1">
        <v>2025.0</v>
      </c>
      <c r="N63" s="1">
        <v>9.0</v>
      </c>
      <c r="O63" s="1" t="s">
        <v>26</v>
      </c>
    </row>
    <row r="64">
      <c r="A64" s="1" t="s">
        <v>186</v>
      </c>
      <c r="B64" s="1" t="s">
        <v>22</v>
      </c>
      <c r="C64" s="1" t="s">
        <v>23</v>
      </c>
      <c r="D64" s="1" t="s">
        <v>187</v>
      </c>
      <c r="E64" s="1" t="s">
        <v>19</v>
      </c>
      <c r="F64" s="1">
        <v>2801.0</v>
      </c>
      <c r="G64" s="1">
        <v>2329.0</v>
      </c>
      <c r="H64" s="1">
        <v>83.1</v>
      </c>
      <c r="I64" s="1">
        <v>1986.95</v>
      </c>
      <c r="J64" s="1">
        <v>2308.48</v>
      </c>
      <c r="K64" s="1">
        <v>5376449.92</v>
      </c>
      <c r="L64" s="2">
        <v>45965.0</v>
      </c>
      <c r="M64" s="1">
        <v>2025.0</v>
      </c>
      <c r="N64" s="1">
        <v>11.0</v>
      </c>
      <c r="O64" s="1" t="s">
        <v>20</v>
      </c>
    </row>
    <row r="65">
      <c r="A65" s="1" t="s">
        <v>188</v>
      </c>
      <c r="B65" s="1" t="s">
        <v>37</v>
      </c>
      <c r="C65" s="1" t="s">
        <v>38</v>
      </c>
      <c r="D65" s="1" t="s">
        <v>189</v>
      </c>
      <c r="E65" s="1" t="s">
        <v>25</v>
      </c>
      <c r="F65" s="1">
        <v>1353.0</v>
      </c>
      <c r="G65" s="1">
        <v>1364.0</v>
      </c>
      <c r="H65" s="1">
        <v>100.8</v>
      </c>
      <c r="I65" s="1">
        <v>1521.58</v>
      </c>
      <c r="J65" s="1">
        <v>1579.38</v>
      </c>
      <c r="K65" s="1">
        <v>2154274.32</v>
      </c>
      <c r="L65" s="2">
        <v>45939.0</v>
      </c>
      <c r="M65" s="1">
        <v>2025.0</v>
      </c>
      <c r="N65" s="1">
        <v>10.0</v>
      </c>
      <c r="O65" s="1" t="s">
        <v>26</v>
      </c>
    </row>
    <row r="66">
      <c r="A66" s="1" t="s">
        <v>190</v>
      </c>
      <c r="B66" s="1" t="s">
        <v>22</v>
      </c>
      <c r="C66" s="1" t="s">
        <v>23</v>
      </c>
      <c r="D66" s="1" t="s">
        <v>191</v>
      </c>
      <c r="E66" s="1" t="s">
        <v>56</v>
      </c>
      <c r="F66" s="1">
        <v>2946.0</v>
      </c>
      <c r="G66" s="1">
        <v>2680.0</v>
      </c>
      <c r="H66" s="1">
        <v>91.0</v>
      </c>
      <c r="I66" s="1">
        <v>1871.11</v>
      </c>
      <c r="J66" s="1">
        <v>1901.94</v>
      </c>
      <c r="K66" s="1">
        <v>5097199.2</v>
      </c>
      <c r="L66" s="2">
        <v>45991.0</v>
      </c>
      <c r="M66" s="1">
        <v>2025.0</v>
      </c>
      <c r="N66" s="1">
        <v>11.0</v>
      </c>
      <c r="O66" s="1" t="s">
        <v>20</v>
      </c>
    </row>
    <row r="67">
      <c r="A67" s="1" t="s">
        <v>192</v>
      </c>
      <c r="B67" s="1" t="s">
        <v>16</v>
      </c>
      <c r="C67" s="1" t="s">
        <v>17</v>
      </c>
      <c r="D67" s="1" t="s">
        <v>193</v>
      </c>
      <c r="E67" s="1" t="s">
        <v>194</v>
      </c>
      <c r="F67" s="1">
        <v>1245.0</v>
      </c>
      <c r="G67" s="1">
        <v>1049.0</v>
      </c>
      <c r="H67" s="1">
        <v>84.3</v>
      </c>
      <c r="I67" s="1">
        <v>1481.19</v>
      </c>
      <c r="J67" s="1">
        <v>1734.25</v>
      </c>
      <c r="K67" s="1">
        <v>1819228.25</v>
      </c>
      <c r="L67" s="2">
        <v>45811.0</v>
      </c>
      <c r="M67" s="1">
        <v>2025.0</v>
      </c>
      <c r="N67" s="1">
        <v>6.0</v>
      </c>
      <c r="O67" s="1" t="s">
        <v>26</v>
      </c>
    </row>
    <row r="68">
      <c r="A68" s="1" t="s">
        <v>195</v>
      </c>
      <c r="B68" s="1" t="s">
        <v>42</v>
      </c>
      <c r="C68" s="1" t="s">
        <v>43</v>
      </c>
      <c r="D68" s="1" t="s">
        <v>196</v>
      </c>
      <c r="E68" s="1" t="s">
        <v>118</v>
      </c>
      <c r="F68" s="1">
        <v>2119.0</v>
      </c>
      <c r="G68" s="1">
        <v>1970.0</v>
      </c>
      <c r="H68" s="1">
        <v>93.0</v>
      </c>
      <c r="I68" s="1">
        <v>1482.79</v>
      </c>
      <c r="J68" s="1">
        <v>1647.88</v>
      </c>
      <c r="K68" s="1">
        <v>3246323.6</v>
      </c>
      <c r="L68" s="2">
        <v>45825.0</v>
      </c>
      <c r="M68" s="1">
        <v>2025.0</v>
      </c>
      <c r="N68" s="1">
        <v>6.0</v>
      </c>
      <c r="O68" s="1" t="s">
        <v>46</v>
      </c>
    </row>
    <row r="69">
      <c r="A69" s="1" t="s">
        <v>197</v>
      </c>
      <c r="B69" s="1" t="s">
        <v>28</v>
      </c>
      <c r="C69" s="1" t="s">
        <v>29</v>
      </c>
      <c r="D69" s="1" t="s">
        <v>198</v>
      </c>
      <c r="E69" s="1" t="s">
        <v>89</v>
      </c>
      <c r="F69" s="1">
        <v>2682.0</v>
      </c>
      <c r="G69" s="1">
        <v>2358.0</v>
      </c>
      <c r="H69" s="1">
        <v>87.9</v>
      </c>
      <c r="I69" s="1">
        <v>1625.75</v>
      </c>
      <c r="J69" s="1">
        <v>1672.3</v>
      </c>
      <c r="K69" s="1">
        <v>3943283.4</v>
      </c>
      <c r="L69" s="2">
        <v>45996.0</v>
      </c>
      <c r="M69" s="1">
        <v>2025.0</v>
      </c>
      <c r="N69" s="1">
        <v>12.0</v>
      </c>
      <c r="O69" s="1" t="s">
        <v>46</v>
      </c>
    </row>
    <row r="70">
      <c r="A70" s="1" t="s">
        <v>199</v>
      </c>
      <c r="B70" s="1" t="s">
        <v>28</v>
      </c>
      <c r="C70" s="1" t="s">
        <v>29</v>
      </c>
      <c r="D70" s="1" t="s">
        <v>200</v>
      </c>
      <c r="E70" s="1" t="s">
        <v>201</v>
      </c>
      <c r="F70" s="1">
        <v>1834.0</v>
      </c>
      <c r="G70" s="1">
        <v>1733.0</v>
      </c>
      <c r="H70" s="1">
        <v>94.5</v>
      </c>
      <c r="I70" s="1">
        <v>1616.97</v>
      </c>
      <c r="J70" s="1">
        <v>1625.39</v>
      </c>
      <c r="K70" s="1">
        <v>2816800.87</v>
      </c>
      <c r="L70" s="2">
        <v>45892.0</v>
      </c>
      <c r="M70" s="1">
        <v>2025.0</v>
      </c>
      <c r="N70" s="1">
        <v>8.0</v>
      </c>
      <c r="O70" s="1" t="s">
        <v>65</v>
      </c>
    </row>
    <row r="71">
      <c r="A71" s="1" t="s">
        <v>202</v>
      </c>
      <c r="B71" s="1" t="s">
        <v>22</v>
      </c>
      <c r="C71" s="1" t="s">
        <v>23</v>
      </c>
      <c r="D71" s="1" t="s">
        <v>203</v>
      </c>
      <c r="E71" s="1" t="s">
        <v>59</v>
      </c>
      <c r="F71" s="1">
        <v>2902.0</v>
      </c>
      <c r="G71" s="1">
        <v>2620.0</v>
      </c>
      <c r="H71" s="1">
        <v>90.3</v>
      </c>
      <c r="I71" s="1">
        <v>1953.58</v>
      </c>
      <c r="J71" s="1">
        <v>2306.98</v>
      </c>
      <c r="K71" s="1">
        <v>6044287.6</v>
      </c>
      <c r="L71" s="2">
        <v>45922.0</v>
      </c>
      <c r="M71" s="1">
        <v>2025.0</v>
      </c>
      <c r="N71" s="1">
        <v>9.0</v>
      </c>
      <c r="O71" s="1" t="s">
        <v>32</v>
      </c>
    </row>
    <row r="72">
      <c r="A72" s="1" t="s">
        <v>204</v>
      </c>
      <c r="B72" s="1" t="s">
        <v>42</v>
      </c>
      <c r="C72" s="1" t="s">
        <v>43</v>
      </c>
      <c r="D72" s="1" t="s">
        <v>205</v>
      </c>
      <c r="E72" s="1" t="s">
        <v>45</v>
      </c>
      <c r="F72" s="1">
        <v>2156.0</v>
      </c>
      <c r="G72" s="1">
        <v>1782.0</v>
      </c>
      <c r="H72" s="1">
        <v>82.7</v>
      </c>
      <c r="I72" s="1">
        <v>1923.91</v>
      </c>
      <c r="J72" s="1">
        <v>2064.57</v>
      </c>
      <c r="K72" s="1">
        <v>3679063.74</v>
      </c>
      <c r="L72" s="2">
        <v>45995.0</v>
      </c>
      <c r="M72" s="1">
        <v>2025.0</v>
      </c>
      <c r="N72" s="1">
        <v>12.0</v>
      </c>
      <c r="O72" s="1" t="s">
        <v>46</v>
      </c>
    </row>
    <row r="73">
      <c r="A73" s="1" t="s">
        <v>206</v>
      </c>
      <c r="B73" s="1" t="s">
        <v>42</v>
      </c>
      <c r="C73" s="1" t="s">
        <v>43</v>
      </c>
      <c r="D73" s="1" t="s">
        <v>207</v>
      </c>
      <c r="E73" s="1" t="s">
        <v>45</v>
      </c>
      <c r="F73" s="1">
        <v>784.0</v>
      </c>
      <c r="G73" s="1">
        <v>629.0</v>
      </c>
      <c r="H73" s="1">
        <v>80.2</v>
      </c>
      <c r="I73" s="1">
        <v>1368.5</v>
      </c>
      <c r="J73" s="1">
        <v>1404.02</v>
      </c>
      <c r="K73" s="1">
        <v>883128.58</v>
      </c>
      <c r="L73" s="2">
        <v>45831.0</v>
      </c>
      <c r="M73" s="1">
        <v>2025.0</v>
      </c>
      <c r="N73" s="1">
        <v>6.0</v>
      </c>
      <c r="O73" s="1" t="s">
        <v>46</v>
      </c>
    </row>
    <row r="74">
      <c r="A74" s="1" t="s">
        <v>208</v>
      </c>
      <c r="B74" s="1" t="s">
        <v>42</v>
      </c>
      <c r="C74" s="1" t="s">
        <v>43</v>
      </c>
      <c r="D74" s="1" t="s">
        <v>209</v>
      </c>
      <c r="E74" s="1" t="s">
        <v>210</v>
      </c>
      <c r="F74" s="1">
        <v>1309.0</v>
      </c>
      <c r="G74" s="1">
        <v>1122.0</v>
      </c>
      <c r="H74" s="1">
        <v>85.7</v>
      </c>
      <c r="I74" s="1">
        <v>1866.89</v>
      </c>
      <c r="J74" s="1">
        <v>1982.63</v>
      </c>
      <c r="K74" s="1">
        <v>2224510.86</v>
      </c>
      <c r="L74" s="2">
        <v>45752.0</v>
      </c>
      <c r="M74" s="1">
        <v>2025.0</v>
      </c>
      <c r="N74" s="1">
        <v>4.0</v>
      </c>
      <c r="O74" s="1" t="s">
        <v>46</v>
      </c>
    </row>
    <row r="75">
      <c r="A75" s="1" t="s">
        <v>211</v>
      </c>
      <c r="B75" s="1" t="s">
        <v>37</v>
      </c>
      <c r="C75" s="1" t="s">
        <v>38</v>
      </c>
      <c r="D75" s="1" t="s">
        <v>212</v>
      </c>
      <c r="E75" s="1" t="s">
        <v>213</v>
      </c>
      <c r="F75" s="1">
        <v>1892.0</v>
      </c>
      <c r="G75" s="1">
        <v>1906.0</v>
      </c>
      <c r="H75" s="1">
        <v>100.7</v>
      </c>
      <c r="I75" s="1">
        <v>1060.47</v>
      </c>
      <c r="J75" s="1">
        <v>1003.77</v>
      </c>
      <c r="K75" s="1">
        <v>1913185.62</v>
      </c>
      <c r="L75" s="2">
        <v>45981.0</v>
      </c>
      <c r="M75" s="1">
        <v>2025.0</v>
      </c>
      <c r="N75" s="1">
        <v>11.0</v>
      </c>
      <c r="O75" s="1" t="s">
        <v>65</v>
      </c>
    </row>
    <row r="76">
      <c r="A76" s="1" t="s">
        <v>214</v>
      </c>
      <c r="B76" s="1" t="s">
        <v>16</v>
      </c>
      <c r="C76" s="1" t="s">
        <v>17</v>
      </c>
      <c r="D76" s="1" t="s">
        <v>215</v>
      </c>
      <c r="E76" s="1" t="s">
        <v>92</v>
      </c>
      <c r="F76" s="1">
        <v>2415.0</v>
      </c>
      <c r="G76" s="1">
        <v>1952.0</v>
      </c>
      <c r="H76" s="1">
        <v>80.8</v>
      </c>
      <c r="I76" s="1">
        <v>1180.49</v>
      </c>
      <c r="J76" s="1">
        <v>1088.24</v>
      </c>
      <c r="K76" s="1">
        <v>2124244.48</v>
      </c>
      <c r="L76" s="2">
        <v>45703.0</v>
      </c>
      <c r="M76" s="1">
        <v>2025.0</v>
      </c>
      <c r="N76" s="1">
        <v>2.0</v>
      </c>
      <c r="O76" s="1" t="s">
        <v>46</v>
      </c>
    </row>
    <row r="77">
      <c r="A77" s="1" t="s">
        <v>216</v>
      </c>
      <c r="B77" s="1" t="s">
        <v>28</v>
      </c>
      <c r="C77" s="1" t="s">
        <v>29</v>
      </c>
      <c r="D77" s="1" t="s">
        <v>217</v>
      </c>
      <c r="E77" s="1" t="s">
        <v>218</v>
      </c>
      <c r="F77" s="1">
        <v>1468.0</v>
      </c>
      <c r="G77" s="1">
        <v>1477.0</v>
      </c>
      <c r="H77" s="1">
        <v>100.6</v>
      </c>
      <c r="I77" s="1">
        <v>1470.93</v>
      </c>
      <c r="J77" s="1">
        <v>1675.88</v>
      </c>
      <c r="K77" s="1">
        <v>2475274.76</v>
      </c>
      <c r="L77" s="2">
        <v>45872.0</v>
      </c>
      <c r="M77" s="1">
        <v>2025.0</v>
      </c>
      <c r="N77" s="1">
        <v>8.0</v>
      </c>
      <c r="O77" s="1" t="s">
        <v>32</v>
      </c>
    </row>
    <row r="78">
      <c r="A78" s="1" t="s">
        <v>219</v>
      </c>
      <c r="B78" s="1" t="s">
        <v>42</v>
      </c>
      <c r="C78" s="1" t="s">
        <v>43</v>
      </c>
      <c r="D78" s="1" t="s">
        <v>220</v>
      </c>
      <c r="E78" s="1" t="s">
        <v>92</v>
      </c>
      <c r="F78" s="1">
        <v>1245.0</v>
      </c>
      <c r="G78" s="1">
        <v>1009.0</v>
      </c>
      <c r="H78" s="1">
        <v>81.0</v>
      </c>
      <c r="I78" s="1">
        <v>1147.71</v>
      </c>
      <c r="J78" s="1">
        <v>1111.98</v>
      </c>
      <c r="K78" s="1">
        <v>1121987.82</v>
      </c>
      <c r="L78" s="2">
        <v>45659.0</v>
      </c>
      <c r="M78" s="1">
        <v>2025.0</v>
      </c>
      <c r="N78" s="1">
        <v>1.0</v>
      </c>
      <c r="O78" s="1" t="s">
        <v>46</v>
      </c>
    </row>
    <row r="79">
      <c r="A79" s="1" t="s">
        <v>221</v>
      </c>
      <c r="B79" s="1" t="s">
        <v>37</v>
      </c>
      <c r="C79" s="1" t="s">
        <v>38</v>
      </c>
      <c r="D79" s="1" t="s">
        <v>222</v>
      </c>
      <c r="E79" s="1" t="s">
        <v>31</v>
      </c>
      <c r="F79" s="1">
        <v>2914.0</v>
      </c>
      <c r="G79" s="1">
        <v>2557.0</v>
      </c>
      <c r="H79" s="1">
        <v>87.7</v>
      </c>
      <c r="I79" s="1">
        <v>1567.45</v>
      </c>
      <c r="J79" s="1">
        <v>1573.81</v>
      </c>
      <c r="K79" s="1">
        <v>4024232.17</v>
      </c>
      <c r="L79" s="2">
        <v>45961.0</v>
      </c>
      <c r="M79" s="1">
        <v>2025.0</v>
      </c>
      <c r="N79" s="1">
        <v>10.0</v>
      </c>
      <c r="O79" s="1" t="s">
        <v>32</v>
      </c>
    </row>
    <row r="80">
      <c r="A80" s="1" t="s">
        <v>223</v>
      </c>
      <c r="B80" s="1" t="s">
        <v>28</v>
      </c>
      <c r="C80" s="1" t="s">
        <v>29</v>
      </c>
      <c r="D80" s="1" t="s">
        <v>224</v>
      </c>
      <c r="E80" s="1" t="s">
        <v>71</v>
      </c>
      <c r="F80" s="1">
        <v>887.0</v>
      </c>
      <c r="G80" s="1">
        <v>893.0</v>
      </c>
      <c r="H80" s="1">
        <v>100.7</v>
      </c>
      <c r="I80" s="1">
        <v>1413.92</v>
      </c>
      <c r="J80" s="1">
        <v>1402.85</v>
      </c>
      <c r="K80" s="1">
        <v>1252745.05</v>
      </c>
      <c r="L80" s="2">
        <v>45965.0</v>
      </c>
      <c r="M80" s="1">
        <v>2025.0</v>
      </c>
      <c r="N80" s="1">
        <v>11.0</v>
      </c>
      <c r="O80" s="1" t="s">
        <v>32</v>
      </c>
    </row>
    <row r="81">
      <c r="A81" s="1" t="s">
        <v>225</v>
      </c>
      <c r="B81" s="1" t="s">
        <v>37</v>
      </c>
      <c r="C81" s="1" t="s">
        <v>38</v>
      </c>
      <c r="D81" s="1" t="s">
        <v>226</v>
      </c>
      <c r="E81" s="1" t="s">
        <v>201</v>
      </c>
      <c r="F81" s="1">
        <v>731.0</v>
      </c>
      <c r="G81" s="1">
        <v>742.0</v>
      </c>
      <c r="H81" s="1">
        <v>101.5</v>
      </c>
      <c r="I81" s="1">
        <v>1642.14</v>
      </c>
      <c r="J81" s="1">
        <v>1954.42</v>
      </c>
      <c r="K81" s="1">
        <v>1450179.64</v>
      </c>
      <c r="L81" s="2">
        <v>45714.0</v>
      </c>
      <c r="M81" s="1">
        <v>2025.0</v>
      </c>
      <c r="N81" s="1">
        <v>2.0</v>
      </c>
      <c r="O81" s="1" t="s">
        <v>65</v>
      </c>
    </row>
    <row r="82">
      <c r="A82" s="1" t="s">
        <v>227</v>
      </c>
      <c r="B82" s="1" t="s">
        <v>22</v>
      </c>
      <c r="C82" s="1" t="s">
        <v>23</v>
      </c>
      <c r="D82" s="1" t="s">
        <v>228</v>
      </c>
      <c r="E82" s="1" t="s">
        <v>121</v>
      </c>
      <c r="F82" s="1">
        <v>712.0</v>
      </c>
      <c r="G82" s="1">
        <v>570.0</v>
      </c>
      <c r="H82" s="1">
        <v>80.1</v>
      </c>
      <c r="I82" s="1">
        <v>1875.13</v>
      </c>
      <c r="J82" s="1">
        <v>1925.35</v>
      </c>
      <c r="K82" s="1">
        <v>1097449.5</v>
      </c>
      <c r="L82" s="2">
        <v>45899.0</v>
      </c>
      <c r="M82" s="1">
        <v>2025.0</v>
      </c>
      <c r="N82" s="1">
        <v>8.0</v>
      </c>
      <c r="O82" s="1" t="s">
        <v>26</v>
      </c>
    </row>
    <row r="83">
      <c r="A83" s="1" t="s">
        <v>229</v>
      </c>
      <c r="B83" s="1" t="s">
        <v>37</v>
      </c>
      <c r="C83" s="1" t="s">
        <v>38</v>
      </c>
      <c r="D83" s="1" t="s">
        <v>230</v>
      </c>
      <c r="E83" s="1" t="s">
        <v>231</v>
      </c>
      <c r="F83" s="1">
        <v>2013.0</v>
      </c>
      <c r="G83" s="1">
        <v>1928.0</v>
      </c>
      <c r="H83" s="1">
        <v>95.8</v>
      </c>
      <c r="I83" s="1">
        <v>1010.33</v>
      </c>
      <c r="J83" s="1">
        <v>1149.25</v>
      </c>
      <c r="K83" s="1">
        <v>2215754.0</v>
      </c>
      <c r="L83" s="2">
        <v>45858.0</v>
      </c>
      <c r="M83" s="1">
        <v>2025.0</v>
      </c>
      <c r="N83" s="1">
        <v>7.0</v>
      </c>
      <c r="O83" s="1" t="s">
        <v>65</v>
      </c>
    </row>
    <row r="84">
      <c r="A84" s="1" t="s">
        <v>232</v>
      </c>
      <c r="B84" s="1" t="s">
        <v>22</v>
      </c>
      <c r="C84" s="1" t="s">
        <v>23</v>
      </c>
      <c r="D84" s="1" t="s">
        <v>233</v>
      </c>
      <c r="E84" s="1" t="s">
        <v>183</v>
      </c>
      <c r="F84" s="1">
        <v>2663.0</v>
      </c>
      <c r="G84" s="1">
        <v>2596.0</v>
      </c>
      <c r="H84" s="1">
        <v>97.5</v>
      </c>
      <c r="I84" s="1">
        <v>1779.75</v>
      </c>
      <c r="J84" s="1">
        <v>1874.96</v>
      </c>
      <c r="K84" s="1">
        <v>4867396.16</v>
      </c>
      <c r="L84" s="2">
        <v>45665.0</v>
      </c>
      <c r="M84" s="1">
        <v>2025.0</v>
      </c>
      <c r="N84" s="1">
        <v>1.0</v>
      </c>
      <c r="O84" s="1" t="s">
        <v>65</v>
      </c>
    </row>
    <row r="85">
      <c r="A85" s="1" t="s">
        <v>234</v>
      </c>
      <c r="B85" s="1" t="s">
        <v>42</v>
      </c>
      <c r="C85" s="1" t="s">
        <v>43</v>
      </c>
      <c r="D85" s="1" t="s">
        <v>235</v>
      </c>
      <c r="E85" s="1" t="s">
        <v>53</v>
      </c>
      <c r="F85" s="1">
        <v>2238.0</v>
      </c>
      <c r="G85" s="1">
        <v>2091.0</v>
      </c>
      <c r="H85" s="1">
        <v>93.4</v>
      </c>
      <c r="I85" s="1">
        <v>1813.38</v>
      </c>
      <c r="J85" s="1">
        <v>2078.31</v>
      </c>
      <c r="K85" s="1">
        <v>4345746.21</v>
      </c>
      <c r="L85" s="2">
        <v>45674.0</v>
      </c>
      <c r="M85" s="1">
        <v>2025.0</v>
      </c>
      <c r="N85" s="1">
        <v>1.0</v>
      </c>
      <c r="O85" s="1" t="s">
        <v>26</v>
      </c>
    </row>
    <row r="86">
      <c r="A86" s="1" t="s">
        <v>236</v>
      </c>
      <c r="B86" s="1" t="s">
        <v>42</v>
      </c>
      <c r="C86" s="1" t="s">
        <v>43</v>
      </c>
      <c r="D86" s="1" t="s">
        <v>237</v>
      </c>
      <c r="E86" s="1" t="s">
        <v>194</v>
      </c>
      <c r="F86" s="1">
        <v>1496.0</v>
      </c>
      <c r="G86" s="1">
        <v>1291.0</v>
      </c>
      <c r="H86" s="1">
        <v>86.3</v>
      </c>
      <c r="I86" s="1">
        <v>1839.62</v>
      </c>
      <c r="J86" s="1">
        <v>1925.23</v>
      </c>
      <c r="K86" s="1">
        <v>2485471.93</v>
      </c>
      <c r="L86" s="2">
        <v>45726.0</v>
      </c>
      <c r="M86" s="1">
        <v>2025.0</v>
      </c>
      <c r="N86" s="1">
        <v>3.0</v>
      </c>
      <c r="O86" s="1" t="s">
        <v>26</v>
      </c>
    </row>
    <row r="87">
      <c r="A87" s="1" t="s">
        <v>238</v>
      </c>
      <c r="B87" s="1" t="s">
        <v>28</v>
      </c>
      <c r="C87" s="1" t="s">
        <v>29</v>
      </c>
      <c r="D87" s="1" t="s">
        <v>239</v>
      </c>
      <c r="E87" s="1" t="s">
        <v>231</v>
      </c>
      <c r="F87" s="1">
        <v>2161.0</v>
      </c>
      <c r="G87" s="1">
        <v>2038.0</v>
      </c>
      <c r="H87" s="1">
        <v>94.3</v>
      </c>
      <c r="I87" s="1">
        <v>1945.4</v>
      </c>
      <c r="J87" s="1">
        <v>1870.21</v>
      </c>
      <c r="K87" s="1">
        <v>3811487.98</v>
      </c>
      <c r="L87" s="2">
        <v>45780.0</v>
      </c>
      <c r="M87" s="1">
        <v>2025.0</v>
      </c>
      <c r="N87" s="1">
        <v>5.0</v>
      </c>
      <c r="O87" s="1" t="s">
        <v>65</v>
      </c>
    </row>
    <row r="88">
      <c r="A88" s="1" t="s">
        <v>240</v>
      </c>
      <c r="B88" s="1" t="s">
        <v>42</v>
      </c>
      <c r="C88" s="1" t="s">
        <v>43</v>
      </c>
      <c r="D88" s="1" t="s">
        <v>91</v>
      </c>
      <c r="E88" s="1" t="s">
        <v>92</v>
      </c>
      <c r="F88" s="1">
        <v>2998.0</v>
      </c>
      <c r="G88" s="1">
        <v>2437.0</v>
      </c>
      <c r="H88" s="1">
        <v>81.3</v>
      </c>
      <c r="I88" s="1">
        <v>1168.63</v>
      </c>
      <c r="J88" s="1">
        <v>1259.86</v>
      </c>
      <c r="K88" s="1">
        <v>3070278.82</v>
      </c>
      <c r="L88" s="2">
        <v>45719.0</v>
      </c>
      <c r="M88" s="1">
        <v>2025.0</v>
      </c>
      <c r="N88" s="1">
        <v>3.0</v>
      </c>
      <c r="O88" s="1" t="s">
        <v>46</v>
      </c>
    </row>
    <row r="89">
      <c r="A89" s="1" t="s">
        <v>241</v>
      </c>
      <c r="B89" s="1" t="s">
        <v>37</v>
      </c>
      <c r="C89" s="1" t="s">
        <v>38</v>
      </c>
      <c r="D89" s="1" t="s">
        <v>242</v>
      </c>
      <c r="E89" s="1" t="s">
        <v>180</v>
      </c>
      <c r="F89" s="1">
        <v>2863.0</v>
      </c>
      <c r="G89" s="1">
        <v>2477.0</v>
      </c>
      <c r="H89" s="1">
        <v>86.5</v>
      </c>
      <c r="I89" s="1">
        <v>1479.88</v>
      </c>
      <c r="J89" s="1">
        <v>1635.61</v>
      </c>
      <c r="K89" s="1">
        <v>4051405.97</v>
      </c>
      <c r="L89" s="2">
        <v>45687.0</v>
      </c>
      <c r="M89" s="1">
        <v>2025.0</v>
      </c>
      <c r="N89" s="1">
        <v>1.0</v>
      </c>
      <c r="O89" s="1" t="s">
        <v>46</v>
      </c>
    </row>
    <row r="90">
      <c r="A90" s="1" t="s">
        <v>243</v>
      </c>
      <c r="B90" s="1" t="s">
        <v>22</v>
      </c>
      <c r="C90" s="1" t="s">
        <v>23</v>
      </c>
      <c r="D90" s="1" t="s">
        <v>244</v>
      </c>
      <c r="E90" s="1" t="s">
        <v>245</v>
      </c>
      <c r="F90" s="1">
        <v>2064.0</v>
      </c>
      <c r="G90" s="1">
        <v>2146.0</v>
      </c>
      <c r="H90" s="1">
        <v>104.0</v>
      </c>
      <c r="I90" s="1">
        <v>1819.27</v>
      </c>
      <c r="J90" s="1">
        <v>1846.49</v>
      </c>
      <c r="K90" s="1">
        <v>3962567.54</v>
      </c>
      <c r="L90" s="2">
        <v>45873.0</v>
      </c>
      <c r="M90" s="1">
        <v>2025.0</v>
      </c>
      <c r="N90" s="1">
        <v>8.0</v>
      </c>
      <c r="O90" s="1" t="s">
        <v>20</v>
      </c>
    </row>
    <row r="91">
      <c r="A91" s="1" t="s">
        <v>246</v>
      </c>
      <c r="B91" s="1" t="s">
        <v>22</v>
      </c>
      <c r="C91" s="1" t="s">
        <v>23</v>
      </c>
      <c r="D91" s="1" t="s">
        <v>247</v>
      </c>
      <c r="E91" s="1" t="s">
        <v>121</v>
      </c>
      <c r="F91" s="1">
        <v>2550.0</v>
      </c>
      <c r="G91" s="1">
        <v>2598.0</v>
      </c>
      <c r="H91" s="1">
        <v>101.9</v>
      </c>
      <c r="I91" s="1">
        <v>1929.3</v>
      </c>
      <c r="J91" s="1">
        <v>1854.91</v>
      </c>
      <c r="K91" s="1">
        <v>4819056.18</v>
      </c>
      <c r="L91" s="2">
        <v>46002.0</v>
      </c>
      <c r="M91" s="1">
        <v>2025.0</v>
      </c>
      <c r="N91" s="1">
        <v>12.0</v>
      </c>
      <c r="O91" s="1" t="s">
        <v>26</v>
      </c>
    </row>
    <row r="92">
      <c r="A92" s="1" t="s">
        <v>248</v>
      </c>
      <c r="B92" s="1" t="s">
        <v>16</v>
      </c>
      <c r="C92" s="1" t="s">
        <v>17</v>
      </c>
      <c r="D92" s="1" t="s">
        <v>249</v>
      </c>
      <c r="E92" s="1" t="s">
        <v>250</v>
      </c>
      <c r="F92" s="1">
        <v>2798.0</v>
      </c>
      <c r="G92" s="1">
        <v>2576.0</v>
      </c>
      <c r="H92" s="1">
        <v>92.1</v>
      </c>
      <c r="I92" s="1">
        <v>1332.9</v>
      </c>
      <c r="J92" s="1">
        <v>1212.3</v>
      </c>
      <c r="K92" s="1">
        <v>3122884.8</v>
      </c>
      <c r="L92" s="2">
        <v>45801.0</v>
      </c>
      <c r="M92" s="1">
        <v>2025.0</v>
      </c>
      <c r="N92" s="1">
        <v>5.0</v>
      </c>
      <c r="O92" s="1" t="s">
        <v>65</v>
      </c>
    </row>
    <row r="93">
      <c r="A93" s="1" t="s">
        <v>251</v>
      </c>
      <c r="B93" s="1" t="s">
        <v>16</v>
      </c>
      <c r="C93" s="1" t="s">
        <v>17</v>
      </c>
      <c r="D93" s="1" t="s">
        <v>252</v>
      </c>
      <c r="E93" s="1" t="s">
        <v>31</v>
      </c>
      <c r="F93" s="1">
        <v>1582.0</v>
      </c>
      <c r="G93" s="1">
        <v>1647.0</v>
      </c>
      <c r="H93" s="1">
        <v>104.1</v>
      </c>
      <c r="I93" s="1">
        <v>1073.27</v>
      </c>
      <c r="J93" s="1">
        <v>1242.17</v>
      </c>
      <c r="K93" s="1">
        <v>2045853.99</v>
      </c>
      <c r="L93" s="2">
        <v>45769.0</v>
      </c>
      <c r="M93" s="1">
        <v>2025.0</v>
      </c>
      <c r="N93" s="1">
        <v>4.0</v>
      </c>
      <c r="O93" s="1" t="s">
        <v>32</v>
      </c>
    </row>
    <row r="94">
      <c r="A94" s="1" t="s">
        <v>253</v>
      </c>
      <c r="B94" s="1" t="s">
        <v>16</v>
      </c>
      <c r="C94" s="1" t="s">
        <v>17</v>
      </c>
      <c r="D94" s="1" t="s">
        <v>254</v>
      </c>
      <c r="E94" s="1" t="s">
        <v>74</v>
      </c>
      <c r="F94" s="1">
        <v>2804.0</v>
      </c>
      <c r="G94" s="1">
        <v>2830.0</v>
      </c>
      <c r="H94" s="1">
        <v>100.9</v>
      </c>
      <c r="I94" s="1">
        <v>1736.67</v>
      </c>
      <c r="J94" s="1">
        <v>1684.05</v>
      </c>
      <c r="K94" s="1">
        <v>4765861.5</v>
      </c>
      <c r="L94" s="2">
        <v>45962.0</v>
      </c>
      <c r="M94" s="1">
        <v>2025.0</v>
      </c>
      <c r="N94" s="1">
        <v>11.0</v>
      </c>
      <c r="O94" s="1" t="s">
        <v>32</v>
      </c>
    </row>
    <row r="95">
      <c r="A95" s="1" t="s">
        <v>255</v>
      </c>
      <c r="B95" s="1" t="s">
        <v>37</v>
      </c>
      <c r="C95" s="1" t="s">
        <v>38</v>
      </c>
      <c r="D95" s="1" t="s">
        <v>256</v>
      </c>
      <c r="E95" s="1" t="s">
        <v>257</v>
      </c>
      <c r="F95" s="1">
        <v>2418.0</v>
      </c>
      <c r="G95" s="1">
        <v>2222.0</v>
      </c>
      <c r="H95" s="1">
        <v>91.9</v>
      </c>
      <c r="I95" s="1">
        <v>1624.15</v>
      </c>
      <c r="J95" s="1">
        <v>1937.57</v>
      </c>
      <c r="K95" s="1">
        <v>4305280.54</v>
      </c>
      <c r="L95" s="2">
        <v>45980.0</v>
      </c>
      <c r="M95" s="1">
        <v>2025.0</v>
      </c>
      <c r="N95" s="1">
        <v>11.0</v>
      </c>
      <c r="O95" s="1" t="s">
        <v>32</v>
      </c>
    </row>
    <row r="96">
      <c r="A96" s="1" t="s">
        <v>258</v>
      </c>
      <c r="B96" s="1" t="s">
        <v>22</v>
      </c>
      <c r="C96" s="1" t="s">
        <v>23</v>
      </c>
      <c r="D96" s="1" t="s">
        <v>259</v>
      </c>
      <c r="E96" s="1" t="s">
        <v>89</v>
      </c>
      <c r="F96" s="1">
        <v>2343.0</v>
      </c>
      <c r="G96" s="1">
        <v>2224.0</v>
      </c>
      <c r="H96" s="1">
        <v>94.9</v>
      </c>
      <c r="I96" s="1">
        <v>1893.0</v>
      </c>
      <c r="J96" s="1">
        <v>2049.11</v>
      </c>
      <c r="K96" s="1">
        <v>4557220.64</v>
      </c>
      <c r="L96" s="2">
        <v>45986.0</v>
      </c>
      <c r="M96" s="1">
        <v>2025.0</v>
      </c>
      <c r="N96" s="1">
        <v>11.0</v>
      </c>
      <c r="O96" s="1" t="s">
        <v>46</v>
      </c>
    </row>
    <row r="97">
      <c r="A97" s="1" t="s">
        <v>260</v>
      </c>
      <c r="B97" s="1" t="s">
        <v>16</v>
      </c>
      <c r="C97" s="1" t="s">
        <v>17</v>
      </c>
      <c r="D97" s="1" t="s">
        <v>39</v>
      </c>
      <c r="E97" s="1" t="s">
        <v>40</v>
      </c>
      <c r="F97" s="1">
        <v>2833.0</v>
      </c>
      <c r="G97" s="1">
        <v>2611.0</v>
      </c>
      <c r="H97" s="1">
        <v>92.2</v>
      </c>
      <c r="I97" s="1">
        <v>1729.77</v>
      </c>
      <c r="J97" s="1">
        <v>1916.82</v>
      </c>
      <c r="K97" s="1">
        <v>5004817.02</v>
      </c>
      <c r="L97" s="2">
        <v>45829.0</v>
      </c>
      <c r="M97" s="1">
        <v>2025.0</v>
      </c>
      <c r="N97" s="1">
        <v>6.0</v>
      </c>
      <c r="O97" s="1" t="s">
        <v>26</v>
      </c>
    </row>
    <row r="98">
      <c r="A98" s="1" t="s">
        <v>261</v>
      </c>
      <c r="B98" s="1" t="s">
        <v>42</v>
      </c>
      <c r="C98" s="1" t="s">
        <v>43</v>
      </c>
      <c r="D98" s="1" t="s">
        <v>262</v>
      </c>
      <c r="E98" s="1" t="s">
        <v>19</v>
      </c>
      <c r="F98" s="1">
        <v>884.0</v>
      </c>
      <c r="G98" s="1">
        <v>777.0</v>
      </c>
      <c r="H98" s="1">
        <v>87.9</v>
      </c>
      <c r="I98" s="1">
        <v>1428.0</v>
      </c>
      <c r="J98" s="1">
        <v>1300.11</v>
      </c>
      <c r="K98" s="1">
        <v>1010185.47</v>
      </c>
      <c r="L98" s="2">
        <v>46006.0</v>
      </c>
      <c r="M98" s="1">
        <v>2025.0</v>
      </c>
      <c r="N98" s="1">
        <v>12.0</v>
      </c>
      <c r="O98" s="1" t="s">
        <v>20</v>
      </c>
    </row>
    <row r="99">
      <c r="A99" s="1" t="s">
        <v>263</v>
      </c>
      <c r="B99" s="1" t="s">
        <v>37</v>
      </c>
      <c r="C99" s="1" t="s">
        <v>38</v>
      </c>
      <c r="D99" s="1" t="s">
        <v>264</v>
      </c>
      <c r="E99" s="1" t="s">
        <v>213</v>
      </c>
      <c r="F99" s="1">
        <v>1186.0</v>
      </c>
      <c r="G99" s="1">
        <v>1141.0</v>
      </c>
      <c r="H99" s="1">
        <v>96.2</v>
      </c>
      <c r="I99" s="1">
        <v>1625.21</v>
      </c>
      <c r="J99" s="1">
        <v>1878.3</v>
      </c>
      <c r="K99" s="1">
        <v>2143140.3</v>
      </c>
      <c r="L99" s="2">
        <v>45661.0</v>
      </c>
      <c r="M99" s="1">
        <v>2025.0</v>
      </c>
      <c r="N99" s="1">
        <v>1.0</v>
      </c>
      <c r="O99" s="1" t="s">
        <v>65</v>
      </c>
    </row>
    <row r="100">
      <c r="A100" s="1" t="s">
        <v>265</v>
      </c>
      <c r="B100" s="1" t="s">
        <v>28</v>
      </c>
      <c r="C100" s="1" t="s">
        <v>29</v>
      </c>
      <c r="D100" s="1" t="s">
        <v>266</v>
      </c>
      <c r="E100" s="1" t="s">
        <v>267</v>
      </c>
      <c r="F100" s="1">
        <v>2178.0</v>
      </c>
      <c r="G100" s="1">
        <v>2168.0</v>
      </c>
      <c r="H100" s="1">
        <v>99.5</v>
      </c>
      <c r="I100" s="1">
        <v>1560.69</v>
      </c>
      <c r="J100" s="1">
        <v>1864.16</v>
      </c>
      <c r="K100" s="1">
        <v>4041498.88</v>
      </c>
      <c r="L100" s="2">
        <v>45749.0</v>
      </c>
      <c r="M100" s="1">
        <v>2025.0</v>
      </c>
      <c r="N100" s="1">
        <v>4.0</v>
      </c>
      <c r="O100" s="1" t="s">
        <v>46</v>
      </c>
    </row>
    <row r="101">
      <c r="A101" s="1" t="s">
        <v>268</v>
      </c>
      <c r="B101" s="1" t="s">
        <v>28</v>
      </c>
      <c r="C101" s="1" t="s">
        <v>29</v>
      </c>
      <c r="D101" s="1" t="s">
        <v>269</v>
      </c>
      <c r="E101" s="1" t="s">
        <v>82</v>
      </c>
      <c r="F101" s="1">
        <v>848.0</v>
      </c>
      <c r="G101" s="1">
        <v>854.0</v>
      </c>
      <c r="H101" s="1">
        <v>100.7</v>
      </c>
      <c r="I101" s="1">
        <v>1971.64</v>
      </c>
      <c r="J101" s="1">
        <v>2221.99</v>
      </c>
      <c r="K101" s="1">
        <v>1897579.46</v>
      </c>
      <c r="L101" s="2">
        <v>45809.0</v>
      </c>
      <c r="M101" s="1">
        <v>2025.0</v>
      </c>
      <c r="N101" s="1">
        <v>6.0</v>
      </c>
      <c r="O101" s="1" t="s">
        <v>20</v>
      </c>
    </row>
    <row r="102">
      <c r="A102" s="1" t="s">
        <v>270</v>
      </c>
      <c r="B102" s="1" t="s">
        <v>22</v>
      </c>
      <c r="C102" s="1" t="s">
        <v>23</v>
      </c>
      <c r="D102" s="1" t="s">
        <v>271</v>
      </c>
      <c r="E102" s="1" t="s">
        <v>31</v>
      </c>
      <c r="F102" s="1">
        <v>1763.0</v>
      </c>
      <c r="G102" s="1">
        <v>1792.0</v>
      </c>
      <c r="H102" s="1">
        <v>101.6</v>
      </c>
      <c r="I102" s="1">
        <v>1563.83</v>
      </c>
      <c r="J102" s="1">
        <v>1817.3</v>
      </c>
      <c r="K102" s="1">
        <v>3256601.6</v>
      </c>
      <c r="L102" s="2">
        <v>45810.0</v>
      </c>
      <c r="M102" s="1">
        <v>2025.0</v>
      </c>
      <c r="N102" s="1">
        <v>6.0</v>
      </c>
      <c r="O102" s="1" t="s">
        <v>32</v>
      </c>
    </row>
    <row r="103">
      <c r="A103" s="1" t="s">
        <v>272</v>
      </c>
      <c r="B103" s="1" t="s">
        <v>22</v>
      </c>
      <c r="C103" s="1" t="s">
        <v>23</v>
      </c>
      <c r="D103" s="1" t="s">
        <v>128</v>
      </c>
      <c r="E103" s="1" t="s">
        <v>92</v>
      </c>
      <c r="F103" s="1">
        <v>862.0</v>
      </c>
      <c r="G103" s="1">
        <v>750.0</v>
      </c>
      <c r="H103" s="1">
        <v>87.0</v>
      </c>
      <c r="I103" s="1">
        <v>1963.42</v>
      </c>
      <c r="J103" s="1">
        <v>2312.06</v>
      </c>
      <c r="K103" s="1">
        <v>1734045.0</v>
      </c>
      <c r="L103" s="2">
        <v>45994.0</v>
      </c>
      <c r="M103" s="1">
        <v>2025.0</v>
      </c>
      <c r="N103" s="1">
        <v>12.0</v>
      </c>
      <c r="O103" s="1" t="s">
        <v>46</v>
      </c>
    </row>
    <row r="104">
      <c r="A104" s="1" t="s">
        <v>273</v>
      </c>
      <c r="B104" s="1" t="s">
        <v>16</v>
      </c>
      <c r="C104" s="1" t="s">
        <v>17</v>
      </c>
      <c r="D104" s="1" t="s">
        <v>274</v>
      </c>
      <c r="E104" s="1" t="s">
        <v>31</v>
      </c>
      <c r="F104" s="1">
        <v>1551.0</v>
      </c>
      <c r="G104" s="1">
        <v>1562.0</v>
      </c>
      <c r="H104" s="1">
        <v>100.7</v>
      </c>
      <c r="I104" s="1">
        <v>1022.25</v>
      </c>
      <c r="J104" s="1">
        <v>935.73</v>
      </c>
      <c r="K104" s="1">
        <v>1461610.26</v>
      </c>
      <c r="L104" s="2">
        <v>45768.0</v>
      </c>
      <c r="M104" s="1">
        <v>2025.0</v>
      </c>
      <c r="N104" s="1">
        <v>4.0</v>
      </c>
      <c r="O104" s="1" t="s">
        <v>32</v>
      </c>
    </row>
    <row r="105">
      <c r="A105" s="1" t="s">
        <v>275</v>
      </c>
      <c r="B105" s="1" t="s">
        <v>37</v>
      </c>
      <c r="C105" s="1" t="s">
        <v>38</v>
      </c>
      <c r="D105" s="1" t="s">
        <v>276</v>
      </c>
      <c r="E105" s="1" t="s">
        <v>277</v>
      </c>
      <c r="F105" s="1">
        <v>2470.0</v>
      </c>
      <c r="G105" s="1">
        <v>2423.0</v>
      </c>
      <c r="H105" s="1">
        <v>98.1</v>
      </c>
      <c r="I105" s="1">
        <v>1302.43</v>
      </c>
      <c r="J105" s="1">
        <v>1201.25</v>
      </c>
      <c r="K105" s="1">
        <v>2910628.75</v>
      </c>
      <c r="L105" s="2">
        <v>45963.0</v>
      </c>
      <c r="M105" s="1">
        <v>2025.0</v>
      </c>
      <c r="N105" s="1">
        <v>11.0</v>
      </c>
      <c r="O105" s="1" t="s">
        <v>20</v>
      </c>
    </row>
    <row r="106">
      <c r="A106" s="1" t="s">
        <v>278</v>
      </c>
      <c r="B106" s="1" t="s">
        <v>28</v>
      </c>
      <c r="C106" s="1" t="s">
        <v>29</v>
      </c>
      <c r="D106" s="1" t="s">
        <v>279</v>
      </c>
      <c r="E106" s="1" t="s">
        <v>280</v>
      </c>
      <c r="F106" s="1">
        <v>2423.0</v>
      </c>
      <c r="G106" s="1">
        <v>2435.0</v>
      </c>
      <c r="H106" s="1">
        <v>100.5</v>
      </c>
      <c r="I106" s="1">
        <v>1610.69</v>
      </c>
      <c r="J106" s="1">
        <v>1652.98</v>
      </c>
      <c r="K106" s="1">
        <v>4025006.3</v>
      </c>
      <c r="L106" s="2">
        <v>45957.0</v>
      </c>
      <c r="M106" s="1">
        <v>2025.0</v>
      </c>
      <c r="N106" s="1">
        <v>10.0</v>
      </c>
      <c r="O106" s="1" t="s">
        <v>20</v>
      </c>
    </row>
    <row r="107">
      <c r="A107" s="1" t="s">
        <v>281</v>
      </c>
      <c r="B107" s="1" t="s">
        <v>28</v>
      </c>
      <c r="C107" s="1" t="s">
        <v>29</v>
      </c>
      <c r="D107" s="1" t="s">
        <v>282</v>
      </c>
      <c r="E107" s="1" t="s">
        <v>64</v>
      </c>
      <c r="F107" s="1">
        <v>977.0</v>
      </c>
      <c r="G107" s="1">
        <v>847.0</v>
      </c>
      <c r="H107" s="1">
        <v>86.7</v>
      </c>
      <c r="I107" s="1">
        <v>1247.64</v>
      </c>
      <c r="J107" s="1">
        <v>1459.68</v>
      </c>
      <c r="K107" s="1">
        <v>1236348.96</v>
      </c>
      <c r="L107" s="2">
        <v>45737.0</v>
      </c>
      <c r="M107" s="1">
        <v>2025.0</v>
      </c>
      <c r="N107" s="1">
        <v>3.0</v>
      </c>
      <c r="O107" s="1" t="s">
        <v>65</v>
      </c>
    </row>
    <row r="108">
      <c r="A108" s="1" t="s">
        <v>283</v>
      </c>
      <c r="B108" s="1" t="s">
        <v>22</v>
      </c>
      <c r="C108" s="1" t="s">
        <v>23</v>
      </c>
      <c r="D108" s="1" t="s">
        <v>284</v>
      </c>
      <c r="E108" s="1" t="s">
        <v>95</v>
      </c>
      <c r="F108" s="1">
        <v>743.0</v>
      </c>
      <c r="G108" s="1">
        <v>714.0</v>
      </c>
      <c r="H108" s="1">
        <v>96.1</v>
      </c>
      <c r="I108" s="1">
        <v>1409.71</v>
      </c>
      <c r="J108" s="1">
        <v>1649.33</v>
      </c>
      <c r="K108" s="1">
        <v>1177621.62</v>
      </c>
      <c r="L108" s="2">
        <v>45892.0</v>
      </c>
      <c r="M108" s="1">
        <v>2025.0</v>
      </c>
      <c r="N108" s="1">
        <v>8.0</v>
      </c>
      <c r="O108" s="1" t="s">
        <v>32</v>
      </c>
    </row>
    <row r="109">
      <c r="A109" s="1" t="s">
        <v>285</v>
      </c>
      <c r="B109" s="1" t="s">
        <v>16</v>
      </c>
      <c r="C109" s="1" t="s">
        <v>17</v>
      </c>
      <c r="D109" s="1" t="s">
        <v>286</v>
      </c>
      <c r="E109" s="1" t="s">
        <v>56</v>
      </c>
      <c r="F109" s="1">
        <v>1281.0</v>
      </c>
      <c r="G109" s="1">
        <v>1286.0</v>
      </c>
      <c r="H109" s="1">
        <v>100.4</v>
      </c>
      <c r="I109" s="1">
        <v>1333.06</v>
      </c>
      <c r="J109" s="1">
        <v>1407.76</v>
      </c>
      <c r="K109" s="1">
        <v>1810379.36</v>
      </c>
      <c r="L109" s="2">
        <v>45785.0</v>
      </c>
      <c r="M109" s="1">
        <v>2025.0</v>
      </c>
      <c r="N109" s="1">
        <v>5.0</v>
      </c>
      <c r="O109" s="1" t="s">
        <v>20</v>
      </c>
    </row>
    <row r="110">
      <c r="A110" s="1" t="s">
        <v>287</v>
      </c>
      <c r="B110" s="1" t="s">
        <v>28</v>
      </c>
      <c r="C110" s="1" t="s">
        <v>29</v>
      </c>
      <c r="D110" s="1" t="s">
        <v>288</v>
      </c>
      <c r="E110" s="1" t="s">
        <v>183</v>
      </c>
      <c r="F110" s="1">
        <v>2710.0</v>
      </c>
      <c r="G110" s="1">
        <v>2373.0</v>
      </c>
      <c r="H110" s="1">
        <v>87.6</v>
      </c>
      <c r="I110" s="1">
        <v>1889.66</v>
      </c>
      <c r="J110" s="1">
        <v>1736.32</v>
      </c>
      <c r="K110" s="1">
        <v>4120287.36</v>
      </c>
      <c r="L110" s="2">
        <v>45751.0</v>
      </c>
      <c r="M110" s="1">
        <v>2025.0</v>
      </c>
      <c r="N110" s="1">
        <v>4.0</v>
      </c>
      <c r="O110" s="1" t="s">
        <v>65</v>
      </c>
    </row>
    <row r="111">
      <c r="A111" s="1" t="s">
        <v>289</v>
      </c>
      <c r="B111" s="1" t="s">
        <v>42</v>
      </c>
      <c r="C111" s="1" t="s">
        <v>43</v>
      </c>
      <c r="D111" s="1" t="s">
        <v>224</v>
      </c>
      <c r="E111" s="1" t="s">
        <v>71</v>
      </c>
      <c r="F111" s="1">
        <v>2265.0</v>
      </c>
      <c r="G111" s="1">
        <v>2118.0</v>
      </c>
      <c r="H111" s="1">
        <v>93.5</v>
      </c>
      <c r="I111" s="1">
        <v>1238.18</v>
      </c>
      <c r="J111" s="1">
        <v>1164.68</v>
      </c>
      <c r="K111" s="1">
        <v>2466792.24</v>
      </c>
      <c r="L111" s="2">
        <v>45794.0</v>
      </c>
      <c r="M111" s="1">
        <v>2025.0</v>
      </c>
      <c r="N111" s="1">
        <v>5.0</v>
      </c>
      <c r="O111" s="1" t="s">
        <v>32</v>
      </c>
    </row>
    <row r="112">
      <c r="A112" s="1" t="s">
        <v>290</v>
      </c>
      <c r="B112" s="1" t="s">
        <v>42</v>
      </c>
      <c r="C112" s="1" t="s">
        <v>43</v>
      </c>
      <c r="D112" s="1" t="s">
        <v>291</v>
      </c>
      <c r="E112" s="1" t="s">
        <v>74</v>
      </c>
      <c r="F112" s="1">
        <v>1861.0</v>
      </c>
      <c r="G112" s="1">
        <v>1750.0</v>
      </c>
      <c r="H112" s="1">
        <v>94.0</v>
      </c>
      <c r="I112" s="1">
        <v>1955.1</v>
      </c>
      <c r="J112" s="1">
        <v>1794.88</v>
      </c>
      <c r="K112" s="1">
        <v>3141040.0</v>
      </c>
      <c r="L112" s="2">
        <v>45889.0</v>
      </c>
      <c r="M112" s="1">
        <v>2025.0</v>
      </c>
      <c r="N112" s="1">
        <v>8.0</v>
      </c>
      <c r="O112" s="1" t="s">
        <v>32</v>
      </c>
    </row>
    <row r="113">
      <c r="A113" s="1" t="s">
        <v>292</v>
      </c>
      <c r="B113" s="1" t="s">
        <v>37</v>
      </c>
      <c r="C113" s="1" t="s">
        <v>38</v>
      </c>
      <c r="D113" s="1" t="s">
        <v>293</v>
      </c>
      <c r="E113" s="1" t="s">
        <v>294</v>
      </c>
      <c r="F113" s="1">
        <v>1696.0</v>
      </c>
      <c r="G113" s="1">
        <v>1603.0</v>
      </c>
      <c r="H113" s="1">
        <v>94.5</v>
      </c>
      <c r="I113" s="1">
        <v>1419.53</v>
      </c>
      <c r="J113" s="1">
        <v>1416.7</v>
      </c>
      <c r="K113" s="1">
        <v>2270970.1</v>
      </c>
      <c r="L113" s="2">
        <v>46018.0</v>
      </c>
      <c r="M113" s="1">
        <v>2025.0</v>
      </c>
      <c r="N113" s="1">
        <v>12.0</v>
      </c>
      <c r="O113" s="1" t="s">
        <v>32</v>
      </c>
    </row>
    <row r="114">
      <c r="A114" s="1" t="s">
        <v>295</v>
      </c>
      <c r="B114" s="1" t="s">
        <v>28</v>
      </c>
      <c r="C114" s="1" t="s">
        <v>29</v>
      </c>
      <c r="D114" s="1" t="s">
        <v>84</v>
      </c>
      <c r="E114" s="1" t="s">
        <v>56</v>
      </c>
      <c r="F114" s="1">
        <v>2225.0</v>
      </c>
      <c r="G114" s="1">
        <v>1978.0</v>
      </c>
      <c r="H114" s="1">
        <v>88.9</v>
      </c>
      <c r="I114" s="1">
        <v>1077.27</v>
      </c>
      <c r="J114" s="1">
        <v>1281.95</v>
      </c>
      <c r="K114" s="1">
        <v>2535697.1</v>
      </c>
      <c r="L114" s="2">
        <v>45785.0</v>
      </c>
      <c r="M114" s="1">
        <v>2025.0</v>
      </c>
      <c r="N114" s="1">
        <v>5.0</v>
      </c>
      <c r="O114" s="1" t="s">
        <v>20</v>
      </c>
    </row>
    <row r="115">
      <c r="A115" s="1" t="s">
        <v>296</v>
      </c>
      <c r="B115" s="1" t="s">
        <v>42</v>
      </c>
      <c r="C115" s="1" t="s">
        <v>43</v>
      </c>
      <c r="D115" s="1" t="s">
        <v>297</v>
      </c>
      <c r="E115" s="1" t="s">
        <v>194</v>
      </c>
      <c r="F115" s="1">
        <v>1149.0</v>
      </c>
      <c r="G115" s="1">
        <v>1099.0</v>
      </c>
      <c r="H115" s="1">
        <v>95.6</v>
      </c>
      <c r="I115" s="1">
        <v>1162.07</v>
      </c>
      <c r="J115" s="1">
        <v>1096.0</v>
      </c>
      <c r="K115" s="1">
        <v>1204504.0</v>
      </c>
      <c r="L115" s="2">
        <v>45850.0</v>
      </c>
      <c r="M115" s="1">
        <v>2025.0</v>
      </c>
      <c r="N115" s="1">
        <v>7.0</v>
      </c>
      <c r="O115" s="1" t="s">
        <v>26</v>
      </c>
    </row>
    <row r="116">
      <c r="A116" s="1" t="s">
        <v>298</v>
      </c>
      <c r="B116" s="1" t="s">
        <v>37</v>
      </c>
      <c r="C116" s="1" t="s">
        <v>38</v>
      </c>
      <c r="D116" s="1" t="s">
        <v>299</v>
      </c>
      <c r="E116" s="1" t="s">
        <v>118</v>
      </c>
      <c r="F116" s="1">
        <v>2608.0</v>
      </c>
      <c r="G116" s="1">
        <v>2381.0</v>
      </c>
      <c r="H116" s="1">
        <v>91.3</v>
      </c>
      <c r="I116" s="1">
        <v>1991.22</v>
      </c>
      <c r="J116" s="1">
        <v>2266.03</v>
      </c>
      <c r="K116" s="1">
        <v>5395417.43</v>
      </c>
      <c r="L116" s="2">
        <v>45658.0</v>
      </c>
      <c r="M116" s="1">
        <v>2025.0</v>
      </c>
      <c r="N116" s="1">
        <v>1.0</v>
      </c>
      <c r="O116" s="1" t="s">
        <v>46</v>
      </c>
    </row>
    <row r="117">
      <c r="A117" s="1" t="s">
        <v>300</v>
      </c>
      <c r="B117" s="1" t="s">
        <v>22</v>
      </c>
      <c r="C117" s="1" t="s">
        <v>23</v>
      </c>
      <c r="D117" s="1" t="s">
        <v>301</v>
      </c>
      <c r="E117" s="1" t="s">
        <v>82</v>
      </c>
      <c r="F117" s="1">
        <v>2214.0</v>
      </c>
      <c r="G117" s="1">
        <v>1945.0</v>
      </c>
      <c r="H117" s="1">
        <v>87.9</v>
      </c>
      <c r="I117" s="1">
        <v>1311.54</v>
      </c>
      <c r="J117" s="1">
        <v>1377.94</v>
      </c>
      <c r="K117" s="1">
        <v>2680093.3</v>
      </c>
      <c r="L117" s="2">
        <v>45808.0</v>
      </c>
      <c r="M117" s="1">
        <v>2025.0</v>
      </c>
      <c r="N117" s="1">
        <v>5.0</v>
      </c>
      <c r="O117" s="1" t="s">
        <v>20</v>
      </c>
    </row>
    <row r="118">
      <c r="A118" s="1" t="s">
        <v>302</v>
      </c>
      <c r="B118" s="1" t="s">
        <v>22</v>
      </c>
      <c r="C118" s="1" t="s">
        <v>23</v>
      </c>
      <c r="D118" s="1" t="s">
        <v>303</v>
      </c>
      <c r="E118" s="1" t="s">
        <v>267</v>
      </c>
      <c r="F118" s="1">
        <v>1869.0</v>
      </c>
      <c r="G118" s="1">
        <v>1800.0</v>
      </c>
      <c r="H118" s="1">
        <v>96.3</v>
      </c>
      <c r="I118" s="1">
        <v>1663.76</v>
      </c>
      <c r="J118" s="1">
        <v>1535.11</v>
      </c>
      <c r="K118" s="1">
        <v>2763198.0</v>
      </c>
      <c r="L118" s="2">
        <v>45850.0</v>
      </c>
      <c r="M118" s="1">
        <v>2025.0</v>
      </c>
      <c r="N118" s="1">
        <v>7.0</v>
      </c>
      <c r="O118" s="1" t="s">
        <v>46</v>
      </c>
    </row>
    <row r="119">
      <c r="A119" s="1" t="s">
        <v>304</v>
      </c>
      <c r="B119" s="1" t="s">
        <v>16</v>
      </c>
      <c r="C119" s="1" t="s">
        <v>17</v>
      </c>
      <c r="D119" s="1" t="s">
        <v>305</v>
      </c>
      <c r="E119" s="1" t="s">
        <v>306</v>
      </c>
      <c r="F119" s="1">
        <v>1445.0</v>
      </c>
      <c r="G119" s="1">
        <v>1479.0</v>
      </c>
      <c r="H119" s="1">
        <v>102.4</v>
      </c>
      <c r="I119" s="1">
        <v>1031.59</v>
      </c>
      <c r="J119" s="1">
        <v>1098.34</v>
      </c>
      <c r="K119" s="1">
        <v>1624444.86</v>
      </c>
      <c r="L119" s="2">
        <v>45726.0</v>
      </c>
      <c r="M119" s="1">
        <v>2025.0</v>
      </c>
      <c r="N119" s="1">
        <v>3.0</v>
      </c>
      <c r="O119" s="1" t="s">
        <v>32</v>
      </c>
    </row>
    <row r="120">
      <c r="A120" s="1" t="s">
        <v>307</v>
      </c>
      <c r="B120" s="1" t="s">
        <v>16</v>
      </c>
      <c r="C120" s="1" t="s">
        <v>17</v>
      </c>
      <c r="D120" s="1" t="s">
        <v>308</v>
      </c>
      <c r="E120" s="1" t="s">
        <v>201</v>
      </c>
      <c r="F120" s="1">
        <v>717.0</v>
      </c>
      <c r="G120" s="1">
        <v>597.0</v>
      </c>
      <c r="H120" s="1">
        <v>83.3</v>
      </c>
      <c r="I120" s="1">
        <v>1073.92</v>
      </c>
      <c r="J120" s="1">
        <v>1159.32</v>
      </c>
      <c r="K120" s="1">
        <v>692114.04</v>
      </c>
      <c r="L120" s="2">
        <v>45679.0</v>
      </c>
      <c r="M120" s="1">
        <v>2025.0</v>
      </c>
      <c r="N120" s="1">
        <v>1.0</v>
      </c>
      <c r="O120" s="1" t="s">
        <v>65</v>
      </c>
    </row>
    <row r="121">
      <c r="A121" s="1" t="s">
        <v>309</v>
      </c>
      <c r="B121" s="1" t="s">
        <v>16</v>
      </c>
      <c r="C121" s="1" t="s">
        <v>17</v>
      </c>
      <c r="D121" s="1" t="s">
        <v>310</v>
      </c>
      <c r="E121" s="1" t="s">
        <v>311</v>
      </c>
      <c r="F121" s="1">
        <v>546.0</v>
      </c>
      <c r="G121" s="1">
        <v>479.0</v>
      </c>
      <c r="H121" s="1">
        <v>87.7</v>
      </c>
      <c r="I121" s="1">
        <v>1890.28</v>
      </c>
      <c r="J121" s="1">
        <v>2253.52</v>
      </c>
      <c r="K121" s="1">
        <v>1079436.08</v>
      </c>
      <c r="L121" s="2">
        <v>45839.0</v>
      </c>
      <c r="M121" s="1">
        <v>2025.0</v>
      </c>
      <c r="N121" s="1">
        <v>7.0</v>
      </c>
      <c r="O121" s="1" t="s">
        <v>20</v>
      </c>
    </row>
    <row r="122">
      <c r="A122" s="1" t="s">
        <v>312</v>
      </c>
      <c r="B122" s="1" t="s">
        <v>22</v>
      </c>
      <c r="C122" s="1" t="s">
        <v>23</v>
      </c>
      <c r="D122" s="1" t="s">
        <v>313</v>
      </c>
      <c r="E122" s="1" t="s">
        <v>56</v>
      </c>
      <c r="F122" s="1">
        <v>2401.0</v>
      </c>
      <c r="G122" s="1">
        <v>2244.0</v>
      </c>
      <c r="H122" s="1">
        <v>93.5</v>
      </c>
      <c r="I122" s="1">
        <v>1684.64</v>
      </c>
      <c r="J122" s="1">
        <v>1738.42</v>
      </c>
      <c r="K122" s="1">
        <v>3901014.48</v>
      </c>
      <c r="L122" s="2">
        <v>46015.0</v>
      </c>
      <c r="M122" s="1">
        <v>2025.0</v>
      </c>
      <c r="N122" s="1">
        <v>12.0</v>
      </c>
      <c r="O122" s="1" t="s">
        <v>20</v>
      </c>
    </row>
    <row r="123">
      <c r="A123" s="1" t="s">
        <v>314</v>
      </c>
      <c r="B123" s="1" t="s">
        <v>37</v>
      </c>
      <c r="C123" s="1" t="s">
        <v>38</v>
      </c>
      <c r="D123" s="1" t="s">
        <v>315</v>
      </c>
      <c r="E123" s="1" t="s">
        <v>124</v>
      </c>
      <c r="F123" s="1">
        <v>1549.0</v>
      </c>
      <c r="G123" s="1">
        <v>1547.0</v>
      </c>
      <c r="H123" s="1">
        <v>99.9</v>
      </c>
      <c r="I123" s="1">
        <v>1565.97</v>
      </c>
      <c r="J123" s="1">
        <v>1531.44</v>
      </c>
      <c r="K123" s="1">
        <v>2369137.68</v>
      </c>
      <c r="L123" s="2">
        <v>45788.0</v>
      </c>
      <c r="M123" s="1">
        <v>2025.0</v>
      </c>
      <c r="N123" s="1">
        <v>5.0</v>
      </c>
      <c r="O123" s="1" t="s">
        <v>26</v>
      </c>
    </row>
    <row r="124">
      <c r="A124" s="1" t="s">
        <v>316</v>
      </c>
      <c r="B124" s="1" t="s">
        <v>42</v>
      </c>
      <c r="C124" s="1" t="s">
        <v>43</v>
      </c>
      <c r="D124" s="1" t="s">
        <v>317</v>
      </c>
      <c r="E124" s="1" t="s">
        <v>31</v>
      </c>
      <c r="F124" s="1">
        <v>1309.0</v>
      </c>
      <c r="G124" s="1">
        <v>1149.0</v>
      </c>
      <c r="H124" s="1">
        <v>87.8</v>
      </c>
      <c r="I124" s="1">
        <v>1974.34</v>
      </c>
      <c r="J124" s="1">
        <v>1841.72</v>
      </c>
      <c r="K124" s="1">
        <v>2116136.28</v>
      </c>
      <c r="L124" s="2">
        <v>45698.0</v>
      </c>
      <c r="M124" s="1">
        <v>2025.0</v>
      </c>
      <c r="N124" s="1">
        <v>2.0</v>
      </c>
      <c r="O124" s="1" t="s">
        <v>32</v>
      </c>
    </row>
    <row r="125">
      <c r="A125" s="1" t="s">
        <v>318</v>
      </c>
      <c r="B125" s="1" t="s">
        <v>42</v>
      </c>
      <c r="C125" s="1" t="s">
        <v>43</v>
      </c>
      <c r="D125" s="1" t="s">
        <v>319</v>
      </c>
      <c r="E125" s="1" t="s">
        <v>311</v>
      </c>
      <c r="F125" s="1">
        <v>2897.0</v>
      </c>
      <c r="G125" s="1">
        <v>2843.0</v>
      </c>
      <c r="H125" s="1">
        <v>98.1</v>
      </c>
      <c r="I125" s="1">
        <v>1427.56</v>
      </c>
      <c r="J125" s="1">
        <v>1554.0</v>
      </c>
      <c r="K125" s="1">
        <v>4418022.0</v>
      </c>
      <c r="L125" s="2">
        <v>45883.0</v>
      </c>
      <c r="M125" s="1">
        <v>2025.0</v>
      </c>
      <c r="N125" s="1">
        <v>8.0</v>
      </c>
      <c r="O125" s="1" t="s">
        <v>20</v>
      </c>
    </row>
    <row r="126">
      <c r="A126" s="1" t="s">
        <v>320</v>
      </c>
      <c r="B126" s="1" t="s">
        <v>16</v>
      </c>
      <c r="C126" s="1" t="s">
        <v>17</v>
      </c>
      <c r="D126" s="1" t="s">
        <v>321</v>
      </c>
      <c r="E126" s="1" t="s">
        <v>68</v>
      </c>
      <c r="F126" s="1">
        <v>1217.0</v>
      </c>
      <c r="G126" s="1">
        <v>1232.0</v>
      </c>
      <c r="H126" s="1">
        <v>101.2</v>
      </c>
      <c r="I126" s="1">
        <v>1525.3</v>
      </c>
      <c r="J126" s="1">
        <v>1623.73</v>
      </c>
      <c r="K126" s="1">
        <v>2000435.36</v>
      </c>
      <c r="L126" s="2">
        <v>45800.0</v>
      </c>
      <c r="M126" s="1">
        <v>2025.0</v>
      </c>
      <c r="N126" s="1">
        <v>5.0</v>
      </c>
      <c r="O126" s="1" t="s">
        <v>65</v>
      </c>
    </row>
    <row r="127">
      <c r="A127" s="1" t="s">
        <v>322</v>
      </c>
      <c r="B127" s="1" t="s">
        <v>28</v>
      </c>
      <c r="C127" s="1" t="s">
        <v>29</v>
      </c>
      <c r="D127" s="1" t="s">
        <v>323</v>
      </c>
      <c r="E127" s="1" t="s">
        <v>277</v>
      </c>
      <c r="F127" s="1">
        <v>2485.0</v>
      </c>
      <c r="G127" s="1">
        <v>2333.0</v>
      </c>
      <c r="H127" s="1">
        <v>93.9</v>
      </c>
      <c r="I127" s="1">
        <v>1899.58</v>
      </c>
      <c r="J127" s="1">
        <v>2143.36</v>
      </c>
      <c r="K127" s="1">
        <v>5000458.88</v>
      </c>
      <c r="L127" s="2">
        <v>45782.0</v>
      </c>
      <c r="M127" s="1">
        <v>2025.0</v>
      </c>
      <c r="N127" s="1">
        <v>5.0</v>
      </c>
      <c r="O127" s="1" t="s">
        <v>20</v>
      </c>
    </row>
    <row r="128">
      <c r="A128" s="1" t="s">
        <v>324</v>
      </c>
      <c r="B128" s="1" t="s">
        <v>37</v>
      </c>
      <c r="C128" s="1" t="s">
        <v>38</v>
      </c>
      <c r="D128" s="1" t="s">
        <v>325</v>
      </c>
      <c r="E128" s="1" t="s">
        <v>180</v>
      </c>
      <c r="F128" s="1">
        <v>2416.0</v>
      </c>
      <c r="G128" s="1">
        <v>2333.0</v>
      </c>
      <c r="H128" s="1">
        <v>96.6</v>
      </c>
      <c r="I128" s="1">
        <v>1624.13</v>
      </c>
      <c r="J128" s="1">
        <v>1849.4</v>
      </c>
      <c r="K128" s="1">
        <v>4314650.2</v>
      </c>
      <c r="L128" s="2">
        <v>46017.0</v>
      </c>
      <c r="M128" s="1">
        <v>2025.0</v>
      </c>
      <c r="N128" s="1">
        <v>12.0</v>
      </c>
      <c r="O128" s="1" t="s">
        <v>46</v>
      </c>
    </row>
    <row r="129">
      <c r="A129" s="1" t="s">
        <v>326</v>
      </c>
      <c r="B129" s="1" t="s">
        <v>16</v>
      </c>
      <c r="C129" s="1" t="s">
        <v>17</v>
      </c>
      <c r="D129" s="1" t="s">
        <v>327</v>
      </c>
      <c r="E129" s="1" t="s">
        <v>98</v>
      </c>
      <c r="F129" s="1">
        <v>2300.0</v>
      </c>
      <c r="G129" s="1">
        <v>1988.0</v>
      </c>
      <c r="H129" s="1">
        <v>86.4</v>
      </c>
      <c r="I129" s="1">
        <v>1738.71</v>
      </c>
      <c r="J129" s="1">
        <v>1644.09</v>
      </c>
      <c r="K129" s="1">
        <v>3268450.92</v>
      </c>
      <c r="L129" s="2">
        <v>45919.0</v>
      </c>
      <c r="M129" s="1">
        <v>2025.0</v>
      </c>
      <c r="N129" s="1">
        <v>9.0</v>
      </c>
      <c r="O129" s="1" t="s">
        <v>65</v>
      </c>
    </row>
    <row r="130">
      <c r="A130" s="1" t="s">
        <v>328</v>
      </c>
      <c r="B130" s="1" t="s">
        <v>42</v>
      </c>
      <c r="C130" s="1" t="s">
        <v>43</v>
      </c>
      <c r="D130" s="1" t="s">
        <v>329</v>
      </c>
      <c r="E130" s="1" t="s">
        <v>59</v>
      </c>
      <c r="F130" s="1">
        <v>1403.0</v>
      </c>
      <c r="G130" s="1">
        <v>1286.0</v>
      </c>
      <c r="H130" s="1">
        <v>91.7</v>
      </c>
      <c r="I130" s="1">
        <v>1375.66</v>
      </c>
      <c r="J130" s="1">
        <v>1616.59</v>
      </c>
      <c r="K130" s="1">
        <v>2078934.74</v>
      </c>
      <c r="L130" s="2">
        <v>45733.0</v>
      </c>
      <c r="M130" s="1">
        <v>2025.0</v>
      </c>
      <c r="N130" s="1">
        <v>3.0</v>
      </c>
      <c r="O130" s="1" t="s">
        <v>32</v>
      </c>
    </row>
    <row r="131">
      <c r="A131" s="1" t="s">
        <v>330</v>
      </c>
      <c r="B131" s="1" t="s">
        <v>28</v>
      </c>
      <c r="C131" s="1" t="s">
        <v>29</v>
      </c>
      <c r="D131" s="1" t="s">
        <v>331</v>
      </c>
      <c r="E131" s="1" t="s">
        <v>257</v>
      </c>
      <c r="F131" s="1">
        <v>1328.0</v>
      </c>
      <c r="G131" s="1">
        <v>1265.0</v>
      </c>
      <c r="H131" s="1">
        <v>95.3</v>
      </c>
      <c r="I131" s="1">
        <v>1090.62</v>
      </c>
      <c r="J131" s="1">
        <v>1111.42</v>
      </c>
      <c r="K131" s="1">
        <v>1405946.3</v>
      </c>
      <c r="L131" s="2">
        <v>45838.0</v>
      </c>
      <c r="M131" s="1">
        <v>2025.0</v>
      </c>
      <c r="N131" s="1">
        <v>6.0</v>
      </c>
      <c r="O131" s="1" t="s">
        <v>32</v>
      </c>
    </row>
    <row r="132">
      <c r="A132" s="1" t="s">
        <v>332</v>
      </c>
      <c r="B132" s="1" t="s">
        <v>42</v>
      </c>
      <c r="C132" s="1" t="s">
        <v>43</v>
      </c>
      <c r="D132" s="1" t="s">
        <v>333</v>
      </c>
      <c r="E132" s="1" t="s">
        <v>280</v>
      </c>
      <c r="F132" s="1">
        <v>596.0</v>
      </c>
      <c r="G132" s="1">
        <v>480.0</v>
      </c>
      <c r="H132" s="1">
        <v>80.5</v>
      </c>
      <c r="I132" s="1">
        <v>1940.0</v>
      </c>
      <c r="J132" s="1">
        <v>1925.94</v>
      </c>
      <c r="K132" s="1">
        <v>924451.2</v>
      </c>
      <c r="L132" s="2">
        <v>45889.0</v>
      </c>
      <c r="M132" s="1">
        <v>2025.0</v>
      </c>
      <c r="N132" s="1">
        <v>8.0</v>
      </c>
      <c r="O132" s="1" t="s">
        <v>20</v>
      </c>
    </row>
    <row r="133">
      <c r="A133" s="1" t="s">
        <v>334</v>
      </c>
      <c r="B133" s="1" t="s">
        <v>37</v>
      </c>
      <c r="C133" s="1" t="s">
        <v>38</v>
      </c>
      <c r="D133" s="1" t="s">
        <v>335</v>
      </c>
      <c r="E133" s="1" t="s">
        <v>336</v>
      </c>
      <c r="F133" s="1">
        <v>2808.0</v>
      </c>
      <c r="G133" s="1">
        <v>2304.0</v>
      </c>
      <c r="H133" s="1">
        <v>82.1</v>
      </c>
      <c r="I133" s="1">
        <v>1686.13</v>
      </c>
      <c r="J133" s="1">
        <v>1795.96</v>
      </c>
      <c r="K133" s="1">
        <v>4137891.84</v>
      </c>
      <c r="L133" s="2">
        <v>45785.0</v>
      </c>
      <c r="M133" s="1">
        <v>2025.0</v>
      </c>
      <c r="N133" s="1">
        <v>5.0</v>
      </c>
      <c r="O133" s="1" t="s">
        <v>46</v>
      </c>
    </row>
    <row r="134">
      <c r="A134" s="1" t="s">
        <v>337</v>
      </c>
      <c r="B134" s="1" t="s">
        <v>42</v>
      </c>
      <c r="C134" s="1" t="s">
        <v>43</v>
      </c>
      <c r="D134" s="1" t="s">
        <v>338</v>
      </c>
      <c r="E134" s="1" t="s">
        <v>95</v>
      </c>
      <c r="F134" s="1">
        <v>2084.0</v>
      </c>
      <c r="G134" s="1">
        <v>1764.0</v>
      </c>
      <c r="H134" s="1">
        <v>84.6</v>
      </c>
      <c r="I134" s="1">
        <v>1418.36</v>
      </c>
      <c r="J134" s="1">
        <v>1291.33</v>
      </c>
      <c r="K134" s="1">
        <v>2277906.12</v>
      </c>
      <c r="L134" s="2">
        <v>45847.0</v>
      </c>
      <c r="M134" s="1">
        <v>2025.0</v>
      </c>
      <c r="N134" s="1">
        <v>7.0</v>
      </c>
      <c r="O134" s="1" t="s">
        <v>32</v>
      </c>
    </row>
    <row r="135">
      <c r="A135" s="1" t="s">
        <v>339</v>
      </c>
      <c r="B135" s="1" t="s">
        <v>16</v>
      </c>
      <c r="C135" s="1" t="s">
        <v>17</v>
      </c>
      <c r="D135" s="1" t="s">
        <v>340</v>
      </c>
      <c r="E135" s="1" t="s">
        <v>25</v>
      </c>
      <c r="F135" s="1">
        <v>2609.0</v>
      </c>
      <c r="G135" s="1">
        <v>2690.0</v>
      </c>
      <c r="H135" s="1">
        <v>103.1</v>
      </c>
      <c r="I135" s="1">
        <v>1532.74</v>
      </c>
      <c r="J135" s="1">
        <v>1503.33</v>
      </c>
      <c r="K135" s="1">
        <v>4043957.7</v>
      </c>
      <c r="L135" s="2">
        <v>46022.0</v>
      </c>
      <c r="M135" s="1">
        <v>2025.0</v>
      </c>
      <c r="N135" s="1">
        <v>12.0</v>
      </c>
      <c r="O135" s="1" t="s">
        <v>26</v>
      </c>
    </row>
    <row r="136">
      <c r="A136" s="1" t="s">
        <v>341</v>
      </c>
      <c r="B136" s="1" t="s">
        <v>37</v>
      </c>
      <c r="C136" s="1" t="s">
        <v>38</v>
      </c>
      <c r="D136" s="1" t="s">
        <v>342</v>
      </c>
      <c r="E136" s="1" t="s">
        <v>98</v>
      </c>
      <c r="F136" s="1">
        <v>1180.0</v>
      </c>
      <c r="G136" s="1">
        <v>1093.0</v>
      </c>
      <c r="H136" s="1">
        <v>92.6</v>
      </c>
      <c r="I136" s="1">
        <v>1766.8</v>
      </c>
      <c r="J136" s="1">
        <v>1602.03</v>
      </c>
      <c r="K136" s="1">
        <v>1751018.79</v>
      </c>
      <c r="L136" s="2">
        <v>45868.0</v>
      </c>
      <c r="M136" s="1">
        <v>2025.0</v>
      </c>
      <c r="N136" s="1">
        <v>7.0</v>
      </c>
      <c r="O136" s="1" t="s">
        <v>65</v>
      </c>
    </row>
    <row r="137">
      <c r="A137" s="1" t="s">
        <v>343</v>
      </c>
      <c r="B137" s="1" t="s">
        <v>22</v>
      </c>
      <c r="C137" s="1" t="s">
        <v>23</v>
      </c>
      <c r="D137" s="1" t="s">
        <v>344</v>
      </c>
      <c r="E137" s="1" t="s">
        <v>277</v>
      </c>
      <c r="F137" s="1">
        <v>523.0</v>
      </c>
      <c r="G137" s="1">
        <v>526.0</v>
      </c>
      <c r="H137" s="1">
        <v>100.6</v>
      </c>
      <c r="I137" s="1">
        <v>1742.46</v>
      </c>
      <c r="J137" s="1">
        <v>1640.14</v>
      </c>
      <c r="K137" s="1">
        <v>862713.64</v>
      </c>
      <c r="L137" s="2">
        <v>45759.0</v>
      </c>
      <c r="M137" s="1">
        <v>2025.0</v>
      </c>
      <c r="N137" s="1">
        <v>4.0</v>
      </c>
      <c r="O137" s="1" t="s">
        <v>20</v>
      </c>
    </row>
    <row r="138">
      <c r="A138" s="1" t="s">
        <v>345</v>
      </c>
      <c r="B138" s="1" t="s">
        <v>22</v>
      </c>
      <c r="C138" s="1" t="s">
        <v>23</v>
      </c>
      <c r="D138" s="1" t="s">
        <v>346</v>
      </c>
      <c r="E138" s="1" t="s">
        <v>59</v>
      </c>
      <c r="F138" s="1">
        <v>1537.0</v>
      </c>
      <c r="G138" s="1">
        <v>1254.0</v>
      </c>
      <c r="H138" s="1">
        <v>81.6</v>
      </c>
      <c r="I138" s="1">
        <v>1154.81</v>
      </c>
      <c r="J138" s="1">
        <v>1109.61</v>
      </c>
      <c r="K138" s="1">
        <v>1391450.94</v>
      </c>
      <c r="L138" s="2">
        <v>45776.0</v>
      </c>
      <c r="M138" s="1">
        <v>2025.0</v>
      </c>
      <c r="N138" s="1">
        <v>4.0</v>
      </c>
      <c r="O138" s="1" t="s">
        <v>32</v>
      </c>
    </row>
    <row r="139">
      <c r="A139" s="1" t="s">
        <v>347</v>
      </c>
      <c r="B139" s="1" t="s">
        <v>37</v>
      </c>
      <c r="C139" s="1" t="s">
        <v>38</v>
      </c>
      <c r="D139" s="1" t="s">
        <v>348</v>
      </c>
      <c r="E139" s="1" t="s">
        <v>306</v>
      </c>
      <c r="F139" s="1">
        <v>702.0</v>
      </c>
      <c r="G139" s="1">
        <v>659.0</v>
      </c>
      <c r="H139" s="1">
        <v>93.9</v>
      </c>
      <c r="I139" s="1">
        <v>1333.89</v>
      </c>
      <c r="J139" s="1">
        <v>1214.84</v>
      </c>
      <c r="K139" s="1">
        <v>800579.56</v>
      </c>
      <c r="L139" s="2">
        <v>45677.0</v>
      </c>
      <c r="M139" s="1">
        <v>2025.0</v>
      </c>
      <c r="N139" s="1">
        <v>1.0</v>
      </c>
      <c r="O139" s="1" t="s">
        <v>32</v>
      </c>
    </row>
    <row r="140">
      <c r="A140" s="1" t="s">
        <v>349</v>
      </c>
      <c r="B140" s="1" t="s">
        <v>37</v>
      </c>
      <c r="C140" s="1" t="s">
        <v>38</v>
      </c>
      <c r="D140" s="1" t="s">
        <v>350</v>
      </c>
      <c r="E140" s="1" t="s">
        <v>68</v>
      </c>
      <c r="F140" s="1">
        <v>1857.0</v>
      </c>
      <c r="G140" s="1">
        <v>1605.0</v>
      </c>
      <c r="H140" s="1">
        <v>86.4</v>
      </c>
      <c r="I140" s="1">
        <v>1455.05</v>
      </c>
      <c r="J140" s="1">
        <v>1495.53</v>
      </c>
      <c r="K140" s="1">
        <v>2400325.65</v>
      </c>
      <c r="L140" s="2">
        <v>45864.0</v>
      </c>
      <c r="M140" s="1">
        <v>2025.0</v>
      </c>
      <c r="N140" s="1">
        <v>7.0</v>
      </c>
      <c r="O140" s="1" t="s">
        <v>65</v>
      </c>
    </row>
    <row r="141">
      <c r="A141" s="1" t="s">
        <v>351</v>
      </c>
      <c r="B141" s="1" t="s">
        <v>37</v>
      </c>
      <c r="C141" s="1" t="s">
        <v>38</v>
      </c>
      <c r="D141" s="1" t="s">
        <v>288</v>
      </c>
      <c r="E141" s="1" t="s">
        <v>183</v>
      </c>
      <c r="F141" s="1">
        <v>2827.0</v>
      </c>
      <c r="G141" s="1">
        <v>2697.0</v>
      </c>
      <c r="H141" s="1">
        <v>95.4</v>
      </c>
      <c r="I141" s="1">
        <v>1488.15</v>
      </c>
      <c r="J141" s="1">
        <v>1669.99</v>
      </c>
      <c r="K141" s="1">
        <v>4503963.03</v>
      </c>
      <c r="L141" s="2">
        <v>45967.0</v>
      </c>
      <c r="M141" s="1">
        <v>2025.0</v>
      </c>
      <c r="N141" s="1">
        <v>11.0</v>
      </c>
      <c r="O141" s="1" t="s">
        <v>65</v>
      </c>
    </row>
    <row r="142">
      <c r="A142" s="1" t="s">
        <v>352</v>
      </c>
      <c r="B142" s="1" t="s">
        <v>42</v>
      </c>
      <c r="C142" s="1" t="s">
        <v>43</v>
      </c>
      <c r="D142" s="1" t="s">
        <v>353</v>
      </c>
      <c r="E142" s="1" t="s">
        <v>306</v>
      </c>
      <c r="F142" s="1">
        <v>1087.0</v>
      </c>
      <c r="G142" s="1">
        <v>1039.0</v>
      </c>
      <c r="H142" s="1">
        <v>95.6</v>
      </c>
      <c r="I142" s="1">
        <v>1446.58</v>
      </c>
      <c r="J142" s="1">
        <v>1569.45</v>
      </c>
      <c r="K142" s="1">
        <v>1630658.55</v>
      </c>
      <c r="L142" s="2">
        <v>45928.0</v>
      </c>
      <c r="M142" s="1">
        <v>2025.0</v>
      </c>
      <c r="N142" s="1">
        <v>9.0</v>
      </c>
      <c r="O142" s="1" t="s">
        <v>32</v>
      </c>
    </row>
    <row r="143">
      <c r="A143" s="1" t="s">
        <v>354</v>
      </c>
      <c r="B143" s="1" t="s">
        <v>37</v>
      </c>
      <c r="C143" s="1" t="s">
        <v>38</v>
      </c>
      <c r="D143" s="1" t="s">
        <v>135</v>
      </c>
      <c r="E143" s="1" t="s">
        <v>74</v>
      </c>
      <c r="F143" s="1">
        <v>1223.0</v>
      </c>
      <c r="G143" s="1">
        <v>980.0</v>
      </c>
      <c r="H143" s="1">
        <v>80.1</v>
      </c>
      <c r="I143" s="1">
        <v>1509.4</v>
      </c>
      <c r="J143" s="1">
        <v>1709.92</v>
      </c>
      <c r="K143" s="1">
        <v>1675721.6</v>
      </c>
      <c r="L143" s="2">
        <v>45803.0</v>
      </c>
      <c r="M143" s="1">
        <v>2025.0</v>
      </c>
      <c r="N143" s="1">
        <v>5.0</v>
      </c>
      <c r="O143" s="1" t="s">
        <v>32</v>
      </c>
    </row>
    <row r="144">
      <c r="A144" s="1" t="s">
        <v>355</v>
      </c>
      <c r="B144" s="1" t="s">
        <v>42</v>
      </c>
      <c r="C144" s="1" t="s">
        <v>43</v>
      </c>
      <c r="D144" s="1" t="s">
        <v>50</v>
      </c>
      <c r="E144" s="1" t="s">
        <v>35</v>
      </c>
      <c r="F144" s="1">
        <v>2062.0</v>
      </c>
      <c r="G144" s="1">
        <v>1722.0</v>
      </c>
      <c r="H144" s="1">
        <v>83.5</v>
      </c>
      <c r="I144" s="1">
        <v>1995.48</v>
      </c>
      <c r="J144" s="1">
        <v>2065.92</v>
      </c>
      <c r="K144" s="1">
        <v>3557514.24</v>
      </c>
      <c r="L144" s="2">
        <v>45695.0</v>
      </c>
      <c r="M144" s="1">
        <v>2025.0</v>
      </c>
      <c r="N144" s="1">
        <v>2.0</v>
      </c>
      <c r="O144" s="1" t="s">
        <v>26</v>
      </c>
    </row>
    <row r="145">
      <c r="A145" s="1" t="s">
        <v>356</v>
      </c>
      <c r="B145" s="1" t="s">
        <v>22</v>
      </c>
      <c r="C145" s="1" t="s">
        <v>23</v>
      </c>
      <c r="D145" s="1" t="s">
        <v>357</v>
      </c>
      <c r="E145" s="1" t="s">
        <v>180</v>
      </c>
      <c r="F145" s="1">
        <v>2704.0</v>
      </c>
      <c r="G145" s="1">
        <v>2259.0</v>
      </c>
      <c r="H145" s="1">
        <v>83.5</v>
      </c>
      <c r="I145" s="1">
        <v>1638.71</v>
      </c>
      <c r="J145" s="1">
        <v>1842.76</v>
      </c>
      <c r="K145" s="1">
        <v>4162794.84</v>
      </c>
      <c r="L145" s="2">
        <v>45848.0</v>
      </c>
      <c r="M145" s="1">
        <v>2025.0</v>
      </c>
      <c r="N145" s="1">
        <v>7.0</v>
      </c>
      <c r="O145" s="1" t="s">
        <v>46</v>
      </c>
    </row>
    <row r="146">
      <c r="A146" s="1" t="s">
        <v>358</v>
      </c>
      <c r="B146" s="1" t="s">
        <v>42</v>
      </c>
      <c r="C146" s="1" t="s">
        <v>43</v>
      </c>
      <c r="D146" s="1" t="s">
        <v>359</v>
      </c>
      <c r="E146" s="1" t="s">
        <v>95</v>
      </c>
      <c r="F146" s="1">
        <v>874.0</v>
      </c>
      <c r="G146" s="1">
        <v>813.0</v>
      </c>
      <c r="H146" s="1">
        <v>93.0</v>
      </c>
      <c r="I146" s="1">
        <v>1515.88</v>
      </c>
      <c r="J146" s="1">
        <v>1807.06</v>
      </c>
      <c r="K146" s="1">
        <v>1469139.78</v>
      </c>
      <c r="L146" s="2">
        <v>45816.0</v>
      </c>
      <c r="M146" s="1">
        <v>2025.0</v>
      </c>
      <c r="N146" s="1">
        <v>6.0</v>
      </c>
      <c r="O146" s="1" t="s">
        <v>32</v>
      </c>
    </row>
    <row r="147">
      <c r="A147" s="1" t="s">
        <v>360</v>
      </c>
      <c r="B147" s="1" t="s">
        <v>42</v>
      </c>
      <c r="C147" s="1" t="s">
        <v>43</v>
      </c>
      <c r="D147" s="1" t="s">
        <v>361</v>
      </c>
      <c r="E147" s="1" t="s">
        <v>35</v>
      </c>
      <c r="F147" s="1">
        <v>2701.0</v>
      </c>
      <c r="G147" s="1">
        <v>2806.0</v>
      </c>
      <c r="H147" s="1">
        <v>103.9</v>
      </c>
      <c r="I147" s="1">
        <v>1261.94</v>
      </c>
      <c r="J147" s="1">
        <v>1165.96</v>
      </c>
      <c r="K147" s="1">
        <v>3271683.76</v>
      </c>
      <c r="L147" s="2">
        <v>45906.0</v>
      </c>
      <c r="M147" s="1">
        <v>2025.0</v>
      </c>
      <c r="N147" s="1">
        <v>9.0</v>
      </c>
      <c r="O147" s="1" t="s">
        <v>26</v>
      </c>
    </row>
    <row r="148">
      <c r="A148" s="1" t="s">
        <v>362</v>
      </c>
      <c r="B148" s="1" t="s">
        <v>22</v>
      </c>
      <c r="C148" s="1" t="s">
        <v>23</v>
      </c>
      <c r="D148" s="1" t="s">
        <v>244</v>
      </c>
      <c r="E148" s="1" t="s">
        <v>245</v>
      </c>
      <c r="F148" s="1">
        <v>1757.0</v>
      </c>
      <c r="G148" s="1">
        <v>1520.0</v>
      </c>
      <c r="H148" s="1">
        <v>86.5</v>
      </c>
      <c r="I148" s="1">
        <v>1429.14</v>
      </c>
      <c r="J148" s="1">
        <v>1557.37</v>
      </c>
      <c r="K148" s="1">
        <v>2367202.4</v>
      </c>
      <c r="L148" s="2">
        <v>45727.0</v>
      </c>
      <c r="M148" s="1">
        <v>2025.0</v>
      </c>
      <c r="N148" s="1">
        <v>3.0</v>
      </c>
      <c r="O148" s="1" t="s">
        <v>20</v>
      </c>
    </row>
    <row r="149">
      <c r="A149" s="1" t="s">
        <v>363</v>
      </c>
      <c r="B149" s="1" t="s">
        <v>28</v>
      </c>
      <c r="C149" s="1" t="s">
        <v>29</v>
      </c>
      <c r="D149" s="1" t="s">
        <v>364</v>
      </c>
      <c r="E149" s="1" t="s">
        <v>180</v>
      </c>
      <c r="F149" s="1">
        <v>1714.0</v>
      </c>
      <c r="G149" s="1">
        <v>1760.0</v>
      </c>
      <c r="H149" s="1">
        <v>102.7</v>
      </c>
      <c r="I149" s="1">
        <v>1853.48</v>
      </c>
      <c r="J149" s="1">
        <v>1699.48</v>
      </c>
      <c r="K149" s="1">
        <v>2991084.8</v>
      </c>
      <c r="L149" s="2">
        <v>45789.0</v>
      </c>
      <c r="M149" s="1">
        <v>2025.0</v>
      </c>
      <c r="N149" s="1">
        <v>5.0</v>
      </c>
      <c r="O149" s="1" t="s">
        <v>46</v>
      </c>
    </row>
    <row r="150">
      <c r="A150" s="1" t="s">
        <v>365</v>
      </c>
      <c r="B150" s="1" t="s">
        <v>22</v>
      </c>
      <c r="C150" s="1" t="s">
        <v>23</v>
      </c>
      <c r="D150" s="1" t="s">
        <v>366</v>
      </c>
      <c r="E150" s="1" t="s">
        <v>294</v>
      </c>
      <c r="F150" s="1">
        <v>2154.0</v>
      </c>
      <c r="G150" s="1">
        <v>2023.0</v>
      </c>
      <c r="H150" s="1">
        <v>93.9</v>
      </c>
      <c r="I150" s="1">
        <v>1421.25</v>
      </c>
      <c r="J150" s="1">
        <v>1343.17</v>
      </c>
      <c r="K150" s="1">
        <v>2717232.91</v>
      </c>
      <c r="L150" s="2">
        <v>45967.0</v>
      </c>
      <c r="M150" s="1">
        <v>2025.0</v>
      </c>
      <c r="N150" s="1">
        <v>11.0</v>
      </c>
      <c r="O150" s="1" t="s">
        <v>32</v>
      </c>
    </row>
    <row r="151">
      <c r="A151" s="1" t="s">
        <v>367</v>
      </c>
      <c r="B151" s="1" t="s">
        <v>42</v>
      </c>
      <c r="C151" s="1" t="s">
        <v>43</v>
      </c>
      <c r="D151" s="1" t="s">
        <v>368</v>
      </c>
      <c r="E151" s="1" t="s">
        <v>64</v>
      </c>
      <c r="F151" s="1">
        <v>634.0</v>
      </c>
      <c r="G151" s="1">
        <v>522.0</v>
      </c>
      <c r="H151" s="1">
        <v>82.3</v>
      </c>
      <c r="I151" s="1">
        <v>1992.73</v>
      </c>
      <c r="J151" s="1">
        <v>2070.28</v>
      </c>
      <c r="K151" s="1">
        <v>1080686.16</v>
      </c>
      <c r="L151" s="2">
        <v>45856.0</v>
      </c>
      <c r="M151" s="1">
        <v>2025.0</v>
      </c>
      <c r="N151" s="1">
        <v>7.0</v>
      </c>
      <c r="O151" s="1" t="s">
        <v>65</v>
      </c>
    </row>
    <row r="152">
      <c r="A152" s="1" t="s">
        <v>369</v>
      </c>
      <c r="B152" s="1" t="s">
        <v>22</v>
      </c>
      <c r="C152" s="1" t="s">
        <v>23</v>
      </c>
      <c r="D152" s="1" t="s">
        <v>269</v>
      </c>
      <c r="E152" s="1" t="s">
        <v>82</v>
      </c>
      <c r="F152" s="1">
        <v>951.0</v>
      </c>
      <c r="G152" s="1">
        <v>883.0</v>
      </c>
      <c r="H152" s="1">
        <v>92.8</v>
      </c>
      <c r="I152" s="1">
        <v>1501.71</v>
      </c>
      <c r="J152" s="1">
        <v>1628.07</v>
      </c>
      <c r="K152" s="1">
        <v>1437585.81</v>
      </c>
      <c r="L152" s="2">
        <v>45742.0</v>
      </c>
      <c r="M152" s="1">
        <v>2025.0</v>
      </c>
      <c r="N152" s="1">
        <v>3.0</v>
      </c>
      <c r="O152" s="1" t="s">
        <v>20</v>
      </c>
    </row>
    <row r="153">
      <c r="A153" s="1" t="s">
        <v>370</v>
      </c>
      <c r="B153" s="1" t="s">
        <v>37</v>
      </c>
      <c r="C153" s="1" t="s">
        <v>38</v>
      </c>
      <c r="D153" s="1" t="s">
        <v>371</v>
      </c>
      <c r="E153" s="1" t="s">
        <v>267</v>
      </c>
      <c r="F153" s="1">
        <v>2759.0</v>
      </c>
      <c r="G153" s="1">
        <v>2677.0</v>
      </c>
      <c r="H153" s="1">
        <v>97.0</v>
      </c>
      <c r="I153" s="1">
        <v>1975.2</v>
      </c>
      <c r="J153" s="1">
        <v>2037.47</v>
      </c>
      <c r="K153" s="1">
        <v>5454307.19</v>
      </c>
      <c r="L153" s="2">
        <v>45946.0</v>
      </c>
      <c r="M153" s="1">
        <v>2025.0</v>
      </c>
      <c r="N153" s="1">
        <v>10.0</v>
      </c>
      <c r="O153" s="1" t="s">
        <v>46</v>
      </c>
    </row>
    <row r="154">
      <c r="A154" s="1" t="s">
        <v>372</v>
      </c>
      <c r="B154" s="1" t="s">
        <v>42</v>
      </c>
      <c r="C154" s="1" t="s">
        <v>43</v>
      </c>
      <c r="D154" s="1" t="s">
        <v>373</v>
      </c>
      <c r="E154" s="1" t="s">
        <v>79</v>
      </c>
      <c r="F154" s="1">
        <v>1510.0</v>
      </c>
      <c r="G154" s="1">
        <v>1222.0</v>
      </c>
      <c r="H154" s="1">
        <v>80.9</v>
      </c>
      <c r="I154" s="1">
        <v>1730.99</v>
      </c>
      <c r="J154" s="1">
        <v>2014.38</v>
      </c>
      <c r="K154" s="1">
        <v>2461572.36</v>
      </c>
      <c r="L154" s="2">
        <v>45723.0</v>
      </c>
      <c r="M154" s="1">
        <v>2025.0</v>
      </c>
      <c r="N154" s="1">
        <v>3.0</v>
      </c>
      <c r="O154" s="1" t="s">
        <v>20</v>
      </c>
    </row>
    <row r="155">
      <c r="A155" s="1" t="s">
        <v>374</v>
      </c>
      <c r="B155" s="1" t="s">
        <v>28</v>
      </c>
      <c r="C155" s="1" t="s">
        <v>29</v>
      </c>
      <c r="D155" s="1" t="s">
        <v>375</v>
      </c>
      <c r="E155" s="1" t="s">
        <v>95</v>
      </c>
      <c r="F155" s="1">
        <v>2481.0</v>
      </c>
      <c r="G155" s="1">
        <v>2217.0</v>
      </c>
      <c r="H155" s="1">
        <v>89.4</v>
      </c>
      <c r="I155" s="1">
        <v>1842.34</v>
      </c>
      <c r="J155" s="1">
        <v>1937.52</v>
      </c>
      <c r="K155" s="1">
        <v>4295481.84</v>
      </c>
      <c r="L155" s="2">
        <v>45854.0</v>
      </c>
      <c r="M155" s="1">
        <v>2025.0</v>
      </c>
      <c r="N155" s="1">
        <v>7.0</v>
      </c>
      <c r="O155" s="1" t="s">
        <v>32</v>
      </c>
    </row>
    <row r="156">
      <c r="A156" s="1" t="s">
        <v>376</v>
      </c>
      <c r="B156" s="1" t="s">
        <v>37</v>
      </c>
      <c r="C156" s="1" t="s">
        <v>38</v>
      </c>
      <c r="D156" s="1" t="s">
        <v>377</v>
      </c>
      <c r="E156" s="1" t="s">
        <v>210</v>
      </c>
      <c r="F156" s="1">
        <v>2660.0</v>
      </c>
      <c r="G156" s="1">
        <v>2645.0</v>
      </c>
      <c r="H156" s="1">
        <v>99.4</v>
      </c>
      <c r="I156" s="1">
        <v>1605.66</v>
      </c>
      <c r="J156" s="1">
        <v>1650.02</v>
      </c>
      <c r="K156" s="1">
        <v>4364302.9</v>
      </c>
      <c r="L156" s="2">
        <v>45861.0</v>
      </c>
      <c r="M156" s="1">
        <v>2025.0</v>
      </c>
      <c r="N156" s="1">
        <v>7.0</v>
      </c>
      <c r="O156" s="1" t="s">
        <v>46</v>
      </c>
    </row>
    <row r="157">
      <c r="A157" s="1" t="s">
        <v>378</v>
      </c>
      <c r="B157" s="1" t="s">
        <v>28</v>
      </c>
      <c r="C157" s="1" t="s">
        <v>29</v>
      </c>
      <c r="D157" s="1" t="s">
        <v>379</v>
      </c>
      <c r="E157" s="1" t="s">
        <v>79</v>
      </c>
      <c r="F157" s="1">
        <v>1248.0</v>
      </c>
      <c r="G157" s="1">
        <v>1019.0</v>
      </c>
      <c r="H157" s="1">
        <v>81.7</v>
      </c>
      <c r="I157" s="1">
        <v>1279.17</v>
      </c>
      <c r="J157" s="1">
        <v>1526.94</v>
      </c>
      <c r="K157" s="1">
        <v>1555951.86</v>
      </c>
      <c r="L157" s="2">
        <v>45890.0</v>
      </c>
      <c r="M157" s="1">
        <v>2025.0</v>
      </c>
      <c r="N157" s="1">
        <v>8.0</v>
      </c>
      <c r="O157" s="1" t="s">
        <v>20</v>
      </c>
    </row>
    <row r="158">
      <c r="A158" s="1" t="s">
        <v>380</v>
      </c>
      <c r="B158" s="1" t="s">
        <v>42</v>
      </c>
      <c r="C158" s="1" t="s">
        <v>43</v>
      </c>
      <c r="D158" s="1" t="s">
        <v>381</v>
      </c>
      <c r="E158" s="1" t="s">
        <v>382</v>
      </c>
      <c r="F158" s="1">
        <v>2734.0</v>
      </c>
      <c r="G158" s="1">
        <v>2291.0</v>
      </c>
      <c r="H158" s="1">
        <v>83.8</v>
      </c>
      <c r="I158" s="1">
        <v>1562.25</v>
      </c>
      <c r="J158" s="1">
        <v>1607.12</v>
      </c>
      <c r="K158" s="1">
        <v>3681911.92</v>
      </c>
      <c r="L158" s="2">
        <v>45956.0</v>
      </c>
      <c r="M158" s="1">
        <v>2025.0</v>
      </c>
      <c r="N158" s="1">
        <v>10.0</v>
      </c>
      <c r="O158" s="1" t="s">
        <v>65</v>
      </c>
    </row>
    <row r="159">
      <c r="A159" s="1" t="s">
        <v>383</v>
      </c>
      <c r="B159" s="1" t="s">
        <v>37</v>
      </c>
      <c r="C159" s="1" t="s">
        <v>38</v>
      </c>
      <c r="D159" s="1" t="s">
        <v>384</v>
      </c>
      <c r="E159" s="1" t="s">
        <v>103</v>
      </c>
      <c r="F159" s="1">
        <v>2247.0</v>
      </c>
      <c r="G159" s="1">
        <v>2137.0</v>
      </c>
      <c r="H159" s="1">
        <v>95.1</v>
      </c>
      <c r="I159" s="1">
        <v>1453.1</v>
      </c>
      <c r="J159" s="1">
        <v>1346.47</v>
      </c>
      <c r="K159" s="1">
        <v>2877406.39</v>
      </c>
      <c r="L159" s="2">
        <v>45748.0</v>
      </c>
      <c r="M159" s="1">
        <v>2025.0</v>
      </c>
      <c r="N159" s="1">
        <v>4.0</v>
      </c>
      <c r="O159" s="1" t="s">
        <v>26</v>
      </c>
    </row>
    <row r="160">
      <c r="A160" s="1" t="s">
        <v>385</v>
      </c>
      <c r="B160" s="1" t="s">
        <v>22</v>
      </c>
      <c r="C160" s="1" t="s">
        <v>23</v>
      </c>
      <c r="D160" s="1" t="s">
        <v>321</v>
      </c>
      <c r="E160" s="1" t="s">
        <v>68</v>
      </c>
      <c r="F160" s="1">
        <v>529.0</v>
      </c>
      <c r="G160" s="1">
        <v>496.0</v>
      </c>
      <c r="H160" s="1">
        <v>93.8</v>
      </c>
      <c r="I160" s="1">
        <v>1128.65</v>
      </c>
      <c r="J160" s="1">
        <v>1220.61</v>
      </c>
      <c r="K160" s="1">
        <v>605422.56</v>
      </c>
      <c r="L160" s="2">
        <v>45834.0</v>
      </c>
      <c r="M160" s="1">
        <v>2025.0</v>
      </c>
      <c r="N160" s="1">
        <v>6.0</v>
      </c>
      <c r="O160" s="1" t="s">
        <v>65</v>
      </c>
    </row>
    <row r="161">
      <c r="A161" s="1" t="s">
        <v>386</v>
      </c>
      <c r="B161" s="1" t="s">
        <v>37</v>
      </c>
      <c r="C161" s="1" t="s">
        <v>38</v>
      </c>
      <c r="D161" s="1" t="s">
        <v>387</v>
      </c>
      <c r="E161" s="1" t="s">
        <v>218</v>
      </c>
      <c r="F161" s="1">
        <v>1137.0</v>
      </c>
      <c r="G161" s="1">
        <v>997.0</v>
      </c>
      <c r="H161" s="1">
        <v>87.7</v>
      </c>
      <c r="I161" s="1">
        <v>1785.53</v>
      </c>
      <c r="J161" s="1">
        <v>1617.02</v>
      </c>
      <c r="K161" s="1">
        <v>1612168.94</v>
      </c>
      <c r="L161" s="2">
        <v>45970.0</v>
      </c>
      <c r="M161" s="1">
        <v>2025.0</v>
      </c>
      <c r="N161" s="1">
        <v>11.0</v>
      </c>
      <c r="O161" s="1" t="s">
        <v>32</v>
      </c>
    </row>
    <row r="162">
      <c r="A162" s="1" t="s">
        <v>388</v>
      </c>
      <c r="B162" s="1" t="s">
        <v>42</v>
      </c>
      <c r="C162" s="1" t="s">
        <v>43</v>
      </c>
      <c r="D162" s="1" t="s">
        <v>389</v>
      </c>
      <c r="E162" s="1" t="s">
        <v>382</v>
      </c>
      <c r="F162" s="1">
        <v>1810.0</v>
      </c>
      <c r="G162" s="1">
        <v>1568.0</v>
      </c>
      <c r="H162" s="1">
        <v>86.6</v>
      </c>
      <c r="I162" s="1">
        <v>1882.07</v>
      </c>
      <c r="J162" s="1">
        <v>1946.68</v>
      </c>
      <c r="K162" s="1">
        <v>3052394.24</v>
      </c>
      <c r="L162" s="2">
        <v>45965.0</v>
      </c>
      <c r="M162" s="1">
        <v>2025.0</v>
      </c>
      <c r="N162" s="1">
        <v>11.0</v>
      </c>
      <c r="O162" s="1" t="s">
        <v>65</v>
      </c>
    </row>
    <row r="163">
      <c r="A163" s="1" t="s">
        <v>390</v>
      </c>
      <c r="B163" s="1" t="s">
        <v>22</v>
      </c>
      <c r="C163" s="1" t="s">
        <v>23</v>
      </c>
      <c r="D163" s="1" t="s">
        <v>391</v>
      </c>
      <c r="E163" s="1" t="s">
        <v>98</v>
      </c>
      <c r="F163" s="1">
        <v>2958.0</v>
      </c>
      <c r="G163" s="1">
        <v>2650.0</v>
      </c>
      <c r="H163" s="1">
        <v>89.6</v>
      </c>
      <c r="I163" s="1">
        <v>1121.53</v>
      </c>
      <c r="J163" s="1">
        <v>1178.89</v>
      </c>
      <c r="K163" s="1">
        <v>3124058.5</v>
      </c>
      <c r="L163" s="2">
        <v>45959.0</v>
      </c>
      <c r="M163" s="1">
        <v>2025.0</v>
      </c>
      <c r="N163" s="1">
        <v>10.0</v>
      </c>
      <c r="O163" s="1" t="s">
        <v>65</v>
      </c>
    </row>
    <row r="164">
      <c r="A164" s="1" t="s">
        <v>392</v>
      </c>
      <c r="B164" s="1" t="s">
        <v>42</v>
      </c>
      <c r="C164" s="1" t="s">
        <v>43</v>
      </c>
      <c r="D164" s="1" t="s">
        <v>393</v>
      </c>
      <c r="E164" s="1" t="s">
        <v>267</v>
      </c>
      <c r="F164" s="1">
        <v>1859.0</v>
      </c>
      <c r="G164" s="1">
        <v>1729.0</v>
      </c>
      <c r="H164" s="1">
        <v>93.0</v>
      </c>
      <c r="I164" s="1">
        <v>1509.21</v>
      </c>
      <c r="J164" s="1">
        <v>1520.06</v>
      </c>
      <c r="K164" s="1">
        <v>2628183.74</v>
      </c>
      <c r="L164" s="2">
        <v>45938.0</v>
      </c>
      <c r="M164" s="1">
        <v>2025.0</v>
      </c>
      <c r="N164" s="1">
        <v>10.0</v>
      </c>
      <c r="O164" s="1" t="s">
        <v>46</v>
      </c>
    </row>
    <row r="165">
      <c r="A165" s="1" t="s">
        <v>394</v>
      </c>
      <c r="B165" s="1" t="s">
        <v>22</v>
      </c>
      <c r="C165" s="1" t="s">
        <v>23</v>
      </c>
      <c r="D165" s="1" t="s">
        <v>395</v>
      </c>
      <c r="E165" s="1" t="s">
        <v>35</v>
      </c>
      <c r="F165" s="1">
        <v>809.0</v>
      </c>
      <c r="G165" s="1">
        <v>750.0</v>
      </c>
      <c r="H165" s="1">
        <v>92.7</v>
      </c>
      <c r="I165" s="1">
        <v>1312.42</v>
      </c>
      <c r="J165" s="1">
        <v>1231.27</v>
      </c>
      <c r="K165" s="1">
        <v>923452.5</v>
      </c>
      <c r="L165" s="2">
        <v>45768.0</v>
      </c>
      <c r="M165" s="1">
        <v>2025.0</v>
      </c>
      <c r="N165" s="1">
        <v>4.0</v>
      </c>
      <c r="O165" s="1" t="s">
        <v>26</v>
      </c>
    </row>
    <row r="166">
      <c r="A166" s="1" t="s">
        <v>396</v>
      </c>
      <c r="B166" s="1" t="s">
        <v>16</v>
      </c>
      <c r="C166" s="1" t="s">
        <v>17</v>
      </c>
      <c r="D166" s="1" t="s">
        <v>397</v>
      </c>
      <c r="E166" s="1" t="s">
        <v>166</v>
      </c>
      <c r="F166" s="1">
        <v>1976.0</v>
      </c>
      <c r="G166" s="1">
        <v>1715.0</v>
      </c>
      <c r="H166" s="1">
        <v>86.8</v>
      </c>
      <c r="I166" s="1">
        <v>1735.63</v>
      </c>
      <c r="J166" s="1">
        <v>1965.41</v>
      </c>
      <c r="K166" s="1">
        <v>3370678.15</v>
      </c>
      <c r="L166" s="2">
        <v>45941.0</v>
      </c>
      <c r="M166" s="1">
        <v>2025.0</v>
      </c>
      <c r="N166" s="1">
        <v>10.0</v>
      </c>
      <c r="O166" s="1" t="s">
        <v>46</v>
      </c>
    </row>
    <row r="167">
      <c r="A167" s="1" t="s">
        <v>398</v>
      </c>
      <c r="B167" s="1" t="s">
        <v>37</v>
      </c>
      <c r="C167" s="1" t="s">
        <v>38</v>
      </c>
      <c r="D167" s="1" t="s">
        <v>399</v>
      </c>
      <c r="E167" s="1" t="s">
        <v>103</v>
      </c>
      <c r="F167" s="1">
        <v>1984.0</v>
      </c>
      <c r="G167" s="1">
        <v>1740.0</v>
      </c>
      <c r="H167" s="1">
        <v>87.7</v>
      </c>
      <c r="I167" s="1">
        <v>1824.93</v>
      </c>
      <c r="J167" s="1">
        <v>1996.42</v>
      </c>
      <c r="K167" s="1">
        <v>3473770.8</v>
      </c>
      <c r="L167" s="2">
        <v>45862.0</v>
      </c>
      <c r="M167" s="1">
        <v>2025.0</v>
      </c>
      <c r="N167" s="1">
        <v>7.0</v>
      </c>
      <c r="O167" s="1" t="s">
        <v>26</v>
      </c>
    </row>
    <row r="168">
      <c r="A168" s="1" t="s">
        <v>400</v>
      </c>
      <c r="B168" s="1" t="s">
        <v>42</v>
      </c>
      <c r="C168" s="1" t="s">
        <v>43</v>
      </c>
      <c r="D168" s="1" t="s">
        <v>259</v>
      </c>
      <c r="E168" s="1" t="s">
        <v>89</v>
      </c>
      <c r="F168" s="1">
        <v>1798.0</v>
      </c>
      <c r="G168" s="1">
        <v>1627.0</v>
      </c>
      <c r="H168" s="1">
        <v>90.5</v>
      </c>
      <c r="I168" s="1">
        <v>1949.74</v>
      </c>
      <c r="J168" s="1">
        <v>1850.49</v>
      </c>
      <c r="K168" s="1">
        <v>3010747.23</v>
      </c>
      <c r="L168" s="2">
        <v>45921.0</v>
      </c>
      <c r="M168" s="1">
        <v>2025.0</v>
      </c>
      <c r="N168" s="1">
        <v>9.0</v>
      </c>
      <c r="O168" s="1" t="s">
        <v>46</v>
      </c>
    </row>
    <row r="169">
      <c r="A169" s="1" t="s">
        <v>401</v>
      </c>
      <c r="B169" s="1" t="s">
        <v>37</v>
      </c>
      <c r="C169" s="1" t="s">
        <v>38</v>
      </c>
      <c r="D169" s="1" t="s">
        <v>402</v>
      </c>
      <c r="E169" s="1" t="s">
        <v>306</v>
      </c>
      <c r="F169" s="1">
        <v>2345.0</v>
      </c>
      <c r="G169" s="1">
        <v>2335.0</v>
      </c>
      <c r="H169" s="1">
        <v>99.6</v>
      </c>
      <c r="I169" s="1">
        <v>1699.97</v>
      </c>
      <c r="J169" s="1">
        <v>1698.17</v>
      </c>
      <c r="K169" s="1">
        <v>3965226.95</v>
      </c>
      <c r="L169" s="2">
        <v>46021.0</v>
      </c>
      <c r="M169" s="1">
        <v>2025.0</v>
      </c>
      <c r="N169" s="1">
        <v>12.0</v>
      </c>
      <c r="O169" s="1" t="s">
        <v>32</v>
      </c>
    </row>
    <row r="170">
      <c r="A170" s="1" t="s">
        <v>403</v>
      </c>
      <c r="B170" s="1" t="s">
        <v>37</v>
      </c>
      <c r="C170" s="1" t="s">
        <v>38</v>
      </c>
      <c r="D170" s="1" t="s">
        <v>404</v>
      </c>
      <c r="E170" s="1" t="s">
        <v>71</v>
      </c>
      <c r="F170" s="1">
        <v>803.0</v>
      </c>
      <c r="G170" s="1">
        <v>753.0</v>
      </c>
      <c r="H170" s="1">
        <v>93.8</v>
      </c>
      <c r="I170" s="1">
        <v>1629.09</v>
      </c>
      <c r="J170" s="1">
        <v>1836.59</v>
      </c>
      <c r="K170" s="1">
        <v>1382952.27</v>
      </c>
      <c r="L170" s="2">
        <v>45888.0</v>
      </c>
      <c r="M170" s="1">
        <v>2025.0</v>
      </c>
      <c r="N170" s="1">
        <v>8.0</v>
      </c>
      <c r="O170" s="1" t="s">
        <v>32</v>
      </c>
    </row>
    <row r="171">
      <c r="A171" s="1" t="s">
        <v>405</v>
      </c>
      <c r="B171" s="1" t="s">
        <v>42</v>
      </c>
      <c r="C171" s="1" t="s">
        <v>43</v>
      </c>
      <c r="D171" s="1" t="s">
        <v>406</v>
      </c>
      <c r="E171" s="1" t="s">
        <v>111</v>
      </c>
      <c r="F171" s="1">
        <v>2149.0</v>
      </c>
      <c r="G171" s="1">
        <v>1741.0</v>
      </c>
      <c r="H171" s="1">
        <v>81.0</v>
      </c>
      <c r="I171" s="1">
        <v>1497.17</v>
      </c>
      <c r="J171" s="1">
        <v>1562.43</v>
      </c>
      <c r="K171" s="1">
        <v>2720190.63</v>
      </c>
      <c r="L171" s="2">
        <v>45753.0</v>
      </c>
      <c r="M171" s="1">
        <v>2025.0</v>
      </c>
      <c r="N171" s="1">
        <v>4.0</v>
      </c>
      <c r="O171" s="1" t="s">
        <v>20</v>
      </c>
    </row>
    <row r="172">
      <c r="A172" s="1" t="s">
        <v>407</v>
      </c>
      <c r="B172" s="1" t="s">
        <v>16</v>
      </c>
      <c r="C172" s="1" t="s">
        <v>17</v>
      </c>
      <c r="D172" s="1" t="s">
        <v>408</v>
      </c>
      <c r="E172" s="1" t="s">
        <v>250</v>
      </c>
      <c r="F172" s="1">
        <v>729.0</v>
      </c>
      <c r="G172" s="1">
        <v>594.0</v>
      </c>
      <c r="H172" s="1">
        <v>81.5</v>
      </c>
      <c r="I172" s="1">
        <v>1682.56</v>
      </c>
      <c r="J172" s="1">
        <v>1789.72</v>
      </c>
      <c r="K172" s="1">
        <v>1063093.68</v>
      </c>
      <c r="L172" s="2">
        <v>45880.0</v>
      </c>
      <c r="M172" s="1">
        <v>2025.0</v>
      </c>
      <c r="N172" s="1">
        <v>8.0</v>
      </c>
      <c r="O172" s="1" t="s">
        <v>65</v>
      </c>
    </row>
    <row r="173">
      <c r="A173" s="1" t="s">
        <v>409</v>
      </c>
      <c r="B173" s="1" t="s">
        <v>28</v>
      </c>
      <c r="C173" s="1" t="s">
        <v>29</v>
      </c>
      <c r="D173" s="1" t="s">
        <v>410</v>
      </c>
      <c r="E173" s="1" t="s">
        <v>218</v>
      </c>
      <c r="F173" s="1">
        <v>2623.0</v>
      </c>
      <c r="G173" s="1">
        <v>2465.0</v>
      </c>
      <c r="H173" s="1">
        <v>94.0</v>
      </c>
      <c r="I173" s="1">
        <v>1262.95</v>
      </c>
      <c r="J173" s="1">
        <v>1457.82</v>
      </c>
      <c r="K173" s="1">
        <v>3593526.3</v>
      </c>
      <c r="L173" s="2">
        <v>45812.0</v>
      </c>
      <c r="M173" s="1">
        <v>2025.0</v>
      </c>
      <c r="N173" s="1">
        <v>6.0</v>
      </c>
      <c r="O173" s="1" t="s">
        <v>32</v>
      </c>
    </row>
    <row r="174">
      <c r="A174" s="1" t="s">
        <v>411</v>
      </c>
      <c r="B174" s="1" t="s">
        <v>28</v>
      </c>
      <c r="C174" s="1" t="s">
        <v>29</v>
      </c>
      <c r="D174" s="1" t="s">
        <v>412</v>
      </c>
      <c r="E174" s="1" t="s">
        <v>231</v>
      </c>
      <c r="F174" s="1">
        <v>2669.0</v>
      </c>
      <c r="G174" s="1">
        <v>2652.0</v>
      </c>
      <c r="H174" s="1">
        <v>99.4</v>
      </c>
      <c r="I174" s="1">
        <v>1859.67</v>
      </c>
      <c r="J174" s="1">
        <v>2018.63</v>
      </c>
      <c r="K174" s="1">
        <v>5353406.76</v>
      </c>
      <c r="L174" s="2">
        <v>45784.0</v>
      </c>
      <c r="M174" s="1">
        <v>2025.0</v>
      </c>
      <c r="N174" s="1">
        <v>5.0</v>
      </c>
      <c r="O174" s="1" t="s">
        <v>65</v>
      </c>
    </row>
    <row r="175">
      <c r="A175" s="1" t="s">
        <v>413</v>
      </c>
      <c r="B175" s="1" t="s">
        <v>16</v>
      </c>
      <c r="C175" s="1" t="s">
        <v>17</v>
      </c>
      <c r="D175" s="1" t="s">
        <v>414</v>
      </c>
      <c r="E175" s="1" t="s">
        <v>59</v>
      </c>
      <c r="F175" s="1">
        <v>2961.0</v>
      </c>
      <c r="G175" s="1">
        <v>2859.0</v>
      </c>
      <c r="H175" s="1">
        <v>96.6</v>
      </c>
      <c r="I175" s="1">
        <v>1838.89</v>
      </c>
      <c r="J175" s="1">
        <v>2012.42</v>
      </c>
      <c r="K175" s="1">
        <v>5753508.78</v>
      </c>
      <c r="L175" s="2">
        <v>45926.0</v>
      </c>
      <c r="M175" s="1">
        <v>2025.0</v>
      </c>
      <c r="N175" s="1">
        <v>9.0</v>
      </c>
      <c r="O175" s="1" t="s">
        <v>32</v>
      </c>
    </row>
    <row r="176">
      <c r="A176" s="1" t="s">
        <v>415</v>
      </c>
      <c r="B176" s="1" t="s">
        <v>22</v>
      </c>
      <c r="C176" s="1" t="s">
        <v>23</v>
      </c>
      <c r="D176" s="1" t="s">
        <v>416</v>
      </c>
      <c r="E176" s="1" t="s">
        <v>95</v>
      </c>
      <c r="F176" s="1">
        <v>1482.0</v>
      </c>
      <c r="G176" s="1">
        <v>1480.0</v>
      </c>
      <c r="H176" s="1">
        <v>99.9</v>
      </c>
      <c r="I176" s="1">
        <v>1963.19</v>
      </c>
      <c r="J176" s="1">
        <v>2335.63</v>
      </c>
      <c r="K176" s="1">
        <v>3456732.4</v>
      </c>
      <c r="L176" s="2">
        <v>45683.0</v>
      </c>
      <c r="M176" s="1">
        <v>2025.0</v>
      </c>
      <c r="N176" s="1">
        <v>1.0</v>
      </c>
      <c r="O176" s="1" t="s">
        <v>32</v>
      </c>
    </row>
    <row r="177">
      <c r="A177" s="1" t="s">
        <v>417</v>
      </c>
      <c r="B177" s="1" t="s">
        <v>42</v>
      </c>
      <c r="C177" s="1" t="s">
        <v>43</v>
      </c>
      <c r="D177" s="1" t="s">
        <v>418</v>
      </c>
      <c r="E177" s="1" t="s">
        <v>152</v>
      </c>
      <c r="F177" s="1">
        <v>1257.0</v>
      </c>
      <c r="G177" s="1">
        <v>1263.0</v>
      </c>
      <c r="H177" s="1">
        <v>100.5</v>
      </c>
      <c r="I177" s="1">
        <v>1662.83</v>
      </c>
      <c r="J177" s="1">
        <v>1977.18</v>
      </c>
      <c r="K177" s="1">
        <v>2497178.34</v>
      </c>
      <c r="L177" s="2">
        <v>45786.0</v>
      </c>
      <c r="M177" s="1">
        <v>2025.0</v>
      </c>
      <c r="N177" s="1">
        <v>5.0</v>
      </c>
      <c r="O177" s="1" t="s">
        <v>20</v>
      </c>
    </row>
    <row r="178">
      <c r="A178" s="1" t="s">
        <v>419</v>
      </c>
      <c r="B178" s="1" t="s">
        <v>42</v>
      </c>
      <c r="C178" s="1" t="s">
        <v>43</v>
      </c>
      <c r="D178" s="1" t="s">
        <v>420</v>
      </c>
      <c r="E178" s="1" t="s">
        <v>118</v>
      </c>
      <c r="F178" s="1">
        <v>2293.0</v>
      </c>
      <c r="G178" s="1">
        <v>1844.0</v>
      </c>
      <c r="H178" s="1">
        <v>80.4</v>
      </c>
      <c r="I178" s="1">
        <v>1060.62</v>
      </c>
      <c r="J178" s="1">
        <v>1144.56</v>
      </c>
      <c r="K178" s="1">
        <v>2110568.64</v>
      </c>
      <c r="L178" s="2">
        <v>45784.0</v>
      </c>
      <c r="M178" s="1">
        <v>2025.0</v>
      </c>
      <c r="N178" s="1">
        <v>5.0</v>
      </c>
      <c r="O178" s="1" t="s">
        <v>46</v>
      </c>
    </row>
    <row r="179">
      <c r="A179" s="1" t="s">
        <v>421</v>
      </c>
      <c r="B179" s="1" t="s">
        <v>28</v>
      </c>
      <c r="C179" s="1" t="s">
        <v>29</v>
      </c>
      <c r="D179" s="1" t="s">
        <v>422</v>
      </c>
      <c r="E179" s="1" t="s">
        <v>280</v>
      </c>
      <c r="F179" s="1">
        <v>2798.0</v>
      </c>
      <c r="G179" s="1">
        <v>2360.0</v>
      </c>
      <c r="H179" s="1">
        <v>84.3</v>
      </c>
      <c r="I179" s="1">
        <v>1481.64</v>
      </c>
      <c r="J179" s="1">
        <v>1416.3</v>
      </c>
      <c r="K179" s="1">
        <v>3342468.0</v>
      </c>
      <c r="L179" s="2">
        <v>45825.0</v>
      </c>
      <c r="M179" s="1">
        <v>2025.0</v>
      </c>
      <c r="N179" s="1">
        <v>6.0</v>
      </c>
      <c r="O179" s="1" t="s">
        <v>20</v>
      </c>
    </row>
    <row r="180">
      <c r="A180" s="1" t="s">
        <v>423</v>
      </c>
      <c r="B180" s="1" t="s">
        <v>22</v>
      </c>
      <c r="C180" s="1" t="s">
        <v>23</v>
      </c>
      <c r="D180" s="1" t="s">
        <v>424</v>
      </c>
      <c r="E180" s="1" t="s">
        <v>306</v>
      </c>
      <c r="F180" s="1">
        <v>2778.0</v>
      </c>
      <c r="G180" s="1">
        <v>2404.0</v>
      </c>
      <c r="H180" s="1">
        <v>86.5</v>
      </c>
      <c r="I180" s="1">
        <v>1648.94</v>
      </c>
      <c r="J180" s="1">
        <v>1626.18</v>
      </c>
      <c r="K180" s="1">
        <v>3909336.72</v>
      </c>
      <c r="L180" s="2">
        <v>45966.0</v>
      </c>
      <c r="M180" s="1">
        <v>2025.0</v>
      </c>
      <c r="N180" s="1">
        <v>11.0</v>
      </c>
      <c r="O180" s="1" t="s">
        <v>32</v>
      </c>
    </row>
    <row r="181">
      <c r="A181" s="1" t="s">
        <v>425</v>
      </c>
      <c r="B181" s="1" t="s">
        <v>42</v>
      </c>
      <c r="C181" s="1" t="s">
        <v>43</v>
      </c>
      <c r="D181" s="1" t="s">
        <v>426</v>
      </c>
      <c r="E181" s="1" t="s">
        <v>250</v>
      </c>
      <c r="F181" s="1">
        <v>2766.0</v>
      </c>
      <c r="G181" s="1">
        <v>2894.0</v>
      </c>
      <c r="H181" s="1">
        <v>104.6</v>
      </c>
      <c r="I181" s="1">
        <v>1425.53</v>
      </c>
      <c r="J181" s="1">
        <v>1692.17</v>
      </c>
      <c r="K181" s="1">
        <v>4897139.98</v>
      </c>
      <c r="L181" s="2">
        <v>45755.0</v>
      </c>
      <c r="M181" s="1">
        <v>2025.0</v>
      </c>
      <c r="N181" s="1">
        <v>4.0</v>
      </c>
      <c r="O181" s="1" t="s">
        <v>65</v>
      </c>
    </row>
    <row r="182">
      <c r="A182" s="1" t="s">
        <v>427</v>
      </c>
      <c r="B182" s="1" t="s">
        <v>42</v>
      </c>
      <c r="C182" s="1" t="s">
        <v>43</v>
      </c>
      <c r="D182" s="1" t="s">
        <v>428</v>
      </c>
      <c r="E182" s="1" t="s">
        <v>294</v>
      </c>
      <c r="F182" s="1">
        <v>2628.0</v>
      </c>
      <c r="G182" s="1">
        <v>2192.0</v>
      </c>
      <c r="H182" s="1">
        <v>83.4</v>
      </c>
      <c r="I182" s="1">
        <v>1678.95</v>
      </c>
      <c r="J182" s="1">
        <v>1810.83</v>
      </c>
      <c r="K182" s="1">
        <v>3969339.36</v>
      </c>
      <c r="L182" s="2">
        <v>45701.0</v>
      </c>
      <c r="M182" s="1">
        <v>2025.0</v>
      </c>
      <c r="N182" s="1">
        <v>2.0</v>
      </c>
      <c r="O182" s="1" t="s">
        <v>32</v>
      </c>
    </row>
    <row r="183">
      <c r="A183" s="1" t="s">
        <v>429</v>
      </c>
      <c r="B183" s="1" t="s">
        <v>22</v>
      </c>
      <c r="C183" s="1" t="s">
        <v>23</v>
      </c>
      <c r="D183" s="1" t="s">
        <v>430</v>
      </c>
      <c r="E183" s="1" t="s">
        <v>210</v>
      </c>
      <c r="F183" s="1">
        <v>1671.0</v>
      </c>
      <c r="G183" s="1">
        <v>1449.0</v>
      </c>
      <c r="H183" s="1">
        <v>86.7</v>
      </c>
      <c r="I183" s="1">
        <v>1772.47</v>
      </c>
      <c r="J183" s="1">
        <v>1939.36</v>
      </c>
      <c r="K183" s="1">
        <v>2810132.64</v>
      </c>
      <c r="L183" s="2">
        <v>45722.0</v>
      </c>
      <c r="M183" s="1">
        <v>2025.0</v>
      </c>
      <c r="N183" s="1">
        <v>3.0</v>
      </c>
      <c r="O183" s="1" t="s">
        <v>46</v>
      </c>
    </row>
    <row r="184">
      <c r="A184" s="1" t="s">
        <v>431</v>
      </c>
      <c r="B184" s="1" t="s">
        <v>37</v>
      </c>
      <c r="C184" s="1" t="s">
        <v>38</v>
      </c>
      <c r="D184" s="1" t="s">
        <v>350</v>
      </c>
      <c r="E184" s="1" t="s">
        <v>68</v>
      </c>
      <c r="F184" s="1">
        <v>1126.0</v>
      </c>
      <c r="G184" s="1">
        <v>1137.0</v>
      </c>
      <c r="H184" s="1">
        <v>101.0</v>
      </c>
      <c r="I184" s="1">
        <v>1348.0</v>
      </c>
      <c r="J184" s="1">
        <v>1598.38</v>
      </c>
      <c r="K184" s="1">
        <v>1817358.06</v>
      </c>
      <c r="L184" s="2">
        <v>45663.0</v>
      </c>
      <c r="M184" s="1">
        <v>2025.0</v>
      </c>
      <c r="N184" s="1">
        <v>1.0</v>
      </c>
      <c r="O184" s="1" t="s">
        <v>65</v>
      </c>
    </row>
    <row r="185">
      <c r="A185" s="1" t="s">
        <v>432</v>
      </c>
      <c r="B185" s="1" t="s">
        <v>28</v>
      </c>
      <c r="C185" s="1" t="s">
        <v>29</v>
      </c>
      <c r="D185" s="1" t="s">
        <v>433</v>
      </c>
      <c r="E185" s="1" t="s">
        <v>82</v>
      </c>
      <c r="F185" s="1">
        <v>2277.0</v>
      </c>
      <c r="G185" s="1">
        <v>2031.0</v>
      </c>
      <c r="H185" s="1">
        <v>89.2</v>
      </c>
      <c r="I185" s="1">
        <v>1432.41</v>
      </c>
      <c r="J185" s="1">
        <v>1480.6</v>
      </c>
      <c r="K185" s="1">
        <v>3007098.6</v>
      </c>
      <c r="L185" s="2">
        <v>45660.0</v>
      </c>
      <c r="M185" s="1">
        <v>2025.0</v>
      </c>
      <c r="N185" s="1">
        <v>1.0</v>
      </c>
      <c r="O185" s="1" t="s">
        <v>20</v>
      </c>
    </row>
    <row r="186">
      <c r="A186" s="1" t="s">
        <v>434</v>
      </c>
      <c r="B186" s="1" t="s">
        <v>28</v>
      </c>
      <c r="C186" s="1" t="s">
        <v>29</v>
      </c>
      <c r="D186" s="1" t="s">
        <v>435</v>
      </c>
      <c r="E186" s="1" t="s">
        <v>311</v>
      </c>
      <c r="F186" s="1">
        <v>2271.0</v>
      </c>
      <c r="G186" s="1">
        <v>2142.0</v>
      </c>
      <c r="H186" s="1">
        <v>94.3</v>
      </c>
      <c r="I186" s="1">
        <v>1687.34</v>
      </c>
      <c r="J186" s="1">
        <v>1964.65</v>
      </c>
      <c r="K186" s="1">
        <v>4208280.3</v>
      </c>
      <c r="L186" s="2">
        <v>45806.0</v>
      </c>
      <c r="M186" s="1">
        <v>2025.0</v>
      </c>
      <c r="N186" s="1">
        <v>5.0</v>
      </c>
      <c r="O186" s="1" t="s">
        <v>20</v>
      </c>
    </row>
    <row r="187">
      <c r="A187" s="1" t="s">
        <v>436</v>
      </c>
      <c r="B187" s="1" t="s">
        <v>16</v>
      </c>
      <c r="C187" s="1" t="s">
        <v>17</v>
      </c>
      <c r="D187" s="1" t="s">
        <v>437</v>
      </c>
      <c r="E187" s="1" t="s">
        <v>133</v>
      </c>
      <c r="F187" s="1">
        <v>982.0</v>
      </c>
      <c r="G187" s="1">
        <v>881.0</v>
      </c>
      <c r="H187" s="1">
        <v>89.7</v>
      </c>
      <c r="I187" s="1">
        <v>1216.04</v>
      </c>
      <c r="J187" s="1">
        <v>1335.75</v>
      </c>
      <c r="K187" s="1">
        <v>1176795.75</v>
      </c>
      <c r="L187" s="2">
        <v>45683.0</v>
      </c>
      <c r="M187" s="1">
        <v>2025.0</v>
      </c>
      <c r="N187" s="1">
        <v>1.0</v>
      </c>
      <c r="O187" s="1" t="s">
        <v>26</v>
      </c>
    </row>
    <row r="188">
      <c r="A188" s="1" t="s">
        <v>438</v>
      </c>
      <c r="B188" s="1" t="s">
        <v>37</v>
      </c>
      <c r="C188" s="1" t="s">
        <v>38</v>
      </c>
      <c r="D188" s="1" t="s">
        <v>274</v>
      </c>
      <c r="E188" s="1" t="s">
        <v>31</v>
      </c>
      <c r="F188" s="1">
        <v>2733.0</v>
      </c>
      <c r="G188" s="1">
        <v>2866.0</v>
      </c>
      <c r="H188" s="1">
        <v>104.9</v>
      </c>
      <c r="I188" s="1">
        <v>1598.08</v>
      </c>
      <c r="J188" s="1">
        <v>1723.65</v>
      </c>
      <c r="K188" s="1">
        <v>4939980.9</v>
      </c>
      <c r="L188" s="2">
        <v>45862.0</v>
      </c>
      <c r="M188" s="1">
        <v>2025.0</v>
      </c>
      <c r="N188" s="1">
        <v>7.0</v>
      </c>
      <c r="O188" s="1" t="s">
        <v>32</v>
      </c>
    </row>
    <row r="189">
      <c r="A189" s="1" t="s">
        <v>439</v>
      </c>
      <c r="B189" s="1" t="s">
        <v>22</v>
      </c>
      <c r="C189" s="1" t="s">
        <v>23</v>
      </c>
      <c r="D189" s="1" t="s">
        <v>440</v>
      </c>
      <c r="E189" s="1" t="s">
        <v>53</v>
      </c>
      <c r="F189" s="1">
        <v>768.0</v>
      </c>
      <c r="G189" s="1">
        <v>778.0</v>
      </c>
      <c r="H189" s="1">
        <v>101.3</v>
      </c>
      <c r="I189" s="1">
        <v>1045.36</v>
      </c>
      <c r="J189" s="1">
        <v>1033.99</v>
      </c>
      <c r="K189" s="1">
        <v>804444.22</v>
      </c>
      <c r="L189" s="2">
        <v>45973.0</v>
      </c>
      <c r="M189" s="1">
        <v>2025.0</v>
      </c>
      <c r="N189" s="1">
        <v>11.0</v>
      </c>
      <c r="O189" s="1" t="s">
        <v>26</v>
      </c>
    </row>
    <row r="190">
      <c r="A190" s="1" t="s">
        <v>441</v>
      </c>
      <c r="B190" s="1" t="s">
        <v>28</v>
      </c>
      <c r="C190" s="1" t="s">
        <v>29</v>
      </c>
      <c r="D190" s="1" t="s">
        <v>412</v>
      </c>
      <c r="E190" s="1" t="s">
        <v>231</v>
      </c>
      <c r="F190" s="1">
        <v>1515.0</v>
      </c>
      <c r="G190" s="1">
        <v>1456.0</v>
      </c>
      <c r="H190" s="1">
        <v>96.1</v>
      </c>
      <c r="I190" s="1">
        <v>1202.14</v>
      </c>
      <c r="J190" s="1">
        <v>1423.74</v>
      </c>
      <c r="K190" s="1">
        <v>2072965.44</v>
      </c>
      <c r="L190" s="2">
        <v>45814.0</v>
      </c>
      <c r="M190" s="1">
        <v>2025.0</v>
      </c>
      <c r="N190" s="1">
        <v>6.0</v>
      </c>
      <c r="O190" s="1" t="s">
        <v>65</v>
      </c>
    </row>
    <row r="191">
      <c r="A191" s="1" t="s">
        <v>442</v>
      </c>
      <c r="B191" s="1" t="s">
        <v>22</v>
      </c>
      <c r="C191" s="1" t="s">
        <v>23</v>
      </c>
      <c r="D191" s="1" t="s">
        <v>252</v>
      </c>
      <c r="E191" s="1" t="s">
        <v>31</v>
      </c>
      <c r="F191" s="1">
        <v>2722.0</v>
      </c>
      <c r="G191" s="1">
        <v>2305.0</v>
      </c>
      <c r="H191" s="1">
        <v>84.7</v>
      </c>
      <c r="I191" s="1">
        <v>1724.29</v>
      </c>
      <c r="J191" s="1">
        <v>1737.37</v>
      </c>
      <c r="K191" s="1">
        <v>4004637.85</v>
      </c>
      <c r="L191" s="2">
        <v>45675.0</v>
      </c>
      <c r="M191" s="1">
        <v>2025.0</v>
      </c>
      <c r="N191" s="1">
        <v>1.0</v>
      </c>
      <c r="O191" s="1" t="s">
        <v>32</v>
      </c>
    </row>
    <row r="192">
      <c r="A192" s="1" t="s">
        <v>443</v>
      </c>
      <c r="B192" s="1" t="s">
        <v>16</v>
      </c>
      <c r="C192" s="1" t="s">
        <v>17</v>
      </c>
      <c r="D192" s="1" t="s">
        <v>373</v>
      </c>
      <c r="E192" s="1" t="s">
        <v>79</v>
      </c>
      <c r="F192" s="1">
        <v>2981.0</v>
      </c>
      <c r="G192" s="1">
        <v>3109.0</v>
      </c>
      <c r="H192" s="1">
        <v>104.3</v>
      </c>
      <c r="I192" s="1">
        <v>1798.71</v>
      </c>
      <c r="J192" s="1">
        <v>1621.14</v>
      </c>
      <c r="K192" s="1">
        <v>5040124.26</v>
      </c>
      <c r="L192" s="2">
        <v>45946.0</v>
      </c>
      <c r="M192" s="1">
        <v>2025.0</v>
      </c>
      <c r="N192" s="1">
        <v>10.0</v>
      </c>
      <c r="O192" s="1" t="s">
        <v>20</v>
      </c>
    </row>
    <row r="193">
      <c r="A193" s="1" t="s">
        <v>444</v>
      </c>
      <c r="B193" s="1" t="s">
        <v>28</v>
      </c>
      <c r="C193" s="1" t="s">
        <v>29</v>
      </c>
      <c r="D193" s="1" t="s">
        <v>445</v>
      </c>
      <c r="E193" s="1" t="s">
        <v>231</v>
      </c>
      <c r="F193" s="1">
        <v>2376.0</v>
      </c>
      <c r="G193" s="1">
        <v>1921.0</v>
      </c>
      <c r="H193" s="1">
        <v>80.9</v>
      </c>
      <c r="I193" s="1">
        <v>1638.08</v>
      </c>
      <c r="J193" s="1">
        <v>1532.54</v>
      </c>
      <c r="K193" s="1">
        <v>2944009.34</v>
      </c>
      <c r="L193" s="2">
        <v>45769.0</v>
      </c>
      <c r="M193" s="1">
        <v>2025.0</v>
      </c>
      <c r="N193" s="1">
        <v>4.0</v>
      </c>
      <c r="O193" s="1" t="s">
        <v>65</v>
      </c>
    </row>
    <row r="194">
      <c r="A194" s="1" t="s">
        <v>446</v>
      </c>
      <c r="B194" s="1" t="s">
        <v>16</v>
      </c>
      <c r="C194" s="1" t="s">
        <v>17</v>
      </c>
      <c r="D194" s="1" t="s">
        <v>375</v>
      </c>
      <c r="E194" s="1" t="s">
        <v>95</v>
      </c>
      <c r="F194" s="1">
        <v>1432.0</v>
      </c>
      <c r="G194" s="1">
        <v>1197.0</v>
      </c>
      <c r="H194" s="1">
        <v>83.6</v>
      </c>
      <c r="I194" s="1">
        <v>1391.09</v>
      </c>
      <c r="J194" s="1">
        <v>1385.51</v>
      </c>
      <c r="K194" s="1">
        <v>1658455.47</v>
      </c>
      <c r="L194" s="2">
        <v>45718.0</v>
      </c>
      <c r="M194" s="1">
        <v>2025.0</v>
      </c>
      <c r="N194" s="1">
        <v>3.0</v>
      </c>
      <c r="O194" s="1" t="s">
        <v>32</v>
      </c>
    </row>
    <row r="195">
      <c r="A195" s="1" t="s">
        <v>447</v>
      </c>
      <c r="B195" s="1" t="s">
        <v>28</v>
      </c>
      <c r="C195" s="1" t="s">
        <v>29</v>
      </c>
      <c r="D195" s="1" t="s">
        <v>448</v>
      </c>
      <c r="E195" s="1" t="s">
        <v>250</v>
      </c>
      <c r="F195" s="1">
        <v>1024.0</v>
      </c>
      <c r="G195" s="1">
        <v>896.0</v>
      </c>
      <c r="H195" s="1">
        <v>87.5</v>
      </c>
      <c r="I195" s="1">
        <v>1277.78</v>
      </c>
      <c r="J195" s="1">
        <v>1267.82</v>
      </c>
      <c r="K195" s="1">
        <v>1135966.72</v>
      </c>
      <c r="L195" s="2">
        <v>45762.0</v>
      </c>
      <c r="M195" s="1">
        <v>2025.0</v>
      </c>
      <c r="N195" s="1">
        <v>4.0</v>
      </c>
      <c r="O195" s="1" t="s">
        <v>65</v>
      </c>
    </row>
    <row r="196">
      <c r="A196" s="1" t="s">
        <v>449</v>
      </c>
      <c r="B196" s="1" t="s">
        <v>42</v>
      </c>
      <c r="C196" s="1" t="s">
        <v>43</v>
      </c>
      <c r="D196" s="1" t="s">
        <v>450</v>
      </c>
      <c r="E196" s="1" t="s">
        <v>231</v>
      </c>
      <c r="F196" s="1">
        <v>1599.0</v>
      </c>
      <c r="G196" s="1">
        <v>1510.0</v>
      </c>
      <c r="H196" s="1">
        <v>94.4</v>
      </c>
      <c r="I196" s="1">
        <v>1918.36</v>
      </c>
      <c r="J196" s="1">
        <v>1941.28</v>
      </c>
      <c r="K196" s="1">
        <v>2931332.8</v>
      </c>
      <c r="L196" s="2">
        <v>45952.0</v>
      </c>
      <c r="M196" s="1">
        <v>2025.0</v>
      </c>
      <c r="N196" s="1">
        <v>10.0</v>
      </c>
      <c r="O196" s="1" t="s">
        <v>65</v>
      </c>
    </row>
    <row r="197">
      <c r="A197" s="1" t="s">
        <v>451</v>
      </c>
      <c r="B197" s="1" t="s">
        <v>37</v>
      </c>
      <c r="C197" s="1" t="s">
        <v>38</v>
      </c>
      <c r="D197" s="1" t="s">
        <v>452</v>
      </c>
      <c r="E197" s="1" t="s">
        <v>45</v>
      </c>
      <c r="F197" s="1">
        <v>1553.0</v>
      </c>
      <c r="G197" s="1">
        <v>1543.0</v>
      </c>
      <c r="H197" s="1">
        <v>99.4</v>
      </c>
      <c r="I197" s="1">
        <v>1282.65</v>
      </c>
      <c r="J197" s="1">
        <v>1404.09</v>
      </c>
      <c r="K197" s="1">
        <v>2166510.87</v>
      </c>
      <c r="L197" s="2">
        <v>45822.0</v>
      </c>
      <c r="M197" s="1">
        <v>2025.0</v>
      </c>
      <c r="N197" s="1">
        <v>6.0</v>
      </c>
      <c r="O197" s="1" t="s">
        <v>46</v>
      </c>
    </row>
    <row r="198">
      <c r="A198" s="1" t="s">
        <v>453</v>
      </c>
      <c r="B198" s="1" t="s">
        <v>22</v>
      </c>
      <c r="C198" s="1" t="s">
        <v>23</v>
      </c>
      <c r="D198" s="1" t="s">
        <v>454</v>
      </c>
      <c r="E198" s="1" t="s">
        <v>250</v>
      </c>
      <c r="F198" s="1">
        <v>1079.0</v>
      </c>
      <c r="G198" s="1">
        <v>900.0</v>
      </c>
      <c r="H198" s="1">
        <v>83.4</v>
      </c>
      <c r="I198" s="1">
        <v>1105.52</v>
      </c>
      <c r="J198" s="1">
        <v>1099.61</v>
      </c>
      <c r="K198" s="1">
        <v>989649.0</v>
      </c>
      <c r="L198" s="2">
        <v>45983.0</v>
      </c>
      <c r="M198" s="1">
        <v>2025.0</v>
      </c>
      <c r="N198" s="1">
        <v>11.0</v>
      </c>
      <c r="O198" s="1" t="s">
        <v>65</v>
      </c>
    </row>
    <row r="199">
      <c r="A199" s="1" t="s">
        <v>455</v>
      </c>
      <c r="B199" s="1" t="s">
        <v>42</v>
      </c>
      <c r="C199" s="1" t="s">
        <v>43</v>
      </c>
      <c r="D199" s="1" t="s">
        <v>379</v>
      </c>
      <c r="E199" s="1" t="s">
        <v>79</v>
      </c>
      <c r="F199" s="1">
        <v>1413.0</v>
      </c>
      <c r="G199" s="1">
        <v>1332.0</v>
      </c>
      <c r="H199" s="1">
        <v>94.3</v>
      </c>
      <c r="I199" s="1">
        <v>1360.82</v>
      </c>
      <c r="J199" s="1">
        <v>1297.99</v>
      </c>
      <c r="K199" s="1">
        <v>1728922.68</v>
      </c>
      <c r="L199" s="2">
        <v>45898.0</v>
      </c>
      <c r="M199" s="1">
        <v>2025.0</v>
      </c>
      <c r="N199" s="1">
        <v>8.0</v>
      </c>
      <c r="O199" s="1" t="s">
        <v>20</v>
      </c>
    </row>
    <row r="200">
      <c r="A200" s="1" t="s">
        <v>456</v>
      </c>
      <c r="B200" s="1" t="s">
        <v>22</v>
      </c>
      <c r="C200" s="1" t="s">
        <v>23</v>
      </c>
      <c r="D200" s="1" t="s">
        <v>457</v>
      </c>
      <c r="E200" s="1" t="s">
        <v>218</v>
      </c>
      <c r="F200" s="1">
        <v>960.0</v>
      </c>
      <c r="G200" s="1">
        <v>791.0</v>
      </c>
      <c r="H200" s="1">
        <v>82.4</v>
      </c>
      <c r="I200" s="1">
        <v>1626.14</v>
      </c>
      <c r="J200" s="1">
        <v>1919.05</v>
      </c>
      <c r="K200" s="1">
        <v>1517968.55</v>
      </c>
      <c r="L200" s="2">
        <v>45674.0</v>
      </c>
      <c r="M200" s="1">
        <v>2025.0</v>
      </c>
      <c r="N200" s="1">
        <v>1.0</v>
      </c>
      <c r="O200" s="1" t="s">
        <v>32</v>
      </c>
    </row>
    <row r="201">
      <c r="A201" s="1" t="s">
        <v>458</v>
      </c>
      <c r="B201" s="1" t="s">
        <v>42</v>
      </c>
      <c r="C201" s="1" t="s">
        <v>43</v>
      </c>
      <c r="D201" s="1" t="s">
        <v>459</v>
      </c>
      <c r="E201" s="1" t="s">
        <v>25</v>
      </c>
      <c r="F201" s="1">
        <v>807.0</v>
      </c>
      <c r="G201" s="1">
        <v>819.0</v>
      </c>
      <c r="H201" s="1">
        <v>101.5</v>
      </c>
      <c r="I201" s="1">
        <v>1536.86</v>
      </c>
      <c r="J201" s="1">
        <v>1626.81</v>
      </c>
      <c r="K201" s="1">
        <v>1332357.39</v>
      </c>
      <c r="L201" s="2">
        <v>45971.0</v>
      </c>
      <c r="M201" s="1">
        <v>2025.0</v>
      </c>
      <c r="N201" s="1">
        <v>11.0</v>
      </c>
      <c r="O201" s="1" t="s">
        <v>26</v>
      </c>
    </row>
    <row r="202">
      <c r="A202" s="1" t="s">
        <v>460</v>
      </c>
      <c r="B202" s="1" t="s">
        <v>42</v>
      </c>
      <c r="C202" s="1" t="s">
        <v>43</v>
      </c>
      <c r="D202" s="1" t="s">
        <v>461</v>
      </c>
      <c r="E202" s="1" t="s">
        <v>68</v>
      </c>
      <c r="F202" s="1">
        <v>614.0</v>
      </c>
      <c r="G202" s="1">
        <v>507.0</v>
      </c>
      <c r="H202" s="1">
        <v>82.6</v>
      </c>
      <c r="I202" s="1">
        <v>1990.55</v>
      </c>
      <c r="J202" s="1">
        <v>1796.03</v>
      </c>
      <c r="K202" s="1">
        <v>910587.21</v>
      </c>
      <c r="L202" s="2">
        <v>45880.0</v>
      </c>
      <c r="M202" s="1">
        <v>2025.0</v>
      </c>
      <c r="N202" s="1">
        <v>8.0</v>
      </c>
      <c r="O202" s="1" t="s">
        <v>65</v>
      </c>
    </row>
    <row r="203">
      <c r="A203" s="1" t="s">
        <v>462</v>
      </c>
      <c r="B203" s="1" t="s">
        <v>16</v>
      </c>
      <c r="C203" s="1" t="s">
        <v>17</v>
      </c>
      <c r="D203" s="1" t="s">
        <v>463</v>
      </c>
      <c r="E203" s="1" t="s">
        <v>59</v>
      </c>
      <c r="F203" s="1">
        <v>2115.0</v>
      </c>
      <c r="G203" s="1">
        <v>1867.0</v>
      </c>
      <c r="H203" s="1">
        <v>88.3</v>
      </c>
      <c r="I203" s="1">
        <v>1679.78</v>
      </c>
      <c r="J203" s="1">
        <v>1624.3</v>
      </c>
      <c r="K203" s="1">
        <v>3032568.1</v>
      </c>
      <c r="L203" s="2">
        <v>46001.0</v>
      </c>
      <c r="M203" s="1">
        <v>2025.0</v>
      </c>
      <c r="N203" s="1">
        <v>12.0</v>
      </c>
      <c r="O203" s="1" t="s">
        <v>32</v>
      </c>
    </row>
    <row r="204">
      <c r="A204" s="1" t="s">
        <v>464</v>
      </c>
      <c r="B204" s="1" t="s">
        <v>37</v>
      </c>
      <c r="C204" s="1" t="s">
        <v>38</v>
      </c>
      <c r="D204" s="1" t="s">
        <v>465</v>
      </c>
      <c r="E204" s="1" t="s">
        <v>64</v>
      </c>
      <c r="F204" s="1">
        <v>2821.0</v>
      </c>
      <c r="G204" s="1">
        <v>2702.0</v>
      </c>
      <c r="H204" s="1">
        <v>95.8</v>
      </c>
      <c r="I204" s="1">
        <v>1833.47</v>
      </c>
      <c r="J204" s="1">
        <v>2161.55</v>
      </c>
      <c r="K204" s="1">
        <v>5840508.1</v>
      </c>
      <c r="L204" s="2">
        <v>45810.0</v>
      </c>
      <c r="M204" s="1">
        <v>2025.0</v>
      </c>
      <c r="N204" s="1">
        <v>6.0</v>
      </c>
      <c r="O204" s="1" t="s">
        <v>65</v>
      </c>
    </row>
    <row r="205">
      <c r="A205" s="1" t="s">
        <v>466</v>
      </c>
      <c r="B205" s="1" t="s">
        <v>22</v>
      </c>
      <c r="C205" s="1" t="s">
        <v>23</v>
      </c>
      <c r="D205" s="1" t="s">
        <v>467</v>
      </c>
      <c r="E205" s="1" t="s">
        <v>213</v>
      </c>
      <c r="F205" s="1">
        <v>1485.0</v>
      </c>
      <c r="G205" s="1">
        <v>1195.0</v>
      </c>
      <c r="H205" s="1">
        <v>80.5</v>
      </c>
      <c r="I205" s="1">
        <v>1295.61</v>
      </c>
      <c r="J205" s="1">
        <v>1397.07</v>
      </c>
      <c r="K205" s="1">
        <v>1669498.65</v>
      </c>
      <c r="L205" s="2">
        <v>45999.0</v>
      </c>
      <c r="M205" s="1">
        <v>2025.0</v>
      </c>
      <c r="N205" s="1">
        <v>12.0</v>
      </c>
      <c r="O205" s="1" t="s">
        <v>65</v>
      </c>
    </row>
    <row r="206">
      <c r="A206" s="1" t="s">
        <v>468</v>
      </c>
      <c r="B206" s="1" t="s">
        <v>22</v>
      </c>
      <c r="C206" s="1" t="s">
        <v>23</v>
      </c>
      <c r="D206" s="1" t="s">
        <v>469</v>
      </c>
      <c r="E206" s="1" t="s">
        <v>103</v>
      </c>
      <c r="F206" s="1">
        <v>1467.0</v>
      </c>
      <c r="G206" s="1">
        <v>1383.0</v>
      </c>
      <c r="H206" s="1">
        <v>94.3</v>
      </c>
      <c r="I206" s="1">
        <v>1673.08</v>
      </c>
      <c r="J206" s="1">
        <v>1848.91</v>
      </c>
      <c r="K206" s="1">
        <v>2557042.53</v>
      </c>
      <c r="L206" s="2">
        <v>45809.0</v>
      </c>
      <c r="M206" s="1">
        <v>2025.0</v>
      </c>
      <c r="N206" s="1">
        <v>6.0</v>
      </c>
      <c r="O206" s="1" t="s">
        <v>26</v>
      </c>
    </row>
    <row r="207">
      <c r="A207" s="1" t="s">
        <v>470</v>
      </c>
      <c r="B207" s="1" t="s">
        <v>28</v>
      </c>
      <c r="C207" s="1" t="s">
        <v>29</v>
      </c>
      <c r="D207" s="1" t="s">
        <v>471</v>
      </c>
      <c r="E207" s="1" t="s">
        <v>68</v>
      </c>
      <c r="F207" s="1">
        <v>1381.0</v>
      </c>
      <c r="G207" s="1">
        <v>1115.0</v>
      </c>
      <c r="H207" s="1">
        <v>80.7</v>
      </c>
      <c r="I207" s="1">
        <v>1930.7</v>
      </c>
      <c r="J207" s="1">
        <v>1878.51</v>
      </c>
      <c r="K207" s="1">
        <v>2094538.65</v>
      </c>
      <c r="L207" s="2">
        <v>45826.0</v>
      </c>
      <c r="M207" s="1">
        <v>2025.0</v>
      </c>
      <c r="N207" s="1">
        <v>6.0</v>
      </c>
      <c r="O207" s="1" t="s">
        <v>65</v>
      </c>
    </row>
    <row r="208">
      <c r="A208" s="1" t="s">
        <v>472</v>
      </c>
      <c r="B208" s="1" t="s">
        <v>42</v>
      </c>
      <c r="C208" s="1" t="s">
        <v>43</v>
      </c>
      <c r="D208" s="1" t="s">
        <v>473</v>
      </c>
      <c r="E208" s="1" t="s">
        <v>92</v>
      </c>
      <c r="F208" s="1">
        <v>2235.0</v>
      </c>
      <c r="G208" s="1">
        <v>2052.0</v>
      </c>
      <c r="H208" s="1">
        <v>91.8</v>
      </c>
      <c r="I208" s="1">
        <v>1044.22</v>
      </c>
      <c r="J208" s="1">
        <v>1064.4</v>
      </c>
      <c r="K208" s="1">
        <v>2184148.8</v>
      </c>
      <c r="L208" s="2">
        <v>46021.0</v>
      </c>
      <c r="M208" s="1">
        <v>2025.0</v>
      </c>
      <c r="N208" s="1">
        <v>12.0</v>
      </c>
      <c r="O208" s="1" t="s">
        <v>46</v>
      </c>
    </row>
    <row r="209">
      <c r="A209" s="1" t="s">
        <v>474</v>
      </c>
      <c r="B209" s="1" t="s">
        <v>22</v>
      </c>
      <c r="C209" s="1" t="s">
        <v>23</v>
      </c>
      <c r="D209" s="1" t="s">
        <v>475</v>
      </c>
      <c r="E209" s="1" t="s">
        <v>118</v>
      </c>
      <c r="F209" s="1">
        <v>1909.0</v>
      </c>
      <c r="G209" s="1">
        <v>1548.0</v>
      </c>
      <c r="H209" s="1">
        <v>81.1</v>
      </c>
      <c r="I209" s="1">
        <v>1950.09</v>
      </c>
      <c r="J209" s="1">
        <v>2017.1</v>
      </c>
      <c r="K209" s="1">
        <v>3122470.8</v>
      </c>
      <c r="L209" s="2">
        <v>45686.0</v>
      </c>
      <c r="M209" s="1">
        <v>2025.0</v>
      </c>
      <c r="N209" s="1">
        <v>1.0</v>
      </c>
      <c r="O209" s="1" t="s">
        <v>46</v>
      </c>
    </row>
    <row r="210">
      <c r="A210" s="1" t="s">
        <v>476</v>
      </c>
      <c r="B210" s="1" t="s">
        <v>42</v>
      </c>
      <c r="C210" s="1" t="s">
        <v>43</v>
      </c>
      <c r="D210" s="1" t="s">
        <v>477</v>
      </c>
      <c r="E210" s="1" t="s">
        <v>161</v>
      </c>
      <c r="F210" s="1">
        <v>2687.0</v>
      </c>
      <c r="G210" s="1">
        <v>2803.0</v>
      </c>
      <c r="H210" s="1">
        <v>104.3</v>
      </c>
      <c r="I210" s="1">
        <v>1408.59</v>
      </c>
      <c r="J210" s="1">
        <v>1528.1</v>
      </c>
      <c r="K210" s="1">
        <v>4283264.3</v>
      </c>
      <c r="L210" s="2">
        <v>45751.0</v>
      </c>
      <c r="M210" s="1">
        <v>2025.0</v>
      </c>
      <c r="N210" s="1">
        <v>4.0</v>
      </c>
      <c r="O210" s="1" t="s">
        <v>65</v>
      </c>
    </row>
    <row r="211">
      <c r="A211" s="1" t="s">
        <v>478</v>
      </c>
      <c r="B211" s="1" t="s">
        <v>22</v>
      </c>
      <c r="C211" s="1" t="s">
        <v>23</v>
      </c>
      <c r="D211" s="1" t="s">
        <v>479</v>
      </c>
      <c r="E211" s="1" t="s">
        <v>257</v>
      </c>
      <c r="F211" s="1">
        <v>1223.0</v>
      </c>
      <c r="G211" s="1">
        <v>1129.0</v>
      </c>
      <c r="H211" s="1">
        <v>92.3</v>
      </c>
      <c r="I211" s="1">
        <v>1995.64</v>
      </c>
      <c r="J211" s="1">
        <v>2078.15</v>
      </c>
      <c r="K211" s="1">
        <v>2346231.35</v>
      </c>
      <c r="L211" s="2">
        <v>45830.0</v>
      </c>
      <c r="M211" s="1">
        <v>2025.0</v>
      </c>
      <c r="N211" s="1">
        <v>6.0</v>
      </c>
      <c r="O211" s="1" t="s">
        <v>32</v>
      </c>
    </row>
    <row r="212">
      <c r="A212" s="1" t="s">
        <v>480</v>
      </c>
      <c r="B212" s="1" t="s">
        <v>22</v>
      </c>
      <c r="C212" s="1" t="s">
        <v>23</v>
      </c>
      <c r="D212" s="1" t="s">
        <v>481</v>
      </c>
      <c r="E212" s="1" t="s">
        <v>121</v>
      </c>
      <c r="F212" s="1">
        <v>551.0</v>
      </c>
      <c r="G212" s="1">
        <v>549.0</v>
      </c>
      <c r="H212" s="1">
        <v>99.6</v>
      </c>
      <c r="I212" s="1">
        <v>1527.92</v>
      </c>
      <c r="J212" s="1">
        <v>1774.1</v>
      </c>
      <c r="K212" s="1">
        <v>973980.9</v>
      </c>
      <c r="L212" s="2">
        <v>45673.0</v>
      </c>
      <c r="M212" s="1">
        <v>2025.0</v>
      </c>
      <c r="N212" s="1">
        <v>1.0</v>
      </c>
      <c r="O212" s="1" t="s">
        <v>26</v>
      </c>
    </row>
    <row r="213">
      <c r="A213" s="1" t="s">
        <v>482</v>
      </c>
      <c r="B213" s="1" t="s">
        <v>42</v>
      </c>
      <c r="C213" s="1" t="s">
        <v>43</v>
      </c>
      <c r="D213" s="1" t="s">
        <v>483</v>
      </c>
      <c r="E213" s="1" t="s">
        <v>124</v>
      </c>
      <c r="F213" s="1">
        <v>2653.0</v>
      </c>
      <c r="G213" s="1">
        <v>2282.0</v>
      </c>
      <c r="H213" s="1">
        <v>86.0</v>
      </c>
      <c r="I213" s="1">
        <v>1602.31</v>
      </c>
      <c r="J213" s="1">
        <v>1525.79</v>
      </c>
      <c r="K213" s="1">
        <v>3481852.78</v>
      </c>
      <c r="L213" s="2">
        <v>45906.0</v>
      </c>
      <c r="M213" s="1">
        <v>2025.0</v>
      </c>
      <c r="N213" s="1">
        <v>9.0</v>
      </c>
      <c r="O213" s="1" t="s">
        <v>26</v>
      </c>
    </row>
    <row r="214">
      <c r="A214" s="1" t="s">
        <v>484</v>
      </c>
      <c r="B214" s="1" t="s">
        <v>37</v>
      </c>
      <c r="C214" s="1" t="s">
        <v>38</v>
      </c>
      <c r="D214" s="1" t="s">
        <v>485</v>
      </c>
      <c r="E214" s="1" t="s">
        <v>166</v>
      </c>
      <c r="F214" s="1">
        <v>688.0</v>
      </c>
      <c r="G214" s="1">
        <v>667.0</v>
      </c>
      <c r="H214" s="1">
        <v>96.9</v>
      </c>
      <c r="I214" s="1">
        <v>1969.98</v>
      </c>
      <c r="J214" s="1">
        <v>2011.17</v>
      </c>
      <c r="K214" s="1">
        <v>1341450.39</v>
      </c>
      <c r="L214" s="2">
        <v>45877.0</v>
      </c>
      <c r="M214" s="1">
        <v>2025.0</v>
      </c>
      <c r="N214" s="1">
        <v>8.0</v>
      </c>
      <c r="O214" s="1" t="s">
        <v>46</v>
      </c>
    </row>
    <row r="215">
      <c r="A215" s="1" t="s">
        <v>486</v>
      </c>
      <c r="B215" s="1" t="s">
        <v>42</v>
      </c>
      <c r="C215" s="1" t="s">
        <v>43</v>
      </c>
      <c r="D215" s="1" t="s">
        <v>487</v>
      </c>
      <c r="E215" s="1" t="s">
        <v>68</v>
      </c>
      <c r="F215" s="1">
        <v>2892.0</v>
      </c>
      <c r="G215" s="1">
        <v>2774.0</v>
      </c>
      <c r="H215" s="1">
        <v>95.9</v>
      </c>
      <c r="I215" s="1">
        <v>1297.69</v>
      </c>
      <c r="J215" s="1">
        <v>1338.98</v>
      </c>
      <c r="K215" s="1">
        <v>3714330.52</v>
      </c>
      <c r="L215" s="2">
        <v>45710.0</v>
      </c>
      <c r="M215" s="1">
        <v>2025.0</v>
      </c>
      <c r="N215" s="1">
        <v>2.0</v>
      </c>
      <c r="O215" s="1" t="s">
        <v>65</v>
      </c>
    </row>
    <row r="216">
      <c r="A216" s="1" t="s">
        <v>488</v>
      </c>
      <c r="B216" s="1" t="s">
        <v>42</v>
      </c>
      <c r="C216" s="1" t="s">
        <v>43</v>
      </c>
      <c r="D216" s="1" t="s">
        <v>489</v>
      </c>
      <c r="E216" s="1" t="s">
        <v>133</v>
      </c>
      <c r="F216" s="1">
        <v>885.0</v>
      </c>
      <c r="G216" s="1">
        <v>731.0</v>
      </c>
      <c r="H216" s="1">
        <v>82.6</v>
      </c>
      <c r="I216" s="1">
        <v>1064.96</v>
      </c>
      <c r="J216" s="1">
        <v>1039.98</v>
      </c>
      <c r="K216" s="1">
        <v>760225.38</v>
      </c>
      <c r="L216" s="2">
        <v>45791.0</v>
      </c>
      <c r="M216" s="1">
        <v>2025.0</v>
      </c>
      <c r="N216" s="1">
        <v>5.0</v>
      </c>
      <c r="O216" s="1" t="s">
        <v>26</v>
      </c>
    </row>
    <row r="217">
      <c r="A217" s="1" t="s">
        <v>490</v>
      </c>
      <c r="B217" s="1" t="s">
        <v>42</v>
      </c>
      <c r="C217" s="1" t="s">
        <v>43</v>
      </c>
      <c r="D217" s="1" t="s">
        <v>473</v>
      </c>
      <c r="E217" s="1" t="s">
        <v>92</v>
      </c>
      <c r="F217" s="1">
        <v>2408.0</v>
      </c>
      <c r="G217" s="1">
        <v>1967.0</v>
      </c>
      <c r="H217" s="1">
        <v>81.7</v>
      </c>
      <c r="I217" s="1">
        <v>1191.38</v>
      </c>
      <c r="J217" s="1">
        <v>1250.73</v>
      </c>
      <c r="K217" s="1">
        <v>2460185.91</v>
      </c>
      <c r="L217" s="2">
        <v>45975.0</v>
      </c>
      <c r="M217" s="1">
        <v>2025.0</v>
      </c>
      <c r="N217" s="1">
        <v>11.0</v>
      </c>
      <c r="O217" s="1" t="s">
        <v>46</v>
      </c>
    </row>
    <row r="218">
      <c r="A218" s="1" t="s">
        <v>491</v>
      </c>
      <c r="B218" s="1" t="s">
        <v>37</v>
      </c>
      <c r="C218" s="1" t="s">
        <v>38</v>
      </c>
      <c r="D218" s="1" t="s">
        <v>128</v>
      </c>
      <c r="E218" s="1" t="s">
        <v>92</v>
      </c>
      <c r="F218" s="1">
        <v>1704.0</v>
      </c>
      <c r="G218" s="1">
        <v>1788.0</v>
      </c>
      <c r="H218" s="1">
        <v>104.9</v>
      </c>
      <c r="I218" s="1">
        <v>1066.38</v>
      </c>
      <c r="J218" s="1">
        <v>1191.8</v>
      </c>
      <c r="K218" s="1">
        <v>2130938.4</v>
      </c>
      <c r="L218" s="2">
        <v>45722.0</v>
      </c>
      <c r="M218" s="1">
        <v>2025.0</v>
      </c>
      <c r="N218" s="1">
        <v>3.0</v>
      </c>
      <c r="O218" s="1" t="s">
        <v>46</v>
      </c>
    </row>
    <row r="219">
      <c r="A219" s="1" t="s">
        <v>492</v>
      </c>
      <c r="B219" s="1" t="s">
        <v>42</v>
      </c>
      <c r="C219" s="1" t="s">
        <v>43</v>
      </c>
      <c r="D219" s="1" t="s">
        <v>63</v>
      </c>
      <c r="E219" s="1" t="s">
        <v>64</v>
      </c>
      <c r="F219" s="1">
        <v>2566.0</v>
      </c>
      <c r="G219" s="1">
        <v>2660.0</v>
      </c>
      <c r="H219" s="1">
        <v>103.7</v>
      </c>
      <c r="I219" s="1">
        <v>1432.66</v>
      </c>
      <c r="J219" s="1">
        <v>1551.82</v>
      </c>
      <c r="K219" s="1">
        <v>4127841.2</v>
      </c>
      <c r="L219" s="2">
        <v>45937.0</v>
      </c>
      <c r="M219" s="1">
        <v>2025.0</v>
      </c>
      <c r="N219" s="1">
        <v>10.0</v>
      </c>
      <c r="O219" s="1" t="s">
        <v>65</v>
      </c>
    </row>
    <row r="220">
      <c r="A220" s="1" t="s">
        <v>493</v>
      </c>
      <c r="B220" s="1" t="s">
        <v>28</v>
      </c>
      <c r="C220" s="1" t="s">
        <v>29</v>
      </c>
      <c r="D220" s="1" t="s">
        <v>158</v>
      </c>
      <c r="E220" s="1" t="s">
        <v>98</v>
      </c>
      <c r="F220" s="1">
        <v>1035.0</v>
      </c>
      <c r="G220" s="1">
        <v>926.0</v>
      </c>
      <c r="H220" s="1">
        <v>89.5</v>
      </c>
      <c r="I220" s="1">
        <v>1902.8</v>
      </c>
      <c r="J220" s="1">
        <v>1867.31</v>
      </c>
      <c r="K220" s="1">
        <v>1729129.06</v>
      </c>
      <c r="L220" s="2">
        <v>45990.0</v>
      </c>
      <c r="M220" s="1">
        <v>2025.0</v>
      </c>
      <c r="N220" s="1">
        <v>11.0</v>
      </c>
      <c r="O220" s="1" t="s">
        <v>65</v>
      </c>
    </row>
    <row r="221">
      <c r="A221" s="1" t="s">
        <v>494</v>
      </c>
      <c r="B221" s="1" t="s">
        <v>16</v>
      </c>
      <c r="C221" s="1" t="s">
        <v>17</v>
      </c>
      <c r="D221" s="1" t="s">
        <v>495</v>
      </c>
      <c r="E221" s="1" t="s">
        <v>169</v>
      </c>
      <c r="F221" s="1">
        <v>1455.0</v>
      </c>
      <c r="G221" s="1">
        <v>1266.0</v>
      </c>
      <c r="H221" s="1">
        <v>87.0</v>
      </c>
      <c r="I221" s="1">
        <v>1464.9</v>
      </c>
      <c r="J221" s="1">
        <v>1515.09</v>
      </c>
      <c r="K221" s="1">
        <v>1918103.94</v>
      </c>
      <c r="L221" s="2">
        <v>45863.0</v>
      </c>
      <c r="M221" s="1">
        <v>2025.0</v>
      </c>
      <c r="N221" s="1">
        <v>7.0</v>
      </c>
      <c r="O221" s="1" t="s">
        <v>26</v>
      </c>
    </row>
    <row r="222">
      <c r="A222" s="1" t="s">
        <v>496</v>
      </c>
      <c r="B222" s="1" t="s">
        <v>42</v>
      </c>
      <c r="C222" s="1" t="s">
        <v>43</v>
      </c>
      <c r="D222" s="1" t="s">
        <v>301</v>
      </c>
      <c r="E222" s="1" t="s">
        <v>82</v>
      </c>
      <c r="F222" s="1">
        <v>608.0</v>
      </c>
      <c r="G222" s="1">
        <v>550.0</v>
      </c>
      <c r="H222" s="1">
        <v>90.5</v>
      </c>
      <c r="I222" s="1">
        <v>1028.19</v>
      </c>
      <c r="J222" s="1">
        <v>1184.16</v>
      </c>
      <c r="K222" s="1">
        <v>651288.0</v>
      </c>
      <c r="L222" s="2">
        <v>45725.0</v>
      </c>
      <c r="M222" s="1">
        <v>2025.0</v>
      </c>
      <c r="N222" s="1">
        <v>3.0</v>
      </c>
      <c r="O222" s="1" t="s">
        <v>20</v>
      </c>
    </row>
    <row r="223">
      <c r="A223" s="1" t="s">
        <v>497</v>
      </c>
      <c r="B223" s="1" t="s">
        <v>28</v>
      </c>
      <c r="C223" s="1" t="s">
        <v>29</v>
      </c>
      <c r="D223" s="1" t="s">
        <v>498</v>
      </c>
      <c r="E223" s="1" t="s">
        <v>336</v>
      </c>
      <c r="F223" s="1">
        <v>1946.0</v>
      </c>
      <c r="G223" s="1">
        <v>1604.0</v>
      </c>
      <c r="H223" s="1">
        <v>82.4</v>
      </c>
      <c r="I223" s="1">
        <v>1982.48</v>
      </c>
      <c r="J223" s="1">
        <v>2146.14</v>
      </c>
      <c r="K223" s="1">
        <v>3442408.56</v>
      </c>
      <c r="L223" s="2">
        <v>45701.0</v>
      </c>
      <c r="M223" s="1">
        <v>2025.0</v>
      </c>
      <c r="N223" s="1">
        <v>2.0</v>
      </c>
      <c r="O223" s="1" t="s">
        <v>46</v>
      </c>
    </row>
    <row r="224">
      <c r="A224" s="1" t="s">
        <v>499</v>
      </c>
      <c r="B224" s="1" t="s">
        <v>37</v>
      </c>
      <c r="C224" s="1" t="s">
        <v>38</v>
      </c>
      <c r="D224" s="1" t="s">
        <v>500</v>
      </c>
      <c r="E224" s="1" t="s">
        <v>95</v>
      </c>
      <c r="F224" s="1">
        <v>2332.0</v>
      </c>
      <c r="G224" s="1">
        <v>1890.0</v>
      </c>
      <c r="H224" s="1">
        <v>81.0</v>
      </c>
      <c r="I224" s="1">
        <v>1843.81</v>
      </c>
      <c r="J224" s="1">
        <v>1885.26</v>
      </c>
      <c r="K224" s="1">
        <v>3563141.4</v>
      </c>
      <c r="L224" s="2">
        <v>45995.0</v>
      </c>
      <c r="M224" s="1">
        <v>2025.0</v>
      </c>
      <c r="N224" s="1">
        <v>12.0</v>
      </c>
      <c r="O224" s="1" t="s">
        <v>32</v>
      </c>
    </row>
    <row r="225">
      <c r="A225" s="1" t="s">
        <v>501</v>
      </c>
      <c r="B225" s="1" t="s">
        <v>16</v>
      </c>
      <c r="C225" s="1" t="s">
        <v>17</v>
      </c>
      <c r="D225" s="1" t="s">
        <v>502</v>
      </c>
      <c r="E225" s="1" t="s">
        <v>231</v>
      </c>
      <c r="F225" s="1">
        <v>1291.0</v>
      </c>
      <c r="G225" s="1">
        <v>1246.0</v>
      </c>
      <c r="H225" s="1">
        <v>96.5</v>
      </c>
      <c r="I225" s="1">
        <v>1097.57</v>
      </c>
      <c r="J225" s="1">
        <v>1158.95</v>
      </c>
      <c r="K225" s="1">
        <v>1444051.7</v>
      </c>
      <c r="L225" s="2">
        <v>45783.0</v>
      </c>
      <c r="M225" s="1">
        <v>2025.0</v>
      </c>
      <c r="N225" s="1">
        <v>5.0</v>
      </c>
      <c r="O225" s="1" t="s">
        <v>65</v>
      </c>
    </row>
    <row r="226">
      <c r="A226" s="1" t="s">
        <v>503</v>
      </c>
      <c r="B226" s="1" t="s">
        <v>28</v>
      </c>
      <c r="C226" s="1" t="s">
        <v>29</v>
      </c>
      <c r="D226" s="1" t="s">
        <v>504</v>
      </c>
      <c r="E226" s="1" t="s">
        <v>79</v>
      </c>
      <c r="F226" s="1">
        <v>2880.0</v>
      </c>
      <c r="G226" s="1">
        <v>2745.0</v>
      </c>
      <c r="H226" s="1">
        <v>95.3</v>
      </c>
      <c r="I226" s="1">
        <v>1055.84</v>
      </c>
      <c r="J226" s="1">
        <v>1022.36</v>
      </c>
      <c r="K226" s="1">
        <v>2806378.2</v>
      </c>
      <c r="L226" s="2">
        <v>45887.0</v>
      </c>
      <c r="M226" s="1">
        <v>2025.0</v>
      </c>
      <c r="N226" s="1">
        <v>8.0</v>
      </c>
      <c r="O226" s="1" t="s">
        <v>20</v>
      </c>
    </row>
    <row r="227">
      <c r="A227" s="1" t="s">
        <v>505</v>
      </c>
      <c r="B227" s="1" t="s">
        <v>42</v>
      </c>
      <c r="C227" s="1" t="s">
        <v>43</v>
      </c>
      <c r="D227" s="1" t="s">
        <v>506</v>
      </c>
      <c r="E227" s="1" t="s">
        <v>98</v>
      </c>
      <c r="F227" s="1">
        <v>1017.0</v>
      </c>
      <c r="G227" s="1">
        <v>979.0</v>
      </c>
      <c r="H227" s="1">
        <v>96.3</v>
      </c>
      <c r="I227" s="1">
        <v>1792.79</v>
      </c>
      <c r="J227" s="1">
        <v>2148.6</v>
      </c>
      <c r="K227" s="1">
        <v>2103479.4</v>
      </c>
      <c r="L227" s="2">
        <v>45867.0</v>
      </c>
      <c r="M227" s="1">
        <v>2025.0</v>
      </c>
      <c r="N227" s="1">
        <v>7.0</v>
      </c>
      <c r="O227" s="1" t="s">
        <v>65</v>
      </c>
    </row>
    <row r="228">
      <c r="A228" s="1" t="s">
        <v>507</v>
      </c>
      <c r="B228" s="1" t="s">
        <v>37</v>
      </c>
      <c r="C228" s="1" t="s">
        <v>38</v>
      </c>
      <c r="D228" s="1" t="s">
        <v>508</v>
      </c>
      <c r="E228" s="1" t="s">
        <v>111</v>
      </c>
      <c r="F228" s="1">
        <v>537.0</v>
      </c>
      <c r="G228" s="1">
        <v>533.0</v>
      </c>
      <c r="H228" s="1">
        <v>99.3</v>
      </c>
      <c r="I228" s="1">
        <v>1448.3</v>
      </c>
      <c r="J228" s="1">
        <v>1621.73</v>
      </c>
      <c r="K228" s="1">
        <v>864382.09</v>
      </c>
      <c r="L228" s="2">
        <v>45709.0</v>
      </c>
      <c r="M228" s="1">
        <v>2025.0</v>
      </c>
      <c r="N228" s="1">
        <v>2.0</v>
      </c>
      <c r="O228" s="1" t="s">
        <v>20</v>
      </c>
    </row>
    <row r="229">
      <c r="A229" s="1" t="s">
        <v>509</v>
      </c>
      <c r="B229" s="1" t="s">
        <v>42</v>
      </c>
      <c r="C229" s="1" t="s">
        <v>43</v>
      </c>
      <c r="D229" s="1" t="s">
        <v>510</v>
      </c>
      <c r="E229" s="1" t="s">
        <v>111</v>
      </c>
      <c r="F229" s="1">
        <v>1234.0</v>
      </c>
      <c r="G229" s="1">
        <v>1041.0</v>
      </c>
      <c r="H229" s="1">
        <v>84.4</v>
      </c>
      <c r="I229" s="1">
        <v>1147.77</v>
      </c>
      <c r="J229" s="1">
        <v>1220.15</v>
      </c>
      <c r="K229" s="1">
        <v>1270176.15</v>
      </c>
      <c r="L229" s="2">
        <v>45878.0</v>
      </c>
      <c r="M229" s="1">
        <v>2025.0</v>
      </c>
      <c r="N229" s="1">
        <v>8.0</v>
      </c>
      <c r="O229" s="1" t="s">
        <v>20</v>
      </c>
    </row>
    <row r="230">
      <c r="A230" s="1" t="s">
        <v>511</v>
      </c>
      <c r="B230" s="1" t="s">
        <v>42</v>
      </c>
      <c r="C230" s="1" t="s">
        <v>43</v>
      </c>
      <c r="D230" s="1" t="s">
        <v>512</v>
      </c>
      <c r="E230" s="1" t="s">
        <v>56</v>
      </c>
      <c r="F230" s="1">
        <v>2500.0</v>
      </c>
      <c r="G230" s="1">
        <v>2490.0</v>
      </c>
      <c r="H230" s="1">
        <v>99.6</v>
      </c>
      <c r="I230" s="1">
        <v>1842.92</v>
      </c>
      <c r="J230" s="1">
        <v>1722.14</v>
      </c>
      <c r="K230" s="1">
        <v>4288128.6</v>
      </c>
      <c r="L230" s="2">
        <v>45828.0</v>
      </c>
      <c r="M230" s="1">
        <v>2025.0</v>
      </c>
      <c r="N230" s="1">
        <v>6.0</v>
      </c>
      <c r="O230" s="1" t="s">
        <v>20</v>
      </c>
    </row>
    <row r="231">
      <c r="A231" s="1" t="s">
        <v>513</v>
      </c>
      <c r="B231" s="1" t="s">
        <v>37</v>
      </c>
      <c r="C231" s="1" t="s">
        <v>38</v>
      </c>
      <c r="D231" s="1" t="s">
        <v>514</v>
      </c>
      <c r="E231" s="1" t="s">
        <v>53</v>
      </c>
      <c r="F231" s="1">
        <v>1857.0</v>
      </c>
      <c r="G231" s="1">
        <v>1544.0</v>
      </c>
      <c r="H231" s="1">
        <v>83.1</v>
      </c>
      <c r="I231" s="1">
        <v>1712.98</v>
      </c>
      <c r="J231" s="1">
        <v>1898.35</v>
      </c>
      <c r="K231" s="1">
        <v>2931052.4</v>
      </c>
      <c r="L231" s="2">
        <v>45736.0</v>
      </c>
      <c r="M231" s="1">
        <v>2025.0</v>
      </c>
      <c r="N231" s="1">
        <v>3.0</v>
      </c>
      <c r="O231" s="1" t="s">
        <v>26</v>
      </c>
    </row>
    <row r="232">
      <c r="A232" s="1" t="s">
        <v>515</v>
      </c>
      <c r="B232" s="1" t="s">
        <v>16</v>
      </c>
      <c r="C232" s="1" t="s">
        <v>17</v>
      </c>
      <c r="D232" s="1" t="s">
        <v>516</v>
      </c>
      <c r="E232" s="1" t="s">
        <v>210</v>
      </c>
      <c r="F232" s="1">
        <v>2405.0</v>
      </c>
      <c r="G232" s="1">
        <v>2121.0</v>
      </c>
      <c r="H232" s="1">
        <v>88.2</v>
      </c>
      <c r="I232" s="1">
        <v>1336.07</v>
      </c>
      <c r="J232" s="1">
        <v>1407.89</v>
      </c>
      <c r="K232" s="1">
        <v>2986134.69</v>
      </c>
      <c r="L232" s="2">
        <v>45661.0</v>
      </c>
      <c r="M232" s="1">
        <v>2025.0</v>
      </c>
      <c r="N232" s="1">
        <v>1.0</v>
      </c>
      <c r="O232" s="1" t="s">
        <v>46</v>
      </c>
    </row>
    <row r="233">
      <c r="A233" s="1" t="s">
        <v>517</v>
      </c>
      <c r="B233" s="1" t="s">
        <v>16</v>
      </c>
      <c r="C233" s="1" t="s">
        <v>17</v>
      </c>
      <c r="D233" s="1" t="s">
        <v>518</v>
      </c>
      <c r="E233" s="1" t="s">
        <v>45</v>
      </c>
      <c r="F233" s="1">
        <v>1794.0</v>
      </c>
      <c r="G233" s="1">
        <v>1875.0</v>
      </c>
      <c r="H233" s="1">
        <v>104.5</v>
      </c>
      <c r="I233" s="1">
        <v>1320.41</v>
      </c>
      <c r="J233" s="1">
        <v>1274.99</v>
      </c>
      <c r="K233" s="1">
        <v>2390606.25</v>
      </c>
      <c r="L233" s="2">
        <v>45784.0</v>
      </c>
      <c r="M233" s="1">
        <v>2025.0</v>
      </c>
      <c r="N233" s="1">
        <v>5.0</v>
      </c>
      <c r="O233" s="1" t="s">
        <v>46</v>
      </c>
    </row>
    <row r="234">
      <c r="A234" s="1" t="s">
        <v>519</v>
      </c>
      <c r="B234" s="1" t="s">
        <v>16</v>
      </c>
      <c r="C234" s="1" t="s">
        <v>17</v>
      </c>
      <c r="D234" s="1" t="s">
        <v>520</v>
      </c>
      <c r="E234" s="1" t="s">
        <v>382</v>
      </c>
      <c r="F234" s="1">
        <v>2485.0</v>
      </c>
      <c r="G234" s="1">
        <v>2022.0</v>
      </c>
      <c r="H234" s="1">
        <v>81.4</v>
      </c>
      <c r="I234" s="1">
        <v>1740.75</v>
      </c>
      <c r="J234" s="1">
        <v>1616.76</v>
      </c>
      <c r="K234" s="1">
        <v>3269088.72</v>
      </c>
      <c r="L234" s="2">
        <v>45909.0</v>
      </c>
      <c r="M234" s="1">
        <v>2025.0</v>
      </c>
      <c r="N234" s="1">
        <v>9.0</v>
      </c>
      <c r="O234" s="1" t="s">
        <v>65</v>
      </c>
    </row>
    <row r="235">
      <c r="A235" s="1" t="s">
        <v>521</v>
      </c>
      <c r="B235" s="1" t="s">
        <v>16</v>
      </c>
      <c r="C235" s="1" t="s">
        <v>17</v>
      </c>
      <c r="D235" s="1" t="s">
        <v>252</v>
      </c>
      <c r="E235" s="1" t="s">
        <v>31</v>
      </c>
      <c r="F235" s="1">
        <v>1255.0</v>
      </c>
      <c r="G235" s="1">
        <v>1254.0</v>
      </c>
      <c r="H235" s="1">
        <v>99.9</v>
      </c>
      <c r="I235" s="1">
        <v>1012.35</v>
      </c>
      <c r="J235" s="1">
        <v>1032.87</v>
      </c>
      <c r="K235" s="1">
        <v>1295218.98</v>
      </c>
      <c r="L235" s="2">
        <v>45719.0</v>
      </c>
      <c r="M235" s="1">
        <v>2025.0</v>
      </c>
      <c r="N235" s="1">
        <v>3.0</v>
      </c>
      <c r="O235" s="1" t="s">
        <v>32</v>
      </c>
    </row>
    <row r="236">
      <c r="A236" s="1" t="s">
        <v>522</v>
      </c>
      <c r="B236" s="1" t="s">
        <v>22</v>
      </c>
      <c r="C236" s="1" t="s">
        <v>23</v>
      </c>
      <c r="D236" s="1" t="s">
        <v>262</v>
      </c>
      <c r="E236" s="1" t="s">
        <v>19</v>
      </c>
      <c r="F236" s="1">
        <v>768.0</v>
      </c>
      <c r="G236" s="1">
        <v>787.0</v>
      </c>
      <c r="H236" s="1">
        <v>102.5</v>
      </c>
      <c r="I236" s="1">
        <v>1124.52</v>
      </c>
      <c r="J236" s="1">
        <v>1088.8</v>
      </c>
      <c r="K236" s="1">
        <v>856885.6</v>
      </c>
      <c r="L236" s="2">
        <v>45820.0</v>
      </c>
      <c r="M236" s="1">
        <v>2025.0</v>
      </c>
      <c r="N236" s="1">
        <v>6.0</v>
      </c>
      <c r="O236" s="1" t="s">
        <v>20</v>
      </c>
    </row>
    <row r="237">
      <c r="A237" s="1" t="s">
        <v>523</v>
      </c>
      <c r="B237" s="1" t="s">
        <v>22</v>
      </c>
      <c r="C237" s="1" t="s">
        <v>23</v>
      </c>
      <c r="D237" s="1" t="s">
        <v>524</v>
      </c>
      <c r="E237" s="1" t="s">
        <v>71</v>
      </c>
      <c r="F237" s="1">
        <v>567.0</v>
      </c>
      <c r="G237" s="1">
        <v>581.0</v>
      </c>
      <c r="H237" s="1">
        <v>102.5</v>
      </c>
      <c r="I237" s="1">
        <v>1713.55</v>
      </c>
      <c r="J237" s="1">
        <v>1812.59</v>
      </c>
      <c r="K237" s="1">
        <v>1053114.79</v>
      </c>
      <c r="L237" s="2">
        <v>45695.0</v>
      </c>
      <c r="M237" s="1">
        <v>2025.0</v>
      </c>
      <c r="N237" s="1">
        <v>2.0</v>
      </c>
      <c r="O237" s="1" t="s">
        <v>32</v>
      </c>
    </row>
    <row r="238">
      <c r="A238" s="1" t="s">
        <v>525</v>
      </c>
      <c r="B238" s="1" t="s">
        <v>22</v>
      </c>
      <c r="C238" s="1" t="s">
        <v>23</v>
      </c>
      <c r="D238" s="1" t="s">
        <v>350</v>
      </c>
      <c r="E238" s="1" t="s">
        <v>68</v>
      </c>
      <c r="F238" s="1">
        <v>2727.0</v>
      </c>
      <c r="G238" s="1">
        <v>2768.0</v>
      </c>
      <c r="H238" s="1">
        <v>101.5</v>
      </c>
      <c r="I238" s="1">
        <v>1841.35</v>
      </c>
      <c r="J238" s="1">
        <v>1918.55</v>
      </c>
      <c r="K238" s="1">
        <v>5310546.4</v>
      </c>
      <c r="L238" s="2">
        <v>45904.0</v>
      </c>
      <c r="M238" s="1">
        <v>2025.0</v>
      </c>
      <c r="N238" s="1">
        <v>9.0</v>
      </c>
      <c r="O238" s="1" t="s">
        <v>65</v>
      </c>
    </row>
    <row r="239">
      <c r="A239" s="1" t="s">
        <v>526</v>
      </c>
      <c r="B239" s="1" t="s">
        <v>42</v>
      </c>
      <c r="C239" s="1" t="s">
        <v>43</v>
      </c>
      <c r="D239" s="1" t="s">
        <v>527</v>
      </c>
      <c r="E239" s="1" t="s">
        <v>74</v>
      </c>
      <c r="F239" s="1">
        <v>2584.0</v>
      </c>
      <c r="G239" s="1">
        <v>2476.0</v>
      </c>
      <c r="H239" s="1">
        <v>95.8</v>
      </c>
      <c r="I239" s="1">
        <v>1138.52</v>
      </c>
      <c r="J239" s="1">
        <v>1223.73</v>
      </c>
      <c r="K239" s="1">
        <v>3029955.48</v>
      </c>
      <c r="L239" s="2">
        <v>45819.0</v>
      </c>
      <c r="M239" s="1">
        <v>2025.0</v>
      </c>
      <c r="N239" s="1">
        <v>6.0</v>
      </c>
      <c r="O239" s="1" t="s">
        <v>32</v>
      </c>
    </row>
    <row r="240">
      <c r="A240" s="1" t="s">
        <v>528</v>
      </c>
      <c r="B240" s="1" t="s">
        <v>37</v>
      </c>
      <c r="C240" s="1" t="s">
        <v>38</v>
      </c>
      <c r="D240" s="1" t="s">
        <v>529</v>
      </c>
      <c r="E240" s="1" t="s">
        <v>231</v>
      </c>
      <c r="F240" s="1">
        <v>1794.0</v>
      </c>
      <c r="G240" s="1">
        <v>1687.0</v>
      </c>
      <c r="H240" s="1">
        <v>94.0</v>
      </c>
      <c r="I240" s="1">
        <v>1338.15</v>
      </c>
      <c r="J240" s="1">
        <v>1330.68</v>
      </c>
      <c r="K240" s="1">
        <v>2244857.16</v>
      </c>
      <c r="L240" s="2">
        <v>45707.0</v>
      </c>
      <c r="M240" s="1">
        <v>2025.0</v>
      </c>
      <c r="N240" s="1">
        <v>2.0</v>
      </c>
      <c r="O240" s="1" t="s">
        <v>65</v>
      </c>
    </row>
    <row r="241">
      <c r="A241" s="1" t="s">
        <v>530</v>
      </c>
      <c r="B241" s="1" t="s">
        <v>28</v>
      </c>
      <c r="C241" s="1" t="s">
        <v>29</v>
      </c>
      <c r="D241" s="1" t="s">
        <v>422</v>
      </c>
      <c r="E241" s="1" t="s">
        <v>280</v>
      </c>
      <c r="F241" s="1">
        <v>1368.0</v>
      </c>
      <c r="G241" s="1">
        <v>1419.0</v>
      </c>
      <c r="H241" s="1">
        <v>103.7</v>
      </c>
      <c r="I241" s="1">
        <v>1222.84</v>
      </c>
      <c r="J241" s="1">
        <v>1407.73</v>
      </c>
      <c r="K241" s="1">
        <v>1997568.87</v>
      </c>
      <c r="L241" s="2">
        <v>45684.0</v>
      </c>
      <c r="M241" s="1">
        <v>2025.0</v>
      </c>
      <c r="N241" s="1">
        <v>1.0</v>
      </c>
      <c r="O241" s="1" t="s">
        <v>20</v>
      </c>
    </row>
    <row r="242">
      <c r="A242" s="1" t="s">
        <v>531</v>
      </c>
      <c r="B242" s="1" t="s">
        <v>37</v>
      </c>
      <c r="C242" s="1" t="s">
        <v>38</v>
      </c>
      <c r="D242" s="1" t="s">
        <v>532</v>
      </c>
      <c r="E242" s="1" t="s">
        <v>145</v>
      </c>
      <c r="F242" s="1">
        <v>2079.0</v>
      </c>
      <c r="G242" s="1">
        <v>2178.0</v>
      </c>
      <c r="H242" s="1">
        <v>104.8</v>
      </c>
      <c r="I242" s="1">
        <v>1224.89</v>
      </c>
      <c r="J242" s="1">
        <v>1391.51</v>
      </c>
      <c r="K242" s="1">
        <v>3030708.78</v>
      </c>
      <c r="L242" s="2">
        <v>45908.0</v>
      </c>
      <c r="M242" s="1">
        <v>2025.0</v>
      </c>
      <c r="N242" s="1">
        <v>9.0</v>
      </c>
      <c r="O242" s="1" t="s">
        <v>32</v>
      </c>
    </row>
    <row r="243">
      <c r="A243" s="1" t="s">
        <v>533</v>
      </c>
      <c r="B243" s="1" t="s">
        <v>37</v>
      </c>
      <c r="C243" s="1" t="s">
        <v>38</v>
      </c>
      <c r="D243" s="1" t="s">
        <v>534</v>
      </c>
      <c r="E243" s="1" t="s">
        <v>277</v>
      </c>
      <c r="F243" s="1">
        <v>634.0</v>
      </c>
      <c r="G243" s="1">
        <v>618.0</v>
      </c>
      <c r="H243" s="1">
        <v>97.5</v>
      </c>
      <c r="I243" s="1">
        <v>1751.49</v>
      </c>
      <c r="J243" s="1">
        <v>1922.82</v>
      </c>
      <c r="K243" s="1">
        <v>1188302.76</v>
      </c>
      <c r="L243" s="2">
        <v>45758.0</v>
      </c>
      <c r="M243" s="1">
        <v>2025.0</v>
      </c>
      <c r="N243" s="1">
        <v>4.0</v>
      </c>
      <c r="O243" s="1" t="s">
        <v>20</v>
      </c>
    </row>
    <row r="244">
      <c r="A244" s="1" t="s">
        <v>535</v>
      </c>
      <c r="B244" s="1" t="s">
        <v>22</v>
      </c>
      <c r="C244" s="1" t="s">
        <v>23</v>
      </c>
      <c r="D244" s="1" t="s">
        <v>536</v>
      </c>
      <c r="E244" s="1" t="s">
        <v>53</v>
      </c>
      <c r="F244" s="1">
        <v>2494.0</v>
      </c>
      <c r="G244" s="1">
        <v>2066.0</v>
      </c>
      <c r="H244" s="1">
        <v>82.8</v>
      </c>
      <c r="I244" s="1">
        <v>1820.19</v>
      </c>
      <c r="J244" s="1">
        <v>2014.89</v>
      </c>
      <c r="K244" s="1">
        <v>4162762.74</v>
      </c>
      <c r="L244" s="2">
        <v>45695.0</v>
      </c>
      <c r="M244" s="1">
        <v>2025.0</v>
      </c>
      <c r="N244" s="1">
        <v>2.0</v>
      </c>
      <c r="O244" s="1" t="s">
        <v>26</v>
      </c>
    </row>
    <row r="245">
      <c r="A245" s="1" t="s">
        <v>537</v>
      </c>
      <c r="B245" s="1" t="s">
        <v>37</v>
      </c>
      <c r="C245" s="1" t="s">
        <v>38</v>
      </c>
      <c r="D245" s="1" t="s">
        <v>475</v>
      </c>
      <c r="E245" s="1" t="s">
        <v>118</v>
      </c>
      <c r="F245" s="1">
        <v>2339.0</v>
      </c>
      <c r="G245" s="1">
        <v>2338.0</v>
      </c>
      <c r="H245" s="1">
        <v>100.0</v>
      </c>
      <c r="I245" s="1">
        <v>1120.92</v>
      </c>
      <c r="J245" s="1">
        <v>1331.96</v>
      </c>
      <c r="K245" s="1">
        <v>3114122.48</v>
      </c>
      <c r="L245" s="2">
        <v>45837.0</v>
      </c>
      <c r="M245" s="1">
        <v>2025.0</v>
      </c>
      <c r="N245" s="1">
        <v>6.0</v>
      </c>
      <c r="O245" s="1" t="s">
        <v>46</v>
      </c>
    </row>
    <row r="246">
      <c r="A246" s="1" t="s">
        <v>538</v>
      </c>
      <c r="B246" s="1" t="s">
        <v>28</v>
      </c>
      <c r="C246" s="1" t="s">
        <v>29</v>
      </c>
      <c r="D246" s="1" t="s">
        <v>88</v>
      </c>
      <c r="E246" s="1" t="s">
        <v>89</v>
      </c>
      <c r="F246" s="1">
        <v>1315.0</v>
      </c>
      <c r="G246" s="1">
        <v>1338.0</v>
      </c>
      <c r="H246" s="1">
        <v>101.7</v>
      </c>
      <c r="I246" s="1">
        <v>1224.18</v>
      </c>
      <c r="J246" s="1">
        <v>1316.21</v>
      </c>
      <c r="K246" s="1">
        <v>1761088.98</v>
      </c>
      <c r="L246" s="2">
        <v>45773.0</v>
      </c>
      <c r="M246" s="1">
        <v>2025.0</v>
      </c>
      <c r="N246" s="1">
        <v>4.0</v>
      </c>
      <c r="O246" s="1" t="s">
        <v>46</v>
      </c>
    </row>
    <row r="247">
      <c r="A247" s="1" t="s">
        <v>539</v>
      </c>
      <c r="B247" s="1" t="s">
        <v>37</v>
      </c>
      <c r="C247" s="1" t="s">
        <v>38</v>
      </c>
      <c r="D247" s="1" t="s">
        <v>540</v>
      </c>
      <c r="E247" s="1" t="s">
        <v>142</v>
      </c>
      <c r="F247" s="1">
        <v>2059.0</v>
      </c>
      <c r="G247" s="1">
        <v>1887.0</v>
      </c>
      <c r="H247" s="1">
        <v>91.6</v>
      </c>
      <c r="I247" s="1">
        <v>1503.46</v>
      </c>
      <c r="J247" s="1">
        <v>1740.06</v>
      </c>
      <c r="K247" s="1">
        <v>3283493.22</v>
      </c>
      <c r="L247" s="2">
        <v>45702.0</v>
      </c>
      <c r="M247" s="1">
        <v>2025.0</v>
      </c>
      <c r="N247" s="1">
        <v>2.0</v>
      </c>
      <c r="O247" s="1" t="s">
        <v>46</v>
      </c>
    </row>
    <row r="248">
      <c r="A248" s="1" t="s">
        <v>541</v>
      </c>
      <c r="B248" s="1" t="s">
        <v>42</v>
      </c>
      <c r="C248" s="1" t="s">
        <v>43</v>
      </c>
      <c r="D248" s="1" t="s">
        <v>542</v>
      </c>
      <c r="E248" s="1" t="s">
        <v>64</v>
      </c>
      <c r="F248" s="1">
        <v>2980.0</v>
      </c>
      <c r="G248" s="1">
        <v>2784.0</v>
      </c>
      <c r="H248" s="1">
        <v>93.4</v>
      </c>
      <c r="I248" s="1">
        <v>1045.99</v>
      </c>
      <c r="J248" s="1">
        <v>1207.47</v>
      </c>
      <c r="K248" s="1">
        <v>3361596.48</v>
      </c>
      <c r="L248" s="2">
        <v>45997.0</v>
      </c>
      <c r="M248" s="1">
        <v>2025.0</v>
      </c>
      <c r="N248" s="1">
        <v>12.0</v>
      </c>
      <c r="O248" s="1" t="s">
        <v>65</v>
      </c>
    </row>
    <row r="249">
      <c r="A249" s="1" t="s">
        <v>543</v>
      </c>
      <c r="B249" s="1" t="s">
        <v>22</v>
      </c>
      <c r="C249" s="1" t="s">
        <v>23</v>
      </c>
      <c r="D249" s="1" t="s">
        <v>544</v>
      </c>
      <c r="E249" s="1" t="s">
        <v>194</v>
      </c>
      <c r="F249" s="1">
        <v>1159.0</v>
      </c>
      <c r="G249" s="1">
        <v>1102.0</v>
      </c>
      <c r="H249" s="1">
        <v>95.1</v>
      </c>
      <c r="I249" s="1">
        <v>1311.26</v>
      </c>
      <c r="J249" s="1">
        <v>1478.75</v>
      </c>
      <c r="K249" s="1">
        <v>1629582.5</v>
      </c>
      <c r="L249" s="2">
        <v>45681.0</v>
      </c>
      <c r="M249" s="1">
        <v>2025.0</v>
      </c>
      <c r="N249" s="1">
        <v>1.0</v>
      </c>
      <c r="O249" s="1" t="s">
        <v>26</v>
      </c>
    </row>
    <row r="250">
      <c r="A250" s="1" t="s">
        <v>545</v>
      </c>
      <c r="B250" s="1" t="s">
        <v>22</v>
      </c>
      <c r="C250" s="1" t="s">
        <v>23</v>
      </c>
      <c r="D250" s="1" t="s">
        <v>546</v>
      </c>
      <c r="E250" s="1" t="s">
        <v>142</v>
      </c>
      <c r="F250" s="1">
        <v>526.0</v>
      </c>
      <c r="G250" s="1">
        <v>512.0</v>
      </c>
      <c r="H250" s="1">
        <v>97.3</v>
      </c>
      <c r="I250" s="1">
        <v>1170.67</v>
      </c>
      <c r="J250" s="1">
        <v>1141.98</v>
      </c>
      <c r="K250" s="1">
        <v>584693.76</v>
      </c>
      <c r="L250" s="2">
        <v>46013.0</v>
      </c>
      <c r="M250" s="1">
        <v>2025.0</v>
      </c>
      <c r="N250" s="1">
        <v>12.0</v>
      </c>
      <c r="O250" s="1" t="s">
        <v>46</v>
      </c>
    </row>
    <row r="251">
      <c r="A251" s="1" t="s">
        <v>547</v>
      </c>
      <c r="B251" s="1" t="s">
        <v>16</v>
      </c>
      <c r="C251" s="1" t="s">
        <v>17</v>
      </c>
      <c r="D251" s="1" t="s">
        <v>52</v>
      </c>
      <c r="E251" s="1" t="s">
        <v>53</v>
      </c>
      <c r="F251" s="1">
        <v>2501.0</v>
      </c>
      <c r="G251" s="1">
        <v>2563.0</v>
      </c>
      <c r="H251" s="1">
        <v>102.5</v>
      </c>
      <c r="I251" s="1">
        <v>1384.94</v>
      </c>
      <c r="J251" s="1">
        <v>1311.26</v>
      </c>
      <c r="K251" s="1">
        <v>3360759.38</v>
      </c>
      <c r="L251" s="2">
        <v>45976.0</v>
      </c>
      <c r="M251" s="1">
        <v>2025.0</v>
      </c>
      <c r="N251" s="1">
        <v>11.0</v>
      </c>
      <c r="O251" s="1" t="s">
        <v>26</v>
      </c>
    </row>
    <row r="252">
      <c r="A252" s="1" t="s">
        <v>548</v>
      </c>
      <c r="B252" s="1" t="s">
        <v>42</v>
      </c>
      <c r="C252" s="1" t="s">
        <v>43</v>
      </c>
      <c r="D252" s="1" t="s">
        <v>549</v>
      </c>
      <c r="E252" s="1" t="s">
        <v>166</v>
      </c>
      <c r="F252" s="1">
        <v>1328.0</v>
      </c>
      <c r="G252" s="1">
        <v>1217.0</v>
      </c>
      <c r="H252" s="1">
        <v>91.6</v>
      </c>
      <c r="I252" s="1">
        <v>1327.52</v>
      </c>
      <c r="J252" s="1">
        <v>1348.89</v>
      </c>
      <c r="K252" s="1">
        <v>1641599.13</v>
      </c>
      <c r="L252" s="2">
        <v>45963.0</v>
      </c>
      <c r="M252" s="1">
        <v>2025.0</v>
      </c>
      <c r="N252" s="1">
        <v>11.0</v>
      </c>
      <c r="O252" s="1" t="s">
        <v>46</v>
      </c>
    </row>
    <row r="253">
      <c r="A253" s="1" t="s">
        <v>550</v>
      </c>
      <c r="B253" s="1" t="s">
        <v>28</v>
      </c>
      <c r="C253" s="1" t="s">
        <v>29</v>
      </c>
      <c r="D253" s="1" t="s">
        <v>495</v>
      </c>
      <c r="E253" s="1" t="s">
        <v>169</v>
      </c>
      <c r="F253" s="1">
        <v>1738.0</v>
      </c>
      <c r="G253" s="1">
        <v>1673.0</v>
      </c>
      <c r="H253" s="1">
        <v>96.3</v>
      </c>
      <c r="I253" s="1">
        <v>1951.97</v>
      </c>
      <c r="J253" s="1">
        <v>2085.98</v>
      </c>
      <c r="K253" s="1">
        <v>3489844.54</v>
      </c>
      <c r="L253" s="2">
        <v>45960.0</v>
      </c>
      <c r="M253" s="1">
        <v>2025.0</v>
      </c>
      <c r="N253" s="1">
        <v>10.0</v>
      </c>
      <c r="O253" s="1" t="s">
        <v>26</v>
      </c>
    </row>
    <row r="254">
      <c r="A254" s="1" t="s">
        <v>551</v>
      </c>
      <c r="B254" s="1" t="s">
        <v>22</v>
      </c>
      <c r="C254" s="1" t="s">
        <v>23</v>
      </c>
      <c r="D254" s="1" t="s">
        <v>552</v>
      </c>
      <c r="E254" s="1" t="s">
        <v>118</v>
      </c>
      <c r="F254" s="1">
        <v>1562.0</v>
      </c>
      <c r="G254" s="1">
        <v>1638.0</v>
      </c>
      <c r="H254" s="1">
        <v>104.9</v>
      </c>
      <c r="I254" s="1">
        <v>1464.85</v>
      </c>
      <c r="J254" s="1">
        <v>1726.99</v>
      </c>
      <c r="K254" s="1">
        <v>2828809.62</v>
      </c>
      <c r="L254" s="2">
        <v>45922.0</v>
      </c>
      <c r="M254" s="1">
        <v>2025.0</v>
      </c>
      <c r="N254" s="1">
        <v>9.0</v>
      </c>
      <c r="O254" s="1" t="s">
        <v>46</v>
      </c>
    </row>
    <row r="255">
      <c r="A255" s="1" t="s">
        <v>553</v>
      </c>
      <c r="B255" s="1" t="s">
        <v>37</v>
      </c>
      <c r="C255" s="1" t="s">
        <v>38</v>
      </c>
      <c r="D255" s="1" t="s">
        <v>554</v>
      </c>
      <c r="E255" s="1" t="s">
        <v>45</v>
      </c>
      <c r="F255" s="1">
        <v>2341.0</v>
      </c>
      <c r="G255" s="1">
        <v>1890.0</v>
      </c>
      <c r="H255" s="1">
        <v>80.7</v>
      </c>
      <c r="I255" s="1">
        <v>1413.27</v>
      </c>
      <c r="J255" s="1">
        <v>1314.84</v>
      </c>
      <c r="K255" s="1">
        <v>2485047.6</v>
      </c>
      <c r="L255" s="2">
        <v>45757.0</v>
      </c>
      <c r="M255" s="1">
        <v>2025.0</v>
      </c>
      <c r="N255" s="1">
        <v>4.0</v>
      </c>
      <c r="O255" s="1" t="s">
        <v>46</v>
      </c>
    </row>
    <row r="256">
      <c r="A256" s="1" t="s">
        <v>555</v>
      </c>
      <c r="B256" s="1" t="s">
        <v>22</v>
      </c>
      <c r="C256" s="1" t="s">
        <v>23</v>
      </c>
      <c r="D256" s="1" t="s">
        <v>556</v>
      </c>
      <c r="E256" s="1" t="s">
        <v>19</v>
      </c>
      <c r="F256" s="1">
        <v>2490.0</v>
      </c>
      <c r="G256" s="1">
        <v>2215.0</v>
      </c>
      <c r="H256" s="1">
        <v>89.0</v>
      </c>
      <c r="I256" s="1">
        <v>1669.53</v>
      </c>
      <c r="J256" s="1">
        <v>1592.33</v>
      </c>
      <c r="K256" s="1">
        <v>3527010.95</v>
      </c>
      <c r="L256" s="2">
        <v>45893.0</v>
      </c>
      <c r="M256" s="1">
        <v>2025.0</v>
      </c>
      <c r="N256" s="1">
        <v>8.0</v>
      </c>
      <c r="O256" s="1" t="s">
        <v>20</v>
      </c>
    </row>
    <row r="257">
      <c r="A257" s="1" t="s">
        <v>557</v>
      </c>
      <c r="B257" s="1" t="s">
        <v>28</v>
      </c>
      <c r="C257" s="1" t="s">
        <v>29</v>
      </c>
      <c r="D257" s="1" t="s">
        <v>237</v>
      </c>
      <c r="E257" s="1" t="s">
        <v>194</v>
      </c>
      <c r="F257" s="1">
        <v>1146.0</v>
      </c>
      <c r="G257" s="1">
        <v>950.0</v>
      </c>
      <c r="H257" s="1">
        <v>82.9</v>
      </c>
      <c r="I257" s="1">
        <v>1526.8</v>
      </c>
      <c r="J257" s="1">
        <v>1724.44</v>
      </c>
      <c r="K257" s="1">
        <v>1638218.0</v>
      </c>
      <c r="L257" s="2">
        <v>45755.0</v>
      </c>
      <c r="M257" s="1">
        <v>2025.0</v>
      </c>
      <c r="N257" s="1">
        <v>4.0</v>
      </c>
      <c r="O257" s="1" t="s">
        <v>26</v>
      </c>
    </row>
    <row r="258">
      <c r="A258" s="1" t="s">
        <v>558</v>
      </c>
      <c r="B258" s="1" t="s">
        <v>16</v>
      </c>
      <c r="C258" s="1" t="s">
        <v>17</v>
      </c>
      <c r="D258" s="1" t="s">
        <v>262</v>
      </c>
      <c r="E258" s="1" t="s">
        <v>19</v>
      </c>
      <c r="F258" s="1">
        <v>2781.0</v>
      </c>
      <c r="G258" s="1">
        <v>2317.0</v>
      </c>
      <c r="H258" s="1">
        <v>83.3</v>
      </c>
      <c r="I258" s="1">
        <v>1826.19</v>
      </c>
      <c r="J258" s="1">
        <v>1920.24</v>
      </c>
      <c r="K258" s="1">
        <v>4449196.08</v>
      </c>
      <c r="L258" s="2">
        <v>45752.0</v>
      </c>
      <c r="M258" s="1">
        <v>2025.0</v>
      </c>
      <c r="N258" s="1">
        <v>4.0</v>
      </c>
      <c r="O258" s="1" t="s">
        <v>20</v>
      </c>
    </row>
    <row r="259">
      <c r="A259" s="1" t="s">
        <v>559</v>
      </c>
      <c r="B259" s="1" t="s">
        <v>16</v>
      </c>
      <c r="C259" s="1" t="s">
        <v>17</v>
      </c>
      <c r="D259" s="1" t="s">
        <v>560</v>
      </c>
      <c r="E259" s="1" t="s">
        <v>267</v>
      </c>
      <c r="F259" s="1">
        <v>770.0</v>
      </c>
      <c r="G259" s="1">
        <v>775.0</v>
      </c>
      <c r="H259" s="1">
        <v>100.6</v>
      </c>
      <c r="I259" s="1">
        <v>1607.75</v>
      </c>
      <c r="J259" s="1">
        <v>1684.73</v>
      </c>
      <c r="K259" s="1">
        <v>1305665.75</v>
      </c>
      <c r="L259" s="2">
        <v>45816.0</v>
      </c>
      <c r="M259" s="1">
        <v>2025.0</v>
      </c>
      <c r="N259" s="1">
        <v>6.0</v>
      </c>
      <c r="O259" s="1" t="s">
        <v>46</v>
      </c>
    </row>
    <row r="260">
      <c r="A260" s="1" t="s">
        <v>561</v>
      </c>
      <c r="B260" s="1" t="s">
        <v>16</v>
      </c>
      <c r="C260" s="1" t="s">
        <v>17</v>
      </c>
      <c r="D260" s="1" t="s">
        <v>562</v>
      </c>
      <c r="E260" s="1" t="s">
        <v>311</v>
      </c>
      <c r="F260" s="1">
        <v>2729.0</v>
      </c>
      <c r="G260" s="1">
        <v>2268.0</v>
      </c>
      <c r="H260" s="1">
        <v>83.1</v>
      </c>
      <c r="I260" s="1">
        <v>1312.54</v>
      </c>
      <c r="J260" s="1">
        <v>1378.99</v>
      </c>
      <c r="K260" s="1">
        <v>3127549.32</v>
      </c>
      <c r="L260" s="2">
        <v>45887.0</v>
      </c>
      <c r="M260" s="1">
        <v>2025.0</v>
      </c>
      <c r="N260" s="1">
        <v>8.0</v>
      </c>
      <c r="O260" s="1" t="s">
        <v>20</v>
      </c>
    </row>
    <row r="261">
      <c r="A261" s="1" t="s">
        <v>563</v>
      </c>
      <c r="B261" s="1" t="s">
        <v>16</v>
      </c>
      <c r="C261" s="1" t="s">
        <v>17</v>
      </c>
      <c r="D261" s="1" t="s">
        <v>193</v>
      </c>
      <c r="E261" s="1" t="s">
        <v>194</v>
      </c>
      <c r="F261" s="1">
        <v>761.0</v>
      </c>
      <c r="G261" s="1">
        <v>696.0</v>
      </c>
      <c r="H261" s="1">
        <v>91.5</v>
      </c>
      <c r="I261" s="1">
        <v>1420.02</v>
      </c>
      <c r="J261" s="1">
        <v>1311.69</v>
      </c>
      <c r="K261" s="1">
        <v>912936.24</v>
      </c>
      <c r="L261" s="2">
        <v>45939.0</v>
      </c>
      <c r="M261" s="1">
        <v>2025.0</v>
      </c>
      <c r="N261" s="1">
        <v>10.0</v>
      </c>
      <c r="O261" s="1" t="s">
        <v>26</v>
      </c>
    </row>
    <row r="262">
      <c r="A262" s="1" t="s">
        <v>564</v>
      </c>
      <c r="B262" s="1" t="s">
        <v>42</v>
      </c>
      <c r="C262" s="1" t="s">
        <v>43</v>
      </c>
      <c r="D262" s="1" t="s">
        <v>50</v>
      </c>
      <c r="E262" s="1" t="s">
        <v>35</v>
      </c>
      <c r="F262" s="1">
        <v>850.0</v>
      </c>
      <c r="G262" s="1">
        <v>778.0</v>
      </c>
      <c r="H262" s="1">
        <v>91.5</v>
      </c>
      <c r="I262" s="1">
        <v>1601.01</v>
      </c>
      <c r="J262" s="1">
        <v>1452.55</v>
      </c>
      <c r="K262" s="1">
        <v>1130083.9</v>
      </c>
      <c r="L262" s="2">
        <v>45658.0</v>
      </c>
      <c r="M262" s="1">
        <v>2025.0</v>
      </c>
      <c r="N262" s="1">
        <v>1.0</v>
      </c>
      <c r="O262" s="1" t="s">
        <v>26</v>
      </c>
    </row>
    <row r="263">
      <c r="A263" s="1" t="s">
        <v>565</v>
      </c>
      <c r="B263" s="1" t="s">
        <v>16</v>
      </c>
      <c r="C263" s="1" t="s">
        <v>17</v>
      </c>
      <c r="D263" s="1" t="s">
        <v>566</v>
      </c>
      <c r="E263" s="1" t="s">
        <v>19</v>
      </c>
      <c r="F263" s="1">
        <v>1621.0</v>
      </c>
      <c r="G263" s="1">
        <v>1627.0</v>
      </c>
      <c r="H263" s="1">
        <v>100.4</v>
      </c>
      <c r="I263" s="1">
        <v>1022.6</v>
      </c>
      <c r="J263" s="1">
        <v>1026.26</v>
      </c>
      <c r="K263" s="1">
        <v>1669725.02</v>
      </c>
      <c r="L263" s="2">
        <v>45910.0</v>
      </c>
      <c r="M263" s="1">
        <v>2025.0</v>
      </c>
      <c r="N263" s="1">
        <v>9.0</v>
      </c>
      <c r="O263" s="1" t="s">
        <v>20</v>
      </c>
    </row>
    <row r="264">
      <c r="A264" s="1" t="s">
        <v>567</v>
      </c>
      <c r="B264" s="1" t="s">
        <v>37</v>
      </c>
      <c r="C264" s="1" t="s">
        <v>38</v>
      </c>
      <c r="D264" s="1" t="s">
        <v>568</v>
      </c>
      <c r="E264" s="1" t="s">
        <v>277</v>
      </c>
      <c r="F264" s="1">
        <v>1679.0</v>
      </c>
      <c r="G264" s="1">
        <v>1567.0</v>
      </c>
      <c r="H264" s="1">
        <v>93.3</v>
      </c>
      <c r="I264" s="1">
        <v>1152.82</v>
      </c>
      <c r="J264" s="1">
        <v>1177.32</v>
      </c>
      <c r="K264" s="1">
        <v>1844860.44</v>
      </c>
      <c r="L264" s="2">
        <v>45671.0</v>
      </c>
      <c r="M264" s="1">
        <v>2025.0</v>
      </c>
      <c r="N264" s="1">
        <v>1.0</v>
      </c>
      <c r="O264" s="1" t="s">
        <v>20</v>
      </c>
    </row>
    <row r="265">
      <c r="A265" s="1" t="s">
        <v>569</v>
      </c>
      <c r="B265" s="1" t="s">
        <v>37</v>
      </c>
      <c r="C265" s="1" t="s">
        <v>38</v>
      </c>
      <c r="D265" s="1" t="s">
        <v>570</v>
      </c>
      <c r="E265" s="1" t="s">
        <v>183</v>
      </c>
      <c r="F265" s="1">
        <v>2445.0</v>
      </c>
      <c r="G265" s="1">
        <v>2555.0</v>
      </c>
      <c r="H265" s="1">
        <v>104.5</v>
      </c>
      <c r="I265" s="1">
        <v>1726.95</v>
      </c>
      <c r="J265" s="1">
        <v>2050.7</v>
      </c>
      <c r="K265" s="1">
        <v>5239538.5</v>
      </c>
      <c r="L265" s="2">
        <v>45931.0</v>
      </c>
      <c r="M265" s="1">
        <v>2025.0</v>
      </c>
      <c r="N265" s="1">
        <v>10.0</v>
      </c>
      <c r="O265" s="1" t="s">
        <v>65</v>
      </c>
    </row>
    <row r="266">
      <c r="A266" s="1" t="s">
        <v>571</v>
      </c>
      <c r="B266" s="1" t="s">
        <v>37</v>
      </c>
      <c r="C266" s="1" t="s">
        <v>38</v>
      </c>
      <c r="D266" s="1" t="s">
        <v>572</v>
      </c>
      <c r="E266" s="1" t="s">
        <v>201</v>
      </c>
      <c r="F266" s="1">
        <v>1735.0</v>
      </c>
      <c r="G266" s="1">
        <v>1593.0</v>
      </c>
      <c r="H266" s="1">
        <v>91.8</v>
      </c>
      <c r="I266" s="1">
        <v>1578.84</v>
      </c>
      <c r="J266" s="1">
        <v>1554.63</v>
      </c>
      <c r="K266" s="1">
        <v>2476525.59</v>
      </c>
      <c r="L266" s="2">
        <v>45723.0</v>
      </c>
      <c r="M266" s="1">
        <v>2025.0</v>
      </c>
      <c r="N266" s="1">
        <v>3.0</v>
      </c>
      <c r="O266" s="1" t="s">
        <v>65</v>
      </c>
    </row>
    <row r="267">
      <c r="A267" s="1" t="s">
        <v>573</v>
      </c>
      <c r="B267" s="1" t="s">
        <v>22</v>
      </c>
      <c r="C267" s="1" t="s">
        <v>23</v>
      </c>
      <c r="D267" s="1" t="s">
        <v>105</v>
      </c>
      <c r="E267" s="1" t="s">
        <v>40</v>
      </c>
      <c r="F267" s="1">
        <v>2794.0</v>
      </c>
      <c r="G267" s="1">
        <v>2657.0</v>
      </c>
      <c r="H267" s="1">
        <v>95.1</v>
      </c>
      <c r="I267" s="1">
        <v>1682.89</v>
      </c>
      <c r="J267" s="1">
        <v>1853.24</v>
      </c>
      <c r="K267" s="1">
        <v>4924058.68</v>
      </c>
      <c r="L267" s="2">
        <v>45819.0</v>
      </c>
      <c r="M267" s="1">
        <v>2025.0</v>
      </c>
      <c r="N267" s="1">
        <v>6.0</v>
      </c>
      <c r="O267" s="1" t="s">
        <v>26</v>
      </c>
    </row>
    <row r="268">
      <c r="A268" s="1" t="s">
        <v>574</v>
      </c>
      <c r="B268" s="1" t="s">
        <v>28</v>
      </c>
      <c r="C268" s="1" t="s">
        <v>29</v>
      </c>
      <c r="D268" s="1" t="s">
        <v>575</v>
      </c>
      <c r="E268" s="1" t="s">
        <v>257</v>
      </c>
      <c r="F268" s="1">
        <v>2191.0</v>
      </c>
      <c r="G268" s="1">
        <v>2096.0</v>
      </c>
      <c r="H268" s="1">
        <v>95.7</v>
      </c>
      <c r="I268" s="1">
        <v>1614.83</v>
      </c>
      <c r="J268" s="1">
        <v>1626.74</v>
      </c>
      <c r="K268" s="1">
        <v>3409647.04</v>
      </c>
      <c r="L268" s="2">
        <v>45660.0</v>
      </c>
      <c r="M268" s="1">
        <v>2025.0</v>
      </c>
      <c r="N268" s="1">
        <v>1.0</v>
      </c>
      <c r="O268" s="1" t="s">
        <v>32</v>
      </c>
    </row>
    <row r="269">
      <c r="A269" s="1" t="s">
        <v>576</v>
      </c>
      <c r="B269" s="1" t="s">
        <v>37</v>
      </c>
      <c r="C269" s="1" t="s">
        <v>38</v>
      </c>
      <c r="D269" s="1" t="s">
        <v>577</v>
      </c>
      <c r="E269" s="1" t="s">
        <v>92</v>
      </c>
      <c r="F269" s="1">
        <v>2932.0</v>
      </c>
      <c r="G269" s="1">
        <v>2380.0</v>
      </c>
      <c r="H269" s="1">
        <v>81.2</v>
      </c>
      <c r="I269" s="1">
        <v>1955.4</v>
      </c>
      <c r="J269" s="1">
        <v>1852.59</v>
      </c>
      <c r="K269" s="1">
        <v>4409164.2</v>
      </c>
      <c r="L269" s="2">
        <v>45869.0</v>
      </c>
      <c r="M269" s="1">
        <v>2025.0</v>
      </c>
      <c r="N269" s="1">
        <v>7.0</v>
      </c>
      <c r="O269" s="1" t="s">
        <v>46</v>
      </c>
    </row>
    <row r="270">
      <c r="A270" s="1" t="s">
        <v>578</v>
      </c>
      <c r="B270" s="1" t="s">
        <v>16</v>
      </c>
      <c r="C270" s="1" t="s">
        <v>17</v>
      </c>
      <c r="D270" s="1" t="s">
        <v>579</v>
      </c>
      <c r="E270" s="1" t="s">
        <v>103</v>
      </c>
      <c r="F270" s="1">
        <v>2751.0</v>
      </c>
      <c r="G270" s="1">
        <v>2689.0</v>
      </c>
      <c r="H270" s="1">
        <v>97.7</v>
      </c>
      <c r="I270" s="1">
        <v>1190.8</v>
      </c>
      <c r="J270" s="1">
        <v>1080.9</v>
      </c>
      <c r="K270" s="1">
        <v>2906540.1</v>
      </c>
      <c r="L270" s="2">
        <v>45697.0</v>
      </c>
      <c r="M270" s="1">
        <v>2025.0</v>
      </c>
      <c r="N270" s="1">
        <v>2.0</v>
      </c>
      <c r="O270" s="1" t="s">
        <v>26</v>
      </c>
    </row>
    <row r="271">
      <c r="A271" s="1" t="s">
        <v>580</v>
      </c>
      <c r="B271" s="1" t="s">
        <v>42</v>
      </c>
      <c r="C271" s="1" t="s">
        <v>43</v>
      </c>
      <c r="D271" s="1" t="s">
        <v>581</v>
      </c>
      <c r="E271" s="1" t="s">
        <v>89</v>
      </c>
      <c r="F271" s="1">
        <v>1045.0</v>
      </c>
      <c r="G271" s="1">
        <v>1076.0</v>
      </c>
      <c r="H271" s="1">
        <v>103.0</v>
      </c>
      <c r="I271" s="1">
        <v>1100.35</v>
      </c>
      <c r="J271" s="1">
        <v>994.46</v>
      </c>
      <c r="K271" s="1">
        <v>1070038.96</v>
      </c>
      <c r="L271" s="2">
        <v>45694.0</v>
      </c>
      <c r="M271" s="1">
        <v>2025.0</v>
      </c>
      <c r="N271" s="1">
        <v>2.0</v>
      </c>
      <c r="O271" s="1" t="s">
        <v>46</v>
      </c>
    </row>
    <row r="272">
      <c r="A272" s="1" t="s">
        <v>582</v>
      </c>
      <c r="B272" s="1" t="s">
        <v>37</v>
      </c>
      <c r="C272" s="1" t="s">
        <v>38</v>
      </c>
      <c r="D272" s="1" t="s">
        <v>583</v>
      </c>
      <c r="E272" s="1" t="s">
        <v>31</v>
      </c>
      <c r="F272" s="1">
        <v>2602.0</v>
      </c>
      <c r="G272" s="1">
        <v>2185.0</v>
      </c>
      <c r="H272" s="1">
        <v>84.0</v>
      </c>
      <c r="I272" s="1">
        <v>1024.33</v>
      </c>
      <c r="J272" s="1">
        <v>1193.54</v>
      </c>
      <c r="K272" s="1">
        <v>2607884.9</v>
      </c>
      <c r="L272" s="2">
        <v>45980.0</v>
      </c>
      <c r="M272" s="1">
        <v>2025.0</v>
      </c>
      <c r="N272" s="1">
        <v>11.0</v>
      </c>
      <c r="O272" s="1" t="s">
        <v>32</v>
      </c>
    </row>
    <row r="273">
      <c r="A273" s="1" t="s">
        <v>584</v>
      </c>
      <c r="B273" s="1" t="s">
        <v>28</v>
      </c>
      <c r="C273" s="1" t="s">
        <v>29</v>
      </c>
      <c r="D273" s="1" t="s">
        <v>585</v>
      </c>
      <c r="E273" s="1" t="s">
        <v>231</v>
      </c>
      <c r="F273" s="1">
        <v>1665.0</v>
      </c>
      <c r="G273" s="1">
        <v>1443.0</v>
      </c>
      <c r="H273" s="1">
        <v>86.7</v>
      </c>
      <c r="I273" s="1">
        <v>1119.33</v>
      </c>
      <c r="J273" s="1">
        <v>1201.32</v>
      </c>
      <c r="K273" s="1">
        <v>1733504.76</v>
      </c>
      <c r="L273" s="2">
        <v>46010.0</v>
      </c>
      <c r="M273" s="1">
        <v>2025.0</v>
      </c>
      <c r="N273" s="1">
        <v>12.0</v>
      </c>
      <c r="O273" s="1" t="s">
        <v>65</v>
      </c>
    </row>
    <row r="274">
      <c r="A274" s="1" t="s">
        <v>586</v>
      </c>
      <c r="B274" s="1" t="s">
        <v>42</v>
      </c>
      <c r="C274" s="1" t="s">
        <v>43</v>
      </c>
      <c r="D274" s="1" t="s">
        <v>587</v>
      </c>
      <c r="E274" s="1" t="s">
        <v>64</v>
      </c>
      <c r="F274" s="1">
        <v>2976.0</v>
      </c>
      <c r="G274" s="1">
        <v>2644.0</v>
      </c>
      <c r="H274" s="1">
        <v>88.8</v>
      </c>
      <c r="I274" s="1">
        <v>1039.9</v>
      </c>
      <c r="J274" s="1">
        <v>1238.17</v>
      </c>
      <c r="K274" s="1">
        <v>3273721.48</v>
      </c>
      <c r="L274" s="2">
        <v>45840.0</v>
      </c>
      <c r="M274" s="1">
        <v>2025.0</v>
      </c>
      <c r="N274" s="1">
        <v>7.0</v>
      </c>
      <c r="O274" s="1" t="s">
        <v>65</v>
      </c>
    </row>
    <row r="275">
      <c r="A275" s="1" t="s">
        <v>588</v>
      </c>
      <c r="B275" s="1" t="s">
        <v>28</v>
      </c>
      <c r="C275" s="1" t="s">
        <v>29</v>
      </c>
      <c r="D275" s="1" t="s">
        <v>589</v>
      </c>
      <c r="E275" s="1" t="s">
        <v>280</v>
      </c>
      <c r="F275" s="1">
        <v>2225.0</v>
      </c>
      <c r="G275" s="1">
        <v>2063.0</v>
      </c>
      <c r="H275" s="1">
        <v>92.7</v>
      </c>
      <c r="I275" s="1">
        <v>1613.02</v>
      </c>
      <c r="J275" s="1">
        <v>1624.08</v>
      </c>
      <c r="K275" s="1">
        <v>3350477.04</v>
      </c>
      <c r="L275" s="2">
        <v>45905.0</v>
      </c>
      <c r="M275" s="1">
        <v>2025.0</v>
      </c>
      <c r="N275" s="1">
        <v>9.0</v>
      </c>
      <c r="O275" s="1" t="s">
        <v>20</v>
      </c>
    </row>
    <row r="276">
      <c r="A276" s="1" t="s">
        <v>590</v>
      </c>
      <c r="B276" s="1" t="s">
        <v>22</v>
      </c>
      <c r="C276" s="1" t="s">
        <v>23</v>
      </c>
      <c r="D276" s="1" t="s">
        <v>591</v>
      </c>
      <c r="E276" s="1" t="s">
        <v>40</v>
      </c>
      <c r="F276" s="1">
        <v>2082.0</v>
      </c>
      <c r="G276" s="1">
        <v>2067.0</v>
      </c>
      <c r="H276" s="1">
        <v>99.3</v>
      </c>
      <c r="I276" s="1">
        <v>1156.06</v>
      </c>
      <c r="J276" s="1">
        <v>1085.3</v>
      </c>
      <c r="K276" s="1">
        <v>2243315.1</v>
      </c>
      <c r="L276" s="2">
        <v>45994.0</v>
      </c>
      <c r="M276" s="1">
        <v>2025.0</v>
      </c>
      <c r="N276" s="1">
        <v>12.0</v>
      </c>
      <c r="O276" s="1" t="s">
        <v>26</v>
      </c>
    </row>
    <row r="277">
      <c r="A277" s="1" t="s">
        <v>592</v>
      </c>
      <c r="B277" s="1" t="s">
        <v>22</v>
      </c>
      <c r="C277" s="1" t="s">
        <v>23</v>
      </c>
      <c r="D277" s="1" t="s">
        <v>477</v>
      </c>
      <c r="E277" s="1" t="s">
        <v>161</v>
      </c>
      <c r="F277" s="1">
        <v>1170.0</v>
      </c>
      <c r="G277" s="1">
        <v>1170.0</v>
      </c>
      <c r="H277" s="1">
        <v>100.0</v>
      </c>
      <c r="I277" s="1">
        <v>1699.68</v>
      </c>
      <c r="J277" s="1">
        <v>2025.4</v>
      </c>
      <c r="K277" s="1">
        <v>2369718.0</v>
      </c>
      <c r="L277" s="2">
        <v>45933.0</v>
      </c>
      <c r="M277" s="1">
        <v>2025.0</v>
      </c>
      <c r="N277" s="1">
        <v>10.0</v>
      </c>
      <c r="O277" s="1" t="s">
        <v>65</v>
      </c>
    </row>
    <row r="278">
      <c r="A278" s="1" t="s">
        <v>593</v>
      </c>
      <c r="B278" s="1" t="s">
        <v>42</v>
      </c>
      <c r="C278" s="1" t="s">
        <v>43</v>
      </c>
      <c r="D278" s="1" t="s">
        <v>594</v>
      </c>
      <c r="E278" s="1" t="s">
        <v>210</v>
      </c>
      <c r="F278" s="1">
        <v>2414.0</v>
      </c>
      <c r="G278" s="1">
        <v>2316.0</v>
      </c>
      <c r="H278" s="1">
        <v>95.9</v>
      </c>
      <c r="I278" s="1">
        <v>1150.83</v>
      </c>
      <c r="J278" s="1">
        <v>1051.28</v>
      </c>
      <c r="K278" s="1">
        <v>2434764.48</v>
      </c>
      <c r="L278" s="2">
        <v>45835.0</v>
      </c>
      <c r="M278" s="1">
        <v>2025.0</v>
      </c>
      <c r="N278" s="1">
        <v>6.0</v>
      </c>
      <c r="O278" s="1" t="s">
        <v>46</v>
      </c>
    </row>
    <row r="279">
      <c r="A279" s="1" t="s">
        <v>595</v>
      </c>
      <c r="B279" s="1" t="s">
        <v>28</v>
      </c>
      <c r="C279" s="1" t="s">
        <v>29</v>
      </c>
      <c r="D279" s="1" t="s">
        <v>596</v>
      </c>
      <c r="E279" s="1" t="s">
        <v>194</v>
      </c>
      <c r="F279" s="1">
        <v>1185.0</v>
      </c>
      <c r="G279" s="1">
        <v>1036.0</v>
      </c>
      <c r="H279" s="1">
        <v>87.4</v>
      </c>
      <c r="I279" s="1">
        <v>1821.83</v>
      </c>
      <c r="J279" s="1">
        <v>1720.35</v>
      </c>
      <c r="K279" s="1">
        <v>1782282.6</v>
      </c>
      <c r="L279" s="2">
        <v>45795.0</v>
      </c>
      <c r="M279" s="1">
        <v>2025.0</v>
      </c>
      <c r="N279" s="1">
        <v>5.0</v>
      </c>
      <c r="O279" s="1" t="s">
        <v>26</v>
      </c>
    </row>
    <row r="280">
      <c r="A280" s="1" t="s">
        <v>597</v>
      </c>
      <c r="B280" s="1" t="s">
        <v>16</v>
      </c>
      <c r="C280" s="1" t="s">
        <v>17</v>
      </c>
      <c r="D280" s="1" t="s">
        <v>598</v>
      </c>
      <c r="E280" s="1" t="s">
        <v>210</v>
      </c>
      <c r="F280" s="1">
        <v>1784.0</v>
      </c>
      <c r="G280" s="1">
        <v>1832.0</v>
      </c>
      <c r="H280" s="1">
        <v>102.7</v>
      </c>
      <c r="I280" s="1">
        <v>1570.58</v>
      </c>
      <c r="J280" s="1">
        <v>1760.64</v>
      </c>
      <c r="K280" s="1">
        <v>3225492.48</v>
      </c>
      <c r="L280" s="2">
        <v>45854.0</v>
      </c>
      <c r="M280" s="1">
        <v>2025.0</v>
      </c>
      <c r="N280" s="1">
        <v>7.0</v>
      </c>
      <c r="O280" s="1" t="s">
        <v>46</v>
      </c>
    </row>
    <row r="281">
      <c r="A281" s="1" t="s">
        <v>599</v>
      </c>
      <c r="B281" s="1" t="s">
        <v>22</v>
      </c>
      <c r="C281" s="1" t="s">
        <v>23</v>
      </c>
      <c r="D281" s="1" t="s">
        <v>600</v>
      </c>
      <c r="E281" s="1" t="s">
        <v>145</v>
      </c>
      <c r="F281" s="1">
        <v>2606.0</v>
      </c>
      <c r="G281" s="1">
        <v>2723.0</v>
      </c>
      <c r="H281" s="1">
        <v>104.5</v>
      </c>
      <c r="I281" s="1">
        <v>1746.56</v>
      </c>
      <c r="J281" s="1">
        <v>1827.22</v>
      </c>
      <c r="K281" s="1">
        <v>4975520.06</v>
      </c>
      <c r="L281" s="2">
        <v>45788.0</v>
      </c>
      <c r="M281" s="1">
        <v>2025.0</v>
      </c>
      <c r="N281" s="1">
        <v>5.0</v>
      </c>
      <c r="O281" s="1" t="s">
        <v>32</v>
      </c>
    </row>
    <row r="282">
      <c r="A282" s="1" t="s">
        <v>601</v>
      </c>
      <c r="B282" s="1" t="s">
        <v>28</v>
      </c>
      <c r="C282" s="1" t="s">
        <v>29</v>
      </c>
      <c r="D282" s="1" t="s">
        <v>602</v>
      </c>
      <c r="E282" s="1" t="s">
        <v>118</v>
      </c>
      <c r="F282" s="1">
        <v>797.0</v>
      </c>
      <c r="G282" s="1">
        <v>673.0</v>
      </c>
      <c r="H282" s="1">
        <v>84.4</v>
      </c>
      <c r="I282" s="1">
        <v>1577.18</v>
      </c>
      <c r="J282" s="1">
        <v>1889.8</v>
      </c>
      <c r="K282" s="1">
        <v>1271835.4</v>
      </c>
      <c r="L282" s="2">
        <v>45967.0</v>
      </c>
      <c r="M282" s="1">
        <v>2025.0</v>
      </c>
      <c r="N282" s="1">
        <v>11.0</v>
      </c>
      <c r="O282" s="1" t="s">
        <v>46</v>
      </c>
    </row>
    <row r="283">
      <c r="A283" s="1" t="s">
        <v>603</v>
      </c>
      <c r="B283" s="1" t="s">
        <v>28</v>
      </c>
      <c r="C283" s="1" t="s">
        <v>29</v>
      </c>
      <c r="D283" s="1" t="s">
        <v>604</v>
      </c>
      <c r="E283" s="1" t="s">
        <v>74</v>
      </c>
      <c r="F283" s="1">
        <v>2940.0</v>
      </c>
      <c r="G283" s="1">
        <v>3002.0</v>
      </c>
      <c r="H283" s="1">
        <v>102.1</v>
      </c>
      <c r="I283" s="1">
        <v>1047.14</v>
      </c>
      <c r="J283" s="1">
        <v>1219.11</v>
      </c>
      <c r="K283" s="1">
        <v>3659768.22</v>
      </c>
      <c r="L283" s="2">
        <v>45943.0</v>
      </c>
      <c r="M283" s="1">
        <v>2025.0</v>
      </c>
      <c r="N283" s="1">
        <v>10.0</v>
      </c>
      <c r="O283" s="1" t="s">
        <v>32</v>
      </c>
    </row>
    <row r="284">
      <c r="A284" s="1" t="s">
        <v>605</v>
      </c>
      <c r="B284" s="1" t="s">
        <v>16</v>
      </c>
      <c r="C284" s="1" t="s">
        <v>17</v>
      </c>
      <c r="D284" s="1" t="s">
        <v>606</v>
      </c>
      <c r="E284" s="1" t="s">
        <v>231</v>
      </c>
      <c r="F284" s="1">
        <v>2696.0</v>
      </c>
      <c r="G284" s="1">
        <v>2205.0</v>
      </c>
      <c r="H284" s="1">
        <v>81.8</v>
      </c>
      <c r="I284" s="1">
        <v>1533.44</v>
      </c>
      <c r="J284" s="1">
        <v>1786.95</v>
      </c>
      <c r="K284" s="1">
        <v>3940224.75</v>
      </c>
      <c r="L284" s="2">
        <v>45918.0</v>
      </c>
      <c r="M284" s="1">
        <v>2025.0</v>
      </c>
      <c r="N284" s="1">
        <v>9.0</v>
      </c>
      <c r="O284" s="1" t="s">
        <v>65</v>
      </c>
    </row>
    <row r="285">
      <c r="A285" s="1" t="s">
        <v>607</v>
      </c>
      <c r="B285" s="1" t="s">
        <v>28</v>
      </c>
      <c r="C285" s="1" t="s">
        <v>29</v>
      </c>
      <c r="D285" s="1" t="s">
        <v>608</v>
      </c>
      <c r="E285" s="1" t="s">
        <v>74</v>
      </c>
      <c r="F285" s="1">
        <v>703.0</v>
      </c>
      <c r="G285" s="1">
        <v>578.0</v>
      </c>
      <c r="H285" s="1">
        <v>82.2</v>
      </c>
      <c r="I285" s="1">
        <v>1919.07</v>
      </c>
      <c r="J285" s="1">
        <v>2030.81</v>
      </c>
      <c r="K285" s="1">
        <v>1173808.18</v>
      </c>
      <c r="L285" s="2">
        <v>45834.0</v>
      </c>
      <c r="M285" s="1">
        <v>2025.0</v>
      </c>
      <c r="N285" s="1">
        <v>6.0</v>
      </c>
      <c r="O285" s="1" t="s">
        <v>32</v>
      </c>
    </row>
    <row r="286">
      <c r="A286" s="1" t="s">
        <v>609</v>
      </c>
      <c r="B286" s="1" t="s">
        <v>16</v>
      </c>
      <c r="C286" s="1" t="s">
        <v>17</v>
      </c>
      <c r="D286" s="1" t="s">
        <v>610</v>
      </c>
      <c r="E286" s="1" t="s">
        <v>194</v>
      </c>
      <c r="F286" s="1">
        <v>1909.0</v>
      </c>
      <c r="G286" s="1">
        <v>1792.0</v>
      </c>
      <c r="H286" s="1">
        <v>93.9</v>
      </c>
      <c r="I286" s="1">
        <v>1557.96</v>
      </c>
      <c r="J286" s="1">
        <v>1583.25</v>
      </c>
      <c r="K286" s="1">
        <v>2837184.0</v>
      </c>
      <c r="L286" s="2">
        <v>45936.0</v>
      </c>
      <c r="M286" s="1">
        <v>2025.0</v>
      </c>
      <c r="N286" s="1">
        <v>10.0</v>
      </c>
      <c r="O286" s="1" t="s">
        <v>26</v>
      </c>
    </row>
    <row r="287">
      <c r="A287" s="1" t="s">
        <v>611</v>
      </c>
      <c r="B287" s="1" t="s">
        <v>28</v>
      </c>
      <c r="C287" s="1" t="s">
        <v>29</v>
      </c>
      <c r="D287" s="1" t="s">
        <v>325</v>
      </c>
      <c r="E287" s="1" t="s">
        <v>180</v>
      </c>
      <c r="F287" s="1">
        <v>1057.0</v>
      </c>
      <c r="G287" s="1">
        <v>957.0</v>
      </c>
      <c r="H287" s="1">
        <v>90.5</v>
      </c>
      <c r="I287" s="1">
        <v>1596.27</v>
      </c>
      <c r="J287" s="1">
        <v>1817.6</v>
      </c>
      <c r="K287" s="1">
        <v>1739443.2</v>
      </c>
      <c r="L287" s="2">
        <v>45706.0</v>
      </c>
      <c r="M287" s="1">
        <v>2025.0</v>
      </c>
      <c r="N287" s="1">
        <v>2.0</v>
      </c>
      <c r="O287" s="1" t="s">
        <v>46</v>
      </c>
    </row>
    <row r="288">
      <c r="A288" s="1" t="s">
        <v>612</v>
      </c>
      <c r="B288" s="1" t="s">
        <v>16</v>
      </c>
      <c r="C288" s="1" t="s">
        <v>17</v>
      </c>
      <c r="D288" s="1" t="s">
        <v>613</v>
      </c>
      <c r="E288" s="1" t="s">
        <v>103</v>
      </c>
      <c r="F288" s="1">
        <v>1754.0</v>
      </c>
      <c r="G288" s="1">
        <v>1547.0</v>
      </c>
      <c r="H288" s="1">
        <v>88.2</v>
      </c>
      <c r="I288" s="1">
        <v>1224.88</v>
      </c>
      <c r="J288" s="1">
        <v>1387.67</v>
      </c>
      <c r="K288" s="1">
        <v>2146725.49</v>
      </c>
      <c r="L288" s="2">
        <v>45889.0</v>
      </c>
      <c r="M288" s="1">
        <v>2025.0</v>
      </c>
      <c r="N288" s="1">
        <v>8.0</v>
      </c>
      <c r="O288" s="1" t="s">
        <v>26</v>
      </c>
    </row>
    <row r="289">
      <c r="A289" s="1" t="s">
        <v>614</v>
      </c>
      <c r="B289" s="1" t="s">
        <v>16</v>
      </c>
      <c r="C289" s="1" t="s">
        <v>17</v>
      </c>
      <c r="D289" s="1" t="s">
        <v>615</v>
      </c>
      <c r="E289" s="1" t="s">
        <v>95</v>
      </c>
      <c r="F289" s="1">
        <v>877.0</v>
      </c>
      <c r="G289" s="1">
        <v>830.0</v>
      </c>
      <c r="H289" s="1">
        <v>94.6</v>
      </c>
      <c r="I289" s="1">
        <v>1926.19</v>
      </c>
      <c r="J289" s="1">
        <v>2223.39</v>
      </c>
      <c r="K289" s="1">
        <v>1845413.7</v>
      </c>
      <c r="L289" s="2">
        <v>45796.0</v>
      </c>
      <c r="M289" s="1">
        <v>2025.0</v>
      </c>
      <c r="N289" s="1">
        <v>5.0</v>
      </c>
      <c r="O289" s="1" t="s">
        <v>32</v>
      </c>
    </row>
    <row r="290">
      <c r="A290" s="1" t="s">
        <v>616</v>
      </c>
      <c r="B290" s="1" t="s">
        <v>42</v>
      </c>
      <c r="C290" s="1" t="s">
        <v>43</v>
      </c>
      <c r="D290" s="1" t="s">
        <v>299</v>
      </c>
      <c r="E290" s="1" t="s">
        <v>118</v>
      </c>
      <c r="F290" s="1">
        <v>1628.0</v>
      </c>
      <c r="G290" s="1">
        <v>1694.0</v>
      </c>
      <c r="H290" s="1">
        <v>104.1</v>
      </c>
      <c r="I290" s="1">
        <v>1683.38</v>
      </c>
      <c r="J290" s="1">
        <v>1701.17</v>
      </c>
      <c r="K290" s="1">
        <v>2881781.98</v>
      </c>
      <c r="L290" s="2">
        <v>45858.0</v>
      </c>
      <c r="M290" s="1">
        <v>2025.0</v>
      </c>
      <c r="N290" s="1">
        <v>7.0</v>
      </c>
      <c r="O290" s="1" t="s">
        <v>46</v>
      </c>
    </row>
    <row r="291">
      <c r="A291" s="1" t="s">
        <v>617</v>
      </c>
      <c r="B291" s="1" t="s">
        <v>16</v>
      </c>
      <c r="C291" s="1" t="s">
        <v>17</v>
      </c>
      <c r="D291" s="1" t="s">
        <v>618</v>
      </c>
      <c r="E291" s="1" t="s">
        <v>19</v>
      </c>
      <c r="F291" s="1">
        <v>2917.0</v>
      </c>
      <c r="G291" s="1">
        <v>2381.0</v>
      </c>
      <c r="H291" s="1">
        <v>81.6</v>
      </c>
      <c r="I291" s="1">
        <v>1600.87</v>
      </c>
      <c r="J291" s="1">
        <v>1900.04</v>
      </c>
      <c r="K291" s="1">
        <v>4523995.24</v>
      </c>
      <c r="L291" s="2">
        <v>45785.0</v>
      </c>
      <c r="M291" s="1">
        <v>2025.0</v>
      </c>
      <c r="N291" s="1">
        <v>5.0</v>
      </c>
      <c r="O291" s="1" t="s">
        <v>20</v>
      </c>
    </row>
    <row r="292">
      <c r="A292" s="1" t="s">
        <v>619</v>
      </c>
      <c r="B292" s="1" t="s">
        <v>42</v>
      </c>
      <c r="C292" s="1" t="s">
        <v>43</v>
      </c>
      <c r="D292" s="1" t="s">
        <v>299</v>
      </c>
      <c r="E292" s="1" t="s">
        <v>118</v>
      </c>
      <c r="F292" s="1">
        <v>2901.0</v>
      </c>
      <c r="G292" s="1">
        <v>2624.0</v>
      </c>
      <c r="H292" s="1">
        <v>90.5</v>
      </c>
      <c r="I292" s="1">
        <v>1525.76</v>
      </c>
      <c r="J292" s="1">
        <v>1531.48</v>
      </c>
      <c r="K292" s="1">
        <v>4018603.52</v>
      </c>
      <c r="L292" s="2">
        <v>45999.0</v>
      </c>
      <c r="M292" s="1">
        <v>2025.0</v>
      </c>
      <c r="N292" s="1">
        <v>12.0</v>
      </c>
      <c r="O292" s="1" t="s">
        <v>46</v>
      </c>
    </row>
    <row r="293">
      <c r="A293" s="1" t="s">
        <v>620</v>
      </c>
      <c r="B293" s="1" t="s">
        <v>28</v>
      </c>
      <c r="C293" s="1" t="s">
        <v>29</v>
      </c>
      <c r="D293" s="1" t="s">
        <v>621</v>
      </c>
      <c r="E293" s="1" t="s">
        <v>194</v>
      </c>
      <c r="F293" s="1">
        <v>1920.0</v>
      </c>
      <c r="G293" s="1">
        <v>1677.0</v>
      </c>
      <c r="H293" s="1">
        <v>87.3</v>
      </c>
      <c r="I293" s="1">
        <v>1525.69</v>
      </c>
      <c r="J293" s="1">
        <v>1422.08</v>
      </c>
      <c r="K293" s="1">
        <v>2384828.16</v>
      </c>
      <c r="L293" s="2">
        <v>45861.0</v>
      </c>
      <c r="M293" s="1">
        <v>2025.0</v>
      </c>
      <c r="N293" s="1">
        <v>7.0</v>
      </c>
      <c r="O293" s="1" t="s">
        <v>26</v>
      </c>
    </row>
    <row r="294">
      <c r="A294" s="1" t="s">
        <v>622</v>
      </c>
      <c r="B294" s="1" t="s">
        <v>28</v>
      </c>
      <c r="C294" s="1" t="s">
        <v>29</v>
      </c>
      <c r="D294" s="1" t="s">
        <v>623</v>
      </c>
      <c r="E294" s="1" t="s">
        <v>280</v>
      </c>
      <c r="F294" s="1">
        <v>1168.0</v>
      </c>
      <c r="G294" s="1">
        <v>1223.0</v>
      </c>
      <c r="H294" s="1">
        <v>104.7</v>
      </c>
      <c r="I294" s="1">
        <v>1213.11</v>
      </c>
      <c r="J294" s="1">
        <v>1388.63</v>
      </c>
      <c r="K294" s="1">
        <v>1698294.49</v>
      </c>
      <c r="L294" s="2">
        <v>45989.0</v>
      </c>
      <c r="M294" s="1">
        <v>2025.0</v>
      </c>
      <c r="N294" s="1">
        <v>11.0</v>
      </c>
      <c r="O294" s="1" t="s">
        <v>20</v>
      </c>
    </row>
    <row r="295">
      <c r="A295" s="1" t="s">
        <v>624</v>
      </c>
      <c r="B295" s="1" t="s">
        <v>37</v>
      </c>
      <c r="C295" s="1" t="s">
        <v>38</v>
      </c>
      <c r="D295" s="1" t="s">
        <v>625</v>
      </c>
      <c r="E295" s="1" t="s">
        <v>161</v>
      </c>
      <c r="F295" s="1">
        <v>2750.0</v>
      </c>
      <c r="G295" s="1">
        <v>2395.0</v>
      </c>
      <c r="H295" s="1">
        <v>87.1</v>
      </c>
      <c r="I295" s="1">
        <v>1312.3</v>
      </c>
      <c r="J295" s="1">
        <v>1568.21</v>
      </c>
      <c r="K295" s="1">
        <v>3755862.95</v>
      </c>
      <c r="L295" s="2">
        <v>45900.0</v>
      </c>
      <c r="M295" s="1">
        <v>2025.0</v>
      </c>
      <c r="N295" s="1">
        <v>8.0</v>
      </c>
      <c r="O295" s="1" t="s">
        <v>65</v>
      </c>
    </row>
    <row r="296">
      <c r="A296" s="1" t="s">
        <v>626</v>
      </c>
      <c r="B296" s="1" t="s">
        <v>28</v>
      </c>
      <c r="C296" s="1" t="s">
        <v>29</v>
      </c>
      <c r="D296" s="1" t="s">
        <v>266</v>
      </c>
      <c r="E296" s="1" t="s">
        <v>267</v>
      </c>
      <c r="F296" s="1">
        <v>2484.0</v>
      </c>
      <c r="G296" s="1">
        <v>2094.0</v>
      </c>
      <c r="H296" s="1">
        <v>84.3</v>
      </c>
      <c r="I296" s="1">
        <v>1000.87</v>
      </c>
      <c r="J296" s="1">
        <v>1128.24</v>
      </c>
      <c r="K296" s="1">
        <v>2362534.56</v>
      </c>
      <c r="L296" s="2">
        <v>45683.0</v>
      </c>
      <c r="M296" s="1">
        <v>2025.0</v>
      </c>
      <c r="N296" s="1">
        <v>1.0</v>
      </c>
      <c r="O296" s="1" t="s">
        <v>46</v>
      </c>
    </row>
    <row r="297">
      <c r="A297" s="1" t="s">
        <v>627</v>
      </c>
      <c r="B297" s="1" t="s">
        <v>16</v>
      </c>
      <c r="C297" s="1" t="s">
        <v>17</v>
      </c>
      <c r="D297" s="1" t="s">
        <v>389</v>
      </c>
      <c r="E297" s="1" t="s">
        <v>382</v>
      </c>
      <c r="F297" s="1">
        <v>2064.0</v>
      </c>
      <c r="G297" s="1">
        <v>1662.0</v>
      </c>
      <c r="H297" s="1">
        <v>80.5</v>
      </c>
      <c r="I297" s="1">
        <v>1573.31</v>
      </c>
      <c r="J297" s="1">
        <v>1871.0</v>
      </c>
      <c r="K297" s="1">
        <v>3109602.0</v>
      </c>
      <c r="L297" s="2">
        <v>45663.0</v>
      </c>
      <c r="M297" s="1">
        <v>2025.0</v>
      </c>
      <c r="N297" s="1">
        <v>1.0</v>
      </c>
      <c r="O297" s="1" t="s">
        <v>65</v>
      </c>
    </row>
    <row r="298">
      <c r="A298" s="1" t="s">
        <v>628</v>
      </c>
      <c r="B298" s="1" t="s">
        <v>42</v>
      </c>
      <c r="C298" s="1" t="s">
        <v>43</v>
      </c>
      <c r="D298" s="1" t="s">
        <v>481</v>
      </c>
      <c r="E298" s="1" t="s">
        <v>121</v>
      </c>
      <c r="F298" s="1">
        <v>2338.0</v>
      </c>
      <c r="G298" s="1">
        <v>2027.0</v>
      </c>
      <c r="H298" s="1">
        <v>86.7</v>
      </c>
      <c r="I298" s="1">
        <v>1412.87</v>
      </c>
      <c r="J298" s="1">
        <v>1469.48</v>
      </c>
      <c r="K298" s="1">
        <v>2978635.96</v>
      </c>
      <c r="L298" s="2">
        <v>45783.0</v>
      </c>
      <c r="M298" s="1">
        <v>2025.0</v>
      </c>
      <c r="N298" s="1">
        <v>5.0</v>
      </c>
      <c r="O298" s="1" t="s">
        <v>26</v>
      </c>
    </row>
    <row r="299">
      <c r="A299" s="1" t="s">
        <v>629</v>
      </c>
      <c r="B299" s="1" t="s">
        <v>28</v>
      </c>
      <c r="C299" s="1" t="s">
        <v>29</v>
      </c>
      <c r="D299" s="1" t="s">
        <v>102</v>
      </c>
      <c r="E299" s="1" t="s">
        <v>103</v>
      </c>
      <c r="F299" s="1">
        <v>525.0</v>
      </c>
      <c r="G299" s="1">
        <v>548.0</v>
      </c>
      <c r="H299" s="1">
        <v>104.4</v>
      </c>
      <c r="I299" s="1">
        <v>1760.49</v>
      </c>
      <c r="J299" s="1">
        <v>1736.96</v>
      </c>
      <c r="K299" s="1">
        <v>951854.08</v>
      </c>
      <c r="L299" s="2">
        <v>45817.0</v>
      </c>
      <c r="M299" s="1">
        <v>2025.0</v>
      </c>
      <c r="N299" s="1">
        <v>6.0</v>
      </c>
      <c r="O299" s="1" t="s">
        <v>26</v>
      </c>
    </row>
    <row r="300">
      <c r="A300" s="1" t="s">
        <v>630</v>
      </c>
      <c r="B300" s="1" t="s">
        <v>16</v>
      </c>
      <c r="C300" s="1" t="s">
        <v>17</v>
      </c>
      <c r="D300" s="1" t="s">
        <v>631</v>
      </c>
      <c r="E300" s="1" t="s">
        <v>152</v>
      </c>
      <c r="F300" s="1">
        <v>2617.0</v>
      </c>
      <c r="G300" s="1">
        <v>2396.0</v>
      </c>
      <c r="H300" s="1">
        <v>91.6</v>
      </c>
      <c r="I300" s="1">
        <v>1750.88</v>
      </c>
      <c r="J300" s="1">
        <v>1687.66</v>
      </c>
      <c r="K300" s="1">
        <v>4043633.36</v>
      </c>
      <c r="L300" s="2">
        <v>45817.0</v>
      </c>
      <c r="M300" s="1">
        <v>2025.0</v>
      </c>
      <c r="N300" s="1">
        <v>6.0</v>
      </c>
      <c r="O300" s="1" t="s">
        <v>20</v>
      </c>
    </row>
    <row r="301">
      <c r="A301" s="1" t="s">
        <v>632</v>
      </c>
      <c r="B301" s="1" t="s">
        <v>28</v>
      </c>
      <c r="C301" s="1" t="s">
        <v>29</v>
      </c>
      <c r="D301" s="1" t="s">
        <v>633</v>
      </c>
      <c r="E301" s="1" t="s">
        <v>98</v>
      </c>
      <c r="F301" s="1">
        <v>2235.0</v>
      </c>
      <c r="G301" s="1">
        <v>2296.0</v>
      </c>
      <c r="H301" s="1">
        <v>102.7</v>
      </c>
      <c r="I301" s="1">
        <v>1585.89</v>
      </c>
      <c r="J301" s="1">
        <v>1590.23</v>
      </c>
      <c r="K301" s="1">
        <v>3651168.08</v>
      </c>
      <c r="L301" s="2">
        <v>45934.0</v>
      </c>
      <c r="M301" s="1">
        <v>2025.0</v>
      </c>
      <c r="N301" s="1">
        <v>10.0</v>
      </c>
      <c r="O301" s="1" t="s">
        <v>65</v>
      </c>
    </row>
    <row r="302">
      <c r="A302" s="1" t="s">
        <v>634</v>
      </c>
      <c r="B302" s="1" t="s">
        <v>16</v>
      </c>
      <c r="C302" s="1" t="s">
        <v>17</v>
      </c>
      <c r="D302" s="1" t="s">
        <v>635</v>
      </c>
      <c r="E302" s="1" t="s">
        <v>311</v>
      </c>
      <c r="F302" s="1">
        <v>2145.0</v>
      </c>
      <c r="G302" s="1">
        <v>2140.0</v>
      </c>
      <c r="H302" s="1">
        <v>99.8</v>
      </c>
      <c r="I302" s="1">
        <v>1767.68</v>
      </c>
      <c r="J302" s="1">
        <v>1892.5</v>
      </c>
      <c r="K302" s="1">
        <v>4049950.0</v>
      </c>
      <c r="L302" s="2">
        <v>45667.0</v>
      </c>
      <c r="M302" s="1">
        <v>2025.0</v>
      </c>
      <c r="N302" s="1">
        <v>1.0</v>
      </c>
      <c r="O302" s="1" t="s">
        <v>20</v>
      </c>
    </row>
    <row r="303">
      <c r="A303" s="1" t="s">
        <v>636</v>
      </c>
      <c r="B303" s="1" t="s">
        <v>22</v>
      </c>
      <c r="C303" s="1" t="s">
        <v>23</v>
      </c>
      <c r="D303" s="1" t="s">
        <v>637</v>
      </c>
      <c r="E303" s="1" t="s">
        <v>124</v>
      </c>
      <c r="F303" s="1">
        <v>909.0</v>
      </c>
      <c r="G303" s="1">
        <v>729.0</v>
      </c>
      <c r="H303" s="1">
        <v>80.2</v>
      </c>
      <c r="I303" s="1">
        <v>1025.22</v>
      </c>
      <c r="J303" s="1">
        <v>1090.76</v>
      </c>
      <c r="K303" s="1">
        <v>795164.04</v>
      </c>
      <c r="L303" s="2">
        <v>45967.0</v>
      </c>
      <c r="M303" s="1">
        <v>2025.0</v>
      </c>
      <c r="N303" s="1">
        <v>11.0</v>
      </c>
      <c r="O303" s="1" t="s">
        <v>26</v>
      </c>
    </row>
    <row r="304">
      <c r="A304" s="1" t="s">
        <v>638</v>
      </c>
      <c r="B304" s="1" t="s">
        <v>42</v>
      </c>
      <c r="C304" s="1" t="s">
        <v>43</v>
      </c>
      <c r="D304" s="1" t="s">
        <v>639</v>
      </c>
      <c r="E304" s="1" t="s">
        <v>89</v>
      </c>
      <c r="F304" s="1">
        <v>2532.0</v>
      </c>
      <c r="G304" s="1">
        <v>2131.0</v>
      </c>
      <c r="H304" s="1">
        <v>84.2</v>
      </c>
      <c r="I304" s="1">
        <v>1670.71</v>
      </c>
      <c r="J304" s="1">
        <v>1511.83</v>
      </c>
      <c r="K304" s="1">
        <v>3221709.73</v>
      </c>
      <c r="L304" s="2">
        <v>45734.0</v>
      </c>
      <c r="M304" s="1">
        <v>2025.0</v>
      </c>
      <c r="N304" s="1">
        <v>3.0</v>
      </c>
      <c r="O304" s="1" t="s">
        <v>46</v>
      </c>
    </row>
    <row r="305">
      <c r="A305" s="1" t="s">
        <v>640</v>
      </c>
      <c r="B305" s="1" t="s">
        <v>22</v>
      </c>
      <c r="C305" s="1" t="s">
        <v>23</v>
      </c>
      <c r="D305" s="1" t="s">
        <v>641</v>
      </c>
      <c r="E305" s="1" t="s">
        <v>250</v>
      </c>
      <c r="F305" s="1">
        <v>1053.0</v>
      </c>
      <c r="G305" s="1">
        <v>904.0</v>
      </c>
      <c r="H305" s="1">
        <v>85.8</v>
      </c>
      <c r="I305" s="1">
        <v>1817.52</v>
      </c>
      <c r="J305" s="1">
        <v>1858.11</v>
      </c>
      <c r="K305" s="1">
        <v>1679731.44</v>
      </c>
      <c r="L305" s="2">
        <v>45699.0</v>
      </c>
      <c r="M305" s="1">
        <v>2025.0</v>
      </c>
      <c r="N305" s="1">
        <v>2.0</v>
      </c>
      <c r="O305" s="1" t="s">
        <v>65</v>
      </c>
    </row>
    <row r="306">
      <c r="A306" s="1" t="s">
        <v>642</v>
      </c>
      <c r="B306" s="1" t="s">
        <v>42</v>
      </c>
      <c r="C306" s="1" t="s">
        <v>43</v>
      </c>
      <c r="D306" s="1" t="s">
        <v>643</v>
      </c>
      <c r="E306" s="1" t="s">
        <v>180</v>
      </c>
      <c r="F306" s="1">
        <v>1748.0</v>
      </c>
      <c r="G306" s="1">
        <v>1667.0</v>
      </c>
      <c r="H306" s="1">
        <v>95.4</v>
      </c>
      <c r="I306" s="1">
        <v>1508.11</v>
      </c>
      <c r="J306" s="1">
        <v>1463.78</v>
      </c>
      <c r="K306" s="1">
        <v>2440121.26</v>
      </c>
      <c r="L306" s="2">
        <v>45670.0</v>
      </c>
      <c r="M306" s="1">
        <v>2025.0</v>
      </c>
      <c r="N306" s="1">
        <v>1.0</v>
      </c>
      <c r="O306" s="1" t="s">
        <v>46</v>
      </c>
    </row>
    <row r="307">
      <c r="A307" s="1" t="s">
        <v>644</v>
      </c>
      <c r="B307" s="1" t="s">
        <v>22</v>
      </c>
      <c r="C307" s="1" t="s">
        <v>23</v>
      </c>
      <c r="D307" s="1" t="s">
        <v>645</v>
      </c>
      <c r="E307" s="1" t="s">
        <v>169</v>
      </c>
      <c r="F307" s="1">
        <v>2740.0</v>
      </c>
      <c r="G307" s="1">
        <v>2494.0</v>
      </c>
      <c r="H307" s="1">
        <v>91.0</v>
      </c>
      <c r="I307" s="1">
        <v>1237.16</v>
      </c>
      <c r="J307" s="1">
        <v>1438.81</v>
      </c>
      <c r="K307" s="1">
        <v>3588392.14</v>
      </c>
      <c r="L307" s="2">
        <v>45959.0</v>
      </c>
      <c r="M307" s="1">
        <v>2025.0</v>
      </c>
      <c r="N307" s="1">
        <v>10.0</v>
      </c>
      <c r="O307" s="1" t="s">
        <v>26</v>
      </c>
    </row>
    <row r="308">
      <c r="A308" s="1" t="s">
        <v>646</v>
      </c>
      <c r="B308" s="1" t="s">
        <v>37</v>
      </c>
      <c r="C308" s="1" t="s">
        <v>38</v>
      </c>
      <c r="D308" s="1" t="s">
        <v>647</v>
      </c>
      <c r="E308" s="1" t="s">
        <v>231</v>
      </c>
      <c r="F308" s="1">
        <v>2046.0</v>
      </c>
      <c r="G308" s="1">
        <v>2138.0</v>
      </c>
      <c r="H308" s="1">
        <v>104.5</v>
      </c>
      <c r="I308" s="1">
        <v>1176.63</v>
      </c>
      <c r="J308" s="1">
        <v>1067.83</v>
      </c>
      <c r="K308" s="1">
        <v>2283020.54</v>
      </c>
      <c r="L308" s="2">
        <v>45859.0</v>
      </c>
      <c r="M308" s="1">
        <v>2025.0</v>
      </c>
      <c r="N308" s="1">
        <v>7.0</v>
      </c>
      <c r="O308" s="1" t="s">
        <v>65</v>
      </c>
    </row>
    <row r="309">
      <c r="A309" s="1" t="s">
        <v>648</v>
      </c>
      <c r="B309" s="1" t="s">
        <v>22</v>
      </c>
      <c r="C309" s="1" t="s">
        <v>23</v>
      </c>
      <c r="D309" s="1" t="s">
        <v>562</v>
      </c>
      <c r="E309" s="1" t="s">
        <v>311</v>
      </c>
      <c r="F309" s="1">
        <v>2489.0</v>
      </c>
      <c r="G309" s="1">
        <v>2101.0</v>
      </c>
      <c r="H309" s="1">
        <v>84.4</v>
      </c>
      <c r="I309" s="1">
        <v>1833.58</v>
      </c>
      <c r="J309" s="1">
        <v>2053.41</v>
      </c>
      <c r="K309" s="1">
        <v>4314214.41</v>
      </c>
      <c r="L309" s="2">
        <v>45678.0</v>
      </c>
      <c r="M309" s="1">
        <v>2025.0</v>
      </c>
      <c r="N309" s="1">
        <v>1.0</v>
      </c>
      <c r="O309" s="1" t="s">
        <v>20</v>
      </c>
    </row>
    <row r="310">
      <c r="A310" s="1" t="s">
        <v>649</v>
      </c>
      <c r="B310" s="1" t="s">
        <v>22</v>
      </c>
      <c r="C310" s="1" t="s">
        <v>23</v>
      </c>
      <c r="D310" s="1" t="s">
        <v>650</v>
      </c>
      <c r="E310" s="1" t="s">
        <v>250</v>
      </c>
      <c r="F310" s="1">
        <v>2196.0</v>
      </c>
      <c r="G310" s="1">
        <v>2152.0</v>
      </c>
      <c r="H310" s="1">
        <v>98.0</v>
      </c>
      <c r="I310" s="1">
        <v>1030.2</v>
      </c>
      <c r="J310" s="1">
        <v>1147.15</v>
      </c>
      <c r="K310" s="1">
        <v>2468666.8</v>
      </c>
      <c r="L310" s="2">
        <v>45921.0</v>
      </c>
      <c r="M310" s="1">
        <v>2025.0</v>
      </c>
      <c r="N310" s="1">
        <v>9.0</v>
      </c>
      <c r="O310" s="1" t="s">
        <v>65</v>
      </c>
    </row>
    <row r="311">
      <c r="A311" s="1" t="s">
        <v>651</v>
      </c>
      <c r="B311" s="1" t="s">
        <v>16</v>
      </c>
      <c r="C311" s="1" t="s">
        <v>17</v>
      </c>
      <c r="D311" s="1" t="s">
        <v>652</v>
      </c>
      <c r="E311" s="1" t="s">
        <v>183</v>
      </c>
      <c r="F311" s="1">
        <v>1266.0</v>
      </c>
      <c r="G311" s="1">
        <v>1067.0</v>
      </c>
      <c r="H311" s="1">
        <v>84.3</v>
      </c>
      <c r="I311" s="1">
        <v>1700.82</v>
      </c>
      <c r="J311" s="1">
        <v>1829.4</v>
      </c>
      <c r="K311" s="1">
        <v>1951969.8</v>
      </c>
      <c r="L311" s="2">
        <v>45936.0</v>
      </c>
      <c r="M311" s="1">
        <v>2025.0</v>
      </c>
      <c r="N311" s="1">
        <v>10.0</v>
      </c>
      <c r="O311" s="1" t="s">
        <v>65</v>
      </c>
    </row>
    <row r="312">
      <c r="A312" s="1" t="s">
        <v>653</v>
      </c>
      <c r="B312" s="1" t="s">
        <v>42</v>
      </c>
      <c r="C312" s="1" t="s">
        <v>43</v>
      </c>
      <c r="D312" s="1" t="s">
        <v>654</v>
      </c>
      <c r="E312" s="1" t="s">
        <v>336</v>
      </c>
      <c r="F312" s="1">
        <v>1788.0</v>
      </c>
      <c r="G312" s="1">
        <v>1454.0</v>
      </c>
      <c r="H312" s="1">
        <v>81.3</v>
      </c>
      <c r="I312" s="1">
        <v>1559.88</v>
      </c>
      <c r="J312" s="1">
        <v>1843.56</v>
      </c>
      <c r="K312" s="1">
        <v>2680536.24</v>
      </c>
      <c r="L312" s="2">
        <v>45862.0</v>
      </c>
      <c r="M312" s="1">
        <v>2025.0</v>
      </c>
      <c r="N312" s="1">
        <v>7.0</v>
      </c>
      <c r="O312" s="1" t="s">
        <v>46</v>
      </c>
    </row>
    <row r="313">
      <c r="A313" s="1" t="s">
        <v>655</v>
      </c>
      <c r="B313" s="1" t="s">
        <v>16</v>
      </c>
      <c r="C313" s="1" t="s">
        <v>17</v>
      </c>
      <c r="D313" s="1" t="s">
        <v>656</v>
      </c>
      <c r="E313" s="1" t="s">
        <v>161</v>
      </c>
      <c r="F313" s="1">
        <v>2499.0</v>
      </c>
      <c r="G313" s="1">
        <v>2434.0</v>
      </c>
      <c r="H313" s="1">
        <v>97.4</v>
      </c>
      <c r="I313" s="1">
        <v>1475.12</v>
      </c>
      <c r="J313" s="1">
        <v>1575.28</v>
      </c>
      <c r="K313" s="1">
        <v>3834231.52</v>
      </c>
      <c r="L313" s="2">
        <v>45979.0</v>
      </c>
      <c r="M313" s="1">
        <v>2025.0</v>
      </c>
      <c r="N313" s="1">
        <v>11.0</v>
      </c>
      <c r="O313" s="1" t="s">
        <v>65</v>
      </c>
    </row>
    <row r="314">
      <c r="A314" s="1" t="s">
        <v>657</v>
      </c>
      <c r="B314" s="1" t="s">
        <v>28</v>
      </c>
      <c r="C314" s="1" t="s">
        <v>29</v>
      </c>
      <c r="D314" s="1" t="s">
        <v>658</v>
      </c>
      <c r="E314" s="1" t="s">
        <v>145</v>
      </c>
      <c r="F314" s="1">
        <v>1983.0</v>
      </c>
      <c r="G314" s="1">
        <v>2063.0</v>
      </c>
      <c r="H314" s="1">
        <v>104.0</v>
      </c>
      <c r="I314" s="1">
        <v>1137.52</v>
      </c>
      <c r="J314" s="1">
        <v>1326.33</v>
      </c>
      <c r="K314" s="1">
        <v>2736218.79</v>
      </c>
      <c r="L314" s="2">
        <v>45995.0</v>
      </c>
      <c r="M314" s="1">
        <v>2025.0</v>
      </c>
      <c r="N314" s="1">
        <v>12.0</v>
      </c>
      <c r="O314" s="1" t="s">
        <v>32</v>
      </c>
    </row>
    <row r="315">
      <c r="A315" s="1" t="s">
        <v>659</v>
      </c>
      <c r="B315" s="1" t="s">
        <v>37</v>
      </c>
      <c r="C315" s="1" t="s">
        <v>38</v>
      </c>
      <c r="D315" s="1" t="s">
        <v>660</v>
      </c>
      <c r="E315" s="1" t="s">
        <v>245</v>
      </c>
      <c r="F315" s="1">
        <v>2737.0</v>
      </c>
      <c r="G315" s="1">
        <v>2724.0</v>
      </c>
      <c r="H315" s="1">
        <v>99.5</v>
      </c>
      <c r="I315" s="1">
        <v>1804.54</v>
      </c>
      <c r="J315" s="1">
        <v>1814.04</v>
      </c>
      <c r="K315" s="1">
        <v>4941444.96</v>
      </c>
      <c r="L315" s="2">
        <v>45931.0</v>
      </c>
      <c r="M315" s="1">
        <v>2025.0</v>
      </c>
      <c r="N315" s="1">
        <v>10.0</v>
      </c>
      <c r="O315" s="1" t="s">
        <v>20</v>
      </c>
    </row>
    <row r="316">
      <c r="A316" s="1" t="s">
        <v>661</v>
      </c>
      <c r="B316" s="1" t="s">
        <v>42</v>
      </c>
      <c r="C316" s="1" t="s">
        <v>43</v>
      </c>
      <c r="D316" s="1" t="s">
        <v>662</v>
      </c>
      <c r="E316" s="1" t="s">
        <v>180</v>
      </c>
      <c r="F316" s="1">
        <v>1726.0</v>
      </c>
      <c r="G316" s="1">
        <v>1721.0</v>
      </c>
      <c r="H316" s="1">
        <v>99.7</v>
      </c>
      <c r="I316" s="1">
        <v>1614.02</v>
      </c>
      <c r="J316" s="1">
        <v>1870.7</v>
      </c>
      <c r="K316" s="1">
        <v>3219474.7</v>
      </c>
      <c r="L316" s="2">
        <v>45664.0</v>
      </c>
      <c r="M316" s="1">
        <v>2025.0</v>
      </c>
      <c r="N316" s="1">
        <v>1.0</v>
      </c>
      <c r="O316" s="1" t="s">
        <v>46</v>
      </c>
    </row>
    <row r="317">
      <c r="A317" s="1" t="s">
        <v>663</v>
      </c>
      <c r="B317" s="1" t="s">
        <v>22</v>
      </c>
      <c r="C317" s="1" t="s">
        <v>23</v>
      </c>
      <c r="D317" s="1" t="s">
        <v>279</v>
      </c>
      <c r="E317" s="1" t="s">
        <v>280</v>
      </c>
      <c r="F317" s="1">
        <v>2175.0</v>
      </c>
      <c r="G317" s="1">
        <v>2067.0</v>
      </c>
      <c r="H317" s="1">
        <v>95.0</v>
      </c>
      <c r="I317" s="1">
        <v>1905.82</v>
      </c>
      <c r="J317" s="1">
        <v>2161.06</v>
      </c>
      <c r="K317" s="1">
        <v>4466911.02</v>
      </c>
      <c r="L317" s="2">
        <v>45858.0</v>
      </c>
      <c r="M317" s="1">
        <v>2025.0</v>
      </c>
      <c r="N317" s="1">
        <v>7.0</v>
      </c>
      <c r="O317" s="1" t="s">
        <v>20</v>
      </c>
    </row>
    <row r="318">
      <c r="A318" s="1" t="s">
        <v>664</v>
      </c>
      <c r="B318" s="1" t="s">
        <v>16</v>
      </c>
      <c r="C318" s="1" t="s">
        <v>17</v>
      </c>
      <c r="D318" s="1" t="s">
        <v>665</v>
      </c>
      <c r="E318" s="1" t="s">
        <v>280</v>
      </c>
      <c r="F318" s="1">
        <v>530.0</v>
      </c>
      <c r="G318" s="1">
        <v>458.0</v>
      </c>
      <c r="H318" s="1">
        <v>86.4</v>
      </c>
      <c r="I318" s="1">
        <v>1725.18</v>
      </c>
      <c r="J318" s="1">
        <v>1836.81</v>
      </c>
      <c r="K318" s="1">
        <v>841258.98</v>
      </c>
      <c r="L318" s="2">
        <v>45738.0</v>
      </c>
      <c r="M318" s="1">
        <v>2025.0</v>
      </c>
      <c r="N318" s="1">
        <v>3.0</v>
      </c>
      <c r="O318" s="1" t="s">
        <v>20</v>
      </c>
    </row>
    <row r="319">
      <c r="A319" s="1" t="s">
        <v>666</v>
      </c>
      <c r="B319" s="1" t="s">
        <v>42</v>
      </c>
      <c r="C319" s="1" t="s">
        <v>43</v>
      </c>
      <c r="D319" s="1" t="s">
        <v>459</v>
      </c>
      <c r="E319" s="1" t="s">
        <v>25</v>
      </c>
      <c r="F319" s="1">
        <v>1328.0</v>
      </c>
      <c r="G319" s="1">
        <v>1111.0</v>
      </c>
      <c r="H319" s="1">
        <v>83.7</v>
      </c>
      <c r="I319" s="1">
        <v>1523.16</v>
      </c>
      <c r="J319" s="1">
        <v>1476.39</v>
      </c>
      <c r="K319" s="1">
        <v>1640269.29</v>
      </c>
      <c r="L319" s="2">
        <v>46015.0</v>
      </c>
      <c r="M319" s="1">
        <v>2025.0</v>
      </c>
      <c r="N319" s="1">
        <v>12.0</v>
      </c>
      <c r="O319" s="1" t="s">
        <v>26</v>
      </c>
    </row>
    <row r="320">
      <c r="A320" s="1" t="s">
        <v>667</v>
      </c>
      <c r="B320" s="1" t="s">
        <v>16</v>
      </c>
      <c r="C320" s="1" t="s">
        <v>17</v>
      </c>
      <c r="D320" s="1" t="s">
        <v>668</v>
      </c>
      <c r="E320" s="1" t="s">
        <v>133</v>
      </c>
      <c r="F320" s="1">
        <v>911.0</v>
      </c>
      <c r="G320" s="1">
        <v>885.0</v>
      </c>
      <c r="H320" s="1">
        <v>97.1</v>
      </c>
      <c r="I320" s="1">
        <v>1157.5</v>
      </c>
      <c r="J320" s="1">
        <v>1215.04</v>
      </c>
      <c r="K320" s="1">
        <v>1075310.4</v>
      </c>
      <c r="L320" s="2">
        <v>45704.0</v>
      </c>
      <c r="M320" s="1">
        <v>2025.0</v>
      </c>
      <c r="N320" s="1">
        <v>2.0</v>
      </c>
      <c r="O320" s="1" t="s">
        <v>26</v>
      </c>
    </row>
    <row r="321">
      <c r="A321" s="1" t="s">
        <v>669</v>
      </c>
      <c r="B321" s="1" t="s">
        <v>37</v>
      </c>
      <c r="C321" s="1" t="s">
        <v>38</v>
      </c>
      <c r="D321" s="1" t="s">
        <v>670</v>
      </c>
      <c r="E321" s="1" t="s">
        <v>74</v>
      </c>
      <c r="F321" s="1">
        <v>2736.0</v>
      </c>
      <c r="G321" s="1">
        <v>2628.0</v>
      </c>
      <c r="H321" s="1">
        <v>96.1</v>
      </c>
      <c r="I321" s="1">
        <v>1319.18</v>
      </c>
      <c r="J321" s="1">
        <v>1301.85</v>
      </c>
      <c r="K321" s="1">
        <v>3421261.8</v>
      </c>
      <c r="L321" s="2">
        <v>45802.0</v>
      </c>
      <c r="M321" s="1">
        <v>2025.0</v>
      </c>
      <c r="N321" s="1">
        <v>5.0</v>
      </c>
      <c r="O321" s="1" t="s">
        <v>32</v>
      </c>
    </row>
    <row r="322">
      <c r="A322" s="1" t="s">
        <v>671</v>
      </c>
      <c r="B322" s="1" t="s">
        <v>37</v>
      </c>
      <c r="C322" s="1" t="s">
        <v>38</v>
      </c>
      <c r="D322" s="1" t="s">
        <v>672</v>
      </c>
      <c r="E322" s="1" t="s">
        <v>95</v>
      </c>
      <c r="F322" s="1">
        <v>1164.0</v>
      </c>
      <c r="G322" s="1">
        <v>940.0</v>
      </c>
      <c r="H322" s="1">
        <v>80.8</v>
      </c>
      <c r="I322" s="1">
        <v>1089.45</v>
      </c>
      <c r="J322" s="1">
        <v>1160.42</v>
      </c>
      <c r="K322" s="1">
        <v>1090794.8</v>
      </c>
      <c r="L322" s="2">
        <v>46021.0</v>
      </c>
      <c r="M322" s="1">
        <v>2025.0</v>
      </c>
      <c r="N322" s="1">
        <v>12.0</v>
      </c>
      <c r="O322" s="1" t="s">
        <v>32</v>
      </c>
    </row>
    <row r="323">
      <c r="A323" s="1" t="s">
        <v>673</v>
      </c>
      <c r="B323" s="1" t="s">
        <v>42</v>
      </c>
      <c r="C323" s="1" t="s">
        <v>43</v>
      </c>
      <c r="D323" s="1" t="s">
        <v>674</v>
      </c>
      <c r="E323" s="1" t="s">
        <v>92</v>
      </c>
      <c r="F323" s="1">
        <v>528.0</v>
      </c>
      <c r="G323" s="1">
        <v>546.0</v>
      </c>
      <c r="H323" s="1">
        <v>103.4</v>
      </c>
      <c r="I323" s="1">
        <v>1551.33</v>
      </c>
      <c r="J323" s="1">
        <v>1841.14</v>
      </c>
      <c r="K323" s="1">
        <v>1005262.44</v>
      </c>
      <c r="L323" s="2">
        <v>45763.0</v>
      </c>
      <c r="M323" s="1">
        <v>2025.0</v>
      </c>
      <c r="N323" s="1">
        <v>4.0</v>
      </c>
      <c r="O323" s="1" t="s">
        <v>46</v>
      </c>
    </row>
    <row r="324">
      <c r="A324" s="1" t="s">
        <v>675</v>
      </c>
      <c r="B324" s="1" t="s">
        <v>22</v>
      </c>
      <c r="C324" s="1" t="s">
        <v>23</v>
      </c>
      <c r="D324" s="1" t="s">
        <v>676</v>
      </c>
      <c r="E324" s="1" t="s">
        <v>98</v>
      </c>
      <c r="F324" s="1">
        <v>1378.0</v>
      </c>
      <c r="G324" s="1">
        <v>1260.0</v>
      </c>
      <c r="H324" s="1">
        <v>91.4</v>
      </c>
      <c r="I324" s="1">
        <v>1760.49</v>
      </c>
      <c r="J324" s="1">
        <v>1828.25</v>
      </c>
      <c r="K324" s="1">
        <v>2303595.0</v>
      </c>
      <c r="L324" s="2">
        <v>45779.0</v>
      </c>
      <c r="M324" s="1">
        <v>2025.0</v>
      </c>
      <c r="N324" s="1">
        <v>5.0</v>
      </c>
      <c r="O324" s="1" t="s">
        <v>65</v>
      </c>
    </row>
    <row r="325">
      <c r="A325" s="1" t="s">
        <v>677</v>
      </c>
      <c r="B325" s="1" t="s">
        <v>16</v>
      </c>
      <c r="C325" s="1" t="s">
        <v>17</v>
      </c>
      <c r="D325" s="1" t="s">
        <v>55</v>
      </c>
      <c r="E325" s="1" t="s">
        <v>56</v>
      </c>
      <c r="F325" s="1">
        <v>2016.0</v>
      </c>
      <c r="G325" s="1">
        <v>1837.0</v>
      </c>
      <c r="H325" s="1">
        <v>91.1</v>
      </c>
      <c r="I325" s="1">
        <v>1197.39</v>
      </c>
      <c r="J325" s="1">
        <v>1229.1</v>
      </c>
      <c r="K325" s="1">
        <v>2257856.7</v>
      </c>
      <c r="L325" s="2">
        <v>45871.0</v>
      </c>
      <c r="M325" s="1">
        <v>2025.0</v>
      </c>
      <c r="N325" s="1">
        <v>8.0</v>
      </c>
      <c r="O325" s="1" t="s">
        <v>20</v>
      </c>
    </row>
    <row r="326">
      <c r="A326" s="1" t="s">
        <v>678</v>
      </c>
      <c r="B326" s="1" t="s">
        <v>22</v>
      </c>
      <c r="C326" s="1" t="s">
        <v>23</v>
      </c>
      <c r="D326" s="1" t="s">
        <v>679</v>
      </c>
      <c r="E326" s="1" t="s">
        <v>45</v>
      </c>
      <c r="F326" s="1">
        <v>1174.0</v>
      </c>
      <c r="G326" s="1">
        <v>1179.0</v>
      </c>
      <c r="H326" s="1">
        <v>100.4</v>
      </c>
      <c r="I326" s="1">
        <v>1154.53</v>
      </c>
      <c r="J326" s="1">
        <v>1135.21</v>
      </c>
      <c r="K326" s="1">
        <v>1338412.59</v>
      </c>
      <c r="L326" s="2">
        <v>45760.0</v>
      </c>
      <c r="M326" s="1">
        <v>2025.0</v>
      </c>
      <c r="N326" s="1">
        <v>4.0</v>
      </c>
      <c r="O326" s="1" t="s">
        <v>46</v>
      </c>
    </row>
    <row r="327">
      <c r="A327" s="1" t="s">
        <v>680</v>
      </c>
      <c r="B327" s="1" t="s">
        <v>28</v>
      </c>
      <c r="C327" s="1" t="s">
        <v>29</v>
      </c>
      <c r="D327" s="1" t="s">
        <v>379</v>
      </c>
      <c r="E327" s="1" t="s">
        <v>79</v>
      </c>
      <c r="F327" s="1">
        <v>2333.0</v>
      </c>
      <c r="G327" s="1">
        <v>1990.0</v>
      </c>
      <c r="H327" s="1">
        <v>85.3</v>
      </c>
      <c r="I327" s="1">
        <v>1466.11</v>
      </c>
      <c r="J327" s="1">
        <v>1656.56</v>
      </c>
      <c r="K327" s="1">
        <v>3296554.4</v>
      </c>
      <c r="L327" s="2">
        <v>45755.0</v>
      </c>
      <c r="M327" s="1">
        <v>2025.0</v>
      </c>
      <c r="N327" s="1">
        <v>4.0</v>
      </c>
      <c r="O327" s="1" t="s">
        <v>20</v>
      </c>
    </row>
    <row r="328">
      <c r="A328" s="1" t="s">
        <v>681</v>
      </c>
      <c r="B328" s="1" t="s">
        <v>42</v>
      </c>
      <c r="C328" s="1" t="s">
        <v>43</v>
      </c>
      <c r="D328" s="1" t="s">
        <v>682</v>
      </c>
      <c r="E328" s="1" t="s">
        <v>257</v>
      </c>
      <c r="F328" s="1">
        <v>1368.0</v>
      </c>
      <c r="G328" s="1">
        <v>1112.0</v>
      </c>
      <c r="H328" s="1">
        <v>81.3</v>
      </c>
      <c r="I328" s="1">
        <v>1070.76</v>
      </c>
      <c r="J328" s="1">
        <v>1246.47</v>
      </c>
      <c r="K328" s="1">
        <v>1386074.64</v>
      </c>
      <c r="L328" s="2">
        <v>45897.0</v>
      </c>
      <c r="M328" s="1">
        <v>2025.0</v>
      </c>
      <c r="N328" s="1">
        <v>8.0</v>
      </c>
      <c r="O328" s="1" t="s">
        <v>32</v>
      </c>
    </row>
    <row r="329">
      <c r="A329" s="1" t="s">
        <v>683</v>
      </c>
      <c r="B329" s="1" t="s">
        <v>16</v>
      </c>
      <c r="C329" s="1" t="s">
        <v>17</v>
      </c>
      <c r="D329" s="1" t="s">
        <v>144</v>
      </c>
      <c r="E329" s="1" t="s">
        <v>145</v>
      </c>
      <c r="F329" s="1">
        <v>926.0</v>
      </c>
      <c r="G329" s="1">
        <v>848.0</v>
      </c>
      <c r="H329" s="1">
        <v>91.6</v>
      </c>
      <c r="I329" s="1">
        <v>1369.94</v>
      </c>
      <c r="J329" s="1">
        <v>1442.35</v>
      </c>
      <c r="K329" s="1">
        <v>1223112.8</v>
      </c>
      <c r="L329" s="2">
        <v>45792.0</v>
      </c>
      <c r="M329" s="1">
        <v>2025.0</v>
      </c>
      <c r="N329" s="1">
        <v>5.0</v>
      </c>
      <c r="O329" s="1" t="s">
        <v>32</v>
      </c>
    </row>
    <row r="330">
      <c r="A330" s="1" t="s">
        <v>684</v>
      </c>
      <c r="B330" s="1" t="s">
        <v>28</v>
      </c>
      <c r="C330" s="1" t="s">
        <v>29</v>
      </c>
      <c r="D330" s="1" t="s">
        <v>685</v>
      </c>
      <c r="E330" s="1" t="s">
        <v>180</v>
      </c>
      <c r="F330" s="1">
        <v>2907.0</v>
      </c>
      <c r="G330" s="1">
        <v>2405.0</v>
      </c>
      <c r="H330" s="1">
        <v>82.7</v>
      </c>
      <c r="I330" s="1">
        <v>1530.62</v>
      </c>
      <c r="J330" s="1">
        <v>1813.91</v>
      </c>
      <c r="K330" s="1">
        <v>4362453.55</v>
      </c>
      <c r="L330" s="2">
        <v>45915.0</v>
      </c>
      <c r="M330" s="1">
        <v>2025.0</v>
      </c>
      <c r="N330" s="1">
        <v>9.0</v>
      </c>
      <c r="O330" s="1" t="s">
        <v>46</v>
      </c>
    </row>
    <row r="331">
      <c r="A331" s="1" t="s">
        <v>686</v>
      </c>
      <c r="B331" s="1" t="s">
        <v>42</v>
      </c>
      <c r="C331" s="1" t="s">
        <v>43</v>
      </c>
      <c r="D331" s="1" t="s">
        <v>687</v>
      </c>
      <c r="E331" s="1" t="s">
        <v>103</v>
      </c>
      <c r="F331" s="1">
        <v>616.0</v>
      </c>
      <c r="G331" s="1">
        <v>516.0</v>
      </c>
      <c r="H331" s="1">
        <v>83.8</v>
      </c>
      <c r="I331" s="1">
        <v>1133.74</v>
      </c>
      <c r="J331" s="1">
        <v>1114.32</v>
      </c>
      <c r="K331" s="1">
        <v>574989.12</v>
      </c>
      <c r="L331" s="2">
        <v>45685.0</v>
      </c>
      <c r="M331" s="1">
        <v>2025.0</v>
      </c>
      <c r="N331" s="1">
        <v>1.0</v>
      </c>
      <c r="O331" s="1" t="s">
        <v>26</v>
      </c>
    </row>
    <row r="332">
      <c r="A332" s="1" t="s">
        <v>688</v>
      </c>
      <c r="B332" s="1" t="s">
        <v>37</v>
      </c>
      <c r="C332" s="1" t="s">
        <v>38</v>
      </c>
      <c r="D332" s="1" t="s">
        <v>264</v>
      </c>
      <c r="E332" s="1" t="s">
        <v>213</v>
      </c>
      <c r="F332" s="1">
        <v>1967.0</v>
      </c>
      <c r="G332" s="1">
        <v>1982.0</v>
      </c>
      <c r="H332" s="1">
        <v>100.8</v>
      </c>
      <c r="I332" s="1">
        <v>1792.55</v>
      </c>
      <c r="J332" s="1">
        <v>1745.78</v>
      </c>
      <c r="K332" s="1">
        <v>3460135.96</v>
      </c>
      <c r="L332" s="2">
        <v>45907.0</v>
      </c>
      <c r="M332" s="1">
        <v>2025.0</v>
      </c>
      <c r="N332" s="1">
        <v>9.0</v>
      </c>
      <c r="O332" s="1" t="s">
        <v>65</v>
      </c>
    </row>
    <row r="333">
      <c r="A333" s="1" t="s">
        <v>689</v>
      </c>
      <c r="B333" s="1" t="s">
        <v>28</v>
      </c>
      <c r="C333" s="1" t="s">
        <v>29</v>
      </c>
      <c r="D333" s="1" t="s">
        <v>690</v>
      </c>
      <c r="E333" s="1" t="s">
        <v>210</v>
      </c>
      <c r="F333" s="1">
        <v>1059.0</v>
      </c>
      <c r="G333" s="1">
        <v>1077.0</v>
      </c>
      <c r="H333" s="1">
        <v>101.7</v>
      </c>
      <c r="I333" s="1">
        <v>1131.16</v>
      </c>
      <c r="J333" s="1">
        <v>1057.17</v>
      </c>
      <c r="K333" s="1">
        <v>1138572.09</v>
      </c>
      <c r="L333" s="2">
        <v>45916.0</v>
      </c>
      <c r="M333" s="1">
        <v>2025.0</v>
      </c>
      <c r="N333" s="1">
        <v>9.0</v>
      </c>
      <c r="O333" s="1" t="s">
        <v>46</v>
      </c>
    </row>
    <row r="334">
      <c r="A334" s="1" t="s">
        <v>691</v>
      </c>
      <c r="B334" s="1" t="s">
        <v>42</v>
      </c>
      <c r="C334" s="1" t="s">
        <v>43</v>
      </c>
      <c r="D334" s="1" t="s">
        <v>692</v>
      </c>
      <c r="E334" s="1" t="s">
        <v>336</v>
      </c>
      <c r="F334" s="1">
        <v>2489.0</v>
      </c>
      <c r="G334" s="1">
        <v>2072.0</v>
      </c>
      <c r="H334" s="1">
        <v>83.2</v>
      </c>
      <c r="I334" s="1">
        <v>1316.53</v>
      </c>
      <c r="J334" s="1">
        <v>1295.11</v>
      </c>
      <c r="K334" s="1">
        <v>2683467.92</v>
      </c>
      <c r="L334" s="2">
        <v>45943.0</v>
      </c>
      <c r="M334" s="1">
        <v>2025.0</v>
      </c>
      <c r="N334" s="1">
        <v>10.0</v>
      </c>
      <c r="O334" s="1" t="s">
        <v>46</v>
      </c>
    </row>
    <row r="335">
      <c r="A335" s="1" t="s">
        <v>693</v>
      </c>
      <c r="B335" s="1" t="s">
        <v>37</v>
      </c>
      <c r="C335" s="1" t="s">
        <v>38</v>
      </c>
      <c r="D335" s="1" t="s">
        <v>123</v>
      </c>
      <c r="E335" s="1" t="s">
        <v>124</v>
      </c>
      <c r="F335" s="1">
        <v>2498.0</v>
      </c>
      <c r="G335" s="1">
        <v>2519.0</v>
      </c>
      <c r="H335" s="1">
        <v>100.8</v>
      </c>
      <c r="I335" s="1">
        <v>1646.93</v>
      </c>
      <c r="J335" s="1">
        <v>1643.34</v>
      </c>
      <c r="K335" s="1">
        <v>4139573.46</v>
      </c>
      <c r="L335" s="2">
        <v>45679.0</v>
      </c>
      <c r="M335" s="1">
        <v>2025.0</v>
      </c>
      <c r="N335" s="1">
        <v>1.0</v>
      </c>
      <c r="O335" s="1" t="s">
        <v>26</v>
      </c>
    </row>
    <row r="336">
      <c r="A336" s="1" t="s">
        <v>694</v>
      </c>
      <c r="B336" s="1" t="s">
        <v>42</v>
      </c>
      <c r="C336" s="1" t="s">
        <v>43</v>
      </c>
      <c r="D336" s="1" t="s">
        <v>88</v>
      </c>
      <c r="E336" s="1" t="s">
        <v>89</v>
      </c>
      <c r="F336" s="1">
        <v>2837.0</v>
      </c>
      <c r="G336" s="1">
        <v>2739.0</v>
      </c>
      <c r="H336" s="1">
        <v>96.5</v>
      </c>
      <c r="I336" s="1">
        <v>1457.37</v>
      </c>
      <c r="J336" s="1">
        <v>1393.68</v>
      </c>
      <c r="K336" s="1">
        <v>3817289.52</v>
      </c>
      <c r="L336" s="2">
        <v>45744.0</v>
      </c>
      <c r="M336" s="1">
        <v>2025.0</v>
      </c>
      <c r="N336" s="1">
        <v>3.0</v>
      </c>
      <c r="O336" s="1" t="s">
        <v>46</v>
      </c>
    </row>
    <row r="337">
      <c r="A337" s="1" t="s">
        <v>695</v>
      </c>
      <c r="B337" s="1" t="s">
        <v>28</v>
      </c>
      <c r="C337" s="1" t="s">
        <v>29</v>
      </c>
      <c r="D337" s="1" t="s">
        <v>495</v>
      </c>
      <c r="E337" s="1" t="s">
        <v>169</v>
      </c>
      <c r="F337" s="1">
        <v>1902.0</v>
      </c>
      <c r="G337" s="1">
        <v>1630.0</v>
      </c>
      <c r="H337" s="1">
        <v>85.7</v>
      </c>
      <c r="I337" s="1">
        <v>1388.02</v>
      </c>
      <c r="J337" s="1">
        <v>1560.23</v>
      </c>
      <c r="K337" s="1">
        <v>2543174.9</v>
      </c>
      <c r="L337" s="2">
        <v>46005.0</v>
      </c>
      <c r="M337" s="1">
        <v>2025.0</v>
      </c>
      <c r="N337" s="1">
        <v>12.0</v>
      </c>
      <c r="O337" s="1" t="s">
        <v>26</v>
      </c>
    </row>
    <row r="338">
      <c r="A338" s="1" t="s">
        <v>696</v>
      </c>
      <c r="B338" s="1" t="s">
        <v>28</v>
      </c>
      <c r="C338" s="1" t="s">
        <v>29</v>
      </c>
      <c r="D338" s="1" t="s">
        <v>697</v>
      </c>
      <c r="E338" s="1" t="s">
        <v>111</v>
      </c>
      <c r="F338" s="1">
        <v>1097.0</v>
      </c>
      <c r="G338" s="1">
        <v>1095.0</v>
      </c>
      <c r="H338" s="1">
        <v>99.8</v>
      </c>
      <c r="I338" s="1">
        <v>1600.82</v>
      </c>
      <c r="J338" s="1">
        <v>1574.03</v>
      </c>
      <c r="K338" s="1">
        <v>1723562.85</v>
      </c>
      <c r="L338" s="2">
        <v>45964.0</v>
      </c>
      <c r="M338" s="1">
        <v>2025.0</v>
      </c>
      <c r="N338" s="1">
        <v>11.0</v>
      </c>
      <c r="O338" s="1" t="s">
        <v>20</v>
      </c>
    </row>
    <row r="339">
      <c r="A339" s="1" t="s">
        <v>698</v>
      </c>
      <c r="B339" s="1" t="s">
        <v>42</v>
      </c>
      <c r="C339" s="1" t="s">
        <v>43</v>
      </c>
      <c r="D339" s="1" t="s">
        <v>527</v>
      </c>
      <c r="E339" s="1" t="s">
        <v>74</v>
      </c>
      <c r="F339" s="1">
        <v>1439.0</v>
      </c>
      <c r="G339" s="1">
        <v>1501.0</v>
      </c>
      <c r="H339" s="1">
        <v>104.3</v>
      </c>
      <c r="I339" s="1">
        <v>1782.02</v>
      </c>
      <c r="J339" s="1">
        <v>1926.07</v>
      </c>
      <c r="K339" s="1">
        <v>2891031.07</v>
      </c>
      <c r="L339" s="2">
        <v>45705.0</v>
      </c>
      <c r="M339" s="1">
        <v>2025.0</v>
      </c>
      <c r="N339" s="1">
        <v>2.0</v>
      </c>
      <c r="O339" s="1" t="s">
        <v>32</v>
      </c>
    </row>
    <row r="340">
      <c r="A340" s="1" t="s">
        <v>699</v>
      </c>
      <c r="B340" s="1" t="s">
        <v>42</v>
      </c>
      <c r="C340" s="1" t="s">
        <v>43</v>
      </c>
      <c r="D340" s="1" t="s">
        <v>581</v>
      </c>
      <c r="E340" s="1" t="s">
        <v>89</v>
      </c>
      <c r="F340" s="1">
        <v>2142.0</v>
      </c>
      <c r="G340" s="1">
        <v>2060.0</v>
      </c>
      <c r="H340" s="1">
        <v>96.2</v>
      </c>
      <c r="I340" s="1">
        <v>1102.68</v>
      </c>
      <c r="J340" s="1">
        <v>1035.1</v>
      </c>
      <c r="K340" s="1">
        <v>2132306.0</v>
      </c>
      <c r="L340" s="2">
        <v>46012.0</v>
      </c>
      <c r="M340" s="1">
        <v>2025.0</v>
      </c>
      <c r="N340" s="1">
        <v>12.0</v>
      </c>
      <c r="O340" s="1" t="s">
        <v>46</v>
      </c>
    </row>
    <row r="341">
      <c r="A341" s="1" t="s">
        <v>700</v>
      </c>
      <c r="B341" s="1" t="s">
        <v>16</v>
      </c>
      <c r="C341" s="1" t="s">
        <v>17</v>
      </c>
      <c r="D341" s="1" t="s">
        <v>701</v>
      </c>
      <c r="E341" s="1" t="s">
        <v>267</v>
      </c>
      <c r="F341" s="1">
        <v>1314.0</v>
      </c>
      <c r="G341" s="1">
        <v>1357.0</v>
      </c>
      <c r="H341" s="1">
        <v>103.3</v>
      </c>
      <c r="I341" s="1">
        <v>1485.2</v>
      </c>
      <c r="J341" s="1">
        <v>1501.7</v>
      </c>
      <c r="K341" s="1">
        <v>2037806.9</v>
      </c>
      <c r="L341" s="2">
        <v>45771.0</v>
      </c>
      <c r="M341" s="1">
        <v>2025.0</v>
      </c>
      <c r="N341" s="1">
        <v>4.0</v>
      </c>
      <c r="O341" s="1" t="s">
        <v>46</v>
      </c>
    </row>
    <row r="342">
      <c r="A342" s="1" t="s">
        <v>702</v>
      </c>
      <c r="B342" s="1" t="s">
        <v>28</v>
      </c>
      <c r="C342" s="1" t="s">
        <v>29</v>
      </c>
      <c r="D342" s="1" t="s">
        <v>703</v>
      </c>
      <c r="E342" s="1" t="s">
        <v>161</v>
      </c>
      <c r="F342" s="1">
        <v>2533.0</v>
      </c>
      <c r="G342" s="1">
        <v>2142.0</v>
      </c>
      <c r="H342" s="1">
        <v>84.6</v>
      </c>
      <c r="I342" s="1">
        <v>1251.5</v>
      </c>
      <c r="J342" s="1">
        <v>1457.08</v>
      </c>
      <c r="K342" s="1">
        <v>3121065.36</v>
      </c>
      <c r="L342" s="2">
        <v>45705.0</v>
      </c>
      <c r="M342" s="1">
        <v>2025.0</v>
      </c>
      <c r="N342" s="1">
        <v>2.0</v>
      </c>
      <c r="O342" s="1" t="s">
        <v>65</v>
      </c>
    </row>
    <row r="343">
      <c r="A343" s="1" t="s">
        <v>704</v>
      </c>
      <c r="B343" s="1" t="s">
        <v>22</v>
      </c>
      <c r="C343" s="1" t="s">
        <v>23</v>
      </c>
      <c r="D343" s="1" t="s">
        <v>705</v>
      </c>
      <c r="E343" s="1" t="s">
        <v>59</v>
      </c>
      <c r="F343" s="1">
        <v>2824.0</v>
      </c>
      <c r="G343" s="1">
        <v>2268.0</v>
      </c>
      <c r="H343" s="1">
        <v>80.3</v>
      </c>
      <c r="I343" s="1">
        <v>1265.56</v>
      </c>
      <c r="J343" s="1">
        <v>1418.66</v>
      </c>
      <c r="K343" s="1">
        <v>3217520.88</v>
      </c>
      <c r="L343" s="2">
        <v>46006.0</v>
      </c>
      <c r="M343" s="1">
        <v>2025.0</v>
      </c>
      <c r="N343" s="1">
        <v>12.0</v>
      </c>
      <c r="O343" s="1" t="s">
        <v>32</v>
      </c>
    </row>
    <row r="344">
      <c r="A344" s="1" t="s">
        <v>706</v>
      </c>
      <c r="B344" s="1" t="s">
        <v>22</v>
      </c>
      <c r="C344" s="1" t="s">
        <v>23</v>
      </c>
      <c r="D344" s="1" t="s">
        <v>707</v>
      </c>
      <c r="E344" s="1" t="s">
        <v>111</v>
      </c>
      <c r="F344" s="1">
        <v>2627.0</v>
      </c>
      <c r="G344" s="1">
        <v>2699.0</v>
      </c>
      <c r="H344" s="1">
        <v>102.7</v>
      </c>
      <c r="I344" s="1">
        <v>1656.75</v>
      </c>
      <c r="J344" s="1">
        <v>1512.64</v>
      </c>
      <c r="K344" s="1">
        <v>4082615.36</v>
      </c>
      <c r="L344" s="2">
        <v>45857.0</v>
      </c>
      <c r="M344" s="1">
        <v>2025.0</v>
      </c>
      <c r="N344" s="1">
        <v>7.0</v>
      </c>
      <c r="O344" s="1" t="s">
        <v>20</v>
      </c>
    </row>
    <row r="345">
      <c r="A345" s="1" t="s">
        <v>708</v>
      </c>
      <c r="B345" s="1" t="s">
        <v>37</v>
      </c>
      <c r="C345" s="1" t="s">
        <v>38</v>
      </c>
      <c r="D345" s="1" t="s">
        <v>685</v>
      </c>
      <c r="E345" s="1" t="s">
        <v>180</v>
      </c>
      <c r="F345" s="1">
        <v>677.0</v>
      </c>
      <c r="G345" s="1">
        <v>564.0</v>
      </c>
      <c r="H345" s="1">
        <v>83.3</v>
      </c>
      <c r="I345" s="1">
        <v>1120.56</v>
      </c>
      <c r="J345" s="1">
        <v>1239.67</v>
      </c>
      <c r="K345" s="1">
        <v>699173.88</v>
      </c>
      <c r="L345" s="2">
        <v>45709.0</v>
      </c>
      <c r="M345" s="1">
        <v>2025.0</v>
      </c>
      <c r="N345" s="1">
        <v>2.0</v>
      </c>
      <c r="O345" s="1" t="s">
        <v>46</v>
      </c>
    </row>
    <row r="346">
      <c r="A346" s="1" t="s">
        <v>709</v>
      </c>
      <c r="B346" s="1" t="s">
        <v>28</v>
      </c>
      <c r="C346" s="1" t="s">
        <v>29</v>
      </c>
      <c r="D346" s="1" t="s">
        <v>239</v>
      </c>
      <c r="E346" s="1" t="s">
        <v>231</v>
      </c>
      <c r="F346" s="1">
        <v>2937.0</v>
      </c>
      <c r="G346" s="1">
        <v>2950.0</v>
      </c>
      <c r="H346" s="1">
        <v>100.4</v>
      </c>
      <c r="I346" s="1">
        <v>1455.33</v>
      </c>
      <c r="J346" s="1">
        <v>1461.73</v>
      </c>
      <c r="K346" s="1">
        <v>4312103.5</v>
      </c>
      <c r="L346" s="2">
        <v>45829.0</v>
      </c>
      <c r="M346" s="1">
        <v>2025.0</v>
      </c>
      <c r="N346" s="1">
        <v>6.0</v>
      </c>
      <c r="O346" s="1" t="s">
        <v>65</v>
      </c>
    </row>
    <row r="347">
      <c r="A347" s="1" t="s">
        <v>710</v>
      </c>
      <c r="B347" s="1" t="s">
        <v>42</v>
      </c>
      <c r="C347" s="1" t="s">
        <v>43</v>
      </c>
      <c r="D347" s="1" t="s">
        <v>424</v>
      </c>
      <c r="E347" s="1" t="s">
        <v>306</v>
      </c>
      <c r="F347" s="1">
        <v>2017.0</v>
      </c>
      <c r="G347" s="1">
        <v>1881.0</v>
      </c>
      <c r="H347" s="1">
        <v>93.3</v>
      </c>
      <c r="I347" s="1">
        <v>1498.63</v>
      </c>
      <c r="J347" s="1">
        <v>1411.52</v>
      </c>
      <c r="K347" s="1">
        <v>2655069.12</v>
      </c>
      <c r="L347" s="2">
        <v>45799.0</v>
      </c>
      <c r="M347" s="1">
        <v>2025.0</v>
      </c>
      <c r="N347" s="1">
        <v>5.0</v>
      </c>
      <c r="O347" s="1" t="s">
        <v>32</v>
      </c>
    </row>
    <row r="348">
      <c r="A348" s="1" t="s">
        <v>711</v>
      </c>
      <c r="B348" s="1" t="s">
        <v>42</v>
      </c>
      <c r="C348" s="1" t="s">
        <v>43</v>
      </c>
      <c r="D348" s="1" t="s">
        <v>712</v>
      </c>
      <c r="E348" s="1" t="s">
        <v>19</v>
      </c>
      <c r="F348" s="1">
        <v>793.0</v>
      </c>
      <c r="G348" s="1">
        <v>683.0</v>
      </c>
      <c r="H348" s="1">
        <v>86.1</v>
      </c>
      <c r="I348" s="1">
        <v>1879.81</v>
      </c>
      <c r="J348" s="1">
        <v>1866.68</v>
      </c>
      <c r="K348" s="1">
        <v>1274942.44</v>
      </c>
      <c r="L348" s="2">
        <v>45831.0</v>
      </c>
      <c r="M348" s="1">
        <v>2025.0</v>
      </c>
      <c r="N348" s="1">
        <v>6.0</v>
      </c>
      <c r="O348" s="1" t="s">
        <v>20</v>
      </c>
    </row>
    <row r="349">
      <c r="A349" s="1" t="s">
        <v>713</v>
      </c>
      <c r="B349" s="1" t="s">
        <v>42</v>
      </c>
      <c r="C349" s="1" t="s">
        <v>43</v>
      </c>
      <c r="D349" s="1" t="s">
        <v>714</v>
      </c>
      <c r="E349" s="1" t="s">
        <v>45</v>
      </c>
      <c r="F349" s="1">
        <v>2474.0</v>
      </c>
      <c r="G349" s="1">
        <v>2289.0</v>
      </c>
      <c r="H349" s="1">
        <v>92.5</v>
      </c>
      <c r="I349" s="1">
        <v>1940.31</v>
      </c>
      <c r="J349" s="1">
        <v>2132.89</v>
      </c>
      <c r="K349" s="1">
        <v>4882185.21</v>
      </c>
      <c r="L349" s="2">
        <v>45682.0</v>
      </c>
      <c r="M349" s="1">
        <v>2025.0</v>
      </c>
      <c r="N349" s="1">
        <v>1.0</v>
      </c>
      <c r="O349" s="1" t="s">
        <v>46</v>
      </c>
    </row>
    <row r="350">
      <c r="A350" s="1" t="s">
        <v>715</v>
      </c>
      <c r="B350" s="1" t="s">
        <v>16</v>
      </c>
      <c r="C350" s="1" t="s">
        <v>17</v>
      </c>
      <c r="D350" s="1" t="s">
        <v>716</v>
      </c>
      <c r="E350" s="1" t="s">
        <v>71</v>
      </c>
      <c r="F350" s="1">
        <v>1479.0</v>
      </c>
      <c r="G350" s="1">
        <v>1206.0</v>
      </c>
      <c r="H350" s="1">
        <v>81.5</v>
      </c>
      <c r="I350" s="1">
        <v>1449.32</v>
      </c>
      <c r="J350" s="1">
        <v>1525.5</v>
      </c>
      <c r="K350" s="1">
        <v>1839753.0</v>
      </c>
      <c r="L350" s="2">
        <v>45741.0</v>
      </c>
      <c r="M350" s="1">
        <v>2025.0</v>
      </c>
      <c r="N350" s="1">
        <v>3.0</v>
      </c>
      <c r="O350" s="1" t="s">
        <v>32</v>
      </c>
    </row>
    <row r="351">
      <c r="A351" s="1" t="s">
        <v>717</v>
      </c>
      <c r="B351" s="1" t="s">
        <v>37</v>
      </c>
      <c r="C351" s="1" t="s">
        <v>38</v>
      </c>
      <c r="D351" s="1" t="s">
        <v>718</v>
      </c>
      <c r="E351" s="1" t="s">
        <v>111</v>
      </c>
      <c r="F351" s="1">
        <v>1771.0</v>
      </c>
      <c r="G351" s="1">
        <v>1809.0</v>
      </c>
      <c r="H351" s="1">
        <v>102.1</v>
      </c>
      <c r="I351" s="1">
        <v>1020.61</v>
      </c>
      <c r="J351" s="1">
        <v>1003.35</v>
      </c>
      <c r="K351" s="1">
        <v>1815060.15</v>
      </c>
      <c r="L351" s="2">
        <v>45781.0</v>
      </c>
      <c r="M351" s="1">
        <v>2025.0</v>
      </c>
      <c r="N351" s="1">
        <v>5.0</v>
      </c>
      <c r="O351" s="1" t="s">
        <v>20</v>
      </c>
    </row>
    <row r="352">
      <c r="A352" s="1" t="s">
        <v>719</v>
      </c>
      <c r="B352" s="1" t="s">
        <v>22</v>
      </c>
      <c r="C352" s="1" t="s">
        <v>23</v>
      </c>
      <c r="D352" s="1" t="s">
        <v>361</v>
      </c>
      <c r="E352" s="1" t="s">
        <v>35</v>
      </c>
      <c r="F352" s="1">
        <v>567.0</v>
      </c>
      <c r="G352" s="1">
        <v>577.0</v>
      </c>
      <c r="H352" s="1">
        <v>101.8</v>
      </c>
      <c r="I352" s="1">
        <v>1334.77</v>
      </c>
      <c r="J352" s="1">
        <v>1591.27</v>
      </c>
      <c r="K352" s="1">
        <v>918162.79</v>
      </c>
      <c r="L352" s="2">
        <v>45994.0</v>
      </c>
      <c r="M352" s="1">
        <v>2025.0</v>
      </c>
      <c r="N352" s="1">
        <v>12.0</v>
      </c>
      <c r="O352" s="1" t="s">
        <v>26</v>
      </c>
    </row>
    <row r="353">
      <c r="A353" s="1" t="s">
        <v>720</v>
      </c>
      <c r="B353" s="1" t="s">
        <v>28</v>
      </c>
      <c r="C353" s="1" t="s">
        <v>29</v>
      </c>
      <c r="D353" s="1" t="s">
        <v>721</v>
      </c>
      <c r="E353" s="1" t="s">
        <v>169</v>
      </c>
      <c r="F353" s="1">
        <v>1699.0</v>
      </c>
      <c r="G353" s="1">
        <v>1582.0</v>
      </c>
      <c r="H353" s="1">
        <v>93.1</v>
      </c>
      <c r="I353" s="1">
        <v>1166.72</v>
      </c>
      <c r="J353" s="1">
        <v>1073.62</v>
      </c>
      <c r="K353" s="1">
        <v>1698466.84</v>
      </c>
      <c r="L353" s="2">
        <v>45715.0</v>
      </c>
      <c r="M353" s="1">
        <v>2025.0</v>
      </c>
      <c r="N353" s="1">
        <v>2.0</v>
      </c>
      <c r="O353" s="1" t="s">
        <v>26</v>
      </c>
    </row>
    <row r="354">
      <c r="A354" s="1" t="s">
        <v>722</v>
      </c>
      <c r="B354" s="1" t="s">
        <v>42</v>
      </c>
      <c r="C354" s="1" t="s">
        <v>43</v>
      </c>
      <c r="D354" s="1" t="s">
        <v>723</v>
      </c>
      <c r="E354" s="1" t="s">
        <v>267</v>
      </c>
      <c r="F354" s="1">
        <v>2781.0</v>
      </c>
      <c r="G354" s="1">
        <v>2626.0</v>
      </c>
      <c r="H354" s="1">
        <v>94.4</v>
      </c>
      <c r="I354" s="1">
        <v>1672.67</v>
      </c>
      <c r="J354" s="1">
        <v>1947.1</v>
      </c>
      <c r="K354" s="1">
        <v>5113084.6</v>
      </c>
      <c r="L354" s="2">
        <v>45993.0</v>
      </c>
      <c r="M354" s="1">
        <v>2025.0</v>
      </c>
      <c r="N354" s="1">
        <v>12.0</v>
      </c>
      <c r="O354" s="1" t="s">
        <v>46</v>
      </c>
    </row>
    <row r="355">
      <c r="A355" s="1" t="s">
        <v>724</v>
      </c>
      <c r="B355" s="1" t="s">
        <v>37</v>
      </c>
      <c r="C355" s="1" t="s">
        <v>38</v>
      </c>
      <c r="D355" s="1" t="s">
        <v>725</v>
      </c>
      <c r="E355" s="1" t="s">
        <v>210</v>
      </c>
      <c r="F355" s="1">
        <v>2184.0</v>
      </c>
      <c r="G355" s="1">
        <v>1945.0</v>
      </c>
      <c r="H355" s="1">
        <v>89.1</v>
      </c>
      <c r="I355" s="1">
        <v>1921.12</v>
      </c>
      <c r="J355" s="1">
        <v>1999.97</v>
      </c>
      <c r="K355" s="1">
        <v>3889941.65</v>
      </c>
      <c r="L355" s="2">
        <v>45674.0</v>
      </c>
      <c r="M355" s="1">
        <v>2025.0</v>
      </c>
      <c r="N355" s="1">
        <v>1.0</v>
      </c>
      <c r="O355" s="1" t="s">
        <v>46</v>
      </c>
    </row>
    <row r="356">
      <c r="A356" s="1" t="s">
        <v>726</v>
      </c>
      <c r="B356" s="1" t="s">
        <v>16</v>
      </c>
      <c r="C356" s="1" t="s">
        <v>17</v>
      </c>
      <c r="D356" s="1" t="s">
        <v>727</v>
      </c>
      <c r="E356" s="1" t="s">
        <v>142</v>
      </c>
      <c r="F356" s="1">
        <v>966.0</v>
      </c>
      <c r="G356" s="1">
        <v>808.0</v>
      </c>
      <c r="H356" s="1">
        <v>83.6</v>
      </c>
      <c r="I356" s="1">
        <v>1646.9</v>
      </c>
      <c r="J356" s="1">
        <v>1922.93</v>
      </c>
      <c r="K356" s="1">
        <v>1553727.44</v>
      </c>
      <c r="L356" s="2">
        <v>45890.0</v>
      </c>
      <c r="M356" s="1">
        <v>2025.0</v>
      </c>
      <c r="N356" s="1">
        <v>8.0</v>
      </c>
      <c r="O356" s="1" t="s">
        <v>46</v>
      </c>
    </row>
    <row r="357">
      <c r="A357" s="1" t="s">
        <v>728</v>
      </c>
      <c r="B357" s="1" t="s">
        <v>22</v>
      </c>
      <c r="C357" s="1" t="s">
        <v>23</v>
      </c>
      <c r="D357" s="1" t="s">
        <v>179</v>
      </c>
      <c r="E357" s="1" t="s">
        <v>180</v>
      </c>
      <c r="F357" s="1">
        <v>647.0</v>
      </c>
      <c r="G357" s="1">
        <v>533.0</v>
      </c>
      <c r="H357" s="1">
        <v>82.4</v>
      </c>
      <c r="I357" s="1">
        <v>1709.74</v>
      </c>
      <c r="J357" s="1">
        <v>1852.66</v>
      </c>
      <c r="K357" s="1">
        <v>987467.78</v>
      </c>
      <c r="L357" s="2">
        <v>45733.0</v>
      </c>
      <c r="M357" s="1">
        <v>2025.0</v>
      </c>
      <c r="N357" s="1">
        <v>3.0</v>
      </c>
      <c r="O357" s="1" t="s">
        <v>46</v>
      </c>
    </row>
    <row r="358">
      <c r="A358" s="1" t="s">
        <v>729</v>
      </c>
      <c r="B358" s="1" t="s">
        <v>28</v>
      </c>
      <c r="C358" s="1" t="s">
        <v>29</v>
      </c>
      <c r="D358" s="1" t="s">
        <v>730</v>
      </c>
      <c r="E358" s="1" t="s">
        <v>98</v>
      </c>
      <c r="F358" s="1">
        <v>763.0</v>
      </c>
      <c r="G358" s="1">
        <v>744.0</v>
      </c>
      <c r="H358" s="1">
        <v>97.5</v>
      </c>
      <c r="I358" s="1">
        <v>1580.07</v>
      </c>
      <c r="J358" s="1">
        <v>1589.54</v>
      </c>
      <c r="K358" s="1">
        <v>1182617.76</v>
      </c>
      <c r="L358" s="2">
        <v>45818.0</v>
      </c>
      <c r="M358" s="1">
        <v>2025.0</v>
      </c>
      <c r="N358" s="1">
        <v>6.0</v>
      </c>
      <c r="O358" s="1" t="s">
        <v>65</v>
      </c>
    </row>
    <row r="359">
      <c r="A359" s="1" t="s">
        <v>731</v>
      </c>
      <c r="B359" s="1" t="s">
        <v>22</v>
      </c>
      <c r="C359" s="1" t="s">
        <v>23</v>
      </c>
      <c r="D359" s="1" t="s">
        <v>732</v>
      </c>
      <c r="E359" s="1" t="s">
        <v>25</v>
      </c>
      <c r="F359" s="1">
        <v>2418.0</v>
      </c>
      <c r="G359" s="1">
        <v>2439.0</v>
      </c>
      <c r="H359" s="1">
        <v>100.9</v>
      </c>
      <c r="I359" s="1">
        <v>1011.85</v>
      </c>
      <c r="J359" s="1">
        <v>1042.2</v>
      </c>
      <c r="K359" s="1">
        <v>2541925.8</v>
      </c>
      <c r="L359" s="2">
        <v>45965.0</v>
      </c>
      <c r="M359" s="1">
        <v>2025.0</v>
      </c>
      <c r="N359" s="1">
        <v>11.0</v>
      </c>
      <c r="O359" s="1" t="s">
        <v>26</v>
      </c>
    </row>
    <row r="360">
      <c r="A360" s="1" t="s">
        <v>733</v>
      </c>
      <c r="B360" s="1" t="s">
        <v>37</v>
      </c>
      <c r="C360" s="1" t="s">
        <v>38</v>
      </c>
      <c r="D360" s="1" t="s">
        <v>734</v>
      </c>
      <c r="E360" s="1" t="s">
        <v>89</v>
      </c>
      <c r="F360" s="1">
        <v>2203.0</v>
      </c>
      <c r="G360" s="1">
        <v>2256.0</v>
      </c>
      <c r="H360" s="1">
        <v>102.4</v>
      </c>
      <c r="I360" s="1">
        <v>1122.6</v>
      </c>
      <c r="J360" s="1">
        <v>1177.28</v>
      </c>
      <c r="K360" s="1">
        <v>2655943.68</v>
      </c>
      <c r="L360" s="2">
        <v>46005.0</v>
      </c>
      <c r="M360" s="1">
        <v>2025.0</v>
      </c>
      <c r="N360" s="1">
        <v>12.0</v>
      </c>
      <c r="O360" s="1" t="s">
        <v>46</v>
      </c>
    </row>
    <row r="361">
      <c r="A361" s="1" t="s">
        <v>735</v>
      </c>
      <c r="B361" s="1" t="s">
        <v>28</v>
      </c>
      <c r="C361" s="1" t="s">
        <v>29</v>
      </c>
      <c r="D361" s="1" t="s">
        <v>84</v>
      </c>
      <c r="E361" s="1" t="s">
        <v>56</v>
      </c>
      <c r="F361" s="1">
        <v>2332.0</v>
      </c>
      <c r="G361" s="1">
        <v>2441.0</v>
      </c>
      <c r="H361" s="1">
        <v>104.7</v>
      </c>
      <c r="I361" s="1">
        <v>1389.4</v>
      </c>
      <c r="J361" s="1">
        <v>1594.94</v>
      </c>
      <c r="K361" s="1">
        <v>3893248.54</v>
      </c>
      <c r="L361" s="2">
        <v>45901.0</v>
      </c>
      <c r="M361" s="1">
        <v>2025.0</v>
      </c>
      <c r="N361" s="1">
        <v>9.0</v>
      </c>
      <c r="O361" s="1" t="s">
        <v>20</v>
      </c>
    </row>
    <row r="362">
      <c r="A362" s="1" t="s">
        <v>736</v>
      </c>
      <c r="B362" s="1" t="s">
        <v>37</v>
      </c>
      <c r="C362" s="1" t="s">
        <v>38</v>
      </c>
      <c r="D362" s="1" t="s">
        <v>737</v>
      </c>
      <c r="E362" s="1" t="s">
        <v>89</v>
      </c>
      <c r="F362" s="1">
        <v>2964.0</v>
      </c>
      <c r="G362" s="1">
        <v>2742.0</v>
      </c>
      <c r="H362" s="1">
        <v>92.5</v>
      </c>
      <c r="I362" s="1">
        <v>1361.79</v>
      </c>
      <c r="J362" s="1">
        <v>1591.32</v>
      </c>
      <c r="K362" s="1">
        <v>4363399.44</v>
      </c>
      <c r="L362" s="2">
        <v>45797.0</v>
      </c>
      <c r="M362" s="1">
        <v>2025.0</v>
      </c>
      <c r="N362" s="1">
        <v>5.0</v>
      </c>
      <c r="O362" s="1" t="s">
        <v>46</v>
      </c>
    </row>
    <row r="363">
      <c r="A363" s="1" t="s">
        <v>738</v>
      </c>
      <c r="B363" s="1" t="s">
        <v>16</v>
      </c>
      <c r="C363" s="1" t="s">
        <v>17</v>
      </c>
      <c r="D363" s="1" t="s">
        <v>723</v>
      </c>
      <c r="E363" s="1" t="s">
        <v>267</v>
      </c>
      <c r="F363" s="1">
        <v>1354.0</v>
      </c>
      <c r="G363" s="1">
        <v>1355.0</v>
      </c>
      <c r="H363" s="1">
        <v>100.1</v>
      </c>
      <c r="I363" s="1">
        <v>1366.65</v>
      </c>
      <c r="J363" s="1">
        <v>1592.0</v>
      </c>
      <c r="K363" s="1">
        <v>2157160.0</v>
      </c>
      <c r="L363" s="2">
        <v>46022.0</v>
      </c>
      <c r="M363" s="1">
        <v>2025.0</v>
      </c>
      <c r="N363" s="1">
        <v>12.0</v>
      </c>
      <c r="O363" s="1" t="s">
        <v>46</v>
      </c>
    </row>
    <row r="364">
      <c r="A364" s="1" t="s">
        <v>739</v>
      </c>
      <c r="B364" s="1" t="s">
        <v>16</v>
      </c>
      <c r="C364" s="1" t="s">
        <v>17</v>
      </c>
      <c r="D364" s="1" t="s">
        <v>448</v>
      </c>
      <c r="E364" s="1" t="s">
        <v>250</v>
      </c>
      <c r="F364" s="1">
        <v>662.0</v>
      </c>
      <c r="G364" s="1">
        <v>554.0</v>
      </c>
      <c r="H364" s="1">
        <v>83.7</v>
      </c>
      <c r="I364" s="1">
        <v>1973.01</v>
      </c>
      <c r="J364" s="1">
        <v>1932.9</v>
      </c>
      <c r="K364" s="1">
        <v>1070826.6</v>
      </c>
      <c r="L364" s="2">
        <v>45809.0</v>
      </c>
      <c r="M364" s="1">
        <v>2025.0</v>
      </c>
      <c r="N364" s="1">
        <v>6.0</v>
      </c>
      <c r="O364" s="1" t="s">
        <v>65</v>
      </c>
    </row>
    <row r="365">
      <c r="A365" s="1" t="s">
        <v>740</v>
      </c>
      <c r="B365" s="1" t="s">
        <v>37</v>
      </c>
      <c r="C365" s="1" t="s">
        <v>38</v>
      </c>
      <c r="D365" s="1" t="s">
        <v>598</v>
      </c>
      <c r="E365" s="1" t="s">
        <v>210</v>
      </c>
      <c r="F365" s="1">
        <v>1447.0</v>
      </c>
      <c r="G365" s="1">
        <v>1396.0</v>
      </c>
      <c r="H365" s="1">
        <v>96.5</v>
      </c>
      <c r="I365" s="1">
        <v>1136.13</v>
      </c>
      <c r="J365" s="1">
        <v>1311.15</v>
      </c>
      <c r="K365" s="1">
        <v>1830365.4</v>
      </c>
      <c r="L365" s="2">
        <v>46015.0</v>
      </c>
      <c r="M365" s="1">
        <v>2025.0</v>
      </c>
      <c r="N365" s="1">
        <v>12.0</v>
      </c>
      <c r="O365" s="1" t="s">
        <v>46</v>
      </c>
    </row>
    <row r="366">
      <c r="A366" s="1" t="s">
        <v>741</v>
      </c>
      <c r="B366" s="1" t="s">
        <v>28</v>
      </c>
      <c r="C366" s="1" t="s">
        <v>29</v>
      </c>
      <c r="D366" s="1" t="s">
        <v>742</v>
      </c>
      <c r="E366" s="1" t="s">
        <v>169</v>
      </c>
      <c r="F366" s="1">
        <v>1375.0</v>
      </c>
      <c r="G366" s="1">
        <v>1180.0</v>
      </c>
      <c r="H366" s="1">
        <v>85.8</v>
      </c>
      <c r="I366" s="1">
        <v>1169.43</v>
      </c>
      <c r="J366" s="1">
        <v>1113.11</v>
      </c>
      <c r="K366" s="1">
        <v>1313469.8</v>
      </c>
      <c r="L366" s="2">
        <v>45930.0</v>
      </c>
      <c r="M366" s="1">
        <v>2025.0</v>
      </c>
      <c r="N366" s="1">
        <v>9.0</v>
      </c>
      <c r="O366" s="1" t="s">
        <v>26</v>
      </c>
    </row>
    <row r="367">
      <c r="A367" s="1" t="s">
        <v>743</v>
      </c>
      <c r="B367" s="1" t="s">
        <v>22</v>
      </c>
      <c r="C367" s="1" t="s">
        <v>23</v>
      </c>
      <c r="D367" s="1" t="s">
        <v>498</v>
      </c>
      <c r="E367" s="1" t="s">
        <v>336</v>
      </c>
      <c r="F367" s="1">
        <v>2108.0</v>
      </c>
      <c r="G367" s="1">
        <v>1776.0</v>
      </c>
      <c r="H367" s="1">
        <v>84.3</v>
      </c>
      <c r="I367" s="1">
        <v>1903.68</v>
      </c>
      <c r="J367" s="1">
        <v>2133.43</v>
      </c>
      <c r="K367" s="1">
        <v>3788971.68</v>
      </c>
      <c r="L367" s="2">
        <v>45985.0</v>
      </c>
      <c r="M367" s="1">
        <v>2025.0</v>
      </c>
      <c r="N367" s="1">
        <v>11.0</v>
      </c>
      <c r="O367" s="1" t="s">
        <v>46</v>
      </c>
    </row>
    <row r="368">
      <c r="A368" s="1" t="s">
        <v>744</v>
      </c>
      <c r="B368" s="1" t="s">
        <v>22</v>
      </c>
      <c r="C368" s="1" t="s">
        <v>23</v>
      </c>
      <c r="D368" s="1" t="s">
        <v>745</v>
      </c>
      <c r="E368" s="1" t="s">
        <v>213</v>
      </c>
      <c r="F368" s="1">
        <v>971.0</v>
      </c>
      <c r="G368" s="1">
        <v>885.0</v>
      </c>
      <c r="H368" s="1">
        <v>91.1</v>
      </c>
      <c r="I368" s="1">
        <v>1259.16</v>
      </c>
      <c r="J368" s="1">
        <v>1401.86</v>
      </c>
      <c r="K368" s="1">
        <v>1240646.1</v>
      </c>
      <c r="L368" s="2">
        <v>45698.0</v>
      </c>
      <c r="M368" s="1">
        <v>2025.0</v>
      </c>
      <c r="N368" s="1">
        <v>2.0</v>
      </c>
      <c r="O368" s="1" t="s">
        <v>65</v>
      </c>
    </row>
    <row r="369">
      <c r="A369" s="1" t="s">
        <v>746</v>
      </c>
      <c r="B369" s="1" t="s">
        <v>37</v>
      </c>
      <c r="C369" s="1" t="s">
        <v>38</v>
      </c>
      <c r="D369" s="1" t="s">
        <v>437</v>
      </c>
      <c r="E369" s="1" t="s">
        <v>133</v>
      </c>
      <c r="F369" s="1">
        <v>889.0</v>
      </c>
      <c r="G369" s="1">
        <v>858.0</v>
      </c>
      <c r="H369" s="1">
        <v>96.5</v>
      </c>
      <c r="I369" s="1">
        <v>1900.94</v>
      </c>
      <c r="J369" s="1">
        <v>1948.95</v>
      </c>
      <c r="K369" s="1">
        <v>1672199.1</v>
      </c>
      <c r="L369" s="2">
        <v>45690.0</v>
      </c>
      <c r="M369" s="1">
        <v>2025.0</v>
      </c>
      <c r="N369" s="1">
        <v>2.0</v>
      </c>
      <c r="O369" s="1" t="s">
        <v>26</v>
      </c>
    </row>
    <row r="370">
      <c r="A370" s="1" t="s">
        <v>747</v>
      </c>
      <c r="B370" s="1" t="s">
        <v>16</v>
      </c>
      <c r="C370" s="1" t="s">
        <v>17</v>
      </c>
      <c r="D370" s="1" t="s">
        <v>748</v>
      </c>
      <c r="E370" s="1" t="s">
        <v>19</v>
      </c>
      <c r="F370" s="1">
        <v>748.0</v>
      </c>
      <c r="G370" s="1">
        <v>693.0</v>
      </c>
      <c r="H370" s="1">
        <v>92.6</v>
      </c>
      <c r="I370" s="1">
        <v>1040.33</v>
      </c>
      <c r="J370" s="1">
        <v>1057.93</v>
      </c>
      <c r="K370" s="1">
        <v>733145.49</v>
      </c>
      <c r="L370" s="2">
        <v>45857.0</v>
      </c>
      <c r="M370" s="1">
        <v>2025.0</v>
      </c>
      <c r="N370" s="1">
        <v>7.0</v>
      </c>
      <c r="O370" s="1" t="s">
        <v>20</v>
      </c>
    </row>
    <row r="371">
      <c r="A371" s="1" t="s">
        <v>749</v>
      </c>
      <c r="B371" s="1" t="s">
        <v>28</v>
      </c>
      <c r="C371" s="1" t="s">
        <v>29</v>
      </c>
      <c r="D371" s="1" t="s">
        <v>750</v>
      </c>
      <c r="E371" s="1" t="s">
        <v>74</v>
      </c>
      <c r="F371" s="1">
        <v>776.0</v>
      </c>
      <c r="G371" s="1">
        <v>721.0</v>
      </c>
      <c r="H371" s="1">
        <v>92.9</v>
      </c>
      <c r="I371" s="1">
        <v>1058.68</v>
      </c>
      <c r="J371" s="1">
        <v>1197.54</v>
      </c>
      <c r="K371" s="1">
        <v>863426.34</v>
      </c>
      <c r="L371" s="2">
        <v>45974.0</v>
      </c>
      <c r="M371" s="1">
        <v>2025.0</v>
      </c>
      <c r="N371" s="1">
        <v>11.0</v>
      </c>
      <c r="O371" s="1" t="s">
        <v>32</v>
      </c>
    </row>
    <row r="372">
      <c r="A372" s="1" t="s">
        <v>751</v>
      </c>
      <c r="B372" s="1" t="s">
        <v>42</v>
      </c>
      <c r="C372" s="1" t="s">
        <v>43</v>
      </c>
      <c r="D372" s="1" t="s">
        <v>293</v>
      </c>
      <c r="E372" s="1" t="s">
        <v>294</v>
      </c>
      <c r="F372" s="1">
        <v>1414.0</v>
      </c>
      <c r="G372" s="1">
        <v>1381.0</v>
      </c>
      <c r="H372" s="1">
        <v>97.7</v>
      </c>
      <c r="I372" s="1">
        <v>1139.96</v>
      </c>
      <c r="J372" s="1">
        <v>1164.89</v>
      </c>
      <c r="K372" s="1">
        <v>1608713.09</v>
      </c>
      <c r="L372" s="2">
        <v>45831.0</v>
      </c>
      <c r="M372" s="1">
        <v>2025.0</v>
      </c>
      <c r="N372" s="1">
        <v>6.0</v>
      </c>
      <c r="O372" s="1" t="s">
        <v>32</v>
      </c>
    </row>
    <row r="373">
      <c r="A373" s="1" t="s">
        <v>752</v>
      </c>
      <c r="B373" s="1" t="s">
        <v>22</v>
      </c>
      <c r="C373" s="1" t="s">
        <v>23</v>
      </c>
      <c r="D373" s="1" t="s">
        <v>753</v>
      </c>
      <c r="E373" s="1" t="s">
        <v>169</v>
      </c>
      <c r="F373" s="1">
        <v>1737.0</v>
      </c>
      <c r="G373" s="1">
        <v>1798.0</v>
      </c>
      <c r="H373" s="1">
        <v>103.5</v>
      </c>
      <c r="I373" s="1">
        <v>1260.2</v>
      </c>
      <c r="J373" s="1">
        <v>1457.19</v>
      </c>
      <c r="K373" s="1">
        <v>2620027.62</v>
      </c>
      <c r="L373" s="2">
        <v>45953.0</v>
      </c>
      <c r="M373" s="1">
        <v>2025.0</v>
      </c>
      <c r="N373" s="1">
        <v>10.0</v>
      </c>
      <c r="O373" s="1" t="s">
        <v>26</v>
      </c>
    </row>
    <row r="374">
      <c r="A374" s="1" t="s">
        <v>754</v>
      </c>
      <c r="B374" s="1" t="s">
        <v>16</v>
      </c>
      <c r="C374" s="1" t="s">
        <v>17</v>
      </c>
      <c r="D374" s="1" t="s">
        <v>755</v>
      </c>
      <c r="E374" s="1" t="s">
        <v>280</v>
      </c>
      <c r="F374" s="1">
        <v>1087.0</v>
      </c>
      <c r="G374" s="1">
        <v>1129.0</v>
      </c>
      <c r="H374" s="1">
        <v>103.9</v>
      </c>
      <c r="I374" s="1">
        <v>1461.69</v>
      </c>
      <c r="J374" s="1">
        <v>1481.19</v>
      </c>
      <c r="K374" s="1">
        <v>1672263.51</v>
      </c>
      <c r="L374" s="2">
        <v>45873.0</v>
      </c>
      <c r="M374" s="1">
        <v>2025.0</v>
      </c>
      <c r="N374" s="1">
        <v>8.0</v>
      </c>
      <c r="O374" s="1" t="s">
        <v>20</v>
      </c>
    </row>
    <row r="375">
      <c r="A375" s="1" t="s">
        <v>756</v>
      </c>
      <c r="B375" s="1" t="s">
        <v>37</v>
      </c>
      <c r="C375" s="1" t="s">
        <v>38</v>
      </c>
      <c r="D375" s="1" t="s">
        <v>639</v>
      </c>
      <c r="E375" s="1" t="s">
        <v>89</v>
      </c>
      <c r="F375" s="1">
        <v>2320.0</v>
      </c>
      <c r="G375" s="1">
        <v>2397.0</v>
      </c>
      <c r="H375" s="1">
        <v>103.3</v>
      </c>
      <c r="I375" s="1">
        <v>1795.04</v>
      </c>
      <c r="J375" s="1">
        <v>1827.75</v>
      </c>
      <c r="K375" s="1">
        <v>4381116.75</v>
      </c>
      <c r="L375" s="2">
        <v>45856.0</v>
      </c>
      <c r="M375" s="1">
        <v>2025.0</v>
      </c>
      <c r="N375" s="1">
        <v>7.0</v>
      </c>
      <c r="O375" s="1" t="s">
        <v>46</v>
      </c>
    </row>
    <row r="376">
      <c r="A376" s="1" t="s">
        <v>757</v>
      </c>
      <c r="B376" s="1" t="s">
        <v>37</v>
      </c>
      <c r="C376" s="1" t="s">
        <v>38</v>
      </c>
      <c r="D376" s="1" t="s">
        <v>758</v>
      </c>
      <c r="E376" s="1" t="s">
        <v>82</v>
      </c>
      <c r="F376" s="1">
        <v>1761.0</v>
      </c>
      <c r="G376" s="1">
        <v>1462.0</v>
      </c>
      <c r="H376" s="1">
        <v>83.0</v>
      </c>
      <c r="I376" s="1">
        <v>1029.65</v>
      </c>
      <c r="J376" s="1">
        <v>1053.57</v>
      </c>
      <c r="K376" s="1">
        <v>1540319.34</v>
      </c>
      <c r="L376" s="2">
        <v>45725.0</v>
      </c>
      <c r="M376" s="1">
        <v>2025.0</v>
      </c>
      <c r="N376" s="1">
        <v>3.0</v>
      </c>
      <c r="O376" s="1" t="s">
        <v>20</v>
      </c>
    </row>
    <row r="377">
      <c r="A377" s="1" t="s">
        <v>759</v>
      </c>
      <c r="B377" s="1" t="s">
        <v>37</v>
      </c>
      <c r="C377" s="1" t="s">
        <v>38</v>
      </c>
      <c r="D377" s="1" t="s">
        <v>542</v>
      </c>
      <c r="E377" s="1" t="s">
        <v>64</v>
      </c>
      <c r="F377" s="1">
        <v>2700.0</v>
      </c>
      <c r="G377" s="1">
        <v>2787.0</v>
      </c>
      <c r="H377" s="1">
        <v>103.2</v>
      </c>
      <c r="I377" s="1">
        <v>1767.2</v>
      </c>
      <c r="J377" s="1">
        <v>1767.91</v>
      </c>
      <c r="K377" s="1">
        <v>4927165.17</v>
      </c>
      <c r="L377" s="2">
        <v>45750.0</v>
      </c>
      <c r="M377" s="1">
        <v>2025.0</v>
      </c>
      <c r="N377" s="1">
        <v>4.0</v>
      </c>
      <c r="O377" s="1" t="s">
        <v>65</v>
      </c>
    </row>
    <row r="378">
      <c r="A378" s="1" t="s">
        <v>760</v>
      </c>
      <c r="B378" s="1" t="s">
        <v>22</v>
      </c>
      <c r="C378" s="1" t="s">
        <v>23</v>
      </c>
      <c r="D378" s="1" t="s">
        <v>532</v>
      </c>
      <c r="E378" s="1" t="s">
        <v>145</v>
      </c>
      <c r="F378" s="1">
        <v>2459.0</v>
      </c>
      <c r="G378" s="1">
        <v>2103.0</v>
      </c>
      <c r="H378" s="1">
        <v>85.5</v>
      </c>
      <c r="I378" s="1">
        <v>1294.73</v>
      </c>
      <c r="J378" s="1">
        <v>1326.78</v>
      </c>
      <c r="K378" s="1">
        <v>2790218.34</v>
      </c>
      <c r="L378" s="2">
        <v>45825.0</v>
      </c>
      <c r="M378" s="1">
        <v>2025.0</v>
      </c>
      <c r="N378" s="1">
        <v>6.0</v>
      </c>
      <c r="O378" s="1" t="s">
        <v>32</v>
      </c>
    </row>
    <row r="379">
      <c r="A379" s="1" t="s">
        <v>761</v>
      </c>
      <c r="B379" s="1" t="s">
        <v>42</v>
      </c>
      <c r="C379" s="1" t="s">
        <v>43</v>
      </c>
      <c r="D379" s="1" t="s">
        <v>762</v>
      </c>
      <c r="E379" s="1" t="s">
        <v>280</v>
      </c>
      <c r="F379" s="1">
        <v>2021.0</v>
      </c>
      <c r="G379" s="1">
        <v>1638.0</v>
      </c>
      <c r="H379" s="1">
        <v>81.0</v>
      </c>
      <c r="I379" s="1">
        <v>1441.14</v>
      </c>
      <c r="J379" s="1">
        <v>1528.91</v>
      </c>
      <c r="K379" s="1">
        <v>2504354.58</v>
      </c>
      <c r="L379" s="2">
        <v>45850.0</v>
      </c>
      <c r="M379" s="1">
        <v>2025.0</v>
      </c>
      <c r="N379" s="1">
        <v>7.0</v>
      </c>
      <c r="O379" s="1" t="s">
        <v>20</v>
      </c>
    </row>
    <row r="380">
      <c r="A380" s="1" t="s">
        <v>763</v>
      </c>
      <c r="B380" s="1" t="s">
        <v>28</v>
      </c>
      <c r="C380" s="1" t="s">
        <v>29</v>
      </c>
      <c r="D380" s="1" t="s">
        <v>764</v>
      </c>
      <c r="E380" s="1" t="s">
        <v>161</v>
      </c>
      <c r="F380" s="1">
        <v>2505.0</v>
      </c>
      <c r="G380" s="1">
        <v>2232.0</v>
      </c>
      <c r="H380" s="1">
        <v>89.1</v>
      </c>
      <c r="I380" s="1">
        <v>1956.13</v>
      </c>
      <c r="J380" s="1">
        <v>2214.33</v>
      </c>
      <c r="K380" s="1">
        <v>4942384.56</v>
      </c>
      <c r="L380" s="2">
        <v>45844.0</v>
      </c>
      <c r="M380" s="1">
        <v>2025.0</v>
      </c>
      <c r="N380" s="1">
        <v>7.0</v>
      </c>
      <c r="O380" s="1" t="s">
        <v>65</v>
      </c>
    </row>
    <row r="381">
      <c r="A381" s="1" t="s">
        <v>765</v>
      </c>
      <c r="B381" s="1" t="s">
        <v>22</v>
      </c>
      <c r="C381" s="1" t="s">
        <v>23</v>
      </c>
      <c r="D381" s="1" t="s">
        <v>766</v>
      </c>
      <c r="E381" s="1" t="s">
        <v>210</v>
      </c>
      <c r="F381" s="1">
        <v>2540.0</v>
      </c>
      <c r="G381" s="1">
        <v>2057.0</v>
      </c>
      <c r="H381" s="1">
        <v>81.0</v>
      </c>
      <c r="I381" s="1">
        <v>1999.5</v>
      </c>
      <c r="J381" s="1">
        <v>2292.88</v>
      </c>
      <c r="K381" s="1">
        <v>4716454.16</v>
      </c>
      <c r="L381" s="2">
        <v>45664.0</v>
      </c>
      <c r="M381" s="1">
        <v>2025.0</v>
      </c>
      <c r="N381" s="1">
        <v>1.0</v>
      </c>
      <c r="O381" s="1" t="s">
        <v>46</v>
      </c>
    </row>
    <row r="382">
      <c r="A382" s="1" t="s">
        <v>767</v>
      </c>
      <c r="B382" s="1" t="s">
        <v>22</v>
      </c>
      <c r="C382" s="1" t="s">
        <v>23</v>
      </c>
      <c r="D382" s="1" t="s">
        <v>768</v>
      </c>
      <c r="E382" s="1" t="s">
        <v>152</v>
      </c>
      <c r="F382" s="1">
        <v>2272.0</v>
      </c>
      <c r="G382" s="1">
        <v>2267.0</v>
      </c>
      <c r="H382" s="1">
        <v>99.8</v>
      </c>
      <c r="I382" s="1">
        <v>1674.97</v>
      </c>
      <c r="J382" s="1">
        <v>1848.23</v>
      </c>
      <c r="K382" s="1">
        <v>4189937.41</v>
      </c>
      <c r="L382" s="2">
        <v>45854.0</v>
      </c>
      <c r="M382" s="1">
        <v>2025.0</v>
      </c>
      <c r="N382" s="1">
        <v>7.0</v>
      </c>
      <c r="O382" s="1" t="s">
        <v>20</v>
      </c>
    </row>
    <row r="383">
      <c r="A383" s="1" t="s">
        <v>769</v>
      </c>
      <c r="B383" s="1" t="s">
        <v>28</v>
      </c>
      <c r="C383" s="1" t="s">
        <v>29</v>
      </c>
      <c r="D383" s="1" t="s">
        <v>226</v>
      </c>
      <c r="E383" s="1" t="s">
        <v>201</v>
      </c>
      <c r="F383" s="1">
        <v>2408.0</v>
      </c>
      <c r="G383" s="1">
        <v>2526.0</v>
      </c>
      <c r="H383" s="1">
        <v>104.9</v>
      </c>
      <c r="I383" s="1">
        <v>1986.86</v>
      </c>
      <c r="J383" s="1">
        <v>2194.04</v>
      </c>
      <c r="K383" s="1">
        <v>5542145.04</v>
      </c>
      <c r="L383" s="2">
        <v>45931.0</v>
      </c>
      <c r="M383" s="1">
        <v>2025.0</v>
      </c>
      <c r="N383" s="1">
        <v>10.0</v>
      </c>
      <c r="O383" s="1" t="s">
        <v>65</v>
      </c>
    </row>
    <row r="384">
      <c r="A384" s="1" t="s">
        <v>770</v>
      </c>
      <c r="B384" s="1" t="s">
        <v>16</v>
      </c>
      <c r="C384" s="1" t="s">
        <v>17</v>
      </c>
      <c r="D384" s="1" t="s">
        <v>771</v>
      </c>
      <c r="E384" s="1" t="s">
        <v>257</v>
      </c>
      <c r="F384" s="1">
        <v>1452.0</v>
      </c>
      <c r="G384" s="1">
        <v>1189.0</v>
      </c>
      <c r="H384" s="1">
        <v>81.9</v>
      </c>
      <c r="I384" s="1">
        <v>1710.51</v>
      </c>
      <c r="J384" s="1">
        <v>1692.21</v>
      </c>
      <c r="K384" s="1">
        <v>2012037.69</v>
      </c>
      <c r="L384" s="2">
        <v>45666.0</v>
      </c>
      <c r="M384" s="1">
        <v>2025.0</v>
      </c>
      <c r="N384" s="1">
        <v>1.0</v>
      </c>
      <c r="O384" s="1" t="s">
        <v>32</v>
      </c>
    </row>
    <row r="385">
      <c r="A385" s="1" t="s">
        <v>772</v>
      </c>
      <c r="B385" s="1" t="s">
        <v>22</v>
      </c>
      <c r="C385" s="1" t="s">
        <v>23</v>
      </c>
      <c r="D385" s="1" t="s">
        <v>773</v>
      </c>
      <c r="E385" s="1" t="s">
        <v>210</v>
      </c>
      <c r="F385" s="1">
        <v>552.0</v>
      </c>
      <c r="G385" s="1">
        <v>557.0</v>
      </c>
      <c r="H385" s="1">
        <v>100.9</v>
      </c>
      <c r="I385" s="1">
        <v>1620.32</v>
      </c>
      <c r="J385" s="1">
        <v>1530.9</v>
      </c>
      <c r="K385" s="1">
        <v>852711.3</v>
      </c>
      <c r="L385" s="2">
        <v>45849.0</v>
      </c>
      <c r="M385" s="1">
        <v>2025.0</v>
      </c>
      <c r="N385" s="1">
        <v>7.0</v>
      </c>
      <c r="O385" s="1" t="s">
        <v>46</v>
      </c>
    </row>
    <row r="386">
      <c r="A386" s="1" t="s">
        <v>774</v>
      </c>
      <c r="B386" s="1" t="s">
        <v>37</v>
      </c>
      <c r="C386" s="1" t="s">
        <v>38</v>
      </c>
      <c r="D386" s="1" t="s">
        <v>377</v>
      </c>
      <c r="E386" s="1" t="s">
        <v>210</v>
      </c>
      <c r="F386" s="1">
        <v>1919.0</v>
      </c>
      <c r="G386" s="1">
        <v>1951.0</v>
      </c>
      <c r="H386" s="1">
        <v>101.7</v>
      </c>
      <c r="I386" s="1">
        <v>1681.53</v>
      </c>
      <c r="J386" s="1">
        <v>1646.26</v>
      </c>
      <c r="K386" s="1">
        <v>3211853.26</v>
      </c>
      <c r="L386" s="2">
        <v>45942.0</v>
      </c>
      <c r="M386" s="1">
        <v>2025.0</v>
      </c>
      <c r="N386" s="1">
        <v>10.0</v>
      </c>
      <c r="O386" s="1" t="s">
        <v>46</v>
      </c>
    </row>
    <row r="387">
      <c r="A387" s="1" t="s">
        <v>775</v>
      </c>
      <c r="B387" s="1" t="s">
        <v>37</v>
      </c>
      <c r="C387" s="1" t="s">
        <v>38</v>
      </c>
      <c r="D387" s="1" t="s">
        <v>128</v>
      </c>
      <c r="E387" s="1" t="s">
        <v>92</v>
      </c>
      <c r="F387" s="1">
        <v>1177.0</v>
      </c>
      <c r="G387" s="1">
        <v>1128.0</v>
      </c>
      <c r="H387" s="1">
        <v>95.8</v>
      </c>
      <c r="I387" s="1">
        <v>1313.73</v>
      </c>
      <c r="J387" s="1">
        <v>1250.96</v>
      </c>
      <c r="K387" s="1">
        <v>1411082.88</v>
      </c>
      <c r="L387" s="2">
        <v>45661.0</v>
      </c>
      <c r="M387" s="1">
        <v>2025.0</v>
      </c>
      <c r="N387" s="1">
        <v>1.0</v>
      </c>
      <c r="O387" s="1" t="s">
        <v>46</v>
      </c>
    </row>
    <row r="388">
      <c r="A388" s="1" t="s">
        <v>776</v>
      </c>
      <c r="B388" s="1" t="s">
        <v>22</v>
      </c>
      <c r="C388" s="1" t="s">
        <v>23</v>
      </c>
      <c r="D388" s="1" t="s">
        <v>471</v>
      </c>
      <c r="E388" s="1" t="s">
        <v>68</v>
      </c>
      <c r="F388" s="1">
        <v>1128.0</v>
      </c>
      <c r="G388" s="1">
        <v>1153.0</v>
      </c>
      <c r="H388" s="1">
        <v>102.2</v>
      </c>
      <c r="I388" s="1">
        <v>1408.77</v>
      </c>
      <c r="J388" s="1">
        <v>1584.56</v>
      </c>
      <c r="K388" s="1">
        <v>1826997.68</v>
      </c>
      <c r="L388" s="2">
        <v>45856.0</v>
      </c>
      <c r="M388" s="1">
        <v>2025.0</v>
      </c>
      <c r="N388" s="1">
        <v>7.0</v>
      </c>
      <c r="O388" s="1" t="s">
        <v>65</v>
      </c>
    </row>
    <row r="389">
      <c r="A389" s="1" t="s">
        <v>777</v>
      </c>
      <c r="B389" s="1" t="s">
        <v>42</v>
      </c>
      <c r="C389" s="1" t="s">
        <v>43</v>
      </c>
      <c r="D389" s="1" t="s">
        <v>778</v>
      </c>
      <c r="E389" s="1" t="s">
        <v>194</v>
      </c>
      <c r="F389" s="1">
        <v>2325.0</v>
      </c>
      <c r="G389" s="1">
        <v>1868.0</v>
      </c>
      <c r="H389" s="1">
        <v>80.3</v>
      </c>
      <c r="I389" s="1">
        <v>1709.86</v>
      </c>
      <c r="J389" s="1">
        <v>1601.81</v>
      </c>
      <c r="K389" s="1">
        <v>2992181.08</v>
      </c>
      <c r="L389" s="2">
        <v>45863.0</v>
      </c>
      <c r="M389" s="1">
        <v>2025.0</v>
      </c>
      <c r="N389" s="1">
        <v>7.0</v>
      </c>
      <c r="O389" s="1" t="s">
        <v>26</v>
      </c>
    </row>
    <row r="390">
      <c r="A390" s="1" t="s">
        <v>779</v>
      </c>
      <c r="B390" s="1" t="s">
        <v>28</v>
      </c>
      <c r="C390" s="1" t="s">
        <v>29</v>
      </c>
      <c r="D390" s="1" t="s">
        <v>780</v>
      </c>
      <c r="E390" s="1" t="s">
        <v>64</v>
      </c>
      <c r="F390" s="1">
        <v>2792.0</v>
      </c>
      <c r="G390" s="1">
        <v>2367.0</v>
      </c>
      <c r="H390" s="1">
        <v>84.8</v>
      </c>
      <c r="I390" s="1">
        <v>1417.21</v>
      </c>
      <c r="J390" s="1">
        <v>1663.75</v>
      </c>
      <c r="K390" s="1">
        <v>3938096.25</v>
      </c>
      <c r="L390" s="2">
        <v>45827.0</v>
      </c>
      <c r="M390" s="1">
        <v>2025.0</v>
      </c>
      <c r="N390" s="1">
        <v>6.0</v>
      </c>
      <c r="O390" s="1" t="s">
        <v>65</v>
      </c>
    </row>
    <row r="391">
      <c r="A391" s="1" t="s">
        <v>781</v>
      </c>
      <c r="B391" s="1" t="s">
        <v>28</v>
      </c>
      <c r="C391" s="1" t="s">
        <v>29</v>
      </c>
      <c r="D391" s="1" t="s">
        <v>577</v>
      </c>
      <c r="E391" s="1" t="s">
        <v>92</v>
      </c>
      <c r="F391" s="1">
        <v>1968.0</v>
      </c>
      <c r="G391" s="1">
        <v>1865.0</v>
      </c>
      <c r="H391" s="1">
        <v>94.8</v>
      </c>
      <c r="I391" s="1">
        <v>1637.99</v>
      </c>
      <c r="J391" s="1">
        <v>1599.13</v>
      </c>
      <c r="K391" s="1">
        <v>2982377.45</v>
      </c>
      <c r="L391" s="2">
        <v>45859.0</v>
      </c>
      <c r="M391" s="1">
        <v>2025.0</v>
      </c>
      <c r="N391" s="1">
        <v>7.0</v>
      </c>
      <c r="O391" s="1" t="s">
        <v>46</v>
      </c>
    </row>
    <row r="392">
      <c r="A392" s="1" t="s">
        <v>782</v>
      </c>
      <c r="B392" s="1" t="s">
        <v>22</v>
      </c>
      <c r="C392" s="1" t="s">
        <v>23</v>
      </c>
      <c r="D392" s="1" t="s">
        <v>783</v>
      </c>
      <c r="E392" s="1" t="s">
        <v>133</v>
      </c>
      <c r="F392" s="1">
        <v>2569.0</v>
      </c>
      <c r="G392" s="1">
        <v>2281.0</v>
      </c>
      <c r="H392" s="1">
        <v>88.8</v>
      </c>
      <c r="I392" s="1">
        <v>1481.38</v>
      </c>
      <c r="J392" s="1">
        <v>1765.61</v>
      </c>
      <c r="K392" s="1">
        <v>4027356.41</v>
      </c>
      <c r="L392" s="2">
        <v>45679.0</v>
      </c>
      <c r="M392" s="1">
        <v>2025.0</v>
      </c>
      <c r="N392" s="1">
        <v>1.0</v>
      </c>
      <c r="O392" s="1" t="s">
        <v>26</v>
      </c>
    </row>
    <row r="393">
      <c r="A393" s="1" t="s">
        <v>784</v>
      </c>
      <c r="B393" s="1" t="s">
        <v>37</v>
      </c>
      <c r="C393" s="1" t="s">
        <v>38</v>
      </c>
      <c r="D393" s="1" t="s">
        <v>130</v>
      </c>
      <c r="E393" s="1" t="s">
        <v>59</v>
      </c>
      <c r="F393" s="1">
        <v>1612.0</v>
      </c>
      <c r="G393" s="1">
        <v>1438.0</v>
      </c>
      <c r="H393" s="1">
        <v>89.2</v>
      </c>
      <c r="I393" s="1">
        <v>1462.0</v>
      </c>
      <c r="J393" s="1">
        <v>1557.29</v>
      </c>
      <c r="K393" s="1">
        <v>2239383.02</v>
      </c>
      <c r="L393" s="2">
        <v>45860.0</v>
      </c>
      <c r="M393" s="1">
        <v>2025.0</v>
      </c>
      <c r="N393" s="1">
        <v>7.0</v>
      </c>
      <c r="O393" s="1" t="s">
        <v>32</v>
      </c>
    </row>
    <row r="394">
      <c r="A394" s="1" t="s">
        <v>785</v>
      </c>
      <c r="B394" s="1" t="s">
        <v>22</v>
      </c>
      <c r="C394" s="1" t="s">
        <v>23</v>
      </c>
      <c r="D394" s="1" t="s">
        <v>786</v>
      </c>
      <c r="E394" s="1" t="s">
        <v>103</v>
      </c>
      <c r="F394" s="1">
        <v>2799.0</v>
      </c>
      <c r="G394" s="1">
        <v>2648.0</v>
      </c>
      <c r="H394" s="1">
        <v>94.6</v>
      </c>
      <c r="I394" s="1">
        <v>1414.72</v>
      </c>
      <c r="J394" s="1">
        <v>1502.01</v>
      </c>
      <c r="K394" s="1">
        <v>3977322.48</v>
      </c>
      <c r="L394" s="2">
        <v>45880.0</v>
      </c>
      <c r="M394" s="1">
        <v>2025.0</v>
      </c>
      <c r="N394" s="1">
        <v>8.0</v>
      </c>
      <c r="O394" s="1" t="s">
        <v>26</v>
      </c>
    </row>
    <row r="395">
      <c r="A395" s="1" t="s">
        <v>787</v>
      </c>
      <c r="B395" s="1" t="s">
        <v>28</v>
      </c>
      <c r="C395" s="1" t="s">
        <v>29</v>
      </c>
      <c r="D395" s="1" t="s">
        <v>81</v>
      </c>
      <c r="E395" s="1" t="s">
        <v>82</v>
      </c>
      <c r="F395" s="1">
        <v>1980.0</v>
      </c>
      <c r="G395" s="1">
        <v>1696.0</v>
      </c>
      <c r="H395" s="1">
        <v>85.7</v>
      </c>
      <c r="I395" s="1">
        <v>1205.99</v>
      </c>
      <c r="J395" s="1">
        <v>1337.41</v>
      </c>
      <c r="K395" s="1">
        <v>2268247.36</v>
      </c>
      <c r="L395" s="2">
        <v>45847.0</v>
      </c>
      <c r="M395" s="1">
        <v>2025.0</v>
      </c>
      <c r="N395" s="1">
        <v>7.0</v>
      </c>
      <c r="O395" s="1" t="s">
        <v>20</v>
      </c>
    </row>
    <row r="396">
      <c r="A396" s="1" t="s">
        <v>788</v>
      </c>
      <c r="B396" s="1" t="s">
        <v>28</v>
      </c>
      <c r="C396" s="1" t="s">
        <v>29</v>
      </c>
      <c r="D396" s="1" t="s">
        <v>84</v>
      </c>
      <c r="E396" s="1" t="s">
        <v>56</v>
      </c>
      <c r="F396" s="1">
        <v>852.0</v>
      </c>
      <c r="G396" s="1">
        <v>701.0</v>
      </c>
      <c r="H396" s="1">
        <v>82.3</v>
      </c>
      <c r="I396" s="1">
        <v>1484.69</v>
      </c>
      <c r="J396" s="1">
        <v>1411.56</v>
      </c>
      <c r="K396" s="1">
        <v>989503.56</v>
      </c>
      <c r="L396" s="2">
        <v>45724.0</v>
      </c>
      <c r="M396" s="1">
        <v>2025.0</v>
      </c>
      <c r="N396" s="1">
        <v>3.0</v>
      </c>
      <c r="O396" s="1" t="s">
        <v>20</v>
      </c>
    </row>
    <row r="397">
      <c r="A397" s="1" t="s">
        <v>789</v>
      </c>
      <c r="B397" s="1" t="s">
        <v>42</v>
      </c>
      <c r="C397" s="1" t="s">
        <v>43</v>
      </c>
      <c r="D397" s="1" t="s">
        <v>610</v>
      </c>
      <c r="E397" s="1" t="s">
        <v>194</v>
      </c>
      <c r="F397" s="1">
        <v>2989.0</v>
      </c>
      <c r="G397" s="1">
        <v>2866.0</v>
      </c>
      <c r="H397" s="1">
        <v>95.9</v>
      </c>
      <c r="I397" s="1">
        <v>1606.19</v>
      </c>
      <c r="J397" s="1">
        <v>1672.3</v>
      </c>
      <c r="K397" s="1">
        <v>4792811.8</v>
      </c>
      <c r="L397" s="2">
        <v>45986.0</v>
      </c>
      <c r="M397" s="1">
        <v>2025.0</v>
      </c>
      <c r="N397" s="1">
        <v>11.0</v>
      </c>
      <c r="O397" s="1" t="s">
        <v>26</v>
      </c>
    </row>
    <row r="398">
      <c r="A398" s="1" t="s">
        <v>790</v>
      </c>
      <c r="B398" s="1" t="s">
        <v>28</v>
      </c>
      <c r="C398" s="1" t="s">
        <v>29</v>
      </c>
      <c r="D398" s="1" t="s">
        <v>745</v>
      </c>
      <c r="E398" s="1" t="s">
        <v>213</v>
      </c>
      <c r="F398" s="1">
        <v>1390.0</v>
      </c>
      <c r="G398" s="1">
        <v>1189.0</v>
      </c>
      <c r="H398" s="1">
        <v>85.5</v>
      </c>
      <c r="I398" s="1">
        <v>1487.98</v>
      </c>
      <c r="J398" s="1">
        <v>1641.5</v>
      </c>
      <c r="K398" s="1">
        <v>1951743.5</v>
      </c>
      <c r="L398" s="2">
        <v>45989.0</v>
      </c>
      <c r="M398" s="1">
        <v>2025.0</v>
      </c>
      <c r="N398" s="1">
        <v>11.0</v>
      </c>
      <c r="O398" s="1" t="s">
        <v>65</v>
      </c>
    </row>
    <row r="399">
      <c r="A399" s="1" t="s">
        <v>791</v>
      </c>
      <c r="B399" s="1" t="s">
        <v>37</v>
      </c>
      <c r="C399" s="1" t="s">
        <v>38</v>
      </c>
      <c r="D399" s="1" t="s">
        <v>498</v>
      </c>
      <c r="E399" s="1" t="s">
        <v>336</v>
      </c>
      <c r="F399" s="1">
        <v>957.0</v>
      </c>
      <c r="G399" s="1">
        <v>793.0</v>
      </c>
      <c r="H399" s="1">
        <v>82.9</v>
      </c>
      <c r="I399" s="1">
        <v>1556.21</v>
      </c>
      <c r="J399" s="1">
        <v>1717.43</v>
      </c>
      <c r="K399" s="1">
        <v>1361921.99</v>
      </c>
      <c r="L399" s="2">
        <v>45794.0</v>
      </c>
      <c r="M399" s="1">
        <v>2025.0</v>
      </c>
      <c r="N399" s="1">
        <v>5.0</v>
      </c>
      <c r="O399" s="1" t="s">
        <v>46</v>
      </c>
    </row>
    <row r="400">
      <c r="A400" s="1" t="s">
        <v>792</v>
      </c>
      <c r="B400" s="1" t="s">
        <v>28</v>
      </c>
      <c r="C400" s="1" t="s">
        <v>29</v>
      </c>
      <c r="D400" s="1" t="s">
        <v>542</v>
      </c>
      <c r="E400" s="1" t="s">
        <v>64</v>
      </c>
      <c r="F400" s="1">
        <v>1873.0</v>
      </c>
      <c r="G400" s="1">
        <v>1648.0</v>
      </c>
      <c r="H400" s="1">
        <v>88.0</v>
      </c>
      <c r="I400" s="1">
        <v>1571.74</v>
      </c>
      <c r="J400" s="1">
        <v>1636.49</v>
      </c>
      <c r="K400" s="1">
        <v>2696935.52</v>
      </c>
      <c r="L400" s="2">
        <v>45977.0</v>
      </c>
      <c r="M400" s="1">
        <v>2025.0</v>
      </c>
      <c r="N400" s="1">
        <v>11.0</v>
      </c>
      <c r="O400" s="1" t="s">
        <v>65</v>
      </c>
    </row>
    <row r="401">
      <c r="A401" s="1" t="s">
        <v>793</v>
      </c>
      <c r="B401" s="1" t="s">
        <v>42</v>
      </c>
      <c r="C401" s="1" t="s">
        <v>43</v>
      </c>
      <c r="D401" s="1" t="s">
        <v>410</v>
      </c>
      <c r="E401" s="1" t="s">
        <v>218</v>
      </c>
      <c r="F401" s="1">
        <v>865.0</v>
      </c>
      <c r="G401" s="1">
        <v>709.0</v>
      </c>
      <c r="H401" s="1">
        <v>82.0</v>
      </c>
      <c r="I401" s="1">
        <v>1374.34</v>
      </c>
      <c r="J401" s="1">
        <v>1598.28</v>
      </c>
      <c r="K401" s="1">
        <v>1133180.52</v>
      </c>
      <c r="L401" s="2">
        <v>45958.0</v>
      </c>
      <c r="M401" s="1">
        <v>2025.0</v>
      </c>
      <c r="N401" s="1">
        <v>10.0</v>
      </c>
      <c r="O401" s="1" t="s">
        <v>32</v>
      </c>
    </row>
    <row r="402">
      <c r="A402" s="1" t="s">
        <v>794</v>
      </c>
      <c r="B402" s="1" t="s">
        <v>28</v>
      </c>
      <c r="C402" s="1" t="s">
        <v>29</v>
      </c>
      <c r="D402" s="1" t="s">
        <v>618</v>
      </c>
      <c r="E402" s="1" t="s">
        <v>19</v>
      </c>
      <c r="F402" s="1">
        <v>2855.0</v>
      </c>
      <c r="G402" s="1">
        <v>2325.0</v>
      </c>
      <c r="H402" s="1">
        <v>81.4</v>
      </c>
      <c r="I402" s="1">
        <v>1417.08</v>
      </c>
      <c r="J402" s="1">
        <v>1503.22</v>
      </c>
      <c r="K402" s="1">
        <v>3494986.5</v>
      </c>
      <c r="L402" s="2">
        <v>45663.0</v>
      </c>
      <c r="M402" s="1">
        <v>2025.0</v>
      </c>
      <c r="N402" s="1">
        <v>1.0</v>
      </c>
      <c r="O402" s="1" t="s">
        <v>20</v>
      </c>
    </row>
    <row r="403">
      <c r="A403" s="1" t="s">
        <v>795</v>
      </c>
      <c r="B403" s="1" t="s">
        <v>22</v>
      </c>
      <c r="C403" s="1" t="s">
        <v>23</v>
      </c>
      <c r="D403" s="1" t="s">
        <v>408</v>
      </c>
      <c r="E403" s="1" t="s">
        <v>250</v>
      </c>
      <c r="F403" s="1">
        <v>620.0</v>
      </c>
      <c r="G403" s="1">
        <v>592.0</v>
      </c>
      <c r="H403" s="1">
        <v>95.5</v>
      </c>
      <c r="I403" s="1">
        <v>1319.6</v>
      </c>
      <c r="J403" s="1">
        <v>1230.59</v>
      </c>
      <c r="K403" s="1">
        <v>728509.28</v>
      </c>
      <c r="L403" s="2">
        <v>45958.0</v>
      </c>
      <c r="M403" s="1">
        <v>2025.0</v>
      </c>
      <c r="N403" s="1">
        <v>10.0</v>
      </c>
      <c r="O403" s="1" t="s">
        <v>65</v>
      </c>
    </row>
    <row r="404">
      <c r="A404" s="1" t="s">
        <v>796</v>
      </c>
      <c r="B404" s="1" t="s">
        <v>28</v>
      </c>
      <c r="C404" s="1" t="s">
        <v>29</v>
      </c>
      <c r="D404" s="1" t="s">
        <v>797</v>
      </c>
      <c r="E404" s="1" t="s">
        <v>124</v>
      </c>
      <c r="F404" s="1">
        <v>1768.0</v>
      </c>
      <c r="G404" s="1">
        <v>1507.0</v>
      </c>
      <c r="H404" s="1">
        <v>85.2</v>
      </c>
      <c r="I404" s="1">
        <v>1352.25</v>
      </c>
      <c r="J404" s="1">
        <v>1584.35</v>
      </c>
      <c r="K404" s="1">
        <v>2387615.45</v>
      </c>
      <c r="L404" s="2">
        <v>45961.0</v>
      </c>
      <c r="M404" s="1">
        <v>2025.0</v>
      </c>
      <c r="N404" s="1">
        <v>10.0</v>
      </c>
      <c r="O404" s="1" t="s">
        <v>26</v>
      </c>
    </row>
    <row r="405">
      <c r="A405" s="1" t="s">
        <v>798</v>
      </c>
      <c r="B405" s="1" t="s">
        <v>28</v>
      </c>
      <c r="C405" s="1" t="s">
        <v>29</v>
      </c>
      <c r="D405" s="1" t="s">
        <v>799</v>
      </c>
      <c r="E405" s="1" t="s">
        <v>31</v>
      </c>
      <c r="F405" s="1">
        <v>1853.0</v>
      </c>
      <c r="G405" s="1">
        <v>1865.0</v>
      </c>
      <c r="H405" s="1">
        <v>100.6</v>
      </c>
      <c r="I405" s="1">
        <v>1942.03</v>
      </c>
      <c r="J405" s="1">
        <v>1979.91</v>
      </c>
      <c r="K405" s="1">
        <v>3692532.15</v>
      </c>
      <c r="L405" s="2">
        <v>45742.0</v>
      </c>
      <c r="M405" s="1">
        <v>2025.0</v>
      </c>
      <c r="N405" s="1">
        <v>3.0</v>
      </c>
      <c r="O405" s="1" t="s">
        <v>32</v>
      </c>
    </row>
    <row r="406">
      <c r="A406" s="1" t="s">
        <v>800</v>
      </c>
      <c r="B406" s="1" t="s">
        <v>28</v>
      </c>
      <c r="C406" s="1" t="s">
        <v>29</v>
      </c>
      <c r="D406" s="1" t="s">
        <v>801</v>
      </c>
      <c r="E406" s="1" t="s">
        <v>98</v>
      </c>
      <c r="F406" s="1">
        <v>1876.0</v>
      </c>
      <c r="G406" s="1">
        <v>1826.0</v>
      </c>
      <c r="H406" s="1">
        <v>97.3</v>
      </c>
      <c r="I406" s="1">
        <v>1938.85</v>
      </c>
      <c r="J406" s="1">
        <v>2213.43</v>
      </c>
      <c r="K406" s="1">
        <v>4041723.18</v>
      </c>
      <c r="L406" s="2">
        <v>45779.0</v>
      </c>
      <c r="M406" s="1">
        <v>2025.0</v>
      </c>
      <c r="N406" s="1">
        <v>5.0</v>
      </c>
      <c r="O406" s="1" t="s">
        <v>65</v>
      </c>
    </row>
    <row r="407">
      <c r="A407" s="1" t="s">
        <v>802</v>
      </c>
      <c r="B407" s="1" t="s">
        <v>28</v>
      </c>
      <c r="C407" s="1" t="s">
        <v>29</v>
      </c>
      <c r="D407" s="1" t="s">
        <v>633</v>
      </c>
      <c r="E407" s="1" t="s">
        <v>98</v>
      </c>
      <c r="F407" s="1">
        <v>1911.0</v>
      </c>
      <c r="G407" s="1">
        <v>1719.0</v>
      </c>
      <c r="H407" s="1">
        <v>90.0</v>
      </c>
      <c r="I407" s="1">
        <v>1420.88</v>
      </c>
      <c r="J407" s="1">
        <v>1674.28</v>
      </c>
      <c r="K407" s="1">
        <v>2878087.32</v>
      </c>
      <c r="L407" s="2">
        <v>45731.0</v>
      </c>
      <c r="M407" s="1">
        <v>2025.0</v>
      </c>
      <c r="N407" s="1">
        <v>3.0</v>
      </c>
      <c r="O407" s="1" t="s">
        <v>65</v>
      </c>
    </row>
    <row r="408">
      <c r="A408" s="1" t="s">
        <v>803</v>
      </c>
      <c r="B408" s="1" t="s">
        <v>16</v>
      </c>
      <c r="C408" s="1" t="s">
        <v>17</v>
      </c>
      <c r="D408" s="1" t="s">
        <v>804</v>
      </c>
      <c r="E408" s="1" t="s">
        <v>183</v>
      </c>
      <c r="F408" s="1">
        <v>2447.0</v>
      </c>
      <c r="G408" s="1">
        <v>2558.0</v>
      </c>
      <c r="H408" s="1">
        <v>104.5</v>
      </c>
      <c r="I408" s="1">
        <v>1595.27</v>
      </c>
      <c r="J408" s="1">
        <v>1702.21</v>
      </c>
      <c r="K408" s="1">
        <v>4354253.18</v>
      </c>
      <c r="L408" s="2">
        <v>45727.0</v>
      </c>
      <c r="M408" s="1">
        <v>2025.0</v>
      </c>
      <c r="N408" s="1">
        <v>3.0</v>
      </c>
      <c r="O408" s="1" t="s">
        <v>65</v>
      </c>
    </row>
    <row r="409">
      <c r="A409" s="1" t="s">
        <v>805</v>
      </c>
      <c r="B409" s="1" t="s">
        <v>28</v>
      </c>
      <c r="C409" s="1" t="s">
        <v>29</v>
      </c>
      <c r="D409" s="1" t="s">
        <v>806</v>
      </c>
      <c r="E409" s="1" t="s">
        <v>152</v>
      </c>
      <c r="F409" s="1">
        <v>2977.0</v>
      </c>
      <c r="G409" s="1">
        <v>2725.0</v>
      </c>
      <c r="H409" s="1">
        <v>91.5</v>
      </c>
      <c r="I409" s="1">
        <v>1706.77</v>
      </c>
      <c r="J409" s="1">
        <v>1904.94</v>
      </c>
      <c r="K409" s="1">
        <v>5190961.5</v>
      </c>
      <c r="L409" s="2">
        <v>45969.0</v>
      </c>
      <c r="M409" s="1">
        <v>2025.0</v>
      </c>
      <c r="N409" s="1">
        <v>11.0</v>
      </c>
      <c r="O409" s="1" t="s">
        <v>20</v>
      </c>
    </row>
    <row r="410">
      <c r="A410" s="1" t="s">
        <v>807</v>
      </c>
      <c r="B410" s="1" t="s">
        <v>16</v>
      </c>
      <c r="C410" s="1" t="s">
        <v>17</v>
      </c>
      <c r="D410" s="1" t="s">
        <v>173</v>
      </c>
      <c r="E410" s="1" t="s">
        <v>59</v>
      </c>
      <c r="F410" s="1">
        <v>1437.0</v>
      </c>
      <c r="G410" s="1">
        <v>1338.0</v>
      </c>
      <c r="H410" s="1">
        <v>93.1</v>
      </c>
      <c r="I410" s="1">
        <v>1400.98</v>
      </c>
      <c r="J410" s="1">
        <v>1268.6</v>
      </c>
      <c r="K410" s="1">
        <v>1697386.8</v>
      </c>
      <c r="L410" s="2">
        <v>45831.0</v>
      </c>
      <c r="M410" s="1">
        <v>2025.0</v>
      </c>
      <c r="N410" s="1">
        <v>6.0</v>
      </c>
      <c r="O410" s="1" t="s">
        <v>32</v>
      </c>
    </row>
    <row r="411">
      <c r="A411" s="1" t="s">
        <v>808</v>
      </c>
      <c r="B411" s="1" t="s">
        <v>22</v>
      </c>
      <c r="C411" s="1" t="s">
        <v>23</v>
      </c>
      <c r="D411" s="1" t="s">
        <v>641</v>
      </c>
      <c r="E411" s="1" t="s">
        <v>250</v>
      </c>
      <c r="F411" s="1">
        <v>2428.0</v>
      </c>
      <c r="G411" s="1">
        <v>2233.0</v>
      </c>
      <c r="H411" s="1">
        <v>92.0</v>
      </c>
      <c r="I411" s="1">
        <v>1975.33</v>
      </c>
      <c r="J411" s="1">
        <v>1843.99</v>
      </c>
      <c r="K411" s="1">
        <v>4117629.67</v>
      </c>
      <c r="L411" s="2">
        <v>46010.0</v>
      </c>
      <c r="M411" s="1">
        <v>2025.0</v>
      </c>
      <c r="N411" s="1">
        <v>12.0</v>
      </c>
      <c r="O411" s="1" t="s">
        <v>65</v>
      </c>
    </row>
    <row r="412">
      <c r="A412" s="1" t="s">
        <v>809</v>
      </c>
      <c r="B412" s="1" t="s">
        <v>22</v>
      </c>
      <c r="C412" s="1" t="s">
        <v>23</v>
      </c>
      <c r="D412" s="1" t="s">
        <v>399</v>
      </c>
      <c r="E412" s="1" t="s">
        <v>103</v>
      </c>
      <c r="F412" s="1">
        <v>2371.0</v>
      </c>
      <c r="G412" s="1">
        <v>2012.0</v>
      </c>
      <c r="H412" s="1">
        <v>84.9</v>
      </c>
      <c r="I412" s="1">
        <v>1642.57</v>
      </c>
      <c r="J412" s="1">
        <v>1580.81</v>
      </c>
      <c r="K412" s="1">
        <v>3180589.72</v>
      </c>
      <c r="L412" s="2">
        <v>45893.0</v>
      </c>
      <c r="M412" s="1">
        <v>2025.0</v>
      </c>
      <c r="N412" s="1">
        <v>8.0</v>
      </c>
      <c r="O412" s="1" t="s">
        <v>26</v>
      </c>
    </row>
    <row r="413">
      <c r="A413" s="1" t="s">
        <v>810</v>
      </c>
      <c r="B413" s="1" t="s">
        <v>16</v>
      </c>
      <c r="C413" s="1" t="s">
        <v>17</v>
      </c>
      <c r="D413" s="1" t="s">
        <v>811</v>
      </c>
      <c r="E413" s="1" t="s">
        <v>53</v>
      </c>
      <c r="F413" s="1">
        <v>1759.0</v>
      </c>
      <c r="G413" s="1">
        <v>1501.0</v>
      </c>
      <c r="H413" s="1">
        <v>85.3</v>
      </c>
      <c r="I413" s="1">
        <v>1713.98</v>
      </c>
      <c r="J413" s="1">
        <v>1696.24</v>
      </c>
      <c r="K413" s="1">
        <v>2546056.24</v>
      </c>
      <c r="L413" s="2">
        <v>45949.0</v>
      </c>
      <c r="M413" s="1">
        <v>2025.0</v>
      </c>
      <c r="N413" s="1">
        <v>10.0</v>
      </c>
      <c r="O413" s="1" t="s">
        <v>26</v>
      </c>
    </row>
    <row r="414">
      <c r="A414" s="1" t="s">
        <v>812</v>
      </c>
      <c r="B414" s="1" t="s">
        <v>37</v>
      </c>
      <c r="C414" s="1" t="s">
        <v>38</v>
      </c>
      <c r="D414" s="1" t="s">
        <v>813</v>
      </c>
      <c r="E414" s="1" t="s">
        <v>59</v>
      </c>
      <c r="F414" s="1">
        <v>2969.0</v>
      </c>
      <c r="G414" s="1">
        <v>2397.0</v>
      </c>
      <c r="H414" s="1">
        <v>80.7</v>
      </c>
      <c r="I414" s="1">
        <v>1010.45</v>
      </c>
      <c r="J414" s="1">
        <v>1146.93</v>
      </c>
      <c r="K414" s="1">
        <v>2749191.21</v>
      </c>
      <c r="L414" s="2">
        <v>46014.0</v>
      </c>
      <c r="M414" s="1">
        <v>2025.0</v>
      </c>
      <c r="N414" s="1">
        <v>12.0</v>
      </c>
      <c r="O414" s="1" t="s">
        <v>32</v>
      </c>
    </row>
    <row r="415">
      <c r="A415" s="1" t="s">
        <v>814</v>
      </c>
      <c r="B415" s="1" t="s">
        <v>42</v>
      </c>
      <c r="C415" s="1" t="s">
        <v>43</v>
      </c>
      <c r="D415" s="1" t="s">
        <v>67</v>
      </c>
      <c r="E415" s="1" t="s">
        <v>68</v>
      </c>
      <c r="F415" s="1">
        <v>1634.0</v>
      </c>
      <c r="G415" s="1">
        <v>1658.0</v>
      </c>
      <c r="H415" s="1">
        <v>101.5</v>
      </c>
      <c r="I415" s="1">
        <v>1653.0</v>
      </c>
      <c r="J415" s="1">
        <v>1601.9</v>
      </c>
      <c r="K415" s="1">
        <v>2655950.2</v>
      </c>
      <c r="L415" s="2">
        <v>45845.0</v>
      </c>
      <c r="M415" s="1">
        <v>2025.0</v>
      </c>
      <c r="N415" s="1">
        <v>7.0</v>
      </c>
      <c r="O415" s="1" t="s">
        <v>65</v>
      </c>
    </row>
    <row r="416">
      <c r="A416" s="1" t="s">
        <v>815</v>
      </c>
      <c r="B416" s="1" t="s">
        <v>22</v>
      </c>
      <c r="C416" s="1" t="s">
        <v>23</v>
      </c>
      <c r="D416" s="1" t="s">
        <v>816</v>
      </c>
      <c r="E416" s="1" t="s">
        <v>152</v>
      </c>
      <c r="F416" s="1">
        <v>1073.0</v>
      </c>
      <c r="G416" s="1">
        <v>1015.0</v>
      </c>
      <c r="H416" s="1">
        <v>94.6</v>
      </c>
      <c r="I416" s="1">
        <v>1215.78</v>
      </c>
      <c r="J416" s="1">
        <v>1201.39</v>
      </c>
      <c r="K416" s="1">
        <v>1219410.85</v>
      </c>
      <c r="L416" s="2">
        <v>45715.0</v>
      </c>
      <c r="M416" s="1">
        <v>2025.0</v>
      </c>
      <c r="N416" s="1">
        <v>2.0</v>
      </c>
      <c r="O416" s="1" t="s">
        <v>20</v>
      </c>
    </row>
    <row r="417">
      <c r="A417" s="1" t="s">
        <v>817</v>
      </c>
      <c r="B417" s="1" t="s">
        <v>42</v>
      </c>
      <c r="C417" s="1" t="s">
        <v>43</v>
      </c>
      <c r="D417" s="1" t="s">
        <v>319</v>
      </c>
      <c r="E417" s="1" t="s">
        <v>311</v>
      </c>
      <c r="F417" s="1">
        <v>2053.0</v>
      </c>
      <c r="G417" s="1">
        <v>2027.0</v>
      </c>
      <c r="H417" s="1">
        <v>98.7</v>
      </c>
      <c r="I417" s="1">
        <v>1747.08</v>
      </c>
      <c r="J417" s="1">
        <v>1887.9</v>
      </c>
      <c r="K417" s="1">
        <v>3826773.3</v>
      </c>
      <c r="L417" s="2">
        <v>45990.0</v>
      </c>
      <c r="M417" s="1">
        <v>2025.0</v>
      </c>
      <c r="N417" s="1">
        <v>11.0</v>
      </c>
      <c r="O417" s="1" t="s">
        <v>20</v>
      </c>
    </row>
    <row r="418">
      <c r="A418" s="1" t="s">
        <v>818</v>
      </c>
      <c r="B418" s="1" t="s">
        <v>22</v>
      </c>
      <c r="C418" s="1" t="s">
        <v>23</v>
      </c>
      <c r="D418" s="1" t="s">
        <v>819</v>
      </c>
      <c r="E418" s="1" t="s">
        <v>92</v>
      </c>
      <c r="F418" s="1">
        <v>1534.0</v>
      </c>
      <c r="G418" s="1">
        <v>1504.0</v>
      </c>
      <c r="H418" s="1">
        <v>98.0</v>
      </c>
      <c r="I418" s="1">
        <v>1745.14</v>
      </c>
      <c r="J418" s="1">
        <v>1706.35</v>
      </c>
      <c r="K418" s="1">
        <v>2566350.4</v>
      </c>
      <c r="L418" s="2">
        <v>45858.0</v>
      </c>
      <c r="M418" s="1">
        <v>2025.0</v>
      </c>
      <c r="N418" s="1">
        <v>7.0</v>
      </c>
      <c r="O418" s="1" t="s">
        <v>46</v>
      </c>
    </row>
    <row r="419">
      <c r="A419" s="1" t="s">
        <v>820</v>
      </c>
      <c r="B419" s="1" t="s">
        <v>28</v>
      </c>
      <c r="C419" s="1" t="s">
        <v>29</v>
      </c>
      <c r="D419" s="1" t="s">
        <v>821</v>
      </c>
      <c r="E419" s="1" t="s">
        <v>267</v>
      </c>
      <c r="F419" s="1">
        <v>725.0</v>
      </c>
      <c r="G419" s="1">
        <v>609.0</v>
      </c>
      <c r="H419" s="1">
        <v>84.0</v>
      </c>
      <c r="I419" s="1">
        <v>1851.9</v>
      </c>
      <c r="J419" s="1">
        <v>1894.63</v>
      </c>
      <c r="K419" s="1">
        <v>1153829.67</v>
      </c>
      <c r="L419" s="2">
        <v>45683.0</v>
      </c>
      <c r="M419" s="1">
        <v>2025.0</v>
      </c>
      <c r="N419" s="1">
        <v>1.0</v>
      </c>
      <c r="O419" s="1" t="s">
        <v>46</v>
      </c>
    </row>
    <row r="420">
      <c r="A420" s="1" t="s">
        <v>822</v>
      </c>
      <c r="B420" s="1" t="s">
        <v>42</v>
      </c>
      <c r="C420" s="1" t="s">
        <v>43</v>
      </c>
      <c r="D420" s="1" t="s">
        <v>823</v>
      </c>
      <c r="E420" s="1" t="s">
        <v>35</v>
      </c>
      <c r="F420" s="1">
        <v>2856.0</v>
      </c>
      <c r="G420" s="1">
        <v>2532.0</v>
      </c>
      <c r="H420" s="1">
        <v>88.7</v>
      </c>
      <c r="I420" s="1">
        <v>1475.89</v>
      </c>
      <c r="J420" s="1">
        <v>1550.52</v>
      </c>
      <c r="K420" s="1">
        <v>3925916.64</v>
      </c>
      <c r="L420" s="2">
        <v>45931.0</v>
      </c>
      <c r="M420" s="1">
        <v>2025.0</v>
      </c>
      <c r="N420" s="1">
        <v>10.0</v>
      </c>
      <c r="O420" s="1" t="s">
        <v>26</v>
      </c>
    </row>
    <row r="421">
      <c r="A421" s="1" t="s">
        <v>824</v>
      </c>
      <c r="B421" s="1" t="s">
        <v>37</v>
      </c>
      <c r="C421" s="1" t="s">
        <v>38</v>
      </c>
      <c r="D421" s="1" t="s">
        <v>813</v>
      </c>
      <c r="E421" s="1" t="s">
        <v>59</v>
      </c>
      <c r="F421" s="1">
        <v>2934.0</v>
      </c>
      <c r="G421" s="1">
        <v>2737.0</v>
      </c>
      <c r="H421" s="1">
        <v>93.3</v>
      </c>
      <c r="I421" s="1">
        <v>1814.53</v>
      </c>
      <c r="J421" s="1">
        <v>1974.27</v>
      </c>
      <c r="K421" s="1">
        <v>5403576.99</v>
      </c>
      <c r="L421" s="2">
        <v>45680.0</v>
      </c>
      <c r="M421" s="1">
        <v>2025.0</v>
      </c>
      <c r="N421" s="1">
        <v>1.0</v>
      </c>
      <c r="O421" s="1" t="s">
        <v>32</v>
      </c>
    </row>
    <row r="422">
      <c r="A422" s="1" t="s">
        <v>825</v>
      </c>
      <c r="B422" s="1" t="s">
        <v>22</v>
      </c>
      <c r="C422" s="1" t="s">
        <v>23</v>
      </c>
      <c r="D422" s="1" t="s">
        <v>317</v>
      </c>
      <c r="E422" s="1" t="s">
        <v>31</v>
      </c>
      <c r="F422" s="1">
        <v>1064.0</v>
      </c>
      <c r="G422" s="1">
        <v>996.0</v>
      </c>
      <c r="H422" s="1">
        <v>93.6</v>
      </c>
      <c r="I422" s="1">
        <v>1885.41</v>
      </c>
      <c r="J422" s="1">
        <v>2080.99</v>
      </c>
      <c r="K422" s="1">
        <v>2072666.04</v>
      </c>
      <c r="L422" s="2">
        <v>45895.0</v>
      </c>
      <c r="M422" s="1">
        <v>2025.0</v>
      </c>
      <c r="N422" s="1">
        <v>8.0</v>
      </c>
      <c r="O422" s="1" t="s">
        <v>32</v>
      </c>
    </row>
    <row r="423">
      <c r="A423" s="1" t="s">
        <v>826</v>
      </c>
      <c r="B423" s="1" t="s">
        <v>16</v>
      </c>
      <c r="C423" s="1" t="s">
        <v>17</v>
      </c>
      <c r="D423" s="1" t="s">
        <v>827</v>
      </c>
      <c r="E423" s="1" t="s">
        <v>82</v>
      </c>
      <c r="F423" s="1">
        <v>973.0</v>
      </c>
      <c r="G423" s="1">
        <v>966.0</v>
      </c>
      <c r="H423" s="1">
        <v>99.3</v>
      </c>
      <c r="I423" s="1">
        <v>1673.18</v>
      </c>
      <c r="J423" s="1">
        <v>1628.18</v>
      </c>
      <c r="K423" s="1">
        <v>1572821.88</v>
      </c>
      <c r="L423" s="2">
        <v>45910.0</v>
      </c>
      <c r="M423" s="1">
        <v>2025.0</v>
      </c>
      <c r="N423" s="1">
        <v>9.0</v>
      </c>
      <c r="O423" s="1" t="s">
        <v>20</v>
      </c>
    </row>
    <row r="424">
      <c r="A424" s="1" t="s">
        <v>828</v>
      </c>
      <c r="B424" s="1" t="s">
        <v>16</v>
      </c>
      <c r="C424" s="1" t="s">
        <v>17</v>
      </c>
      <c r="D424" s="1" t="s">
        <v>829</v>
      </c>
      <c r="E424" s="1" t="s">
        <v>56</v>
      </c>
      <c r="F424" s="1">
        <v>1744.0</v>
      </c>
      <c r="G424" s="1">
        <v>1482.0</v>
      </c>
      <c r="H424" s="1">
        <v>85.0</v>
      </c>
      <c r="I424" s="1">
        <v>1974.03</v>
      </c>
      <c r="J424" s="1">
        <v>2280.38</v>
      </c>
      <c r="K424" s="1">
        <v>3379523.16</v>
      </c>
      <c r="L424" s="2">
        <v>45996.0</v>
      </c>
      <c r="M424" s="1">
        <v>2025.0</v>
      </c>
      <c r="N424" s="1">
        <v>12.0</v>
      </c>
      <c r="O424" s="1" t="s">
        <v>20</v>
      </c>
    </row>
    <row r="425">
      <c r="A425" s="1" t="s">
        <v>830</v>
      </c>
      <c r="B425" s="1" t="s">
        <v>16</v>
      </c>
      <c r="C425" s="1" t="s">
        <v>17</v>
      </c>
      <c r="D425" s="1" t="s">
        <v>63</v>
      </c>
      <c r="E425" s="1" t="s">
        <v>64</v>
      </c>
      <c r="F425" s="1">
        <v>2662.0</v>
      </c>
      <c r="G425" s="1">
        <v>2196.0</v>
      </c>
      <c r="H425" s="1">
        <v>82.5</v>
      </c>
      <c r="I425" s="1">
        <v>1126.76</v>
      </c>
      <c r="J425" s="1">
        <v>1145.53</v>
      </c>
      <c r="K425" s="1">
        <v>2515583.88</v>
      </c>
      <c r="L425" s="2">
        <v>45789.0</v>
      </c>
      <c r="M425" s="1">
        <v>2025.0</v>
      </c>
      <c r="N425" s="1">
        <v>5.0</v>
      </c>
      <c r="O425" s="1" t="s">
        <v>65</v>
      </c>
    </row>
    <row r="426">
      <c r="A426" s="1" t="s">
        <v>831</v>
      </c>
      <c r="B426" s="1" t="s">
        <v>16</v>
      </c>
      <c r="C426" s="1" t="s">
        <v>17</v>
      </c>
      <c r="D426" s="1" t="s">
        <v>832</v>
      </c>
      <c r="E426" s="1" t="s">
        <v>19</v>
      </c>
      <c r="F426" s="1">
        <v>628.0</v>
      </c>
      <c r="G426" s="1">
        <v>574.0</v>
      </c>
      <c r="H426" s="1">
        <v>91.4</v>
      </c>
      <c r="I426" s="1">
        <v>1170.0</v>
      </c>
      <c r="J426" s="1">
        <v>1355.89</v>
      </c>
      <c r="K426" s="1">
        <v>778280.86</v>
      </c>
      <c r="L426" s="2">
        <v>45980.0</v>
      </c>
      <c r="M426" s="1">
        <v>2025.0</v>
      </c>
      <c r="N426" s="1">
        <v>11.0</v>
      </c>
      <c r="O426" s="1" t="s">
        <v>20</v>
      </c>
    </row>
    <row r="427">
      <c r="A427" s="1" t="s">
        <v>833</v>
      </c>
      <c r="B427" s="1" t="s">
        <v>42</v>
      </c>
      <c r="C427" s="1" t="s">
        <v>43</v>
      </c>
      <c r="D427" s="1" t="s">
        <v>303</v>
      </c>
      <c r="E427" s="1" t="s">
        <v>267</v>
      </c>
      <c r="F427" s="1">
        <v>1552.0</v>
      </c>
      <c r="G427" s="1">
        <v>1514.0</v>
      </c>
      <c r="H427" s="1">
        <v>97.6</v>
      </c>
      <c r="I427" s="1">
        <v>1373.51</v>
      </c>
      <c r="J427" s="1">
        <v>1333.08</v>
      </c>
      <c r="K427" s="1">
        <v>2018283.12</v>
      </c>
      <c r="L427" s="2">
        <v>45728.0</v>
      </c>
      <c r="M427" s="1">
        <v>2025.0</v>
      </c>
      <c r="N427" s="1">
        <v>3.0</v>
      </c>
      <c r="O427" s="1" t="s">
        <v>46</v>
      </c>
    </row>
    <row r="428">
      <c r="A428" s="1" t="s">
        <v>834</v>
      </c>
      <c r="B428" s="1" t="s">
        <v>28</v>
      </c>
      <c r="C428" s="1" t="s">
        <v>29</v>
      </c>
      <c r="D428" s="1" t="s">
        <v>835</v>
      </c>
      <c r="E428" s="1" t="s">
        <v>336</v>
      </c>
      <c r="F428" s="1">
        <v>1635.0</v>
      </c>
      <c r="G428" s="1">
        <v>1536.0</v>
      </c>
      <c r="H428" s="1">
        <v>93.9</v>
      </c>
      <c r="I428" s="1">
        <v>1107.2</v>
      </c>
      <c r="J428" s="1">
        <v>1262.43</v>
      </c>
      <c r="K428" s="1">
        <v>1939092.48</v>
      </c>
      <c r="L428" s="2">
        <v>45821.0</v>
      </c>
      <c r="M428" s="1">
        <v>2025.0</v>
      </c>
      <c r="N428" s="1">
        <v>6.0</v>
      </c>
      <c r="O428" s="1" t="s">
        <v>46</v>
      </c>
    </row>
    <row r="429">
      <c r="A429" s="1" t="s">
        <v>836</v>
      </c>
      <c r="B429" s="1" t="s">
        <v>16</v>
      </c>
      <c r="C429" s="1" t="s">
        <v>17</v>
      </c>
      <c r="D429" s="1" t="s">
        <v>837</v>
      </c>
      <c r="E429" s="1" t="s">
        <v>336</v>
      </c>
      <c r="F429" s="1">
        <v>1069.0</v>
      </c>
      <c r="G429" s="1">
        <v>930.0</v>
      </c>
      <c r="H429" s="1">
        <v>87.0</v>
      </c>
      <c r="I429" s="1">
        <v>1847.3</v>
      </c>
      <c r="J429" s="1">
        <v>2020.24</v>
      </c>
      <c r="K429" s="1">
        <v>1878823.2</v>
      </c>
      <c r="L429" s="2">
        <v>45943.0</v>
      </c>
      <c r="M429" s="1">
        <v>2025.0</v>
      </c>
      <c r="N429" s="1">
        <v>10.0</v>
      </c>
      <c r="O429" s="1" t="s">
        <v>46</v>
      </c>
    </row>
    <row r="430">
      <c r="A430" s="1" t="s">
        <v>838</v>
      </c>
      <c r="B430" s="1" t="s">
        <v>42</v>
      </c>
      <c r="C430" s="1" t="s">
        <v>43</v>
      </c>
      <c r="D430" s="1" t="s">
        <v>839</v>
      </c>
      <c r="E430" s="1" t="s">
        <v>250</v>
      </c>
      <c r="F430" s="1">
        <v>1825.0</v>
      </c>
      <c r="G430" s="1">
        <v>1740.0</v>
      </c>
      <c r="H430" s="1">
        <v>95.3</v>
      </c>
      <c r="I430" s="1">
        <v>1417.53</v>
      </c>
      <c r="J430" s="1">
        <v>1514.56</v>
      </c>
      <c r="K430" s="1">
        <v>2635334.4</v>
      </c>
      <c r="L430" s="2">
        <v>45802.0</v>
      </c>
      <c r="M430" s="1">
        <v>2025.0</v>
      </c>
      <c r="N430" s="1">
        <v>5.0</v>
      </c>
      <c r="O430" s="1" t="s">
        <v>65</v>
      </c>
    </row>
    <row r="431">
      <c r="A431" s="1" t="s">
        <v>840</v>
      </c>
      <c r="B431" s="1" t="s">
        <v>16</v>
      </c>
      <c r="C431" s="1" t="s">
        <v>17</v>
      </c>
      <c r="D431" s="1" t="s">
        <v>841</v>
      </c>
      <c r="E431" s="1" t="s">
        <v>89</v>
      </c>
      <c r="F431" s="1">
        <v>857.0</v>
      </c>
      <c r="G431" s="1">
        <v>842.0</v>
      </c>
      <c r="H431" s="1">
        <v>98.2</v>
      </c>
      <c r="I431" s="1">
        <v>1151.51</v>
      </c>
      <c r="J431" s="1">
        <v>1122.94</v>
      </c>
      <c r="K431" s="1">
        <v>945515.48</v>
      </c>
      <c r="L431" s="2">
        <v>45826.0</v>
      </c>
      <c r="M431" s="1">
        <v>2025.0</v>
      </c>
      <c r="N431" s="1">
        <v>6.0</v>
      </c>
      <c r="O431" s="1" t="s">
        <v>46</v>
      </c>
    </row>
    <row r="432">
      <c r="A432" s="1" t="s">
        <v>842</v>
      </c>
      <c r="B432" s="1" t="s">
        <v>22</v>
      </c>
      <c r="C432" s="1" t="s">
        <v>23</v>
      </c>
      <c r="D432" s="1" t="s">
        <v>843</v>
      </c>
      <c r="E432" s="1" t="s">
        <v>382</v>
      </c>
      <c r="F432" s="1">
        <v>2730.0</v>
      </c>
      <c r="G432" s="1">
        <v>2863.0</v>
      </c>
      <c r="H432" s="1">
        <v>104.9</v>
      </c>
      <c r="I432" s="1">
        <v>1818.21</v>
      </c>
      <c r="J432" s="1">
        <v>1752.99</v>
      </c>
      <c r="K432" s="1">
        <v>5018810.37</v>
      </c>
      <c r="L432" s="2">
        <v>45921.0</v>
      </c>
      <c r="M432" s="1">
        <v>2025.0</v>
      </c>
      <c r="N432" s="1">
        <v>9.0</v>
      </c>
      <c r="O432" s="1" t="s">
        <v>65</v>
      </c>
    </row>
    <row r="433">
      <c r="A433" s="1" t="s">
        <v>844</v>
      </c>
      <c r="B433" s="1" t="s">
        <v>28</v>
      </c>
      <c r="C433" s="1" t="s">
        <v>29</v>
      </c>
      <c r="D433" s="1" t="s">
        <v>375</v>
      </c>
      <c r="E433" s="1" t="s">
        <v>95</v>
      </c>
      <c r="F433" s="1">
        <v>1614.0</v>
      </c>
      <c r="G433" s="1">
        <v>1453.0</v>
      </c>
      <c r="H433" s="1">
        <v>90.0</v>
      </c>
      <c r="I433" s="1">
        <v>1705.89</v>
      </c>
      <c r="J433" s="1">
        <v>1715.74</v>
      </c>
      <c r="K433" s="1">
        <v>2492970.22</v>
      </c>
      <c r="L433" s="2">
        <v>45721.0</v>
      </c>
      <c r="M433" s="1">
        <v>2025.0</v>
      </c>
      <c r="N433" s="1">
        <v>3.0</v>
      </c>
      <c r="O433" s="1" t="s">
        <v>32</v>
      </c>
    </row>
    <row r="434">
      <c r="A434" s="1" t="s">
        <v>845</v>
      </c>
      <c r="B434" s="1" t="s">
        <v>42</v>
      </c>
      <c r="C434" s="1" t="s">
        <v>43</v>
      </c>
      <c r="D434" s="1" t="s">
        <v>846</v>
      </c>
      <c r="E434" s="1" t="s">
        <v>180</v>
      </c>
      <c r="F434" s="1">
        <v>1622.0</v>
      </c>
      <c r="G434" s="1">
        <v>1532.0</v>
      </c>
      <c r="H434" s="1">
        <v>94.5</v>
      </c>
      <c r="I434" s="1">
        <v>1546.94</v>
      </c>
      <c r="J434" s="1">
        <v>1731.06</v>
      </c>
      <c r="K434" s="1">
        <v>2651983.92</v>
      </c>
      <c r="L434" s="2">
        <v>45666.0</v>
      </c>
      <c r="M434" s="1">
        <v>2025.0</v>
      </c>
      <c r="N434" s="1">
        <v>1.0</v>
      </c>
      <c r="O434" s="1" t="s">
        <v>46</v>
      </c>
    </row>
    <row r="435">
      <c r="A435" s="1" t="s">
        <v>847</v>
      </c>
      <c r="B435" s="1" t="s">
        <v>42</v>
      </c>
      <c r="C435" s="1" t="s">
        <v>43</v>
      </c>
      <c r="D435" s="1" t="s">
        <v>848</v>
      </c>
      <c r="E435" s="1" t="s">
        <v>121</v>
      </c>
      <c r="F435" s="1">
        <v>1816.0</v>
      </c>
      <c r="G435" s="1">
        <v>1539.0</v>
      </c>
      <c r="H435" s="1">
        <v>84.7</v>
      </c>
      <c r="I435" s="1">
        <v>1148.6</v>
      </c>
      <c r="J435" s="1">
        <v>1141.96</v>
      </c>
      <c r="K435" s="1">
        <v>1757476.44</v>
      </c>
      <c r="L435" s="2">
        <v>45719.0</v>
      </c>
      <c r="M435" s="1">
        <v>2025.0</v>
      </c>
      <c r="N435" s="1">
        <v>3.0</v>
      </c>
      <c r="O435" s="1" t="s">
        <v>26</v>
      </c>
    </row>
    <row r="436">
      <c r="A436" s="1" t="s">
        <v>849</v>
      </c>
      <c r="B436" s="1" t="s">
        <v>42</v>
      </c>
      <c r="C436" s="1" t="s">
        <v>43</v>
      </c>
      <c r="D436" s="1" t="s">
        <v>850</v>
      </c>
      <c r="E436" s="1" t="s">
        <v>306</v>
      </c>
      <c r="F436" s="1">
        <v>821.0</v>
      </c>
      <c r="G436" s="1">
        <v>674.0</v>
      </c>
      <c r="H436" s="1">
        <v>82.1</v>
      </c>
      <c r="I436" s="1">
        <v>1584.29</v>
      </c>
      <c r="J436" s="1">
        <v>1493.18</v>
      </c>
      <c r="K436" s="1">
        <v>1006403.32</v>
      </c>
      <c r="L436" s="2">
        <v>45962.0</v>
      </c>
      <c r="M436" s="1">
        <v>2025.0</v>
      </c>
      <c r="N436" s="1">
        <v>11.0</v>
      </c>
      <c r="O436" s="1" t="s">
        <v>32</v>
      </c>
    </row>
    <row r="437">
      <c r="A437" s="1" t="s">
        <v>851</v>
      </c>
      <c r="B437" s="1" t="s">
        <v>37</v>
      </c>
      <c r="C437" s="1" t="s">
        <v>38</v>
      </c>
      <c r="D437" s="1" t="s">
        <v>852</v>
      </c>
      <c r="E437" s="1" t="s">
        <v>231</v>
      </c>
      <c r="F437" s="1">
        <v>1749.0</v>
      </c>
      <c r="G437" s="1">
        <v>1778.0</v>
      </c>
      <c r="H437" s="1">
        <v>101.7</v>
      </c>
      <c r="I437" s="1">
        <v>1031.21</v>
      </c>
      <c r="J437" s="1">
        <v>1218.36</v>
      </c>
      <c r="K437" s="1">
        <v>2166244.08</v>
      </c>
      <c r="L437" s="2">
        <v>45836.0</v>
      </c>
      <c r="M437" s="1">
        <v>2025.0</v>
      </c>
      <c r="N437" s="1">
        <v>6.0</v>
      </c>
      <c r="O437" s="1" t="s">
        <v>65</v>
      </c>
    </row>
    <row r="438">
      <c r="A438" s="1" t="s">
        <v>853</v>
      </c>
      <c r="B438" s="1" t="s">
        <v>16</v>
      </c>
      <c r="C438" s="1" t="s">
        <v>17</v>
      </c>
      <c r="D438" s="1" t="s">
        <v>500</v>
      </c>
      <c r="E438" s="1" t="s">
        <v>95</v>
      </c>
      <c r="F438" s="1">
        <v>930.0</v>
      </c>
      <c r="G438" s="1">
        <v>796.0</v>
      </c>
      <c r="H438" s="1">
        <v>85.6</v>
      </c>
      <c r="I438" s="1">
        <v>1425.33</v>
      </c>
      <c r="J438" s="1">
        <v>1295.39</v>
      </c>
      <c r="K438" s="1">
        <v>1031130.44</v>
      </c>
      <c r="L438" s="2">
        <v>45929.0</v>
      </c>
      <c r="M438" s="1">
        <v>2025.0</v>
      </c>
      <c r="N438" s="1">
        <v>9.0</v>
      </c>
      <c r="O438" s="1" t="s">
        <v>32</v>
      </c>
    </row>
    <row r="439">
      <c r="A439" s="1" t="s">
        <v>854</v>
      </c>
      <c r="B439" s="1" t="s">
        <v>22</v>
      </c>
      <c r="C439" s="1" t="s">
        <v>23</v>
      </c>
      <c r="D439" s="1" t="s">
        <v>855</v>
      </c>
      <c r="E439" s="1" t="s">
        <v>169</v>
      </c>
      <c r="F439" s="1">
        <v>1495.0</v>
      </c>
      <c r="G439" s="1">
        <v>1474.0</v>
      </c>
      <c r="H439" s="1">
        <v>98.6</v>
      </c>
      <c r="I439" s="1">
        <v>1649.33</v>
      </c>
      <c r="J439" s="1">
        <v>1870.33</v>
      </c>
      <c r="K439" s="1">
        <v>2756866.42</v>
      </c>
      <c r="L439" s="2">
        <v>45803.0</v>
      </c>
      <c r="M439" s="1">
        <v>2025.0</v>
      </c>
      <c r="N439" s="1">
        <v>5.0</v>
      </c>
      <c r="O439" s="1" t="s">
        <v>26</v>
      </c>
    </row>
    <row r="440">
      <c r="A440" s="1" t="s">
        <v>856</v>
      </c>
      <c r="B440" s="1" t="s">
        <v>16</v>
      </c>
      <c r="C440" s="1" t="s">
        <v>17</v>
      </c>
      <c r="D440" s="1" t="s">
        <v>857</v>
      </c>
      <c r="E440" s="1" t="s">
        <v>103</v>
      </c>
      <c r="F440" s="1">
        <v>1669.0</v>
      </c>
      <c r="G440" s="1">
        <v>1618.0</v>
      </c>
      <c r="H440" s="1">
        <v>96.9</v>
      </c>
      <c r="I440" s="1">
        <v>1573.41</v>
      </c>
      <c r="J440" s="1">
        <v>1561.87</v>
      </c>
      <c r="K440" s="1">
        <v>2527105.66</v>
      </c>
      <c r="L440" s="2">
        <v>45827.0</v>
      </c>
      <c r="M440" s="1">
        <v>2025.0</v>
      </c>
      <c r="N440" s="1">
        <v>6.0</v>
      </c>
      <c r="O440" s="1" t="s">
        <v>26</v>
      </c>
    </row>
    <row r="441">
      <c r="A441" s="1" t="s">
        <v>858</v>
      </c>
      <c r="B441" s="1" t="s">
        <v>37</v>
      </c>
      <c r="C441" s="1" t="s">
        <v>38</v>
      </c>
      <c r="D441" s="1" t="s">
        <v>859</v>
      </c>
      <c r="E441" s="1" t="s">
        <v>231</v>
      </c>
      <c r="F441" s="1">
        <v>2933.0</v>
      </c>
      <c r="G441" s="1">
        <v>2878.0</v>
      </c>
      <c r="H441" s="1">
        <v>98.1</v>
      </c>
      <c r="I441" s="1">
        <v>1758.5</v>
      </c>
      <c r="J441" s="1">
        <v>2100.5</v>
      </c>
      <c r="K441" s="1">
        <v>6045239.0</v>
      </c>
      <c r="L441" s="2">
        <v>45865.0</v>
      </c>
      <c r="M441" s="1">
        <v>2025.0</v>
      </c>
      <c r="N441" s="1">
        <v>7.0</v>
      </c>
      <c r="O441" s="1" t="s">
        <v>65</v>
      </c>
    </row>
    <row r="442">
      <c r="A442" s="1" t="s">
        <v>860</v>
      </c>
      <c r="B442" s="1" t="s">
        <v>22</v>
      </c>
      <c r="C442" s="1" t="s">
        <v>23</v>
      </c>
      <c r="D442" s="1" t="s">
        <v>110</v>
      </c>
      <c r="E442" s="1" t="s">
        <v>111</v>
      </c>
      <c r="F442" s="1">
        <v>728.0</v>
      </c>
      <c r="G442" s="1">
        <v>705.0</v>
      </c>
      <c r="H442" s="1">
        <v>96.8</v>
      </c>
      <c r="I442" s="1">
        <v>1276.99</v>
      </c>
      <c r="J442" s="1">
        <v>1316.09</v>
      </c>
      <c r="K442" s="1">
        <v>927843.45</v>
      </c>
      <c r="L442" s="2">
        <v>45743.0</v>
      </c>
      <c r="M442" s="1">
        <v>2025.0</v>
      </c>
      <c r="N442" s="1">
        <v>3.0</v>
      </c>
      <c r="O442" s="1" t="s">
        <v>20</v>
      </c>
    </row>
    <row r="443">
      <c r="A443" s="1" t="s">
        <v>861</v>
      </c>
      <c r="B443" s="1" t="s">
        <v>42</v>
      </c>
      <c r="C443" s="1" t="s">
        <v>43</v>
      </c>
      <c r="D443" s="1" t="s">
        <v>862</v>
      </c>
      <c r="E443" s="1" t="s">
        <v>45</v>
      </c>
      <c r="F443" s="1">
        <v>2222.0</v>
      </c>
      <c r="G443" s="1">
        <v>2083.0</v>
      </c>
      <c r="H443" s="1">
        <v>93.7</v>
      </c>
      <c r="I443" s="1">
        <v>1640.44</v>
      </c>
      <c r="J443" s="1">
        <v>1926.89</v>
      </c>
      <c r="K443" s="1">
        <v>4013711.87</v>
      </c>
      <c r="L443" s="2">
        <v>46009.0</v>
      </c>
      <c r="M443" s="1">
        <v>2025.0</v>
      </c>
      <c r="N443" s="1">
        <v>12.0</v>
      </c>
      <c r="O443" s="1" t="s">
        <v>46</v>
      </c>
    </row>
    <row r="444">
      <c r="A444" s="1" t="s">
        <v>863</v>
      </c>
      <c r="B444" s="1" t="s">
        <v>16</v>
      </c>
      <c r="C444" s="1" t="s">
        <v>17</v>
      </c>
      <c r="D444" s="1" t="s">
        <v>196</v>
      </c>
      <c r="E444" s="1" t="s">
        <v>118</v>
      </c>
      <c r="F444" s="1">
        <v>1977.0</v>
      </c>
      <c r="G444" s="1">
        <v>1589.0</v>
      </c>
      <c r="H444" s="1">
        <v>80.4</v>
      </c>
      <c r="I444" s="1">
        <v>1371.84</v>
      </c>
      <c r="J444" s="1">
        <v>1511.96</v>
      </c>
      <c r="K444" s="1">
        <v>2402504.44</v>
      </c>
      <c r="L444" s="2">
        <v>45734.0</v>
      </c>
      <c r="M444" s="1">
        <v>2025.0</v>
      </c>
      <c r="N444" s="1">
        <v>3.0</v>
      </c>
      <c r="O444" s="1" t="s">
        <v>46</v>
      </c>
    </row>
    <row r="445">
      <c r="A445" s="1" t="s">
        <v>864</v>
      </c>
      <c r="B445" s="1" t="s">
        <v>28</v>
      </c>
      <c r="C445" s="1" t="s">
        <v>29</v>
      </c>
      <c r="D445" s="1" t="s">
        <v>865</v>
      </c>
      <c r="E445" s="1" t="s">
        <v>152</v>
      </c>
      <c r="F445" s="1">
        <v>576.0</v>
      </c>
      <c r="G445" s="1">
        <v>473.0</v>
      </c>
      <c r="H445" s="1">
        <v>82.1</v>
      </c>
      <c r="I445" s="1">
        <v>1924.02</v>
      </c>
      <c r="J445" s="1">
        <v>1900.18</v>
      </c>
      <c r="K445" s="1">
        <v>898785.14</v>
      </c>
      <c r="L445" s="2">
        <v>45910.0</v>
      </c>
      <c r="M445" s="1">
        <v>2025.0</v>
      </c>
      <c r="N445" s="1">
        <v>9.0</v>
      </c>
      <c r="O445" s="1" t="s">
        <v>20</v>
      </c>
    </row>
    <row r="446">
      <c r="A446" s="1" t="s">
        <v>866</v>
      </c>
      <c r="B446" s="1" t="s">
        <v>42</v>
      </c>
      <c r="C446" s="1" t="s">
        <v>43</v>
      </c>
      <c r="D446" s="1" t="s">
        <v>867</v>
      </c>
      <c r="E446" s="1" t="s">
        <v>71</v>
      </c>
      <c r="F446" s="1">
        <v>2181.0</v>
      </c>
      <c r="G446" s="1">
        <v>1968.0</v>
      </c>
      <c r="H446" s="1">
        <v>90.2</v>
      </c>
      <c r="I446" s="1">
        <v>1104.07</v>
      </c>
      <c r="J446" s="1">
        <v>1087.75</v>
      </c>
      <c r="K446" s="1">
        <v>2140692.0</v>
      </c>
      <c r="L446" s="2">
        <v>45911.0</v>
      </c>
      <c r="M446" s="1">
        <v>2025.0</v>
      </c>
      <c r="N446" s="1">
        <v>9.0</v>
      </c>
      <c r="O446" s="1" t="s">
        <v>32</v>
      </c>
    </row>
    <row r="447">
      <c r="A447" s="1" t="s">
        <v>868</v>
      </c>
      <c r="B447" s="1" t="s">
        <v>28</v>
      </c>
      <c r="C447" s="1" t="s">
        <v>29</v>
      </c>
      <c r="D447" s="1" t="s">
        <v>869</v>
      </c>
      <c r="E447" s="1" t="s">
        <v>71</v>
      </c>
      <c r="F447" s="1">
        <v>528.0</v>
      </c>
      <c r="G447" s="1">
        <v>536.0</v>
      </c>
      <c r="H447" s="1">
        <v>101.5</v>
      </c>
      <c r="I447" s="1">
        <v>1074.89</v>
      </c>
      <c r="J447" s="1">
        <v>1013.59</v>
      </c>
      <c r="K447" s="1">
        <v>543284.24</v>
      </c>
      <c r="L447" s="2">
        <v>45819.0</v>
      </c>
      <c r="M447" s="1">
        <v>2025.0</v>
      </c>
      <c r="N447" s="1">
        <v>6.0</v>
      </c>
      <c r="O447" s="1" t="s">
        <v>32</v>
      </c>
    </row>
    <row r="448">
      <c r="A448" s="1" t="s">
        <v>870</v>
      </c>
      <c r="B448" s="1" t="s">
        <v>37</v>
      </c>
      <c r="C448" s="1" t="s">
        <v>38</v>
      </c>
      <c r="D448" s="1" t="s">
        <v>871</v>
      </c>
      <c r="E448" s="1" t="s">
        <v>124</v>
      </c>
      <c r="F448" s="1">
        <v>1706.0</v>
      </c>
      <c r="G448" s="1">
        <v>1612.0</v>
      </c>
      <c r="H448" s="1">
        <v>94.5</v>
      </c>
      <c r="I448" s="1">
        <v>1714.31</v>
      </c>
      <c r="J448" s="1">
        <v>1563.9</v>
      </c>
      <c r="K448" s="1">
        <v>2521006.8</v>
      </c>
      <c r="L448" s="2">
        <v>45852.0</v>
      </c>
      <c r="M448" s="1">
        <v>2025.0</v>
      </c>
      <c r="N448" s="1">
        <v>7.0</v>
      </c>
      <c r="O448" s="1" t="s">
        <v>26</v>
      </c>
    </row>
    <row r="449">
      <c r="A449" s="1" t="s">
        <v>872</v>
      </c>
      <c r="B449" s="1" t="s">
        <v>28</v>
      </c>
      <c r="C449" s="1" t="s">
        <v>29</v>
      </c>
      <c r="D449" s="1" t="s">
        <v>692</v>
      </c>
      <c r="E449" s="1" t="s">
        <v>336</v>
      </c>
      <c r="F449" s="1">
        <v>2941.0</v>
      </c>
      <c r="G449" s="1">
        <v>2403.0</v>
      </c>
      <c r="H449" s="1">
        <v>81.7</v>
      </c>
      <c r="I449" s="1">
        <v>1876.37</v>
      </c>
      <c r="J449" s="1">
        <v>1929.12</v>
      </c>
      <c r="K449" s="1">
        <v>4635675.36</v>
      </c>
      <c r="L449" s="2">
        <v>45778.0</v>
      </c>
      <c r="M449" s="1">
        <v>2025.0</v>
      </c>
      <c r="N449" s="1">
        <v>5.0</v>
      </c>
      <c r="O449" s="1" t="s">
        <v>46</v>
      </c>
    </row>
    <row r="450">
      <c r="A450" s="1" t="s">
        <v>873</v>
      </c>
      <c r="B450" s="1" t="s">
        <v>37</v>
      </c>
      <c r="C450" s="1" t="s">
        <v>38</v>
      </c>
      <c r="D450" s="1" t="s">
        <v>633</v>
      </c>
      <c r="E450" s="1" t="s">
        <v>98</v>
      </c>
      <c r="F450" s="1">
        <v>1881.0</v>
      </c>
      <c r="G450" s="1">
        <v>1844.0</v>
      </c>
      <c r="H450" s="1">
        <v>98.0</v>
      </c>
      <c r="I450" s="1">
        <v>1856.58</v>
      </c>
      <c r="J450" s="1">
        <v>2191.04</v>
      </c>
      <c r="K450" s="1">
        <v>4040277.76</v>
      </c>
      <c r="L450" s="2">
        <v>45710.0</v>
      </c>
      <c r="M450" s="1">
        <v>2025.0</v>
      </c>
      <c r="N450" s="1">
        <v>2.0</v>
      </c>
      <c r="O450" s="1" t="s">
        <v>65</v>
      </c>
    </row>
    <row r="451">
      <c r="A451" s="1" t="s">
        <v>874</v>
      </c>
      <c r="B451" s="1" t="s">
        <v>37</v>
      </c>
      <c r="C451" s="1" t="s">
        <v>38</v>
      </c>
      <c r="D451" s="1" t="s">
        <v>875</v>
      </c>
      <c r="E451" s="1" t="s">
        <v>267</v>
      </c>
      <c r="F451" s="1">
        <v>1476.0</v>
      </c>
      <c r="G451" s="1">
        <v>1424.0</v>
      </c>
      <c r="H451" s="1">
        <v>96.5</v>
      </c>
      <c r="I451" s="1">
        <v>1820.62</v>
      </c>
      <c r="J451" s="1">
        <v>1762.06</v>
      </c>
      <c r="K451" s="1">
        <v>2509173.44</v>
      </c>
      <c r="L451" s="2">
        <v>45729.0</v>
      </c>
      <c r="M451" s="1">
        <v>2025.0</v>
      </c>
      <c r="N451" s="1">
        <v>3.0</v>
      </c>
      <c r="O451" s="1" t="s">
        <v>46</v>
      </c>
    </row>
    <row r="452">
      <c r="A452" s="1" t="s">
        <v>876</v>
      </c>
      <c r="B452" s="1" t="s">
        <v>16</v>
      </c>
      <c r="C452" s="1" t="s">
        <v>17</v>
      </c>
      <c r="D452" s="1" t="s">
        <v>707</v>
      </c>
      <c r="E452" s="1" t="s">
        <v>111</v>
      </c>
      <c r="F452" s="1">
        <v>1408.0</v>
      </c>
      <c r="G452" s="1">
        <v>1151.0</v>
      </c>
      <c r="H452" s="1">
        <v>81.7</v>
      </c>
      <c r="I452" s="1">
        <v>1443.5</v>
      </c>
      <c r="J452" s="1">
        <v>1423.5</v>
      </c>
      <c r="K452" s="1">
        <v>1638448.5</v>
      </c>
      <c r="L452" s="2">
        <v>45935.0</v>
      </c>
      <c r="M452" s="1">
        <v>2025.0</v>
      </c>
      <c r="N452" s="1">
        <v>10.0</v>
      </c>
      <c r="O452" s="1" t="s">
        <v>20</v>
      </c>
    </row>
    <row r="453">
      <c r="A453" s="1" t="s">
        <v>877</v>
      </c>
      <c r="B453" s="1" t="s">
        <v>37</v>
      </c>
      <c r="C453" s="1" t="s">
        <v>38</v>
      </c>
      <c r="D453" s="1" t="s">
        <v>878</v>
      </c>
      <c r="E453" s="1" t="s">
        <v>183</v>
      </c>
      <c r="F453" s="1">
        <v>1387.0</v>
      </c>
      <c r="G453" s="1">
        <v>1403.0</v>
      </c>
      <c r="H453" s="1">
        <v>101.2</v>
      </c>
      <c r="I453" s="1">
        <v>1145.11</v>
      </c>
      <c r="J453" s="1">
        <v>1078.52</v>
      </c>
      <c r="K453" s="1">
        <v>1513163.56</v>
      </c>
      <c r="L453" s="2">
        <v>45673.0</v>
      </c>
      <c r="M453" s="1">
        <v>2025.0</v>
      </c>
      <c r="N453" s="1">
        <v>1.0</v>
      </c>
      <c r="O453" s="1" t="s">
        <v>65</v>
      </c>
    </row>
    <row r="454">
      <c r="A454" s="1" t="s">
        <v>879</v>
      </c>
      <c r="B454" s="1" t="s">
        <v>37</v>
      </c>
      <c r="C454" s="1" t="s">
        <v>38</v>
      </c>
      <c r="D454" s="1" t="s">
        <v>658</v>
      </c>
      <c r="E454" s="1" t="s">
        <v>145</v>
      </c>
      <c r="F454" s="1">
        <v>2037.0</v>
      </c>
      <c r="G454" s="1">
        <v>2046.0</v>
      </c>
      <c r="H454" s="1">
        <v>100.4</v>
      </c>
      <c r="I454" s="1">
        <v>1179.85</v>
      </c>
      <c r="J454" s="1">
        <v>1354.8</v>
      </c>
      <c r="K454" s="1">
        <v>2771920.8</v>
      </c>
      <c r="L454" s="2">
        <v>45663.0</v>
      </c>
      <c r="M454" s="1">
        <v>2025.0</v>
      </c>
      <c r="N454" s="1">
        <v>1.0</v>
      </c>
      <c r="O454" s="1" t="s">
        <v>32</v>
      </c>
    </row>
    <row r="455">
      <c r="A455" s="1" t="s">
        <v>880</v>
      </c>
      <c r="B455" s="1" t="s">
        <v>16</v>
      </c>
      <c r="C455" s="1" t="s">
        <v>17</v>
      </c>
      <c r="D455" s="1" t="s">
        <v>881</v>
      </c>
      <c r="E455" s="1" t="s">
        <v>267</v>
      </c>
      <c r="F455" s="1">
        <v>776.0</v>
      </c>
      <c r="G455" s="1">
        <v>679.0</v>
      </c>
      <c r="H455" s="1">
        <v>87.5</v>
      </c>
      <c r="I455" s="1">
        <v>1405.38</v>
      </c>
      <c r="J455" s="1">
        <v>1314.2</v>
      </c>
      <c r="K455" s="1">
        <v>892341.8</v>
      </c>
      <c r="L455" s="2">
        <v>45887.0</v>
      </c>
      <c r="M455" s="1">
        <v>2025.0</v>
      </c>
      <c r="N455" s="1">
        <v>8.0</v>
      </c>
      <c r="O455" s="1" t="s">
        <v>46</v>
      </c>
    </row>
    <row r="456">
      <c r="A456" s="1" t="s">
        <v>882</v>
      </c>
      <c r="B456" s="1" t="s">
        <v>22</v>
      </c>
      <c r="C456" s="1" t="s">
        <v>23</v>
      </c>
      <c r="D456" s="1" t="s">
        <v>703</v>
      </c>
      <c r="E456" s="1" t="s">
        <v>161</v>
      </c>
      <c r="F456" s="1">
        <v>1736.0</v>
      </c>
      <c r="G456" s="1">
        <v>1610.0</v>
      </c>
      <c r="H456" s="1">
        <v>92.7</v>
      </c>
      <c r="I456" s="1">
        <v>1204.29</v>
      </c>
      <c r="J456" s="1">
        <v>1174.57</v>
      </c>
      <c r="K456" s="1">
        <v>1891057.7</v>
      </c>
      <c r="L456" s="2">
        <v>45873.0</v>
      </c>
      <c r="M456" s="1">
        <v>2025.0</v>
      </c>
      <c r="N456" s="1">
        <v>8.0</v>
      </c>
      <c r="O456" s="1" t="s">
        <v>65</v>
      </c>
    </row>
    <row r="457">
      <c r="A457" s="1" t="s">
        <v>883</v>
      </c>
      <c r="B457" s="1" t="s">
        <v>37</v>
      </c>
      <c r="C457" s="1" t="s">
        <v>38</v>
      </c>
      <c r="D457" s="1" t="s">
        <v>884</v>
      </c>
      <c r="E457" s="1" t="s">
        <v>142</v>
      </c>
      <c r="F457" s="1">
        <v>2371.0</v>
      </c>
      <c r="G457" s="1">
        <v>2102.0</v>
      </c>
      <c r="H457" s="1">
        <v>88.7</v>
      </c>
      <c r="I457" s="1">
        <v>1334.81</v>
      </c>
      <c r="J457" s="1">
        <v>1365.56</v>
      </c>
      <c r="K457" s="1">
        <v>2870407.12</v>
      </c>
      <c r="L457" s="2">
        <v>45666.0</v>
      </c>
      <c r="M457" s="1">
        <v>2025.0</v>
      </c>
      <c r="N457" s="1">
        <v>1.0</v>
      </c>
      <c r="O457" s="1" t="s">
        <v>46</v>
      </c>
    </row>
    <row r="458">
      <c r="A458" s="1" t="s">
        <v>885</v>
      </c>
      <c r="B458" s="1" t="s">
        <v>22</v>
      </c>
      <c r="C458" s="1" t="s">
        <v>23</v>
      </c>
      <c r="D458" s="1" t="s">
        <v>529</v>
      </c>
      <c r="E458" s="1" t="s">
        <v>231</v>
      </c>
      <c r="F458" s="1">
        <v>1689.0</v>
      </c>
      <c r="G458" s="1">
        <v>1548.0</v>
      </c>
      <c r="H458" s="1">
        <v>91.7</v>
      </c>
      <c r="I458" s="1">
        <v>1921.58</v>
      </c>
      <c r="J458" s="1">
        <v>2032.81</v>
      </c>
      <c r="K458" s="1">
        <v>3146789.88</v>
      </c>
      <c r="L458" s="2">
        <v>45758.0</v>
      </c>
      <c r="M458" s="1">
        <v>2025.0</v>
      </c>
      <c r="N458" s="1">
        <v>4.0</v>
      </c>
      <c r="O458" s="1" t="s">
        <v>65</v>
      </c>
    </row>
    <row r="459">
      <c r="A459" s="1" t="s">
        <v>886</v>
      </c>
      <c r="B459" s="1" t="s">
        <v>16</v>
      </c>
      <c r="C459" s="1" t="s">
        <v>17</v>
      </c>
      <c r="D459" s="1" t="s">
        <v>621</v>
      </c>
      <c r="E459" s="1" t="s">
        <v>194</v>
      </c>
      <c r="F459" s="1">
        <v>2351.0</v>
      </c>
      <c r="G459" s="1">
        <v>2166.0</v>
      </c>
      <c r="H459" s="1">
        <v>92.1</v>
      </c>
      <c r="I459" s="1">
        <v>1612.18</v>
      </c>
      <c r="J459" s="1">
        <v>1545.61</v>
      </c>
      <c r="K459" s="1">
        <v>3347791.26</v>
      </c>
      <c r="L459" s="2">
        <v>45690.0</v>
      </c>
      <c r="M459" s="1">
        <v>2025.0</v>
      </c>
      <c r="N459" s="1">
        <v>2.0</v>
      </c>
      <c r="O459" s="1" t="s">
        <v>26</v>
      </c>
    </row>
    <row r="460">
      <c r="A460" s="1" t="s">
        <v>887</v>
      </c>
      <c r="B460" s="1" t="s">
        <v>16</v>
      </c>
      <c r="C460" s="1" t="s">
        <v>17</v>
      </c>
      <c r="D460" s="1" t="s">
        <v>888</v>
      </c>
      <c r="E460" s="1" t="s">
        <v>71</v>
      </c>
      <c r="F460" s="1">
        <v>1145.0</v>
      </c>
      <c r="G460" s="1">
        <v>1139.0</v>
      </c>
      <c r="H460" s="1">
        <v>99.5</v>
      </c>
      <c r="I460" s="1">
        <v>1357.72</v>
      </c>
      <c r="J460" s="1">
        <v>1268.43</v>
      </c>
      <c r="K460" s="1">
        <v>1444741.77</v>
      </c>
      <c r="L460" s="2">
        <v>45916.0</v>
      </c>
      <c r="M460" s="1">
        <v>2025.0</v>
      </c>
      <c r="N460" s="1">
        <v>9.0</v>
      </c>
      <c r="O460" s="1" t="s">
        <v>32</v>
      </c>
    </row>
    <row r="461">
      <c r="A461" s="1" t="s">
        <v>889</v>
      </c>
      <c r="B461" s="1" t="s">
        <v>16</v>
      </c>
      <c r="C461" s="1" t="s">
        <v>17</v>
      </c>
      <c r="D461" s="1" t="s">
        <v>862</v>
      </c>
      <c r="E461" s="1" t="s">
        <v>45</v>
      </c>
      <c r="F461" s="1">
        <v>2044.0</v>
      </c>
      <c r="G461" s="1">
        <v>2128.0</v>
      </c>
      <c r="H461" s="1">
        <v>104.1</v>
      </c>
      <c r="I461" s="1">
        <v>1989.01</v>
      </c>
      <c r="J461" s="1">
        <v>2364.31</v>
      </c>
      <c r="K461" s="1">
        <v>5031251.68</v>
      </c>
      <c r="L461" s="2">
        <v>45671.0</v>
      </c>
      <c r="M461" s="1">
        <v>2025.0</v>
      </c>
      <c r="N461" s="1">
        <v>1.0</v>
      </c>
      <c r="O461" s="1" t="s">
        <v>46</v>
      </c>
    </row>
    <row r="462">
      <c r="A462" s="1" t="s">
        <v>890</v>
      </c>
      <c r="B462" s="1" t="s">
        <v>28</v>
      </c>
      <c r="C462" s="1" t="s">
        <v>29</v>
      </c>
      <c r="D462" s="1" t="s">
        <v>891</v>
      </c>
      <c r="E462" s="1" t="s">
        <v>71</v>
      </c>
      <c r="F462" s="1">
        <v>2197.0</v>
      </c>
      <c r="G462" s="1">
        <v>1874.0</v>
      </c>
      <c r="H462" s="1">
        <v>85.3</v>
      </c>
      <c r="I462" s="1">
        <v>1607.18</v>
      </c>
      <c r="J462" s="1">
        <v>1450.0</v>
      </c>
      <c r="K462" s="1">
        <v>2717300.0</v>
      </c>
      <c r="L462" s="2">
        <v>45849.0</v>
      </c>
      <c r="M462" s="1">
        <v>2025.0</v>
      </c>
      <c r="N462" s="1">
        <v>7.0</v>
      </c>
      <c r="O462" s="1" t="s">
        <v>32</v>
      </c>
    </row>
    <row r="463">
      <c r="A463" s="1" t="s">
        <v>892</v>
      </c>
      <c r="B463" s="1" t="s">
        <v>22</v>
      </c>
      <c r="C463" s="1" t="s">
        <v>23</v>
      </c>
      <c r="D463" s="1" t="s">
        <v>193</v>
      </c>
      <c r="E463" s="1" t="s">
        <v>194</v>
      </c>
      <c r="F463" s="1">
        <v>916.0</v>
      </c>
      <c r="G463" s="1">
        <v>770.0</v>
      </c>
      <c r="H463" s="1">
        <v>84.1</v>
      </c>
      <c r="I463" s="1">
        <v>1171.23</v>
      </c>
      <c r="J463" s="1">
        <v>1188.08</v>
      </c>
      <c r="K463" s="1">
        <v>914821.6</v>
      </c>
      <c r="L463" s="2">
        <v>46006.0</v>
      </c>
      <c r="M463" s="1">
        <v>2025.0</v>
      </c>
      <c r="N463" s="1">
        <v>12.0</v>
      </c>
      <c r="O463" s="1" t="s">
        <v>26</v>
      </c>
    </row>
    <row r="464">
      <c r="A464" s="1" t="s">
        <v>893</v>
      </c>
      <c r="B464" s="1" t="s">
        <v>28</v>
      </c>
      <c r="C464" s="1" t="s">
        <v>29</v>
      </c>
      <c r="D464" s="1" t="s">
        <v>832</v>
      </c>
      <c r="E464" s="1" t="s">
        <v>19</v>
      </c>
      <c r="F464" s="1">
        <v>2398.0</v>
      </c>
      <c r="G464" s="1">
        <v>2135.0</v>
      </c>
      <c r="H464" s="1">
        <v>89.0</v>
      </c>
      <c r="I464" s="1">
        <v>1572.76</v>
      </c>
      <c r="J464" s="1">
        <v>1517.93</v>
      </c>
      <c r="K464" s="1">
        <v>3240780.55</v>
      </c>
      <c r="L464" s="2">
        <v>45692.0</v>
      </c>
      <c r="M464" s="1">
        <v>2025.0</v>
      </c>
      <c r="N464" s="1">
        <v>2.0</v>
      </c>
      <c r="O464" s="1" t="s">
        <v>20</v>
      </c>
    </row>
    <row r="465">
      <c r="A465" s="1" t="s">
        <v>894</v>
      </c>
      <c r="B465" s="1" t="s">
        <v>37</v>
      </c>
      <c r="C465" s="1" t="s">
        <v>38</v>
      </c>
      <c r="D465" s="1" t="s">
        <v>895</v>
      </c>
      <c r="E465" s="1" t="s">
        <v>336</v>
      </c>
      <c r="F465" s="1">
        <v>2618.0</v>
      </c>
      <c r="G465" s="1">
        <v>2248.0</v>
      </c>
      <c r="H465" s="1">
        <v>85.9</v>
      </c>
      <c r="I465" s="1">
        <v>1522.62</v>
      </c>
      <c r="J465" s="1">
        <v>1674.91</v>
      </c>
      <c r="K465" s="1">
        <v>3765197.68</v>
      </c>
      <c r="L465" s="2">
        <v>45775.0</v>
      </c>
      <c r="M465" s="1">
        <v>2025.0</v>
      </c>
      <c r="N465" s="1">
        <v>4.0</v>
      </c>
      <c r="O465" s="1" t="s">
        <v>46</v>
      </c>
    </row>
    <row r="466">
      <c r="A466" s="1" t="s">
        <v>896</v>
      </c>
      <c r="B466" s="1" t="s">
        <v>28</v>
      </c>
      <c r="C466" s="1" t="s">
        <v>29</v>
      </c>
      <c r="D466" s="1" t="s">
        <v>660</v>
      </c>
      <c r="E466" s="1" t="s">
        <v>245</v>
      </c>
      <c r="F466" s="1">
        <v>1593.0</v>
      </c>
      <c r="G466" s="1">
        <v>1314.0</v>
      </c>
      <c r="H466" s="1">
        <v>82.5</v>
      </c>
      <c r="I466" s="1">
        <v>1404.23</v>
      </c>
      <c r="J466" s="1">
        <v>1431.27</v>
      </c>
      <c r="K466" s="1">
        <v>1880688.78</v>
      </c>
      <c r="L466" s="2">
        <v>45874.0</v>
      </c>
      <c r="M466" s="1">
        <v>2025.0</v>
      </c>
      <c r="N466" s="1">
        <v>8.0</v>
      </c>
      <c r="O466" s="1" t="s">
        <v>20</v>
      </c>
    </row>
    <row r="467">
      <c r="A467" s="1" t="s">
        <v>897</v>
      </c>
      <c r="B467" s="1" t="s">
        <v>37</v>
      </c>
      <c r="C467" s="1" t="s">
        <v>38</v>
      </c>
      <c r="D467" s="1" t="s">
        <v>536</v>
      </c>
      <c r="E467" s="1" t="s">
        <v>53</v>
      </c>
      <c r="F467" s="1">
        <v>1690.0</v>
      </c>
      <c r="G467" s="1">
        <v>1487.0</v>
      </c>
      <c r="H467" s="1">
        <v>88.0</v>
      </c>
      <c r="I467" s="1">
        <v>1826.74</v>
      </c>
      <c r="J467" s="1">
        <v>1942.17</v>
      </c>
      <c r="K467" s="1">
        <v>2888006.79</v>
      </c>
      <c r="L467" s="2">
        <v>45706.0</v>
      </c>
      <c r="M467" s="1">
        <v>2025.0</v>
      </c>
      <c r="N467" s="1">
        <v>2.0</v>
      </c>
      <c r="O467" s="1" t="s">
        <v>26</v>
      </c>
    </row>
    <row r="468">
      <c r="A468" s="1" t="s">
        <v>898</v>
      </c>
      <c r="B468" s="1" t="s">
        <v>16</v>
      </c>
      <c r="C468" s="1" t="s">
        <v>17</v>
      </c>
      <c r="D468" s="1" t="s">
        <v>780</v>
      </c>
      <c r="E468" s="1" t="s">
        <v>64</v>
      </c>
      <c r="F468" s="1">
        <v>1615.0</v>
      </c>
      <c r="G468" s="1">
        <v>1409.0</v>
      </c>
      <c r="H468" s="1">
        <v>87.2</v>
      </c>
      <c r="I468" s="1">
        <v>1111.48</v>
      </c>
      <c r="J468" s="1">
        <v>1146.97</v>
      </c>
      <c r="K468" s="1">
        <v>1616080.73</v>
      </c>
      <c r="L468" s="2">
        <v>45874.0</v>
      </c>
      <c r="M468" s="1">
        <v>2025.0</v>
      </c>
      <c r="N468" s="1">
        <v>8.0</v>
      </c>
      <c r="O468" s="1" t="s">
        <v>65</v>
      </c>
    </row>
    <row r="469">
      <c r="A469" s="1" t="s">
        <v>899</v>
      </c>
      <c r="B469" s="1" t="s">
        <v>28</v>
      </c>
      <c r="C469" s="1" t="s">
        <v>29</v>
      </c>
      <c r="D469" s="1" t="s">
        <v>230</v>
      </c>
      <c r="E469" s="1" t="s">
        <v>231</v>
      </c>
      <c r="F469" s="1">
        <v>726.0</v>
      </c>
      <c r="G469" s="1">
        <v>684.0</v>
      </c>
      <c r="H469" s="1">
        <v>94.2</v>
      </c>
      <c r="I469" s="1">
        <v>1421.55</v>
      </c>
      <c r="J469" s="1">
        <v>1341.64</v>
      </c>
      <c r="K469" s="1">
        <v>917681.76</v>
      </c>
      <c r="L469" s="2">
        <v>45835.0</v>
      </c>
      <c r="M469" s="1">
        <v>2025.0</v>
      </c>
      <c r="N469" s="1">
        <v>6.0</v>
      </c>
      <c r="O469" s="1" t="s">
        <v>65</v>
      </c>
    </row>
    <row r="470">
      <c r="A470" s="1" t="s">
        <v>900</v>
      </c>
      <c r="B470" s="1" t="s">
        <v>42</v>
      </c>
      <c r="C470" s="1" t="s">
        <v>43</v>
      </c>
      <c r="D470" s="1" t="s">
        <v>254</v>
      </c>
      <c r="E470" s="1" t="s">
        <v>74</v>
      </c>
      <c r="F470" s="1">
        <v>1800.0</v>
      </c>
      <c r="G470" s="1">
        <v>1810.0</v>
      </c>
      <c r="H470" s="1">
        <v>100.6</v>
      </c>
      <c r="I470" s="1">
        <v>1675.98</v>
      </c>
      <c r="J470" s="1">
        <v>1992.37</v>
      </c>
      <c r="K470" s="1">
        <v>3606189.7</v>
      </c>
      <c r="L470" s="2">
        <v>45883.0</v>
      </c>
      <c r="M470" s="1">
        <v>2025.0</v>
      </c>
      <c r="N470" s="1">
        <v>8.0</v>
      </c>
      <c r="O470" s="1" t="s">
        <v>32</v>
      </c>
    </row>
    <row r="471">
      <c r="A471" s="1" t="s">
        <v>901</v>
      </c>
      <c r="B471" s="1" t="s">
        <v>42</v>
      </c>
      <c r="C471" s="1" t="s">
        <v>43</v>
      </c>
      <c r="D471" s="1" t="s">
        <v>832</v>
      </c>
      <c r="E471" s="1" t="s">
        <v>19</v>
      </c>
      <c r="F471" s="1">
        <v>2321.0</v>
      </c>
      <c r="G471" s="1">
        <v>2403.0</v>
      </c>
      <c r="H471" s="1">
        <v>103.5</v>
      </c>
      <c r="I471" s="1">
        <v>1876.01</v>
      </c>
      <c r="J471" s="1">
        <v>2202.31</v>
      </c>
      <c r="K471" s="1">
        <v>5292150.93</v>
      </c>
      <c r="L471" s="2">
        <v>45689.0</v>
      </c>
      <c r="M471" s="1">
        <v>2025.0</v>
      </c>
      <c r="N471" s="1">
        <v>2.0</v>
      </c>
      <c r="O471" s="1" t="s">
        <v>20</v>
      </c>
    </row>
    <row r="472">
      <c r="A472" s="1" t="s">
        <v>902</v>
      </c>
      <c r="B472" s="1" t="s">
        <v>16</v>
      </c>
      <c r="C472" s="1" t="s">
        <v>17</v>
      </c>
      <c r="D472" s="1" t="s">
        <v>193</v>
      </c>
      <c r="E472" s="1" t="s">
        <v>194</v>
      </c>
      <c r="F472" s="1">
        <v>837.0</v>
      </c>
      <c r="G472" s="1">
        <v>792.0</v>
      </c>
      <c r="H472" s="1">
        <v>94.6</v>
      </c>
      <c r="I472" s="1">
        <v>1887.14</v>
      </c>
      <c r="J472" s="1">
        <v>1903.52</v>
      </c>
      <c r="K472" s="1">
        <v>1507587.84</v>
      </c>
      <c r="L472" s="2">
        <v>45724.0</v>
      </c>
      <c r="M472" s="1">
        <v>2025.0</v>
      </c>
      <c r="N472" s="1">
        <v>3.0</v>
      </c>
      <c r="O472" s="1" t="s">
        <v>26</v>
      </c>
    </row>
    <row r="473">
      <c r="A473" s="1" t="s">
        <v>903</v>
      </c>
      <c r="B473" s="1" t="s">
        <v>22</v>
      </c>
      <c r="C473" s="1" t="s">
        <v>23</v>
      </c>
      <c r="D473" s="1" t="s">
        <v>904</v>
      </c>
      <c r="E473" s="1" t="s">
        <v>133</v>
      </c>
      <c r="F473" s="1">
        <v>2453.0</v>
      </c>
      <c r="G473" s="1">
        <v>2290.0</v>
      </c>
      <c r="H473" s="1">
        <v>93.4</v>
      </c>
      <c r="I473" s="1">
        <v>1515.53</v>
      </c>
      <c r="J473" s="1">
        <v>1441.15</v>
      </c>
      <c r="K473" s="1">
        <v>3300233.5</v>
      </c>
      <c r="L473" s="2">
        <v>45788.0</v>
      </c>
      <c r="M473" s="1">
        <v>2025.0</v>
      </c>
      <c r="N473" s="1">
        <v>5.0</v>
      </c>
      <c r="O473" s="1" t="s">
        <v>26</v>
      </c>
    </row>
    <row r="474">
      <c r="A474" s="1" t="s">
        <v>905</v>
      </c>
      <c r="B474" s="1" t="s">
        <v>16</v>
      </c>
      <c r="C474" s="1" t="s">
        <v>17</v>
      </c>
      <c r="D474" s="1" t="s">
        <v>906</v>
      </c>
      <c r="E474" s="1" t="s">
        <v>306</v>
      </c>
      <c r="F474" s="1">
        <v>2137.0</v>
      </c>
      <c r="G474" s="1">
        <v>1817.0</v>
      </c>
      <c r="H474" s="1">
        <v>85.0</v>
      </c>
      <c r="I474" s="1">
        <v>1514.89</v>
      </c>
      <c r="J474" s="1">
        <v>1720.51</v>
      </c>
      <c r="K474" s="1">
        <v>3126166.67</v>
      </c>
      <c r="L474" s="2">
        <v>45696.0</v>
      </c>
      <c r="M474" s="1">
        <v>2025.0</v>
      </c>
      <c r="N474" s="1">
        <v>2.0</v>
      </c>
      <c r="O474" s="1" t="s">
        <v>32</v>
      </c>
    </row>
    <row r="475">
      <c r="A475" s="1" t="s">
        <v>907</v>
      </c>
      <c r="B475" s="1" t="s">
        <v>22</v>
      </c>
      <c r="C475" s="1" t="s">
        <v>23</v>
      </c>
      <c r="D475" s="1" t="s">
        <v>30</v>
      </c>
      <c r="E475" s="1" t="s">
        <v>31</v>
      </c>
      <c r="F475" s="1">
        <v>1105.0</v>
      </c>
      <c r="G475" s="1">
        <v>920.0</v>
      </c>
      <c r="H475" s="1">
        <v>83.3</v>
      </c>
      <c r="I475" s="1">
        <v>1058.84</v>
      </c>
      <c r="J475" s="1">
        <v>1164.08</v>
      </c>
      <c r="K475" s="1">
        <v>1070953.6</v>
      </c>
      <c r="L475" s="2">
        <v>45783.0</v>
      </c>
      <c r="M475" s="1">
        <v>2025.0</v>
      </c>
      <c r="N475" s="1">
        <v>5.0</v>
      </c>
      <c r="O475" s="1" t="s">
        <v>32</v>
      </c>
    </row>
    <row r="476">
      <c r="A476" s="1" t="s">
        <v>908</v>
      </c>
      <c r="B476" s="1" t="s">
        <v>42</v>
      </c>
      <c r="C476" s="1" t="s">
        <v>43</v>
      </c>
      <c r="D476" s="1" t="s">
        <v>177</v>
      </c>
      <c r="E476" s="1" t="s">
        <v>71</v>
      </c>
      <c r="F476" s="1">
        <v>2284.0</v>
      </c>
      <c r="G476" s="1">
        <v>2056.0</v>
      </c>
      <c r="H476" s="1">
        <v>90.0</v>
      </c>
      <c r="I476" s="1">
        <v>1776.22</v>
      </c>
      <c r="J476" s="1">
        <v>1858.32</v>
      </c>
      <c r="K476" s="1">
        <v>3820705.92</v>
      </c>
      <c r="L476" s="2">
        <v>45825.0</v>
      </c>
      <c r="M476" s="1">
        <v>2025.0</v>
      </c>
      <c r="N476" s="1">
        <v>6.0</v>
      </c>
      <c r="O476" s="1" t="s">
        <v>32</v>
      </c>
    </row>
    <row r="477">
      <c r="A477" s="1" t="s">
        <v>909</v>
      </c>
      <c r="B477" s="1" t="s">
        <v>16</v>
      </c>
      <c r="C477" s="1" t="s">
        <v>17</v>
      </c>
      <c r="D477" s="1" t="s">
        <v>575</v>
      </c>
      <c r="E477" s="1" t="s">
        <v>257</v>
      </c>
      <c r="F477" s="1">
        <v>2435.0</v>
      </c>
      <c r="G477" s="1">
        <v>2090.0</v>
      </c>
      <c r="H477" s="1">
        <v>85.8</v>
      </c>
      <c r="I477" s="1">
        <v>1192.41</v>
      </c>
      <c r="J477" s="1">
        <v>1327.37</v>
      </c>
      <c r="K477" s="1">
        <v>2774203.3</v>
      </c>
      <c r="L477" s="2">
        <v>45884.0</v>
      </c>
      <c r="M477" s="1">
        <v>2025.0</v>
      </c>
      <c r="N477" s="1">
        <v>8.0</v>
      </c>
      <c r="O477" s="1" t="s">
        <v>32</v>
      </c>
    </row>
    <row r="478">
      <c r="A478" s="1" t="s">
        <v>910</v>
      </c>
      <c r="B478" s="1" t="s">
        <v>42</v>
      </c>
      <c r="C478" s="1" t="s">
        <v>43</v>
      </c>
      <c r="D478" s="1" t="s">
        <v>594</v>
      </c>
      <c r="E478" s="1" t="s">
        <v>210</v>
      </c>
      <c r="F478" s="1">
        <v>2172.0</v>
      </c>
      <c r="G478" s="1">
        <v>2183.0</v>
      </c>
      <c r="H478" s="1">
        <v>100.5</v>
      </c>
      <c r="I478" s="1">
        <v>1492.38</v>
      </c>
      <c r="J478" s="1">
        <v>1454.91</v>
      </c>
      <c r="K478" s="1">
        <v>3176068.53</v>
      </c>
      <c r="L478" s="2">
        <v>45793.0</v>
      </c>
      <c r="M478" s="1">
        <v>2025.0</v>
      </c>
      <c r="N478" s="1">
        <v>5.0</v>
      </c>
      <c r="O478" s="1" t="s">
        <v>46</v>
      </c>
    </row>
    <row r="479">
      <c r="A479" s="1" t="s">
        <v>911</v>
      </c>
      <c r="B479" s="1" t="s">
        <v>28</v>
      </c>
      <c r="C479" s="1" t="s">
        <v>29</v>
      </c>
      <c r="D479" s="1" t="s">
        <v>912</v>
      </c>
      <c r="E479" s="1" t="s">
        <v>280</v>
      </c>
      <c r="F479" s="1">
        <v>778.0</v>
      </c>
      <c r="G479" s="1">
        <v>723.0</v>
      </c>
      <c r="H479" s="1">
        <v>92.9</v>
      </c>
      <c r="I479" s="1">
        <v>1922.08</v>
      </c>
      <c r="J479" s="1">
        <v>1838.22</v>
      </c>
      <c r="K479" s="1">
        <v>1329033.06</v>
      </c>
      <c r="L479" s="2">
        <v>46021.0</v>
      </c>
      <c r="M479" s="1">
        <v>2025.0</v>
      </c>
      <c r="N479" s="1">
        <v>12.0</v>
      </c>
      <c r="O479" s="1" t="s">
        <v>20</v>
      </c>
    </row>
    <row r="480">
      <c r="A480" s="1" t="s">
        <v>913</v>
      </c>
      <c r="B480" s="1" t="s">
        <v>37</v>
      </c>
      <c r="C480" s="1" t="s">
        <v>38</v>
      </c>
      <c r="D480" s="1" t="s">
        <v>891</v>
      </c>
      <c r="E480" s="1" t="s">
        <v>71</v>
      </c>
      <c r="F480" s="1">
        <v>2086.0</v>
      </c>
      <c r="G480" s="1">
        <v>1679.0</v>
      </c>
      <c r="H480" s="1">
        <v>80.5</v>
      </c>
      <c r="I480" s="1">
        <v>1138.06</v>
      </c>
      <c r="J480" s="1">
        <v>1200.11</v>
      </c>
      <c r="K480" s="1">
        <v>2014984.69</v>
      </c>
      <c r="L480" s="2">
        <v>45793.0</v>
      </c>
      <c r="M480" s="1">
        <v>2025.0</v>
      </c>
      <c r="N480" s="1">
        <v>5.0</v>
      </c>
      <c r="O480" s="1" t="s">
        <v>32</v>
      </c>
    </row>
    <row r="481">
      <c r="A481" s="1" t="s">
        <v>914</v>
      </c>
      <c r="B481" s="1" t="s">
        <v>16</v>
      </c>
      <c r="C481" s="1" t="s">
        <v>17</v>
      </c>
      <c r="D481" s="1" t="s">
        <v>915</v>
      </c>
      <c r="E481" s="1" t="s">
        <v>118</v>
      </c>
      <c r="F481" s="1">
        <v>866.0</v>
      </c>
      <c r="G481" s="1">
        <v>746.0</v>
      </c>
      <c r="H481" s="1">
        <v>86.1</v>
      </c>
      <c r="I481" s="1">
        <v>1276.79</v>
      </c>
      <c r="J481" s="1">
        <v>1196.25</v>
      </c>
      <c r="K481" s="1">
        <v>892402.5</v>
      </c>
      <c r="L481" s="2">
        <v>45767.0</v>
      </c>
      <c r="M481" s="1">
        <v>2025.0</v>
      </c>
      <c r="N481" s="1">
        <v>4.0</v>
      </c>
      <c r="O481" s="1" t="s">
        <v>46</v>
      </c>
    </row>
    <row r="482">
      <c r="A482" s="1" t="s">
        <v>916</v>
      </c>
      <c r="B482" s="1" t="s">
        <v>28</v>
      </c>
      <c r="C482" s="1" t="s">
        <v>29</v>
      </c>
      <c r="D482" s="1" t="s">
        <v>58</v>
      </c>
      <c r="E482" s="1" t="s">
        <v>59</v>
      </c>
      <c r="F482" s="1">
        <v>1573.0</v>
      </c>
      <c r="G482" s="1">
        <v>1355.0</v>
      </c>
      <c r="H482" s="1">
        <v>86.1</v>
      </c>
      <c r="I482" s="1">
        <v>1915.84</v>
      </c>
      <c r="J482" s="1">
        <v>2134.4</v>
      </c>
      <c r="K482" s="1">
        <v>2892112.0</v>
      </c>
      <c r="L482" s="2">
        <v>46006.0</v>
      </c>
      <c r="M482" s="1">
        <v>2025.0</v>
      </c>
      <c r="N482" s="1">
        <v>12.0</v>
      </c>
      <c r="O482" s="1" t="s">
        <v>32</v>
      </c>
    </row>
    <row r="483">
      <c r="A483" s="1" t="s">
        <v>917</v>
      </c>
      <c r="B483" s="1" t="s">
        <v>16</v>
      </c>
      <c r="C483" s="1" t="s">
        <v>17</v>
      </c>
      <c r="D483" s="1" t="s">
        <v>524</v>
      </c>
      <c r="E483" s="1" t="s">
        <v>71</v>
      </c>
      <c r="F483" s="1">
        <v>993.0</v>
      </c>
      <c r="G483" s="1">
        <v>915.0</v>
      </c>
      <c r="H483" s="1">
        <v>92.1</v>
      </c>
      <c r="I483" s="1">
        <v>1030.12</v>
      </c>
      <c r="J483" s="1">
        <v>992.27</v>
      </c>
      <c r="K483" s="1">
        <v>907927.05</v>
      </c>
      <c r="L483" s="2">
        <v>46013.0</v>
      </c>
      <c r="M483" s="1">
        <v>2025.0</v>
      </c>
      <c r="N483" s="1">
        <v>12.0</v>
      </c>
      <c r="O483" s="1" t="s">
        <v>32</v>
      </c>
    </row>
    <row r="484">
      <c r="A484" s="1" t="s">
        <v>918</v>
      </c>
      <c r="B484" s="1" t="s">
        <v>37</v>
      </c>
      <c r="C484" s="1" t="s">
        <v>38</v>
      </c>
      <c r="D484" s="1" t="s">
        <v>919</v>
      </c>
      <c r="E484" s="1" t="s">
        <v>74</v>
      </c>
      <c r="F484" s="1">
        <v>1327.0</v>
      </c>
      <c r="G484" s="1">
        <v>1207.0</v>
      </c>
      <c r="H484" s="1">
        <v>91.0</v>
      </c>
      <c r="I484" s="1">
        <v>1333.66</v>
      </c>
      <c r="J484" s="1">
        <v>1267.95</v>
      </c>
      <c r="K484" s="1">
        <v>1530415.65</v>
      </c>
      <c r="L484" s="2">
        <v>45956.0</v>
      </c>
      <c r="M484" s="1">
        <v>2025.0</v>
      </c>
      <c r="N484" s="1">
        <v>10.0</v>
      </c>
      <c r="O484" s="1" t="s">
        <v>32</v>
      </c>
    </row>
    <row r="485">
      <c r="A485" s="1" t="s">
        <v>920</v>
      </c>
      <c r="B485" s="1" t="s">
        <v>28</v>
      </c>
      <c r="C485" s="1" t="s">
        <v>29</v>
      </c>
      <c r="D485" s="1" t="s">
        <v>123</v>
      </c>
      <c r="E485" s="1" t="s">
        <v>124</v>
      </c>
      <c r="F485" s="1">
        <v>1366.0</v>
      </c>
      <c r="G485" s="1">
        <v>1233.0</v>
      </c>
      <c r="H485" s="1">
        <v>90.3</v>
      </c>
      <c r="I485" s="1">
        <v>1282.29</v>
      </c>
      <c r="J485" s="1">
        <v>1260.82</v>
      </c>
      <c r="K485" s="1">
        <v>1554591.06</v>
      </c>
      <c r="L485" s="2">
        <v>45821.0</v>
      </c>
      <c r="M485" s="1">
        <v>2025.0</v>
      </c>
      <c r="N485" s="1">
        <v>6.0</v>
      </c>
      <c r="O485" s="1" t="s">
        <v>26</v>
      </c>
    </row>
    <row r="486">
      <c r="A486" s="1" t="s">
        <v>921</v>
      </c>
      <c r="B486" s="1" t="s">
        <v>37</v>
      </c>
      <c r="C486" s="1" t="s">
        <v>38</v>
      </c>
      <c r="D486" s="1" t="s">
        <v>100</v>
      </c>
      <c r="E486" s="1" t="s">
        <v>89</v>
      </c>
      <c r="F486" s="1">
        <v>2591.0</v>
      </c>
      <c r="G486" s="1">
        <v>2507.0</v>
      </c>
      <c r="H486" s="1">
        <v>96.8</v>
      </c>
      <c r="I486" s="1">
        <v>1730.3</v>
      </c>
      <c r="J486" s="1">
        <v>1734.41</v>
      </c>
      <c r="K486" s="1">
        <v>4348165.87</v>
      </c>
      <c r="L486" s="2">
        <v>45721.0</v>
      </c>
      <c r="M486" s="1">
        <v>2025.0</v>
      </c>
      <c r="N486" s="1">
        <v>3.0</v>
      </c>
      <c r="O486" s="1" t="s">
        <v>46</v>
      </c>
    </row>
    <row r="487">
      <c r="A487" s="1" t="s">
        <v>922</v>
      </c>
      <c r="B487" s="1" t="s">
        <v>42</v>
      </c>
      <c r="C487" s="1" t="s">
        <v>43</v>
      </c>
      <c r="D487" s="1" t="s">
        <v>923</v>
      </c>
      <c r="E487" s="1" t="s">
        <v>56</v>
      </c>
      <c r="F487" s="1">
        <v>1376.0</v>
      </c>
      <c r="G487" s="1">
        <v>1213.0</v>
      </c>
      <c r="H487" s="1">
        <v>88.2</v>
      </c>
      <c r="I487" s="1">
        <v>1457.29</v>
      </c>
      <c r="J487" s="1">
        <v>1584.11</v>
      </c>
      <c r="K487" s="1">
        <v>1921525.43</v>
      </c>
      <c r="L487" s="2">
        <v>45698.0</v>
      </c>
      <c r="M487" s="1">
        <v>2025.0</v>
      </c>
      <c r="N487" s="1">
        <v>2.0</v>
      </c>
      <c r="O487" s="1" t="s">
        <v>20</v>
      </c>
    </row>
    <row r="488">
      <c r="A488" s="1" t="s">
        <v>924</v>
      </c>
      <c r="B488" s="1" t="s">
        <v>42</v>
      </c>
      <c r="C488" s="1" t="s">
        <v>43</v>
      </c>
      <c r="D488" s="1" t="s">
        <v>552</v>
      </c>
      <c r="E488" s="1" t="s">
        <v>118</v>
      </c>
      <c r="F488" s="1">
        <v>2246.0</v>
      </c>
      <c r="G488" s="1">
        <v>1953.0</v>
      </c>
      <c r="H488" s="1">
        <v>87.0</v>
      </c>
      <c r="I488" s="1">
        <v>1606.05</v>
      </c>
      <c r="J488" s="1">
        <v>1529.22</v>
      </c>
      <c r="K488" s="1">
        <v>2986566.66</v>
      </c>
      <c r="L488" s="2">
        <v>45984.0</v>
      </c>
      <c r="M488" s="1">
        <v>2025.0</v>
      </c>
      <c r="N488" s="1">
        <v>11.0</v>
      </c>
      <c r="O488" s="1" t="s">
        <v>46</v>
      </c>
    </row>
    <row r="489">
      <c r="A489" s="1" t="s">
        <v>925</v>
      </c>
      <c r="B489" s="1" t="s">
        <v>42</v>
      </c>
      <c r="C489" s="1" t="s">
        <v>43</v>
      </c>
      <c r="D489" s="1" t="s">
        <v>926</v>
      </c>
      <c r="E489" s="1" t="s">
        <v>180</v>
      </c>
      <c r="F489" s="1">
        <v>2981.0</v>
      </c>
      <c r="G489" s="1">
        <v>2621.0</v>
      </c>
      <c r="H489" s="1">
        <v>87.9</v>
      </c>
      <c r="I489" s="1">
        <v>1056.19</v>
      </c>
      <c r="J489" s="1">
        <v>1063.5</v>
      </c>
      <c r="K489" s="1">
        <v>2787433.5</v>
      </c>
      <c r="L489" s="2">
        <v>45930.0</v>
      </c>
      <c r="M489" s="1">
        <v>2025.0</v>
      </c>
      <c r="N489" s="1">
        <v>9.0</v>
      </c>
      <c r="O489" s="1" t="s">
        <v>46</v>
      </c>
    </row>
    <row r="490">
      <c r="A490" s="1" t="s">
        <v>927</v>
      </c>
      <c r="B490" s="1" t="s">
        <v>37</v>
      </c>
      <c r="C490" s="1" t="s">
        <v>38</v>
      </c>
      <c r="D490" s="1" t="s">
        <v>527</v>
      </c>
      <c r="E490" s="1" t="s">
        <v>74</v>
      </c>
      <c r="F490" s="1">
        <v>1744.0</v>
      </c>
      <c r="G490" s="1">
        <v>1666.0</v>
      </c>
      <c r="H490" s="1">
        <v>95.5</v>
      </c>
      <c r="I490" s="1">
        <v>1539.05</v>
      </c>
      <c r="J490" s="1">
        <v>1815.36</v>
      </c>
      <c r="K490" s="1">
        <v>3024389.76</v>
      </c>
      <c r="L490" s="2">
        <v>45880.0</v>
      </c>
      <c r="M490" s="1">
        <v>2025.0</v>
      </c>
      <c r="N490" s="1">
        <v>8.0</v>
      </c>
      <c r="O490" s="1" t="s">
        <v>32</v>
      </c>
    </row>
    <row r="491">
      <c r="A491" s="1" t="s">
        <v>928</v>
      </c>
      <c r="B491" s="1" t="s">
        <v>16</v>
      </c>
      <c r="C491" s="1" t="s">
        <v>17</v>
      </c>
      <c r="D491" s="1" t="s">
        <v>929</v>
      </c>
      <c r="E491" s="1" t="s">
        <v>133</v>
      </c>
      <c r="F491" s="1">
        <v>644.0</v>
      </c>
      <c r="G491" s="1">
        <v>611.0</v>
      </c>
      <c r="H491" s="1">
        <v>94.9</v>
      </c>
      <c r="I491" s="1">
        <v>1916.08</v>
      </c>
      <c r="J491" s="1">
        <v>1918.96</v>
      </c>
      <c r="K491" s="1">
        <v>1172484.56</v>
      </c>
      <c r="L491" s="2">
        <v>45865.0</v>
      </c>
      <c r="M491" s="1">
        <v>2025.0</v>
      </c>
      <c r="N491" s="1">
        <v>7.0</v>
      </c>
      <c r="O491" s="1" t="s">
        <v>26</v>
      </c>
    </row>
    <row r="492">
      <c r="A492" s="1" t="s">
        <v>930</v>
      </c>
      <c r="B492" s="1" t="s">
        <v>42</v>
      </c>
      <c r="C492" s="1" t="s">
        <v>43</v>
      </c>
      <c r="D492" s="1" t="s">
        <v>279</v>
      </c>
      <c r="E492" s="1" t="s">
        <v>280</v>
      </c>
      <c r="F492" s="1">
        <v>846.0</v>
      </c>
      <c r="G492" s="1">
        <v>887.0</v>
      </c>
      <c r="H492" s="1">
        <v>104.8</v>
      </c>
      <c r="I492" s="1">
        <v>1398.33</v>
      </c>
      <c r="J492" s="1">
        <v>1349.78</v>
      </c>
      <c r="K492" s="1">
        <v>1197254.86</v>
      </c>
      <c r="L492" s="2">
        <v>45767.0</v>
      </c>
      <c r="M492" s="1">
        <v>2025.0</v>
      </c>
      <c r="N492" s="1">
        <v>4.0</v>
      </c>
      <c r="O492" s="1" t="s">
        <v>20</v>
      </c>
    </row>
    <row r="493">
      <c r="A493" s="1" t="s">
        <v>931</v>
      </c>
      <c r="B493" s="1" t="s">
        <v>37</v>
      </c>
      <c r="C493" s="1" t="s">
        <v>38</v>
      </c>
      <c r="D493" s="1" t="s">
        <v>660</v>
      </c>
      <c r="E493" s="1" t="s">
        <v>245</v>
      </c>
      <c r="F493" s="1">
        <v>744.0</v>
      </c>
      <c r="G493" s="1">
        <v>724.0</v>
      </c>
      <c r="H493" s="1">
        <v>97.3</v>
      </c>
      <c r="I493" s="1">
        <v>1832.99</v>
      </c>
      <c r="J493" s="1">
        <v>1850.55</v>
      </c>
      <c r="K493" s="1">
        <v>1339798.2</v>
      </c>
      <c r="L493" s="2">
        <v>45827.0</v>
      </c>
      <c r="M493" s="1">
        <v>2025.0</v>
      </c>
      <c r="N493" s="1">
        <v>6.0</v>
      </c>
      <c r="O493" s="1" t="s">
        <v>20</v>
      </c>
    </row>
    <row r="494">
      <c r="A494" s="1" t="s">
        <v>932</v>
      </c>
      <c r="B494" s="1" t="s">
        <v>37</v>
      </c>
      <c r="C494" s="1" t="s">
        <v>38</v>
      </c>
      <c r="D494" s="1" t="s">
        <v>801</v>
      </c>
      <c r="E494" s="1" t="s">
        <v>98</v>
      </c>
      <c r="F494" s="1">
        <v>1102.0</v>
      </c>
      <c r="G494" s="1">
        <v>1116.0</v>
      </c>
      <c r="H494" s="1">
        <v>101.3</v>
      </c>
      <c r="I494" s="1">
        <v>1271.5</v>
      </c>
      <c r="J494" s="1">
        <v>1204.14</v>
      </c>
      <c r="K494" s="1">
        <v>1343820.24</v>
      </c>
      <c r="L494" s="2">
        <v>45721.0</v>
      </c>
      <c r="M494" s="1">
        <v>2025.0</v>
      </c>
      <c r="N494" s="1">
        <v>3.0</v>
      </c>
      <c r="O494" s="1" t="s">
        <v>65</v>
      </c>
    </row>
    <row r="495">
      <c r="A495" s="1" t="s">
        <v>933</v>
      </c>
      <c r="B495" s="1" t="s">
        <v>42</v>
      </c>
      <c r="C495" s="1" t="s">
        <v>43</v>
      </c>
      <c r="D495" s="1" t="s">
        <v>768</v>
      </c>
      <c r="E495" s="1" t="s">
        <v>152</v>
      </c>
      <c r="F495" s="1">
        <v>1741.0</v>
      </c>
      <c r="G495" s="1">
        <v>1726.0</v>
      </c>
      <c r="H495" s="1">
        <v>99.1</v>
      </c>
      <c r="I495" s="1">
        <v>1256.63</v>
      </c>
      <c r="J495" s="1">
        <v>1210.26</v>
      </c>
      <c r="K495" s="1">
        <v>2088908.76</v>
      </c>
      <c r="L495" s="2">
        <v>45778.0</v>
      </c>
      <c r="M495" s="1">
        <v>2025.0</v>
      </c>
      <c r="N495" s="1">
        <v>5.0</v>
      </c>
      <c r="O495" s="1" t="s">
        <v>20</v>
      </c>
    </row>
    <row r="496">
      <c r="A496" s="1" t="s">
        <v>934</v>
      </c>
      <c r="B496" s="1" t="s">
        <v>22</v>
      </c>
      <c r="C496" s="1" t="s">
        <v>23</v>
      </c>
      <c r="D496" s="1" t="s">
        <v>884</v>
      </c>
      <c r="E496" s="1" t="s">
        <v>142</v>
      </c>
      <c r="F496" s="1">
        <v>2348.0</v>
      </c>
      <c r="G496" s="1">
        <v>2181.0</v>
      </c>
      <c r="H496" s="1">
        <v>92.9</v>
      </c>
      <c r="I496" s="1">
        <v>1834.57</v>
      </c>
      <c r="J496" s="1">
        <v>1713.61</v>
      </c>
      <c r="K496" s="1">
        <v>3737383.41</v>
      </c>
      <c r="L496" s="2">
        <v>45823.0</v>
      </c>
      <c r="M496" s="1">
        <v>2025.0</v>
      </c>
      <c r="N496" s="1">
        <v>6.0</v>
      </c>
      <c r="O496" s="1" t="s">
        <v>46</v>
      </c>
    </row>
    <row r="497">
      <c r="A497" s="1" t="s">
        <v>935</v>
      </c>
      <c r="B497" s="1" t="s">
        <v>42</v>
      </c>
      <c r="C497" s="1" t="s">
        <v>43</v>
      </c>
      <c r="D497" s="1" t="s">
        <v>936</v>
      </c>
      <c r="E497" s="1" t="s">
        <v>71</v>
      </c>
      <c r="F497" s="1">
        <v>666.0</v>
      </c>
      <c r="G497" s="1">
        <v>612.0</v>
      </c>
      <c r="H497" s="1">
        <v>91.9</v>
      </c>
      <c r="I497" s="1">
        <v>1933.73</v>
      </c>
      <c r="J497" s="1">
        <v>2004.37</v>
      </c>
      <c r="K497" s="1">
        <v>1226674.44</v>
      </c>
      <c r="L497" s="2">
        <v>45911.0</v>
      </c>
      <c r="M497" s="1">
        <v>2025.0</v>
      </c>
      <c r="N497" s="1">
        <v>9.0</v>
      </c>
      <c r="O497" s="1" t="s">
        <v>32</v>
      </c>
    </row>
    <row r="498">
      <c r="A498" s="1" t="s">
        <v>937</v>
      </c>
      <c r="B498" s="1" t="s">
        <v>16</v>
      </c>
      <c r="C498" s="1" t="s">
        <v>17</v>
      </c>
      <c r="D498" s="1" t="s">
        <v>615</v>
      </c>
      <c r="E498" s="1" t="s">
        <v>95</v>
      </c>
      <c r="F498" s="1">
        <v>1050.0</v>
      </c>
      <c r="G498" s="1">
        <v>970.0</v>
      </c>
      <c r="H498" s="1">
        <v>92.4</v>
      </c>
      <c r="I498" s="1">
        <v>1914.28</v>
      </c>
      <c r="J498" s="1">
        <v>2041.45</v>
      </c>
      <c r="K498" s="1">
        <v>1980206.5</v>
      </c>
      <c r="L498" s="2">
        <v>45979.0</v>
      </c>
      <c r="M498" s="1">
        <v>2025.0</v>
      </c>
      <c r="N498" s="1">
        <v>11.0</v>
      </c>
      <c r="O498" s="1" t="s">
        <v>32</v>
      </c>
    </row>
    <row r="499">
      <c r="A499" s="1" t="s">
        <v>938</v>
      </c>
      <c r="B499" s="1" t="s">
        <v>42</v>
      </c>
      <c r="C499" s="1" t="s">
        <v>43</v>
      </c>
      <c r="D499" s="1" t="s">
        <v>506</v>
      </c>
      <c r="E499" s="1" t="s">
        <v>98</v>
      </c>
      <c r="F499" s="1">
        <v>1153.0</v>
      </c>
      <c r="G499" s="1">
        <v>1135.0</v>
      </c>
      <c r="H499" s="1">
        <v>98.4</v>
      </c>
      <c r="I499" s="1">
        <v>1732.21</v>
      </c>
      <c r="J499" s="1">
        <v>2065.98</v>
      </c>
      <c r="K499" s="1">
        <v>2344887.3</v>
      </c>
      <c r="L499" s="2">
        <v>45893.0</v>
      </c>
      <c r="M499" s="1">
        <v>2025.0</v>
      </c>
      <c r="N499" s="1">
        <v>8.0</v>
      </c>
      <c r="O499" s="1" t="s">
        <v>65</v>
      </c>
    </row>
    <row r="500">
      <c r="A500" s="1" t="s">
        <v>939</v>
      </c>
      <c r="B500" s="1" t="s">
        <v>37</v>
      </c>
      <c r="C500" s="1" t="s">
        <v>38</v>
      </c>
      <c r="D500" s="1" t="s">
        <v>940</v>
      </c>
      <c r="E500" s="1" t="s">
        <v>124</v>
      </c>
      <c r="F500" s="1">
        <v>1460.0</v>
      </c>
      <c r="G500" s="1">
        <v>1340.0</v>
      </c>
      <c r="H500" s="1">
        <v>91.8</v>
      </c>
      <c r="I500" s="1">
        <v>1395.69</v>
      </c>
      <c r="J500" s="1">
        <v>1548.87</v>
      </c>
      <c r="K500" s="1">
        <v>2075485.8</v>
      </c>
      <c r="L500" s="2">
        <v>45938.0</v>
      </c>
      <c r="M500" s="1">
        <v>2025.0</v>
      </c>
      <c r="N500" s="1">
        <v>10.0</v>
      </c>
      <c r="O500" s="1" t="s">
        <v>26</v>
      </c>
    </row>
    <row r="501">
      <c r="A501" s="1" t="s">
        <v>941</v>
      </c>
      <c r="B501" s="1" t="s">
        <v>28</v>
      </c>
      <c r="C501" s="1" t="s">
        <v>29</v>
      </c>
      <c r="D501" s="1" t="s">
        <v>348</v>
      </c>
      <c r="E501" s="1" t="s">
        <v>306</v>
      </c>
      <c r="F501" s="1">
        <v>1965.0</v>
      </c>
      <c r="G501" s="1">
        <v>1916.0</v>
      </c>
      <c r="H501" s="1">
        <v>97.5</v>
      </c>
      <c r="I501" s="1">
        <v>1760.49</v>
      </c>
      <c r="J501" s="1">
        <v>1676.89</v>
      </c>
      <c r="K501" s="1">
        <v>3212921.24</v>
      </c>
      <c r="L501" s="2">
        <v>45849.0</v>
      </c>
      <c r="M501" s="1">
        <v>2025.0</v>
      </c>
      <c r="N501" s="1">
        <v>7.0</v>
      </c>
      <c r="O501" s="1" t="s">
        <v>32</v>
      </c>
    </row>
    <row r="502">
      <c r="A502" s="1" t="s">
        <v>942</v>
      </c>
      <c r="B502" s="1" t="s">
        <v>37</v>
      </c>
      <c r="C502" s="1" t="s">
        <v>38</v>
      </c>
      <c r="D502" s="1" t="s">
        <v>943</v>
      </c>
      <c r="E502" s="1" t="s">
        <v>111</v>
      </c>
      <c r="F502" s="1">
        <v>1518.0</v>
      </c>
      <c r="G502" s="1">
        <v>1451.0</v>
      </c>
      <c r="H502" s="1">
        <v>95.6</v>
      </c>
      <c r="I502" s="1">
        <v>1727.51</v>
      </c>
      <c r="J502" s="1">
        <v>1953.48</v>
      </c>
      <c r="K502" s="1">
        <v>2834499.48</v>
      </c>
      <c r="L502" s="2">
        <v>45683.0</v>
      </c>
      <c r="M502" s="1">
        <v>2025.0</v>
      </c>
      <c r="N502" s="1">
        <v>1.0</v>
      </c>
      <c r="O502" s="1" t="s">
        <v>20</v>
      </c>
    </row>
    <row r="503">
      <c r="A503" s="1" t="s">
        <v>944</v>
      </c>
      <c r="B503" s="1" t="s">
        <v>22</v>
      </c>
      <c r="C503" s="1" t="s">
        <v>23</v>
      </c>
      <c r="D503" s="1" t="s">
        <v>850</v>
      </c>
      <c r="E503" s="1" t="s">
        <v>306</v>
      </c>
      <c r="F503" s="1">
        <v>918.0</v>
      </c>
      <c r="G503" s="1">
        <v>948.0</v>
      </c>
      <c r="H503" s="1">
        <v>103.3</v>
      </c>
      <c r="I503" s="1">
        <v>1450.07</v>
      </c>
      <c r="J503" s="1">
        <v>1527.49</v>
      </c>
      <c r="K503" s="1">
        <v>1448060.52</v>
      </c>
      <c r="L503" s="2">
        <v>45782.0</v>
      </c>
      <c r="M503" s="1">
        <v>2025.0</v>
      </c>
      <c r="N503" s="1">
        <v>5.0</v>
      </c>
      <c r="O503" s="1" t="s">
        <v>32</v>
      </c>
    </row>
    <row r="504">
      <c r="A504" s="1" t="s">
        <v>945</v>
      </c>
      <c r="B504" s="1" t="s">
        <v>37</v>
      </c>
      <c r="C504" s="1" t="s">
        <v>38</v>
      </c>
      <c r="D504" s="1" t="s">
        <v>534</v>
      </c>
      <c r="E504" s="1" t="s">
        <v>277</v>
      </c>
      <c r="F504" s="1">
        <v>1426.0</v>
      </c>
      <c r="G504" s="1">
        <v>1337.0</v>
      </c>
      <c r="H504" s="1">
        <v>93.8</v>
      </c>
      <c r="I504" s="1">
        <v>1900.72</v>
      </c>
      <c r="J504" s="1">
        <v>2093.05</v>
      </c>
      <c r="K504" s="1">
        <v>2798407.85</v>
      </c>
      <c r="L504" s="2">
        <v>45900.0</v>
      </c>
      <c r="M504" s="1">
        <v>2025.0</v>
      </c>
      <c r="N504" s="1">
        <v>8.0</v>
      </c>
      <c r="O504" s="1" t="s">
        <v>20</v>
      </c>
    </row>
    <row r="505">
      <c r="A505" s="1" t="s">
        <v>946</v>
      </c>
      <c r="B505" s="1" t="s">
        <v>28</v>
      </c>
      <c r="C505" s="1" t="s">
        <v>29</v>
      </c>
      <c r="D505" s="1" t="s">
        <v>947</v>
      </c>
      <c r="E505" s="1" t="s">
        <v>183</v>
      </c>
      <c r="F505" s="1">
        <v>2969.0</v>
      </c>
      <c r="G505" s="1">
        <v>2810.0</v>
      </c>
      <c r="H505" s="1">
        <v>94.6</v>
      </c>
      <c r="I505" s="1">
        <v>1766.63</v>
      </c>
      <c r="J505" s="1">
        <v>2079.28</v>
      </c>
      <c r="K505" s="1">
        <v>5842776.8</v>
      </c>
      <c r="L505" s="2">
        <v>45935.0</v>
      </c>
      <c r="M505" s="1">
        <v>2025.0</v>
      </c>
      <c r="N505" s="1">
        <v>10.0</v>
      </c>
      <c r="O505" s="1" t="s">
        <v>65</v>
      </c>
    </row>
    <row r="506">
      <c r="A506" s="1" t="s">
        <v>948</v>
      </c>
      <c r="B506" s="1" t="s">
        <v>16</v>
      </c>
      <c r="C506" s="1" t="s">
        <v>17</v>
      </c>
      <c r="D506" s="1" t="s">
        <v>949</v>
      </c>
      <c r="E506" s="1" t="s">
        <v>194</v>
      </c>
      <c r="F506" s="1">
        <v>1994.0</v>
      </c>
      <c r="G506" s="1">
        <v>2072.0</v>
      </c>
      <c r="H506" s="1">
        <v>103.9</v>
      </c>
      <c r="I506" s="1">
        <v>1987.18</v>
      </c>
      <c r="J506" s="1">
        <v>1971.82</v>
      </c>
      <c r="K506" s="1">
        <v>4085611.04</v>
      </c>
      <c r="L506" s="2">
        <v>45783.0</v>
      </c>
      <c r="M506" s="1">
        <v>2025.0</v>
      </c>
      <c r="N506" s="1">
        <v>5.0</v>
      </c>
      <c r="O506" s="1" t="s">
        <v>26</v>
      </c>
    </row>
    <row r="507">
      <c r="A507" s="1" t="s">
        <v>950</v>
      </c>
      <c r="B507" s="1" t="s">
        <v>28</v>
      </c>
      <c r="C507" s="1" t="s">
        <v>29</v>
      </c>
      <c r="D507" s="1" t="s">
        <v>951</v>
      </c>
      <c r="E507" s="1" t="s">
        <v>311</v>
      </c>
      <c r="F507" s="1">
        <v>1468.0</v>
      </c>
      <c r="G507" s="1">
        <v>1441.0</v>
      </c>
      <c r="H507" s="1">
        <v>98.2</v>
      </c>
      <c r="I507" s="1">
        <v>1592.74</v>
      </c>
      <c r="J507" s="1">
        <v>1618.9</v>
      </c>
      <c r="K507" s="1">
        <v>2332834.9</v>
      </c>
      <c r="L507" s="2">
        <v>45986.0</v>
      </c>
      <c r="M507" s="1">
        <v>2025.0</v>
      </c>
      <c r="N507" s="1">
        <v>11.0</v>
      </c>
      <c r="O507" s="1" t="s">
        <v>20</v>
      </c>
    </row>
    <row r="508">
      <c r="A508" s="1" t="s">
        <v>952</v>
      </c>
      <c r="B508" s="1" t="s">
        <v>28</v>
      </c>
      <c r="C508" s="1" t="s">
        <v>29</v>
      </c>
      <c r="D508" s="1" t="s">
        <v>801</v>
      </c>
      <c r="E508" s="1" t="s">
        <v>98</v>
      </c>
      <c r="F508" s="1">
        <v>1054.0</v>
      </c>
      <c r="G508" s="1">
        <v>1040.0</v>
      </c>
      <c r="H508" s="1">
        <v>98.7</v>
      </c>
      <c r="I508" s="1">
        <v>1578.91</v>
      </c>
      <c r="J508" s="1">
        <v>1604.59</v>
      </c>
      <c r="K508" s="1">
        <v>1668773.6</v>
      </c>
      <c r="L508" s="2">
        <v>45946.0</v>
      </c>
      <c r="M508" s="1">
        <v>2025.0</v>
      </c>
      <c r="N508" s="1">
        <v>10.0</v>
      </c>
      <c r="O508" s="1" t="s">
        <v>65</v>
      </c>
    </row>
    <row r="509">
      <c r="A509" s="1" t="s">
        <v>953</v>
      </c>
      <c r="B509" s="1" t="s">
        <v>22</v>
      </c>
      <c r="C509" s="1" t="s">
        <v>23</v>
      </c>
      <c r="D509" s="1" t="s">
        <v>954</v>
      </c>
      <c r="E509" s="1" t="s">
        <v>277</v>
      </c>
      <c r="F509" s="1">
        <v>2389.0</v>
      </c>
      <c r="G509" s="1">
        <v>2416.0</v>
      </c>
      <c r="H509" s="1">
        <v>101.1</v>
      </c>
      <c r="I509" s="1">
        <v>1721.53</v>
      </c>
      <c r="J509" s="1">
        <v>1973.46</v>
      </c>
      <c r="K509" s="1">
        <v>4767879.36</v>
      </c>
      <c r="L509" s="2">
        <v>45741.0</v>
      </c>
      <c r="M509" s="1">
        <v>2025.0</v>
      </c>
      <c r="N509" s="1">
        <v>3.0</v>
      </c>
      <c r="O509" s="1" t="s">
        <v>20</v>
      </c>
    </row>
    <row r="510">
      <c r="A510" s="1" t="s">
        <v>955</v>
      </c>
      <c r="B510" s="1" t="s">
        <v>28</v>
      </c>
      <c r="C510" s="1" t="s">
        <v>29</v>
      </c>
      <c r="D510" s="1" t="s">
        <v>244</v>
      </c>
      <c r="E510" s="1" t="s">
        <v>245</v>
      </c>
      <c r="F510" s="1">
        <v>1589.0</v>
      </c>
      <c r="G510" s="1">
        <v>1524.0</v>
      </c>
      <c r="H510" s="1">
        <v>95.9</v>
      </c>
      <c r="I510" s="1">
        <v>1791.13</v>
      </c>
      <c r="J510" s="1">
        <v>1810.27</v>
      </c>
      <c r="K510" s="1">
        <v>2758851.48</v>
      </c>
      <c r="L510" s="2">
        <v>45966.0</v>
      </c>
      <c r="M510" s="1">
        <v>2025.0</v>
      </c>
      <c r="N510" s="1">
        <v>11.0</v>
      </c>
      <c r="O510" s="1" t="s">
        <v>20</v>
      </c>
    </row>
    <row r="511">
      <c r="A511" s="1" t="s">
        <v>956</v>
      </c>
      <c r="B511" s="1" t="s">
        <v>16</v>
      </c>
      <c r="C511" s="1" t="s">
        <v>17</v>
      </c>
      <c r="D511" s="1" t="s">
        <v>957</v>
      </c>
      <c r="E511" s="1" t="s">
        <v>306</v>
      </c>
      <c r="F511" s="1">
        <v>2448.0</v>
      </c>
      <c r="G511" s="1">
        <v>2397.0</v>
      </c>
      <c r="H511" s="1">
        <v>97.9</v>
      </c>
      <c r="I511" s="1">
        <v>1150.17</v>
      </c>
      <c r="J511" s="1">
        <v>1303.88</v>
      </c>
      <c r="K511" s="1">
        <v>3125400.36</v>
      </c>
      <c r="L511" s="2">
        <v>45879.0</v>
      </c>
      <c r="M511" s="1">
        <v>2025.0</v>
      </c>
      <c r="N511" s="1">
        <v>8.0</v>
      </c>
      <c r="O511" s="1" t="s">
        <v>32</v>
      </c>
    </row>
    <row r="512">
      <c r="A512" s="1" t="s">
        <v>958</v>
      </c>
      <c r="B512" s="1" t="s">
        <v>37</v>
      </c>
      <c r="C512" s="1" t="s">
        <v>38</v>
      </c>
      <c r="D512" s="1" t="s">
        <v>959</v>
      </c>
      <c r="E512" s="1" t="s">
        <v>25</v>
      </c>
      <c r="F512" s="1">
        <v>696.0</v>
      </c>
      <c r="G512" s="1">
        <v>643.0</v>
      </c>
      <c r="H512" s="1">
        <v>92.4</v>
      </c>
      <c r="I512" s="1">
        <v>1139.29</v>
      </c>
      <c r="J512" s="1">
        <v>1030.42</v>
      </c>
      <c r="K512" s="1">
        <v>662560.06</v>
      </c>
      <c r="L512" s="2">
        <v>45781.0</v>
      </c>
      <c r="M512" s="1">
        <v>2025.0</v>
      </c>
      <c r="N512" s="1">
        <v>5.0</v>
      </c>
      <c r="O512" s="1" t="s">
        <v>26</v>
      </c>
    </row>
    <row r="513">
      <c r="A513" s="1" t="s">
        <v>960</v>
      </c>
      <c r="B513" s="1" t="s">
        <v>22</v>
      </c>
      <c r="C513" s="1" t="s">
        <v>23</v>
      </c>
      <c r="D513" s="1" t="s">
        <v>414</v>
      </c>
      <c r="E513" s="1" t="s">
        <v>59</v>
      </c>
      <c r="F513" s="1">
        <v>1549.0</v>
      </c>
      <c r="G513" s="1">
        <v>1578.0</v>
      </c>
      <c r="H513" s="1">
        <v>101.9</v>
      </c>
      <c r="I513" s="1">
        <v>1768.84</v>
      </c>
      <c r="J513" s="1">
        <v>1974.34</v>
      </c>
      <c r="K513" s="1">
        <v>3115508.52</v>
      </c>
      <c r="L513" s="2">
        <v>45755.0</v>
      </c>
      <c r="M513" s="1">
        <v>2025.0</v>
      </c>
      <c r="N513" s="1">
        <v>4.0</v>
      </c>
      <c r="O513" s="1" t="s">
        <v>32</v>
      </c>
    </row>
    <row r="514">
      <c r="A514" s="1" t="s">
        <v>961</v>
      </c>
      <c r="B514" s="1" t="s">
        <v>22</v>
      </c>
      <c r="C514" s="1" t="s">
        <v>23</v>
      </c>
      <c r="D514" s="1" t="s">
        <v>962</v>
      </c>
      <c r="E514" s="1" t="s">
        <v>183</v>
      </c>
      <c r="F514" s="1">
        <v>1426.0</v>
      </c>
      <c r="G514" s="1">
        <v>1163.0</v>
      </c>
      <c r="H514" s="1">
        <v>81.6</v>
      </c>
      <c r="I514" s="1">
        <v>1434.17</v>
      </c>
      <c r="J514" s="1">
        <v>1643.81</v>
      </c>
      <c r="K514" s="1">
        <v>1911751.03</v>
      </c>
      <c r="L514" s="2">
        <v>46011.0</v>
      </c>
      <c r="M514" s="1">
        <v>2025.0</v>
      </c>
      <c r="N514" s="1">
        <v>12.0</v>
      </c>
      <c r="O514" s="1" t="s">
        <v>65</v>
      </c>
    </row>
    <row r="515">
      <c r="A515" s="1" t="s">
        <v>963</v>
      </c>
      <c r="B515" s="1" t="s">
        <v>42</v>
      </c>
      <c r="C515" s="1" t="s">
        <v>43</v>
      </c>
      <c r="D515" s="1" t="s">
        <v>282</v>
      </c>
      <c r="E515" s="1" t="s">
        <v>64</v>
      </c>
      <c r="F515" s="1">
        <v>1815.0</v>
      </c>
      <c r="G515" s="1">
        <v>1774.0</v>
      </c>
      <c r="H515" s="1">
        <v>97.7</v>
      </c>
      <c r="I515" s="1">
        <v>1964.37</v>
      </c>
      <c r="J515" s="1">
        <v>1829.83</v>
      </c>
      <c r="K515" s="1">
        <v>3246118.42</v>
      </c>
      <c r="L515" s="2">
        <v>46015.0</v>
      </c>
      <c r="M515" s="1">
        <v>2025.0</v>
      </c>
      <c r="N515" s="1">
        <v>12.0</v>
      </c>
      <c r="O515" s="1" t="s">
        <v>65</v>
      </c>
    </row>
    <row r="516">
      <c r="A516" s="1" t="s">
        <v>964</v>
      </c>
      <c r="B516" s="1" t="s">
        <v>37</v>
      </c>
      <c r="C516" s="1" t="s">
        <v>38</v>
      </c>
      <c r="D516" s="1" t="s">
        <v>212</v>
      </c>
      <c r="E516" s="1" t="s">
        <v>213</v>
      </c>
      <c r="F516" s="1">
        <v>2023.0</v>
      </c>
      <c r="G516" s="1">
        <v>1658.0</v>
      </c>
      <c r="H516" s="1">
        <v>82.0</v>
      </c>
      <c r="I516" s="1">
        <v>1926.99</v>
      </c>
      <c r="J516" s="1">
        <v>1948.8</v>
      </c>
      <c r="K516" s="1">
        <v>3231110.4</v>
      </c>
      <c r="L516" s="2">
        <v>45766.0</v>
      </c>
      <c r="M516" s="1">
        <v>2025.0</v>
      </c>
      <c r="N516" s="1">
        <v>4.0</v>
      </c>
      <c r="O516" s="1" t="s">
        <v>65</v>
      </c>
    </row>
    <row r="517">
      <c r="A517" s="1" t="s">
        <v>965</v>
      </c>
      <c r="B517" s="1" t="s">
        <v>22</v>
      </c>
      <c r="C517" s="1" t="s">
        <v>23</v>
      </c>
      <c r="D517" s="1" t="s">
        <v>402</v>
      </c>
      <c r="E517" s="1" t="s">
        <v>306</v>
      </c>
      <c r="F517" s="1">
        <v>812.0</v>
      </c>
      <c r="G517" s="1">
        <v>724.0</v>
      </c>
      <c r="H517" s="1">
        <v>89.2</v>
      </c>
      <c r="I517" s="1">
        <v>1916.95</v>
      </c>
      <c r="J517" s="1">
        <v>2299.63</v>
      </c>
      <c r="K517" s="1">
        <v>1664932.12</v>
      </c>
      <c r="L517" s="2">
        <v>45765.0</v>
      </c>
      <c r="M517" s="1">
        <v>2025.0</v>
      </c>
      <c r="N517" s="1">
        <v>4.0</v>
      </c>
      <c r="O517" s="1" t="s">
        <v>32</v>
      </c>
    </row>
    <row r="518">
      <c r="A518" s="1" t="s">
        <v>966</v>
      </c>
      <c r="B518" s="1" t="s">
        <v>42</v>
      </c>
      <c r="C518" s="1" t="s">
        <v>43</v>
      </c>
      <c r="D518" s="1" t="s">
        <v>967</v>
      </c>
      <c r="E518" s="1" t="s">
        <v>95</v>
      </c>
      <c r="F518" s="1">
        <v>996.0</v>
      </c>
      <c r="G518" s="1">
        <v>920.0</v>
      </c>
      <c r="H518" s="1">
        <v>92.4</v>
      </c>
      <c r="I518" s="1">
        <v>1594.97</v>
      </c>
      <c r="J518" s="1">
        <v>1634.0</v>
      </c>
      <c r="K518" s="1">
        <v>1503280.0</v>
      </c>
      <c r="L518" s="2">
        <v>45865.0</v>
      </c>
      <c r="M518" s="1">
        <v>2025.0</v>
      </c>
      <c r="N518" s="1">
        <v>7.0</v>
      </c>
      <c r="O518" s="1" t="s">
        <v>32</v>
      </c>
    </row>
    <row r="519">
      <c r="A519" s="1" t="s">
        <v>968</v>
      </c>
      <c r="B519" s="1" t="s">
        <v>16</v>
      </c>
      <c r="C519" s="1" t="s">
        <v>17</v>
      </c>
      <c r="D519" s="1" t="s">
        <v>319</v>
      </c>
      <c r="E519" s="1" t="s">
        <v>311</v>
      </c>
      <c r="F519" s="1">
        <v>1369.0</v>
      </c>
      <c r="G519" s="1">
        <v>1341.0</v>
      </c>
      <c r="H519" s="1">
        <v>98.0</v>
      </c>
      <c r="I519" s="1">
        <v>1289.68</v>
      </c>
      <c r="J519" s="1">
        <v>1249.0</v>
      </c>
      <c r="K519" s="1">
        <v>1674909.0</v>
      </c>
      <c r="L519" s="2">
        <v>45790.0</v>
      </c>
      <c r="M519" s="1">
        <v>2025.0</v>
      </c>
      <c r="N519" s="1">
        <v>5.0</v>
      </c>
      <c r="O519" s="1" t="s">
        <v>20</v>
      </c>
    </row>
    <row r="520">
      <c r="A520" s="1" t="s">
        <v>969</v>
      </c>
      <c r="B520" s="1" t="s">
        <v>28</v>
      </c>
      <c r="C520" s="1" t="s">
        <v>29</v>
      </c>
      <c r="D520" s="1" t="s">
        <v>970</v>
      </c>
      <c r="E520" s="1" t="s">
        <v>45</v>
      </c>
      <c r="F520" s="1">
        <v>1569.0</v>
      </c>
      <c r="G520" s="1">
        <v>1532.0</v>
      </c>
      <c r="H520" s="1">
        <v>97.6</v>
      </c>
      <c r="I520" s="1">
        <v>1195.66</v>
      </c>
      <c r="J520" s="1">
        <v>1288.62</v>
      </c>
      <c r="K520" s="1">
        <v>1974165.84</v>
      </c>
      <c r="L520" s="2">
        <v>45753.0</v>
      </c>
      <c r="M520" s="1">
        <v>2025.0</v>
      </c>
      <c r="N520" s="1">
        <v>4.0</v>
      </c>
      <c r="O520" s="1" t="s">
        <v>46</v>
      </c>
    </row>
    <row r="521">
      <c r="A521" s="1" t="s">
        <v>971</v>
      </c>
      <c r="B521" s="1" t="s">
        <v>42</v>
      </c>
      <c r="C521" s="1" t="s">
        <v>43</v>
      </c>
      <c r="D521" s="1" t="s">
        <v>972</v>
      </c>
      <c r="E521" s="1" t="s">
        <v>35</v>
      </c>
      <c r="F521" s="1">
        <v>889.0</v>
      </c>
      <c r="G521" s="1">
        <v>824.0</v>
      </c>
      <c r="H521" s="1">
        <v>92.7</v>
      </c>
      <c r="I521" s="1">
        <v>1316.11</v>
      </c>
      <c r="J521" s="1">
        <v>1318.38</v>
      </c>
      <c r="K521" s="1">
        <v>1086345.12</v>
      </c>
      <c r="L521" s="2">
        <v>45726.0</v>
      </c>
      <c r="M521" s="1">
        <v>2025.0</v>
      </c>
      <c r="N521" s="1">
        <v>3.0</v>
      </c>
      <c r="O521" s="1" t="s">
        <v>26</v>
      </c>
    </row>
    <row r="522">
      <c r="A522" s="1" t="s">
        <v>973</v>
      </c>
      <c r="B522" s="1" t="s">
        <v>16</v>
      </c>
      <c r="C522" s="1" t="s">
        <v>17</v>
      </c>
      <c r="D522" s="1" t="s">
        <v>974</v>
      </c>
      <c r="E522" s="1" t="s">
        <v>59</v>
      </c>
      <c r="F522" s="1">
        <v>2343.0</v>
      </c>
      <c r="G522" s="1">
        <v>2333.0</v>
      </c>
      <c r="H522" s="1">
        <v>99.6</v>
      </c>
      <c r="I522" s="1">
        <v>1496.07</v>
      </c>
      <c r="J522" s="1">
        <v>1762.17</v>
      </c>
      <c r="K522" s="1">
        <v>4111142.61</v>
      </c>
      <c r="L522" s="2">
        <v>45780.0</v>
      </c>
      <c r="M522" s="1">
        <v>2025.0</v>
      </c>
      <c r="N522" s="1">
        <v>5.0</v>
      </c>
      <c r="O522" s="1" t="s">
        <v>32</v>
      </c>
    </row>
    <row r="523">
      <c r="A523" s="1" t="s">
        <v>975</v>
      </c>
      <c r="B523" s="1" t="s">
        <v>22</v>
      </c>
      <c r="C523" s="1" t="s">
        <v>23</v>
      </c>
      <c r="D523" s="1" t="s">
        <v>976</v>
      </c>
      <c r="E523" s="1" t="s">
        <v>194</v>
      </c>
      <c r="F523" s="1">
        <v>2334.0</v>
      </c>
      <c r="G523" s="1">
        <v>2442.0</v>
      </c>
      <c r="H523" s="1">
        <v>104.6</v>
      </c>
      <c r="I523" s="1">
        <v>1697.27</v>
      </c>
      <c r="J523" s="1">
        <v>1906.51</v>
      </c>
      <c r="K523" s="1">
        <v>4655697.42</v>
      </c>
      <c r="L523" s="2">
        <v>45860.0</v>
      </c>
      <c r="M523" s="1">
        <v>2025.0</v>
      </c>
      <c r="N523" s="1">
        <v>7.0</v>
      </c>
      <c r="O523" s="1" t="s">
        <v>26</v>
      </c>
    </row>
    <row r="524">
      <c r="A524" s="1" t="s">
        <v>977</v>
      </c>
      <c r="B524" s="1" t="s">
        <v>37</v>
      </c>
      <c r="C524" s="1" t="s">
        <v>38</v>
      </c>
      <c r="D524" s="1" t="s">
        <v>867</v>
      </c>
      <c r="E524" s="1" t="s">
        <v>71</v>
      </c>
      <c r="F524" s="1">
        <v>1862.0</v>
      </c>
      <c r="G524" s="1">
        <v>1735.0</v>
      </c>
      <c r="H524" s="1">
        <v>93.2</v>
      </c>
      <c r="I524" s="1">
        <v>1192.28</v>
      </c>
      <c r="J524" s="1">
        <v>1409.64</v>
      </c>
      <c r="K524" s="1">
        <v>2445725.4</v>
      </c>
      <c r="L524" s="2">
        <v>45850.0</v>
      </c>
      <c r="M524" s="1">
        <v>2025.0</v>
      </c>
      <c r="N524" s="1">
        <v>7.0</v>
      </c>
      <c r="O524" s="1" t="s">
        <v>32</v>
      </c>
    </row>
    <row r="525">
      <c r="A525" s="1" t="s">
        <v>978</v>
      </c>
      <c r="B525" s="1" t="s">
        <v>42</v>
      </c>
      <c r="C525" s="1" t="s">
        <v>43</v>
      </c>
      <c r="D525" s="1" t="s">
        <v>185</v>
      </c>
      <c r="E525" s="1" t="s">
        <v>40</v>
      </c>
      <c r="F525" s="1">
        <v>1285.0</v>
      </c>
      <c r="G525" s="1">
        <v>1298.0</v>
      </c>
      <c r="H525" s="1">
        <v>101.0</v>
      </c>
      <c r="I525" s="1">
        <v>1471.95</v>
      </c>
      <c r="J525" s="1">
        <v>1676.63</v>
      </c>
      <c r="K525" s="1">
        <v>2176265.74</v>
      </c>
      <c r="L525" s="2">
        <v>45961.0</v>
      </c>
      <c r="M525" s="1">
        <v>2025.0</v>
      </c>
      <c r="N525" s="1">
        <v>10.0</v>
      </c>
      <c r="O525" s="1" t="s">
        <v>26</v>
      </c>
    </row>
    <row r="526">
      <c r="A526" s="1" t="s">
        <v>979</v>
      </c>
      <c r="B526" s="1" t="s">
        <v>22</v>
      </c>
      <c r="C526" s="1" t="s">
        <v>23</v>
      </c>
      <c r="D526" s="1" t="s">
        <v>196</v>
      </c>
      <c r="E526" s="1" t="s">
        <v>118</v>
      </c>
      <c r="F526" s="1">
        <v>930.0</v>
      </c>
      <c r="G526" s="1">
        <v>755.0</v>
      </c>
      <c r="H526" s="1">
        <v>81.2</v>
      </c>
      <c r="I526" s="1">
        <v>1017.0</v>
      </c>
      <c r="J526" s="1">
        <v>960.18</v>
      </c>
      <c r="K526" s="1">
        <v>724935.9</v>
      </c>
      <c r="L526" s="2">
        <v>45790.0</v>
      </c>
      <c r="M526" s="1">
        <v>2025.0</v>
      </c>
      <c r="N526" s="1">
        <v>5.0</v>
      </c>
      <c r="O526" s="1" t="s">
        <v>46</v>
      </c>
    </row>
    <row r="527">
      <c r="A527" s="1" t="s">
        <v>980</v>
      </c>
      <c r="B527" s="1" t="s">
        <v>22</v>
      </c>
      <c r="C527" s="1" t="s">
        <v>23</v>
      </c>
      <c r="D527" s="1" t="s">
        <v>981</v>
      </c>
      <c r="E527" s="1" t="s">
        <v>92</v>
      </c>
      <c r="F527" s="1">
        <v>2026.0</v>
      </c>
      <c r="G527" s="1">
        <v>2064.0</v>
      </c>
      <c r="H527" s="1">
        <v>101.9</v>
      </c>
      <c r="I527" s="1">
        <v>1195.45</v>
      </c>
      <c r="J527" s="1">
        <v>1376.44</v>
      </c>
      <c r="K527" s="1">
        <v>2840972.16</v>
      </c>
      <c r="L527" s="2">
        <v>45882.0</v>
      </c>
      <c r="M527" s="1">
        <v>2025.0</v>
      </c>
      <c r="N527" s="1">
        <v>8.0</v>
      </c>
      <c r="O527" s="1" t="s">
        <v>46</v>
      </c>
    </row>
    <row r="528">
      <c r="A528" s="1" t="s">
        <v>982</v>
      </c>
      <c r="B528" s="1" t="s">
        <v>37</v>
      </c>
      <c r="C528" s="1" t="s">
        <v>38</v>
      </c>
      <c r="D528" s="1" t="s">
        <v>315</v>
      </c>
      <c r="E528" s="1" t="s">
        <v>124</v>
      </c>
      <c r="F528" s="1">
        <v>2612.0</v>
      </c>
      <c r="G528" s="1">
        <v>2644.0</v>
      </c>
      <c r="H528" s="1">
        <v>101.2</v>
      </c>
      <c r="I528" s="1">
        <v>1697.39</v>
      </c>
      <c r="J528" s="1">
        <v>1548.03</v>
      </c>
      <c r="K528" s="1">
        <v>4092991.32</v>
      </c>
      <c r="L528" s="2">
        <v>45779.0</v>
      </c>
      <c r="M528" s="1">
        <v>2025.0</v>
      </c>
      <c r="N528" s="1">
        <v>5.0</v>
      </c>
      <c r="O528" s="1" t="s">
        <v>26</v>
      </c>
    </row>
    <row r="529">
      <c r="A529" s="1" t="s">
        <v>983</v>
      </c>
      <c r="B529" s="1" t="s">
        <v>42</v>
      </c>
      <c r="C529" s="1" t="s">
        <v>43</v>
      </c>
      <c r="D529" s="1" t="s">
        <v>984</v>
      </c>
      <c r="E529" s="1" t="s">
        <v>103</v>
      </c>
      <c r="F529" s="1">
        <v>862.0</v>
      </c>
      <c r="G529" s="1">
        <v>859.0</v>
      </c>
      <c r="H529" s="1">
        <v>99.7</v>
      </c>
      <c r="I529" s="1">
        <v>1312.39</v>
      </c>
      <c r="J529" s="1">
        <v>1515.12</v>
      </c>
      <c r="K529" s="1">
        <v>1301488.08</v>
      </c>
      <c r="L529" s="2">
        <v>46021.0</v>
      </c>
      <c r="M529" s="1">
        <v>2025.0</v>
      </c>
      <c r="N529" s="1">
        <v>12.0</v>
      </c>
      <c r="O529" s="1" t="s">
        <v>26</v>
      </c>
    </row>
    <row r="530">
      <c r="A530" s="1" t="s">
        <v>985</v>
      </c>
      <c r="B530" s="1" t="s">
        <v>22</v>
      </c>
      <c r="C530" s="1" t="s">
        <v>23</v>
      </c>
      <c r="D530" s="1" t="s">
        <v>986</v>
      </c>
      <c r="E530" s="1" t="s">
        <v>152</v>
      </c>
      <c r="F530" s="1">
        <v>575.0</v>
      </c>
      <c r="G530" s="1">
        <v>497.0</v>
      </c>
      <c r="H530" s="1">
        <v>86.4</v>
      </c>
      <c r="I530" s="1">
        <v>1088.01</v>
      </c>
      <c r="J530" s="1">
        <v>1289.39</v>
      </c>
      <c r="K530" s="1">
        <v>640826.83</v>
      </c>
      <c r="L530" s="2">
        <v>45772.0</v>
      </c>
      <c r="M530" s="1">
        <v>2025.0</v>
      </c>
      <c r="N530" s="1">
        <v>4.0</v>
      </c>
      <c r="O530" s="1" t="s">
        <v>20</v>
      </c>
    </row>
    <row r="531">
      <c r="A531" s="1" t="s">
        <v>987</v>
      </c>
      <c r="B531" s="1" t="s">
        <v>42</v>
      </c>
      <c r="C531" s="1" t="s">
        <v>43</v>
      </c>
      <c r="D531" s="1" t="s">
        <v>39</v>
      </c>
      <c r="E531" s="1" t="s">
        <v>40</v>
      </c>
      <c r="F531" s="1">
        <v>1981.0</v>
      </c>
      <c r="G531" s="1">
        <v>2060.0</v>
      </c>
      <c r="H531" s="1">
        <v>104.0</v>
      </c>
      <c r="I531" s="1">
        <v>1675.69</v>
      </c>
      <c r="J531" s="1">
        <v>1711.47</v>
      </c>
      <c r="K531" s="1">
        <v>3525628.2</v>
      </c>
      <c r="L531" s="2">
        <v>45831.0</v>
      </c>
      <c r="M531" s="1">
        <v>2025.0</v>
      </c>
      <c r="N531" s="1">
        <v>6.0</v>
      </c>
      <c r="O531" s="1" t="s">
        <v>26</v>
      </c>
    </row>
    <row r="532">
      <c r="A532" s="1" t="s">
        <v>988</v>
      </c>
      <c r="B532" s="1" t="s">
        <v>22</v>
      </c>
      <c r="C532" s="1" t="s">
        <v>23</v>
      </c>
      <c r="D532" s="1" t="s">
        <v>819</v>
      </c>
      <c r="E532" s="1" t="s">
        <v>92</v>
      </c>
      <c r="F532" s="1">
        <v>2249.0</v>
      </c>
      <c r="G532" s="1">
        <v>2187.0</v>
      </c>
      <c r="H532" s="1">
        <v>97.2</v>
      </c>
      <c r="I532" s="1">
        <v>1445.51</v>
      </c>
      <c r="J532" s="1">
        <v>1415.36</v>
      </c>
      <c r="K532" s="1">
        <v>3095392.32</v>
      </c>
      <c r="L532" s="2">
        <v>45681.0</v>
      </c>
      <c r="M532" s="1">
        <v>2025.0</v>
      </c>
      <c r="N532" s="1">
        <v>1.0</v>
      </c>
      <c r="O532" s="1" t="s">
        <v>46</v>
      </c>
    </row>
    <row r="533">
      <c r="A533" s="1" t="s">
        <v>989</v>
      </c>
      <c r="B533" s="1" t="s">
        <v>22</v>
      </c>
      <c r="C533" s="1" t="s">
        <v>23</v>
      </c>
      <c r="D533" s="1" t="s">
        <v>984</v>
      </c>
      <c r="E533" s="1" t="s">
        <v>103</v>
      </c>
      <c r="F533" s="1">
        <v>1250.0</v>
      </c>
      <c r="G533" s="1">
        <v>1216.0</v>
      </c>
      <c r="H533" s="1">
        <v>97.3</v>
      </c>
      <c r="I533" s="1">
        <v>1584.49</v>
      </c>
      <c r="J533" s="1">
        <v>1716.14</v>
      </c>
      <c r="K533" s="1">
        <v>2086826.24</v>
      </c>
      <c r="L533" s="2">
        <v>45780.0</v>
      </c>
      <c r="M533" s="1">
        <v>2025.0</v>
      </c>
      <c r="N533" s="1">
        <v>5.0</v>
      </c>
      <c r="O533" s="1" t="s">
        <v>26</v>
      </c>
    </row>
    <row r="534">
      <c r="A534" s="1" t="s">
        <v>990</v>
      </c>
      <c r="B534" s="1" t="s">
        <v>22</v>
      </c>
      <c r="C534" s="1" t="s">
        <v>23</v>
      </c>
      <c r="D534" s="1" t="s">
        <v>991</v>
      </c>
      <c r="E534" s="1" t="s">
        <v>306</v>
      </c>
      <c r="F534" s="1">
        <v>743.0</v>
      </c>
      <c r="G534" s="1">
        <v>664.0</v>
      </c>
      <c r="H534" s="1">
        <v>89.4</v>
      </c>
      <c r="I534" s="1">
        <v>1728.3</v>
      </c>
      <c r="J534" s="1">
        <v>1617.5</v>
      </c>
      <c r="K534" s="1">
        <v>1074020.0</v>
      </c>
      <c r="L534" s="2">
        <v>45669.0</v>
      </c>
      <c r="M534" s="1">
        <v>2025.0</v>
      </c>
      <c r="N534" s="1">
        <v>1.0</v>
      </c>
      <c r="O534" s="1" t="s">
        <v>32</v>
      </c>
    </row>
    <row r="535">
      <c r="A535" s="1" t="s">
        <v>992</v>
      </c>
      <c r="B535" s="1" t="s">
        <v>42</v>
      </c>
      <c r="C535" s="1" t="s">
        <v>43</v>
      </c>
      <c r="D535" s="1" t="s">
        <v>993</v>
      </c>
      <c r="E535" s="1" t="s">
        <v>231</v>
      </c>
      <c r="F535" s="1">
        <v>672.0</v>
      </c>
      <c r="G535" s="1">
        <v>578.0</v>
      </c>
      <c r="H535" s="1">
        <v>86.0</v>
      </c>
      <c r="I535" s="1">
        <v>1674.33</v>
      </c>
      <c r="J535" s="1">
        <v>1735.4</v>
      </c>
      <c r="K535" s="1">
        <v>1003061.2</v>
      </c>
      <c r="L535" s="2">
        <v>45706.0</v>
      </c>
      <c r="M535" s="1">
        <v>2025.0</v>
      </c>
      <c r="N535" s="1">
        <v>2.0</v>
      </c>
      <c r="O535" s="1" t="s">
        <v>65</v>
      </c>
    </row>
    <row r="536">
      <c r="A536" s="1" t="s">
        <v>994</v>
      </c>
      <c r="B536" s="1" t="s">
        <v>16</v>
      </c>
      <c r="C536" s="1" t="s">
        <v>17</v>
      </c>
      <c r="D536" s="1" t="s">
        <v>995</v>
      </c>
      <c r="E536" s="1" t="s">
        <v>245</v>
      </c>
      <c r="F536" s="1">
        <v>2477.0</v>
      </c>
      <c r="G536" s="1">
        <v>2106.0</v>
      </c>
      <c r="H536" s="1">
        <v>85.0</v>
      </c>
      <c r="I536" s="1">
        <v>1365.64</v>
      </c>
      <c r="J536" s="1">
        <v>1480.11</v>
      </c>
      <c r="K536" s="1">
        <v>3117111.66</v>
      </c>
      <c r="L536" s="2">
        <v>46010.0</v>
      </c>
      <c r="M536" s="1">
        <v>2025.0</v>
      </c>
      <c r="N536" s="1">
        <v>12.0</v>
      </c>
      <c r="O536" s="1" t="s">
        <v>20</v>
      </c>
    </row>
    <row r="537">
      <c r="A537" s="1" t="s">
        <v>996</v>
      </c>
      <c r="B537" s="1" t="s">
        <v>28</v>
      </c>
      <c r="C537" s="1" t="s">
        <v>29</v>
      </c>
      <c r="D537" s="1" t="s">
        <v>997</v>
      </c>
      <c r="E537" s="1" t="s">
        <v>79</v>
      </c>
      <c r="F537" s="1">
        <v>1371.0</v>
      </c>
      <c r="G537" s="1">
        <v>1265.0</v>
      </c>
      <c r="H537" s="1">
        <v>92.3</v>
      </c>
      <c r="I537" s="1">
        <v>1213.63</v>
      </c>
      <c r="J537" s="1">
        <v>1219.84</v>
      </c>
      <c r="K537" s="1">
        <v>1543097.6</v>
      </c>
      <c r="L537" s="2">
        <v>45691.0</v>
      </c>
      <c r="M537" s="1">
        <v>2025.0</v>
      </c>
      <c r="N537" s="1">
        <v>2.0</v>
      </c>
      <c r="O537" s="1" t="s">
        <v>20</v>
      </c>
    </row>
    <row r="538">
      <c r="A538" s="1" t="s">
        <v>998</v>
      </c>
      <c r="B538" s="1" t="s">
        <v>37</v>
      </c>
      <c r="C538" s="1" t="s">
        <v>38</v>
      </c>
      <c r="D538" s="1" t="s">
        <v>999</v>
      </c>
      <c r="E538" s="1" t="s">
        <v>201</v>
      </c>
      <c r="F538" s="1">
        <v>665.0</v>
      </c>
      <c r="G538" s="1">
        <v>534.0</v>
      </c>
      <c r="H538" s="1">
        <v>80.3</v>
      </c>
      <c r="I538" s="1">
        <v>1579.81</v>
      </c>
      <c r="J538" s="1">
        <v>1735.66</v>
      </c>
      <c r="K538" s="1">
        <v>926842.44</v>
      </c>
      <c r="L538" s="2">
        <v>45973.0</v>
      </c>
      <c r="M538" s="1">
        <v>2025.0</v>
      </c>
      <c r="N538" s="1">
        <v>11.0</v>
      </c>
      <c r="O538" s="1" t="s">
        <v>65</v>
      </c>
    </row>
    <row r="539">
      <c r="A539" s="1" t="s">
        <v>1000</v>
      </c>
      <c r="B539" s="1" t="s">
        <v>22</v>
      </c>
      <c r="C539" s="1" t="s">
        <v>23</v>
      </c>
      <c r="D539" s="1" t="s">
        <v>379</v>
      </c>
      <c r="E539" s="1" t="s">
        <v>79</v>
      </c>
      <c r="F539" s="1">
        <v>1251.0</v>
      </c>
      <c r="G539" s="1">
        <v>1192.0</v>
      </c>
      <c r="H539" s="1">
        <v>95.3</v>
      </c>
      <c r="I539" s="1">
        <v>1970.41</v>
      </c>
      <c r="J539" s="1">
        <v>1971.86</v>
      </c>
      <c r="K539" s="1">
        <v>2350457.12</v>
      </c>
      <c r="L539" s="2">
        <v>45774.0</v>
      </c>
      <c r="M539" s="1">
        <v>2025.0</v>
      </c>
      <c r="N539" s="1">
        <v>4.0</v>
      </c>
      <c r="O539" s="1" t="s">
        <v>20</v>
      </c>
    </row>
    <row r="540">
      <c r="A540" s="1" t="s">
        <v>1001</v>
      </c>
      <c r="B540" s="1" t="s">
        <v>22</v>
      </c>
      <c r="C540" s="1" t="s">
        <v>23</v>
      </c>
      <c r="D540" s="1" t="s">
        <v>1002</v>
      </c>
      <c r="E540" s="1" t="s">
        <v>31</v>
      </c>
      <c r="F540" s="1">
        <v>1513.0</v>
      </c>
      <c r="G540" s="1">
        <v>1359.0</v>
      </c>
      <c r="H540" s="1">
        <v>89.8</v>
      </c>
      <c r="I540" s="1">
        <v>1588.67</v>
      </c>
      <c r="J540" s="1">
        <v>1461.19</v>
      </c>
      <c r="K540" s="1">
        <v>1985757.21</v>
      </c>
      <c r="L540" s="2">
        <v>45922.0</v>
      </c>
      <c r="M540" s="1">
        <v>2025.0</v>
      </c>
      <c r="N540" s="1">
        <v>9.0</v>
      </c>
      <c r="O540" s="1" t="s">
        <v>32</v>
      </c>
    </row>
    <row r="541">
      <c r="A541" s="1" t="s">
        <v>1003</v>
      </c>
      <c r="B541" s="1" t="s">
        <v>16</v>
      </c>
      <c r="C541" s="1" t="s">
        <v>17</v>
      </c>
      <c r="D541" s="1" t="s">
        <v>1004</v>
      </c>
      <c r="E541" s="1" t="s">
        <v>213</v>
      </c>
      <c r="F541" s="1">
        <v>1955.0</v>
      </c>
      <c r="G541" s="1">
        <v>1939.0</v>
      </c>
      <c r="H541" s="1">
        <v>99.2</v>
      </c>
      <c r="I541" s="1">
        <v>1406.51</v>
      </c>
      <c r="J541" s="1">
        <v>1683.62</v>
      </c>
      <c r="K541" s="1">
        <v>3264539.18</v>
      </c>
      <c r="L541" s="2">
        <v>45808.0</v>
      </c>
      <c r="M541" s="1">
        <v>2025.0</v>
      </c>
      <c r="N541" s="1">
        <v>5.0</v>
      </c>
      <c r="O541" s="1" t="s">
        <v>65</v>
      </c>
    </row>
    <row r="542">
      <c r="A542" s="1" t="s">
        <v>1005</v>
      </c>
      <c r="B542" s="1" t="s">
        <v>22</v>
      </c>
      <c r="C542" s="1" t="s">
        <v>23</v>
      </c>
      <c r="D542" s="1" t="s">
        <v>1006</v>
      </c>
      <c r="E542" s="1" t="s">
        <v>56</v>
      </c>
      <c r="F542" s="1">
        <v>2483.0</v>
      </c>
      <c r="G542" s="1">
        <v>2564.0</v>
      </c>
      <c r="H542" s="1">
        <v>103.3</v>
      </c>
      <c r="I542" s="1">
        <v>1732.46</v>
      </c>
      <c r="J542" s="1">
        <v>1752.36</v>
      </c>
      <c r="K542" s="1">
        <v>4493051.04</v>
      </c>
      <c r="L542" s="2">
        <v>45766.0</v>
      </c>
      <c r="M542" s="1">
        <v>2025.0</v>
      </c>
      <c r="N542" s="1">
        <v>4.0</v>
      </c>
      <c r="O542" s="1" t="s">
        <v>20</v>
      </c>
    </row>
    <row r="543">
      <c r="A543" s="1" t="s">
        <v>1007</v>
      </c>
      <c r="B543" s="1" t="s">
        <v>16</v>
      </c>
      <c r="C543" s="1" t="s">
        <v>17</v>
      </c>
      <c r="D543" s="1" t="s">
        <v>1008</v>
      </c>
      <c r="E543" s="1" t="s">
        <v>294</v>
      </c>
      <c r="F543" s="1">
        <v>1924.0</v>
      </c>
      <c r="G543" s="1">
        <v>1578.0</v>
      </c>
      <c r="H543" s="1">
        <v>82.0</v>
      </c>
      <c r="I543" s="1">
        <v>1382.25</v>
      </c>
      <c r="J543" s="1">
        <v>1267.94</v>
      </c>
      <c r="K543" s="1">
        <v>2000809.32</v>
      </c>
      <c r="L543" s="2">
        <v>45911.0</v>
      </c>
      <c r="M543" s="1">
        <v>2025.0</v>
      </c>
      <c r="N543" s="1">
        <v>9.0</v>
      </c>
      <c r="O543" s="1" t="s">
        <v>32</v>
      </c>
    </row>
    <row r="544">
      <c r="A544" s="1" t="s">
        <v>1009</v>
      </c>
      <c r="B544" s="1" t="s">
        <v>28</v>
      </c>
      <c r="C544" s="1" t="s">
        <v>29</v>
      </c>
      <c r="D544" s="1" t="s">
        <v>682</v>
      </c>
      <c r="E544" s="1" t="s">
        <v>257</v>
      </c>
      <c r="F544" s="1">
        <v>2979.0</v>
      </c>
      <c r="G544" s="1">
        <v>2827.0</v>
      </c>
      <c r="H544" s="1">
        <v>94.9</v>
      </c>
      <c r="I544" s="1">
        <v>1424.09</v>
      </c>
      <c r="J544" s="1">
        <v>1451.32</v>
      </c>
      <c r="K544" s="1">
        <v>4102881.64</v>
      </c>
      <c r="L544" s="2">
        <v>45967.0</v>
      </c>
      <c r="M544" s="1">
        <v>2025.0</v>
      </c>
      <c r="N544" s="1">
        <v>11.0</v>
      </c>
      <c r="O544" s="1" t="s">
        <v>32</v>
      </c>
    </row>
    <row r="545">
      <c r="A545" s="1" t="s">
        <v>1010</v>
      </c>
      <c r="B545" s="1" t="s">
        <v>42</v>
      </c>
      <c r="C545" s="1" t="s">
        <v>43</v>
      </c>
      <c r="D545" s="1" t="s">
        <v>1002</v>
      </c>
      <c r="E545" s="1" t="s">
        <v>31</v>
      </c>
      <c r="F545" s="1">
        <v>2299.0</v>
      </c>
      <c r="G545" s="1">
        <v>1873.0</v>
      </c>
      <c r="H545" s="1">
        <v>81.5</v>
      </c>
      <c r="I545" s="1">
        <v>1820.72</v>
      </c>
      <c r="J545" s="1">
        <v>1726.62</v>
      </c>
      <c r="K545" s="1">
        <v>3233959.26</v>
      </c>
      <c r="L545" s="2">
        <v>45926.0</v>
      </c>
      <c r="M545" s="1">
        <v>2025.0</v>
      </c>
      <c r="N545" s="1">
        <v>9.0</v>
      </c>
      <c r="O545" s="1" t="s">
        <v>32</v>
      </c>
    </row>
    <row r="546">
      <c r="A546" s="1" t="s">
        <v>1011</v>
      </c>
      <c r="B546" s="1" t="s">
        <v>22</v>
      </c>
      <c r="C546" s="1" t="s">
        <v>23</v>
      </c>
      <c r="D546" s="1" t="s">
        <v>1012</v>
      </c>
      <c r="E546" s="1" t="s">
        <v>382</v>
      </c>
      <c r="F546" s="1">
        <v>639.0</v>
      </c>
      <c r="G546" s="1">
        <v>579.0</v>
      </c>
      <c r="H546" s="1">
        <v>90.6</v>
      </c>
      <c r="I546" s="1">
        <v>1655.64</v>
      </c>
      <c r="J546" s="1">
        <v>1712.39</v>
      </c>
      <c r="K546" s="1">
        <v>991473.81</v>
      </c>
      <c r="L546" s="2">
        <v>45969.0</v>
      </c>
      <c r="M546" s="1">
        <v>2025.0</v>
      </c>
      <c r="N546" s="1">
        <v>11.0</v>
      </c>
      <c r="O546" s="1" t="s">
        <v>65</v>
      </c>
    </row>
    <row r="547">
      <c r="A547" s="1" t="s">
        <v>1013</v>
      </c>
      <c r="B547" s="1" t="s">
        <v>28</v>
      </c>
      <c r="C547" s="1" t="s">
        <v>29</v>
      </c>
      <c r="D547" s="1" t="s">
        <v>1014</v>
      </c>
      <c r="E547" s="1" t="s">
        <v>111</v>
      </c>
      <c r="F547" s="1">
        <v>1206.0</v>
      </c>
      <c r="G547" s="1">
        <v>975.0</v>
      </c>
      <c r="H547" s="1">
        <v>80.8</v>
      </c>
      <c r="I547" s="1">
        <v>1293.95</v>
      </c>
      <c r="J547" s="1">
        <v>1496.51</v>
      </c>
      <c r="K547" s="1">
        <v>1459097.25</v>
      </c>
      <c r="L547" s="2">
        <v>46002.0</v>
      </c>
      <c r="M547" s="1">
        <v>2025.0</v>
      </c>
      <c r="N547" s="1">
        <v>12.0</v>
      </c>
      <c r="O547" s="1" t="s">
        <v>20</v>
      </c>
    </row>
    <row r="548">
      <c r="A548" s="1" t="s">
        <v>1015</v>
      </c>
      <c r="B548" s="1" t="s">
        <v>37</v>
      </c>
      <c r="C548" s="1" t="s">
        <v>38</v>
      </c>
      <c r="D548" s="1" t="s">
        <v>762</v>
      </c>
      <c r="E548" s="1" t="s">
        <v>280</v>
      </c>
      <c r="F548" s="1">
        <v>599.0</v>
      </c>
      <c r="G548" s="1">
        <v>507.0</v>
      </c>
      <c r="H548" s="1">
        <v>84.6</v>
      </c>
      <c r="I548" s="1">
        <v>1743.62</v>
      </c>
      <c r="J548" s="1">
        <v>1853.14</v>
      </c>
      <c r="K548" s="1">
        <v>939541.98</v>
      </c>
      <c r="L548" s="2">
        <v>45827.0</v>
      </c>
      <c r="M548" s="1">
        <v>2025.0</v>
      </c>
      <c r="N548" s="1">
        <v>6.0</v>
      </c>
      <c r="O548" s="1" t="s">
        <v>20</v>
      </c>
    </row>
    <row r="549">
      <c r="A549" s="1" t="s">
        <v>1016</v>
      </c>
      <c r="B549" s="1" t="s">
        <v>16</v>
      </c>
      <c r="C549" s="1" t="s">
        <v>17</v>
      </c>
      <c r="D549" s="1" t="s">
        <v>193</v>
      </c>
      <c r="E549" s="1" t="s">
        <v>194</v>
      </c>
      <c r="F549" s="1">
        <v>2876.0</v>
      </c>
      <c r="G549" s="1">
        <v>2662.0</v>
      </c>
      <c r="H549" s="1">
        <v>92.6</v>
      </c>
      <c r="I549" s="1">
        <v>1786.12</v>
      </c>
      <c r="J549" s="1">
        <v>1648.85</v>
      </c>
      <c r="K549" s="1">
        <v>4389238.7</v>
      </c>
      <c r="L549" s="2">
        <v>45701.0</v>
      </c>
      <c r="M549" s="1">
        <v>2025.0</v>
      </c>
      <c r="N549" s="1">
        <v>2.0</v>
      </c>
      <c r="O549" s="1" t="s">
        <v>26</v>
      </c>
    </row>
    <row r="550">
      <c r="A550" s="1" t="s">
        <v>1017</v>
      </c>
      <c r="B550" s="1" t="s">
        <v>16</v>
      </c>
      <c r="C550" s="1" t="s">
        <v>17</v>
      </c>
      <c r="D550" s="1" t="s">
        <v>637</v>
      </c>
      <c r="E550" s="1" t="s">
        <v>124</v>
      </c>
      <c r="F550" s="1">
        <v>981.0</v>
      </c>
      <c r="G550" s="1">
        <v>947.0</v>
      </c>
      <c r="H550" s="1">
        <v>96.5</v>
      </c>
      <c r="I550" s="1">
        <v>1806.85</v>
      </c>
      <c r="J550" s="1">
        <v>1659.48</v>
      </c>
      <c r="K550" s="1">
        <v>1571527.56</v>
      </c>
      <c r="L550" s="2">
        <v>45795.0</v>
      </c>
      <c r="M550" s="1">
        <v>2025.0</v>
      </c>
      <c r="N550" s="1">
        <v>5.0</v>
      </c>
      <c r="O550" s="1" t="s">
        <v>26</v>
      </c>
    </row>
    <row r="551">
      <c r="A551" s="1" t="s">
        <v>1018</v>
      </c>
      <c r="B551" s="1" t="s">
        <v>16</v>
      </c>
      <c r="C551" s="1" t="s">
        <v>17</v>
      </c>
      <c r="D551" s="1" t="s">
        <v>881</v>
      </c>
      <c r="E551" s="1" t="s">
        <v>267</v>
      </c>
      <c r="F551" s="1">
        <v>2488.0</v>
      </c>
      <c r="G551" s="1">
        <v>2170.0</v>
      </c>
      <c r="H551" s="1">
        <v>87.2</v>
      </c>
      <c r="I551" s="1">
        <v>1814.52</v>
      </c>
      <c r="J551" s="1">
        <v>1642.86</v>
      </c>
      <c r="K551" s="1">
        <v>3565006.2</v>
      </c>
      <c r="L551" s="2">
        <v>45722.0</v>
      </c>
      <c r="M551" s="1">
        <v>2025.0</v>
      </c>
      <c r="N551" s="1">
        <v>3.0</v>
      </c>
      <c r="O551" s="1" t="s">
        <v>46</v>
      </c>
    </row>
    <row r="552">
      <c r="A552" s="1" t="s">
        <v>1019</v>
      </c>
      <c r="B552" s="1" t="s">
        <v>37</v>
      </c>
      <c r="C552" s="1" t="s">
        <v>38</v>
      </c>
      <c r="D552" s="1" t="s">
        <v>1020</v>
      </c>
      <c r="E552" s="1" t="s">
        <v>231</v>
      </c>
      <c r="F552" s="1">
        <v>2714.0</v>
      </c>
      <c r="G552" s="1">
        <v>2791.0</v>
      </c>
      <c r="H552" s="1">
        <v>102.8</v>
      </c>
      <c r="I552" s="1">
        <v>1350.55</v>
      </c>
      <c r="J552" s="1">
        <v>1524.24</v>
      </c>
      <c r="K552" s="1">
        <v>4254153.84</v>
      </c>
      <c r="L552" s="2">
        <v>45687.0</v>
      </c>
      <c r="M552" s="1">
        <v>2025.0</v>
      </c>
      <c r="N552" s="1">
        <v>1.0</v>
      </c>
      <c r="O552" s="1" t="s">
        <v>65</v>
      </c>
    </row>
    <row r="553">
      <c r="A553" s="1" t="s">
        <v>1021</v>
      </c>
      <c r="B553" s="1" t="s">
        <v>37</v>
      </c>
      <c r="C553" s="1" t="s">
        <v>38</v>
      </c>
      <c r="D553" s="1" t="s">
        <v>1022</v>
      </c>
      <c r="E553" s="1" t="s">
        <v>74</v>
      </c>
      <c r="F553" s="1">
        <v>2466.0</v>
      </c>
      <c r="G553" s="1">
        <v>2086.0</v>
      </c>
      <c r="H553" s="1">
        <v>84.6</v>
      </c>
      <c r="I553" s="1">
        <v>1477.98</v>
      </c>
      <c r="J553" s="1">
        <v>1363.03</v>
      </c>
      <c r="K553" s="1">
        <v>2843280.58</v>
      </c>
      <c r="L553" s="2">
        <v>45823.0</v>
      </c>
      <c r="M553" s="1">
        <v>2025.0</v>
      </c>
      <c r="N553" s="1">
        <v>6.0</v>
      </c>
      <c r="O553" s="1" t="s">
        <v>32</v>
      </c>
    </row>
    <row r="554">
      <c r="A554" s="1" t="s">
        <v>1023</v>
      </c>
      <c r="B554" s="1" t="s">
        <v>37</v>
      </c>
      <c r="C554" s="1" t="s">
        <v>38</v>
      </c>
      <c r="D554" s="1" t="s">
        <v>1024</v>
      </c>
      <c r="E554" s="1" t="s">
        <v>257</v>
      </c>
      <c r="F554" s="1">
        <v>2676.0</v>
      </c>
      <c r="G554" s="1">
        <v>2193.0</v>
      </c>
      <c r="H554" s="1">
        <v>82.0</v>
      </c>
      <c r="I554" s="1">
        <v>1208.5</v>
      </c>
      <c r="J554" s="1">
        <v>1336.35</v>
      </c>
      <c r="K554" s="1">
        <v>2930615.55</v>
      </c>
      <c r="L554" s="2">
        <v>45949.0</v>
      </c>
      <c r="M554" s="1">
        <v>2025.0</v>
      </c>
      <c r="N554" s="1">
        <v>10.0</v>
      </c>
      <c r="O554" s="1" t="s">
        <v>32</v>
      </c>
    </row>
    <row r="555">
      <c r="A555" s="1" t="s">
        <v>1025</v>
      </c>
      <c r="B555" s="1" t="s">
        <v>42</v>
      </c>
      <c r="C555" s="1" t="s">
        <v>43</v>
      </c>
      <c r="D555" s="1" t="s">
        <v>1026</v>
      </c>
      <c r="E555" s="1" t="s">
        <v>92</v>
      </c>
      <c r="F555" s="1">
        <v>1206.0</v>
      </c>
      <c r="G555" s="1">
        <v>1114.0</v>
      </c>
      <c r="H555" s="1">
        <v>92.4</v>
      </c>
      <c r="I555" s="1">
        <v>1266.1</v>
      </c>
      <c r="J555" s="1">
        <v>1148.74</v>
      </c>
      <c r="K555" s="1">
        <v>1279696.36</v>
      </c>
      <c r="L555" s="2">
        <v>45976.0</v>
      </c>
      <c r="M555" s="1">
        <v>2025.0</v>
      </c>
      <c r="N555" s="1">
        <v>11.0</v>
      </c>
      <c r="O555" s="1" t="s">
        <v>46</v>
      </c>
    </row>
    <row r="556">
      <c r="A556" s="1" t="s">
        <v>1027</v>
      </c>
      <c r="B556" s="1" t="s">
        <v>28</v>
      </c>
      <c r="C556" s="1" t="s">
        <v>29</v>
      </c>
      <c r="D556" s="1" t="s">
        <v>1028</v>
      </c>
      <c r="E556" s="1" t="s">
        <v>183</v>
      </c>
      <c r="F556" s="1">
        <v>793.0</v>
      </c>
      <c r="G556" s="1">
        <v>670.0</v>
      </c>
      <c r="H556" s="1">
        <v>84.5</v>
      </c>
      <c r="I556" s="1">
        <v>1353.49</v>
      </c>
      <c r="J556" s="1">
        <v>1320.57</v>
      </c>
      <c r="K556" s="1">
        <v>884781.9</v>
      </c>
      <c r="L556" s="2">
        <v>45761.0</v>
      </c>
      <c r="M556" s="1">
        <v>2025.0</v>
      </c>
      <c r="N556" s="1">
        <v>4.0</v>
      </c>
      <c r="O556" s="1" t="s">
        <v>65</v>
      </c>
    </row>
    <row r="557">
      <c r="A557" s="1" t="s">
        <v>1029</v>
      </c>
      <c r="B557" s="1" t="s">
        <v>42</v>
      </c>
      <c r="C557" s="1" t="s">
        <v>43</v>
      </c>
      <c r="D557" s="1" t="s">
        <v>1030</v>
      </c>
      <c r="E557" s="1" t="s">
        <v>152</v>
      </c>
      <c r="F557" s="1">
        <v>1199.0</v>
      </c>
      <c r="G557" s="1">
        <v>1023.0</v>
      </c>
      <c r="H557" s="1">
        <v>85.3</v>
      </c>
      <c r="I557" s="1">
        <v>1006.13</v>
      </c>
      <c r="J557" s="1">
        <v>978.49</v>
      </c>
      <c r="K557" s="1">
        <v>1000995.27</v>
      </c>
      <c r="L557" s="2">
        <v>45771.0</v>
      </c>
      <c r="M557" s="1">
        <v>2025.0</v>
      </c>
      <c r="N557" s="1">
        <v>4.0</v>
      </c>
      <c r="O557" s="1" t="s">
        <v>20</v>
      </c>
    </row>
    <row r="558">
      <c r="A558" s="1" t="s">
        <v>1031</v>
      </c>
      <c r="B558" s="1" t="s">
        <v>28</v>
      </c>
      <c r="C558" s="1" t="s">
        <v>29</v>
      </c>
      <c r="D558" s="1" t="s">
        <v>291</v>
      </c>
      <c r="E558" s="1" t="s">
        <v>74</v>
      </c>
      <c r="F558" s="1">
        <v>1079.0</v>
      </c>
      <c r="G558" s="1">
        <v>973.0</v>
      </c>
      <c r="H558" s="1">
        <v>90.2</v>
      </c>
      <c r="I558" s="1">
        <v>1588.44</v>
      </c>
      <c r="J558" s="1">
        <v>1791.02</v>
      </c>
      <c r="K558" s="1">
        <v>1742662.46</v>
      </c>
      <c r="L558" s="2">
        <v>45673.0</v>
      </c>
      <c r="M558" s="1">
        <v>2025.0</v>
      </c>
      <c r="N558" s="1">
        <v>1.0</v>
      </c>
      <c r="O558" s="1" t="s">
        <v>32</v>
      </c>
    </row>
    <row r="559">
      <c r="A559" s="1" t="s">
        <v>1032</v>
      </c>
      <c r="B559" s="1" t="s">
        <v>28</v>
      </c>
      <c r="C559" s="1" t="s">
        <v>29</v>
      </c>
      <c r="D559" s="1" t="s">
        <v>1033</v>
      </c>
      <c r="E559" s="1" t="s">
        <v>169</v>
      </c>
      <c r="F559" s="1">
        <v>994.0</v>
      </c>
      <c r="G559" s="1">
        <v>983.0</v>
      </c>
      <c r="H559" s="1">
        <v>98.9</v>
      </c>
      <c r="I559" s="1">
        <v>1457.93</v>
      </c>
      <c r="J559" s="1">
        <v>1564.24</v>
      </c>
      <c r="K559" s="1">
        <v>1537647.92</v>
      </c>
      <c r="L559" s="2">
        <v>45859.0</v>
      </c>
      <c r="M559" s="1">
        <v>2025.0</v>
      </c>
      <c r="N559" s="1">
        <v>7.0</v>
      </c>
      <c r="O559" s="1" t="s">
        <v>26</v>
      </c>
    </row>
    <row r="560">
      <c r="A560" s="1" t="s">
        <v>1034</v>
      </c>
      <c r="B560" s="1" t="s">
        <v>16</v>
      </c>
      <c r="C560" s="1" t="s">
        <v>17</v>
      </c>
      <c r="D560" s="1" t="s">
        <v>1035</v>
      </c>
      <c r="E560" s="1" t="s">
        <v>218</v>
      </c>
      <c r="F560" s="1">
        <v>1337.0</v>
      </c>
      <c r="G560" s="1">
        <v>1300.0</v>
      </c>
      <c r="H560" s="1">
        <v>97.2</v>
      </c>
      <c r="I560" s="1">
        <v>1921.62</v>
      </c>
      <c r="J560" s="1">
        <v>2274.66</v>
      </c>
      <c r="K560" s="1">
        <v>2957058.0</v>
      </c>
      <c r="L560" s="2">
        <v>45783.0</v>
      </c>
      <c r="M560" s="1">
        <v>2025.0</v>
      </c>
      <c r="N560" s="1">
        <v>5.0</v>
      </c>
      <c r="O560" s="1" t="s">
        <v>32</v>
      </c>
    </row>
    <row r="561">
      <c r="A561" s="1" t="s">
        <v>1036</v>
      </c>
      <c r="B561" s="1" t="s">
        <v>22</v>
      </c>
      <c r="C561" s="1" t="s">
        <v>23</v>
      </c>
      <c r="D561" s="1" t="s">
        <v>1037</v>
      </c>
      <c r="E561" s="1" t="s">
        <v>194</v>
      </c>
      <c r="F561" s="1">
        <v>2957.0</v>
      </c>
      <c r="G561" s="1">
        <v>3076.0</v>
      </c>
      <c r="H561" s="1">
        <v>104.0</v>
      </c>
      <c r="I561" s="1">
        <v>1241.82</v>
      </c>
      <c r="J561" s="1">
        <v>1435.27</v>
      </c>
      <c r="K561" s="1">
        <v>4414890.52</v>
      </c>
      <c r="L561" s="2">
        <v>46002.0</v>
      </c>
      <c r="M561" s="1">
        <v>2025.0</v>
      </c>
      <c r="N561" s="1">
        <v>12.0</v>
      </c>
      <c r="O561" s="1" t="s">
        <v>26</v>
      </c>
    </row>
    <row r="562">
      <c r="A562" s="1" t="s">
        <v>1038</v>
      </c>
      <c r="B562" s="1" t="s">
        <v>22</v>
      </c>
      <c r="C562" s="1" t="s">
        <v>23</v>
      </c>
      <c r="D562" s="1" t="s">
        <v>723</v>
      </c>
      <c r="E562" s="1" t="s">
        <v>267</v>
      </c>
      <c r="F562" s="1">
        <v>1698.0</v>
      </c>
      <c r="G562" s="1">
        <v>1753.0</v>
      </c>
      <c r="H562" s="1">
        <v>103.2</v>
      </c>
      <c r="I562" s="1">
        <v>1126.18</v>
      </c>
      <c r="J562" s="1">
        <v>1339.04</v>
      </c>
      <c r="K562" s="1">
        <v>2347337.12</v>
      </c>
      <c r="L562" s="2">
        <v>45752.0</v>
      </c>
      <c r="M562" s="1">
        <v>2025.0</v>
      </c>
      <c r="N562" s="1">
        <v>4.0</v>
      </c>
      <c r="O562" s="1" t="s">
        <v>46</v>
      </c>
    </row>
    <row r="563">
      <c r="A563" s="1" t="s">
        <v>1039</v>
      </c>
      <c r="B563" s="1" t="s">
        <v>37</v>
      </c>
      <c r="C563" s="1" t="s">
        <v>38</v>
      </c>
      <c r="D563" s="1" t="s">
        <v>1040</v>
      </c>
      <c r="E563" s="1" t="s">
        <v>31</v>
      </c>
      <c r="F563" s="1">
        <v>2879.0</v>
      </c>
      <c r="G563" s="1">
        <v>2906.0</v>
      </c>
      <c r="H563" s="1">
        <v>100.9</v>
      </c>
      <c r="I563" s="1">
        <v>1958.48</v>
      </c>
      <c r="J563" s="1">
        <v>2166.85</v>
      </c>
      <c r="K563" s="1">
        <v>6296866.1</v>
      </c>
      <c r="L563" s="2">
        <v>45978.0</v>
      </c>
      <c r="M563" s="1">
        <v>2025.0</v>
      </c>
      <c r="N563" s="1">
        <v>11.0</v>
      </c>
      <c r="O563" s="1" t="s">
        <v>32</v>
      </c>
    </row>
    <row r="564">
      <c r="A564" s="1" t="s">
        <v>1041</v>
      </c>
      <c r="B564" s="1" t="s">
        <v>22</v>
      </c>
      <c r="C564" s="1" t="s">
        <v>23</v>
      </c>
      <c r="D564" s="1" t="s">
        <v>1042</v>
      </c>
      <c r="E564" s="1" t="s">
        <v>79</v>
      </c>
      <c r="F564" s="1">
        <v>2578.0</v>
      </c>
      <c r="G564" s="1">
        <v>2442.0</v>
      </c>
      <c r="H564" s="1">
        <v>94.7</v>
      </c>
      <c r="I564" s="1">
        <v>1708.69</v>
      </c>
      <c r="J564" s="1">
        <v>1612.0</v>
      </c>
      <c r="K564" s="1">
        <v>3936504.0</v>
      </c>
      <c r="L564" s="2">
        <v>45723.0</v>
      </c>
      <c r="M564" s="1">
        <v>2025.0</v>
      </c>
      <c r="N564" s="1">
        <v>3.0</v>
      </c>
      <c r="O564" s="1" t="s">
        <v>20</v>
      </c>
    </row>
    <row r="565">
      <c r="A565" s="1" t="s">
        <v>1043</v>
      </c>
      <c r="B565" s="1" t="s">
        <v>37</v>
      </c>
      <c r="C565" s="1" t="s">
        <v>38</v>
      </c>
      <c r="D565" s="1" t="s">
        <v>549</v>
      </c>
      <c r="E565" s="1" t="s">
        <v>166</v>
      </c>
      <c r="F565" s="1">
        <v>2271.0</v>
      </c>
      <c r="G565" s="1">
        <v>2110.0</v>
      </c>
      <c r="H565" s="1">
        <v>92.9</v>
      </c>
      <c r="I565" s="1">
        <v>1728.96</v>
      </c>
      <c r="J565" s="1">
        <v>1753.38</v>
      </c>
      <c r="K565" s="1">
        <v>3699631.8</v>
      </c>
      <c r="L565" s="2">
        <v>45888.0</v>
      </c>
      <c r="M565" s="1">
        <v>2025.0</v>
      </c>
      <c r="N565" s="1">
        <v>8.0</v>
      </c>
      <c r="O565" s="1" t="s">
        <v>46</v>
      </c>
    </row>
    <row r="566">
      <c r="A566" s="1" t="s">
        <v>1044</v>
      </c>
      <c r="B566" s="1" t="s">
        <v>37</v>
      </c>
      <c r="C566" s="1" t="s">
        <v>38</v>
      </c>
      <c r="D566" s="1" t="s">
        <v>63</v>
      </c>
      <c r="E566" s="1" t="s">
        <v>64</v>
      </c>
      <c r="F566" s="1">
        <v>2949.0</v>
      </c>
      <c r="G566" s="1">
        <v>3001.0</v>
      </c>
      <c r="H566" s="1">
        <v>101.8</v>
      </c>
      <c r="I566" s="1">
        <v>1380.44</v>
      </c>
      <c r="J566" s="1">
        <v>1469.26</v>
      </c>
      <c r="K566" s="1">
        <v>4409249.26</v>
      </c>
      <c r="L566" s="2">
        <v>45897.0</v>
      </c>
      <c r="M566" s="1">
        <v>2025.0</v>
      </c>
      <c r="N566" s="1">
        <v>8.0</v>
      </c>
      <c r="O566" s="1" t="s">
        <v>65</v>
      </c>
    </row>
    <row r="567">
      <c r="A567" s="1" t="s">
        <v>1045</v>
      </c>
      <c r="B567" s="1" t="s">
        <v>22</v>
      </c>
      <c r="C567" s="1" t="s">
        <v>23</v>
      </c>
      <c r="D567" s="1" t="s">
        <v>1046</v>
      </c>
      <c r="E567" s="1" t="s">
        <v>98</v>
      </c>
      <c r="F567" s="1">
        <v>1642.0</v>
      </c>
      <c r="G567" s="1">
        <v>1594.0</v>
      </c>
      <c r="H567" s="1">
        <v>97.1</v>
      </c>
      <c r="I567" s="1">
        <v>1097.31</v>
      </c>
      <c r="J567" s="1">
        <v>1106.75</v>
      </c>
      <c r="K567" s="1">
        <v>1764159.5</v>
      </c>
      <c r="L567" s="2">
        <v>45762.0</v>
      </c>
      <c r="M567" s="1">
        <v>2025.0</v>
      </c>
      <c r="N567" s="1">
        <v>4.0</v>
      </c>
      <c r="O567" s="1" t="s">
        <v>65</v>
      </c>
    </row>
    <row r="568">
      <c r="A568" s="1" t="s">
        <v>1047</v>
      </c>
      <c r="B568" s="1" t="s">
        <v>28</v>
      </c>
      <c r="C568" s="1" t="s">
        <v>29</v>
      </c>
      <c r="D568" s="1" t="s">
        <v>495</v>
      </c>
      <c r="E568" s="1" t="s">
        <v>169</v>
      </c>
      <c r="F568" s="1">
        <v>946.0</v>
      </c>
      <c r="G568" s="1">
        <v>757.0</v>
      </c>
      <c r="H568" s="1">
        <v>80.0</v>
      </c>
      <c r="I568" s="1">
        <v>1384.19</v>
      </c>
      <c r="J568" s="1">
        <v>1374.18</v>
      </c>
      <c r="K568" s="1">
        <v>1040254.26</v>
      </c>
      <c r="L568" s="2">
        <v>45870.0</v>
      </c>
      <c r="M568" s="1">
        <v>2025.0</v>
      </c>
      <c r="N568" s="1">
        <v>8.0</v>
      </c>
      <c r="O568" s="1" t="s">
        <v>26</v>
      </c>
    </row>
    <row r="569">
      <c r="A569" s="1" t="s">
        <v>1048</v>
      </c>
      <c r="B569" s="1" t="s">
        <v>42</v>
      </c>
      <c r="C569" s="1" t="s">
        <v>43</v>
      </c>
      <c r="D569" s="1" t="s">
        <v>76</v>
      </c>
      <c r="E569" s="1" t="s">
        <v>68</v>
      </c>
      <c r="F569" s="1">
        <v>1347.0</v>
      </c>
      <c r="G569" s="1">
        <v>1366.0</v>
      </c>
      <c r="H569" s="1">
        <v>101.4</v>
      </c>
      <c r="I569" s="1">
        <v>1363.42</v>
      </c>
      <c r="J569" s="1">
        <v>1622.53</v>
      </c>
      <c r="K569" s="1">
        <v>2216375.98</v>
      </c>
      <c r="L569" s="2">
        <v>46016.0</v>
      </c>
      <c r="M569" s="1">
        <v>2025.0</v>
      </c>
      <c r="N569" s="1">
        <v>12.0</v>
      </c>
      <c r="O569" s="1" t="s">
        <v>65</v>
      </c>
    </row>
    <row r="570">
      <c r="A570" s="1" t="s">
        <v>1049</v>
      </c>
      <c r="B570" s="1" t="s">
        <v>28</v>
      </c>
      <c r="C570" s="1" t="s">
        <v>29</v>
      </c>
      <c r="D570" s="1" t="s">
        <v>1050</v>
      </c>
      <c r="E570" s="1" t="s">
        <v>257</v>
      </c>
      <c r="F570" s="1">
        <v>1121.0</v>
      </c>
      <c r="G570" s="1">
        <v>928.0</v>
      </c>
      <c r="H570" s="1">
        <v>82.8</v>
      </c>
      <c r="I570" s="1">
        <v>1031.55</v>
      </c>
      <c r="J570" s="1">
        <v>1086.74</v>
      </c>
      <c r="K570" s="1">
        <v>1008494.72</v>
      </c>
      <c r="L570" s="2">
        <v>45861.0</v>
      </c>
      <c r="M570" s="1">
        <v>2025.0</v>
      </c>
      <c r="N570" s="1">
        <v>7.0</v>
      </c>
      <c r="O570" s="1" t="s">
        <v>32</v>
      </c>
    </row>
    <row r="571">
      <c r="A571" s="1" t="s">
        <v>1051</v>
      </c>
      <c r="B571" s="1" t="s">
        <v>37</v>
      </c>
      <c r="C571" s="1" t="s">
        <v>38</v>
      </c>
      <c r="D571" s="1" t="s">
        <v>368</v>
      </c>
      <c r="E571" s="1" t="s">
        <v>64</v>
      </c>
      <c r="F571" s="1">
        <v>2348.0</v>
      </c>
      <c r="G571" s="1">
        <v>2233.0</v>
      </c>
      <c r="H571" s="1">
        <v>95.1</v>
      </c>
      <c r="I571" s="1">
        <v>1707.58</v>
      </c>
      <c r="J571" s="1">
        <v>1971.52</v>
      </c>
      <c r="K571" s="1">
        <v>4402404.16</v>
      </c>
      <c r="L571" s="2">
        <v>45810.0</v>
      </c>
      <c r="M571" s="1">
        <v>2025.0</v>
      </c>
      <c r="N571" s="1">
        <v>6.0</v>
      </c>
      <c r="O571" s="1" t="s">
        <v>65</v>
      </c>
    </row>
    <row r="572">
      <c r="A572" s="1" t="s">
        <v>1052</v>
      </c>
      <c r="B572" s="1" t="s">
        <v>37</v>
      </c>
      <c r="C572" s="1" t="s">
        <v>38</v>
      </c>
      <c r="D572" s="1" t="s">
        <v>848</v>
      </c>
      <c r="E572" s="1" t="s">
        <v>121</v>
      </c>
      <c r="F572" s="1">
        <v>626.0</v>
      </c>
      <c r="G572" s="1">
        <v>547.0</v>
      </c>
      <c r="H572" s="1">
        <v>87.4</v>
      </c>
      <c r="I572" s="1">
        <v>1990.45</v>
      </c>
      <c r="J572" s="1">
        <v>2217.81</v>
      </c>
      <c r="K572" s="1">
        <v>1213142.07</v>
      </c>
      <c r="L572" s="2">
        <v>45672.0</v>
      </c>
      <c r="M572" s="1">
        <v>2025.0</v>
      </c>
      <c r="N572" s="1">
        <v>1.0</v>
      </c>
      <c r="O572" s="1" t="s">
        <v>26</v>
      </c>
    </row>
    <row r="573">
      <c r="A573" s="1" t="s">
        <v>1053</v>
      </c>
      <c r="B573" s="1" t="s">
        <v>37</v>
      </c>
      <c r="C573" s="1" t="s">
        <v>38</v>
      </c>
      <c r="D573" s="1" t="s">
        <v>841</v>
      </c>
      <c r="E573" s="1" t="s">
        <v>89</v>
      </c>
      <c r="F573" s="1">
        <v>2303.0</v>
      </c>
      <c r="G573" s="1">
        <v>2337.0</v>
      </c>
      <c r="H573" s="1">
        <v>101.5</v>
      </c>
      <c r="I573" s="1">
        <v>1511.46</v>
      </c>
      <c r="J573" s="1">
        <v>1514.5</v>
      </c>
      <c r="K573" s="1">
        <v>3539386.5</v>
      </c>
      <c r="L573" s="2">
        <v>45659.0</v>
      </c>
      <c r="M573" s="1">
        <v>2025.0</v>
      </c>
      <c r="N573" s="1">
        <v>1.0</v>
      </c>
      <c r="O573" s="1" t="s">
        <v>46</v>
      </c>
    </row>
    <row r="574">
      <c r="A574" s="1" t="s">
        <v>1054</v>
      </c>
      <c r="B574" s="1" t="s">
        <v>22</v>
      </c>
      <c r="C574" s="1" t="s">
        <v>23</v>
      </c>
      <c r="D574" s="1" t="s">
        <v>299</v>
      </c>
      <c r="E574" s="1" t="s">
        <v>118</v>
      </c>
      <c r="F574" s="1">
        <v>2544.0</v>
      </c>
      <c r="G574" s="1">
        <v>2135.0</v>
      </c>
      <c r="H574" s="1">
        <v>83.9</v>
      </c>
      <c r="I574" s="1">
        <v>1598.09</v>
      </c>
      <c r="J574" s="1">
        <v>1490.36</v>
      </c>
      <c r="K574" s="1">
        <v>3181918.6</v>
      </c>
      <c r="L574" s="2">
        <v>45943.0</v>
      </c>
      <c r="M574" s="1">
        <v>2025.0</v>
      </c>
      <c r="N574" s="1">
        <v>10.0</v>
      </c>
      <c r="O574" s="1" t="s">
        <v>46</v>
      </c>
    </row>
    <row r="575">
      <c r="A575" s="1" t="s">
        <v>1055</v>
      </c>
      <c r="B575" s="1" t="s">
        <v>16</v>
      </c>
      <c r="C575" s="1" t="s">
        <v>17</v>
      </c>
      <c r="D575" s="1" t="s">
        <v>1056</v>
      </c>
      <c r="E575" s="1" t="s">
        <v>95</v>
      </c>
      <c r="F575" s="1">
        <v>2451.0</v>
      </c>
      <c r="G575" s="1">
        <v>2368.0</v>
      </c>
      <c r="H575" s="1">
        <v>96.6</v>
      </c>
      <c r="I575" s="1">
        <v>1039.76</v>
      </c>
      <c r="J575" s="1">
        <v>1028.67</v>
      </c>
      <c r="K575" s="1">
        <v>2435890.56</v>
      </c>
      <c r="L575" s="2">
        <v>45684.0</v>
      </c>
      <c r="M575" s="1">
        <v>2025.0</v>
      </c>
      <c r="N575" s="1">
        <v>1.0</v>
      </c>
      <c r="O575" s="1" t="s">
        <v>32</v>
      </c>
    </row>
    <row r="576">
      <c r="A576" s="1" t="s">
        <v>1057</v>
      </c>
      <c r="B576" s="1" t="s">
        <v>22</v>
      </c>
      <c r="C576" s="1" t="s">
        <v>23</v>
      </c>
      <c r="D576" s="1" t="s">
        <v>1058</v>
      </c>
      <c r="E576" s="1" t="s">
        <v>152</v>
      </c>
      <c r="F576" s="1">
        <v>2297.0</v>
      </c>
      <c r="G576" s="1">
        <v>2349.0</v>
      </c>
      <c r="H576" s="1">
        <v>102.3</v>
      </c>
      <c r="I576" s="1">
        <v>1424.32</v>
      </c>
      <c r="J576" s="1">
        <v>1601.56</v>
      </c>
      <c r="K576" s="1">
        <v>3762064.44</v>
      </c>
      <c r="L576" s="2">
        <v>45851.0</v>
      </c>
      <c r="M576" s="1">
        <v>2025.0</v>
      </c>
      <c r="N576" s="1">
        <v>7.0</v>
      </c>
      <c r="O576" s="1" t="s">
        <v>20</v>
      </c>
    </row>
    <row r="577">
      <c r="A577" s="1" t="s">
        <v>1059</v>
      </c>
      <c r="B577" s="1" t="s">
        <v>28</v>
      </c>
      <c r="C577" s="1" t="s">
        <v>29</v>
      </c>
      <c r="D577" s="1" t="s">
        <v>387</v>
      </c>
      <c r="E577" s="1" t="s">
        <v>218</v>
      </c>
      <c r="F577" s="1">
        <v>1292.0</v>
      </c>
      <c r="G577" s="1">
        <v>1078.0</v>
      </c>
      <c r="H577" s="1">
        <v>83.4</v>
      </c>
      <c r="I577" s="1">
        <v>1913.03</v>
      </c>
      <c r="J577" s="1">
        <v>1794.9</v>
      </c>
      <c r="K577" s="1">
        <v>1934902.2</v>
      </c>
      <c r="L577" s="2">
        <v>45829.0</v>
      </c>
      <c r="M577" s="1">
        <v>2025.0</v>
      </c>
      <c r="N577" s="1">
        <v>6.0</v>
      </c>
      <c r="O577" s="1" t="s">
        <v>32</v>
      </c>
    </row>
    <row r="578">
      <c r="A578" s="1" t="s">
        <v>1060</v>
      </c>
      <c r="B578" s="1" t="s">
        <v>42</v>
      </c>
      <c r="C578" s="1" t="s">
        <v>43</v>
      </c>
      <c r="D578" s="1" t="s">
        <v>1061</v>
      </c>
      <c r="E578" s="1" t="s">
        <v>231</v>
      </c>
      <c r="F578" s="1">
        <v>2245.0</v>
      </c>
      <c r="G578" s="1">
        <v>2200.0</v>
      </c>
      <c r="H578" s="1">
        <v>98.0</v>
      </c>
      <c r="I578" s="1">
        <v>1865.64</v>
      </c>
      <c r="J578" s="1">
        <v>1687.14</v>
      </c>
      <c r="K578" s="1">
        <v>3711708.0</v>
      </c>
      <c r="L578" s="2">
        <v>45818.0</v>
      </c>
      <c r="M578" s="1">
        <v>2025.0</v>
      </c>
      <c r="N578" s="1">
        <v>6.0</v>
      </c>
      <c r="O578" s="1" t="s">
        <v>65</v>
      </c>
    </row>
    <row r="579">
      <c r="A579" s="1" t="s">
        <v>1062</v>
      </c>
      <c r="B579" s="1" t="s">
        <v>22</v>
      </c>
      <c r="C579" s="1" t="s">
        <v>23</v>
      </c>
      <c r="D579" s="1" t="s">
        <v>1063</v>
      </c>
      <c r="E579" s="1" t="s">
        <v>121</v>
      </c>
      <c r="F579" s="1">
        <v>830.0</v>
      </c>
      <c r="G579" s="1">
        <v>726.0</v>
      </c>
      <c r="H579" s="1">
        <v>87.5</v>
      </c>
      <c r="I579" s="1">
        <v>1648.7</v>
      </c>
      <c r="J579" s="1">
        <v>1623.61</v>
      </c>
      <c r="K579" s="1">
        <v>1178740.86</v>
      </c>
      <c r="L579" s="2">
        <v>45977.0</v>
      </c>
      <c r="M579" s="1">
        <v>2025.0</v>
      </c>
      <c r="N579" s="1">
        <v>11.0</v>
      </c>
      <c r="O579" s="1" t="s">
        <v>26</v>
      </c>
    </row>
    <row r="580">
      <c r="A580" s="1" t="s">
        <v>1064</v>
      </c>
      <c r="B580" s="1" t="s">
        <v>42</v>
      </c>
      <c r="C580" s="1" t="s">
        <v>43</v>
      </c>
      <c r="D580" s="1" t="s">
        <v>1065</v>
      </c>
      <c r="E580" s="1" t="s">
        <v>89</v>
      </c>
      <c r="F580" s="1">
        <v>2555.0</v>
      </c>
      <c r="G580" s="1">
        <v>2529.0</v>
      </c>
      <c r="H580" s="1">
        <v>99.0</v>
      </c>
      <c r="I580" s="1">
        <v>1420.99</v>
      </c>
      <c r="J580" s="1">
        <v>1390.99</v>
      </c>
      <c r="K580" s="1">
        <v>3517813.71</v>
      </c>
      <c r="L580" s="2">
        <v>45813.0</v>
      </c>
      <c r="M580" s="1">
        <v>2025.0</v>
      </c>
      <c r="N580" s="1">
        <v>6.0</v>
      </c>
      <c r="O580" s="1" t="s">
        <v>46</v>
      </c>
    </row>
    <row r="581">
      <c r="A581" s="1" t="s">
        <v>1066</v>
      </c>
      <c r="B581" s="1" t="s">
        <v>22</v>
      </c>
      <c r="C581" s="1" t="s">
        <v>23</v>
      </c>
      <c r="D581" s="1" t="s">
        <v>1067</v>
      </c>
      <c r="E581" s="1" t="s">
        <v>56</v>
      </c>
      <c r="F581" s="1">
        <v>1969.0</v>
      </c>
      <c r="G581" s="1">
        <v>1772.0</v>
      </c>
      <c r="H581" s="1">
        <v>90.0</v>
      </c>
      <c r="I581" s="1">
        <v>1544.49</v>
      </c>
      <c r="J581" s="1">
        <v>1435.7</v>
      </c>
      <c r="K581" s="1">
        <v>2544060.4</v>
      </c>
      <c r="L581" s="2">
        <v>45980.0</v>
      </c>
      <c r="M581" s="1">
        <v>2025.0</v>
      </c>
      <c r="N581" s="1">
        <v>11.0</v>
      </c>
      <c r="O581" s="1" t="s">
        <v>20</v>
      </c>
    </row>
    <row r="582">
      <c r="A582" s="1" t="s">
        <v>1068</v>
      </c>
      <c r="B582" s="1" t="s">
        <v>16</v>
      </c>
      <c r="C582" s="1" t="s">
        <v>17</v>
      </c>
      <c r="D582" s="1" t="s">
        <v>813</v>
      </c>
      <c r="E582" s="1" t="s">
        <v>59</v>
      </c>
      <c r="F582" s="1">
        <v>1854.0</v>
      </c>
      <c r="G582" s="1">
        <v>1755.0</v>
      </c>
      <c r="H582" s="1">
        <v>94.7</v>
      </c>
      <c r="I582" s="1">
        <v>1575.28</v>
      </c>
      <c r="J582" s="1">
        <v>1890.1</v>
      </c>
      <c r="K582" s="1">
        <v>3317125.5</v>
      </c>
      <c r="L582" s="2">
        <v>45701.0</v>
      </c>
      <c r="M582" s="1">
        <v>2025.0</v>
      </c>
      <c r="N582" s="1">
        <v>2.0</v>
      </c>
      <c r="O582" s="1" t="s">
        <v>32</v>
      </c>
    </row>
    <row r="583">
      <c r="A583" s="1" t="s">
        <v>1069</v>
      </c>
      <c r="B583" s="1" t="s">
        <v>28</v>
      </c>
      <c r="C583" s="1" t="s">
        <v>29</v>
      </c>
      <c r="D583" s="1" t="s">
        <v>226</v>
      </c>
      <c r="E583" s="1" t="s">
        <v>201</v>
      </c>
      <c r="F583" s="1">
        <v>1621.0</v>
      </c>
      <c r="G583" s="1">
        <v>1693.0</v>
      </c>
      <c r="H583" s="1">
        <v>104.4</v>
      </c>
      <c r="I583" s="1">
        <v>1799.52</v>
      </c>
      <c r="J583" s="1">
        <v>1623.33</v>
      </c>
      <c r="K583" s="1">
        <v>2748297.69</v>
      </c>
      <c r="L583" s="2">
        <v>45985.0</v>
      </c>
      <c r="M583" s="1">
        <v>2025.0</v>
      </c>
      <c r="N583" s="1">
        <v>11.0</v>
      </c>
      <c r="O583" s="1" t="s">
        <v>65</v>
      </c>
    </row>
    <row r="584">
      <c r="A584" s="1" t="s">
        <v>1070</v>
      </c>
      <c r="B584" s="1" t="s">
        <v>37</v>
      </c>
      <c r="C584" s="1" t="s">
        <v>38</v>
      </c>
      <c r="D584" s="1" t="s">
        <v>1071</v>
      </c>
      <c r="E584" s="1" t="s">
        <v>267</v>
      </c>
      <c r="F584" s="1">
        <v>2668.0</v>
      </c>
      <c r="G584" s="1">
        <v>2636.0</v>
      </c>
      <c r="H584" s="1">
        <v>98.8</v>
      </c>
      <c r="I584" s="1">
        <v>1618.45</v>
      </c>
      <c r="J584" s="1">
        <v>1723.07</v>
      </c>
      <c r="K584" s="1">
        <v>4542012.52</v>
      </c>
      <c r="L584" s="2">
        <v>46020.0</v>
      </c>
      <c r="M584" s="1">
        <v>2025.0</v>
      </c>
      <c r="N584" s="1">
        <v>12.0</v>
      </c>
      <c r="O584" s="1" t="s">
        <v>46</v>
      </c>
    </row>
    <row r="585">
      <c r="A585" s="1" t="s">
        <v>1072</v>
      </c>
      <c r="B585" s="1" t="s">
        <v>16</v>
      </c>
      <c r="C585" s="1" t="s">
        <v>17</v>
      </c>
      <c r="D585" s="1" t="s">
        <v>333</v>
      </c>
      <c r="E585" s="1" t="s">
        <v>280</v>
      </c>
      <c r="F585" s="1">
        <v>1935.0</v>
      </c>
      <c r="G585" s="1">
        <v>1613.0</v>
      </c>
      <c r="H585" s="1">
        <v>83.4</v>
      </c>
      <c r="I585" s="1">
        <v>1129.73</v>
      </c>
      <c r="J585" s="1">
        <v>1195.75</v>
      </c>
      <c r="K585" s="1">
        <v>1928744.75</v>
      </c>
      <c r="L585" s="2">
        <v>45685.0</v>
      </c>
      <c r="M585" s="1">
        <v>2025.0</v>
      </c>
      <c r="N585" s="1">
        <v>1.0</v>
      </c>
      <c r="O585" s="1" t="s">
        <v>20</v>
      </c>
    </row>
    <row r="586">
      <c r="A586" s="1" t="s">
        <v>1073</v>
      </c>
      <c r="B586" s="1" t="s">
        <v>22</v>
      </c>
      <c r="C586" s="1" t="s">
        <v>23</v>
      </c>
      <c r="D586" s="1" t="s">
        <v>313</v>
      </c>
      <c r="E586" s="1" t="s">
        <v>56</v>
      </c>
      <c r="F586" s="1">
        <v>2613.0</v>
      </c>
      <c r="G586" s="1">
        <v>2535.0</v>
      </c>
      <c r="H586" s="1">
        <v>97.0</v>
      </c>
      <c r="I586" s="1">
        <v>1294.2</v>
      </c>
      <c r="J586" s="1">
        <v>1350.38</v>
      </c>
      <c r="K586" s="1">
        <v>3423213.3</v>
      </c>
      <c r="L586" s="2">
        <v>45911.0</v>
      </c>
      <c r="M586" s="1">
        <v>2025.0</v>
      </c>
      <c r="N586" s="1">
        <v>9.0</v>
      </c>
      <c r="O586" s="1" t="s">
        <v>20</v>
      </c>
    </row>
    <row r="587">
      <c r="A587" s="1" t="s">
        <v>1074</v>
      </c>
      <c r="B587" s="1" t="s">
        <v>16</v>
      </c>
      <c r="C587" s="1" t="s">
        <v>17</v>
      </c>
      <c r="D587" s="1" t="s">
        <v>30</v>
      </c>
      <c r="E587" s="1" t="s">
        <v>31</v>
      </c>
      <c r="F587" s="1">
        <v>1188.0</v>
      </c>
      <c r="G587" s="1">
        <v>1035.0</v>
      </c>
      <c r="H587" s="1">
        <v>87.1</v>
      </c>
      <c r="I587" s="1">
        <v>1683.64</v>
      </c>
      <c r="J587" s="1">
        <v>1619.58</v>
      </c>
      <c r="K587" s="1">
        <v>1676265.3</v>
      </c>
      <c r="L587" s="2">
        <v>45667.0</v>
      </c>
      <c r="M587" s="1">
        <v>2025.0</v>
      </c>
      <c r="N587" s="1">
        <v>1.0</v>
      </c>
      <c r="O587" s="1" t="s">
        <v>32</v>
      </c>
    </row>
    <row r="588">
      <c r="A588" s="1" t="s">
        <v>1075</v>
      </c>
      <c r="B588" s="1" t="s">
        <v>37</v>
      </c>
      <c r="C588" s="1" t="s">
        <v>38</v>
      </c>
      <c r="D588" s="1" t="s">
        <v>813</v>
      </c>
      <c r="E588" s="1" t="s">
        <v>59</v>
      </c>
      <c r="F588" s="1">
        <v>1963.0</v>
      </c>
      <c r="G588" s="1">
        <v>1791.0</v>
      </c>
      <c r="H588" s="1">
        <v>91.2</v>
      </c>
      <c r="I588" s="1">
        <v>1001.74</v>
      </c>
      <c r="J588" s="1">
        <v>1022.52</v>
      </c>
      <c r="K588" s="1">
        <v>1831333.32</v>
      </c>
      <c r="L588" s="2">
        <v>45900.0</v>
      </c>
      <c r="M588" s="1">
        <v>2025.0</v>
      </c>
      <c r="N588" s="1">
        <v>8.0</v>
      </c>
      <c r="O588" s="1" t="s">
        <v>32</v>
      </c>
    </row>
    <row r="589">
      <c r="A589" s="1" t="s">
        <v>1076</v>
      </c>
      <c r="B589" s="1" t="s">
        <v>16</v>
      </c>
      <c r="C589" s="1" t="s">
        <v>17</v>
      </c>
      <c r="D589" s="1" t="s">
        <v>269</v>
      </c>
      <c r="E589" s="1" t="s">
        <v>82</v>
      </c>
      <c r="F589" s="1">
        <v>2786.0</v>
      </c>
      <c r="G589" s="1">
        <v>2754.0</v>
      </c>
      <c r="H589" s="1">
        <v>98.9</v>
      </c>
      <c r="I589" s="1">
        <v>1831.1</v>
      </c>
      <c r="J589" s="1">
        <v>1842.76</v>
      </c>
      <c r="K589" s="1">
        <v>5074961.04</v>
      </c>
      <c r="L589" s="2">
        <v>45917.0</v>
      </c>
      <c r="M589" s="1">
        <v>2025.0</v>
      </c>
      <c r="N589" s="1">
        <v>9.0</v>
      </c>
      <c r="O589" s="1" t="s">
        <v>20</v>
      </c>
    </row>
    <row r="590">
      <c r="A590" s="1" t="s">
        <v>1077</v>
      </c>
      <c r="B590" s="1" t="s">
        <v>22</v>
      </c>
      <c r="C590" s="1" t="s">
        <v>23</v>
      </c>
      <c r="D590" s="1" t="s">
        <v>437</v>
      </c>
      <c r="E590" s="1" t="s">
        <v>133</v>
      </c>
      <c r="F590" s="1">
        <v>2528.0</v>
      </c>
      <c r="G590" s="1">
        <v>2463.0</v>
      </c>
      <c r="H590" s="1">
        <v>97.4</v>
      </c>
      <c r="I590" s="1">
        <v>1768.1</v>
      </c>
      <c r="J590" s="1">
        <v>1950.08</v>
      </c>
      <c r="K590" s="1">
        <v>4803047.04</v>
      </c>
      <c r="L590" s="2">
        <v>45877.0</v>
      </c>
      <c r="M590" s="1">
        <v>2025.0</v>
      </c>
      <c r="N590" s="1">
        <v>8.0</v>
      </c>
      <c r="O590" s="1" t="s">
        <v>26</v>
      </c>
    </row>
    <row r="591">
      <c r="A591" s="1" t="s">
        <v>1078</v>
      </c>
      <c r="B591" s="1" t="s">
        <v>37</v>
      </c>
      <c r="C591" s="1" t="s">
        <v>38</v>
      </c>
      <c r="D591" s="1" t="s">
        <v>865</v>
      </c>
      <c r="E591" s="1" t="s">
        <v>152</v>
      </c>
      <c r="F591" s="1">
        <v>1351.0</v>
      </c>
      <c r="G591" s="1">
        <v>1145.0</v>
      </c>
      <c r="H591" s="1">
        <v>84.8</v>
      </c>
      <c r="I591" s="1">
        <v>1040.56</v>
      </c>
      <c r="J591" s="1">
        <v>1108.26</v>
      </c>
      <c r="K591" s="1">
        <v>1268957.7</v>
      </c>
      <c r="L591" s="2">
        <v>45873.0</v>
      </c>
      <c r="M591" s="1">
        <v>2025.0</v>
      </c>
      <c r="N591" s="1">
        <v>8.0</v>
      </c>
      <c r="O591" s="1" t="s">
        <v>20</v>
      </c>
    </row>
    <row r="592">
      <c r="A592" s="1" t="s">
        <v>1079</v>
      </c>
      <c r="B592" s="1" t="s">
        <v>22</v>
      </c>
      <c r="C592" s="1" t="s">
        <v>23</v>
      </c>
      <c r="D592" s="1" t="s">
        <v>1020</v>
      </c>
      <c r="E592" s="1" t="s">
        <v>231</v>
      </c>
      <c r="F592" s="1">
        <v>1861.0</v>
      </c>
      <c r="G592" s="1">
        <v>1509.0</v>
      </c>
      <c r="H592" s="1">
        <v>81.1</v>
      </c>
      <c r="I592" s="1">
        <v>1144.12</v>
      </c>
      <c r="J592" s="1">
        <v>1288.11</v>
      </c>
      <c r="K592" s="1">
        <v>1943757.99</v>
      </c>
      <c r="L592" s="2">
        <v>45848.0</v>
      </c>
      <c r="M592" s="1">
        <v>2025.0</v>
      </c>
      <c r="N592" s="1">
        <v>7.0</v>
      </c>
      <c r="O592" s="1" t="s">
        <v>65</v>
      </c>
    </row>
    <row r="593">
      <c r="A593" s="1" t="s">
        <v>1080</v>
      </c>
      <c r="B593" s="1" t="s">
        <v>42</v>
      </c>
      <c r="C593" s="1" t="s">
        <v>43</v>
      </c>
      <c r="D593" s="1" t="s">
        <v>1081</v>
      </c>
      <c r="E593" s="1" t="s">
        <v>306</v>
      </c>
      <c r="F593" s="1">
        <v>2040.0</v>
      </c>
      <c r="G593" s="1">
        <v>1686.0</v>
      </c>
      <c r="H593" s="1">
        <v>82.6</v>
      </c>
      <c r="I593" s="1">
        <v>1513.2</v>
      </c>
      <c r="J593" s="1">
        <v>1445.39</v>
      </c>
      <c r="K593" s="1">
        <v>2436927.54</v>
      </c>
      <c r="L593" s="2">
        <v>45659.0</v>
      </c>
      <c r="M593" s="1">
        <v>2025.0</v>
      </c>
      <c r="N593" s="1">
        <v>1.0</v>
      </c>
      <c r="O593" s="1" t="s">
        <v>32</v>
      </c>
    </row>
    <row r="594">
      <c r="A594" s="1" t="s">
        <v>1082</v>
      </c>
      <c r="B594" s="1" t="s">
        <v>37</v>
      </c>
      <c r="C594" s="1" t="s">
        <v>38</v>
      </c>
      <c r="D594" s="1" t="s">
        <v>315</v>
      </c>
      <c r="E594" s="1" t="s">
        <v>124</v>
      </c>
      <c r="F594" s="1">
        <v>2573.0</v>
      </c>
      <c r="G594" s="1">
        <v>2292.0</v>
      </c>
      <c r="H594" s="1">
        <v>89.1</v>
      </c>
      <c r="I594" s="1">
        <v>1133.05</v>
      </c>
      <c r="J594" s="1">
        <v>1318.61</v>
      </c>
      <c r="K594" s="1">
        <v>3022254.12</v>
      </c>
      <c r="L594" s="2">
        <v>45739.0</v>
      </c>
      <c r="M594" s="1">
        <v>2025.0</v>
      </c>
      <c r="N594" s="1">
        <v>3.0</v>
      </c>
      <c r="O594" s="1" t="s">
        <v>26</v>
      </c>
    </row>
    <row r="595">
      <c r="A595" s="1" t="s">
        <v>1083</v>
      </c>
      <c r="B595" s="1" t="s">
        <v>28</v>
      </c>
      <c r="C595" s="1" t="s">
        <v>29</v>
      </c>
      <c r="D595" s="1" t="s">
        <v>1084</v>
      </c>
      <c r="E595" s="1" t="s">
        <v>31</v>
      </c>
      <c r="F595" s="1">
        <v>1419.0</v>
      </c>
      <c r="G595" s="1">
        <v>1150.0</v>
      </c>
      <c r="H595" s="1">
        <v>81.0</v>
      </c>
      <c r="I595" s="1">
        <v>1684.4</v>
      </c>
      <c r="J595" s="1">
        <v>1803.62</v>
      </c>
      <c r="K595" s="1">
        <v>2074163.0</v>
      </c>
      <c r="L595" s="2">
        <v>45678.0</v>
      </c>
      <c r="M595" s="1">
        <v>2025.0</v>
      </c>
      <c r="N595" s="1">
        <v>1.0</v>
      </c>
      <c r="O595" s="1" t="s">
        <v>32</v>
      </c>
    </row>
    <row r="596">
      <c r="A596" s="1" t="s">
        <v>1085</v>
      </c>
      <c r="B596" s="1" t="s">
        <v>22</v>
      </c>
      <c r="C596" s="1" t="s">
        <v>23</v>
      </c>
      <c r="D596" s="1" t="s">
        <v>1086</v>
      </c>
      <c r="E596" s="1" t="s">
        <v>82</v>
      </c>
      <c r="F596" s="1">
        <v>524.0</v>
      </c>
      <c r="G596" s="1">
        <v>445.0</v>
      </c>
      <c r="H596" s="1">
        <v>84.9</v>
      </c>
      <c r="I596" s="1">
        <v>1776.68</v>
      </c>
      <c r="J596" s="1">
        <v>1942.48</v>
      </c>
      <c r="K596" s="1">
        <v>864403.6</v>
      </c>
      <c r="L596" s="2">
        <v>46019.0</v>
      </c>
      <c r="M596" s="1">
        <v>2025.0</v>
      </c>
      <c r="N596" s="1">
        <v>12.0</v>
      </c>
      <c r="O596" s="1" t="s">
        <v>20</v>
      </c>
    </row>
    <row r="597">
      <c r="A597" s="1" t="s">
        <v>1087</v>
      </c>
      <c r="B597" s="1" t="s">
        <v>37</v>
      </c>
      <c r="C597" s="1" t="s">
        <v>38</v>
      </c>
      <c r="D597" s="1" t="s">
        <v>473</v>
      </c>
      <c r="E597" s="1" t="s">
        <v>92</v>
      </c>
      <c r="F597" s="1">
        <v>1270.0</v>
      </c>
      <c r="G597" s="1">
        <v>1098.0</v>
      </c>
      <c r="H597" s="1">
        <v>86.5</v>
      </c>
      <c r="I597" s="1">
        <v>1513.95</v>
      </c>
      <c r="J597" s="1">
        <v>1504.46</v>
      </c>
      <c r="K597" s="1">
        <v>1651897.08</v>
      </c>
      <c r="L597" s="2">
        <v>45755.0</v>
      </c>
      <c r="M597" s="1">
        <v>2025.0</v>
      </c>
      <c r="N597" s="1">
        <v>4.0</v>
      </c>
      <c r="O597" s="1" t="s">
        <v>46</v>
      </c>
    </row>
    <row r="598">
      <c r="A598" s="1" t="s">
        <v>1088</v>
      </c>
      <c r="B598" s="1" t="s">
        <v>42</v>
      </c>
      <c r="C598" s="1" t="s">
        <v>43</v>
      </c>
      <c r="D598" s="1" t="s">
        <v>1089</v>
      </c>
      <c r="E598" s="1" t="s">
        <v>382</v>
      </c>
      <c r="F598" s="1">
        <v>803.0</v>
      </c>
      <c r="G598" s="1">
        <v>677.0</v>
      </c>
      <c r="H598" s="1">
        <v>84.3</v>
      </c>
      <c r="I598" s="1">
        <v>1035.77</v>
      </c>
      <c r="J598" s="1">
        <v>1215.47</v>
      </c>
      <c r="K598" s="1">
        <v>822873.19</v>
      </c>
      <c r="L598" s="2">
        <v>45997.0</v>
      </c>
      <c r="M598" s="1">
        <v>2025.0</v>
      </c>
      <c r="N598" s="1">
        <v>12.0</v>
      </c>
      <c r="O598" s="1" t="s">
        <v>65</v>
      </c>
    </row>
    <row r="599">
      <c r="A599" s="1" t="s">
        <v>1090</v>
      </c>
      <c r="B599" s="1" t="s">
        <v>16</v>
      </c>
      <c r="C599" s="1" t="s">
        <v>17</v>
      </c>
      <c r="D599" s="1" t="s">
        <v>282</v>
      </c>
      <c r="E599" s="1" t="s">
        <v>64</v>
      </c>
      <c r="F599" s="1">
        <v>2745.0</v>
      </c>
      <c r="G599" s="1">
        <v>2554.0</v>
      </c>
      <c r="H599" s="1">
        <v>93.0</v>
      </c>
      <c r="I599" s="1">
        <v>1327.02</v>
      </c>
      <c r="J599" s="1">
        <v>1236.79</v>
      </c>
      <c r="K599" s="1">
        <v>3158761.66</v>
      </c>
      <c r="L599" s="2">
        <v>45982.0</v>
      </c>
      <c r="M599" s="1">
        <v>2025.0</v>
      </c>
      <c r="N599" s="1">
        <v>11.0</v>
      </c>
      <c r="O599" s="1" t="s">
        <v>65</v>
      </c>
    </row>
    <row r="600">
      <c r="A600" s="1" t="s">
        <v>1091</v>
      </c>
      <c r="B600" s="1" t="s">
        <v>37</v>
      </c>
      <c r="C600" s="1" t="s">
        <v>38</v>
      </c>
      <c r="D600" s="1" t="s">
        <v>1092</v>
      </c>
      <c r="E600" s="1" t="s">
        <v>19</v>
      </c>
      <c r="F600" s="1">
        <v>2931.0</v>
      </c>
      <c r="G600" s="1">
        <v>2777.0</v>
      </c>
      <c r="H600" s="1">
        <v>94.7</v>
      </c>
      <c r="I600" s="1">
        <v>1107.32</v>
      </c>
      <c r="J600" s="1">
        <v>1309.1</v>
      </c>
      <c r="K600" s="1">
        <v>3635370.7</v>
      </c>
      <c r="L600" s="2">
        <v>45792.0</v>
      </c>
      <c r="M600" s="1">
        <v>2025.0</v>
      </c>
      <c r="N600" s="1">
        <v>5.0</v>
      </c>
      <c r="O600" s="1" t="s">
        <v>20</v>
      </c>
    </row>
    <row r="601">
      <c r="A601" s="1" t="s">
        <v>1093</v>
      </c>
      <c r="B601" s="1" t="s">
        <v>37</v>
      </c>
      <c r="C601" s="1" t="s">
        <v>38</v>
      </c>
      <c r="D601" s="1" t="s">
        <v>366</v>
      </c>
      <c r="E601" s="1" t="s">
        <v>294</v>
      </c>
      <c r="F601" s="1">
        <v>2827.0</v>
      </c>
      <c r="G601" s="1">
        <v>2852.0</v>
      </c>
      <c r="H601" s="1">
        <v>100.9</v>
      </c>
      <c r="I601" s="1">
        <v>1618.89</v>
      </c>
      <c r="J601" s="1">
        <v>1632.54</v>
      </c>
      <c r="K601" s="1">
        <v>4656004.08</v>
      </c>
      <c r="L601" s="2">
        <v>45694.0</v>
      </c>
      <c r="M601" s="1">
        <v>2025.0</v>
      </c>
      <c r="N601" s="1">
        <v>2.0</v>
      </c>
      <c r="O601" s="1" t="s">
        <v>32</v>
      </c>
    </row>
    <row r="602">
      <c r="A602" s="1" t="s">
        <v>1094</v>
      </c>
      <c r="B602" s="1" t="s">
        <v>16</v>
      </c>
      <c r="C602" s="1" t="s">
        <v>17</v>
      </c>
      <c r="D602" s="1" t="s">
        <v>1095</v>
      </c>
      <c r="E602" s="1" t="s">
        <v>111</v>
      </c>
      <c r="F602" s="1">
        <v>2555.0</v>
      </c>
      <c r="G602" s="1">
        <v>2507.0</v>
      </c>
      <c r="H602" s="1">
        <v>98.1</v>
      </c>
      <c r="I602" s="1">
        <v>1075.94</v>
      </c>
      <c r="J602" s="1">
        <v>1006.06</v>
      </c>
      <c r="K602" s="1">
        <v>2522192.42</v>
      </c>
      <c r="L602" s="2">
        <v>45951.0</v>
      </c>
      <c r="M602" s="1">
        <v>2025.0</v>
      </c>
      <c r="N602" s="1">
        <v>10.0</v>
      </c>
      <c r="O602" s="1" t="s">
        <v>20</v>
      </c>
    </row>
    <row r="603">
      <c r="A603" s="1" t="s">
        <v>1096</v>
      </c>
      <c r="B603" s="1" t="s">
        <v>37</v>
      </c>
      <c r="C603" s="1" t="s">
        <v>38</v>
      </c>
      <c r="D603" s="1" t="s">
        <v>631</v>
      </c>
      <c r="E603" s="1" t="s">
        <v>152</v>
      </c>
      <c r="F603" s="1">
        <v>1833.0</v>
      </c>
      <c r="G603" s="1">
        <v>1745.0</v>
      </c>
      <c r="H603" s="1">
        <v>95.2</v>
      </c>
      <c r="I603" s="1">
        <v>1619.73</v>
      </c>
      <c r="J603" s="1">
        <v>1612.49</v>
      </c>
      <c r="K603" s="1">
        <v>2813795.05</v>
      </c>
      <c r="L603" s="2">
        <v>45794.0</v>
      </c>
      <c r="M603" s="1">
        <v>2025.0</v>
      </c>
      <c r="N603" s="1">
        <v>5.0</v>
      </c>
      <c r="O603" s="1" t="s">
        <v>20</v>
      </c>
    </row>
    <row r="604">
      <c r="A604" s="1" t="s">
        <v>1097</v>
      </c>
      <c r="B604" s="1" t="s">
        <v>16</v>
      </c>
      <c r="C604" s="1" t="s">
        <v>17</v>
      </c>
      <c r="D604" s="1" t="s">
        <v>1098</v>
      </c>
      <c r="E604" s="1" t="s">
        <v>142</v>
      </c>
      <c r="F604" s="1">
        <v>885.0</v>
      </c>
      <c r="G604" s="1">
        <v>801.0</v>
      </c>
      <c r="H604" s="1">
        <v>90.5</v>
      </c>
      <c r="I604" s="1">
        <v>1121.6</v>
      </c>
      <c r="J604" s="1">
        <v>1185.02</v>
      </c>
      <c r="K604" s="1">
        <v>949201.02</v>
      </c>
      <c r="L604" s="2">
        <v>45962.0</v>
      </c>
      <c r="M604" s="1">
        <v>2025.0</v>
      </c>
      <c r="N604" s="1">
        <v>11.0</v>
      </c>
      <c r="O604" s="1" t="s">
        <v>46</v>
      </c>
    </row>
    <row r="605">
      <c r="A605" s="1" t="s">
        <v>1099</v>
      </c>
      <c r="B605" s="1" t="s">
        <v>37</v>
      </c>
      <c r="C605" s="1" t="s">
        <v>38</v>
      </c>
      <c r="D605" s="1" t="s">
        <v>1100</v>
      </c>
      <c r="E605" s="1" t="s">
        <v>161</v>
      </c>
      <c r="F605" s="1">
        <v>1627.0</v>
      </c>
      <c r="G605" s="1">
        <v>1509.0</v>
      </c>
      <c r="H605" s="1">
        <v>92.7</v>
      </c>
      <c r="I605" s="1">
        <v>1065.0</v>
      </c>
      <c r="J605" s="1">
        <v>1222.12</v>
      </c>
      <c r="K605" s="1">
        <v>1844179.08</v>
      </c>
      <c r="L605" s="2">
        <v>45988.0</v>
      </c>
      <c r="M605" s="1">
        <v>2025.0</v>
      </c>
      <c r="N605" s="1">
        <v>11.0</v>
      </c>
      <c r="O605" s="1" t="s">
        <v>65</v>
      </c>
    </row>
    <row r="606">
      <c r="A606" s="1" t="s">
        <v>1101</v>
      </c>
      <c r="B606" s="1" t="s">
        <v>42</v>
      </c>
      <c r="C606" s="1" t="s">
        <v>43</v>
      </c>
      <c r="D606" s="1" t="s">
        <v>742</v>
      </c>
      <c r="E606" s="1" t="s">
        <v>169</v>
      </c>
      <c r="F606" s="1">
        <v>2103.0</v>
      </c>
      <c r="G606" s="1">
        <v>2102.0</v>
      </c>
      <c r="H606" s="1">
        <v>100.0</v>
      </c>
      <c r="I606" s="1">
        <v>1608.56</v>
      </c>
      <c r="J606" s="1">
        <v>1563.72</v>
      </c>
      <c r="K606" s="1">
        <v>3286939.44</v>
      </c>
      <c r="L606" s="2">
        <v>45764.0</v>
      </c>
      <c r="M606" s="1">
        <v>2025.0</v>
      </c>
      <c r="N606" s="1">
        <v>4.0</v>
      </c>
      <c r="O606" s="1" t="s">
        <v>26</v>
      </c>
    </row>
    <row r="607">
      <c r="A607" s="1" t="s">
        <v>1102</v>
      </c>
      <c r="B607" s="1" t="s">
        <v>28</v>
      </c>
      <c r="C607" s="1" t="s">
        <v>29</v>
      </c>
      <c r="D607" s="1" t="s">
        <v>1103</v>
      </c>
      <c r="E607" s="1" t="s">
        <v>53</v>
      </c>
      <c r="F607" s="1">
        <v>1965.0</v>
      </c>
      <c r="G607" s="1">
        <v>1958.0</v>
      </c>
      <c r="H607" s="1">
        <v>99.6</v>
      </c>
      <c r="I607" s="1">
        <v>1312.29</v>
      </c>
      <c r="J607" s="1">
        <v>1482.25</v>
      </c>
      <c r="K607" s="1">
        <v>2902245.5</v>
      </c>
      <c r="L607" s="2">
        <v>45925.0</v>
      </c>
      <c r="M607" s="1">
        <v>2025.0</v>
      </c>
      <c r="N607" s="1">
        <v>9.0</v>
      </c>
      <c r="O607" s="1" t="s">
        <v>26</v>
      </c>
    </row>
    <row r="608">
      <c r="A608" s="1" t="s">
        <v>1104</v>
      </c>
      <c r="B608" s="1" t="s">
        <v>22</v>
      </c>
      <c r="C608" s="1" t="s">
        <v>23</v>
      </c>
      <c r="D608" s="1" t="s">
        <v>1105</v>
      </c>
      <c r="E608" s="1" t="s">
        <v>294</v>
      </c>
      <c r="F608" s="1">
        <v>1324.0</v>
      </c>
      <c r="G608" s="1">
        <v>1189.0</v>
      </c>
      <c r="H608" s="1">
        <v>89.8</v>
      </c>
      <c r="I608" s="1">
        <v>1283.09</v>
      </c>
      <c r="J608" s="1">
        <v>1404.59</v>
      </c>
      <c r="K608" s="1">
        <v>1670057.51</v>
      </c>
      <c r="L608" s="2">
        <v>45958.0</v>
      </c>
      <c r="M608" s="1">
        <v>2025.0</v>
      </c>
      <c r="N608" s="1">
        <v>10.0</v>
      </c>
      <c r="O608" s="1" t="s">
        <v>32</v>
      </c>
    </row>
    <row r="609">
      <c r="A609" s="1" t="s">
        <v>1106</v>
      </c>
      <c r="B609" s="1" t="s">
        <v>42</v>
      </c>
      <c r="C609" s="1" t="s">
        <v>43</v>
      </c>
      <c r="D609" s="1" t="s">
        <v>1107</v>
      </c>
      <c r="E609" s="1" t="s">
        <v>56</v>
      </c>
      <c r="F609" s="1">
        <v>2134.0</v>
      </c>
      <c r="G609" s="1">
        <v>2141.0</v>
      </c>
      <c r="H609" s="1">
        <v>100.3</v>
      </c>
      <c r="I609" s="1">
        <v>1603.78</v>
      </c>
      <c r="J609" s="1">
        <v>1459.35</v>
      </c>
      <c r="K609" s="1">
        <v>3124468.35</v>
      </c>
      <c r="L609" s="2">
        <v>46005.0</v>
      </c>
      <c r="M609" s="1">
        <v>2025.0</v>
      </c>
      <c r="N609" s="1">
        <v>12.0</v>
      </c>
      <c r="O609" s="1" t="s">
        <v>20</v>
      </c>
    </row>
    <row r="610">
      <c r="A610" s="1" t="s">
        <v>1108</v>
      </c>
      <c r="B610" s="1" t="s">
        <v>37</v>
      </c>
      <c r="C610" s="1" t="s">
        <v>38</v>
      </c>
      <c r="D610" s="1" t="s">
        <v>100</v>
      </c>
      <c r="E610" s="1" t="s">
        <v>89</v>
      </c>
      <c r="F610" s="1">
        <v>2848.0</v>
      </c>
      <c r="G610" s="1">
        <v>2781.0</v>
      </c>
      <c r="H610" s="1">
        <v>97.6</v>
      </c>
      <c r="I610" s="1">
        <v>1737.48</v>
      </c>
      <c r="J610" s="1">
        <v>1795.12</v>
      </c>
      <c r="K610" s="1">
        <v>4992228.72</v>
      </c>
      <c r="L610" s="2">
        <v>45952.0</v>
      </c>
      <c r="M610" s="1">
        <v>2025.0</v>
      </c>
      <c r="N610" s="1">
        <v>10.0</v>
      </c>
      <c r="O610" s="1" t="s">
        <v>46</v>
      </c>
    </row>
    <row r="611">
      <c r="A611" s="1" t="s">
        <v>1109</v>
      </c>
      <c r="B611" s="1" t="s">
        <v>42</v>
      </c>
      <c r="C611" s="1" t="s">
        <v>43</v>
      </c>
      <c r="D611" s="1" t="s">
        <v>1110</v>
      </c>
      <c r="E611" s="1" t="s">
        <v>152</v>
      </c>
      <c r="F611" s="1">
        <v>2890.0</v>
      </c>
      <c r="G611" s="1">
        <v>2673.0</v>
      </c>
      <c r="H611" s="1">
        <v>92.5</v>
      </c>
      <c r="I611" s="1">
        <v>1524.29</v>
      </c>
      <c r="J611" s="1">
        <v>1633.77</v>
      </c>
      <c r="K611" s="1">
        <v>4367067.21</v>
      </c>
      <c r="L611" s="2">
        <v>46020.0</v>
      </c>
      <c r="M611" s="1">
        <v>2025.0</v>
      </c>
      <c r="N611" s="1">
        <v>12.0</v>
      </c>
      <c r="O611" s="1" t="s">
        <v>20</v>
      </c>
    </row>
    <row r="612">
      <c r="A612" s="1" t="s">
        <v>1111</v>
      </c>
      <c r="B612" s="1" t="s">
        <v>16</v>
      </c>
      <c r="C612" s="1" t="s">
        <v>17</v>
      </c>
      <c r="D612" s="1" t="s">
        <v>128</v>
      </c>
      <c r="E612" s="1" t="s">
        <v>92</v>
      </c>
      <c r="F612" s="1">
        <v>1551.0</v>
      </c>
      <c r="G612" s="1">
        <v>1421.0</v>
      </c>
      <c r="H612" s="1">
        <v>91.6</v>
      </c>
      <c r="I612" s="1">
        <v>1842.87</v>
      </c>
      <c r="J612" s="1">
        <v>2004.53</v>
      </c>
      <c r="K612" s="1">
        <v>2848437.13</v>
      </c>
      <c r="L612" s="2">
        <v>45964.0</v>
      </c>
      <c r="M612" s="1">
        <v>2025.0</v>
      </c>
      <c r="N612" s="1">
        <v>11.0</v>
      </c>
      <c r="O612" s="1" t="s">
        <v>46</v>
      </c>
    </row>
    <row r="613">
      <c r="A613" s="1" t="s">
        <v>1112</v>
      </c>
      <c r="B613" s="1" t="s">
        <v>28</v>
      </c>
      <c r="C613" s="1" t="s">
        <v>29</v>
      </c>
      <c r="D613" s="1" t="s">
        <v>1086</v>
      </c>
      <c r="E613" s="1" t="s">
        <v>82</v>
      </c>
      <c r="F613" s="1">
        <v>2976.0</v>
      </c>
      <c r="G613" s="1">
        <v>2448.0</v>
      </c>
      <c r="H613" s="1">
        <v>82.3</v>
      </c>
      <c r="I613" s="1">
        <v>1804.67</v>
      </c>
      <c r="J613" s="1">
        <v>1919.74</v>
      </c>
      <c r="K613" s="1">
        <v>4699523.52</v>
      </c>
      <c r="L613" s="2">
        <v>45789.0</v>
      </c>
      <c r="M613" s="1">
        <v>2025.0</v>
      </c>
      <c r="N613" s="1">
        <v>5.0</v>
      </c>
      <c r="O613" s="1" t="s">
        <v>20</v>
      </c>
    </row>
    <row r="614">
      <c r="A614" s="1" t="s">
        <v>1113</v>
      </c>
      <c r="B614" s="1" t="s">
        <v>42</v>
      </c>
      <c r="C614" s="1" t="s">
        <v>43</v>
      </c>
      <c r="D614" s="1" t="s">
        <v>771</v>
      </c>
      <c r="E614" s="1" t="s">
        <v>257</v>
      </c>
      <c r="F614" s="1">
        <v>999.0</v>
      </c>
      <c r="G614" s="1">
        <v>982.0</v>
      </c>
      <c r="H614" s="1">
        <v>98.3</v>
      </c>
      <c r="I614" s="1">
        <v>1510.35</v>
      </c>
      <c r="J614" s="1">
        <v>1792.0</v>
      </c>
      <c r="K614" s="1">
        <v>1759744.0</v>
      </c>
      <c r="L614" s="2">
        <v>46019.0</v>
      </c>
      <c r="M614" s="1">
        <v>2025.0</v>
      </c>
      <c r="N614" s="1">
        <v>12.0</v>
      </c>
      <c r="O614" s="1" t="s">
        <v>32</v>
      </c>
    </row>
    <row r="615">
      <c r="A615" s="1" t="s">
        <v>1114</v>
      </c>
      <c r="B615" s="1" t="s">
        <v>42</v>
      </c>
      <c r="C615" s="1" t="s">
        <v>43</v>
      </c>
      <c r="D615" s="1" t="s">
        <v>156</v>
      </c>
      <c r="E615" s="1" t="s">
        <v>74</v>
      </c>
      <c r="F615" s="1">
        <v>932.0</v>
      </c>
      <c r="G615" s="1">
        <v>782.0</v>
      </c>
      <c r="H615" s="1">
        <v>83.9</v>
      </c>
      <c r="I615" s="1">
        <v>1359.71</v>
      </c>
      <c r="J615" s="1">
        <v>1445.04</v>
      </c>
      <c r="K615" s="1">
        <v>1130021.28</v>
      </c>
      <c r="L615" s="2">
        <v>45876.0</v>
      </c>
      <c r="M615" s="1">
        <v>2025.0</v>
      </c>
      <c r="N615" s="1">
        <v>8.0</v>
      </c>
      <c r="O615" s="1" t="s">
        <v>32</v>
      </c>
    </row>
    <row r="616">
      <c r="A616" s="1" t="s">
        <v>1115</v>
      </c>
      <c r="B616" s="1" t="s">
        <v>28</v>
      </c>
      <c r="C616" s="1" t="s">
        <v>29</v>
      </c>
      <c r="D616" s="1" t="s">
        <v>1116</v>
      </c>
      <c r="E616" s="1" t="s">
        <v>59</v>
      </c>
      <c r="F616" s="1">
        <v>2417.0</v>
      </c>
      <c r="G616" s="1">
        <v>2022.0</v>
      </c>
      <c r="H616" s="1">
        <v>83.7</v>
      </c>
      <c r="I616" s="1">
        <v>1335.11</v>
      </c>
      <c r="J616" s="1">
        <v>1425.05</v>
      </c>
      <c r="K616" s="1">
        <v>2881451.1</v>
      </c>
      <c r="L616" s="2">
        <v>45959.0</v>
      </c>
      <c r="M616" s="1">
        <v>2025.0</v>
      </c>
      <c r="N616" s="1">
        <v>10.0</v>
      </c>
      <c r="O616" s="1" t="s">
        <v>32</v>
      </c>
    </row>
    <row r="617">
      <c r="A617" s="1" t="s">
        <v>1117</v>
      </c>
      <c r="B617" s="1" t="s">
        <v>42</v>
      </c>
      <c r="C617" s="1" t="s">
        <v>43</v>
      </c>
      <c r="D617" s="1" t="s">
        <v>884</v>
      </c>
      <c r="E617" s="1" t="s">
        <v>142</v>
      </c>
      <c r="F617" s="1">
        <v>1194.0</v>
      </c>
      <c r="G617" s="1">
        <v>1179.0</v>
      </c>
      <c r="H617" s="1">
        <v>98.7</v>
      </c>
      <c r="I617" s="1">
        <v>1577.08</v>
      </c>
      <c r="J617" s="1">
        <v>1426.57</v>
      </c>
      <c r="K617" s="1">
        <v>1681926.03</v>
      </c>
      <c r="L617" s="2">
        <v>45819.0</v>
      </c>
      <c r="M617" s="1">
        <v>2025.0</v>
      </c>
      <c r="N617" s="1">
        <v>6.0</v>
      </c>
      <c r="O617" s="1" t="s">
        <v>46</v>
      </c>
    </row>
    <row r="618">
      <c r="A618" s="1" t="s">
        <v>1118</v>
      </c>
      <c r="B618" s="1" t="s">
        <v>16</v>
      </c>
      <c r="C618" s="1" t="s">
        <v>17</v>
      </c>
      <c r="D618" s="1" t="s">
        <v>76</v>
      </c>
      <c r="E618" s="1" t="s">
        <v>68</v>
      </c>
      <c r="F618" s="1">
        <v>621.0</v>
      </c>
      <c r="G618" s="1">
        <v>531.0</v>
      </c>
      <c r="H618" s="1">
        <v>85.5</v>
      </c>
      <c r="I618" s="1">
        <v>1542.97</v>
      </c>
      <c r="J618" s="1">
        <v>1631.41</v>
      </c>
      <c r="K618" s="1">
        <v>866278.71</v>
      </c>
      <c r="L618" s="2">
        <v>45665.0</v>
      </c>
      <c r="M618" s="1">
        <v>2025.0</v>
      </c>
      <c r="N618" s="1">
        <v>1.0</v>
      </c>
      <c r="O618" s="1" t="s">
        <v>65</v>
      </c>
    </row>
    <row r="619">
      <c r="A619" s="1" t="s">
        <v>1119</v>
      </c>
      <c r="B619" s="1" t="s">
        <v>16</v>
      </c>
      <c r="C619" s="1" t="s">
        <v>17</v>
      </c>
      <c r="D619" s="1" t="s">
        <v>305</v>
      </c>
      <c r="E619" s="1" t="s">
        <v>306</v>
      </c>
      <c r="F619" s="1">
        <v>2273.0</v>
      </c>
      <c r="G619" s="1">
        <v>1975.0</v>
      </c>
      <c r="H619" s="1">
        <v>86.9</v>
      </c>
      <c r="I619" s="1">
        <v>1468.65</v>
      </c>
      <c r="J619" s="1">
        <v>1345.21</v>
      </c>
      <c r="K619" s="1">
        <v>2656789.75</v>
      </c>
      <c r="L619" s="2">
        <v>45963.0</v>
      </c>
      <c r="M619" s="1">
        <v>2025.0</v>
      </c>
      <c r="N619" s="1">
        <v>11.0</v>
      </c>
      <c r="O619" s="1" t="s">
        <v>32</v>
      </c>
    </row>
    <row r="620">
      <c r="A620" s="1" t="s">
        <v>1120</v>
      </c>
      <c r="B620" s="1" t="s">
        <v>22</v>
      </c>
      <c r="C620" s="1" t="s">
        <v>23</v>
      </c>
      <c r="D620" s="1" t="s">
        <v>1121</v>
      </c>
      <c r="E620" s="1" t="s">
        <v>40</v>
      </c>
      <c r="F620" s="1">
        <v>1846.0</v>
      </c>
      <c r="G620" s="1">
        <v>1487.0</v>
      </c>
      <c r="H620" s="1">
        <v>80.6</v>
      </c>
      <c r="I620" s="1">
        <v>1136.66</v>
      </c>
      <c r="J620" s="1">
        <v>1340.48</v>
      </c>
      <c r="K620" s="1">
        <v>1993293.76</v>
      </c>
      <c r="L620" s="2">
        <v>45731.0</v>
      </c>
      <c r="M620" s="1">
        <v>2025.0</v>
      </c>
      <c r="N620" s="1">
        <v>3.0</v>
      </c>
      <c r="O620" s="1" t="s">
        <v>26</v>
      </c>
    </row>
    <row r="621">
      <c r="A621" s="1" t="s">
        <v>1122</v>
      </c>
      <c r="B621" s="1" t="s">
        <v>37</v>
      </c>
      <c r="C621" s="1" t="s">
        <v>38</v>
      </c>
      <c r="D621" s="1" t="s">
        <v>1123</v>
      </c>
      <c r="E621" s="1" t="s">
        <v>336</v>
      </c>
      <c r="F621" s="1">
        <v>1594.0</v>
      </c>
      <c r="G621" s="1">
        <v>1587.0</v>
      </c>
      <c r="H621" s="1">
        <v>99.6</v>
      </c>
      <c r="I621" s="1">
        <v>1950.4</v>
      </c>
      <c r="J621" s="1">
        <v>1794.66</v>
      </c>
      <c r="K621" s="1">
        <v>2848125.42</v>
      </c>
      <c r="L621" s="2">
        <v>45881.0</v>
      </c>
      <c r="M621" s="1">
        <v>2025.0</v>
      </c>
      <c r="N621" s="1">
        <v>8.0</v>
      </c>
      <c r="O621" s="1" t="s">
        <v>46</v>
      </c>
    </row>
    <row r="622">
      <c r="A622" s="1" t="s">
        <v>1124</v>
      </c>
      <c r="B622" s="1" t="s">
        <v>16</v>
      </c>
      <c r="C622" s="1" t="s">
        <v>17</v>
      </c>
      <c r="D622" s="1" t="s">
        <v>1125</v>
      </c>
      <c r="E622" s="1" t="s">
        <v>118</v>
      </c>
      <c r="F622" s="1">
        <v>2055.0</v>
      </c>
      <c r="G622" s="1">
        <v>1765.0</v>
      </c>
      <c r="H622" s="1">
        <v>85.9</v>
      </c>
      <c r="I622" s="1">
        <v>1393.79</v>
      </c>
      <c r="J622" s="1">
        <v>1332.18</v>
      </c>
      <c r="K622" s="1">
        <v>2351297.7</v>
      </c>
      <c r="L622" s="2">
        <v>45768.0</v>
      </c>
      <c r="M622" s="1">
        <v>2025.0</v>
      </c>
      <c r="N622" s="1">
        <v>4.0</v>
      </c>
      <c r="O622" s="1" t="s">
        <v>46</v>
      </c>
    </row>
    <row r="623">
      <c r="A623" s="1" t="s">
        <v>1126</v>
      </c>
      <c r="B623" s="1" t="s">
        <v>22</v>
      </c>
      <c r="C623" s="1" t="s">
        <v>23</v>
      </c>
      <c r="D623" s="1" t="s">
        <v>1127</v>
      </c>
      <c r="E623" s="1" t="s">
        <v>121</v>
      </c>
      <c r="F623" s="1">
        <v>1832.0</v>
      </c>
      <c r="G623" s="1">
        <v>1493.0</v>
      </c>
      <c r="H623" s="1">
        <v>81.5</v>
      </c>
      <c r="I623" s="1">
        <v>1388.54</v>
      </c>
      <c r="J623" s="1">
        <v>1385.7</v>
      </c>
      <c r="K623" s="1">
        <v>2068850.1</v>
      </c>
      <c r="L623" s="2">
        <v>45725.0</v>
      </c>
      <c r="M623" s="1">
        <v>2025.0</v>
      </c>
      <c r="N623" s="1">
        <v>3.0</v>
      </c>
      <c r="O623" s="1" t="s">
        <v>26</v>
      </c>
    </row>
    <row r="624">
      <c r="A624" s="1" t="s">
        <v>1128</v>
      </c>
      <c r="B624" s="1" t="s">
        <v>22</v>
      </c>
      <c r="C624" s="1" t="s">
        <v>23</v>
      </c>
      <c r="D624" s="1" t="s">
        <v>546</v>
      </c>
      <c r="E624" s="1" t="s">
        <v>142</v>
      </c>
      <c r="F624" s="1">
        <v>1425.0</v>
      </c>
      <c r="G624" s="1">
        <v>1237.0</v>
      </c>
      <c r="H624" s="1">
        <v>86.8</v>
      </c>
      <c r="I624" s="1">
        <v>1871.24</v>
      </c>
      <c r="J624" s="1">
        <v>1862.33</v>
      </c>
      <c r="K624" s="1">
        <v>2303702.21</v>
      </c>
      <c r="L624" s="2">
        <v>45960.0</v>
      </c>
      <c r="M624" s="1">
        <v>2025.0</v>
      </c>
      <c r="N624" s="1">
        <v>10.0</v>
      </c>
      <c r="O624" s="1" t="s">
        <v>46</v>
      </c>
    </row>
    <row r="625">
      <c r="A625" s="1" t="s">
        <v>1129</v>
      </c>
      <c r="B625" s="1" t="s">
        <v>16</v>
      </c>
      <c r="C625" s="1" t="s">
        <v>17</v>
      </c>
      <c r="D625" s="1" t="s">
        <v>247</v>
      </c>
      <c r="E625" s="1" t="s">
        <v>121</v>
      </c>
      <c r="F625" s="1">
        <v>2577.0</v>
      </c>
      <c r="G625" s="1">
        <v>2498.0</v>
      </c>
      <c r="H625" s="1">
        <v>96.9</v>
      </c>
      <c r="I625" s="1">
        <v>1913.99</v>
      </c>
      <c r="J625" s="1">
        <v>2146.09</v>
      </c>
      <c r="K625" s="1">
        <v>5360932.82</v>
      </c>
      <c r="L625" s="2">
        <v>45853.0</v>
      </c>
      <c r="M625" s="1">
        <v>2025.0</v>
      </c>
      <c r="N625" s="1">
        <v>7.0</v>
      </c>
      <c r="O625" s="1" t="s">
        <v>26</v>
      </c>
    </row>
    <row r="626">
      <c r="A626" s="1" t="s">
        <v>1130</v>
      </c>
      <c r="B626" s="1" t="s">
        <v>28</v>
      </c>
      <c r="C626" s="1" t="s">
        <v>29</v>
      </c>
      <c r="D626" s="1" t="s">
        <v>259</v>
      </c>
      <c r="E626" s="1" t="s">
        <v>89</v>
      </c>
      <c r="F626" s="1">
        <v>1503.0</v>
      </c>
      <c r="G626" s="1">
        <v>1529.0</v>
      </c>
      <c r="H626" s="1">
        <v>101.7</v>
      </c>
      <c r="I626" s="1">
        <v>1814.39</v>
      </c>
      <c r="J626" s="1">
        <v>1888.52</v>
      </c>
      <c r="K626" s="1">
        <v>2887547.08</v>
      </c>
      <c r="L626" s="2">
        <v>45724.0</v>
      </c>
      <c r="M626" s="1">
        <v>2025.0</v>
      </c>
      <c r="N626" s="1">
        <v>3.0</v>
      </c>
      <c r="O626" s="1" t="s">
        <v>46</v>
      </c>
    </row>
    <row r="627">
      <c r="A627" s="1" t="s">
        <v>1131</v>
      </c>
      <c r="B627" s="1" t="s">
        <v>28</v>
      </c>
      <c r="C627" s="1" t="s">
        <v>29</v>
      </c>
      <c r="D627" s="1" t="s">
        <v>766</v>
      </c>
      <c r="E627" s="1" t="s">
        <v>210</v>
      </c>
      <c r="F627" s="1">
        <v>1938.0</v>
      </c>
      <c r="G627" s="1">
        <v>2002.0</v>
      </c>
      <c r="H627" s="1">
        <v>103.3</v>
      </c>
      <c r="I627" s="1">
        <v>1748.23</v>
      </c>
      <c r="J627" s="1">
        <v>2044.95</v>
      </c>
      <c r="K627" s="1">
        <v>4093989.9</v>
      </c>
      <c r="L627" s="2">
        <v>45738.0</v>
      </c>
      <c r="M627" s="1">
        <v>2025.0</v>
      </c>
      <c r="N627" s="1">
        <v>3.0</v>
      </c>
      <c r="O627" s="1" t="s">
        <v>46</v>
      </c>
    </row>
    <row r="628">
      <c r="A628" s="1" t="s">
        <v>1132</v>
      </c>
      <c r="B628" s="1" t="s">
        <v>42</v>
      </c>
      <c r="C628" s="1" t="s">
        <v>43</v>
      </c>
      <c r="D628" s="1" t="s">
        <v>163</v>
      </c>
      <c r="E628" s="1" t="s">
        <v>59</v>
      </c>
      <c r="F628" s="1">
        <v>2948.0</v>
      </c>
      <c r="G628" s="1">
        <v>3030.0</v>
      </c>
      <c r="H628" s="1">
        <v>102.8</v>
      </c>
      <c r="I628" s="1">
        <v>1771.47</v>
      </c>
      <c r="J628" s="1">
        <v>2044.84</v>
      </c>
      <c r="K628" s="1">
        <v>6195865.2</v>
      </c>
      <c r="L628" s="2">
        <v>45957.0</v>
      </c>
      <c r="M628" s="1">
        <v>2025.0</v>
      </c>
      <c r="N628" s="1">
        <v>10.0</v>
      </c>
      <c r="O628" s="1" t="s">
        <v>32</v>
      </c>
    </row>
    <row r="629">
      <c r="A629" s="1" t="s">
        <v>1133</v>
      </c>
      <c r="B629" s="1" t="s">
        <v>42</v>
      </c>
      <c r="C629" s="1" t="s">
        <v>43</v>
      </c>
      <c r="D629" s="1" t="s">
        <v>1134</v>
      </c>
      <c r="E629" s="1" t="s">
        <v>245</v>
      </c>
      <c r="F629" s="1">
        <v>2489.0</v>
      </c>
      <c r="G629" s="1">
        <v>2577.0</v>
      </c>
      <c r="H629" s="1">
        <v>103.5</v>
      </c>
      <c r="I629" s="1">
        <v>1231.43</v>
      </c>
      <c r="J629" s="1">
        <v>1112.63</v>
      </c>
      <c r="K629" s="1">
        <v>2867247.51</v>
      </c>
      <c r="L629" s="2">
        <v>45991.0</v>
      </c>
      <c r="M629" s="1">
        <v>2025.0</v>
      </c>
      <c r="N629" s="1">
        <v>11.0</v>
      </c>
      <c r="O629" s="1" t="s">
        <v>20</v>
      </c>
    </row>
    <row r="630">
      <c r="A630" s="1" t="s">
        <v>1135</v>
      </c>
      <c r="B630" s="1" t="s">
        <v>28</v>
      </c>
      <c r="C630" s="1" t="s">
        <v>29</v>
      </c>
      <c r="D630" s="1" t="s">
        <v>1136</v>
      </c>
      <c r="E630" s="1" t="s">
        <v>183</v>
      </c>
      <c r="F630" s="1">
        <v>651.0</v>
      </c>
      <c r="G630" s="1">
        <v>605.0</v>
      </c>
      <c r="H630" s="1">
        <v>92.9</v>
      </c>
      <c r="I630" s="1">
        <v>1942.85</v>
      </c>
      <c r="J630" s="1">
        <v>1919.67</v>
      </c>
      <c r="K630" s="1">
        <v>1161400.35</v>
      </c>
      <c r="L630" s="2">
        <v>45996.0</v>
      </c>
      <c r="M630" s="1">
        <v>2025.0</v>
      </c>
      <c r="N630" s="1">
        <v>12.0</v>
      </c>
      <c r="O630" s="1" t="s">
        <v>65</v>
      </c>
    </row>
    <row r="631">
      <c r="A631" s="1" t="s">
        <v>1137</v>
      </c>
      <c r="B631" s="1" t="s">
        <v>28</v>
      </c>
      <c r="C631" s="1" t="s">
        <v>29</v>
      </c>
      <c r="D631" s="1" t="s">
        <v>1138</v>
      </c>
      <c r="E631" s="1" t="s">
        <v>152</v>
      </c>
      <c r="F631" s="1">
        <v>1644.0</v>
      </c>
      <c r="G631" s="1">
        <v>1610.0</v>
      </c>
      <c r="H631" s="1">
        <v>97.9</v>
      </c>
      <c r="I631" s="1">
        <v>1803.43</v>
      </c>
      <c r="J631" s="1">
        <v>2014.68</v>
      </c>
      <c r="K631" s="1">
        <v>3243634.8</v>
      </c>
      <c r="L631" s="2">
        <v>45826.0</v>
      </c>
      <c r="M631" s="1">
        <v>2025.0</v>
      </c>
      <c r="N631" s="1">
        <v>6.0</v>
      </c>
      <c r="O631" s="1" t="s">
        <v>20</v>
      </c>
    </row>
    <row r="632">
      <c r="A632" s="1" t="s">
        <v>1139</v>
      </c>
      <c r="B632" s="1" t="s">
        <v>42</v>
      </c>
      <c r="C632" s="1" t="s">
        <v>43</v>
      </c>
      <c r="D632" s="1" t="s">
        <v>242</v>
      </c>
      <c r="E632" s="1" t="s">
        <v>180</v>
      </c>
      <c r="F632" s="1">
        <v>562.0</v>
      </c>
      <c r="G632" s="1">
        <v>552.0</v>
      </c>
      <c r="H632" s="1">
        <v>98.2</v>
      </c>
      <c r="I632" s="1">
        <v>1885.68</v>
      </c>
      <c r="J632" s="1">
        <v>2057.91</v>
      </c>
      <c r="K632" s="1">
        <v>1135966.32</v>
      </c>
      <c r="L632" s="2">
        <v>45805.0</v>
      </c>
      <c r="M632" s="1">
        <v>2025.0</v>
      </c>
      <c r="N632" s="1">
        <v>5.0</v>
      </c>
      <c r="O632" s="1" t="s">
        <v>46</v>
      </c>
    </row>
    <row r="633">
      <c r="A633" s="1" t="s">
        <v>1140</v>
      </c>
      <c r="B633" s="1" t="s">
        <v>42</v>
      </c>
      <c r="C633" s="1" t="s">
        <v>43</v>
      </c>
      <c r="D633" s="1" t="s">
        <v>1141</v>
      </c>
      <c r="E633" s="1" t="s">
        <v>98</v>
      </c>
      <c r="F633" s="1">
        <v>1754.0</v>
      </c>
      <c r="G633" s="1">
        <v>1523.0</v>
      </c>
      <c r="H633" s="1">
        <v>86.8</v>
      </c>
      <c r="I633" s="1">
        <v>1426.84</v>
      </c>
      <c r="J633" s="1">
        <v>1685.99</v>
      </c>
      <c r="K633" s="1">
        <v>2567762.77</v>
      </c>
      <c r="L633" s="2">
        <v>45831.0</v>
      </c>
      <c r="M633" s="1">
        <v>2025.0</v>
      </c>
      <c r="N633" s="1">
        <v>6.0</v>
      </c>
      <c r="O633" s="1" t="s">
        <v>65</v>
      </c>
    </row>
    <row r="634">
      <c r="A634" s="1" t="s">
        <v>1142</v>
      </c>
      <c r="B634" s="1" t="s">
        <v>22</v>
      </c>
      <c r="C634" s="1" t="s">
        <v>23</v>
      </c>
      <c r="D634" s="1" t="s">
        <v>598</v>
      </c>
      <c r="E634" s="1" t="s">
        <v>210</v>
      </c>
      <c r="F634" s="1">
        <v>1121.0</v>
      </c>
      <c r="G634" s="1">
        <v>959.0</v>
      </c>
      <c r="H634" s="1">
        <v>85.5</v>
      </c>
      <c r="I634" s="1">
        <v>1892.29</v>
      </c>
      <c r="J634" s="1">
        <v>1905.83</v>
      </c>
      <c r="K634" s="1">
        <v>1827690.97</v>
      </c>
      <c r="L634" s="2">
        <v>45786.0</v>
      </c>
      <c r="M634" s="1">
        <v>2025.0</v>
      </c>
      <c r="N634" s="1">
        <v>5.0</v>
      </c>
      <c r="O634" s="1" t="s">
        <v>46</v>
      </c>
    </row>
    <row r="635">
      <c r="A635" s="1" t="s">
        <v>1143</v>
      </c>
      <c r="B635" s="1" t="s">
        <v>28</v>
      </c>
      <c r="C635" s="1" t="s">
        <v>29</v>
      </c>
      <c r="D635" s="1" t="s">
        <v>1144</v>
      </c>
      <c r="E635" s="1" t="s">
        <v>201</v>
      </c>
      <c r="F635" s="1">
        <v>2299.0</v>
      </c>
      <c r="G635" s="1">
        <v>2136.0</v>
      </c>
      <c r="H635" s="1">
        <v>92.9</v>
      </c>
      <c r="I635" s="1">
        <v>1978.43</v>
      </c>
      <c r="J635" s="1">
        <v>2062.25</v>
      </c>
      <c r="K635" s="1">
        <v>4404966.0</v>
      </c>
      <c r="L635" s="2">
        <v>45660.0</v>
      </c>
      <c r="M635" s="1">
        <v>2025.0</v>
      </c>
      <c r="N635" s="1">
        <v>1.0</v>
      </c>
      <c r="O635" s="1" t="s">
        <v>65</v>
      </c>
    </row>
    <row r="636">
      <c r="A636" s="1" t="s">
        <v>1145</v>
      </c>
      <c r="B636" s="1" t="s">
        <v>28</v>
      </c>
      <c r="C636" s="1" t="s">
        <v>29</v>
      </c>
      <c r="D636" s="1" t="s">
        <v>130</v>
      </c>
      <c r="E636" s="1" t="s">
        <v>59</v>
      </c>
      <c r="F636" s="1">
        <v>509.0</v>
      </c>
      <c r="G636" s="1">
        <v>522.0</v>
      </c>
      <c r="H636" s="1">
        <v>102.6</v>
      </c>
      <c r="I636" s="1">
        <v>1660.32</v>
      </c>
      <c r="J636" s="1">
        <v>1771.03</v>
      </c>
      <c r="K636" s="1">
        <v>924477.66</v>
      </c>
      <c r="L636" s="2">
        <v>45751.0</v>
      </c>
      <c r="M636" s="1">
        <v>2025.0</v>
      </c>
      <c r="N636" s="1">
        <v>4.0</v>
      </c>
      <c r="O636" s="1" t="s">
        <v>32</v>
      </c>
    </row>
    <row r="637">
      <c r="A637" s="1" t="s">
        <v>1146</v>
      </c>
      <c r="B637" s="1" t="s">
        <v>37</v>
      </c>
      <c r="C637" s="1" t="s">
        <v>38</v>
      </c>
      <c r="D637" s="1" t="s">
        <v>1147</v>
      </c>
      <c r="E637" s="1" t="s">
        <v>35</v>
      </c>
      <c r="F637" s="1">
        <v>2884.0</v>
      </c>
      <c r="G637" s="1">
        <v>2630.0</v>
      </c>
      <c r="H637" s="1">
        <v>91.2</v>
      </c>
      <c r="I637" s="1">
        <v>1757.84</v>
      </c>
      <c r="J637" s="1">
        <v>1850.82</v>
      </c>
      <c r="K637" s="1">
        <v>4867656.6</v>
      </c>
      <c r="L637" s="2">
        <v>45881.0</v>
      </c>
      <c r="M637" s="1">
        <v>2025.0</v>
      </c>
      <c r="N637" s="1">
        <v>8.0</v>
      </c>
      <c r="O637" s="1" t="s">
        <v>26</v>
      </c>
    </row>
    <row r="638">
      <c r="A638" s="1" t="s">
        <v>1148</v>
      </c>
      <c r="B638" s="1" t="s">
        <v>22</v>
      </c>
      <c r="C638" s="1" t="s">
        <v>23</v>
      </c>
      <c r="D638" s="1" t="s">
        <v>732</v>
      </c>
      <c r="E638" s="1" t="s">
        <v>25</v>
      </c>
      <c r="F638" s="1">
        <v>1097.0</v>
      </c>
      <c r="G638" s="1">
        <v>970.0</v>
      </c>
      <c r="H638" s="1">
        <v>88.4</v>
      </c>
      <c r="I638" s="1">
        <v>1915.38</v>
      </c>
      <c r="J638" s="1">
        <v>2247.08</v>
      </c>
      <c r="K638" s="1">
        <v>2179667.6</v>
      </c>
      <c r="L638" s="2">
        <v>45728.0</v>
      </c>
      <c r="M638" s="1">
        <v>2025.0</v>
      </c>
      <c r="N638" s="1">
        <v>3.0</v>
      </c>
      <c r="O638" s="1" t="s">
        <v>26</v>
      </c>
    </row>
    <row r="639">
      <c r="A639" s="1" t="s">
        <v>1149</v>
      </c>
      <c r="B639" s="1" t="s">
        <v>22</v>
      </c>
      <c r="C639" s="1" t="s">
        <v>23</v>
      </c>
      <c r="D639" s="1" t="s">
        <v>1150</v>
      </c>
      <c r="E639" s="1" t="s">
        <v>145</v>
      </c>
      <c r="F639" s="1">
        <v>1776.0</v>
      </c>
      <c r="G639" s="1">
        <v>1856.0</v>
      </c>
      <c r="H639" s="1">
        <v>104.5</v>
      </c>
      <c r="I639" s="1">
        <v>1669.23</v>
      </c>
      <c r="J639" s="1">
        <v>1880.37</v>
      </c>
      <c r="K639" s="1">
        <v>3489966.72</v>
      </c>
      <c r="L639" s="2">
        <v>45960.0</v>
      </c>
      <c r="M639" s="1">
        <v>2025.0</v>
      </c>
      <c r="N639" s="1">
        <v>10.0</v>
      </c>
      <c r="O639" s="1" t="s">
        <v>32</v>
      </c>
    </row>
    <row r="640">
      <c r="A640" s="1" t="s">
        <v>1151</v>
      </c>
      <c r="B640" s="1" t="s">
        <v>42</v>
      </c>
      <c r="C640" s="1" t="s">
        <v>43</v>
      </c>
      <c r="D640" s="1" t="s">
        <v>1152</v>
      </c>
      <c r="E640" s="1" t="s">
        <v>277</v>
      </c>
      <c r="F640" s="1">
        <v>1606.0</v>
      </c>
      <c r="G640" s="1">
        <v>1451.0</v>
      </c>
      <c r="H640" s="1">
        <v>90.3</v>
      </c>
      <c r="I640" s="1">
        <v>1779.54</v>
      </c>
      <c r="J640" s="1">
        <v>1907.64</v>
      </c>
      <c r="K640" s="1">
        <v>2767985.64</v>
      </c>
      <c r="L640" s="2">
        <v>46018.0</v>
      </c>
      <c r="M640" s="1">
        <v>2025.0</v>
      </c>
      <c r="N640" s="1">
        <v>12.0</v>
      </c>
      <c r="O640" s="1" t="s">
        <v>20</v>
      </c>
    </row>
    <row r="641">
      <c r="A641" s="1" t="s">
        <v>1153</v>
      </c>
      <c r="B641" s="1" t="s">
        <v>16</v>
      </c>
      <c r="C641" s="1" t="s">
        <v>17</v>
      </c>
      <c r="D641" s="1" t="s">
        <v>635</v>
      </c>
      <c r="E641" s="1" t="s">
        <v>311</v>
      </c>
      <c r="F641" s="1">
        <v>1188.0</v>
      </c>
      <c r="G641" s="1">
        <v>975.0</v>
      </c>
      <c r="H641" s="1">
        <v>82.1</v>
      </c>
      <c r="I641" s="1">
        <v>1414.2</v>
      </c>
      <c r="J641" s="1">
        <v>1599.57</v>
      </c>
      <c r="K641" s="1">
        <v>1559580.75</v>
      </c>
      <c r="L641" s="2">
        <v>45912.0</v>
      </c>
      <c r="M641" s="1">
        <v>2025.0</v>
      </c>
      <c r="N641" s="1">
        <v>9.0</v>
      </c>
      <c r="O641" s="1" t="s">
        <v>20</v>
      </c>
    </row>
    <row r="642">
      <c r="A642" s="1" t="s">
        <v>1154</v>
      </c>
      <c r="B642" s="1" t="s">
        <v>16</v>
      </c>
      <c r="C642" s="1" t="s">
        <v>17</v>
      </c>
      <c r="D642" s="1" t="s">
        <v>1155</v>
      </c>
      <c r="E642" s="1" t="s">
        <v>71</v>
      </c>
      <c r="F642" s="1">
        <v>1324.0</v>
      </c>
      <c r="G642" s="1">
        <v>1252.0</v>
      </c>
      <c r="H642" s="1">
        <v>94.6</v>
      </c>
      <c r="I642" s="1">
        <v>1144.47</v>
      </c>
      <c r="J642" s="1">
        <v>1143.99</v>
      </c>
      <c r="K642" s="1">
        <v>1432275.48</v>
      </c>
      <c r="L642" s="2">
        <v>45746.0</v>
      </c>
      <c r="M642" s="1">
        <v>2025.0</v>
      </c>
      <c r="N642" s="1">
        <v>3.0</v>
      </c>
      <c r="O642" s="1" t="s">
        <v>32</v>
      </c>
    </row>
    <row r="643">
      <c r="A643" s="1" t="s">
        <v>1156</v>
      </c>
      <c r="B643" s="1" t="s">
        <v>22</v>
      </c>
      <c r="C643" s="1" t="s">
        <v>23</v>
      </c>
      <c r="D643" s="1" t="s">
        <v>1014</v>
      </c>
      <c r="E643" s="1" t="s">
        <v>111</v>
      </c>
      <c r="F643" s="1">
        <v>1990.0</v>
      </c>
      <c r="G643" s="1">
        <v>1603.0</v>
      </c>
      <c r="H643" s="1">
        <v>80.6</v>
      </c>
      <c r="I643" s="1">
        <v>1813.7</v>
      </c>
      <c r="J643" s="1">
        <v>1647.73</v>
      </c>
      <c r="K643" s="1">
        <v>2641311.19</v>
      </c>
      <c r="L643" s="2">
        <v>45832.0</v>
      </c>
      <c r="M643" s="1">
        <v>2025.0</v>
      </c>
      <c r="N643" s="1">
        <v>6.0</v>
      </c>
      <c r="O643" s="1" t="s">
        <v>20</v>
      </c>
    </row>
    <row r="644">
      <c r="A644" s="1" t="s">
        <v>1157</v>
      </c>
      <c r="B644" s="1" t="s">
        <v>37</v>
      </c>
      <c r="C644" s="1" t="s">
        <v>38</v>
      </c>
      <c r="D644" s="1" t="s">
        <v>1158</v>
      </c>
      <c r="E644" s="1" t="s">
        <v>152</v>
      </c>
      <c r="F644" s="1">
        <v>1384.0</v>
      </c>
      <c r="G644" s="1">
        <v>1362.0</v>
      </c>
      <c r="H644" s="1">
        <v>98.4</v>
      </c>
      <c r="I644" s="1">
        <v>1697.13</v>
      </c>
      <c r="J644" s="1">
        <v>1529.63</v>
      </c>
      <c r="K644" s="1">
        <v>2083356.06</v>
      </c>
      <c r="L644" s="2">
        <v>45894.0</v>
      </c>
      <c r="M644" s="1">
        <v>2025.0</v>
      </c>
      <c r="N644" s="1">
        <v>8.0</v>
      </c>
      <c r="O644" s="1" t="s">
        <v>20</v>
      </c>
    </row>
    <row r="645">
      <c r="A645" s="1" t="s">
        <v>1159</v>
      </c>
      <c r="B645" s="1" t="s">
        <v>42</v>
      </c>
      <c r="C645" s="1" t="s">
        <v>43</v>
      </c>
      <c r="D645" s="1" t="s">
        <v>676</v>
      </c>
      <c r="E645" s="1" t="s">
        <v>98</v>
      </c>
      <c r="F645" s="1">
        <v>2173.0</v>
      </c>
      <c r="G645" s="1">
        <v>1966.0</v>
      </c>
      <c r="H645" s="1">
        <v>90.5</v>
      </c>
      <c r="I645" s="1">
        <v>1497.72</v>
      </c>
      <c r="J645" s="1">
        <v>1738.29</v>
      </c>
      <c r="K645" s="1">
        <v>3417478.14</v>
      </c>
      <c r="L645" s="2">
        <v>46014.0</v>
      </c>
      <c r="M645" s="1">
        <v>2025.0</v>
      </c>
      <c r="N645" s="1">
        <v>12.0</v>
      </c>
      <c r="O645" s="1" t="s">
        <v>65</v>
      </c>
    </row>
    <row r="646">
      <c r="A646" s="1" t="s">
        <v>1160</v>
      </c>
      <c r="B646" s="1" t="s">
        <v>37</v>
      </c>
      <c r="C646" s="1" t="s">
        <v>38</v>
      </c>
      <c r="D646" s="1" t="s">
        <v>804</v>
      </c>
      <c r="E646" s="1" t="s">
        <v>183</v>
      </c>
      <c r="F646" s="1">
        <v>1768.0</v>
      </c>
      <c r="G646" s="1">
        <v>1777.0</v>
      </c>
      <c r="H646" s="1">
        <v>100.5</v>
      </c>
      <c r="I646" s="1">
        <v>1787.24</v>
      </c>
      <c r="J646" s="1">
        <v>2039.55</v>
      </c>
      <c r="K646" s="1">
        <v>3624280.35</v>
      </c>
      <c r="L646" s="2">
        <v>45690.0</v>
      </c>
      <c r="M646" s="1">
        <v>2025.0</v>
      </c>
      <c r="N646" s="1">
        <v>2.0</v>
      </c>
      <c r="O646" s="1" t="s">
        <v>65</v>
      </c>
    </row>
    <row r="647">
      <c r="A647" s="1" t="s">
        <v>1161</v>
      </c>
      <c r="B647" s="1" t="s">
        <v>42</v>
      </c>
      <c r="C647" s="1" t="s">
        <v>43</v>
      </c>
      <c r="D647" s="1" t="s">
        <v>364</v>
      </c>
      <c r="E647" s="1" t="s">
        <v>180</v>
      </c>
      <c r="F647" s="1">
        <v>2691.0</v>
      </c>
      <c r="G647" s="1">
        <v>2404.0</v>
      </c>
      <c r="H647" s="1">
        <v>89.3</v>
      </c>
      <c r="I647" s="1">
        <v>1167.95</v>
      </c>
      <c r="J647" s="1">
        <v>1397.21</v>
      </c>
      <c r="K647" s="1">
        <v>3358892.84</v>
      </c>
      <c r="L647" s="2">
        <v>45914.0</v>
      </c>
      <c r="M647" s="1">
        <v>2025.0</v>
      </c>
      <c r="N647" s="1">
        <v>9.0</v>
      </c>
      <c r="O647" s="1" t="s">
        <v>46</v>
      </c>
    </row>
    <row r="648">
      <c r="A648" s="1" t="s">
        <v>1162</v>
      </c>
      <c r="B648" s="1" t="s">
        <v>42</v>
      </c>
      <c r="C648" s="1" t="s">
        <v>43</v>
      </c>
      <c r="D648" s="1" t="s">
        <v>742</v>
      </c>
      <c r="E648" s="1" t="s">
        <v>169</v>
      </c>
      <c r="F648" s="1">
        <v>1431.0</v>
      </c>
      <c r="G648" s="1">
        <v>1313.0</v>
      </c>
      <c r="H648" s="1">
        <v>91.8</v>
      </c>
      <c r="I648" s="1">
        <v>1143.69</v>
      </c>
      <c r="J648" s="1">
        <v>1123.7</v>
      </c>
      <c r="K648" s="1">
        <v>1475418.1</v>
      </c>
      <c r="L648" s="2">
        <v>45730.0</v>
      </c>
      <c r="M648" s="1">
        <v>2025.0</v>
      </c>
      <c r="N648" s="1">
        <v>3.0</v>
      </c>
      <c r="O648" s="1" t="s">
        <v>26</v>
      </c>
    </row>
    <row r="649">
      <c r="A649" s="1" t="s">
        <v>1163</v>
      </c>
      <c r="B649" s="1" t="s">
        <v>22</v>
      </c>
      <c r="C649" s="1" t="s">
        <v>23</v>
      </c>
      <c r="D649" s="1" t="s">
        <v>594</v>
      </c>
      <c r="E649" s="1" t="s">
        <v>210</v>
      </c>
      <c r="F649" s="1">
        <v>890.0</v>
      </c>
      <c r="G649" s="1">
        <v>753.0</v>
      </c>
      <c r="H649" s="1">
        <v>84.6</v>
      </c>
      <c r="I649" s="1">
        <v>1128.85</v>
      </c>
      <c r="J649" s="1">
        <v>1180.43</v>
      </c>
      <c r="K649" s="1">
        <v>888863.79</v>
      </c>
      <c r="L649" s="2">
        <v>45762.0</v>
      </c>
      <c r="M649" s="1">
        <v>2025.0</v>
      </c>
      <c r="N649" s="1">
        <v>4.0</v>
      </c>
      <c r="O649" s="1" t="s">
        <v>46</v>
      </c>
    </row>
    <row r="650">
      <c r="A650" s="1" t="s">
        <v>1164</v>
      </c>
      <c r="B650" s="1" t="s">
        <v>37</v>
      </c>
      <c r="C650" s="1" t="s">
        <v>38</v>
      </c>
      <c r="D650" s="1" t="s">
        <v>371</v>
      </c>
      <c r="E650" s="1" t="s">
        <v>267</v>
      </c>
      <c r="F650" s="1">
        <v>2553.0</v>
      </c>
      <c r="G650" s="1">
        <v>2239.0</v>
      </c>
      <c r="H650" s="1">
        <v>87.7</v>
      </c>
      <c r="I650" s="1">
        <v>1020.22</v>
      </c>
      <c r="J650" s="1">
        <v>960.51</v>
      </c>
      <c r="K650" s="1">
        <v>2150581.89</v>
      </c>
      <c r="L650" s="2">
        <v>45927.0</v>
      </c>
      <c r="M650" s="1">
        <v>2025.0</v>
      </c>
      <c r="N650" s="1">
        <v>9.0</v>
      </c>
      <c r="O650" s="1" t="s">
        <v>46</v>
      </c>
    </row>
    <row r="651">
      <c r="A651" s="1" t="s">
        <v>1165</v>
      </c>
      <c r="B651" s="1" t="s">
        <v>42</v>
      </c>
      <c r="C651" s="1" t="s">
        <v>43</v>
      </c>
      <c r="D651" s="1" t="s">
        <v>1166</v>
      </c>
      <c r="E651" s="1" t="s">
        <v>213</v>
      </c>
      <c r="F651" s="1">
        <v>2771.0</v>
      </c>
      <c r="G651" s="1">
        <v>2568.0</v>
      </c>
      <c r="H651" s="1">
        <v>92.7</v>
      </c>
      <c r="I651" s="1">
        <v>1942.84</v>
      </c>
      <c r="J651" s="1">
        <v>2118.34</v>
      </c>
      <c r="K651" s="1">
        <v>5439897.12</v>
      </c>
      <c r="L651" s="2">
        <v>45990.0</v>
      </c>
      <c r="M651" s="1">
        <v>2025.0</v>
      </c>
      <c r="N651" s="1">
        <v>11.0</v>
      </c>
      <c r="O651" s="1" t="s">
        <v>65</v>
      </c>
    </row>
    <row r="652">
      <c r="A652" s="1" t="s">
        <v>1167</v>
      </c>
      <c r="B652" s="1" t="s">
        <v>37</v>
      </c>
      <c r="C652" s="1" t="s">
        <v>38</v>
      </c>
      <c r="D652" s="1" t="s">
        <v>344</v>
      </c>
      <c r="E652" s="1" t="s">
        <v>277</v>
      </c>
      <c r="F652" s="1">
        <v>547.0</v>
      </c>
      <c r="G652" s="1">
        <v>464.0</v>
      </c>
      <c r="H652" s="1">
        <v>84.8</v>
      </c>
      <c r="I652" s="1">
        <v>1920.5</v>
      </c>
      <c r="J652" s="1">
        <v>1889.72</v>
      </c>
      <c r="K652" s="1">
        <v>876830.08</v>
      </c>
      <c r="L652" s="2">
        <v>45687.0</v>
      </c>
      <c r="M652" s="1">
        <v>2025.0</v>
      </c>
      <c r="N652" s="1">
        <v>1.0</v>
      </c>
      <c r="O652" s="1" t="s">
        <v>20</v>
      </c>
    </row>
    <row r="653">
      <c r="A653" s="1" t="s">
        <v>1168</v>
      </c>
      <c r="B653" s="1" t="s">
        <v>16</v>
      </c>
      <c r="C653" s="1" t="s">
        <v>17</v>
      </c>
      <c r="D653" s="1" t="s">
        <v>1020</v>
      </c>
      <c r="E653" s="1" t="s">
        <v>231</v>
      </c>
      <c r="F653" s="1">
        <v>1015.0</v>
      </c>
      <c r="G653" s="1">
        <v>1034.0</v>
      </c>
      <c r="H653" s="1">
        <v>101.9</v>
      </c>
      <c r="I653" s="1">
        <v>1722.16</v>
      </c>
      <c r="J653" s="1">
        <v>1602.65</v>
      </c>
      <c r="K653" s="1">
        <v>1657140.1</v>
      </c>
      <c r="L653" s="2">
        <v>45994.0</v>
      </c>
      <c r="M653" s="1">
        <v>2025.0</v>
      </c>
      <c r="N653" s="1">
        <v>12.0</v>
      </c>
      <c r="O653" s="1" t="s">
        <v>65</v>
      </c>
    </row>
    <row r="654">
      <c r="A654" s="1" t="s">
        <v>1169</v>
      </c>
      <c r="B654" s="1" t="s">
        <v>42</v>
      </c>
      <c r="C654" s="1" t="s">
        <v>43</v>
      </c>
      <c r="D654" s="1" t="s">
        <v>1170</v>
      </c>
      <c r="E654" s="1" t="s">
        <v>35</v>
      </c>
      <c r="F654" s="1">
        <v>1520.0</v>
      </c>
      <c r="G654" s="1">
        <v>1397.0</v>
      </c>
      <c r="H654" s="1">
        <v>91.9</v>
      </c>
      <c r="I654" s="1">
        <v>1932.28</v>
      </c>
      <c r="J654" s="1">
        <v>2116.78</v>
      </c>
      <c r="K654" s="1">
        <v>2957141.66</v>
      </c>
      <c r="L654" s="2">
        <v>45806.0</v>
      </c>
      <c r="M654" s="1">
        <v>2025.0</v>
      </c>
      <c r="N654" s="1">
        <v>5.0</v>
      </c>
      <c r="O654" s="1" t="s">
        <v>26</v>
      </c>
    </row>
    <row r="655">
      <c r="A655" s="1" t="s">
        <v>1171</v>
      </c>
      <c r="B655" s="1" t="s">
        <v>28</v>
      </c>
      <c r="C655" s="1" t="s">
        <v>29</v>
      </c>
      <c r="D655" s="1" t="s">
        <v>1172</v>
      </c>
      <c r="E655" s="1" t="s">
        <v>79</v>
      </c>
      <c r="F655" s="1">
        <v>2643.0</v>
      </c>
      <c r="G655" s="1">
        <v>2743.0</v>
      </c>
      <c r="H655" s="1">
        <v>103.8</v>
      </c>
      <c r="I655" s="1">
        <v>1449.74</v>
      </c>
      <c r="J655" s="1">
        <v>1735.54</v>
      </c>
      <c r="K655" s="1">
        <v>4760586.22</v>
      </c>
      <c r="L655" s="2">
        <v>45856.0</v>
      </c>
      <c r="M655" s="1">
        <v>2025.0</v>
      </c>
      <c r="N655" s="1">
        <v>7.0</v>
      </c>
      <c r="O655" s="1" t="s">
        <v>20</v>
      </c>
    </row>
    <row r="656">
      <c r="A656" s="1" t="s">
        <v>1173</v>
      </c>
      <c r="B656" s="1" t="s">
        <v>42</v>
      </c>
      <c r="C656" s="1" t="s">
        <v>43</v>
      </c>
      <c r="D656" s="1" t="s">
        <v>207</v>
      </c>
      <c r="E656" s="1" t="s">
        <v>45</v>
      </c>
      <c r="F656" s="1">
        <v>1591.0</v>
      </c>
      <c r="G656" s="1">
        <v>1406.0</v>
      </c>
      <c r="H656" s="1">
        <v>88.4</v>
      </c>
      <c r="I656" s="1">
        <v>1098.01</v>
      </c>
      <c r="J656" s="1">
        <v>1021.14</v>
      </c>
      <c r="K656" s="1">
        <v>1435722.84</v>
      </c>
      <c r="L656" s="2">
        <v>45683.0</v>
      </c>
      <c r="M656" s="1">
        <v>2025.0</v>
      </c>
      <c r="N656" s="1">
        <v>1.0</v>
      </c>
      <c r="O656" s="1" t="s">
        <v>46</v>
      </c>
    </row>
    <row r="657">
      <c r="A657" s="1" t="s">
        <v>1174</v>
      </c>
      <c r="B657" s="1" t="s">
        <v>37</v>
      </c>
      <c r="C657" s="1" t="s">
        <v>38</v>
      </c>
      <c r="D657" s="1" t="s">
        <v>1175</v>
      </c>
      <c r="E657" s="1" t="s">
        <v>210</v>
      </c>
      <c r="F657" s="1">
        <v>2652.0</v>
      </c>
      <c r="G657" s="1">
        <v>2578.0</v>
      </c>
      <c r="H657" s="1">
        <v>97.2</v>
      </c>
      <c r="I657" s="1">
        <v>1748.68</v>
      </c>
      <c r="J657" s="1">
        <v>1636.59</v>
      </c>
      <c r="K657" s="1">
        <v>4219129.02</v>
      </c>
      <c r="L657" s="2">
        <v>46015.0</v>
      </c>
      <c r="M657" s="1">
        <v>2025.0</v>
      </c>
      <c r="N657" s="1">
        <v>12.0</v>
      </c>
      <c r="O657" s="1" t="s">
        <v>46</v>
      </c>
    </row>
    <row r="658">
      <c r="A658" s="1" t="s">
        <v>1176</v>
      </c>
      <c r="B658" s="1" t="s">
        <v>28</v>
      </c>
      <c r="C658" s="1" t="s">
        <v>29</v>
      </c>
      <c r="D658" s="1" t="s">
        <v>1177</v>
      </c>
      <c r="E658" s="1" t="s">
        <v>71</v>
      </c>
      <c r="F658" s="1">
        <v>888.0</v>
      </c>
      <c r="G658" s="1">
        <v>780.0</v>
      </c>
      <c r="H658" s="1">
        <v>87.8</v>
      </c>
      <c r="I658" s="1">
        <v>1730.87</v>
      </c>
      <c r="J658" s="1">
        <v>2034.83</v>
      </c>
      <c r="K658" s="1">
        <v>1587167.4</v>
      </c>
      <c r="L658" s="2">
        <v>45760.0</v>
      </c>
      <c r="M658" s="1">
        <v>2025.0</v>
      </c>
      <c r="N658" s="1">
        <v>4.0</v>
      </c>
      <c r="O658" s="1" t="s">
        <v>32</v>
      </c>
    </row>
    <row r="659">
      <c r="A659" s="1" t="s">
        <v>1178</v>
      </c>
      <c r="B659" s="1" t="s">
        <v>16</v>
      </c>
      <c r="C659" s="1" t="s">
        <v>17</v>
      </c>
      <c r="D659" s="1" t="s">
        <v>88</v>
      </c>
      <c r="E659" s="1" t="s">
        <v>89</v>
      </c>
      <c r="F659" s="1">
        <v>1206.0</v>
      </c>
      <c r="G659" s="1">
        <v>980.0</v>
      </c>
      <c r="H659" s="1">
        <v>81.3</v>
      </c>
      <c r="I659" s="1">
        <v>1763.88</v>
      </c>
      <c r="J659" s="1">
        <v>2018.98</v>
      </c>
      <c r="K659" s="1">
        <v>1978600.4</v>
      </c>
      <c r="L659" s="2">
        <v>45952.0</v>
      </c>
      <c r="M659" s="1">
        <v>2025.0</v>
      </c>
      <c r="N659" s="1">
        <v>10.0</v>
      </c>
      <c r="O659" s="1" t="s">
        <v>46</v>
      </c>
    </row>
    <row r="660">
      <c r="A660" s="1" t="s">
        <v>1179</v>
      </c>
      <c r="B660" s="1" t="s">
        <v>16</v>
      </c>
      <c r="C660" s="1" t="s">
        <v>17</v>
      </c>
      <c r="D660" s="1" t="s">
        <v>981</v>
      </c>
      <c r="E660" s="1" t="s">
        <v>92</v>
      </c>
      <c r="F660" s="1">
        <v>1470.0</v>
      </c>
      <c r="G660" s="1">
        <v>1495.0</v>
      </c>
      <c r="H660" s="1">
        <v>101.7</v>
      </c>
      <c r="I660" s="1">
        <v>1809.78</v>
      </c>
      <c r="J660" s="1">
        <v>2006.87</v>
      </c>
      <c r="K660" s="1">
        <v>3000270.65</v>
      </c>
      <c r="L660" s="2">
        <v>45863.0</v>
      </c>
      <c r="M660" s="1">
        <v>2025.0</v>
      </c>
      <c r="N660" s="1">
        <v>7.0</v>
      </c>
      <c r="O660" s="1" t="s">
        <v>46</v>
      </c>
    </row>
    <row r="661">
      <c r="A661" s="1" t="s">
        <v>1180</v>
      </c>
      <c r="B661" s="1" t="s">
        <v>16</v>
      </c>
      <c r="C661" s="1" t="s">
        <v>17</v>
      </c>
      <c r="D661" s="1" t="s">
        <v>1181</v>
      </c>
      <c r="E661" s="1" t="s">
        <v>152</v>
      </c>
      <c r="F661" s="1">
        <v>1334.0</v>
      </c>
      <c r="G661" s="1">
        <v>1338.0</v>
      </c>
      <c r="H661" s="1">
        <v>100.3</v>
      </c>
      <c r="I661" s="1">
        <v>1126.88</v>
      </c>
      <c r="J661" s="1">
        <v>1060.29</v>
      </c>
      <c r="K661" s="1">
        <v>1418668.02</v>
      </c>
      <c r="L661" s="2">
        <v>45897.0</v>
      </c>
      <c r="M661" s="1">
        <v>2025.0</v>
      </c>
      <c r="N661" s="1">
        <v>8.0</v>
      </c>
      <c r="O661" s="1" t="s">
        <v>20</v>
      </c>
    </row>
    <row r="662">
      <c r="A662" s="1" t="s">
        <v>1182</v>
      </c>
      <c r="B662" s="1" t="s">
        <v>42</v>
      </c>
      <c r="C662" s="1" t="s">
        <v>43</v>
      </c>
      <c r="D662" s="1" t="s">
        <v>393</v>
      </c>
      <c r="E662" s="1" t="s">
        <v>267</v>
      </c>
      <c r="F662" s="1">
        <v>2233.0</v>
      </c>
      <c r="G662" s="1">
        <v>2128.0</v>
      </c>
      <c r="H662" s="1">
        <v>95.3</v>
      </c>
      <c r="I662" s="1">
        <v>1430.22</v>
      </c>
      <c r="J662" s="1">
        <v>1529.42</v>
      </c>
      <c r="K662" s="1">
        <v>3254605.76</v>
      </c>
      <c r="L662" s="2">
        <v>45964.0</v>
      </c>
      <c r="M662" s="1">
        <v>2025.0</v>
      </c>
      <c r="N662" s="1">
        <v>11.0</v>
      </c>
      <c r="O662" s="1" t="s">
        <v>46</v>
      </c>
    </row>
    <row r="663">
      <c r="A663" s="1" t="s">
        <v>1183</v>
      </c>
      <c r="B663" s="1" t="s">
        <v>42</v>
      </c>
      <c r="C663" s="1" t="s">
        <v>43</v>
      </c>
      <c r="D663" s="1" t="s">
        <v>485</v>
      </c>
      <c r="E663" s="1" t="s">
        <v>166</v>
      </c>
      <c r="F663" s="1">
        <v>1224.0</v>
      </c>
      <c r="G663" s="1">
        <v>1158.0</v>
      </c>
      <c r="H663" s="1">
        <v>94.6</v>
      </c>
      <c r="I663" s="1">
        <v>1927.33</v>
      </c>
      <c r="J663" s="1">
        <v>1767.73</v>
      </c>
      <c r="K663" s="1">
        <v>2047031.34</v>
      </c>
      <c r="L663" s="2">
        <v>45796.0</v>
      </c>
      <c r="M663" s="1">
        <v>2025.0</v>
      </c>
      <c r="N663" s="1">
        <v>5.0</v>
      </c>
      <c r="O663" s="1" t="s">
        <v>46</v>
      </c>
    </row>
    <row r="664">
      <c r="A664" s="1" t="s">
        <v>1184</v>
      </c>
      <c r="B664" s="1" t="s">
        <v>37</v>
      </c>
      <c r="C664" s="1" t="s">
        <v>38</v>
      </c>
      <c r="D664" s="1" t="s">
        <v>317</v>
      </c>
      <c r="E664" s="1" t="s">
        <v>31</v>
      </c>
      <c r="F664" s="1">
        <v>1693.0</v>
      </c>
      <c r="G664" s="1">
        <v>1520.0</v>
      </c>
      <c r="H664" s="1">
        <v>89.8</v>
      </c>
      <c r="I664" s="1">
        <v>1260.95</v>
      </c>
      <c r="J664" s="1">
        <v>1409.35</v>
      </c>
      <c r="K664" s="1">
        <v>2142212.0</v>
      </c>
      <c r="L664" s="2">
        <v>45670.0</v>
      </c>
      <c r="M664" s="1">
        <v>2025.0</v>
      </c>
      <c r="N664" s="1">
        <v>1.0</v>
      </c>
      <c r="O664" s="1" t="s">
        <v>32</v>
      </c>
    </row>
    <row r="665">
      <c r="A665" s="1" t="s">
        <v>1185</v>
      </c>
      <c r="B665" s="1" t="s">
        <v>16</v>
      </c>
      <c r="C665" s="1" t="s">
        <v>17</v>
      </c>
      <c r="D665" s="1" t="s">
        <v>1186</v>
      </c>
      <c r="E665" s="1" t="s">
        <v>103</v>
      </c>
      <c r="F665" s="1">
        <v>1870.0</v>
      </c>
      <c r="G665" s="1">
        <v>1650.0</v>
      </c>
      <c r="H665" s="1">
        <v>88.2</v>
      </c>
      <c r="I665" s="1">
        <v>1460.63</v>
      </c>
      <c r="J665" s="1">
        <v>1419.64</v>
      </c>
      <c r="K665" s="1">
        <v>2342406.0</v>
      </c>
      <c r="L665" s="2">
        <v>45921.0</v>
      </c>
      <c r="M665" s="1">
        <v>2025.0</v>
      </c>
      <c r="N665" s="1">
        <v>9.0</v>
      </c>
      <c r="O665" s="1" t="s">
        <v>26</v>
      </c>
    </row>
    <row r="666">
      <c r="A666" s="1" t="s">
        <v>1187</v>
      </c>
      <c r="B666" s="1" t="s">
        <v>37</v>
      </c>
      <c r="C666" s="1" t="s">
        <v>38</v>
      </c>
      <c r="D666" s="1" t="s">
        <v>154</v>
      </c>
      <c r="E666" s="1" t="s">
        <v>71</v>
      </c>
      <c r="F666" s="1">
        <v>2326.0</v>
      </c>
      <c r="G666" s="1">
        <v>2397.0</v>
      </c>
      <c r="H666" s="1">
        <v>103.1</v>
      </c>
      <c r="I666" s="1">
        <v>1120.12</v>
      </c>
      <c r="J666" s="1">
        <v>1289.41</v>
      </c>
      <c r="K666" s="1">
        <v>3090715.77</v>
      </c>
      <c r="L666" s="2">
        <v>46009.0</v>
      </c>
      <c r="M666" s="1">
        <v>2025.0</v>
      </c>
      <c r="N666" s="1">
        <v>12.0</v>
      </c>
      <c r="O666" s="1" t="s">
        <v>32</v>
      </c>
    </row>
    <row r="667">
      <c r="A667" s="1" t="s">
        <v>1188</v>
      </c>
      <c r="B667" s="1" t="s">
        <v>37</v>
      </c>
      <c r="C667" s="1" t="s">
        <v>38</v>
      </c>
      <c r="D667" s="1" t="s">
        <v>1110</v>
      </c>
      <c r="E667" s="1" t="s">
        <v>152</v>
      </c>
      <c r="F667" s="1">
        <v>1931.0</v>
      </c>
      <c r="G667" s="1">
        <v>1893.0</v>
      </c>
      <c r="H667" s="1">
        <v>98.0</v>
      </c>
      <c r="I667" s="1">
        <v>1341.74</v>
      </c>
      <c r="J667" s="1">
        <v>1343.4</v>
      </c>
      <c r="K667" s="1">
        <v>2543056.2</v>
      </c>
      <c r="L667" s="2">
        <v>45977.0</v>
      </c>
      <c r="M667" s="1">
        <v>2025.0</v>
      </c>
      <c r="N667" s="1">
        <v>11.0</v>
      </c>
      <c r="O667" s="1" t="s">
        <v>20</v>
      </c>
    </row>
    <row r="668">
      <c r="A668" s="1" t="s">
        <v>1189</v>
      </c>
      <c r="B668" s="1" t="s">
        <v>16</v>
      </c>
      <c r="C668" s="1" t="s">
        <v>17</v>
      </c>
      <c r="D668" s="1" t="s">
        <v>981</v>
      </c>
      <c r="E668" s="1" t="s">
        <v>92</v>
      </c>
      <c r="F668" s="1">
        <v>531.0</v>
      </c>
      <c r="G668" s="1">
        <v>537.0</v>
      </c>
      <c r="H668" s="1">
        <v>101.1</v>
      </c>
      <c r="I668" s="1">
        <v>1555.08</v>
      </c>
      <c r="J668" s="1">
        <v>1494.21</v>
      </c>
      <c r="K668" s="1">
        <v>802390.77</v>
      </c>
      <c r="L668" s="2">
        <v>45948.0</v>
      </c>
      <c r="M668" s="1">
        <v>2025.0</v>
      </c>
      <c r="N668" s="1">
        <v>10.0</v>
      </c>
      <c r="O668" s="1" t="s">
        <v>46</v>
      </c>
    </row>
    <row r="669">
      <c r="A669" s="1" t="s">
        <v>1190</v>
      </c>
      <c r="B669" s="1" t="s">
        <v>37</v>
      </c>
      <c r="C669" s="1" t="s">
        <v>38</v>
      </c>
      <c r="D669" s="1" t="s">
        <v>613</v>
      </c>
      <c r="E669" s="1" t="s">
        <v>103</v>
      </c>
      <c r="F669" s="1">
        <v>2787.0</v>
      </c>
      <c r="G669" s="1">
        <v>2584.0</v>
      </c>
      <c r="H669" s="1">
        <v>92.7</v>
      </c>
      <c r="I669" s="1">
        <v>1780.52</v>
      </c>
      <c r="J669" s="1">
        <v>2115.61</v>
      </c>
      <c r="K669" s="1">
        <v>5466736.24</v>
      </c>
      <c r="L669" s="2">
        <v>45756.0</v>
      </c>
      <c r="M669" s="1">
        <v>2025.0</v>
      </c>
      <c r="N669" s="1">
        <v>4.0</v>
      </c>
      <c r="O669" s="1" t="s">
        <v>26</v>
      </c>
    </row>
    <row r="670">
      <c r="A670" s="1" t="s">
        <v>1191</v>
      </c>
      <c r="B670" s="1" t="s">
        <v>42</v>
      </c>
      <c r="C670" s="1" t="s">
        <v>43</v>
      </c>
      <c r="D670" s="1" t="s">
        <v>1192</v>
      </c>
      <c r="E670" s="1" t="s">
        <v>121</v>
      </c>
      <c r="F670" s="1">
        <v>2578.0</v>
      </c>
      <c r="G670" s="1">
        <v>2156.0</v>
      </c>
      <c r="H670" s="1">
        <v>83.6</v>
      </c>
      <c r="I670" s="1">
        <v>1841.74</v>
      </c>
      <c r="J670" s="1">
        <v>1853.25</v>
      </c>
      <c r="K670" s="1">
        <v>3995607.0</v>
      </c>
      <c r="L670" s="2">
        <v>45781.0</v>
      </c>
      <c r="M670" s="1">
        <v>2025.0</v>
      </c>
      <c r="N670" s="1">
        <v>5.0</v>
      </c>
      <c r="O670" s="1" t="s">
        <v>26</v>
      </c>
    </row>
    <row r="671">
      <c r="A671" s="1" t="s">
        <v>1193</v>
      </c>
      <c r="B671" s="1" t="s">
        <v>28</v>
      </c>
      <c r="C671" s="1" t="s">
        <v>29</v>
      </c>
      <c r="D671" s="1" t="s">
        <v>327</v>
      </c>
      <c r="E671" s="1" t="s">
        <v>98</v>
      </c>
      <c r="F671" s="1">
        <v>2084.0</v>
      </c>
      <c r="G671" s="1">
        <v>2078.0</v>
      </c>
      <c r="H671" s="1">
        <v>99.7</v>
      </c>
      <c r="I671" s="1">
        <v>1098.47</v>
      </c>
      <c r="J671" s="1">
        <v>1274.51</v>
      </c>
      <c r="K671" s="1">
        <v>2648431.78</v>
      </c>
      <c r="L671" s="2">
        <v>45975.0</v>
      </c>
      <c r="M671" s="1">
        <v>2025.0</v>
      </c>
      <c r="N671" s="1">
        <v>11.0</v>
      </c>
      <c r="O671" s="1" t="s">
        <v>65</v>
      </c>
    </row>
    <row r="672">
      <c r="A672" s="1" t="s">
        <v>1194</v>
      </c>
      <c r="B672" s="1" t="s">
        <v>37</v>
      </c>
      <c r="C672" s="1" t="s">
        <v>38</v>
      </c>
      <c r="D672" s="1" t="s">
        <v>1195</v>
      </c>
      <c r="E672" s="1" t="s">
        <v>161</v>
      </c>
      <c r="F672" s="1">
        <v>2717.0</v>
      </c>
      <c r="G672" s="1">
        <v>2470.0</v>
      </c>
      <c r="H672" s="1">
        <v>90.9</v>
      </c>
      <c r="I672" s="1">
        <v>1824.26</v>
      </c>
      <c r="J672" s="1">
        <v>2122.08</v>
      </c>
      <c r="K672" s="1">
        <v>5241537.6</v>
      </c>
      <c r="L672" s="2">
        <v>45736.0</v>
      </c>
      <c r="M672" s="1">
        <v>2025.0</v>
      </c>
      <c r="N672" s="1">
        <v>3.0</v>
      </c>
      <c r="O672" s="1" t="s">
        <v>65</v>
      </c>
    </row>
    <row r="673">
      <c r="A673" s="1" t="s">
        <v>1196</v>
      </c>
      <c r="B673" s="1" t="s">
        <v>22</v>
      </c>
      <c r="C673" s="1" t="s">
        <v>23</v>
      </c>
      <c r="D673" s="1" t="s">
        <v>1050</v>
      </c>
      <c r="E673" s="1" t="s">
        <v>257</v>
      </c>
      <c r="F673" s="1">
        <v>1705.0</v>
      </c>
      <c r="G673" s="1">
        <v>1583.0</v>
      </c>
      <c r="H673" s="1">
        <v>92.8</v>
      </c>
      <c r="I673" s="1">
        <v>1602.84</v>
      </c>
      <c r="J673" s="1">
        <v>1446.06</v>
      </c>
      <c r="K673" s="1">
        <v>2289112.98</v>
      </c>
      <c r="L673" s="2">
        <v>45860.0</v>
      </c>
      <c r="M673" s="1">
        <v>2025.0</v>
      </c>
      <c r="N673" s="1">
        <v>7.0</v>
      </c>
      <c r="O673" s="1" t="s">
        <v>32</v>
      </c>
    </row>
    <row r="674">
      <c r="A674" s="1" t="s">
        <v>1197</v>
      </c>
      <c r="B674" s="1" t="s">
        <v>28</v>
      </c>
      <c r="C674" s="1" t="s">
        <v>29</v>
      </c>
      <c r="D674" s="1" t="s">
        <v>598</v>
      </c>
      <c r="E674" s="1" t="s">
        <v>210</v>
      </c>
      <c r="F674" s="1">
        <v>2527.0</v>
      </c>
      <c r="G674" s="1">
        <v>2590.0</v>
      </c>
      <c r="H674" s="1">
        <v>102.5</v>
      </c>
      <c r="I674" s="1">
        <v>1898.97</v>
      </c>
      <c r="J674" s="1">
        <v>1778.34</v>
      </c>
      <c r="K674" s="1">
        <v>4605900.6</v>
      </c>
      <c r="L674" s="2">
        <v>45683.0</v>
      </c>
      <c r="M674" s="1">
        <v>2025.0</v>
      </c>
      <c r="N674" s="1">
        <v>1.0</v>
      </c>
      <c r="O674" s="1" t="s">
        <v>46</v>
      </c>
    </row>
    <row r="675">
      <c r="A675" s="1" t="s">
        <v>1198</v>
      </c>
      <c r="B675" s="1" t="s">
        <v>42</v>
      </c>
      <c r="C675" s="1" t="s">
        <v>43</v>
      </c>
      <c r="D675" s="1" t="s">
        <v>1199</v>
      </c>
      <c r="E675" s="1" t="s">
        <v>213</v>
      </c>
      <c r="F675" s="1">
        <v>2652.0</v>
      </c>
      <c r="G675" s="1">
        <v>2771.0</v>
      </c>
      <c r="H675" s="1">
        <v>104.5</v>
      </c>
      <c r="I675" s="1">
        <v>1626.06</v>
      </c>
      <c r="J675" s="1">
        <v>1828.01</v>
      </c>
      <c r="K675" s="1">
        <v>5065415.71</v>
      </c>
      <c r="L675" s="2">
        <v>45688.0</v>
      </c>
      <c r="M675" s="1">
        <v>2025.0</v>
      </c>
      <c r="N675" s="1">
        <v>1.0</v>
      </c>
      <c r="O675" s="1" t="s">
        <v>65</v>
      </c>
    </row>
    <row r="676">
      <c r="A676" s="1" t="s">
        <v>1200</v>
      </c>
      <c r="B676" s="1" t="s">
        <v>42</v>
      </c>
      <c r="C676" s="1" t="s">
        <v>43</v>
      </c>
      <c r="D676" s="1" t="s">
        <v>1201</v>
      </c>
      <c r="E676" s="1" t="s">
        <v>124</v>
      </c>
      <c r="F676" s="1">
        <v>1233.0</v>
      </c>
      <c r="G676" s="1">
        <v>1038.0</v>
      </c>
      <c r="H676" s="1">
        <v>84.2</v>
      </c>
      <c r="I676" s="1">
        <v>1884.92</v>
      </c>
      <c r="J676" s="1">
        <v>1943.68</v>
      </c>
      <c r="K676" s="1">
        <v>2017539.84</v>
      </c>
      <c r="L676" s="2">
        <v>45730.0</v>
      </c>
      <c r="M676" s="1">
        <v>2025.0</v>
      </c>
      <c r="N676" s="1">
        <v>3.0</v>
      </c>
      <c r="O676" s="1" t="s">
        <v>26</v>
      </c>
    </row>
    <row r="677">
      <c r="A677" s="1" t="s">
        <v>1202</v>
      </c>
      <c r="B677" s="1" t="s">
        <v>37</v>
      </c>
      <c r="C677" s="1" t="s">
        <v>38</v>
      </c>
      <c r="D677" s="1" t="s">
        <v>1203</v>
      </c>
      <c r="E677" s="1" t="s">
        <v>71</v>
      </c>
      <c r="F677" s="1">
        <v>1065.0</v>
      </c>
      <c r="G677" s="1">
        <v>901.0</v>
      </c>
      <c r="H677" s="1">
        <v>84.6</v>
      </c>
      <c r="I677" s="1">
        <v>1225.54</v>
      </c>
      <c r="J677" s="1">
        <v>1183.76</v>
      </c>
      <c r="K677" s="1">
        <v>1066567.76</v>
      </c>
      <c r="L677" s="2">
        <v>45700.0</v>
      </c>
      <c r="M677" s="1">
        <v>2025.0</v>
      </c>
      <c r="N677" s="1">
        <v>2.0</v>
      </c>
      <c r="O677" s="1" t="s">
        <v>32</v>
      </c>
    </row>
    <row r="678">
      <c r="A678" s="1" t="s">
        <v>1204</v>
      </c>
      <c r="B678" s="1" t="s">
        <v>37</v>
      </c>
      <c r="C678" s="1" t="s">
        <v>38</v>
      </c>
      <c r="D678" s="1" t="s">
        <v>117</v>
      </c>
      <c r="E678" s="1" t="s">
        <v>118</v>
      </c>
      <c r="F678" s="1">
        <v>2822.0</v>
      </c>
      <c r="G678" s="1">
        <v>2930.0</v>
      </c>
      <c r="H678" s="1">
        <v>103.8</v>
      </c>
      <c r="I678" s="1">
        <v>1447.34</v>
      </c>
      <c r="J678" s="1">
        <v>1599.64</v>
      </c>
      <c r="K678" s="1">
        <v>4686945.2</v>
      </c>
      <c r="L678" s="2">
        <v>45863.0</v>
      </c>
      <c r="M678" s="1">
        <v>2025.0</v>
      </c>
      <c r="N678" s="1">
        <v>7.0</v>
      </c>
      <c r="O678" s="1" t="s">
        <v>46</v>
      </c>
    </row>
    <row r="679">
      <c r="A679" s="1" t="s">
        <v>1205</v>
      </c>
      <c r="B679" s="1" t="s">
        <v>22</v>
      </c>
      <c r="C679" s="1" t="s">
        <v>23</v>
      </c>
      <c r="D679" s="1" t="s">
        <v>837</v>
      </c>
      <c r="E679" s="1" t="s">
        <v>336</v>
      </c>
      <c r="F679" s="1">
        <v>778.0</v>
      </c>
      <c r="G679" s="1">
        <v>802.0</v>
      </c>
      <c r="H679" s="1">
        <v>103.1</v>
      </c>
      <c r="I679" s="1">
        <v>1927.8</v>
      </c>
      <c r="J679" s="1">
        <v>2159.85</v>
      </c>
      <c r="K679" s="1">
        <v>1732199.7</v>
      </c>
      <c r="L679" s="2">
        <v>45661.0</v>
      </c>
      <c r="M679" s="1">
        <v>2025.0</v>
      </c>
      <c r="N679" s="1">
        <v>1.0</v>
      </c>
      <c r="O679" s="1" t="s">
        <v>46</v>
      </c>
    </row>
    <row r="680">
      <c r="A680" s="1" t="s">
        <v>1206</v>
      </c>
      <c r="B680" s="1" t="s">
        <v>28</v>
      </c>
      <c r="C680" s="1" t="s">
        <v>29</v>
      </c>
      <c r="D680" s="1" t="s">
        <v>1207</v>
      </c>
      <c r="E680" s="1" t="s">
        <v>257</v>
      </c>
      <c r="F680" s="1">
        <v>945.0</v>
      </c>
      <c r="G680" s="1">
        <v>958.0</v>
      </c>
      <c r="H680" s="1">
        <v>101.4</v>
      </c>
      <c r="I680" s="1">
        <v>1055.51</v>
      </c>
      <c r="J680" s="1">
        <v>1127.28</v>
      </c>
      <c r="K680" s="1">
        <v>1079934.24</v>
      </c>
      <c r="L680" s="2">
        <v>45872.0</v>
      </c>
      <c r="M680" s="1">
        <v>2025.0</v>
      </c>
      <c r="N680" s="1">
        <v>8.0</v>
      </c>
      <c r="O680" s="1" t="s">
        <v>32</v>
      </c>
    </row>
    <row r="681">
      <c r="A681" s="1" t="s">
        <v>1208</v>
      </c>
      <c r="B681" s="1" t="s">
        <v>16</v>
      </c>
      <c r="C681" s="1" t="s">
        <v>17</v>
      </c>
      <c r="D681" s="1" t="s">
        <v>481</v>
      </c>
      <c r="E681" s="1" t="s">
        <v>121</v>
      </c>
      <c r="F681" s="1">
        <v>853.0</v>
      </c>
      <c r="G681" s="1">
        <v>765.0</v>
      </c>
      <c r="H681" s="1">
        <v>89.7</v>
      </c>
      <c r="I681" s="1">
        <v>1423.87</v>
      </c>
      <c r="J681" s="1">
        <v>1367.98</v>
      </c>
      <c r="K681" s="1">
        <v>1046504.7</v>
      </c>
      <c r="L681" s="2">
        <v>45840.0</v>
      </c>
      <c r="M681" s="1">
        <v>2025.0</v>
      </c>
      <c r="N681" s="1">
        <v>7.0</v>
      </c>
      <c r="O681" s="1" t="s">
        <v>26</v>
      </c>
    </row>
    <row r="682">
      <c r="A682" s="1" t="s">
        <v>1209</v>
      </c>
      <c r="B682" s="1" t="s">
        <v>16</v>
      </c>
      <c r="C682" s="1" t="s">
        <v>17</v>
      </c>
      <c r="D682" s="1" t="s">
        <v>222</v>
      </c>
      <c r="E682" s="1" t="s">
        <v>31</v>
      </c>
      <c r="F682" s="1">
        <v>2545.0</v>
      </c>
      <c r="G682" s="1">
        <v>2054.0</v>
      </c>
      <c r="H682" s="1">
        <v>80.7</v>
      </c>
      <c r="I682" s="1">
        <v>1099.38</v>
      </c>
      <c r="J682" s="1">
        <v>1227.82</v>
      </c>
      <c r="K682" s="1">
        <v>2521942.28</v>
      </c>
      <c r="L682" s="2">
        <v>45888.0</v>
      </c>
      <c r="M682" s="1">
        <v>2025.0</v>
      </c>
      <c r="N682" s="1">
        <v>8.0</v>
      </c>
      <c r="O682" s="1" t="s">
        <v>32</v>
      </c>
    </row>
    <row r="683">
      <c r="A683" s="1" t="s">
        <v>1210</v>
      </c>
      <c r="B683" s="1" t="s">
        <v>42</v>
      </c>
      <c r="C683" s="1" t="s">
        <v>43</v>
      </c>
      <c r="D683" s="1" t="s">
        <v>1211</v>
      </c>
      <c r="E683" s="1" t="s">
        <v>218</v>
      </c>
      <c r="F683" s="1">
        <v>611.0</v>
      </c>
      <c r="G683" s="1">
        <v>558.0</v>
      </c>
      <c r="H683" s="1">
        <v>91.3</v>
      </c>
      <c r="I683" s="1">
        <v>1145.7</v>
      </c>
      <c r="J683" s="1">
        <v>1128.05</v>
      </c>
      <c r="K683" s="1">
        <v>629451.9</v>
      </c>
      <c r="L683" s="2">
        <v>45866.0</v>
      </c>
      <c r="M683" s="1">
        <v>2025.0</v>
      </c>
      <c r="N683" s="1">
        <v>7.0</v>
      </c>
      <c r="O683" s="1" t="s">
        <v>32</v>
      </c>
    </row>
    <row r="684">
      <c r="A684" s="1" t="s">
        <v>1212</v>
      </c>
      <c r="B684" s="1" t="s">
        <v>16</v>
      </c>
      <c r="C684" s="1" t="s">
        <v>17</v>
      </c>
      <c r="D684" s="1" t="s">
        <v>1213</v>
      </c>
      <c r="E684" s="1" t="s">
        <v>210</v>
      </c>
      <c r="F684" s="1">
        <v>2807.0</v>
      </c>
      <c r="G684" s="1">
        <v>2302.0</v>
      </c>
      <c r="H684" s="1">
        <v>82.0</v>
      </c>
      <c r="I684" s="1">
        <v>1421.61</v>
      </c>
      <c r="J684" s="1">
        <v>1507.58</v>
      </c>
      <c r="K684" s="1">
        <v>3470449.16</v>
      </c>
      <c r="L684" s="2">
        <v>45827.0</v>
      </c>
      <c r="M684" s="1">
        <v>2025.0</v>
      </c>
      <c r="N684" s="1">
        <v>6.0</v>
      </c>
      <c r="O684" s="1" t="s">
        <v>46</v>
      </c>
    </row>
    <row r="685">
      <c r="A685" s="1" t="s">
        <v>1214</v>
      </c>
      <c r="B685" s="1" t="s">
        <v>37</v>
      </c>
      <c r="C685" s="1" t="s">
        <v>38</v>
      </c>
      <c r="D685" s="1" t="s">
        <v>297</v>
      </c>
      <c r="E685" s="1" t="s">
        <v>194</v>
      </c>
      <c r="F685" s="1">
        <v>2549.0</v>
      </c>
      <c r="G685" s="1">
        <v>2583.0</v>
      </c>
      <c r="H685" s="1">
        <v>101.3</v>
      </c>
      <c r="I685" s="1">
        <v>1821.37</v>
      </c>
      <c r="J685" s="1">
        <v>2119.42</v>
      </c>
      <c r="K685" s="1">
        <v>5474461.86</v>
      </c>
      <c r="L685" s="2">
        <v>45998.0</v>
      </c>
      <c r="M685" s="1">
        <v>2025.0</v>
      </c>
      <c r="N685" s="1">
        <v>12.0</v>
      </c>
      <c r="O685" s="1" t="s">
        <v>26</v>
      </c>
    </row>
    <row r="686">
      <c r="A686" s="1" t="s">
        <v>1215</v>
      </c>
      <c r="B686" s="1" t="s">
        <v>42</v>
      </c>
      <c r="C686" s="1" t="s">
        <v>43</v>
      </c>
      <c r="D686" s="1" t="s">
        <v>237</v>
      </c>
      <c r="E686" s="1" t="s">
        <v>194</v>
      </c>
      <c r="F686" s="1">
        <v>1963.0</v>
      </c>
      <c r="G686" s="1">
        <v>1773.0</v>
      </c>
      <c r="H686" s="1">
        <v>90.3</v>
      </c>
      <c r="I686" s="1">
        <v>1107.41</v>
      </c>
      <c r="J686" s="1">
        <v>1263.48</v>
      </c>
      <c r="K686" s="1">
        <v>2240150.04</v>
      </c>
      <c r="L686" s="2">
        <v>45862.0</v>
      </c>
      <c r="M686" s="1">
        <v>2025.0</v>
      </c>
      <c r="N686" s="1">
        <v>7.0</v>
      </c>
      <c r="O686" s="1" t="s">
        <v>26</v>
      </c>
    </row>
    <row r="687">
      <c r="A687" s="1" t="s">
        <v>1216</v>
      </c>
      <c r="B687" s="1" t="s">
        <v>16</v>
      </c>
      <c r="C687" s="1" t="s">
        <v>17</v>
      </c>
      <c r="D687" s="1" t="s">
        <v>135</v>
      </c>
      <c r="E687" s="1" t="s">
        <v>74</v>
      </c>
      <c r="F687" s="1">
        <v>2844.0</v>
      </c>
      <c r="G687" s="1">
        <v>2934.0</v>
      </c>
      <c r="H687" s="1">
        <v>103.2</v>
      </c>
      <c r="I687" s="1">
        <v>1111.64</v>
      </c>
      <c r="J687" s="1">
        <v>1229.28</v>
      </c>
      <c r="K687" s="1">
        <v>3606707.52</v>
      </c>
      <c r="L687" s="2">
        <v>45825.0</v>
      </c>
      <c r="M687" s="1">
        <v>2025.0</v>
      </c>
      <c r="N687" s="1">
        <v>6.0</v>
      </c>
      <c r="O687" s="1" t="s">
        <v>32</v>
      </c>
    </row>
    <row r="688">
      <c r="A688" s="1" t="s">
        <v>1217</v>
      </c>
      <c r="B688" s="1" t="s">
        <v>16</v>
      </c>
      <c r="C688" s="1" t="s">
        <v>17</v>
      </c>
      <c r="D688" s="1" t="s">
        <v>660</v>
      </c>
      <c r="E688" s="1" t="s">
        <v>245</v>
      </c>
      <c r="F688" s="1">
        <v>2296.0</v>
      </c>
      <c r="G688" s="1">
        <v>2375.0</v>
      </c>
      <c r="H688" s="1">
        <v>103.4</v>
      </c>
      <c r="I688" s="1">
        <v>1848.33</v>
      </c>
      <c r="J688" s="1">
        <v>2079.91</v>
      </c>
      <c r="K688" s="1">
        <v>4939786.25</v>
      </c>
      <c r="L688" s="2">
        <v>45910.0</v>
      </c>
      <c r="M688" s="1">
        <v>2025.0</v>
      </c>
      <c r="N688" s="1">
        <v>9.0</v>
      </c>
      <c r="O688" s="1" t="s">
        <v>20</v>
      </c>
    </row>
    <row r="689">
      <c r="A689" s="1" t="s">
        <v>1218</v>
      </c>
      <c r="B689" s="1" t="s">
        <v>16</v>
      </c>
      <c r="C689" s="1" t="s">
        <v>17</v>
      </c>
      <c r="D689" s="1" t="s">
        <v>723</v>
      </c>
      <c r="E689" s="1" t="s">
        <v>267</v>
      </c>
      <c r="F689" s="1">
        <v>1237.0</v>
      </c>
      <c r="G689" s="1">
        <v>1035.0</v>
      </c>
      <c r="H689" s="1">
        <v>83.7</v>
      </c>
      <c r="I689" s="1">
        <v>1769.53</v>
      </c>
      <c r="J689" s="1">
        <v>1701.64</v>
      </c>
      <c r="K689" s="1">
        <v>1761197.4</v>
      </c>
      <c r="L689" s="2">
        <v>45709.0</v>
      </c>
      <c r="M689" s="1">
        <v>2025.0</v>
      </c>
      <c r="N689" s="1">
        <v>2.0</v>
      </c>
      <c r="O689" s="1" t="s">
        <v>46</v>
      </c>
    </row>
    <row r="690">
      <c r="A690" s="1" t="s">
        <v>1219</v>
      </c>
      <c r="B690" s="1" t="s">
        <v>22</v>
      </c>
      <c r="C690" s="1" t="s">
        <v>23</v>
      </c>
      <c r="D690" s="1" t="s">
        <v>1220</v>
      </c>
      <c r="E690" s="1" t="s">
        <v>124</v>
      </c>
      <c r="F690" s="1">
        <v>511.0</v>
      </c>
      <c r="G690" s="1">
        <v>492.0</v>
      </c>
      <c r="H690" s="1">
        <v>96.3</v>
      </c>
      <c r="I690" s="1">
        <v>1657.47</v>
      </c>
      <c r="J690" s="1">
        <v>1680.55</v>
      </c>
      <c r="K690" s="1">
        <v>826830.6</v>
      </c>
      <c r="L690" s="2">
        <v>45788.0</v>
      </c>
      <c r="M690" s="1">
        <v>2025.0</v>
      </c>
      <c r="N690" s="1">
        <v>5.0</v>
      </c>
      <c r="O690" s="1" t="s">
        <v>26</v>
      </c>
    </row>
    <row r="691">
      <c r="A691" s="1" t="s">
        <v>1221</v>
      </c>
      <c r="B691" s="1" t="s">
        <v>37</v>
      </c>
      <c r="C691" s="1" t="s">
        <v>38</v>
      </c>
      <c r="D691" s="1" t="s">
        <v>78</v>
      </c>
      <c r="E691" s="1" t="s">
        <v>79</v>
      </c>
      <c r="F691" s="1">
        <v>1220.0</v>
      </c>
      <c r="G691" s="1">
        <v>1004.0</v>
      </c>
      <c r="H691" s="1">
        <v>82.3</v>
      </c>
      <c r="I691" s="1">
        <v>1587.46</v>
      </c>
      <c r="J691" s="1">
        <v>1891.36</v>
      </c>
      <c r="K691" s="1">
        <v>1898925.44</v>
      </c>
      <c r="L691" s="2">
        <v>45878.0</v>
      </c>
      <c r="M691" s="1">
        <v>2025.0</v>
      </c>
      <c r="N691" s="1">
        <v>8.0</v>
      </c>
      <c r="O691" s="1" t="s">
        <v>20</v>
      </c>
    </row>
    <row r="692">
      <c r="A692" s="1" t="s">
        <v>1222</v>
      </c>
      <c r="B692" s="1" t="s">
        <v>16</v>
      </c>
      <c r="C692" s="1" t="s">
        <v>17</v>
      </c>
      <c r="D692" s="1" t="s">
        <v>88</v>
      </c>
      <c r="E692" s="1" t="s">
        <v>89</v>
      </c>
      <c r="F692" s="1">
        <v>1345.0</v>
      </c>
      <c r="G692" s="1">
        <v>1132.0</v>
      </c>
      <c r="H692" s="1">
        <v>84.2</v>
      </c>
      <c r="I692" s="1">
        <v>1251.38</v>
      </c>
      <c r="J692" s="1">
        <v>1368.2</v>
      </c>
      <c r="K692" s="1">
        <v>1548802.4</v>
      </c>
      <c r="L692" s="2">
        <v>45660.0</v>
      </c>
      <c r="M692" s="1">
        <v>2025.0</v>
      </c>
      <c r="N692" s="1">
        <v>1.0</v>
      </c>
      <c r="O692" s="1" t="s">
        <v>46</v>
      </c>
    </row>
    <row r="693">
      <c r="A693" s="1" t="s">
        <v>1223</v>
      </c>
      <c r="B693" s="1" t="s">
        <v>28</v>
      </c>
      <c r="C693" s="1" t="s">
        <v>29</v>
      </c>
      <c r="D693" s="1" t="s">
        <v>1224</v>
      </c>
      <c r="E693" s="1" t="s">
        <v>53</v>
      </c>
      <c r="F693" s="1">
        <v>2593.0</v>
      </c>
      <c r="G693" s="1">
        <v>2365.0</v>
      </c>
      <c r="H693" s="1">
        <v>91.2</v>
      </c>
      <c r="I693" s="1">
        <v>1420.29</v>
      </c>
      <c r="J693" s="1">
        <v>1534.18</v>
      </c>
      <c r="K693" s="1">
        <v>3628335.7</v>
      </c>
      <c r="L693" s="2">
        <v>45684.0</v>
      </c>
      <c r="M693" s="1">
        <v>2025.0</v>
      </c>
      <c r="N693" s="1">
        <v>1.0</v>
      </c>
      <c r="O693" s="1" t="s">
        <v>26</v>
      </c>
    </row>
    <row r="694">
      <c r="A694" s="1" t="s">
        <v>1225</v>
      </c>
      <c r="B694" s="1" t="s">
        <v>37</v>
      </c>
      <c r="C694" s="1" t="s">
        <v>38</v>
      </c>
      <c r="D694" s="1" t="s">
        <v>1226</v>
      </c>
      <c r="E694" s="1" t="s">
        <v>59</v>
      </c>
      <c r="F694" s="1">
        <v>2220.0</v>
      </c>
      <c r="G694" s="1">
        <v>1844.0</v>
      </c>
      <c r="H694" s="1">
        <v>83.1</v>
      </c>
      <c r="I694" s="1">
        <v>1009.27</v>
      </c>
      <c r="J694" s="1">
        <v>1035.84</v>
      </c>
      <c r="K694" s="1">
        <v>1910088.96</v>
      </c>
      <c r="L694" s="2">
        <v>45926.0</v>
      </c>
      <c r="M694" s="1">
        <v>2025.0</v>
      </c>
      <c r="N694" s="1">
        <v>9.0</v>
      </c>
      <c r="O694" s="1" t="s">
        <v>32</v>
      </c>
    </row>
    <row r="695">
      <c r="A695" s="1" t="s">
        <v>1227</v>
      </c>
      <c r="B695" s="1" t="s">
        <v>37</v>
      </c>
      <c r="C695" s="1" t="s">
        <v>38</v>
      </c>
      <c r="D695" s="1" t="s">
        <v>1228</v>
      </c>
      <c r="E695" s="1" t="s">
        <v>74</v>
      </c>
      <c r="F695" s="1">
        <v>2659.0</v>
      </c>
      <c r="G695" s="1">
        <v>2147.0</v>
      </c>
      <c r="H695" s="1">
        <v>80.7</v>
      </c>
      <c r="I695" s="1">
        <v>1158.04</v>
      </c>
      <c r="J695" s="1">
        <v>1148.95</v>
      </c>
      <c r="K695" s="1">
        <v>2466795.65</v>
      </c>
      <c r="L695" s="2">
        <v>45830.0</v>
      </c>
      <c r="M695" s="1">
        <v>2025.0</v>
      </c>
      <c r="N695" s="1">
        <v>6.0</v>
      </c>
      <c r="O695" s="1" t="s">
        <v>32</v>
      </c>
    </row>
    <row r="696">
      <c r="A696" s="1" t="s">
        <v>1229</v>
      </c>
      <c r="B696" s="1" t="s">
        <v>42</v>
      </c>
      <c r="C696" s="1" t="s">
        <v>43</v>
      </c>
      <c r="D696" s="1" t="s">
        <v>149</v>
      </c>
      <c r="E696" s="1" t="s">
        <v>25</v>
      </c>
      <c r="F696" s="1">
        <v>522.0</v>
      </c>
      <c r="G696" s="1">
        <v>543.0</v>
      </c>
      <c r="H696" s="1">
        <v>104.0</v>
      </c>
      <c r="I696" s="1">
        <v>1187.7</v>
      </c>
      <c r="J696" s="1">
        <v>1248.38</v>
      </c>
      <c r="K696" s="1">
        <v>677870.34</v>
      </c>
      <c r="L696" s="2">
        <v>45870.0</v>
      </c>
      <c r="M696" s="1">
        <v>2025.0</v>
      </c>
      <c r="N696" s="1">
        <v>8.0</v>
      </c>
      <c r="O696" s="1" t="s">
        <v>26</v>
      </c>
    </row>
    <row r="697">
      <c r="A697" s="1" t="s">
        <v>1230</v>
      </c>
      <c r="B697" s="1" t="s">
        <v>42</v>
      </c>
      <c r="C697" s="1" t="s">
        <v>43</v>
      </c>
      <c r="D697" s="1" t="s">
        <v>173</v>
      </c>
      <c r="E697" s="1" t="s">
        <v>59</v>
      </c>
      <c r="F697" s="1">
        <v>723.0</v>
      </c>
      <c r="G697" s="1">
        <v>718.0</v>
      </c>
      <c r="H697" s="1">
        <v>99.3</v>
      </c>
      <c r="I697" s="1">
        <v>1152.26</v>
      </c>
      <c r="J697" s="1">
        <v>1043.33</v>
      </c>
      <c r="K697" s="1">
        <v>749110.94</v>
      </c>
      <c r="L697" s="2">
        <v>45725.0</v>
      </c>
      <c r="M697" s="1">
        <v>2025.0</v>
      </c>
      <c r="N697" s="1">
        <v>3.0</v>
      </c>
      <c r="O697" s="1" t="s">
        <v>32</v>
      </c>
    </row>
    <row r="698">
      <c r="A698" s="1" t="s">
        <v>1231</v>
      </c>
      <c r="B698" s="1" t="s">
        <v>16</v>
      </c>
      <c r="C698" s="1" t="s">
        <v>17</v>
      </c>
      <c r="D698" s="1" t="s">
        <v>1232</v>
      </c>
      <c r="E698" s="1" t="s">
        <v>280</v>
      </c>
      <c r="F698" s="1">
        <v>2103.0</v>
      </c>
      <c r="G698" s="1">
        <v>1705.0</v>
      </c>
      <c r="H698" s="1">
        <v>81.1</v>
      </c>
      <c r="I698" s="1">
        <v>1700.43</v>
      </c>
      <c r="J698" s="1">
        <v>1608.25</v>
      </c>
      <c r="K698" s="1">
        <v>2742066.25</v>
      </c>
      <c r="L698" s="2">
        <v>46007.0</v>
      </c>
      <c r="M698" s="1">
        <v>2025.0</v>
      </c>
      <c r="N698" s="1">
        <v>12.0</v>
      </c>
      <c r="O698" s="1" t="s">
        <v>20</v>
      </c>
    </row>
    <row r="699">
      <c r="A699" s="1" t="s">
        <v>1233</v>
      </c>
      <c r="B699" s="1" t="s">
        <v>28</v>
      </c>
      <c r="C699" s="1" t="s">
        <v>29</v>
      </c>
      <c r="D699" s="1" t="s">
        <v>1234</v>
      </c>
      <c r="E699" s="1" t="s">
        <v>218</v>
      </c>
      <c r="F699" s="1">
        <v>1381.0</v>
      </c>
      <c r="G699" s="1">
        <v>1253.0</v>
      </c>
      <c r="H699" s="1">
        <v>90.7</v>
      </c>
      <c r="I699" s="1">
        <v>1625.37</v>
      </c>
      <c r="J699" s="1">
        <v>1856.25</v>
      </c>
      <c r="K699" s="1">
        <v>2325881.25</v>
      </c>
      <c r="L699" s="2">
        <v>45840.0</v>
      </c>
      <c r="M699" s="1">
        <v>2025.0</v>
      </c>
      <c r="N699" s="1">
        <v>7.0</v>
      </c>
      <c r="O699" s="1" t="s">
        <v>32</v>
      </c>
    </row>
    <row r="700">
      <c r="A700" s="1" t="s">
        <v>1235</v>
      </c>
      <c r="B700" s="1" t="s">
        <v>28</v>
      </c>
      <c r="C700" s="1" t="s">
        <v>29</v>
      </c>
      <c r="D700" s="1" t="s">
        <v>1236</v>
      </c>
      <c r="E700" s="1" t="s">
        <v>250</v>
      </c>
      <c r="F700" s="1">
        <v>2477.0</v>
      </c>
      <c r="G700" s="1">
        <v>2088.0</v>
      </c>
      <c r="H700" s="1">
        <v>84.3</v>
      </c>
      <c r="I700" s="1">
        <v>1520.79</v>
      </c>
      <c r="J700" s="1">
        <v>1524.59</v>
      </c>
      <c r="K700" s="1">
        <v>3183343.92</v>
      </c>
      <c r="L700" s="2">
        <v>45870.0</v>
      </c>
      <c r="M700" s="1">
        <v>2025.0</v>
      </c>
      <c r="N700" s="1">
        <v>8.0</v>
      </c>
      <c r="O700" s="1" t="s">
        <v>65</v>
      </c>
    </row>
    <row r="701">
      <c r="A701" s="1" t="s">
        <v>1237</v>
      </c>
      <c r="B701" s="1" t="s">
        <v>37</v>
      </c>
      <c r="C701" s="1" t="s">
        <v>38</v>
      </c>
      <c r="D701" s="1" t="s">
        <v>445</v>
      </c>
      <c r="E701" s="1" t="s">
        <v>231</v>
      </c>
      <c r="F701" s="1">
        <v>2198.0</v>
      </c>
      <c r="G701" s="1">
        <v>2216.0</v>
      </c>
      <c r="H701" s="1">
        <v>100.8</v>
      </c>
      <c r="I701" s="1">
        <v>1343.23</v>
      </c>
      <c r="J701" s="1">
        <v>1308.05</v>
      </c>
      <c r="K701" s="1">
        <v>2898638.8</v>
      </c>
      <c r="L701" s="2">
        <v>45838.0</v>
      </c>
      <c r="M701" s="1">
        <v>2025.0</v>
      </c>
      <c r="N701" s="1">
        <v>6.0</v>
      </c>
      <c r="O701" s="1" t="s">
        <v>65</v>
      </c>
    </row>
    <row r="702">
      <c r="A702" s="1" t="s">
        <v>1238</v>
      </c>
      <c r="B702" s="1" t="s">
        <v>16</v>
      </c>
      <c r="C702" s="1" t="s">
        <v>17</v>
      </c>
      <c r="D702" s="1" t="s">
        <v>1239</v>
      </c>
      <c r="E702" s="1" t="s">
        <v>280</v>
      </c>
      <c r="F702" s="1">
        <v>2739.0</v>
      </c>
      <c r="G702" s="1">
        <v>2736.0</v>
      </c>
      <c r="H702" s="1">
        <v>99.9</v>
      </c>
      <c r="I702" s="1">
        <v>1838.79</v>
      </c>
      <c r="J702" s="1">
        <v>2105.85</v>
      </c>
      <c r="K702" s="1">
        <v>5761605.6</v>
      </c>
      <c r="L702" s="2">
        <v>45824.0</v>
      </c>
      <c r="M702" s="1">
        <v>2025.0</v>
      </c>
      <c r="N702" s="1">
        <v>6.0</v>
      </c>
      <c r="O702" s="1" t="s">
        <v>20</v>
      </c>
    </row>
    <row r="703">
      <c r="A703" s="1" t="s">
        <v>1240</v>
      </c>
      <c r="B703" s="1" t="s">
        <v>28</v>
      </c>
      <c r="C703" s="1" t="s">
        <v>29</v>
      </c>
      <c r="D703" s="1" t="s">
        <v>1241</v>
      </c>
      <c r="E703" s="1" t="s">
        <v>169</v>
      </c>
      <c r="F703" s="1">
        <v>809.0</v>
      </c>
      <c r="G703" s="1">
        <v>803.0</v>
      </c>
      <c r="H703" s="1">
        <v>99.3</v>
      </c>
      <c r="I703" s="1">
        <v>1414.29</v>
      </c>
      <c r="J703" s="1">
        <v>1335.63</v>
      </c>
      <c r="K703" s="1">
        <v>1072510.89</v>
      </c>
      <c r="L703" s="2">
        <v>45736.0</v>
      </c>
      <c r="M703" s="1">
        <v>2025.0</v>
      </c>
      <c r="N703" s="1">
        <v>3.0</v>
      </c>
      <c r="O703" s="1" t="s">
        <v>26</v>
      </c>
    </row>
    <row r="704">
      <c r="A704" s="1" t="s">
        <v>1242</v>
      </c>
      <c r="B704" s="1" t="s">
        <v>22</v>
      </c>
      <c r="C704" s="1" t="s">
        <v>23</v>
      </c>
      <c r="D704" s="1" t="s">
        <v>305</v>
      </c>
      <c r="E704" s="1" t="s">
        <v>306</v>
      </c>
      <c r="F704" s="1">
        <v>2745.0</v>
      </c>
      <c r="G704" s="1">
        <v>2726.0</v>
      </c>
      <c r="H704" s="1">
        <v>99.3</v>
      </c>
      <c r="I704" s="1">
        <v>1277.4</v>
      </c>
      <c r="J704" s="1">
        <v>1168.46</v>
      </c>
      <c r="K704" s="1">
        <v>3185221.96</v>
      </c>
      <c r="L704" s="2">
        <v>45789.0</v>
      </c>
      <c r="M704" s="1">
        <v>2025.0</v>
      </c>
      <c r="N704" s="1">
        <v>5.0</v>
      </c>
      <c r="O704" s="1" t="s">
        <v>32</v>
      </c>
    </row>
    <row r="705">
      <c r="A705" s="1" t="s">
        <v>1243</v>
      </c>
      <c r="B705" s="1" t="s">
        <v>16</v>
      </c>
      <c r="C705" s="1" t="s">
        <v>17</v>
      </c>
      <c r="D705" s="1" t="s">
        <v>637</v>
      </c>
      <c r="E705" s="1" t="s">
        <v>124</v>
      </c>
      <c r="F705" s="1">
        <v>1665.0</v>
      </c>
      <c r="G705" s="1">
        <v>1448.0</v>
      </c>
      <c r="H705" s="1">
        <v>87.0</v>
      </c>
      <c r="I705" s="1">
        <v>1819.69</v>
      </c>
      <c r="J705" s="1">
        <v>2160.3</v>
      </c>
      <c r="K705" s="1">
        <v>3128114.4</v>
      </c>
      <c r="L705" s="2">
        <v>45791.0</v>
      </c>
      <c r="M705" s="1">
        <v>2025.0</v>
      </c>
      <c r="N705" s="1">
        <v>5.0</v>
      </c>
      <c r="O705" s="1" t="s">
        <v>26</v>
      </c>
    </row>
    <row r="706">
      <c r="A706" s="1" t="s">
        <v>1244</v>
      </c>
      <c r="B706" s="1" t="s">
        <v>28</v>
      </c>
      <c r="C706" s="1" t="s">
        <v>29</v>
      </c>
      <c r="D706" s="1" t="s">
        <v>187</v>
      </c>
      <c r="E706" s="1" t="s">
        <v>19</v>
      </c>
      <c r="F706" s="1">
        <v>667.0</v>
      </c>
      <c r="G706" s="1">
        <v>612.0</v>
      </c>
      <c r="H706" s="1">
        <v>91.8</v>
      </c>
      <c r="I706" s="1">
        <v>1563.52</v>
      </c>
      <c r="J706" s="1">
        <v>1500.33</v>
      </c>
      <c r="K706" s="1">
        <v>918201.96</v>
      </c>
      <c r="L706" s="2">
        <v>45920.0</v>
      </c>
      <c r="M706" s="1">
        <v>2025.0</v>
      </c>
      <c r="N706" s="1">
        <v>9.0</v>
      </c>
      <c r="O706" s="1" t="s">
        <v>20</v>
      </c>
    </row>
    <row r="707">
      <c r="A707" s="1" t="s">
        <v>1245</v>
      </c>
      <c r="B707" s="1" t="s">
        <v>42</v>
      </c>
      <c r="C707" s="1" t="s">
        <v>43</v>
      </c>
      <c r="D707" s="1" t="s">
        <v>416</v>
      </c>
      <c r="E707" s="1" t="s">
        <v>95</v>
      </c>
      <c r="F707" s="1">
        <v>2459.0</v>
      </c>
      <c r="G707" s="1">
        <v>2217.0</v>
      </c>
      <c r="H707" s="1">
        <v>90.2</v>
      </c>
      <c r="I707" s="1">
        <v>1565.01</v>
      </c>
      <c r="J707" s="1">
        <v>1709.67</v>
      </c>
      <c r="K707" s="1">
        <v>3790338.39</v>
      </c>
      <c r="L707" s="2">
        <v>45971.0</v>
      </c>
      <c r="M707" s="1">
        <v>2025.0</v>
      </c>
      <c r="N707" s="1">
        <v>11.0</v>
      </c>
      <c r="O707" s="1" t="s">
        <v>32</v>
      </c>
    </row>
    <row r="708">
      <c r="A708" s="1" t="s">
        <v>1246</v>
      </c>
      <c r="B708" s="1" t="s">
        <v>37</v>
      </c>
      <c r="C708" s="1" t="s">
        <v>38</v>
      </c>
      <c r="D708" s="1" t="s">
        <v>1247</v>
      </c>
      <c r="E708" s="1" t="s">
        <v>53</v>
      </c>
      <c r="F708" s="1">
        <v>629.0</v>
      </c>
      <c r="G708" s="1">
        <v>530.0</v>
      </c>
      <c r="H708" s="1">
        <v>84.3</v>
      </c>
      <c r="I708" s="1">
        <v>1870.08</v>
      </c>
      <c r="J708" s="1">
        <v>1685.37</v>
      </c>
      <c r="K708" s="1">
        <v>893246.1</v>
      </c>
      <c r="L708" s="2">
        <v>45809.0</v>
      </c>
      <c r="M708" s="1">
        <v>2025.0</v>
      </c>
      <c r="N708" s="1">
        <v>6.0</v>
      </c>
      <c r="O708" s="1" t="s">
        <v>26</v>
      </c>
    </row>
    <row r="709">
      <c r="A709" s="1" t="s">
        <v>1248</v>
      </c>
      <c r="B709" s="1" t="s">
        <v>28</v>
      </c>
      <c r="C709" s="1" t="s">
        <v>29</v>
      </c>
      <c r="D709" s="1" t="s">
        <v>1249</v>
      </c>
      <c r="E709" s="1" t="s">
        <v>19</v>
      </c>
      <c r="F709" s="1">
        <v>1666.0</v>
      </c>
      <c r="G709" s="1">
        <v>1494.0</v>
      </c>
      <c r="H709" s="1">
        <v>89.7</v>
      </c>
      <c r="I709" s="1">
        <v>1343.37</v>
      </c>
      <c r="J709" s="1">
        <v>1455.94</v>
      </c>
      <c r="K709" s="1">
        <v>2175174.36</v>
      </c>
      <c r="L709" s="2">
        <v>45731.0</v>
      </c>
      <c r="M709" s="1">
        <v>2025.0</v>
      </c>
      <c r="N709" s="1">
        <v>3.0</v>
      </c>
      <c r="O709" s="1" t="s">
        <v>20</v>
      </c>
    </row>
    <row r="710">
      <c r="A710" s="1" t="s">
        <v>1250</v>
      </c>
      <c r="B710" s="1" t="s">
        <v>22</v>
      </c>
      <c r="C710" s="1" t="s">
        <v>23</v>
      </c>
      <c r="D710" s="1" t="s">
        <v>1251</v>
      </c>
      <c r="E710" s="1" t="s">
        <v>194</v>
      </c>
      <c r="F710" s="1">
        <v>2726.0</v>
      </c>
      <c r="G710" s="1">
        <v>2683.0</v>
      </c>
      <c r="H710" s="1">
        <v>98.4</v>
      </c>
      <c r="I710" s="1">
        <v>1692.4</v>
      </c>
      <c r="J710" s="1">
        <v>1656.44</v>
      </c>
      <c r="K710" s="1">
        <v>4444228.52</v>
      </c>
      <c r="L710" s="2">
        <v>45761.0</v>
      </c>
      <c r="M710" s="1">
        <v>2025.0</v>
      </c>
      <c r="N710" s="1">
        <v>4.0</v>
      </c>
      <c r="O710" s="1" t="s">
        <v>26</v>
      </c>
    </row>
    <row r="711">
      <c r="A711" s="1" t="s">
        <v>1252</v>
      </c>
      <c r="B711" s="1" t="s">
        <v>42</v>
      </c>
      <c r="C711" s="1" t="s">
        <v>43</v>
      </c>
      <c r="D711" s="1" t="s">
        <v>203</v>
      </c>
      <c r="E711" s="1" t="s">
        <v>59</v>
      </c>
      <c r="F711" s="1">
        <v>1240.0</v>
      </c>
      <c r="G711" s="1">
        <v>1077.0</v>
      </c>
      <c r="H711" s="1">
        <v>86.9</v>
      </c>
      <c r="I711" s="1">
        <v>1584.36</v>
      </c>
      <c r="J711" s="1">
        <v>1586.54</v>
      </c>
      <c r="K711" s="1">
        <v>1708703.58</v>
      </c>
      <c r="L711" s="2">
        <v>45866.0</v>
      </c>
      <c r="M711" s="1">
        <v>2025.0</v>
      </c>
      <c r="N711" s="1">
        <v>7.0</v>
      </c>
      <c r="O711" s="1" t="s">
        <v>32</v>
      </c>
    </row>
    <row r="712">
      <c r="A712" s="1" t="s">
        <v>1253</v>
      </c>
      <c r="B712" s="1" t="s">
        <v>42</v>
      </c>
      <c r="C712" s="1" t="s">
        <v>43</v>
      </c>
      <c r="D712" s="1" t="s">
        <v>189</v>
      </c>
      <c r="E712" s="1" t="s">
        <v>25</v>
      </c>
      <c r="F712" s="1">
        <v>2423.0</v>
      </c>
      <c r="G712" s="1">
        <v>1972.0</v>
      </c>
      <c r="H712" s="1">
        <v>81.4</v>
      </c>
      <c r="I712" s="1">
        <v>1008.67</v>
      </c>
      <c r="J712" s="1">
        <v>1199.63</v>
      </c>
      <c r="K712" s="1">
        <v>2365670.36</v>
      </c>
      <c r="L712" s="2">
        <v>45876.0</v>
      </c>
      <c r="M712" s="1">
        <v>2025.0</v>
      </c>
      <c r="N712" s="1">
        <v>8.0</v>
      </c>
      <c r="O712" s="1" t="s">
        <v>26</v>
      </c>
    </row>
    <row r="713">
      <c r="A713" s="1" t="s">
        <v>1254</v>
      </c>
      <c r="B713" s="1" t="s">
        <v>28</v>
      </c>
      <c r="C713" s="1" t="s">
        <v>29</v>
      </c>
      <c r="D713" s="1" t="s">
        <v>117</v>
      </c>
      <c r="E713" s="1" t="s">
        <v>118</v>
      </c>
      <c r="F713" s="1">
        <v>2534.0</v>
      </c>
      <c r="G713" s="1">
        <v>2080.0</v>
      </c>
      <c r="H713" s="1">
        <v>82.1</v>
      </c>
      <c r="I713" s="1">
        <v>1293.82</v>
      </c>
      <c r="J713" s="1">
        <v>1429.66</v>
      </c>
      <c r="K713" s="1">
        <v>2973692.8</v>
      </c>
      <c r="L713" s="2">
        <v>45920.0</v>
      </c>
      <c r="M713" s="1">
        <v>2025.0</v>
      </c>
      <c r="N713" s="1">
        <v>9.0</v>
      </c>
      <c r="O713" s="1" t="s">
        <v>46</v>
      </c>
    </row>
    <row r="714">
      <c r="A714" s="1" t="s">
        <v>1255</v>
      </c>
      <c r="B714" s="1" t="s">
        <v>22</v>
      </c>
      <c r="C714" s="1" t="s">
        <v>23</v>
      </c>
      <c r="D714" s="1" t="s">
        <v>1256</v>
      </c>
      <c r="E714" s="1" t="s">
        <v>210</v>
      </c>
      <c r="F714" s="1">
        <v>1719.0</v>
      </c>
      <c r="G714" s="1">
        <v>1712.0</v>
      </c>
      <c r="H714" s="1">
        <v>99.6</v>
      </c>
      <c r="I714" s="1">
        <v>1916.49</v>
      </c>
      <c r="J714" s="1">
        <v>2202.49</v>
      </c>
      <c r="K714" s="1">
        <v>3770662.88</v>
      </c>
      <c r="L714" s="2">
        <v>45820.0</v>
      </c>
      <c r="M714" s="1">
        <v>2025.0</v>
      </c>
      <c r="N714" s="1">
        <v>6.0</v>
      </c>
      <c r="O714" s="1" t="s">
        <v>46</v>
      </c>
    </row>
    <row r="715">
      <c r="A715" s="1" t="s">
        <v>1257</v>
      </c>
      <c r="B715" s="1" t="s">
        <v>37</v>
      </c>
      <c r="C715" s="1" t="s">
        <v>38</v>
      </c>
      <c r="D715" s="1" t="s">
        <v>1258</v>
      </c>
      <c r="E715" s="1" t="s">
        <v>152</v>
      </c>
      <c r="F715" s="1">
        <v>2946.0</v>
      </c>
      <c r="G715" s="1">
        <v>3011.0</v>
      </c>
      <c r="H715" s="1">
        <v>102.2</v>
      </c>
      <c r="I715" s="1">
        <v>1092.19</v>
      </c>
      <c r="J715" s="1">
        <v>1176.71</v>
      </c>
      <c r="K715" s="1">
        <v>3543073.81</v>
      </c>
      <c r="L715" s="2">
        <v>45679.0</v>
      </c>
      <c r="M715" s="1">
        <v>2025.0</v>
      </c>
      <c r="N715" s="1">
        <v>1.0</v>
      </c>
      <c r="O715" s="1" t="s">
        <v>20</v>
      </c>
    </row>
    <row r="716">
      <c r="A716" s="1" t="s">
        <v>1259</v>
      </c>
      <c r="B716" s="1" t="s">
        <v>28</v>
      </c>
      <c r="C716" s="1" t="s">
        <v>29</v>
      </c>
      <c r="D716" s="1" t="s">
        <v>1199</v>
      </c>
      <c r="E716" s="1" t="s">
        <v>213</v>
      </c>
      <c r="F716" s="1">
        <v>1230.0</v>
      </c>
      <c r="G716" s="1">
        <v>1125.0</v>
      </c>
      <c r="H716" s="1">
        <v>91.5</v>
      </c>
      <c r="I716" s="1">
        <v>1954.87</v>
      </c>
      <c r="J716" s="1">
        <v>1970.87</v>
      </c>
      <c r="K716" s="1">
        <v>2217228.75</v>
      </c>
      <c r="L716" s="2">
        <v>45889.0</v>
      </c>
      <c r="M716" s="1">
        <v>2025.0</v>
      </c>
      <c r="N716" s="1">
        <v>8.0</v>
      </c>
      <c r="O716" s="1" t="s">
        <v>65</v>
      </c>
    </row>
    <row r="717">
      <c r="A717" s="1" t="s">
        <v>1260</v>
      </c>
      <c r="B717" s="1" t="s">
        <v>28</v>
      </c>
      <c r="C717" s="1" t="s">
        <v>29</v>
      </c>
      <c r="D717" s="1" t="s">
        <v>1261</v>
      </c>
      <c r="E717" s="1" t="s">
        <v>311</v>
      </c>
      <c r="F717" s="1">
        <v>1230.0</v>
      </c>
      <c r="G717" s="1">
        <v>1106.0</v>
      </c>
      <c r="H717" s="1">
        <v>89.9</v>
      </c>
      <c r="I717" s="1">
        <v>1067.03</v>
      </c>
      <c r="J717" s="1">
        <v>1179.75</v>
      </c>
      <c r="K717" s="1">
        <v>1304803.5</v>
      </c>
      <c r="L717" s="2">
        <v>45783.0</v>
      </c>
      <c r="M717" s="1">
        <v>2025.0</v>
      </c>
      <c r="N717" s="1">
        <v>5.0</v>
      </c>
      <c r="O717" s="1" t="s">
        <v>20</v>
      </c>
    </row>
    <row r="718">
      <c r="A718" s="1" t="s">
        <v>1262</v>
      </c>
      <c r="B718" s="1" t="s">
        <v>37</v>
      </c>
      <c r="C718" s="1" t="s">
        <v>38</v>
      </c>
      <c r="D718" s="1" t="s">
        <v>926</v>
      </c>
      <c r="E718" s="1" t="s">
        <v>180</v>
      </c>
      <c r="F718" s="1">
        <v>2152.0</v>
      </c>
      <c r="G718" s="1">
        <v>2212.0</v>
      </c>
      <c r="H718" s="1">
        <v>102.8</v>
      </c>
      <c r="I718" s="1">
        <v>1138.4</v>
      </c>
      <c r="J718" s="1">
        <v>1113.98</v>
      </c>
      <c r="K718" s="1">
        <v>2464123.76</v>
      </c>
      <c r="L718" s="2">
        <v>45757.0</v>
      </c>
      <c r="M718" s="1">
        <v>2025.0</v>
      </c>
      <c r="N718" s="1">
        <v>4.0</v>
      </c>
      <c r="O718" s="1" t="s">
        <v>46</v>
      </c>
    </row>
    <row r="719">
      <c r="A719" s="1" t="s">
        <v>1263</v>
      </c>
      <c r="B719" s="1" t="s">
        <v>28</v>
      </c>
      <c r="C719" s="1" t="s">
        <v>29</v>
      </c>
      <c r="D719" s="1" t="s">
        <v>471</v>
      </c>
      <c r="E719" s="1" t="s">
        <v>68</v>
      </c>
      <c r="F719" s="1">
        <v>1066.0</v>
      </c>
      <c r="G719" s="1">
        <v>949.0</v>
      </c>
      <c r="H719" s="1">
        <v>89.0</v>
      </c>
      <c r="I719" s="1">
        <v>1278.95</v>
      </c>
      <c r="J719" s="1">
        <v>1352.09</v>
      </c>
      <c r="K719" s="1">
        <v>1283133.41</v>
      </c>
      <c r="L719" s="2">
        <v>45976.0</v>
      </c>
      <c r="M719" s="1">
        <v>2025.0</v>
      </c>
      <c r="N719" s="1">
        <v>11.0</v>
      </c>
      <c r="O719" s="1" t="s">
        <v>65</v>
      </c>
    </row>
    <row r="720">
      <c r="A720" s="1" t="s">
        <v>1264</v>
      </c>
      <c r="B720" s="1" t="s">
        <v>16</v>
      </c>
      <c r="C720" s="1" t="s">
        <v>17</v>
      </c>
      <c r="D720" s="1" t="s">
        <v>843</v>
      </c>
      <c r="E720" s="1" t="s">
        <v>382</v>
      </c>
      <c r="F720" s="1">
        <v>1149.0</v>
      </c>
      <c r="G720" s="1">
        <v>968.0</v>
      </c>
      <c r="H720" s="1">
        <v>84.2</v>
      </c>
      <c r="I720" s="1">
        <v>1245.65</v>
      </c>
      <c r="J720" s="1">
        <v>1434.86</v>
      </c>
      <c r="K720" s="1">
        <v>1388944.48</v>
      </c>
      <c r="L720" s="2">
        <v>45795.0</v>
      </c>
      <c r="M720" s="1">
        <v>2025.0</v>
      </c>
      <c r="N720" s="1">
        <v>5.0</v>
      </c>
      <c r="O720" s="1" t="s">
        <v>65</v>
      </c>
    </row>
    <row r="721">
      <c r="A721" s="1" t="s">
        <v>1265</v>
      </c>
      <c r="B721" s="1" t="s">
        <v>22</v>
      </c>
      <c r="C721" s="1" t="s">
        <v>23</v>
      </c>
      <c r="D721" s="1" t="s">
        <v>1266</v>
      </c>
      <c r="E721" s="1" t="s">
        <v>210</v>
      </c>
      <c r="F721" s="1">
        <v>2869.0</v>
      </c>
      <c r="G721" s="1">
        <v>2524.0</v>
      </c>
      <c r="H721" s="1">
        <v>88.0</v>
      </c>
      <c r="I721" s="1">
        <v>1713.01</v>
      </c>
      <c r="J721" s="1">
        <v>1610.95</v>
      </c>
      <c r="K721" s="1">
        <v>4066037.8</v>
      </c>
      <c r="L721" s="2">
        <v>45766.0</v>
      </c>
      <c r="M721" s="1">
        <v>2025.0</v>
      </c>
      <c r="N721" s="1">
        <v>4.0</v>
      </c>
      <c r="O721" s="1" t="s">
        <v>46</v>
      </c>
    </row>
    <row r="722">
      <c r="A722" s="1" t="s">
        <v>1267</v>
      </c>
      <c r="B722" s="1" t="s">
        <v>42</v>
      </c>
      <c r="C722" s="1" t="s">
        <v>43</v>
      </c>
      <c r="D722" s="1" t="s">
        <v>650</v>
      </c>
      <c r="E722" s="1" t="s">
        <v>250</v>
      </c>
      <c r="F722" s="1">
        <v>2033.0</v>
      </c>
      <c r="G722" s="1">
        <v>1749.0</v>
      </c>
      <c r="H722" s="1">
        <v>86.0</v>
      </c>
      <c r="I722" s="1">
        <v>1077.63</v>
      </c>
      <c r="J722" s="1">
        <v>1171.79</v>
      </c>
      <c r="K722" s="1">
        <v>2049460.71</v>
      </c>
      <c r="L722" s="2">
        <v>45987.0</v>
      </c>
      <c r="M722" s="1">
        <v>2025.0</v>
      </c>
      <c r="N722" s="1">
        <v>11.0</v>
      </c>
      <c r="O722" s="1" t="s">
        <v>65</v>
      </c>
    </row>
    <row r="723">
      <c r="A723" s="1" t="s">
        <v>1268</v>
      </c>
      <c r="B723" s="1" t="s">
        <v>37</v>
      </c>
      <c r="C723" s="1" t="s">
        <v>38</v>
      </c>
      <c r="D723" s="1" t="s">
        <v>1056</v>
      </c>
      <c r="E723" s="1" t="s">
        <v>95</v>
      </c>
      <c r="F723" s="1">
        <v>618.0</v>
      </c>
      <c r="G723" s="1">
        <v>629.0</v>
      </c>
      <c r="H723" s="1">
        <v>101.8</v>
      </c>
      <c r="I723" s="1">
        <v>1637.38</v>
      </c>
      <c r="J723" s="1">
        <v>1604.5</v>
      </c>
      <c r="K723" s="1">
        <v>1009230.5</v>
      </c>
      <c r="L723" s="2">
        <v>45689.0</v>
      </c>
      <c r="M723" s="1">
        <v>2025.0</v>
      </c>
      <c r="N723" s="1">
        <v>2.0</v>
      </c>
      <c r="O723" s="1" t="s">
        <v>32</v>
      </c>
    </row>
    <row r="724">
      <c r="A724" s="1" t="s">
        <v>1269</v>
      </c>
      <c r="B724" s="1" t="s">
        <v>22</v>
      </c>
      <c r="C724" s="1" t="s">
        <v>23</v>
      </c>
      <c r="D724" s="1" t="s">
        <v>745</v>
      </c>
      <c r="E724" s="1" t="s">
        <v>213</v>
      </c>
      <c r="F724" s="1">
        <v>2394.0</v>
      </c>
      <c r="G724" s="1">
        <v>2234.0</v>
      </c>
      <c r="H724" s="1">
        <v>93.3</v>
      </c>
      <c r="I724" s="1">
        <v>1006.98</v>
      </c>
      <c r="J724" s="1">
        <v>1038.68</v>
      </c>
      <c r="K724" s="1">
        <v>2320411.12</v>
      </c>
      <c r="L724" s="2">
        <v>45681.0</v>
      </c>
      <c r="M724" s="1">
        <v>2025.0</v>
      </c>
      <c r="N724" s="1">
        <v>1.0</v>
      </c>
      <c r="O724" s="1" t="s">
        <v>65</v>
      </c>
    </row>
    <row r="725">
      <c r="A725" s="1" t="s">
        <v>1270</v>
      </c>
      <c r="B725" s="1" t="s">
        <v>16</v>
      </c>
      <c r="C725" s="1" t="s">
        <v>17</v>
      </c>
      <c r="D725" s="1" t="s">
        <v>995</v>
      </c>
      <c r="E725" s="1" t="s">
        <v>245</v>
      </c>
      <c r="F725" s="1">
        <v>2940.0</v>
      </c>
      <c r="G725" s="1">
        <v>3041.0</v>
      </c>
      <c r="H725" s="1">
        <v>103.4</v>
      </c>
      <c r="I725" s="1">
        <v>1964.9</v>
      </c>
      <c r="J725" s="1">
        <v>2116.96</v>
      </c>
      <c r="K725" s="1">
        <v>6437675.36</v>
      </c>
      <c r="L725" s="2">
        <v>45682.0</v>
      </c>
      <c r="M725" s="1">
        <v>2025.0</v>
      </c>
      <c r="N725" s="1">
        <v>1.0</v>
      </c>
      <c r="O725" s="1" t="s">
        <v>20</v>
      </c>
    </row>
    <row r="726">
      <c r="A726" s="1" t="s">
        <v>1271</v>
      </c>
      <c r="B726" s="1" t="s">
        <v>42</v>
      </c>
      <c r="C726" s="1" t="s">
        <v>43</v>
      </c>
      <c r="D726" s="1" t="s">
        <v>1272</v>
      </c>
      <c r="E726" s="1" t="s">
        <v>213</v>
      </c>
      <c r="F726" s="1">
        <v>1955.0</v>
      </c>
      <c r="G726" s="1">
        <v>1940.0</v>
      </c>
      <c r="H726" s="1">
        <v>99.2</v>
      </c>
      <c r="I726" s="1">
        <v>1533.9</v>
      </c>
      <c r="J726" s="1">
        <v>1596.55</v>
      </c>
      <c r="K726" s="1">
        <v>3097307.0</v>
      </c>
      <c r="L726" s="2">
        <v>45971.0</v>
      </c>
      <c r="M726" s="1">
        <v>2025.0</v>
      </c>
      <c r="N726" s="1">
        <v>11.0</v>
      </c>
      <c r="O726" s="1" t="s">
        <v>65</v>
      </c>
    </row>
    <row r="727">
      <c r="A727" s="1" t="s">
        <v>1273</v>
      </c>
      <c r="B727" s="1" t="s">
        <v>42</v>
      </c>
      <c r="C727" s="1" t="s">
        <v>43</v>
      </c>
      <c r="D727" s="1" t="s">
        <v>670</v>
      </c>
      <c r="E727" s="1" t="s">
        <v>74</v>
      </c>
      <c r="F727" s="1">
        <v>2795.0</v>
      </c>
      <c r="G727" s="1">
        <v>2819.0</v>
      </c>
      <c r="H727" s="1">
        <v>100.9</v>
      </c>
      <c r="I727" s="1">
        <v>1425.35</v>
      </c>
      <c r="J727" s="1">
        <v>1524.88</v>
      </c>
      <c r="K727" s="1">
        <v>4298636.72</v>
      </c>
      <c r="L727" s="2">
        <v>45772.0</v>
      </c>
      <c r="M727" s="1">
        <v>2025.0</v>
      </c>
      <c r="N727" s="1">
        <v>4.0</v>
      </c>
      <c r="O727" s="1" t="s">
        <v>32</v>
      </c>
    </row>
    <row r="728">
      <c r="A728" s="1" t="s">
        <v>1274</v>
      </c>
      <c r="B728" s="1" t="s">
        <v>28</v>
      </c>
      <c r="C728" s="1" t="s">
        <v>29</v>
      </c>
      <c r="D728" s="1" t="s">
        <v>399</v>
      </c>
      <c r="E728" s="1" t="s">
        <v>103</v>
      </c>
      <c r="F728" s="1">
        <v>2279.0</v>
      </c>
      <c r="G728" s="1">
        <v>1898.0</v>
      </c>
      <c r="H728" s="1">
        <v>83.3</v>
      </c>
      <c r="I728" s="1">
        <v>1877.86</v>
      </c>
      <c r="J728" s="1">
        <v>1902.83</v>
      </c>
      <c r="K728" s="1">
        <v>3611571.34</v>
      </c>
      <c r="L728" s="2">
        <v>45969.0</v>
      </c>
      <c r="M728" s="1">
        <v>2025.0</v>
      </c>
      <c r="N728" s="1">
        <v>11.0</v>
      </c>
      <c r="O728" s="1" t="s">
        <v>26</v>
      </c>
    </row>
    <row r="729">
      <c r="A729" s="1" t="s">
        <v>1275</v>
      </c>
      <c r="B729" s="1" t="s">
        <v>16</v>
      </c>
      <c r="C729" s="1" t="s">
        <v>17</v>
      </c>
      <c r="D729" s="1" t="s">
        <v>344</v>
      </c>
      <c r="E729" s="1" t="s">
        <v>277</v>
      </c>
      <c r="F729" s="1">
        <v>1329.0</v>
      </c>
      <c r="G729" s="1">
        <v>1279.0</v>
      </c>
      <c r="H729" s="1">
        <v>96.2</v>
      </c>
      <c r="I729" s="1">
        <v>1591.74</v>
      </c>
      <c r="J729" s="1">
        <v>1519.07</v>
      </c>
      <c r="K729" s="1">
        <v>1942890.53</v>
      </c>
      <c r="L729" s="2">
        <v>45693.0</v>
      </c>
      <c r="M729" s="1">
        <v>2025.0</v>
      </c>
      <c r="N729" s="1">
        <v>2.0</v>
      </c>
      <c r="O729" s="1" t="s">
        <v>20</v>
      </c>
    </row>
    <row r="730">
      <c r="A730" s="1" t="s">
        <v>1276</v>
      </c>
      <c r="B730" s="1" t="s">
        <v>22</v>
      </c>
      <c r="C730" s="1" t="s">
        <v>23</v>
      </c>
      <c r="D730" s="1" t="s">
        <v>375</v>
      </c>
      <c r="E730" s="1" t="s">
        <v>95</v>
      </c>
      <c r="F730" s="1">
        <v>2394.0</v>
      </c>
      <c r="G730" s="1">
        <v>2293.0</v>
      </c>
      <c r="H730" s="1">
        <v>95.8</v>
      </c>
      <c r="I730" s="1">
        <v>1420.87</v>
      </c>
      <c r="J730" s="1">
        <v>1588.03</v>
      </c>
      <c r="K730" s="1">
        <v>3641352.79</v>
      </c>
      <c r="L730" s="2">
        <v>45795.0</v>
      </c>
      <c r="M730" s="1">
        <v>2025.0</v>
      </c>
      <c r="N730" s="1">
        <v>5.0</v>
      </c>
      <c r="O730" s="1" t="s">
        <v>32</v>
      </c>
    </row>
    <row r="731">
      <c r="A731" s="1" t="s">
        <v>1277</v>
      </c>
      <c r="B731" s="1" t="s">
        <v>42</v>
      </c>
      <c r="C731" s="1" t="s">
        <v>43</v>
      </c>
      <c r="D731" s="1" t="s">
        <v>63</v>
      </c>
      <c r="E731" s="1" t="s">
        <v>64</v>
      </c>
      <c r="F731" s="1">
        <v>2200.0</v>
      </c>
      <c r="G731" s="1">
        <v>2109.0</v>
      </c>
      <c r="H731" s="1">
        <v>95.9</v>
      </c>
      <c r="I731" s="1">
        <v>1031.66</v>
      </c>
      <c r="J731" s="1">
        <v>1197.09</v>
      </c>
      <c r="K731" s="1">
        <v>2524662.81</v>
      </c>
      <c r="L731" s="2">
        <v>45664.0</v>
      </c>
      <c r="M731" s="1">
        <v>2025.0</v>
      </c>
      <c r="N731" s="1">
        <v>1.0</v>
      </c>
      <c r="O731" s="1" t="s">
        <v>65</v>
      </c>
    </row>
    <row r="732">
      <c r="A732" s="1" t="s">
        <v>1278</v>
      </c>
      <c r="B732" s="1" t="s">
        <v>42</v>
      </c>
      <c r="C732" s="1" t="s">
        <v>43</v>
      </c>
      <c r="D732" s="1" t="s">
        <v>193</v>
      </c>
      <c r="E732" s="1" t="s">
        <v>194</v>
      </c>
      <c r="F732" s="1">
        <v>2610.0</v>
      </c>
      <c r="G732" s="1">
        <v>2739.0</v>
      </c>
      <c r="H732" s="1">
        <v>104.9</v>
      </c>
      <c r="I732" s="1">
        <v>1646.85</v>
      </c>
      <c r="J732" s="1">
        <v>1770.95</v>
      </c>
      <c r="K732" s="1">
        <v>4850632.05</v>
      </c>
      <c r="L732" s="2">
        <v>45879.0</v>
      </c>
      <c r="M732" s="1">
        <v>2025.0</v>
      </c>
      <c r="N732" s="1">
        <v>8.0</v>
      </c>
      <c r="O732" s="1" t="s">
        <v>26</v>
      </c>
    </row>
    <row r="733">
      <c r="A733" s="1" t="s">
        <v>1279</v>
      </c>
      <c r="B733" s="1" t="s">
        <v>28</v>
      </c>
      <c r="C733" s="1" t="s">
        <v>29</v>
      </c>
      <c r="D733" s="1" t="s">
        <v>639</v>
      </c>
      <c r="E733" s="1" t="s">
        <v>89</v>
      </c>
      <c r="F733" s="1">
        <v>2981.0</v>
      </c>
      <c r="G733" s="1">
        <v>2786.0</v>
      </c>
      <c r="H733" s="1">
        <v>93.5</v>
      </c>
      <c r="I733" s="1">
        <v>1620.52</v>
      </c>
      <c r="J733" s="1">
        <v>1565.59</v>
      </c>
      <c r="K733" s="1">
        <v>4361733.74</v>
      </c>
      <c r="L733" s="2">
        <v>45968.0</v>
      </c>
      <c r="M733" s="1">
        <v>2025.0</v>
      </c>
      <c r="N733" s="1">
        <v>11.0</v>
      </c>
      <c r="O733" s="1" t="s">
        <v>46</v>
      </c>
    </row>
    <row r="734">
      <c r="A734" s="1" t="s">
        <v>1280</v>
      </c>
      <c r="B734" s="1" t="s">
        <v>37</v>
      </c>
      <c r="C734" s="1" t="s">
        <v>38</v>
      </c>
      <c r="D734" s="1" t="s">
        <v>658</v>
      </c>
      <c r="E734" s="1" t="s">
        <v>145</v>
      </c>
      <c r="F734" s="1">
        <v>1337.0</v>
      </c>
      <c r="G734" s="1">
        <v>1252.0</v>
      </c>
      <c r="H734" s="1">
        <v>93.6</v>
      </c>
      <c r="I734" s="1">
        <v>1375.2</v>
      </c>
      <c r="J734" s="1">
        <v>1310.93</v>
      </c>
      <c r="K734" s="1">
        <v>1641284.36</v>
      </c>
      <c r="L734" s="2">
        <v>45963.0</v>
      </c>
      <c r="M734" s="1">
        <v>2025.0</v>
      </c>
      <c r="N734" s="1">
        <v>11.0</v>
      </c>
      <c r="O734" s="1" t="s">
        <v>32</v>
      </c>
    </row>
    <row r="735">
      <c r="A735" s="1" t="s">
        <v>1281</v>
      </c>
      <c r="B735" s="1" t="s">
        <v>37</v>
      </c>
      <c r="C735" s="1" t="s">
        <v>38</v>
      </c>
      <c r="D735" s="1" t="s">
        <v>1258</v>
      </c>
      <c r="E735" s="1" t="s">
        <v>152</v>
      </c>
      <c r="F735" s="1">
        <v>1895.0</v>
      </c>
      <c r="G735" s="1">
        <v>1549.0</v>
      </c>
      <c r="H735" s="1">
        <v>81.7</v>
      </c>
      <c r="I735" s="1">
        <v>1982.37</v>
      </c>
      <c r="J735" s="1">
        <v>1872.55</v>
      </c>
      <c r="K735" s="1">
        <v>2900579.95</v>
      </c>
      <c r="L735" s="2">
        <v>45952.0</v>
      </c>
      <c r="M735" s="1">
        <v>2025.0</v>
      </c>
      <c r="N735" s="1">
        <v>10.0</v>
      </c>
      <c r="O735" s="1" t="s">
        <v>20</v>
      </c>
    </row>
    <row r="736">
      <c r="A736" s="1" t="s">
        <v>1282</v>
      </c>
      <c r="B736" s="1" t="s">
        <v>37</v>
      </c>
      <c r="C736" s="1" t="s">
        <v>38</v>
      </c>
      <c r="D736" s="1" t="s">
        <v>361</v>
      </c>
      <c r="E736" s="1" t="s">
        <v>35</v>
      </c>
      <c r="F736" s="1">
        <v>2221.0</v>
      </c>
      <c r="G736" s="1">
        <v>2021.0</v>
      </c>
      <c r="H736" s="1">
        <v>91.0</v>
      </c>
      <c r="I736" s="1">
        <v>1465.3</v>
      </c>
      <c r="J736" s="1">
        <v>1394.84</v>
      </c>
      <c r="K736" s="1">
        <v>2818971.64</v>
      </c>
      <c r="L736" s="2">
        <v>45727.0</v>
      </c>
      <c r="M736" s="1">
        <v>2025.0</v>
      </c>
      <c r="N736" s="1">
        <v>3.0</v>
      </c>
      <c r="O736" s="1" t="s">
        <v>26</v>
      </c>
    </row>
    <row r="737">
      <c r="A737" s="1" t="s">
        <v>1283</v>
      </c>
      <c r="B737" s="1" t="s">
        <v>16</v>
      </c>
      <c r="C737" s="1" t="s">
        <v>17</v>
      </c>
      <c r="D737" s="1" t="s">
        <v>1207</v>
      </c>
      <c r="E737" s="1" t="s">
        <v>257</v>
      </c>
      <c r="F737" s="1">
        <v>2994.0</v>
      </c>
      <c r="G737" s="1">
        <v>3011.0</v>
      </c>
      <c r="H737" s="1">
        <v>100.6</v>
      </c>
      <c r="I737" s="1">
        <v>1188.92</v>
      </c>
      <c r="J737" s="1">
        <v>1403.09</v>
      </c>
      <c r="K737" s="1">
        <v>4224703.99</v>
      </c>
      <c r="L737" s="2">
        <v>45830.0</v>
      </c>
      <c r="M737" s="1">
        <v>2025.0</v>
      </c>
      <c r="N737" s="1">
        <v>6.0</v>
      </c>
      <c r="O737" s="1" t="s">
        <v>32</v>
      </c>
    </row>
    <row r="738">
      <c r="A738" s="1" t="s">
        <v>1284</v>
      </c>
      <c r="B738" s="1" t="s">
        <v>22</v>
      </c>
      <c r="C738" s="1" t="s">
        <v>23</v>
      </c>
      <c r="D738" s="1" t="s">
        <v>1285</v>
      </c>
      <c r="E738" s="1" t="s">
        <v>213</v>
      </c>
      <c r="F738" s="1">
        <v>963.0</v>
      </c>
      <c r="G738" s="1">
        <v>868.0</v>
      </c>
      <c r="H738" s="1">
        <v>90.1</v>
      </c>
      <c r="I738" s="1">
        <v>1568.65</v>
      </c>
      <c r="J738" s="1">
        <v>1718.0</v>
      </c>
      <c r="K738" s="1">
        <v>1491224.0</v>
      </c>
      <c r="L738" s="2">
        <v>45942.0</v>
      </c>
      <c r="M738" s="1">
        <v>2025.0</v>
      </c>
      <c r="N738" s="1">
        <v>10.0</v>
      </c>
      <c r="O738" s="1" t="s">
        <v>65</v>
      </c>
    </row>
    <row r="739">
      <c r="A739" s="1" t="s">
        <v>1286</v>
      </c>
      <c r="B739" s="1" t="s">
        <v>16</v>
      </c>
      <c r="C739" s="1" t="s">
        <v>17</v>
      </c>
      <c r="D739" s="1" t="s">
        <v>1287</v>
      </c>
      <c r="E739" s="1" t="s">
        <v>210</v>
      </c>
      <c r="F739" s="1">
        <v>2943.0</v>
      </c>
      <c r="G739" s="1">
        <v>2477.0</v>
      </c>
      <c r="H739" s="1">
        <v>84.2</v>
      </c>
      <c r="I739" s="1">
        <v>1305.55</v>
      </c>
      <c r="J739" s="1">
        <v>1221.05</v>
      </c>
      <c r="K739" s="1">
        <v>3024540.85</v>
      </c>
      <c r="L739" s="2">
        <v>45714.0</v>
      </c>
      <c r="M739" s="1">
        <v>2025.0</v>
      </c>
      <c r="N739" s="1">
        <v>2.0</v>
      </c>
      <c r="O739" s="1" t="s">
        <v>46</v>
      </c>
    </row>
    <row r="740">
      <c r="A740" s="1" t="s">
        <v>1288</v>
      </c>
      <c r="B740" s="1" t="s">
        <v>22</v>
      </c>
      <c r="C740" s="1" t="s">
        <v>23</v>
      </c>
      <c r="D740" s="1" t="s">
        <v>1289</v>
      </c>
      <c r="E740" s="1" t="s">
        <v>31</v>
      </c>
      <c r="F740" s="1">
        <v>1269.0</v>
      </c>
      <c r="G740" s="1">
        <v>1236.0</v>
      </c>
      <c r="H740" s="1">
        <v>97.4</v>
      </c>
      <c r="I740" s="1">
        <v>1015.96</v>
      </c>
      <c r="J740" s="1">
        <v>1074.18</v>
      </c>
      <c r="K740" s="1">
        <v>1327686.48</v>
      </c>
      <c r="L740" s="2">
        <v>45843.0</v>
      </c>
      <c r="M740" s="1">
        <v>2025.0</v>
      </c>
      <c r="N740" s="1">
        <v>7.0</v>
      </c>
      <c r="O740" s="1" t="s">
        <v>32</v>
      </c>
    </row>
    <row r="741">
      <c r="A741" s="1" t="s">
        <v>1290</v>
      </c>
      <c r="B741" s="1" t="s">
        <v>37</v>
      </c>
      <c r="C741" s="1" t="s">
        <v>38</v>
      </c>
      <c r="D741" s="1" t="s">
        <v>512</v>
      </c>
      <c r="E741" s="1" t="s">
        <v>56</v>
      </c>
      <c r="F741" s="1">
        <v>517.0</v>
      </c>
      <c r="G741" s="1">
        <v>529.0</v>
      </c>
      <c r="H741" s="1">
        <v>102.3</v>
      </c>
      <c r="I741" s="1">
        <v>1727.58</v>
      </c>
      <c r="J741" s="1">
        <v>1909.05</v>
      </c>
      <c r="K741" s="1">
        <v>1009887.45</v>
      </c>
      <c r="L741" s="2">
        <v>45970.0</v>
      </c>
      <c r="M741" s="1">
        <v>2025.0</v>
      </c>
      <c r="N741" s="1">
        <v>11.0</v>
      </c>
      <c r="O741" s="1" t="s">
        <v>20</v>
      </c>
    </row>
    <row r="742">
      <c r="A742" s="1" t="s">
        <v>1291</v>
      </c>
      <c r="B742" s="1" t="s">
        <v>16</v>
      </c>
      <c r="C742" s="1" t="s">
        <v>17</v>
      </c>
      <c r="D742" s="1" t="s">
        <v>1287</v>
      </c>
      <c r="E742" s="1" t="s">
        <v>210</v>
      </c>
      <c r="F742" s="1">
        <v>2222.0</v>
      </c>
      <c r="G742" s="1">
        <v>1878.0</v>
      </c>
      <c r="H742" s="1">
        <v>84.5</v>
      </c>
      <c r="I742" s="1">
        <v>1461.3</v>
      </c>
      <c r="J742" s="1">
        <v>1399.95</v>
      </c>
      <c r="K742" s="1">
        <v>2629106.1</v>
      </c>
      <c r="L742" s="2">
        <v>45927.0</v>
      </c>
      <c r="M742" s="1">
        <v>2025.0</v>
      </c>
      <c r="N742" s="1">
        <v>9.0</v>
      </c>
      <c r="O742" s="1" t="s">
        <v>46</v>
      </c>
    </row>
    <row r="743">
      <c r="A743" s="1" t="s">
        <v>1292</v>
      </c>
      <c r="B743" s="1" t="s">
        <v>28</v>
      </c>
      <c r="C743" s="1" t="s">
        <v>29</v>
      </c>
      <c r="D743" s="1" t="s">
        <v>878</v>
      </c>
      <c r="E743" s="1" t="s">
        <v>183</v>
      </c>
      <c r="F743" s="1">
        <v>2979.0</v>
      </c>
      <c r="G743" s="1">
        <v>2618.0</v>
      </c>
      <c r="H743" s="1">
        <v>87.9</v>
      </c>
      <c r="I743" s="1">
        <v>1000.83</v>
      </c>
      <c r="J743" s="1">
        <v>1028.8</v>
      </c>
      <c r="K743" s="1">
        <v>2693398.4</v>
      </c>
      <c r="L743" s="2">
        <v>45810.0</v>
      </c>
      <c r="M743" s="1">
        <v>2025.0</v>
      </c>
      <c r="N743" s="1">
        <v>6.0</v>
      </c>
      <c r="O743" s="1" t="s">
        <v>65</v>
      </c>
    </row>
    <row r="744">
      <c r="A744" s="1" t="s">
        <v>1293</v>
      </c>
      <c r="B744" s="1" t="s">
        <v>16</v>
      </c>
      <c r="C744" s="1" t="s">
        <v>17</v>
      </c>
      <c r="D744" s="1" t="s">
        <v>1294</v>
      </c>
      <c r="E744" s="1" t="s">
        <v>118</v>
      </c>
      <c r="F744" s="1">
        <v>1658.0</v>
      </c>
      <c r="G744" s="1">
        <v>1442.0</v>
      </c>
      <c r="H744" s="1">
        <v>87.0</v>
      </c>
      <c r="I744" s="1">
        <v>1434.5</v>
      </c>
      <c r="J744" s="1">
        <v>1551.39</v>
      </c>
      <c r="K744" s="1">
        <v>2237104.38</v>
      </c>
      <c r="L744" s="2">
        <v>45679.0</v>
      </c>
      <c r="M744" s="1">
        <v>2025.0</v>
      </c>
      <c r="N744" s="1">
        <v>1.0</v>
      </c>
      <c r="O744" s="1" t="s">
        <v>46</v>
      </c>
    </row>
    <row r="745">
      <c r="A745" s="1" t="s">
        <v>1295</v>
      </c>
      <c r="B745" s="1" t="s">
        <v>37</v>
      </c>
      <c r="C745" s="1" t="s">
        <v>38</v>
      </c>
      <c r="D745" s="1" t="s">
        <v>1296</v>
      </c>
      <c r="E745" s="1" t="s">
        <v>35</v>
      </c>
      <c r="F745" s="1">
        <v>2455.0</v>
      </c>
      <c r="G745" s="1">
        <v>2020.0</v>
      </c>
      <c r="H745" s="1">
        <v>82.3</v>
      </c>
      <c r="I745" s="1">
        <v>1007.77</v>
      </c>
      <c r="J745" s="1">
        <v>1194.9</v>
      </c>
      <c r="K745" s="1">
        <v>2413698.0</v>
      </c>
      <c r="L745" s="2">
        <v>45762.0</v>
      </c>
      <c r="M745" s="1">
        <v>2025.0</v>
      </c>
      <c r="N745" s="1">
        <v>4.0</v>
      </c>
      <c r="O745" s="1" t="s">
        <v>26</v>
      </c>
    </row>
    <row r="746">
      <c r="A746" s="1" t="s">
        <v>1297</v>
      </c>
      <c r="B746" s="1" t="s">
        <v>16</v>
      </c>
      <c r="C746" s="1" t="s">
        <v>17</v>
      </c>
      <c r="D746" s="1" t="s">
        <v>758</v>
      </c>
      <c r="E746" s="1" t="s">
        <v>82</v>
      </c>
      <c r="F746" s="1">
        <v>2159.0</v>
      </c>
      <c r="G746" s="1">
        <v>1739.0</v>
      </c>
      <c r="H746" s="1">
        <v>80.5</v>
      </c>
      <c r="I746" s="1">
        <v>1356.4</v>
      </c>
      <c r="J746" s="1">
        <v>1473.49</v>
      </c>
      <c r="K746" s="1">
        <v>2562399.11</v>
      </c>
      <c r="L746" s="2">
        <v>45851.0</v>
      </c>
      <c r="M746" s="1">
        <v>2025.0</v>
      </c>
      <c r="N746" s="1">
        <v>7.0</v>
      </c>
      <c r="O746" s="1" t="s">
        <v>20</v>
      </c>
    </row>
    <row r="747">
      <c r="A747" s="1" t="s">
        <v>1298</v>
      </c>
      <c r="B747" s="1" t="s">
        <v>37</v>
      </c>
      <c r="C747" s="1" t="s">
        <v>38</v>
      </c>
      <c r="D747" s="1" t="s">
        <v>1299</v>
      </c>
      <c r="E747" s="1" t="s">
        <v>35</v>
      </c>
      <c r="F747" s="1">
        <v>1921.0</v>
      </c>
      <c r="G747" s="1">
        <v>1907.0</v>
      </c>
      <c r="H747" s="1">
        <v>99.3</v>
      </c>
      <c r="I747" s="1">
        <v>1636.09</v>
      </c>
      <c r="J747" s="1">
        <v>1685.03</v>
      </c>
      <c r="K747" s="1">
        <v>3213352.21</v>
      </c>
      <c r="L747" s="2">
        <v>45811.0</v>
      </c>
      <c r="M747" s="1">
        <v>2025.0</v>
      </c>
      <c r="N747" s="1">
        <v>6.0</v>
      </c>
      <c r="O747" s="1" t="s">
        <v>26</v>
      </c>
    </row>
    <row r="748">
      <c r="A748" s="1" t="s">
        <v>1300</v>
      </c>
      <c r="B748" s="1" t="s">
        <v>42</v>
      </c>
      <c r="C748" s="1" t="s">
        <v>43</v>
      </c>
      <c r="D748" s="1" t="s">
        <v>182</v>
      </c>
      <c r="E748" s="1" t="s">
        <v>183</v>
      </c>
      <c r="F748" s="1">
        <v>1575.0</v>
      </c>
      <c r="G748" s="1">
        <v>1469.0</v>
      </c>
      <c r="H748" s="1">
        <v>93.3</v>
      </c>
      <c r="I748" s="1">
        <v>1670.93</v>
      </c>
      <c r="J748" s="1">
        <v>1820.1</v>
      </c>
      <c r="K748" s="1">
        <v>2673726.9</v>
      </c>
      <c r="L748" s="2">
        <v>45665.0</v>
      </c>
      <c r="M748" s="1">
        <v>2025.0</v>
      </c>
      <c r="N748" s="1">
        <v>1.0</v>
      </c>
      <c r="O748" s="1" t="s">
        <v>65</v>
      </c>
    </row>
    <row r="749">
      <c r="A749" s="1" t="s">
        <v>1301</v>
      </c>
      <c r="B749" s="1" t="s">
        <v>42</v>
      </c>
      <c r="C749" s="1" t="s">
        <v>43</v>
      </c>
      <c r="D749" s="1" t="s">
        <v>819</v>
      </c>
      <c r="E749" s="1" t="s">
        <v>92</v>
      </c>
      <c r="F749" s="1">
        <v>1557.0</v>
      </c>
      <c r="G749" s="1">
        <v>1556.0</v>
      </c>
      <c r="H749" s="1">
        <v>99.9</v>
      </c>
      <c r="I749" s="1">
        <v>1448.1</v>
      </c>
      <c r="J749" s="1">
        <v>1689.41</v>
      </c>
      <c r="K749" s="1">
        <v>2628721.96</v>
      </c>
      <c r="L749" s="2">
        <v>45822.0</v>
      </c>
      <c r="M749" s="1">
        <v>2025.0</v>
      </c>
      <c r="N749" s="1">
        <v>6.0</v>
      </c>
      <c r="O749" s="1" t="s">
        <v>46</v>
      </c>
    </row>
    <row r="750">
      <c r="A750" s="1" t="s">
        <v>1302</v>
      </c>
      <c r="B750" s="1" t="s">
        <v>37</v>
      </c>
      <c r="C750" s="1" t="s">
        <v>38</v>
      </c>
      <c r="D750" s="1" t="s">
        <v>670</v>
      </c>
      <c r="E750" s="1" t="s">
        <v>74</v>
      </c>
      <c r="F750" s="1">
        <v>1747.0</v>
      </c>
      <c r="G750" s="1">
        <v>1559.0</v>
      </c>
      <c r="H750" s="1">
        <v>89.2</v>
      </c>
      <c r="I750" s="1">
        <v>1629.14</v>
      </c>
      <c r="J750" s="1">
        <v>1521.0</v>
      </c>
      <c r="K750" s="1">
        <v>2371239.0</v>
      </c>
      <c r="L750" s="2">
        <v>45985.0</v>
      </c>
      <c r="M750" s="1">
        <v>2025.0</v>
      </c>
      <c r="N750" s="1">
        <v>11.0</v>
      </c>
      <c r="O750" s="1" t="s">
        <v>32</v>
      </c>
    </row>
    <row r="751">
      <c r="A751" s="1" t="s">
        <v>1303</v>
      </c>
      <c r="B751" s="1" t="s">
        <v>22</v>
      </c>
      <c r="C751" s="1" t="s">
        <v>23</v>
      </c>
      <c r="D751" s="1" t="s">
        <v>658</v>
      </c>
      <c r="E751" s="1" t="s">
        <v>145</v>
      </c>
      <c r="F751" s="1">
        <v>1661.0</v>
      </c>
      <c r="G751" s="1">
        <v>1603.0</v>
      </c>
      <c r="H751" s="1">
        <v>96.5</v>
      </c>
      <c r="I751" s="1">
        <v>1075.22</v>
      </c>
      <c r="J751" s="1">
        <v>1215.32</v>
      </c>
      <c r="K751" s="1">
        <v>1948157.96</v>
      </c>
      <c r="L751" s="2">
        <v>45951.0</v>
      </c>
      <c r="M751" s="1">
        <v>2025.0</v>
      </c>
      <c r="N751" s="1">
        <v>10.0</v>
      </c>
      <c r="O751" s="1" t="s">
        <v>32</v>
      </c>
    </row>
    <row r="752">
      <c r="A752" s="1" t="s">
        <v>1304</v>
      </c>
      <c r="B752" s="1" t="s">
        <v>16</v>
      </c>
      <c r="C752" s="1" t="s">
        <v>17</v>
      </c>
      <c r="D752" s="1" t="s">
        <v>929</v>
      </c>
      <c r="E752" s="1" t="s">
        <v>133</v>
      </c>
      <c r="F752" s="1">
        <v>2729.0</v>
      </c>
      <c r="G752" s="1">
        <v>2725.0</v>
      </c>
      <c r="H752" s="1">
        <v>99.9</v>
      </c>
      <c r="I752" s="1">
        <v>1416.37</v>
      </c>
      <c r="J752" s="1">
        <v>1541.33</v>
      </c>
      <c r="K752" s="1">
        <v>4200124.25</v>
      </c>
      <c r="L752" s="2">
        <v>46004.0</v>
      </c>
      <c r="M752" s="1">
        <v>2025.0</v>
      </c>
      <c r="N752" s="1">
        <v>12.0</v>
      </c>
      <c r="O752" s="1" t="s">
        <v>26</v>
      </c>
    </row>
    <row r="753">
      <c r="A753" s="1" t="s">
        <v>1305</v>
      </c>
      <c r="B753" s="1" t="s">
        <v>28</v>
      </c>
      <c r="C753" s="1" t="s">
        <v>29</v>
      </c>
      <c r="D753" s="1" t="s">
        <v>1224</v>
      </c>
      <c r="E753" s="1" t="s">
        <v>53</v>
      </c>
      <c r="F753" s="1">
        <v>2040.0</v>
      </c>
      <c r="G753" s="1">
        <v>1892.0</v>
      </c>
      <c r="H753" s="1">
        <v>92.7</v>
      </c>
      <c r="I753" s="1">
        <v>1862.9</v>
      </c>
      <c r="J753" s="1">
        <v>2128.54</v>
      </c>
      <c r="K753" s="1">
        <v>4027197.68</v>
      </c>
      <c r="L753" s="2">
        <v>45830.0</v>
      </c>
      <c r="M753" s="1">
        <v>2025.0</v>
      </c>
      <c r="N753" s="1">
        <v>6.0</v>
      </c>
      <c r="O753" s="1" t="s">
        <v>26</v>
      </c>
    </row>
    <row r="754">
      <c r="A754" s="1" t="s">
        <v>1306</v>
      </c>
      <c r="B754" s="1" t="s">
        <v>42</v>
      </c>
      <c r="C754" s="1" t="s">
        <v>43</v>
      </c>
      <c r="D754" s="1" t="s">
        <v>1138</v>
      </c>
      <c r="E754" s="1" t="s">
        <v>152</v>
      </c>
      <c r="F754" s="1">
        <v>1550.0</v>
      </c>
      <c r="G754" s="1">
        <v>1301.0</v>
      </c>
      <c r="H754" s="1">
        <v>83.9</v>
      </c>
      <c r="I754" s="1">
        <v>1841.4</v>
      </c>
      <c r="J754" s="1">
        <v>2036.6</v>
      </c>
      <c r="K754" s="1">
        <v>2649616.6</v>
      </c>
      <c r="L754" s="2">
        <v>45979.0</v>
      </c>
      <c r="M754" s="1">
        <v>2025.0</v>
      </c>
      <c r="N754" s="1">
        <v>11.0</v>
      </c>
      <c r="O754" s="1" t="s">
        <v>20</v>
      </c>
    </row>
    <row r="755">
      <c r="A755" s="1" t="s">
        <v>1307</v>
      </c>
      <c r="B755" s="1" t="s">
        <v>42</v>
      </c>
      <c r="C755" s="1" t="s">
        <v>43</v>
      </c>
      <c r="D755" s="1" t="s">
        <v>1308</v>
      </c>
      <c r="E755" s="1" t="s">
        <v>74</v>
      </c>
      <c r="F755" s="1">
        <v>1338.0</v>
      </c>
      <c r="G755" s="1">
        <v>1234.0</v>
      </c>
      <c r="H755" s="1">
        <v>92.2</v>
      </c>
      <c r="I755" s="1">
        <v>1155.09</v>
      </c>
      <c r="J755" s="1">
        <v>1361.13</v>
      </c>
      <c r="K755" s="1">
        <v>1679634.42</v>
      </c>
      <c r="L755" s="2">
        <v>45681.0</v>
      </c>
      <c r="M755" s="1">
        <v>2025.0</v>
      </c>
      <c r="N755" s="1">
        <v>1.0</v>
      </c>
      <c r="O755" s="1" t="s">
        <v>32</v>
      </c>
    </row>
    <row r="756">
      <c r="A756" s="1" t="s">
        <v>1309</v>
      </c>
      <c r="B756" s="1" t="s">
        <v>22</v>
      </c>
      <c r="C756" s="1" t="s">
        <v>23</v>
      </c>
      <c r="D756" s="1" t="s">
        <v>247</v>
      </c>
      <c r="E756" s="1" t="s">
        <v>121</v>
      </c>
      <c r="F756" s="1">
        <v>2681.0</v>
      </c>
      <c r="G756" s="1">
        <v>2615.0</v>
      </c>
      <c r="H756" s="1">
        <v>97.5</v>
      </c>
      <c r="I756" s="1">
        <v>1231.53</v>
      </c>
      <c r="J756" s="1">
        <v>1216.22</v>
      </c>
      <c r="K756" s="1">
        <v>3180415.3</v>
      </c>
      <c r="L756" s="2">
        <v>45994.0</v>
      </c>
      <c r="M756" s="1">
        <v>2025.0</v>
      </c>
      <c r="N756" s="1">
        <v>12.0</v>
      </c>
      <c r="O756" s="1" t="s">
        <v>26</v>
      </c>
    </row>
    <row r="757">
      <c r="A757" s="1" t="s">
        <v>1310</v>
      </c>
      <c r="B757" s="1" t="s">
        <v>37</v>
      </c>
      <c r="C757" s="1" t="s">
        <v>38</v>
      </c>
      <c r="D757" s="1" t="s">
        <v>1147</v>
      </c>
      <c r="E757" s="1" t="s">
        <v>35</v>
      </c>
      <c r="F757" s="1">
        <v>1743.0</v>
      </c>
      <c r="G757" s="1">
        <v>1541.0</v>
      </c>
      <c r="H757" s="1">
        <v>88.4</v>
      </c>
      <c r="I757" s="1">
        <v>1112.71</v>
      </c>
      <c r="J757" s="1">
        <v>1167.22</v>
      </c>
      <c r="K757" s="1">
        <v>1798686.02</v>
      </c>
      <c r="L757" s="2">
        <v>45658.0</v>
      </c>
      <c r="M757" s="1">
        <v>2025.0</v>
      </c>
      <c r="N757" s="1">
        <v>1.0</v>
      </c>
      <c r="O757" s="1" t="s">
        <v>26</v>
      </c>
    </row>
    <row r="758">
      <c r="A758" s="1" t="s">
        <v>1311</v>
      </c>
      <c r="B758" s="1" t="s">
        <v>22</v>
      </c>
      <c r="C758" s="1" t="s">
        <v>23</v>
      </c>
      <c r="D758" s="1" t="s">
        <v>546</v>
      </c>
      <c r="E758" s="1" t="s">
        <v>142</v>
      </c>
      <c r="F758" s="1">
        <v>1112.0</v>
      </c>
      <c r="G758" s="1">
        <v>1038.0</v>
      </c>
      <c r="H758" s="1">
        <v>93.3</v>
      </c>
      <c r="I758" s="1">
        <v>1391.5</v>
      </c>
      <c r="J758" s="1">
        <v>1261.03</v>
      </c>
      <c r="K758" s="1">
        <v>1308949.14</v>
      </c>
      <c r="L758" s="2">
        <v>45973.0</v>
      </c>
      <c r="M758" s="1">
        <v>2025.0</v>
      </c>
      <c r="N758" s="1">
        <v>11.0</v>
      </c>
      <c r="O758" s="1" t="s">
        <v>46</v>
      </c>
    </row>
    <row r="759">
      <c r="A759" s="1" t="s">
        <v>1312</v>
      </c>
      <c r="B759" s="1" t="s">
        <v>16</v>
      </c>
      <c r="C759" s="1" t="s">
        <v>17</v>
      </c>
      <c r="D759" s="1" t="s">
        <v>771</v>
      </c>
      <c r="E759" s="1" t="s">
        <v>257</v>
      </c>
      <c r="F759" s="1">
        <v>1615.0</v>
      </c>
      <c r="G759" s="1">
        <v>1455.0</v>
      </c>
      <c r="H759" s="1">
        <v>90.1</v>
      </c>
      <c r="I759" s="1">
        <v>1924.32</v>
      </c>
      <c r="J759" s="1">
        <v>2270.72</v>
      </c>
      <c r="K759" s="1">
        <v>3303897.6</v>
      </c>
      <c r="L759" s="2">
        <v>45796.0</v>
      </c>
      <c r="M759" s="1">
        <v>2025.0</v>
      </c>
      <c r="N759" s="1">
        <v>5.0</v>
      </c>
      <c r="O759" s="1" t="s">
        <v>32</v>
      </c>
    </row>
    <row r="760">
      <c r="A760" s="1" t="s">
        <v>1313</v>
      </c>
      <c r="B760" s="1" t="s">
        <v>22</v>
      </c>
      <c r="C760" s="1" t="s">
        <v>23</v>
      </c>
      <c r="D760" s="1" t="s">
        <v>100</v>
      </c>
      <c r="E760" s="1" t="s">
        <v>89</v>
      </c>
      <c r="F760" s="1">
        <v>2558.0</v>
      </c>
      <c r="G760" s="1">
        <v>2430.0</v>
      </c>
      <c r="H760" s="1">
        <v>95.0</v>
      </c>
      <c r="I760" s="1">
        <v>1476.1</v>
      </c>
      <c r="J760" s="1">
        <v>1480.08</v>
      </c>
      <c r="K760" s="1">
        <v>3596594.4</v>
      </c>
      <c r="L760" s="2">
        <v>45991.0</v>
      </c>
      <c r="M760" s="1">
        <v>2025.0</v>
      </c>
      <c r="N760" s="1">
        <v>11.0</v>
      </c>
      <c r="O760" s="1" t="s">
        <v>46</v>
      </c>
    </row>
    <row r="761">
      <c r="A761" s="1" t="s">
        <v>1314</v>
      </c>
      <c r="B761" s="1" t="s">
        <v>28</v>
      </c>
      <c r="C761" s="1" t="s">
        <v>29</v>
      </c>
      <c r="D761" s="1" t="s">
        <v>999</v>
      </c>
      <c r="E761" s="1" t="s">
        <v>201</v>
      </c>
      <c r="F761" s="1">
        <v>1758.0</v>
      </c>
      <c r="G761" s="1">
        <v>1781.0</v>
      </c>
      <c r="H761" s="1">
        <v>101.3</v>
      </c>
      <c r="I761" s="1">
        <v>1413.22</v>
      </c>
      <c r="J761" s="1">
        <v>1623.62</v>
      </c>
      <c r="K761" s="1">
        <v>2891667.22</v>
      </c>
      <c r="L761" s="2">
        <v>45777.0</v>
      </c>
      <c r="M761" s="1">
        <v>2025.0</v>
      </c>
      <c r="N761" s="1">
        <v>4.0</v>
      </c>
      <c r="O761" s="1" t="s">
        <v>65</v>
      </c>
    </row>
    <row r="762">
      <c r="A762" s="1" t="s">
        <v>1315</v>
      </c>
      <c r="B762" s="1" t="s">
        <v>28</v>
      </c>
      <c r="C762" s="1" t="s">
        <v>29</v>
      </c>
      <c r="D762" s="1" t="s">
        <v>1316</v>
      </c>
      <c r="E762" s="1" t="s">
        <v>74</v>
      </c>
      <c r="F762" s="1">
        <v>2680.0</v>
      </c>
      <c r="G762" s="1">
        <v>2485.0</v>
      </c>
      <c r="H762" s="1">
        <v>92.7</v>
      </c>
      <c r="I762" s="1">
        <v>1138.89</v>
      </c>
      <c r="J762" s="1">
        <v>1293.07</v>
      </c>
      <c r="K762" s="1">
        <v>3213278.95</v>
      </c>
      <c r="L762" s="2">
        <v>45839.0</v>
      </c>
      <c r="M762" s="1">
        <v>2025.0</v>
      </c>
      <c r="N762" s="1">
        <v>7.0</v>
      </c>
      <c r="O762" s="1" t="s">
        <v>32</v>
      </c>
    </row>
    <row r="763">
      <c r="A763" s="1" t="s">
        <v>1317</v>
      </c>
      <c r="B763" s="1" t="s">
        <v>42</v>
      </c>
      <c r="C763" s="1" t="s">
        <v>43</v>
      </c>
      <c r="D763" s="1" t="s">
        <v>1195</v>
      </c>
      <c r="E763" s="1" t="s">
        <v>161</v>
      </c>
      <c r="F763" s="1">
        <v>1718.0</v>
      </c>
      <c r="G763" s="1">
        <v>1480.0</v>
      </c>
      <c r="H763" s="1">
        <v>86.1</v>
      </c>
      <c r="I763" s="1">
        <v>1531.32</v>
      </c>
      <c r="J763" s="1">
        <v>1506.8</v>
      </c>
      <c r="K763" s="1">
        <v>2230064.0</v>
      </c>
      <c r="L763" s="2">
        <v>45965.0</v>
      </c>
      <c r="M763" s="1">
        <v>2025.0</v>
      </c>
      <c r="N763" s="1">
        <v>11.0</v>
      </c>
      <c r="O763" s="1" t="s">
        <v>65</v>
      </c>
    </row>
    <row r="764">
      <c r="A764" s="1" t="s">
        <v>1318</v>
      </c>
      <c r="B764" s="1" t="s">
        <v>22</v>
      </c>
      <c r="C764" s="1" t="s">
        <v>23</v>
      </c>
      <c r="D764" s="1" t="s">
        <v>871</v>
      </c>
      <c r="E764" s="1" t="s">
        <v>124</v>
      </c>
      <c r="F764" s="1">
        <v>1134.0</v>
      </c>
      <c r="G764" s="1">
        <v>1140.0</v>
      </c>
      <c r="H764" s="1">
        <v>100.5</v>
      </c>
      <c r="I764" s="1">
        <v>1967.3</v>
      </c>
      <c r="J764" s="1">
        <v>2142.36</v>
      </c>
      <c r="K764" s="1">
        <v>2442290.4</v>
      </c>
      <c r="L764" s="2">
        <v>45828.0</v>
      </c>
      <c r="M764" s="1">
        <v>2025.0</v>
      </c>
      <c r="N764" s="1">
        <v>6.0</v>
      </c>
      <c r="O764" s="1" t="s">
        <v>26</v>
      </c>
    </row>
    <row r="765">
      <c r="A765" s="1" t="s">
        <v>1319</v>
      </c>
      <c r="B765" s="1" t="s">
        <v>42</v>
      </c>
      <c r="C765" s="1" t="s">
        <v>43</v>
      </c>
      <c r="D765" s="1" t="s">
        <v>333</v>
      </c>
      <c r="E765" s="1" t="s">
        <v>280</v>
      </c>
      <c r="F765" s="1">
        <v>2482.0</v>
      </c>
      <c r="G765" s="1">
        <v>2448.0</v>
      </c>
      <c r="H765" s="1">
        <v>98.6</v>
      </c>
      <c r="I765" s="1">
        <v>1713.95</v>
      </c>
      <c r="J765" s="1">
        <v>1901.14</v>
      </c>
      <c r="K765" s="1">
        <v>4653990.72</v>
      </c>
      <c r="L765" s="2">
        <v>45801.0</v>
      </c>
      <c r="M765" s="1">
        <v>2025.0</v>
      </c>
      <c r="N765" s="1">
        <v>5.0</v>
      </c>
      <c r="O765" s="1" t="s">
        <v>20</v>
      </c>
    </row>
    <row r="766">
      <c r="A766" s="1" t="s">
        <v>1320</v>
      </c>
      <c r="B766" s="1" t="s">
        <v>42</v>
      </c>
      <c r="C766" s="1" t="s">
        <v>43</v>
      </c>
      <c r="D766" s="1" t="s">
        <v>1321</v>
      </c>
      <c r="E766" s="1" t="s">
        <v>124</v>
      </c>
      <c r="F766" s="1">
        <v>955.0</v>
      </c>
      <c r="G766" s="1">
        <v>799.0</v>
      </c>
      <c r="H766" s="1">
        <v>83.7</v>
      </c>
      <c r="I766" s="1">
        <v>1896.97</v>
      </c>
      <c r="J766" s="1">
        <v>1873.55</v>
      </c>
      <c r="K766" s="1">
        <v>1496966.45</v>
      </c>
      <c r="L766" s="2">
        <v>45666.0</v>
      </c>
      <c r="M766" s="1">
        <v>2025.0</v>
      </c>
      <c r="N766" s="1">
        <v>1.0</v>
      </c>
      <c r="O766" s="1" t="s">
        <v>26</v>
      </c>
    </row>
    <row r="767">
      <c r="A767" s="1" t="s">
        <v>1322</v>
      </c>
      <c r="B767" s="1" t="s">
        <v>37</v>
      </c>
      <c r="C767" s="1" t="s">
        <v>38</v>
      </c>
      <c r="D767" s="1" t="s">
        <v>1323</v>
      </c>
      <c r="E767" s="1" t="s">
        <v>64</v>
      </c>
      <c r="F767" s="1">
        <v>1341.0</v>
      </c>
      <c r="G767" s="1">
        <v>1182.0</v>
      </c>
      <c r="H767" s="1">
        <v>88.1</v>
      </c>
      <c r="I767" s="1">
        <v>1417.65</v>
      </c>
      <c r="J767" s="1">
        <v>1645.99</v>
      </c>
      <c r="K767" s="1">
        <v>1945560.18</v>
      </c>
      <c r="L767" s="2">
        <v>45755.0</v>
      </c>
      <c r="M767" s="1">
        <v>2025.0</v>
      </c>
      <c r="N767" s="1">
        <v>4.0</v>
      </c>
      <c r="O767" s="1" t="s">
        <v>65</v>
      </c>
    </row>
    <row r="768">
      <c r="A768" s="1" t="s">
        <v>1324</v>
      </c>
      <c r="B768" s="1" t="s">
        <v>16</v>
      </c>
      <c r="C768" s="1" t="s">
        <v>17</v>
      </c>
      <c r="D768" s="1" t="s">
        <v>1325</v>
      </c>
      <c r="E768" s="1" t="s">
        <v>19</v>
      </c>
      <c r="F768" s="1">
        <v>1423.0</v>
      </c>
      <c r="G768" s="1">
        <v>1349.0</v>
      </c>
      <c r="H768" s="1">
        <v>94.8</v>
      </c>
      <c r="I768" s="1">
        <v>1559.04</v>
      </c>
      <c r="J768" s="1">
        <v>1485.23</v>
      </c>
      <c r="K768" s="1">
        <v>2003575.27</v>
      </c>
      <c r="L768" s="2">
        <v>45736.0</v>
      </c>
      <c r="M768" s="1">
        <v>2025.0</v>
      </c>
      <c r="N768" s="1">
        <v>3.0</v>
      </c>
      <c r="O768" s="1" t="s">
        <v>20</v>
      </c>
    </row>
    <row r="769">
      <c r="A769" s="1" t="s">
        <v>1326</v>
      </c>
      <c r="B769" s="1" t="s">
        <v>28</v>
      </c>
      <c r="C769" s="1" t="s">
        <v>29</v>
      </c>
      <c r="D769" s="1" t="s">
        <v>371</v>
      </c>
      <c r="E769" s="1" t="s">
        <v>267</v>
      </c>
      <c r="F769" s="1">
        <v>2569.0</v>
      </c>
      <c r="G769" s="1">
        <v>2638.0</v>
      </c>
      <c r="H769" s="1">
        <v>102.7</v>
      </c>
      <c r="I769" s="1">
        <v>1033.64</v>
      </c>
      <c r="J769" s="1">
        <v>1185.53</v>
      </c>
      <c r="K769" s="1">
        <v>3127428.14</v>
      </c>
      <c r="L769" s="2">
        <v>45774.0</v>
      </c>
      <c r="M769" s="1">
        <v>2025.0</v>
      </c>
      <c r="N769" s="1">
        <v>4.0</v>
      </c>
      <c r="O769" s="1" t="s">
        <v>46</v>
      </c>
    </row>
    <row r="770">
      <c r="A770" s="1" t="s">
        <v>1327</v>
      </c>
      <c r="B770" s="1" t="s">
        <v>28</v>
      </c>
      <c r="C770" s="1" t="s">
        <v>29</v>
      </c>
      <c r="D770" s="1" t="s">
        <v>613</v>
      </c>
      <c r="E770" s="1" t="s">
        <v>103</v>
      </c>
      <c r="F770" s="1">
        <v>1353.0</v>
      </c>
      <c r="G770" s="1">
        <v>1231.0</v>
      </c>
      <c r="H770" s="1">
        <v>91.0</v>
      </c>
      <c r="I770" s="1">
        <v>1777.27</v>
      </c>
      <c r="J770" s="1">
        <v>1870.08</v>
      </c>
      <c r="K770" s="1">
        <v>2302068.48</v>
      </c>
      <c r="L770" s="2">
        <v>45946.0</v>
      </c>
      <c r="M770" s="1">
        <v>2025.0</v>
      </c>
      <c r="N770" s="1">
        <v>10.0</v>
      </c>
      <c r="O770" s="1" t="s">
        <v>26</v>
      </c>
    </row>
    <row r="771">
      <c r="A771" s="1" t="s">
        <v>1328</v>
      </c>
      <c r="B771" s="1" t="s">
        <v>37</v>
      </c>
      <c r="C771" s="1" t="s">
        <v>38</v>
      </c>
      <c r="D771" s="1" t="s">
        <v>527</v>
      </c>
      <c r="E771" s="1" t="s">
        <v>74</v>
      </c>
      <c r="F771" s="1">
        <v>985.0</v>
      </c>
      <c r="G771" s="1">
        <v>899.0</v>
      </c>
      <c r="H771" s="1">
        <v>91.3</v>
      </c>
      <c r="I771" s="1">
        <v>1216.31</v>
      </c>
      <c r="J771" s="1">
        <v>1132.25</v>
      </c>
      <c r="K771" s="1">
        <v>1017892.75</v>
      </c>
      <c r="L771" s="2">
        <v>45998.0</v>
      </c>
      <c r="M771" s="1">
        <v>2025.0</v>
      </c>
      <c r="N771" s="1">
        <v>12.0</v>
      </c>
      <c r="O771" s="1" t="s">
        <v>32</v>
      </c>
    </row>
    <row r="772">
      <c r="A772" s="1" t="s">
        <v>1329</v>
      </c>
      <c r="B772" s="1" t="s">
        <v>37</v>
      </c>
      <c r="C772" s="1" t="s">
        <v>38</v>
      </c>
      <c r="D772" s="1" t="s">
        <v>662</v>
      </c>
      <c r="E772" s="1" t="s">
        <v>180</v>
      </c>
      <c r="F772" s="1">
        <v>806.0</v>
      </c>
      <c r="G772" s="1">
        <v>778.0</v>
      </c>
      <c r="H772" s="1">
        <v>96.5</v>
      </c>
      <c r="I772" s="1">
        <v>1782.0</v>
      </c>
      <c r="J772" s="1">
        <v>1729.66</v>
      </c>
      <c r="K772" s="1">
        <v>1345675.48</v>
      </c>
      <c r="L772" s="2">
        <v>45899.0</v>
      </c>
      <c r="M772" s="1">
        <v>2025.0</v>
      </c>
      <c r="N772" s="1">
        <v>8.0</v>
      </c>
      <c r="O772" s="1" t="s">
        <v>46</v>
      </c>
    </row>
    <row r="773">
      <c r="A773" s="1" t="s">
        <v>1330</v>
      </c>
      <c r="B773" s="1" t="s">
        <v>16</v>
      </c>
      <c r="C773" s="1" t="s">
        <v>17</v>
      </c>
      <c r="D773" s="1" t="s">
        <v>1299</v>
      </c>
      <c r="E773" s="1" t="s">
        <v>35</v>
      </c>
      <c r="F773" s="1">
        <v>2139.0</v>
      </c>
      <c r="G773" s="1">
        <v>1721.0</v>
      </c>
      <c r="H773" s="1">
        <v>80.5</v>
      </c>
      <c r="I773" s="1">
        <v>1596.96</v>
      </c>
      <c r="J773" s="1">
        <v>1888.35</v>
      </c>
      <c r="K773" s="1">
        <v>3249850.35</v>
      </c>
      <c r="L773" s="2">
        <v>45930.0</v>
      </c>
      <c r="M773" s="1">
        <v>2025.0</v>
      </c>
      <c r="N773" s="1">
        <v>9.0</v>
      </c>
      <c r="O773" s="1" t="s">
        <v>26</v>
      </c>
    </row>
    <row r="774">
      <c r="A774" s="1" t="s">
        <v>1331</v>
      </c>
      <c r="B774" s="1" t="s">
        <v>37</v>
      </c>
      <c r="C774" s="1" t="s">
        <v>38</v>
      </c>
      <c r="D774" s="1" t="s">
        <v>1332</v>
      </c>
      <c r="E774" s="1" t="s">
        <v>25</v>
      </c>
      <c r="F774" s="1">
        <v>1633.0</v>
      </c>
      <c r="G774" s="1">
        <v>1688.0</v>
      </c>
      <c r="H774" s="1">
        <v>103.4</v>
      </c>
      <c r="I774" s="1">
        <v>1934.19</v>
      </c>
      <c r="J774" s="1">
        <v>2011.28</v>
      </c>
      <c r="K774" s="1">
        <v>3395040.64</v>
      </c>
      <c r="L774" s="2">
        <v>45893.0</v>
      </c>
      <c r="M774" s="1">
        <v>2025.0</v>
      </c>
      <c r="N774" s="1">
        <v>8.0</v>
      </c>
      <c r="O774" s="1" t="s">
        <v>26</v>
      </c>
    </row>
    <row r="775">
      <c r="A775" s="1" t="s">
        <v>1333</v>
      </c>
      <c r="B775" s="1" t="s">
        <v>16</v>
      </c>
      <c r="C775" s="1" t="s">
        <v>17</v>
      </c>
      <c r="D775" s="1" t="s">
        <v>891</v>
      </c>
      <c r="E775" s="1" t="s">
        <v>71</v>
      </c>
      <c r="F775" s="1">
        <v>1280.0</v>
      </c>
      <c r="G775" s="1">
        <v>1253.0</v>
      </c>
      <c r="H775" s="1">
        <v>97.9</v>
      </c>
      <c r="I775" s="1">
        <v>1549.11</v>
      </c>
      <c r="J775" s="1">
        <v>1446.38</v>
      </c>
      <c r="K775" s="1">
        <v>1812314.14</v>
      </c>
      <c r="L775" s="2">
        <v>45970.0</v>
      </c>
      <c r="M775" s="1">
        <v>2025.0</v>
      </c>
      <c r="N775" s="1">
        <v>11.0</v>
      </c>
      <c r="O775" s="1" t="s">
        <v>32</v>
      </c>
    </row>
    <row r="776">
      <c r="A776" s="1" t="s">
        <v>1334</v>
      </c>
      <c r="B776" s="1" t="s">
        <v>16</v>
      </c>
      <c r="C776" s="1" t="s">
        <v>17</v>
      </c>
      <c r="D776" s="1" t="s">
        <v>1335</v>
      </c>
      <c r="E776" s="1" t="s">
        <v>311</v>
      </c>
      <c r="F776" s="1">
        <v>2444.0</v>
      </c>
      <c r="G776" s="1">
        <v>2381.0</v>
      </c>
      <c r="H776" s="1">
        <v>97.4</v>
      </c>
      <c r="I776" s="1">
        <v>1054.59</v>
      </c>
      <c r="J776" s="1">
        <v>1143.42</v>
      </c>
      <c r="K776" s="1">
        <v>2722483.02</v>
      </c>
      <c r="L776" s="2">
        <v>45716.0</v>
      </c>
      <c r="M776" s="1">
        <v>2025.0</v>
      </c>
      <c r="N776" s="1">
        <v>2.0</v>
      </c>
      <c r="O776" s="1" t="s">
        <v>20</v>
      </c>
    </row>
    <row r="777">
      <c r="A777" s="1" t="s">
        <v>1336</v>
      </c>
      <c r="B777" s="1" t="s">
        <v>16</v>
      </c>
      <c r="C777" s="1" t="s">
        <v>17</v>
      </c>
      <c r="D777" s="1" t="s">
        <v>1337</v>
      </c>
      <c r="E777" s="1" t="s">
        <v>68</v>
      </c>
      <c r="F777" s="1">
        <v>2160.0</v>
      </c>
      <c r="G777" s="1">
        <v>1768.0</v>
      </c>
      <c r="H777" s="1">
        <v>81.9</v>
      </c>
      <c r="I777" s="1">
        <v>1961.12</v>
      </c>
      <c r="J777" s="1">
        <v>2325.42</v>
      </c>
      <c r="K777" s="1">
        <v>4111342.56</v>
      </c>
      <c r="L777" s="2">
        <v>45692.0</v>
      </c>
      <c r="M777" s="1">
        <v>2025.0</v>
      </c>
      <c r="N777" s="1">
        <v>2.0</v>
      </c>
      <c r="O777" s="1" t="s">
        <v>65</v>
      </c>
    </row>
    <row r="778">
      <c r="A778" s="1" t="s">
        <v>1338</v>
      </c>
      <c r="B778" s="1" t="s">
        <v>42</v>
      </c>
      <c r="C778" s="1" t="s">
        <v>43</v>
      </c>
      <c r="D778" s="1" t="s">
        <v>1339</v>
      </c>
      <c r="E778" s="1" t="s">
        <v>336</v>
      </c>
      <c r="F778" s="1">
        <v>2767.0</v>
      </c>
      <c r="G778" s="1">
        <v>2537.0</v>
      </c>
      <c r="H778" s="1">
        <v>91.7</v>
      </c>
      <c r="I778" s="1">
        <v>1353.01</v>
      </c>
      <c r="J778" s="1">
        <v>1539.3</v>
      </c>
      <c r="K778" s="1">
        <v>3905204.1</v>
      </c>
      <c r="L778" s="2">
        <v>45875.0</v>
      </c>
      <c r="M778" s="1">
        <v>2025.0</v>
      </c>
      <c r="N778" s="1">
        <v>8.0</v>
      </c>
      <c r="O778" s="1" t="s">
        <v>46</v>
      </c>
    </row>
    <row r="779">
      <c r="A779" s="1" t="s">
        <v>1340</v>
      </c>
      <c r="B779" s="1" t="s">
        <v>16</v>
      </c>
      <c r="C779" s="1" t="s">
        <v>17</v>
      </c>
      <c r="D779" s="1" t="s">
        <v>1341</v>
      </c>
      <c r="E779" s="1" t="s">
        <v>111</v>
      </c>
      <c r="F779" s="1">
        <v>2213.0</v>
      </c>
      <c r="G779" s="1">
        <v>2118.0</v>
      </c>
      <c r="H779" s="1">
        <v>95.7</v>
      </c>
      <c r="I779" s="1">
        <v>1374.4</v>
      </c>
      <c r="J779" s="1">
        <v>1269.06</v>
      </c>
      <c r="K779" s="1">
        <v>2687869.08</v>
      </c>
      <c r="L779" s="2">
        <v>46009.0</v>
      </c>
      <c r="M779" s="1">
        <v>2025.0</v>
      </c>
      <c r="N779" s="1">
        <v>12.0</v>
      </c>
      <c r="O779" s="1" t="s">
        <v>20</v>
      </c>
    </row>
    <row r="780">
      <c r="A780" s="1" t="s">
        <v>1342</v>
      </c>
      <c r="B780" s="1" t="s">
        <v>42</v>
      </c>
      <c r="C780" s="1" t="s">
        <v>43</v>
      </c>
      <c r="D780" s="1" t="s">
        <v>1343</v>
      </c>
      <c r="E780" s="1" t="s">
        <v>166</v>
      </c>
      <c r="F780" s="1">
        <v>1030.0</v>
      </c>
      <c r="G780" s="1">
        <v>973.0</v>
      </c>
      <c r="H780" s="1">
        <v>94.5</v>
      </c>
      <c r="I780" s="1">
        <v>1367.02</v>
      </c>
      <c r="J780" s="1">
        <v>1589.2</v>
      </c>
      <c r="K780" s="1">
        <v>1546291.6</v>
      </c>
      <c r="L780" s="2">
        <v>45739.0</v>
      </c>
      <c r="M780" s="1">
        <v>2025.0</v>
      </c>
      <c r="N780" s="1">
        <v>3.0</v>
      </c>
      <c r="O780" s="1" t="s">
        <v>46</v>
      </c>
    </row>
    <row r="781">
      <c r="A781" s="1" t="s">
        <v>1344</v>
      </c>
      <c r="B781" s="1" t="s">
        <v>22</v>
      </c>
      <c r="C781" s="1" t="s">
        <v>23</v>
      </c>
      <c r="D781" s="1" t="s">
        <v>393</v>
      </c>
      <c r="E781" s="1" t="s">
        <v>267</v>
      </c>
      <c r="F781" s="1">
        <v>2556.0</v>
      </c>
      <c r="G781" s="1">
        <v>2058.0</v>
      </c>
      <c r="H781" s="1">
        <v>80.5</v>
      </c>
      <c r="I781" s="1">
        <v>1191.13</v>
      </c>
      <c r="J781" s="1">
        <v>1269.09</v>
      </c>
      <c r="K781" s="1">
        <v>2611787.22</v>
      </c>
      <c r="L781" s="2">
        <v>45659.0</v>
      </c>
      <c r="M781" s="1">
        <v>2025.0</v>
      </c>
      <c r="N781" s="1">
        <v>1.0</v>
      </c>
      <c r="O781" s="1" t="s">
        <v>46</v>
      </c>
    </row>
    <row r="782">
      <c r="A782" s="1" t="s">
        <v>1345</v>
      </c>
      <c r="B782" s="1" t="s">
        <v>42</v>
      </c>
      <c r="C782" s="1" t="s">
        <v>43</v>
      </c>
      <c r="D782" s="1" t="s">
        <v>1061</v>
      </c>
      <c r="E782" s="1" t="s">
        <v>231</v>
      </c>
      <c r="F782" s="1">
        <v>1620.0</v>
      </c>
      <c r="G782" s="1">
        <v>1508.0</v>
      </c>
      <c r="H782" s="1">
        <v>93.1</v>
      </c>
      <c r="I782" s="1">
        <v>1410.26</v>
      </c>
      <c r="J782" s="1">
        <v>1524.07</v>
      </c>
      <c r="K782" s="1">
        <v>2298297.56</v>
      </c>
      <c r="L782" s="2">
        <v>45925.0</v>
      </c>
      <c r="M782" s="1">
        <v>2025.0</v>
      </c>
      <c r="N782" s="1">
        <v>9.0</v>
      </c>
      <c r="O782" s="1" t="s">
        <v>65</v>
      </c>
    </row>
    <row r="783">
      <c r="A783" s="1" t="s">
        <v>1346</v>
      </c>
      <c r="B783" s="1" t="s">
        <v>22</v>
      </c>
      <c r="C783" s="1" t="s">
        <v>23</v>
      </c>
      <c r="D783" s="1" t="s">
        <v>556</v>
      </c>
      <c r="E783" s="1" t="s">
        <v>19</v>
      </c>
      <c r="F783" s="1">
        <v>668.0</v>
      </c>
      <c r="G783" s="1">
        <v>676.0</v>
      </c>
      <c r="H783" s="1">
        <v>101.2</v>
      </c>
      <c r="I783" s="1">
        <v>1784.44</v>
      </c>
      <c r="J783" s="1">
        <v>2072.4</v>
      </c>
      <c r="K783" s="1">
        <v>1400942.4</v>
      </c>
      <c r="L783" s="2">
        <v>45968.0</v>
      </c>
      <c r="M783" s="1">
        <v>2025.0</v>
      </c>
      <c r="N783" s="1">
        <v>11.0</v>
      </c>
      <c r="O783" s="1" t="s">
        <v>20</v>
      </c>
    </row>
    <row r="784">
      <c r="A784" s="1" t="s">
        <v>1347</v>
      </c>
      <c r="B784" s="1" t="s">
        <v>16</v>
      </c>
      <c r="C784" s="1" t="s">
        <v>17</v>
      </c>
      <c r="D784" s="1" t="s">
        <v>467</v>
      </c>
      <c r="E784" s="1" t="s">
        <v>213</v>
      </c>
      <c r="F784" s="1">
        <v>1904.0</v>
      </c>
      <c r="G784" s="1">
        <v>1630.0</v>
      </c>
      <c r="H784" s="1">
        <v>85.6</v>
      </c>
      <c r="I784" s="1">
        <v>1580.19</v>
      </c>
      <c r="J784" s="1">
        <v>1659.4</v>
      </c>
      <c r="K784" s="1">
        <v>2704822.0</v>
      </c>
      <c r="L784" s="2">
        <v>45986.0</v>
      </c>
      <c r="M784" s="1">
        <v>2025.0</v>
      </c>
      <c r="N784" s="1">
        <v>11.0</v>
      </c>
      <c r="O784" s="1" t="s">
        <v>65</v>
      </c>
    </row>
    <row r="785">
      <c r="A785" s="1" t="s">
        <v>1348</v>
      </c>
      <c r="B785" s="1" t="s">
        <v>42</v>
      </c>
      <c r="C785" s="1" t="s">
        <v>43</v>
      </c>
      <c r="D785" s="1" t="s">
        <v>463</v>
      </c>
      <c r="E785" s="1" t="s">
        <v>59</v>
      </c>
      <c r="F785" s="1">
        <v>1535.0</v>
      </c>
      <c r="G785" s="1">
        <v>1393.0</v>
      </c>
      <c r="H785" s="1">
        <v>90.7</v>
      </c>
      <c r="I785" s="1">
        <v>1680.56</v>
      </c>
      <c r="J785" s="1">
        <v>1518.19</v>
      </c>
      <c r="K785" s="1">
        <v>2114838.67</v>
      </c>
      <c r="L785" s="2">
        <v>45860.0</v>
      </c>
      <c r="M785" s="1">
        <v>2025.0</v>
      </c>
      <c r="N785" s="1">
        <v>7.0</v>
      </c>
      <c r="O785" s="1" t="s">
        <v>32</v>
      </c>
    </row>
    <row r="786">
      <c r="A786" s="1" t="s">
        <v>1349</v>
      </c>
      <c r="B786" s="1" t="s">
        <v>42</v>
      </c>
      <c r="C786" s="1" t="s">
        <v>43</v>
      </c>
      <c r="D786" s="1" t="s">
        <v>1350</v>
      </c>
      <c r="E786" s="1" t="s">
        <v>71</v>
      </c>
      <c r="F786" s="1">
        <v>2165.0</v>
      </c>
      <c r="G786" s="1">
        <v>2195.0</v>
      </c>
      <c r="H786" s="1">
        <v>101.4</v>
      </c>
      <c r="I786" s="1">
        <v>1453.66</v>
      </c>
      <c r="J786" s="1">
        <v>1445.25</v>
      </c>
      <c r="K786" s="1">
        <v>3172323.75</v>
      </c>
      <c r="L786" s="2">
        <v>45799.0</v>
      </c>
      <c r="M786" s="1">
        <v>2025.0</v>
      </c>
      <c r="N786" s="1">
        <v>5.0</v>
      </c>
      <c r="O786" s="1" t="s">
        <v>32</v>
      </c>
    </row>
    <row r="787">
      <c r="A787" s="1" t="s">
        <v>1351</v>
      </c>
      <c r="B787" s="1" t="s">
        <v>28</v>
      </c>
      <c r="C787" s="1" t="s">
        <v>29</v>
      </c>
      <c r="D787" s="1" t="s">
        <v>191</v>
      </c>
      <c r="E787" s="1" t="s">
        <v>56</v>
      </c>
      <c r="F787" s="1">
        <v>1696.0</v>
      </c>
      <c r="G787" s="1">
        <v>1585.0</v>
      </c>
      <c r="H787" s="1">
        <v>93.5</v>
      </c>
      <c r="I787" s="1">
        <v>1657.58</v>
      </c>
      <c r="J787" s="1">
        <v>1971.88</v>
      </c>
      <c r="K787" s="1">
        <v>3125429.8</v>
      </c>
      <c r="L787" s="2">
        <v>45950.0</v>
      </c>
      <c r="M787" s="1">
        <v>2025.0</v>
      </c>
      <c r="N787" s="1">
        <v>10.0</v>
      </c>
      <c r="O787" s="1" t="s">
        <v>20</v>
      </c>
    </row>
    <row r="788">
      <c r="A788" s="1" t="s">
        <v>1352</v>
      </c>
      <c r="B788" s="1" t="s">
        <v>37</v>
      </c>
      <c r="C788" s="1" t="s">
        <v>38</v>
      </c>
      <c r="D788" s="1" t="s">
        <v>1353</v>
      </c>
      <c r="E788" s="1" t="s">
        <v>161</v>
      </c>
      <c r="F788" s="1">
        <v>944.0</v>
      </c>
      <c r="G788" s="1">
        <v>781.0</v>
      </c>
      <c r="H788" s="1">
        <v>82.7</v>
      </c>
      <c r="I788" s="1">
        <v>1662.76</v>
      </c>
      <c r="J788" s="1">
        <v>1633.48</v>
      </c>
      <c r="K788" s="1">
        <v>1275747.88</v>
      </c>
      <c r="L788" s="2">
        <v>45739.0</v>
      </c>
      <c r="M788" s="1">
        <v>2025.0</v>
      </c>
      <c r="N788" s="1">
        <v>3.0</v>
      </c>
      <c r="O788" s="1" t="s">
        <v>65</v>
      </c>
    </row>
    <row r="789">
      <c r="A789" s="1" t="s">
        <v>1354</v>
      </c>
      <c r="B789" s="1" t="s">
        <v>22</v>
      </c>
      <c r="C789" s="1" t="s">
        <v>23</v>
      </c>
      <c r="D789" s="1" t="s">
        <v>1125</v>
      </c>
      <c r="E789" s="1" t="s">
        <v>118</v>
      </c>
      <c r="F789" s="1">
        <v>2978.0</v>
      </c>
      <c r="G789" s="1">
        <v>2906.0</v>
      </c>
      <c r="H789" s="1">
        <v>97.6</v>
      </c>
      <c r="I789" s="1">
        <v>1576.06</v>
      </c>
      <c r="J789" s="1">
        <v>1652.3</v>
      </c>
      <c r="K789" s="1">
        <v>4801583.8</v>
      </c>
      <c r="L789" s="2">
        <v>45989.0</v>
      </c>
      <c r="M789" s="1">
        <v>2025.0</v>
      </c>
      <c r="N789" s="1">
        <v>11.0</v>
      </c>
      <c r="O789" s="1" t="s">
        <v>46</v>
      </c>
    </row>
    <row r="790">
      <c r="A790" s="1" t="s">
        <v>1355</v>
      </c>
      <c r="B790" s="1" t="s">
        <v>22</v>
      </c>
      <c r="C790" s="1" t="s">
        <v>23</v>
      </c>
      <c r="D790" s="1" t="s">
        <v>1350</v>
      </c>
      <c r="E790" s="1" t="s">
        <v>71</v>
      </c>
      <c r="F790" s="1">
        <v>2637.0</v>
      </c>
      <c r="G790" s="1">
        <v>2360.0</v>
      </c>
      <c r="H790" s="1">
        <v>89.5</v>
      </c>
      <c r="I790" s="1">
        <v>1431.74</v>
      </c>
      <c r="J790" s="1">
        <v>1623.06</v>
      </c>
      <c r="K790" s="1">
        <v>3830421.6</v>
      </c>
      <c r="L790" s="2">
        <v>45744.0</v>
      </c>
      <c r="M790" s="1">
        <v>2025.0</v>
      </c>
      <c r="N790" s="1">
        <v>3.0</v>
      </c>
      <c r="O790" s="1" t="s">
        <v>32</v>
      </c>
    </row>
    <row r="791">
      <c r="A791" s="1" t="s">
        <v>1356</v>
      </c>
      <c r="B791" s="1" t="s">
        <v>37</v>
      </c>
      <c r="C791" s="1" t="s">
        <v>38</v>
      </c>
      <c r="D791" s="1" t="s">
        <v>402</v>
      </c>
      <c r="E791" s="1" t="s">
        <v>306</v>
      </c>
      <c r="F791" s="1">
        <v>2168.0</v>
      </c>
      <c r="G791" s="1">
        <v>1930.0</v>
      </c>
      <c r="H791" s="1">
        <v>89.0</v>
      </c>
      <c r="I791" s="1">
        <v>1063.77</v>
      </c>
      <c r="J791" s="1">
        <v>1170.43</v>
      </c>
      <c r="K791" s="1">
        <v>2258929.9</v>
      </c>
      <c r="L791" s="2">
        <v>45673.0</v>
      </c>
      <c r="M791" s="1">
        <v>2025.0</v>
      </c>
      <c r="N791" s="1">
        <v>1.0</v>
      </c>
      <c r="O791" s="1" t="s">
        <v>32</v>
      </c>
    </row>
    <row r="792">
      <c r="A792" s="1" t="s">
        <v>1357</v>
      </c>
      <c r="B792" s="1" t="s">
        <v>16</v>
      </c>
      <c r="C792" s="1" t="s">
        <v>17</v>
      </c>
      <c r="D792" s="1" t="s">
        <v>707</v>
      </c>
      <c r="E792" s="1" t="s">
        <v>111</v>
      </c>
      <c r="F792" s="1">
        <v>2328.0</v>
      </c>
      <c r="G792" s="1">
        <v>2352.0</v>
      </c>
      <c r="H792" s="1">
        <v>101.0</v>
      </c>
      <c r="I792" s="1">
        <v>1021.43</v>
      </c>
      <c r="J792" s="1">
        <v>1222.73</v>
      </c>
      <c r="K792" s="1">
        <v>2875860.96</v>
      </c>
      <c r="L792" s="2">
        <v>45938.0</v>
      </c>
      <c r="M792" s="1">
        <v>2025.0</v>
      </c>
      <c r="N792" s="1">
        <v>10.0</v>
      </c>
      <c r="O792" s="1" t="s">
        <v>20</v>
      </c>
    </row>
    <row r="793">
      <c r="A793" s="1" t="s">
        <v>1358</v>
      </c>
      <c r="B793" s="1" t="s">
        <v>37</v>
      </c>
      <c r="C793" s="1" t="s">
        <v>38</v>
      </c>
      <c r="D793" s="1" t="s">
        <v>1359</v>
      </c>
      <c r="E793" s="1" t="s">
        <v>31</v>
      </c>
      <c r="F793" s="1">
        <v>2200.0</v>
      </c>
      <c r="G793" s="1">
        <v>2204.0</v>
      </c>
      <c r="H793" s="1">
        <v>100.2</v>
      </c>
      <c r="I793" s="1">
        <v>1435.89</v>
      </c>
      <c r="J793" s="1">
        <v>1708.8</v>
      </c>
      <c r="K793" s="1">
        <v>3766195.2</v>
      </c>
      <c r="L793" s="2">
        <v>45976.0</v>
      </c>
      <c r="M793" s="1">
        <v>2025.0</v>
      </c>
      <c r="N793" s="1">
        <v>11.0</v>
      </c>
      <c r="O793" s="1" t="s">
        <v>32</v>
      </c>
    </row>
    <row r="794">
      <c r="A794" s="1" t="s">
        <v>1360</v>
      </c>
      <c r="B794" s="1" t="s">
        <v>16</v>
      </c>
      <c r="C794" s="1" t="s">
        <v>17</v>
      </c>
      <c r="D794" s="1" t="s">
        <v>338</v>
      </c>
      <c r="E794" s="1" t="s">
        <v>95</v>
      </c>
      <c r="F794" s="1">
        <v>2607.0</v>
      </c>
      <c r="G794" s="1">
        <v>2399.0</v>
      </c>
      <c r="H794" s="1">
        <v>92.0</v>
      </c>
      <c r="I794" s="1">
        <v>1710.39</v>
      </c>
      <c r="J794" s="1">
        <v>1904.27</v>
      </c>
      <c r="K794" s="1">
        <v>4568343.73</v>
      </c>
      <c r="L794" s="2">
        <v>45742.0</v>
      </c>
      <c r="M794" s="1">
        <v>2025.0</v>
      </c>
      <c r="N794" s="1">
        <v>3.0</v>
      </c>
      <c r="O794" s="1" t="s">
        <v>32</v>
      </c>
    </row>
    <row r="795">
      <c r="A795" s="1" t="s">
        <v>1361</v>
      </c>
      <c r="B795" s="1" t="s">
        <v>37</v>
      </c>
      <c r="C795" s="1" t="s">
        <v>38</v>
      </c>
      <c r="D795" s="1" t="s">
        <v>672</v>
      </c>
      <c r="E795" s="1" t="s">
        <v>95</v>
      </c>
      <c r="F795" s="1">
        <v>800.0</v>
      </c>
      <c r="G795" s="1">
        <v>839.0</v>
      </c>
      <c r="H795" s="1">
        <v>104.9</v>
      </c>
      <c r="I795" s="1">
        <v>1020.07</v>
      </c>
      <c r="J795" s="1">
        <v>1079.55</v>
      </c>
      <c r="K795" s="1">
        <v>905742.45</v>
      </c>
      <c r="L795" s="2">
        <v>45873.0</v>
      </c>
      <c r="M795" s="1">
        <v>2025.0</v>
      </c>
      <c r="N795" s="1">
        <v>8.0</v>
      </c>
      <c r="O795" s="1" t="s">
        <v>32</v>
      </c>
    </row>
    <row r="796">
      <c r="A796" s="1" t="s">
        <v>1362</v>
      </c>
      <c r="B796" s="1" t="s">
        <v>37</v>
      </c>
      <c r="C796" s="1" t="s">
        <v>38</v>
      </c>
      <c r="D796" s="1" t="s">
        <v>1213</v>
      </c>
      <c r="E796" s="1" t="s">
        <v>210</v>
      </c>
      <c r="F796" s="1">
        <v>2494.0</v>
      </c>
      <c r="G796" s="1">
        <v>2377.0</v>
      </c>
      <c r="H796" s="1">
        <v>95.3</v>
      </c>
      <c r="I796" s="1">
        <v>1852.25</v>
      </c>
      <c r="J796" s="1">
        <v>1675.94</v>
      </c>
      <c r="K796" s="1">
        <v>3983709.38</v>
      </c>
      <c r="L796" s="2">
        <v>45807.0</v>
      </c>
      <c r="M796" s="1">
        <v>2025.0</v>
      </c>
      <c r="N796" s="1">
        <v>5.0</v>
      </c>
      <c r="O796" s="1" t="s">
        <v>46</v>
      </c>
    </row>
    <row r="797">
      <c r="A797" s="1" t="s">
        <v>1363</v>
      </c>
      <c r="B797" s="1" t="s">
        <v>42</v>
      </c>
      <c r="C797" s="1" t="s">
        <v>43</v>
      </c>
      <c r="D797" s="1" t="s">
        <v>1364</v>
      </c>
      <c r="E797" s="1" t="s">
        <v>194</v>
      </c>
      <c r="F797" s="1">
        <v>1267.0</v>
      </c>
      <c r="G797" s="1">
        <v>1081.0</v>
      </c>
      <c r="H797" s="1">
        <v>85.3</v>
      </c>
      <c r="I797" s="1">
        <v>1566.03</v>
      </c>
      <c r="J797" s="1">
        <v>1737.29</v>
      </c>
      <c r="K797" s="1">
        <v>1878010.49</v>
      </c>
      <c r="L797" s="2">
        <v>45765.0</v>
      </c>
      <c r="M797" s="1">
        <v>2025.0</v>
      </c>
      <c r="N797" s="1">
        <v>4.0</v>
      </c>
      <c r="O797" s="1" t="s">
        <v>26</v>
      </c>
    </row>
    <row r="798">
      <c r="A798" s="1" t="s">
        <v>1365</v>
      </c>
      <c r="B798" s="1" t="s">
        <v>28</v>
      </c>
      <c r="C798" s="1" t="s">
        <v>29</v>
      </c>
      <c r="D798" s="1" t="s">
        <v>269</v>
      </c>
      <c r="E798" s="1" t="s">
        <v>82</v>
      </c>
      <c r="F798" s="1">
        <v>1867.0</v>
      </c>
      <c r="G798" s="1">
        <v>1738.0</v>
      </c>
      <c r="H798" s="1">
        <v>93.1</v>
      </c>
      <c r="I798" s="1">
        <v>1301.77</v>
      </c>
      <c r="J798" s="1">
        <v>1533.68</v>
      </c>
      <c r="K798" s="1">
        <v>2665535.84</v>
      </c>
      <c r="L798" s="2">
        <v>45885.0</v>
      </c>
      <c r="M798" s="1">
        <v>2025.0</v>
      </c>
      <c r="N798" s="1">
        <v>8.0</v>
      </c>
      <c r="O798" s="1" t="s">
        <v>20</v>
      </c>
    </row>
    <row r="799">
      <c r="A799" s="1" t="s">
        <v>1366</v>
      </c>
      <c r="B799" s="1" t="s">
        <v>22</v>
      </c>
      <c r="C799" s="1" t="s">
        <v>23</v>
      </c>
      <c r="D799" s="1" t="s">
        <v>1367</v>
      </c>
      <c r="E799" s="1" t="s">
        <v>213</v>
      </c>
      <c r="F799" s="1">
        <v>2628.0</v>
      </c>
      <c r="G799" s="1">
        <v>2316.0</v>
      </c>
      <c r="H799" s="1">
        <v>88.1</v>
      </c>
      <c r="I799" s="1">
        <v>1884.83</v>
      </c>
      <c r="J799" s="1">
        <v>1950.58</v>
      </c>
      <c r="K799" s="1">
        <v>4517543.28</v>
      </c>
      <c r="L799" s="2">
        <v>46016.0</v>
      </c>
      <c r="M799" s="1">
        <v>2025.0</v>
      </c>
      <c r="N799" s="1">
        <v>12.0</v>
      </c>
      <c r="O799" s="1" t="s">
        <v>65</v>
      </c>
    </row>
    <row r="800">
      <c r="A800" s="1" t="s">
        <v>1368</v>
      </c>
      <c r="B800" s="1" t="s">
        <v>28</v>
      </c>
      <c r="C800" s="1" t="s">
        <v>29</v>
      </c>
      <c r="D800" s="1" t="s">
        <v>1369</v>
      </c>
      <c r="E800" s="1" t="s">
        <v>183</v>
      </c>
      <c r="F800" s="1">
        <v>1608.0</v>
      </c>
      <c r="G800" s="1">
        <v>1458.0</v>
      </c>
      <c r="H800" s="1">
        <v>90.7</v>
      </c>
      <c r="I800" s="1">
        <v>1241.8</v>
      </c>
      <c r="J800" s="1">
        <v>1235.14</v>
      </c>
      <c r="K800" s="1">
        <v>1800834.12</v>
      </c>
      <c r="L800" s="2">
        <v>45854.0</v>
      </c>
      <c r="M800" s="1">
        <v>2025.0</v>
      </c>
      <c r="N800" s="1">
        <v>7.0</v>
      </c>
      <c r="O800" s="1" t="s">
        <v>65</v>
      </c>
    </row>
    <row r="801">
      <c r="A801" s="1" t="s">
        <v>1370</v>
      </c>
      <c r="B801" s="1" t="s">
        <v>37</v>
      </c>
      <c r="C801" s="1" t="s">
        <v>38</v>
      </c>
      <c r="D801" s="1" t="s">
        <v>835</v>
      </c>
      <c r="E801" s="1" t="s">
        <v>336</v>
      </c>
      <c r="F801" s="1">
        <v>913.0</v>
      </c>
      <c r="G801" s="1">
        <v>802.0</v>
      </c>
      <c r="H801" s="1">
        <v>87.8</v>
      </c>
      <c r="I801" s="1">
        <v>1642.72</v>
      </c>
      <c r="J801" s="1">
        <v>1485.62</v>
      </c>
      <c r="K801" s="1">
        <v>1191467.24</v>
      </c>
      <c r="L801" s="2">
        <v>45751.0</v>
      </c>
      <c r="M801" s="1">
        <v>2025.0</v>
      </c>
      <c r="N801" s="1">
        <v>4.0</v>
      </c>
      <c r="O801" s="1" t="s">
        <v>46</v>
      </c>
    </row>
    <row r="802">
      <c r="A802" s="1" t="s">
        <v>1371</v>
      </c>
      <c r="B802" s="1" t="s">
        <v>42</v>
      </c>
      <c r="C802" s="1" t="s">
        <v>43</v>
      </c>
      <c r="D802" s="1" t="s">
        <v>224</v>
      </c>
      <c r="E802" s="1" t="s">
        <v>71</v>
      </c>
      <c r="F802" s="1">
        <v>2000.0</v>
      </c>
      <c r="G802" s="1">
        <v>1618.0</v>
      </c>
      <c r="H802" s="1">
        <v>80.9</v>
      </c>
      <c r="I802" s="1">
        <v>1784.17</v>
      </c>
      <c r="J802" s="1">
        <v>1830.43</v>
      </c>
      <c r="K802" s="1">
        <v>2961635.74</v>
      </c>
      <c r="L802" s="2">
        <v>45767.0</v>
      </c>
      <c r="M802" s="1">
        <v>2025.0</v>
      </c>
      <c r="N802" s="1">
        <v>4.0</v>
      </c>
      <c r="O802" s="1" t="s">
        <v>32</v>
      </c>
    </row>
    <row r="803">
      <c r="A803" s="1" t="s">
        <v>1372</v>
      </c>
      <c r="B803" s="1" t="s">
        <v>28</v>
      </c>
      <c r="C803" s="1" t="s">
        <v>29</v>
      </c>
      <c r="D803" s="1" t="s">
        <v>404</v>
      </c>
      <c r="E803" s="1" t="s">
        <v>71</v>
      </c>
      <c r="F803" s="1">
        <v>815.0</v>
      </c>
      <c r="G803" s="1">
        <v>748.0</v>
      </c>
      <c r="H803" s="1">
        <v>91.8</v>
      </c>
      <c r="I803" s="1">
        <v>1421.84</v>
      </c>
      <c r="J803" s="1">
        <v>1352.16</v>
      </c>
      <c r="K803" s="1">
        <v>1011415.68</v>
      </c>
      <c r="L803" s="2">
        <v>45848.0</v>
      </c>
      <c r="M803" s="1">
        <v>2025.0</v>
      </c>
      <c r="N803" s="1">
        <v>7.0</v>
      </c>
      <c r="O803" s="1" t="s">
        <v>32</v>
      </c>
    </row>
    <row r="804">
      <c r="A804" s="1" t="s">
        <v>1373</v>
      </c>
      <c r="B804" s="1" t="s">
        <v>28</v>
      </c>
      <c r="C804" s="1" t="s">
        <v>29</v>
      </c>
      <c r="D804" s="1" t="s">
        <v>1374</v>
      </c>
      <c r="E804" s="1" t="s">
        <v>382</v>
      </c>
      <c r="F804" s="1">
        <v>1244.0</v>
      </c>
      <c r="G804" s="1">
        <v>1304.0</v>
      </c>
      <c r="H804" s="1">
        <v>104.8</v>
      </c>
      <c r="I804" s="1">
        <v>1916.82</v>
      </c>
      <c r="J804" s="1">
        <v>2125.29</v>
      </c>
      <c r="K804" s="1">
        <v>2771378.16</v>
      </c>
      <c r="L804" s="2">
        <v>45929.0</v>
      </c>
      <c r="M804" s="1">
        <v>2025.0</v>
      </c>
      <c r="N804" s="1">
        <v>9.0</v>
      </c>
      <c r="O804" s="1" t="s">
        <v>65</v>
      </c>
    </row>
    <row r="805">
      <c r="A805" s="1" t="s">
        <v>1375</v>
      </c>
      <c r="B805" s="1" t="s">
        <v>28</v>
      </c>
      <c r="C805" s="1" t="s">
        <v>29</v>
      </c>
      <c r="D805" s="1" t="s">
        <v>819</v>
      </c>
      <c r="E805" s="1" t="s">
        <v>92</v>
      </c>
      <c r="F805" s="1">
        <v>1100.0</v>
      </c>
      <c r="G805" s="1">
        <v>941.0</v>
      </c>
      <c r="H805" s="1">
        <v>85.5</v>
      </c>
      <c r="I805" s="1">
        <v>1352.3</v>
      </c>
      <c r="J805" s="1">
        <v>1600.32</v>
      </c>
      <c r="K805" s="1">
        <v>1505901.12</v>
      </c>
      <c r="L805" s="2">
        <v>45897.0</v>
      </c>
      <c r="M805" s="1">
        <v>2025.0</v>
      </c>
      <c r="N805" s="1">
        <v>8.0</v>
      </c>
      <c r="O805" s="1" t="s">
        <v>46</v>
      </c>
    </row>
    <row r="806">
      <c r="A806" s="1" t="s">
        <v>1376</v>
      </c>
      <c r="B806" s="1" t="s">
        <v>42</v>
      </c>
      <c r="C806" s="1" t="s">
        <v>43</v>
      </c>
      <c r="D806" s="1" t="s">
        <v>1377</v>
      </c>
      <c r="E806" s="1" t="s">
        <v>277</v>
      </c>
      <c r="F806" s="1">
        <v>2545.0</v>
      </c>
      <c r="G806" s="1">
        <v>2051.0</v>
      </c>
      <c r="H806" s="1">
        <v>80.6</v>
      </c>
      <c r="I806" s="1">
        <v>1867.02</v>
      </c>
      <c r="J806" s="1">
        <v>1852.78</v>
      </c>
      <c r="K806" s="1">
        <v>3800051.78</v>
      </c>
      <c r="L806" s="2">
        <v>45914.0</v>
      </c>
      <c r="M806" s="1">
        <v>2025.0</v>
      </c>
      <c r="N806" s="1">
        <v>9.0</v>
      </c>
      <c r="O806" s="1" t="s">
        <v>20</v>
      </c>
    </row>
    <row r="807">
      <c r="A807" s="1" t="s">
        <v>1378</v>
      </c>
      <c r="B807" s="1" t="s">
        <v>22</v>
      </c>
      <c r="C807" s="1" t="s">
        <v>23</v>
      </c>
      <c r="D807" s="1" t="s">
        <v>297</v>
      </c>
      <c r="E807" s="1" t="s">
        <v>194</v>
      </c>
      <c r="F807" s="1">
        <v>954.0</v>
      </c>
      <c r="G807" s="1">
        <v>866.0</v>
      </c>
      <c r="H807" s="1">
        <v>90.8</v>
      </c>
      <c r="I807" s="1">
        <v>1206.59</v>
      </c>
      <c r="J807" s="1">
        <v>1183.52</v>
      </c>
      <c r="K807" s="1">
        <v>1024928.32</v>
      </c>
      <c r="L807" s="2">
        <v>45808.0</v>
      </c>
      <c r="M807" s="1">
        <v>2025.0</v>
      </c>
      <c r="N807" s="1">
        <v>5.0</v>
      </c>
      <c r="O807" s="1" t="s">
        <v>26</v>
      </c>
    </row>
    <row r="808">
      <c r="A808" s="1" t="s">
        <v>1379</v>
      </c>
      <c r="B808" s="1" t="s">
        <v>22</v>
      </c>
      <c r="C808" s="1" t="s">
        <v>23</v>
      </c>
      <c r="D808" s="1" t="s">
        <v>276</v>
      </c>
      <c r="E808" s="1" t="s">
        <v>277</v>
      </c>
      <c r="F808" s="1">
        <v>908.0</v>
      </c>
      <c r="G808" s="1">
        <v>778.0</v>
      </c>
      <c r="H808" s="1">
        <v>85.7</v>
      </c>
      <c r="I808" s="1">
        <v>1618.21</v>
      </c>
      <c r="J808" s="1">
        <v>1849.21</v>
      </c>
      <c r="K808" s="1">
        <v>1438685.38</v>
      </c>
      <c r="L808" s="2">
        <v>45853.0</v>
      </c>
      <c r="M808" s="1">
        <v>2025.0</v>
      </c>
      <c r="N808" s="1">
        <v>7.0</v>
      </c>
      <c r="O808" s="1" t="s">
        <v>20</v>
      </c>
    </row>
    <row r="809">
      <c r="A809" s="1" t="s">
        <v>1380</v>
      </c>
      <c r="B809" s="1" t="s">
        <v>16</v>
      </c>
      <c r="C809" s="1" t="s">
        <v>17</v>
      </c>
      <c r="D809" s="1" t="s">
        <v>502</v>
      </c>
      <c r="E809" s="1" t="s">
        <v>231</v>
      </c>
      <c r="F809" s="1">
        <v>527.0</v>
      </c>
      <c r="G809" s="1">
        <v>461.0</v>
      </c>
      <c r="H809" s="1">
        <v>87.5</v>
      </c>
      <c r="I809" s="1">
        <v>1151.43</v>
      </c>
      <c r="J809" s="1">
        <v>1185.11</v>
      </c>
      <c r="K809" s="1">
        <v>546335.71</v>
      </c>
      <c r="L809" s="2">
        <v>45832.0</v>
      </c>
      <c r="M809" s="1">
        <v>2025.0</v>
      </c>
      <c r="N809" s="1">
        <v>6.0</v>
      </c>
      <c r="O809" s="1" t="s">
        <v>65</v>
      </c>
    </row>
    <row r="810">
      <c r="A810" s="1" t="s">
        <v>1381</v>
      </c>
      <c r="B810" s="1" t="s">
        <v>42</v>
      </c>
      <c r="C810" s="1" t="s">
        <v>43</v>
      </c>
      <c r="D810" s="1" t="s">
        <v>1382</v>
      </c>
      <c r="E810" s="1" t="s">
        <v>382</v>
      </c>
      <c r="F810" s="1">
        <v>2169.0</v>
      </c>
      <c r="G810" s="1">
        <v>1880.0</v>
      </c>
      <c r="H810" s="1">
        <v>86.7</v>
      </c>
      <c r="I810" s="1">
        <v>1833.07</v>
      </c>
      <c r="J810" s="1">
        <v>1737.63</v>
      </c>
      <c r="K810" s="1">
        <v>3266744.4</v>
      </c>
      <c r="L810" s="2">
        <v>45817.0</v>
      </c>
      <c r="M810" s="1">
        <v>2025.0</v>
      </c>
      <c r="N810" s="1">
        <v>6.0</v>
      </c>
      <c r="O810" s="1" t="s">
        <v>65</v>
      </c>
    </row>
    <row r="811">
      <c r="A811" s="1" t="s">
        <v>1383</v>
      </c>
      <c r="B811" s="1" t="s">
        <v>37</v>
      </c>
      <c r="C811" s="1" t="s">
        <v>38</v>
      </c>
      <c r="D811" s="1" t="s">
        <v>1384</v>
      </c>
      <c r="E811" s="1" t="s">
        <v>280</v>
      </c>
      <c r="F811" s="1">
        <v>1505.0</v>
      </c>
      <c r="G811" s="1">
        <v>1213.0</v>
      </c>
      <c r="H811" s="1">
        <v>80.6</v>
      </c>
      <c r="I811" s="1">
        <v>1860.07</v>
      </c>
      <c r="J811" s="1">
        <v>1919.72</v>
      </c>
      <c r="K811" s="1">
        <v>2328620.36</v>
      </c>
      <c r="L811" s="2">
        <v>45976.0</v>
      </c>
      <c r="M811" s="1">
        <v>2025.0</v>
      </c>
      <c r="N811" s="1">
        <v>11.0</v>
      </c>
      <c r="O811" s="1" t="s">
        <v>20</v>
      </c>
    </row>
    <row r="812">
      <c r="A812" s="1" t="s">
        <v>1385</v>
      </c>
      <c r="B812" s="1" t="s">
        <v>42</v>
      </c>
      <c r="C812" s="1" t="s">
        <v>43</v>
      </c>
      <c r="D812" s="1" t="s">
        <v>1386</v>
      </c>
      <c r="E812" s="1" t="s">
        <v>267</v>
      </c>
      <c r="F812" s="1">
        <v>662.0</v>
      </c>
      <c r="G812" s="1">
        <v>620.0</v>
      </c>
      <c r="H812" s="1">
        <v>93.7</v>
      </c>
      <c r="I812" s="1">
        <v>1367.9</v>
      </c>
      <c r="J812" s="1">
        <v>1444.07</v>
      </c>
      <c r="K812" s="1">
        <v>895323.4</v>
      </c>
      <c r="L812" s="2">
        <v>45961.0</v>
      </c>
      <c r="M812" s="1">
        <v>2025.0</v>
      </c>
      <c r="N812" s="1">
        <v>10.0</v>
      </c>
      <c r="O812" s="1" t="s">
        <v>46</v>
      </c>
    </row>
    <row r="813">
      <c r="A813" s="1" t="s">
        <v>1387</v>
      </c>
      <c r="B813" s="1" t="s">
        <v>28</v>
      </c>
      <c r="C813" s="1" t="s">
        <v>29</v>
      </c>
      <c r="D813" s="1" t="s">
        <v>615</v>
      </c>
      <c r="E813" s="1" t="s">
        <v>95</v>
      </c>
      <c r="F813" s="1">
        <v>2224.0</v>
      </c>
      <c r="G813" s="1">
        <v>2019.0</v>
      </c>
      <c r="H813" s="1">
        <v>90.8</v>
      </c>
      <c r="I813" s="1">
        <v>1256.34</v>
      </c>
      <c r="J813" s="1">
        <v>1367.24</v>
      </c>
      <c r="K813" s="1">
        <v>2760457.56</v>
      </c>
      <c r="L813" s="2">
        <v>45873.0</v>
      </c>
      <c r="M813" s="1">
        <v>2025.0</v>
      </c>
      <c r="N813" s="1">
        <v>8.0</v>
      </c>
      <c r="O813" s="1" t="s">
        <v>32</v>
      </c>
    </row>
    <row r="814">
      <c r="A814" s="1" t="s">
        <v>1388</v>
      </c>
      <c r="B814" s="1" t="s">
        <v>22</v>
      </c>
      <c r="C814" s="1" t="s">
        <v>23</v>
      </c>
      <c r="D814" s="1" t="s">
        <v>1389</v>
      </c>
      <c r="E814" s="1" t="s">
        <v>31</v>
      </c>
      <c r="F814" s="1">
        <v>813.0</v>
      </c>
      <c r="G814" s="1">
        <v>656.0</v>
      </c>
      <c r="H814" s="1">
        <v>80.7</v>
      </c>
      <c r="I814" s="1">
        <v>1702.81</v>
      </c>
      <c r="J814" s="1">
        <v>1919.99</v>
      </c>
      <c r="K814" s="1">
        <v>1259513.44</v>
      </c>
      <c r="L814" s="2">
        <v>45778.0</v>
      </c>
      <c r="M814" s="1">
        <v>2025.0</v>
      </c>
      <c r="N814" s="1">
        <v>5.0</v>
      </c>
      <c r="O814" s="1" t="s">
        <v>32</v>
      </c>
    </row>
    <row r="815">
      <c r="A815" s="1" t="s">
        <v>1390</v>
      </c>
      <c r="B815" s="1" t="s">
        <v>22</v>
      </c>
      <c r="C815" s="1" t="s">
        <v>23</v>
      </c>
      <c r="D815" s="1" t="s">
        <v>859</v>
      </c>
      <c r="E815" s="1" t="s">
        <v>231</v>
      </c>
      <c r="F815" s="1">
        <v>757.0</v>
      </c>
      <c r="G815" s="1">
        <v>734.0</v>
      </c>
      <c r="H815" s="1">
        <v>97.0</v>
      </c>
      <c r="I815" s="1">
        <v>1158.77</v>
      </c>
      <c r="J815" s="1">
        <v>1233.41</v>
      </c>
      <c r="K815" s="1">
        <v>905322.94</v>
      </c>
      <c r="L815" s="2">
        <v>45893.0</v>
      </c>
      <c r="M815" s="1">
        <v>2025.0</v>
      </c>
      <c r="N815" s="1">
        <v>8.0</v>
      </c>
      <c r="O815" s="1" t="s">
        <v>65</v>
      </c>
    </row>
    <row r="816">
      <c r="A816" s="1" t="s">
        <v>1391</v>
      </c>
      <c r="B816" s="1" t="s">
        <v>22</v>
      </c>
      <c r="C816" s="1" t="s">
        <v>23</v>
      </c>
      <c r="D816" s="1" t="s">
        <v>1123</v>
      </c>
      <c r="E816" s="1" t="s">
        <v>336</v>
      </c>
      <c r="F816" s="1">
        <v>1995.0</v>
      </c>
      <c r="G816" s="1">
        <v>1981.0</v>
      </c>
      <c r="H816" s="1">
        <v>99.3</v>
      </c>
      <c r="I816" s="1">
        <v>1586.14</v>
      </c>
      <c r="J816" s="1">
        <v>1430.8</v>
      </c>
      <c r="K816" s="1">
        <v>2834414.8</v>
      </c>
      <c r="L816" s="2">
        <v>45770.0</v>
      </c>
      <c r="M816" s="1">
        <v>2025.0</v>
      </c>
      <c r="N816" s="1">
        <v>4.0</v>
      </c>
      <c r="O816" s="1" t="s">
        <v>46</v>
      </c>
    </row>
    <row r="817">
      <c r="A817" s="1" t="s">
        <v>1392</v>
      </c>
      <c r="B817" s="1" t="s">
        <v>37</v>
      </c>
      <c r="C817" s="1" t="s">
        <v>38</v>
      </c>
      <c r="D817" s="1" t="s">
        <v>207</v>
      </c>
      <c r="E817" s="1" t="s">
        <v>45</v>
      </c>
      <c r="F817" s="1">
        <v>807.0</v>
      </c>
      <c r="G817" s="1">
        <v>820.0</v>
      </c>
      <c r="H817" s="1">
        <v>101.6</v>
      </c>
      <c r="I817" s="1">
        <v>1184.97</v>
      </c>
      <c r="J817" s="1">
        <v>1265.36</v>
      </c>
      <c r="K817" s="1">
        <v>1037595.2</v>
      </c>
      <c r="L817" s="2">
        <v>45718.0</v>
      </c>
      <c r="M817" s="1">
        <v>2025.0</v>
      </c>
      <c r="N817" s="1">
        <v>3.0</v>
      </c>
      <c r="O817" s="1" t="s">
        <v>46</v>
      </c>
    </row>
    <row r="818">
      <c r="A818" s="1" t="s">
        <v>1393</v>
      </c>
      <c r="B818" s="1" t="s">
        <v>37</v>
      </c>
      <c r="C818" s="1" t="s">
        <v>38</v>
      </c>
      <c r="D818" s="1" t="s">
        <v>1394</v>
      </c>
      <c r="E818" s="1" t="s">
        <v>35</v>
      </c>
      <c r="F818" s="1">
        <v>1605.0</v>
      </c>
      <c r="G818" s="1">
        <v>1291.0</v>
      </c>
      <c r="H818" s="1">
        <v>80.4</v>
      </c>
      <c r="I818" s="1">
        <v>1434.43</v>
      </c>
      <c r="J818" s="1">
        <v>1545.19</v>
      </c>
      <c r="K818" s="1">
        <v>1994840.29</v>
      </c>
      <c r="L818" s="2">
        <v>45977.0</v>
      </c>
      <c r="M818" s="1">
        <v>2025.0</v>
      </c>
      <c r="N818" s="1">
        <v>11.0</v>
      </c>
      <c r="O818" s="1" t="s">
        <v>26</v>
      </c>
    </row>
    <row r="819">
      <c r="A819" s="1" t="s">
        <v>1395</v>
      </c>
      <c r="B819" s="1" t="s">
        <v>42</v>
      </c>
      <c r="C819" s="1" t="s">
        <v>43</v>
      </c>
      <c r="D819" s="1" t="s">
        <v>1136</v>
      </c>
      <c r="E819" s="1" t="s">
        <v>183</v>
      </c>
      <c r="F819" s="1">
        <v>1880.0</v>
      </c>
      <c r="G819" s="1">
        <v>1585.0</v>
      </c>
      <c r="H819" s="1">
        <v>84.3</v>
      </c>
      <c r="I819" s="1">
        <v>1180.99</v>
      </c>
      <c r="J819" s="1">
        <v>1415.93</v>
      </c>
      <c r="K819" s="1">
        <v>2244249.05</v>
      </c>
      <c r="L819" s="2">
        <v>45954.0</v>
      </c>
      <c r="M819" s="1">
        <v>2025.0</v>
      </c>
      <c r="N819" s="1">
        <v>10.0</v>
      </c>
      <c r="O819" s="1" t="s">
        <v>65</v>
      </c>
    </row>
    <row r="820">
      <c r="A820" s="1" t="s">
        <v>1396</v>
      </c>
      <c r="B820" s="1" t="s">
        <v>28</v>
      </c>
      <c r="C820" s="1" t="s">
        <v>29</v>
      </c>
      <c r="D820" s="1" t="s">
        <v>1397</v>
      </c>
      <c r="E820" s="1" t="s">
        <v>56</v>
      </c>
      <c r="F820" s="1">
        <v>1345.0</v>
      </c>
      <c r="G820" s="1">
        <v>1314.0</v>
      </c>
      <c r="H820" s="1">
        <v>97.7</v>
      </c>
      <c r="I820" s="1">
        <v>1154.8</v>
      </c>
      <c r="J820" s="1">
        <v>1236.09</v>
      </c>
      <c r="K820" s="1">
        <v>1624222.26</v>
      </c>
      <c r="L820" s="2">
        <v>45735.0</v>
      </c>
      <c r="M820" s="1">
        <v>2025.0</v>
      </c>
      <c r="N820" s="1">
        <v>3.0</v>
      </c>
      <c r="O820" s="1" t="s">
        <v>20</v>
      </c>
    </row>
    <row r="821">
      <c r="A821" s="1" t="s">
        <v>1398</v>
      </c>
      <c r="B821" s="1" t="s">
        <v>22</v>
      </c>
      <c r="C821" s="1" t="s">
        <v>23</v>
      </c>
      <c r="D821" s="1" t="s">
        <v>999</v>
      </c>
      <c r="E821" s="1" t="s">
        <v>201</v>
      </c>
      <c r="F821" s="1">
        <v>1740.0</v>
      </c>
      <c r="G821" s="1">
        <v>1661.0</v>
      </c>
      <c r="H821" s="1">
        <v>95.5</v>
      </c>
      <c r="I821" s="1">
        <v>1379.33</v>
      </c>
      <c r="J821" s="1">
        <v>1257.45</v>
      </c>
      <c r="K821" s="1">
        <v>2088624.45</v>
      </c>
      <c r="L821" s="2">
        <v>45774.0</v>
      </c>
      <c r="M821" s="1">
        <v>2025.0</v>
      </c>
      <c r="N821" s="1">
        <v>4.0</v>
      </c>
      <c r="O821" s="1" t="s">
        <v>65</v>
      </c>
    </row>
    <row r="822">
      <c r="A822" s="1" t="s">
        <v>1399</v>
      </c>
      <c r="B822" s="1" t="s">
        <v>37</v>
      </c>
      <c r="C822" s="1" t="s">
        <v>38</v>
      </c>
      <c r="D822" s="1" t="s">
        <v>850</v>
      </c>
      <c r="E822" s="1" t="s">
        <v>306</v>
      </c>
      <c r="F822" s="1">
        <v>700.0</v>
      </c>
      <c r="G822" s="1">
        <v>598.0</v>
      </c>
      <c r="H822" s="1">
        <v>85.4</v>
      </c>
      <c r="I822" s="1">
        <v>1169.64</v>
      </c>
      <c r="J822" s="1">
        <v>1258.5</v>
      </c>
      <c r="K822" s="1">
        <v>752583.0</v>
      </c>
      <c r="L822" s="2">
        <v>46005.0</v>
      </c>
      <c r="M822" s="1">
        <v>2025.0</v>
      </c>
      <c r="N822" s="1">
        <v>12.0</v>
      </c>
      <c r="O822" s="1" t="s">
        <v>32</v>
      </c>
    </row>
    <row r="823">
      <c r="A823" s="1" t="s">
        <v>1400</v>
      </c>
      <c r="B823" s="1" t="s">
        <v>42</v>
      </c>
      <c r="C823" s="1" t="s">
        <v>43</v>
      </c>
      <c r="D823" s="1" t="s">
        <v>1401</v>
      </c>
      <c r="E823" s="1" t="s">
        <v>180</v>
      </c>
      <c r="F823" s="1">
        <v>1529.0</v>
      </c>
      <c r="G823" s="1">
        <v>1466.0</v>
      </c>
      <c r="H823" s="1">
        <v>95.9</v>
      </c>
      <c r="I823" s="1">
        <v>1277.7</v>
      </c>
      <c r="J823" s="1">
        <v>1348.98</v>
      </c>
      <c r="K823" s="1">
        <v>1977604.68</v>
      </c>
      <c r="L823" s="2">
        <v>45686.0</v>
      </c>
      <c r="M823" s="1">
        <v>2025.0</v>
      </c>
      <c r="N823" s="1">
        <v>1.0</v>
      </c>
      <c r="O823" s="1" t="s">
        <v>46</v>
      </c>
    </row>
    <row r="824">
      <c r="A824" s="1" t="s">
        <v>1402</v>
      </c>
      <c r="B824" s="1" t="s">
        <v>28</v>
      </c>
      <c r="C824" s="1" t="s">
        <v>29</v>
      </c>
      <c r="D824" s="1" t="s">
        <v>1403</v>
      </c>
      <c r="E824" s="1" t="s">
        <v>257</v>
      </c>
      <c r="F824" s="1">
        <v>2663.0</v>
      </c>
      <c r="G824" s="1">
        <v>2670.0</v>
      </c>
      <c r="H824" s="1">
        <v>100.3</v>
      </c>
      <c r="I824" s="1">
        <v>1457.53</v>
      </c>
      <c r="J824" s="1">
        <v>1345.01</v>
      </c>
      <c r="K824" s="1">
        <v>3591176.7</v>
      </c>
      <c r="L824" s="2">
        <v>46020.0</v>
      </c>
      <c r="M824" s="1">
        <v>2025.0</v>
      </c>
      <c r="N824" s="1">
        <v>12.0</v>
      </c>
      <c r="O824" s="1" t="s">
        <v>32</v>
      </c>
    </row>
    <row r="825">
      <c r="A825" s="1" t="s">
        <v>1404</v>
      </c>
      <c r="B825" s="1" t="s">
        <v>37</v>
      </c>
      <c r="C825" s="1" t="s">
        <v>38</v>
      </c>
      <c r="D825" s="1" t="s">
        <v>1405</v>
      </c>
      <c r="E825" s="1" t="s">
        <v>145</v>
      </c>
      <c r="F825" s="1">
        <v>2226.0</v>
      </c>
      <c r="G825" s="1">
        <v>1946.0</v>
      </c>
      <c r="H825" s="1">
        <v>87.4</v>
      </c>
      <c r="I825" s="1">
        <v>1745.49</v>
      </c>
      <c r="J825" s="1">
        <v>1759.31</v>
      </c>
      <c r="K825" s="1">
        <v>3423617.26</v>
      </c>
      <c r="L825" s="2">
        <v>45819.0</v>
      </c>
      <c r="M825" s="1">
        <v>2025.0</v>
      </c>
      <c r="N825" s="1">
        <v>6.0</v>
      </c>
      <c r="O825" s="1" t="s">
        <v>32</v>
      </c>
    </row>
    <row r="826">
      <c r="A826" s="1" t="s">
        <v>1406</v>
      </c>
      <c r="B826" s="1" t="s">
        <v>16</v>
      </c>
      <c r="C826" s="1" t="s">
        <v>17</v>
      </c>
      <c r="D826" s="1" t="s">
        <v>377</v>
      </c>
      <c r="E826" s="1" t="s">
        <v>210</v>
      </c>
      <c r="F826" s="1">
        <v>1567.0</v>
      </c>
      <c r="G826" s="1">
        <v>1626.0</v>
      </c>
      <c r="H826" s="1">
        <v>103.8</v>
      </c>
      <c r="I826" s="1">
        <v>1511.73</v>
      </c>
      <c r="J826" s="1">
        <v>1579.58</v>
      </c>
      <c r="K826" s="1">
        <v>2568397.08</v>
      </c>
      <c r="L826" s="2">
        <v>46023.0</v>
      </c>
      <c r="M826" s="1">
        <v>2026.0</v>
      </c>
      <c r="N826" s="1">
        <v>1.0</v>
      </c>
      <c r="O826" s="1" t="s">
        <v>46</v>
      </c>
    </row>
    <row r="827">
      <c r="A827" s="1" t="s">
        <v>1407</v>
      </c>
      <c r="B827" s="1" t="s">
        <v>42</v>
      </c>
      <c r="C827" s="1" t="s">
        <v>43</v>
      </c>
      <c r="D827" s="1" t="s">
        <v>1408</v>
      </c>
      <c r="E827" s="1" t="s">
        <v>210</v>
      </c>
      <c r="F827" s="1">
        <v>2878.0</v>
      </c>
      <c r="G827" s="1">
        <v>3000.0</v>
      </c>
      <c r="H827" s="1">
        <v>104.2</v>
      </c>
      <c r="I827" s="1">
        <v>1767.99</v>
      </c>
      <c r="J827" s="1">
        <v>1615.53</v>
      </c>
      <c r="K827" s="1">
        <v>4846590.0</v>
      </c>
      <c r="L827" s="2">
        <v>45979.0</v>
      </c>
      <c r="M827" s="1">
        <v>2025.0</v>
      </c>
      <c r="N827" s="1">
        <v>11.0</v>
      </c>
      <c r="O827" s="1" t="s">
        <v>46</v>
      </c>
    </row>
    <row r="828">
      <c r="A828" s="1" t="s">
        <v>1409</v>
      </c>
      <c r="B828" s="1" t="s">
        <v>37</v>
      </c>
      <c r="C828" s="1" t="s">
        <v>38</v>
      </c>
      <c r="D828" s="1" t="s">
        <v>606</v>
      </c>
      <c r="E828" s="1" t="s">
        <v>231</v>
      </c>
      <c r="F828" s="1">
        <v>1052.0</v>
      </c>
      <c r="G828" s="1">
        <v>1015.0</v>
      </c>
      <c r="H828" s="1">
        <v>96.5</v>
      </c>
      <c r="I828" s="1">
        <v>1330.46</v>
      </c>
      <c r="J828" s="1">
        <v>1294.23</v>
      </c>
      <c r="K828" s="1">
        <v>1313643.45</v>
      </c>
      <c r="L828" s="2">
        <v>45686.0</v>
      </c>
      <c r="M828" s="1">
        <v>2025.0</v>
      </c>
      <c r="N828" s="1">
        <v>1.0</v>
      </c>
      <c r="O828" s="1" t="s">
        <v>65</v>
      </c>
    </row>
    <row r="829">
      <c r="A829" s="1" t="s">
        <v>1410</v>
      </c>
      <c r="B829" s="1" t="s">
        <v>42</v>
      </c>
      <c r="C829" s="1" t="s">
        <v>43</v>
      </c>
      <c r="D829" s="1" t="s">
        <v>610</v>
      </c>
      <c r="E829" s="1" t="s">
        <v>194</v>
      </c>
      <c r="F829" s="1">
        <v>1276.0</v>
      </c>
      <c r="G829" s="1">
        <v>1118.0</v>
      </c>
      <c r="H829" s="1">
        <v>87.6</v>
      </c>
      <c r="I829" s="1">
        <v>1918.78</v>
      </c>
      <c r="J829" s="1">
        <v>1820.33</v>
      </c>
      <c r="K829" s="1">
        <v>2035128.94</v>
      </c>
      <c r="L829" s="2">
        <v>45801.0</v>
      </c>
      <c r="M829" s="1">
        <v>2025.0</v>
      </c>
      <c r="N829" s="1">
        <v>5.0</v>
      </c>
      <c r="O829" s="1" t="s">
        <v>26</v>
      </c>
    </row>
    <row r="830">
      <c r="A830" s="1" t="s">
        <v>1411</v>
      </c>
      <c r="B830" s="1" t="s">
        <v>37</v>
      </c>
      <c r="C830" s="1" t="s">
        <v>38</v>
      </c>
      <c r="D830" s="1" t="s">
        <v>1412</v>
      </c>
      <c r="E830" s="1" t="s">
        <v>294</v>
      </c>
      <c r="F830" s="1">
        <v>2930.0</v>
      </c>
      <c r="G830" s="1">
        <v>3034.0</v>
      </c>
      <c r="H830" s="1">
        <v>103.5</v>
      </c>
      <c r="I830" s="1">
        <v>1618.25</v>
      </c>
      <c r="J830" s="1">
        <v>1651.97</v>
      </c>
      <c r="K830" s="1">
        <v>5012076.98</v>
      </c>
      <c r="L830" s="2">
        <v>45886.0</v>
      </c>
      <c r="M830" s="1">
        <v>2025.0</v>
      </c>
      <c r="N830" s="1">
        <v>8.0</v>
      </c>
      <c r="O830" s="1" t="s">
        <v>32</v>
      </c>
    </row>
    <row r="831">
      <c r="A831" s="1" t="s">
        <v>1413</v>
      </c>
      <c r="B831" s="1" t="s">
        <v>42</v>
      </c>
      <c r="C831" s="1" t="s">
        <v>43</v>
      </c>
      <c r="D831" s="1" t="s">
        <v>618</v>
      </c>
      <c r="E831" s="1" t="s">
        <v>19</v>
      </c>
      <c r="F831" s="1">
        <v>2755.0</v>
      </c>
      <c r="G831" s="1">
        <v>2607.0</v>
      </c>
      <c r="H831" s="1">
        <v>94.6</v>
      </c>
      <c r="I831" s="1">
        <v>1973.46</v>
      </c>
      <c r="J831" s="1">
        <v>1984.31</v>
      </c>
      <c r="K831" s="1">
        <v>5173096.17</v>
      </c>
      <c r="L831" s="2">
        <v>45823.0</v>
      </c>
      <c r="M831" s="1">
        <v>2025.0</v>
      </c>
      <c r="N831" s="1">
        <v>6.0</v>
      </c>
      <c r="O831" s="1" t="s">
        <v>20</v>
      </c>
    </row>
    <row r="832">
      <c r="A832" s="1" t="s">
        <v>1414</v>
      </c>
      <c r="B832" s="1" t="s">
        <v>16</v>
      </c>
      <c r="C832" s="1" t="s">
        <v>17</v>
      </c>
      <c r="D832" s="1" t="s">
        <v>598</v>
      </c>
      <c r="E832" s="1" t="s">
        <v>210</v>
      </c>
      <c r="F832" s="1">
        <v>1812.0</v>
      </c>
      <c r="G832" s="1">
        <v>1737.0</v>
      </c>
      <c r="H832" s="1">
        <v>95.9</v>
      </c>
      <c r="I832" s="1">
        <v>1957.07</v>
      </c>
      <c r="J832" s="1">
        <v>2269.63</v>
      </c>
      <c r="K832" s="1">
        <v>3942347.31</v>
      </c>
      <c r="L832" s="2">
        <v>45694.0</v>
      </c>
      <c r="M832" s="1">
        <v>2025.0</v>
      </c>
      <c r="N832" s="1">
        <v>2.0</v>
      </c>
      <c r="O832" s="1" t="s">
        <v>46</v>
      </c>
    </row>
    <row r="833">
      <c r="A833" s="1" t="s">
        <v>1415</v>
      </c>
      <c r="B833" s="1" t="s">
        <v>37</v>
      </c>
      <c r="C833" s="1" t="s">
        <v>38</v>
      </c>
      <c r="D833" s="1" t="s">
        <v>144</v>
      </c>
      <c r="E833" s="1" t="s">
        <v>145</v>
      </c>
      <c r="F833" s="1">
        <v>2002.0</v>
      </c>
      <c r="G833" s="1">
        <v>2098.0</v>
      </c>
      <c r="H833" s="1">
        <v>104.8</v>
      </c>
      <c r="I833" s="1">
        <v>1421.48</v>
      </c>
      <c r="J833" s="1">
        <v>1672.4</v>
      </c>
      <c r="K833" s="1">
        <v>3508695.2</v>
      </c>
      <c r="L833" s="2">
        <v>45873.0</v>
      </c>
      <c r="M833" s="1">
        <v>2025.0</v>
      </c>
      <c r="N833" s="1">
        <v>8.0</v>
      </c>
      <c r="O833" s="1" t="s">
        <v>32</v>
      </c>
    </row>
    <row r="834">
      <c r="A834" s="1" t="s">
        <v>1416</v>
      </c>
      <c r="B834" s="1" t="s">
        <v>37</v>
      </c>
      <c r="C834" s="1" t="s">
        <v>38</v>
      </c>
      <c r="D834" s="1" t="s">
        <v>951</v>
      </c>
      <c r="E834" s="1" t="s">
        <v>311</v>
      </c>
      <c r="F834" s="1">
        <v>536.0</v>
      </c>
      <c r="G834" s="1">
        <v>532.0</v>
      </c>
      <c r="H834" s="1">
        <v>99.3</v>
      </c>
      <c r="I834" s="1">
        <v>1252.06</v>
      </c>
      <c r="J834" s="1">
        <v>1166.44</v>
      </c>
      <c r="K834" s="1">
        <v>620546.08</v>
      </c>
      <c r="L834" s="2">
        <v>45818.0</v>
      </c>
      <c r="M834" s="1">
        <v>2025.0</v>
      </c>
      <c r="N834" s="1">
        <v>6.0</v>
      </c>
      <c r="O834" s="1" t="s">
        <v>20</v>
      </c>
    </row>
    <row r="835">
      <c r="A835" s="1" t="s">
        <v>1417</v>
      </c>
      <c r="B835" s="1" t="s">
        <v>16</v>
      </c>
      <c r="C835" s="1" t="s">
        <v>17</v>
      </c>
      <c r="D835" s="1" t="s">
        <v>1418</v>
      </c>
      <c r="E835" s="1" t="s">
        <v>40</v>
      </c>
      <c r="F835" s="1">
        <v>2512.0</v>
      </c>
      <c r="G835" s="1">
        <v>2428.0</v>
      </c>
      <c r="H835" s="1">
        <v>96.7</v>
      </c>
      <c r="I835" s="1">
        <v>1465.91</v>
      </c>
      <c r="J835" s="1">
        <v>1495.8</v>
      </c>
      <c r="K835" s="1">
        <v>3631802.4</v>
      </c>
      <c r="L835" s="2">
        <v>45761.0</v>
      </c>
      <c r="M835" s="1">
        <v>2025.0</v>
      </c>
      <c r="N835" s="1">
        <v>4.0</v>
      </c>
      <c r="O835" s="1" t="s">
        <v>26</v>
      </c>
    </row>
    <row r="836">
      <c r="A836" s="1" t="s">
        <v>1419</v>
      </c>
      <c r="B836" s="1" t="s">
        <v>42</v>
      </c>
      <c r="C836" s="1" t="s">
        <v>43</v>
      </c>
      <c r="D836" s="1" t="s">
        <v>1420</v>
      </c>
      <c r="E836" s="1" t="s">
        <v>142</v>
      </c>
      <c r="F836" s="1">
        <v>1062.0</v>
      </c>
      <c r="G836" s="1">
        <v>884.0</v>
      </c>
      <c r="H836" s="1">
        <v>83.2</v>
      </c>
      <c r="I836" s="1">
        <v>1871.26</v>
      </c>
      <c r="J836" s="1">
        <v>2122.56</v>
      </c>
      <c r="K836" s="1">
        <v>1876343.04</v>
      </c>
      <c r="L836" s="2">
        <v>45926.0</v>
      </c>
      <c r="M836" s="1">
        <v>2025.0</v>
      </c>
      <c r="N836" s="1">
        <v>9.0</v>
      </c>
      <c r="O836" s="1" t="s">
        <v>46</v>
      </c>
    </row>
    <row r="837">
      <c r="A837" s="1" t="s">
        <v>1421</v>
      </c>
      <c r="B837" s="1" t="s">
        <v>28</v>
      </c>
      <c r="C837" s="1" t="s">
        <v>29</v>
      </c>
      <c r="D837" s="1" t="s">
        <v>1422</v>
      </c>
      <c r="E837" s="1" t="s">
        <v>92</v>
      </c>
      <c r="F837" s="1">
        <v>1507.0</v>
      </c>
      <c r="G837" s="1">
        <v>1238.0</v>
      </c>
      <c r="H837" s="1">
        <v>82.1</v>
      </c>
      <c r="I837" s="1">
        <v>1022.14</v>
      </c>
      <c r="J837" s="1">
        <v>1202.71</v>
      </c>
      <c r="K837" s="1">
        <v>1488954.98</v>
      </c>
      <c r="L837" s="2">
        <v>45936.0</v>
      </c>
      <c r="M837" s="1">
        <v>2025.0</v>
      </c>
      <c r="N837" s="1">
        <v>10.0</v>
      </c>
      <c r="O837" s="1" t="s">
        <v>46</v>
      </c>
    </row>
    <row r="838">
      <c r="A838" s="1" t="s">
        <v>1423</v>
      </c>
      <c r="B838" s="1" t="s">
        <v>42</v>
      </c>
      <c r="C838" s="1" t="s">
        <v>43</v>
      </c>
      <c r="D838" s="1" t="s">
        <v>171</v>
      </c>
      <c r="E838" s="1" t="s">
        <v>56</v>
      </c>
      <c r="F838" s="1">
        <v>779.0</v>
      </c>
      <c r="G838" s="1">
        <v>744.0</v>
      </c>
      <c r="H838" s="1">
        <v>95.5</v>
      </c>
      <c r="I838" s="1">
        <v>1130.62</v>
      </c>
      <c r="J838" s="1">
        <v>1095.68</v>
      </c>
      <c r="K838" s="1">
        <v>815185.92</v>
      </c>
      <c r="L838" s="2">
        <v>45977.0</v>
      </c>
      <c r="M838" s="1">
        <v>2025.0</v>
      </c>
      <c r="N838" s="1">
        <v>11.0</v>
      </c>
      <c r="O838" s="1" t="s">
        <v>20</v>
      </c>
    </row>
    <row r="839">
      <c r="A839" s="1" t="s">
        <v>1424</v>
      </c>
      <c r="B839" s="1" t="s">
        <v>28</v>
      </c>
      <c r="C839" s="1" t="s">
        <v>29</v>
      </c>
      <c r="D839" s="1" t="s">
        <v>1341</v>
      </c>
      <c r="E839" s="1" t="s">
        <v>111</v>
      </c>
      <c r="F839" s="1">
        <v>2671.0</v>
      </c>
      <c r="G839" s="1">
        <v>2658.0</v>
      </c>
      <c r="H839" s="1">
        <v>99.5</v>
      </c>
      <c r="I839" s="1">
        <v>1785.71</v>
      </c>
      <c r="J839" s="1">
        <v>1849.28</v>
      </c>
      <c r="K839" s="1">
        <v>4915386.24</v>
      </c>
      <c r="L839" s="2">
        <v>45889.0</v>
      </c>
      <c r="M839" s="1">
        <v>2025.0</v>
      </c>
      <c r="N839" s="1">
        <v>8.0</v>
      </c>
      <c r="O839" s="1" t="s">
        <v>20</v>
      </c>
    </row>
    <row r="840">
      <c r="A840" s="1" t="s">
        <v>1425</v>
      </c>
      <c r="B840" s="1" t="s">
        <v>22</v>
      </c>
      <c r="C840" s="1" t="s">
        <v>23</v>
      </c>
      <c r="D840" s="1" t="s">
        <v>327</v>
      </c>
      <c r="E840" s="1" t="s">
        <v>98</v>
      </c>
      <c r="F840" s="1">
        <v>2787.0</v>
      </c>
      <c r="G840" s="1">
        <v>2498.0</v>
      </c>
      <c r="H840" s="1">
        <v>89.6</v>
      </c>
      <c r="I840" s="1">
        <v>1303.28</v>
      </c>
      <c r="J840" s="1">
        <v>1393.81</v>
      </c>
      <c r="K840" s="1">
        <v>3481737.38</v>
      </c>
      <c r="L840" s="2">
        <v>45894.0</v>
      </c>
      <c r="M840" s="1">
        <v>2025.0</v>
      </c>
      <c r="N840" s="1">
        <v>8.0</v>
      </c>
      <c r="O840" s="1" t="s">
        <v>65</v>
      </c>
    </row>
    <row r="841">
      <c r="A841" s="1" t="s">
        <v>1426</v>
      </c>
      <c r="B841" s="1" t="s">
        <v>42</v>
      </c>
      <c r="C841" s="1" t="s">
        <v>43</v>
      </c>
      <c r="D841" s="1" t="s">
        <v>1030</v>
      </c>
      <c r="E841" s="1" t="s">
        <v>152</v>
      </c>
      <c r="F841" s="1">
        <v>1167.0</v>
      </c>
      <c r="G841" s="1">
        <v>938.0</v>
      </c>
      <c r="H841" s="1">
        <v>80.4</v>
      </c>
      <c r="I841" s="1">
        <v>1437.86</v>
      </c>
      <c r="J841" s="1">
        <v>1411.43</v>
      </c>
      <c r="K841" s="1">
        <v>1323921.34</v>
      </c>
      <c r="L841" s="2">
        <v>45691.0</v>
      </c>
      <c r="M841" s="1">
        <v>2025.0</v>
      </c>
      <c r="N841" s="1">
        <v>2.0</v>
      </c>
      <c r="O841" s="1" t="s">
        <v>20</v>
      </c>
    </row>
    <row r="842">
      <c r="A842" s="1" t="s">
        <v>1427</v>
      </c>
      <c r="B842" s="1" t="s">
        <v>16</v>
      </c>
      <c r="C842" s="1" t="s">
        <v>17</v>
      </c>
      <c r="D842" s="1" t="s">
        <v>141</v>
      </c>
      <c r="E842" s="1" t="s">
        <v>142</v>
      </c>
      <c r="F842" s="1">
        <v>2379.0</v>
      </c>
      <c r="G842" s="1">
        <v>2042.0</v>
      </c>
      <c r="H842" s="1">
        <v>85.8</v>
      </c>
      <c r="I842" s="1">
        <v>1765.65</v>
      </c>
      <c r="J842" s="1">
        <v>1876.79</v>
      </c>
      <c r="K842" s="1">
        <v>3832405.18</v>
      </c>
      <c r="L842" s="2">
        <v>45956.0</v>
      </c>
      <c r="M842" s="1">
        <v>2025.0</v>
      </c>
      <c r="N842" s="1">
        <v>10.0</v>
      </c>
      <c r="O842" s="1" t="s">
        <v>46</v>
      </c>
    </row>
    <row r="843">
      <c r="A843" s="1" t="s">
        <v>1428</v>
      </c>
      <c r="B843" s="1" t="s">
        <v>28</v>
      </c>
      <c r="C843" s="1" t="s">
        <v>29</v>
      </c>
      <c r="D843" s="1" t="s">
        <v>615</v>
      </c>
      <c r="E843" s="1" t="s">
        <v>95</v>
      </c>
      <c r="F843" s="1">
        <v>2779.0</v>
      </c>
      <c r="G843" s="1">
        <v>2713.0</v>
      </c>
      <c r="H843" s="1">
        <v>97.6</v>
      </c>
      <c r="I843" s="1">
        <v>1084.13</v>
      </c>
      <c r="J843" s="1">
        <v>1017.07</v>
      </c>
      <c r="K843" s="1">
        <v>2759310.91</v>
      </c>
      <c r="L843" s="2">
        <v>45822.0</v>
      </c>
      <c r="M843" s="1">
        <v>2025.0</v>
      </c>
      <c r="N843" s="1">
        <v>6.0</v>
      </c>
      <c r="O843" s="1" t="s">
        <v>32</v>
      </c>
    </row>
    <row r="844">
      <c r="A844" s="1" t="s">
        <v>1429</v>
      </c>
      <c r="B844" s="1" t="s">
        <v>37</v>
      </c>
      <c r="C844" s="1" t="s">
        <v>38</v>
      </c>
      <c r="D844" s="1" t="s">
        <v>130</v>
      </c>
      <c r="E844" s="1" t="s">
        <v>59</v>
      </c>
      <c r="F844" s="1">
        <v>1092.0</v>
      </c>
      <c r="G844" s="1">
        <v>885.0</v>
      </c>
      <c r="H844" s="1">
        <v>81.0</v>
      </c>
      <c r="I844" s="1">
        <v>1696.69</v>
      </c>
      <c r="J844" s="1">
        <v>1949.27</v>
      </c>
      <c r="K844" s="1">
        <v>1725103.95</v>
      </c>
      <c r="L844" s="2">
        <v>45966.0</v>
      </c>
      <c r="M844" s="1">
        <v>2025.0</v>
      </c>
      <c r="N844" s="1">
        <v>11.0</v>
      </c>
      <c r="O844" s="1" t="s">
        <v>32</v>
      </c>
    </row>
    <row r="845">
      <c r="A845" s="1" t="s">
        <v>1430</v>
      </c>
      <c r="B845" s="1" t="s">
        <v>28</v>
      </c>
      <c r="C845" s="1" t="s">
        <v>29</v>
      </c>
      <c r="D845" s="1" t="s">
        <v>410</v>
      </c>
      <c r="E845" s="1" t="s">
        <v>218</v>
      </c>
      <c r="F845" s="1">
        <v>1351.0</v>
      </c>
      <c r="G845" s="1">
        <v>1323.0</v>
      </c>
      <c r="H845" s="1">
        <v>97.9</v>
      </c>
      <c r="I845" s="1">
        <v>1467.58</v>
      </c>
      <c r="J845" s="1">
        <v>1589.34</v>
      </c>
      <c r="K845" s="1">
        <v>2102696.82</v>
      </c>
      <c r="L845" s="2">
        <v>45943.0</v>
      </c>
      <c r="M845" s="1">
        <v>2025.0</v>
      </c>
      <c r="N845" s="1">
        <v>10.0</v>
      </c>
      <c r="O845" s="1" t="s">
        <v>32</v>
      </c>
    </row>
    <row r="846">
      <c r="A846" s="1" t="s">
        <v>1431</v>
      </c>
      <c r="B846" s="1" t="s">
        <v>42</v>
      </c>
      <c r="C846" s="1" t="s">
        <v>43</v>
      </c>
      <c r="D846" s="1" t="s">
        <v>1432</v>
      </c>
      <c r="E846" s="1" t="s">
        <v>45</v>
      </c>
      <c r="F846" s="1">
        <v>1384.0</v>
      </c>
      <c r="G846" s="1">
        <v>1398.0</v>
      </c>
      <c r="H846" s="1">
        <v>101.0</v>
      </c>
      <c r="I846" s="1">
        <v>1521.98</v>
      </c>
      <c r="J846" s="1">
        <v>1560.05</v>
      </c>
      <c r="K846" s="1">
        <v>2180949.9</v>
      </c>
      <c r="L846" s="2">
        <v>45812.0</v>
      </c>
      <c r="M846" s="1">
        <v>2025.0</v>
      </c>
      <c r="N846" s="1">
        <v>6.0</v>
      </c>
      <c r="O846" s="1" t="s">
        <v>46</v>
      </c>
    </row>
    <row r="847">
      <c r="A847" s="1" t="s">
        <v>1433</v>
      </c>
      <c r="B847" s="1" t="s">
        <v>16</v>
      </c>
      <c r="C847" s="1" t="s">
        <v>17</v>
      </c>
      <c r="D847" s="1" t="s">
        <v>1434</v>
      </c>
      <c r="E847" s="1" t="s">
        <v>218</v>
      </c>
      <c r="F847" s="1">
        <v>2496.0</v>
      </c>
      <c r="G847" s="1">
        <v>2438.0</v>
      </c>
      <c r="H847" s="1">
        <v>97.7</v>
      </c>
      <c r="I847" s="1">
        <v>1652.22</v>
      </c>
      <c r="J847" s="1">
        <v>1828.15</v>
      </c>
      <c r="K847" s="1">
        <v>4457029.7</v>
      </c>
      <c r="L847" s="2">
        <v>45919.0</v>
      </c>
      <c r="M847" s="1">
        <v>2025.0</v>
      </c>
      <c r="N847" s="1">
        <v>9.0</v>
      </c>
      <c r="O847" s="1" t="s">
        <v>32</v>
      </c>
    </row>
    <row r="848">
      <c r="A848" s="1" t="s">
        <v>1435</v>
      </c>
      <c r="B848" s="1" t="s">
        <v>42</v>
      </c>
      <c r="C848" s="1" t="s">
        <v>43</v>
      </c>
      <c r="D848" s="1" t="s">
        <v>317</v>
      </c>
      <c r="E848" s="1" t="s">
        <v>31</v>
      </c>
      <c r="F848" s="1">
        <v>2784.0</v>
      </c>
      <c r="G848" s="1">
        <v>2269.0</v>
      </c>
      <c r="H848" s="1">
        <v>81.5</v>
      </c>
      <c r="I848" s="1">
        <v>1780.96</v>
      </c>
      <c r="J848" s="1">
        <v>1759.02</v>
      </c>
      <c r="K848" s="1">
        <v>3991216.38</v>
      </c>
      <c r="L848" s="2">
        <v>46022.0</v>
      </c>
      <c r="M848" s="1">
        <v>2025.0</v>
      </c>
      <c r="N848" s="1">
        <v>12.0</v>
      </c>
      <c r="O848" s="1" t="s">
        <v>32</v>
      </c>
    </row>
    <row r="849">
      <c r="A849" s="1" t="s">
        <v>1436</v>
      </c>
      <c r="B849" s="1" t="s">
        <v>37</v>
      </c>
      <c r="C849" s="1" t="s">
        <v>38</v>
      </c>
      <c r="D849" s="1" t="s">
        <v>1437</v>
      </c>
      <c r="E849" s="1" t="s">
        <v>111</v>
      </c>
      <c r="F849" s="1">
        <v>1283.0</v>
      </c>
      <c r="G849" s="1">
        <v>1136.0</v>
      </c>
      <c r="H849" s="1">
        <v>88.5</v>
      </c>
      <c r="I849" s="1">
        <v>1271.74</v>
      </c>
      <c r="J849" s="1">
        <v>1212.94</v>
      </c>
      <c r="K849" s="1">
        <v>1377899.84</v>
      </c>
      <c r="L849" s="2">
        <v>45743.0</v>
      </c>
      <c r="M849" s="1">
        <v>2025.0</v>
      </c>
      <c r="N849" s="1">
        <v>3.0</v>
      </c>
      <c r="O849" s="1" t="s">
        <v>20</v>
      </c>
    </row>
    <row r="850">
      <c r="A850" s="1" t="s">
        <v>1438</v>
      </c>
      <c r="B850" s="1" t="s">
        <v>37</v>
      </c>
      <c r="C850" s="1" t="s">
        <v>38</v>
      </c>
      <c r="D850" s="1" t="s">
        <v>1439</v>
      </c>
      <c r="E850" s="1" t="s">
        <v>64</v>
      </c>
      <c r="F850" s="1">
        <v>1169.0</v>
      </c>
      <c r="G850" s="1">
        <v>1209.0</v>
      </c>
      <c r="H850" s="1">
        <v>103.4</v>
      </c>
      <c r="I850" s="1">
        <v>1010.42</v>
      </c>
      <c r="J850" s="1">
        <v>921.49</v>
      </c>
      <c r="K850" s="1">
        <v>1114081.41</v>
      </c>
      <c r="L850" s="2">
        <v>45939.0</v>
      </c>
      <c r="M850" s="1">
        <v>2025.0</v>
      </c>
      <c r="N850" s="1">
        <v>10.0</v>
      </c>
      <c r="O850" s="1" t="s">
        <v>65</v>
      </c>
    </row>
    <row r="851">
      <c r="A851" s="1" t="s">
        <v>1440</v>
      </c>
      <c r="B851" s="1" t="s">
        <v>22</v>
      </c>
      <c r="C851" s="1" t="s">
        <v>23</v>
      </c>
      <c r="D851" s="1" t="s">
        <v>84</v>
      </c>
      <c r="E851" s="1" t="s">
        <v>56</v>
      </c>
      <c r="F851" s="1">
        <v>560.0</v>
      </c>
      <c r="G851" s="1">
        <v>534.0</v>
      </c>
      <c r="H851" s="1">
        <v>95.4</v>
      </c>
      <c r="I851" s="1">
        <v>1666.34</v>
      </c>
      <c r="J851" s="1">
        <v>1931.59</v>
      </c>
      <c r="K851" s="1">
        <v>1031469.06</v>
      </c>
      <c r="L851" s="2">
        <v>45916.0</v>
      </c>
      <c r="M851" s="1">
        <v>2025.0</v>
      </c>
      <c r="N851" s="1">
        <v>9.0</v>
      </c>
      <c r="O851" s="1" t="s">
        <v>20</v>
      </c>
    </row>
    <row r="852">
      <c r="A852" s="1" t="s">
        <v>1441</v>
      </c>
      <c r="B852" s="1" t="s">
        <v>16</v>
      </c>
      <c r="C852" s="1" t="s">
        <v>17</v>
      </c>
      <c r="D852" s="1" t="s">
        <v>773</v>
      </c>
      <c r="E852" s="1" t="s">
        <v>210</v>
      </c>
      <c r="F852" s="1">
        <v>1078.0</v>
      </c>
      <c r="G852" s="1">
        <v>1089.0</v>
      </c>
      <c r="H852" s="1">
        <v>101.0</v>
      </c>
      <c r="I852" s="1">
        <v>1026.18</v>
      </c>
      <c r="J852" s="1">
        <v>938.12</v>
      </c>
      <c r="K852" s="1">
        <v>1021612.68</v>
      </c>
      <c r="L852" s="2">
        <v>45939.0</v>
      </c>
      <c r="M852" s="1">
        <v>2025.0</v>
      </c>
      <c r="N852" s="1">
        <v>10.0</v>
      </c>
      <c r="O852" s="1" t="s">
        <v>46</v>
      </c>
    </row>
    <row r="853">
      <c r="A853" s="1" t="s">
        <v>1442</v>
      </c>
      <c r="B853" s="1" t="s">
        <v>42</v>
      </c>
      <c r="C853" s="1" t="s">
        <v>43</v>
      </c>
      <c r="D853" s="1" t="s">
        <v>631</v>
      </c>
      <c r="E853" s="1" t="s">
        <v>152</v>
      </c>
      <c r="F853" s="1">
        <v>678.0</v>
      </c>
      <c r="G853" s="1">
        <v>681.0</v>
      </c>
      <c r="H853" s="1">
        <v>100.4</v>
      </c>
      <c r="I853" s="1">
        <v>1457.67</v>
      </c>
      <c r="J853" s="1">
        <v>1710.17</v>
      </c>
      <c r="K853" s="1">
        <v>1164625.77</v>
      </c>
      <c r="L853" s="2">
        <v>45884.0</v>
      </c>
      <c r="M853" s="1">
        <v>2025.0</v>
      </c>
      <c r="N853" s="1">
        <v>8.0</v>
      </c>
      <c r="O853" s="1" t="s">
        <v>20</v>
      </c>
    </row>
    <row r="854">
      <c r="A854" s="1" t="s">
        <v>1443</v>
      </c>
      <c r="B854" s="1" t="s">
        <v>37</v>
      </c>
      <c r="C854" s="1" t="s">
        <v>38</v>
      </c>
      <c r="D854" s="1" t="s">
        <v>209</v>
      </c>
      <c r="E854" s="1" t="s">
        <v>210</v>
      </c>
      <c r="F854" s="1">
        <v>1445.0</v>
      </c>
      <c r="G854" s="1">
        <v>1272.0</v>
      </c>
      <c r="H854" s="1">
        <v>88.0</v>
      </c>
      <c r="I854" s="1">
        <v>1785.78</v>
      </c>
      <c r="J854" s="1">
        <v>2015.17</v>
      </c>
      <c r="K854" s="1">
        <v>2563296.24</v>
      </c>
      <c r="L854" s="2">
        <v>45763.0</v>
      </c>
      <c r="M854" s="1">
        <v>2025.0</v>
      </c>
      <c r="N854" s="1">
        <v>4.0</v>
      </c>
      <c r="O854" s="1" t="s">
        <v>46</v>
      </c>
    </row>
    <row r="855">
      <c r="A855" s="1" t="s">
        <v>1444</v>
      </c>
      <c r="B855" s="1" t="s">
        <v>42</v>
      </c>
      <c r="C855" s="1" t="s">
        <v>43</v>
      </c>
      <c r="D855" s="1" t="s">
        <v>570</v>
      </c>
      <c r="E855" s="1" t="s">
        <v>183</v>
      </c>
      <c r="F855" s="1">
        <v>1870.0</v>
      </c>
      <c r="G855" s="1">
        <v>1621.0</v>
      </c>
      <c r="H855" s="1">
        <v>86.7</v>
      </c>
      <c r="I855" s="1">
        <v>1281.45</v>
      </c>
      <c r="J855" s="1">
        <v>1261.06</v>
      </c>
      <c r="K855" s="1">
        <v>2044178.26</v>
      </c>
      <c r="L855" s="2">
        <v>45669.0</v>
      </c>
      <c r="M855" s="1">
        <v>2025.0</v>
      </c>
      <c r="N855" s="1">
        <v>1.0</v>
      </c>
      <c r="O855" s="1" t="s">
        <v>65</v>
      </c>
    </row>
    <row r="856">
      <c r="A856" s="1" t="s">
        <v>1445</v>
      </c>
      <c r="B856" s="1" t="s">
        <v>22</v>
      </c>
      <c r="C856" s="1" t="s">
        <v>23</v>
      </c>
      <c r="D856" s="1" t="s">
        <v>1446</v>
      </c>
      <c r="E856" s="1" t="s">
        <v>111</v>
      </c>
      <c r="F856" s="1">
        <v>2967.0</v>
      </c>
      <c r="G856" s="1">
        <v>2838.0</v>
      </c>
      <c r="H856" s="1">
        <v>95.7</v>
      </c>
      <c r="I856" s="1">
        <v>1873.97</v>
      </c>
      <c r="J856" s="1">
        <v>2244.7</v>
      </c>
      <c r="K856" s="1">
        <v>6370458.6</v>
      </c>
      <c r="L856" s="2">
        <v>45666.0</v>
      </c>
      <c r="M856" s="1">
        <v>2025.0</v>
      </c>
      <c r="N856" s="1">
        <v>1.0</v>
      </c>
      <c r="O856" s="1" t="s">
        <v>20</v>
      </c>
    </row>
    <row r="857">
      <c r="A857" s="1" t="s">
        <v>1447</v>
      </c>
      <c r="B857" s="1" t="s">
        <v>37</v>
      </c>
      <c r="C857" s="1" t="s">
        <v>38</v>
      </c>
      <c r="D857" s="1" t="s">
        <v>1448</v>
      </c>
      <c r="E857" s="1" t="s">
        <v>133</v>
      </c>
      <c r="F857" s="1">
        <v>2365.0</v>
      </c>
      <c r="G857" s="1">
        <v>2021.0</v>
      </c>
      <c r="H857" s="1">
        <v>85.5</v>
      </c>
      <c r="I857" s="1">
        <v>1092.3</v>
      </c>
      <c r="J857" s="1">
        <v>1293.24</v>
      </c>
      <c r="K857" s="1">
        <v>2613638.04</v>
      </c>
      <c r="L857" s="2">
        <v>45862.0</v>
      </c>
      <c r="M857" s="1">
        <v>2025.0</v>
      </c>
      <c r="N857" s="1">
        <v>7.0</v>
      </c>
      <c r="O857" s="1" t="s">
        <v>26</v>
      </c>
    </row>
    <row r="858">
      <c r="A858" s="1" t="s">
        <v>1449</v>
      </c>
      <c r="B858" s="1" t="s">
        <v>28</v>
      </c>
      <c r="C858" s="1" t="s">
        <v>29</v>
      </c>
      <c r="D858" s="1" t="s">
        <v>1272</v>
      </c>
      <c r="E858" s="1" t="s">
        <v>213</v>
      </c>
      <c r="F858" s="1">
        <v>2606.0</v>
      </c>
      <c r="G858" s="1">
        <v>2489.0</v>
      </c>
      <c r="H858" s="1">
        <v>95.5</v>
      </c>
      <c r="I858" s="1">
        <v>1685.79</v>
      </c>
      <c r="J858" s="1">
        <v>1750.04</v>
      </c>
      <c r="K858" s="1">
        <v>4355849.56</v>
      </c>
      <c r="L858" s="2">
        <v>45735.0</v>
      </c>
      <c r="M858" s="1">
        <v>2025.0</v>
      </c>
      <c r="N858" s="1">
        <v>3.0</v>
      </c>
      <c r="O858" s="1" t="s">
        <v>65</v>
      </c>
    </row>
    <row r="859">
      <c r="A859" s="1" t="s">
        <v>1450</v>
      </c>
      <c r="B859" s="1" t="s">
        <v>22</v>
      </c>
      <c r="C859" s="1" t="s">
        <v>23</v>
      </c>
      <c r="D859" s="1" t="s">
        <v>375</v>
      </c>
      <c r="E859" s="1" t="s">
        <v>95</v>
      </c>
      <c r="F859" s="1">
        <v>2414.0</v>
      </c>
      <c r="G859" s="1">
        <v>2142.0</v>
      </c>
      <c r="H859" s="1">
        <v>88.7</v>
      </c>
      <c r="I859" s="1">
        <v>1058.72</v>
      </c>
      <c r="J859" s="1">
        <v>1028.48</v>
      </c>
      <c r="K859" s="1">
        <v>2203004.16</v>
      </c>
      <c r="L859" s="2">
        <v>45961.0</v>
      </c>
      <c r="M859" s="1">
        <v>2025.0</v>
      </c>
      <c r="N859" s="1">
        <v>10.0</v>
      </c>
      <c r="O859" s="1" t="s">
        <v>32</v>
      </c>
    </row>
    <row r="860">
      <c r="A860" s="1" t="s">
        <v>1451</v>
      </c>
      <c r="B860" s="1" t="s">
        <v>37</v>
      </c>
      <c r="C860" s="1" t="s">
        <v>38</v>
      </c>
      <c r="D860" s="1" t="s">
        <v>554</v>
      </c>
      <c r="E860" s="1" t="s">
        <v>45</v>
      </c>
      <c r="F860" s="1">
        <v>1659.0</v>
      </c>
      <c r="G860" s="1">
        <v>1613.0</v>
      </c>
      <c r="H860" s="1">
        <v>97.2</v>
      </c>
      <c r="I860" s="1">
        <v>1776.78</v>
      </c>
      <c r="J860" s="1">
        <v>1856.86</v>
      </c>
      <c r="K860" s="1">
        <v>2995115.18</v>
      </c>
      <c r="L860" s="2">
        <v>46006.0</v>
      </c>
      <c r="M860" s="1">
        <v>2025.0</v>
      </c>
      <c r="N860" s="1">
        <v>12.0</v>
      </c>
      <c r="O860" s="1" t="s">
        <v>46</v>
      </c>
    </row>
    <row r="861">
      <c r="A861" s="1" t="s">
        <v>1452</v>
      </c>
      <c r="B861" s="1" t="s">
        <v>28</v>
      </c>
      <c r="C861" s="1" t="s">
        <v>29</v>
      </c>
      <c r="D861" s="1" t="s">
        <v>1453</v>
      </c>
      <c r="E861" s="1" t="s">
        <v>95</v>
      </c>
      <c r="F861" s="1">
        <v>1547.0</v>
      </c>
      <c r="G861" s="1">
        <v>1606.0</v>
      </c>
      <c r="H861" s="1">
        <v>103.8</v>
      </c>
      <c r="I861" s="1">
        <v>1084.21</v>
      </c>
      <c r="J861" s="1">
        <v>1035.24</v>
      </c>
      <c r="K861" s="1">
        <v>1662595.44</v>
      </c>
      <c r="L861" s="2">
        <v>45750.0</v>
      </c>
      <c r="M861" s="1">
        <v>2025.0</v>
      </c>
      <c r="N861" s="1">
        <v>4.0</v>
      </c>
      <c r="O861" s="1" t="s">
        <v>32</v>
      </c>
    </row>
    <row r="862">
      <c r="A862" s="1" t="s">
        <v>1454</v>
      </c>
      <c r="B862" s="1" t="s">
        <v>28</v>
      </c>
      <c r="C862" s="1" t="s">
        <v>29</v>
      </c>
      <c r="D862" s="1" t="s">
        <v>850</v>
      </c>
      <c r="E862" s="1" t="s">
        <v>306</v>
      </c>
      <c r="F862" s="1">
        <v>1312.0</v>
      </c>
      <c r="G862" s="1">
        <v>1333.0</v>
      </c>
      <c r="H862" s="1">
        <v>101.6</v>
      </c>
      <c r="I862" s="1">
        <v>1799.39</v>
      </c>
      <c r="J862" s="1">
        <v>2015.92</v>
      </c>
      <c r="K862" s="1">
        <v>2687221.36</v>
      </c>
      <c r="L862" s="2">
        <v>45981.0</v>
      </c>
      <c r="M862" s="1">
        <v>2025.0</v>
      </c>
      <c r="N862" s="1">
        <v>11.0</v>
      </c>
      <c r="O862" s="1" t="s">
        <v>32</v>
      </c>
    </row>
    <row r="863">
      <c r="A863" s="1" t="s">
        <v>1455</v>
      </c>
      <c r="B863" s="1" t="s">
        <v>42</v>
      </c>
      <c r="C863" s="1" t="s">
        <v>43</v>
      </c>
      <c r="D863" s="1" t="s">
        <v>1448</v>
      </c>
      <c r="E863" s="1" t="s">
        <v>133</v>
      </c>
      <c r="F863" s="1">
        <v>1780.0</v>
      </c>
      <c r="G863" s="1">
        <v>1432.0</v>
      </c>
      <c r="H863" s="1">
        <v>80.4</v>
      </c>
      <c r="I863" s="1">
        <v>1839.52</v>
      </c>
      <c r="J863" s="1">
        <v>2160.31</v>
      </c>
      <c r="K863" s="1">
        <v>3093563.92</v>
      </c>
      <c r="L863" s="2">
        <v>45672.0</v>
      </c>
      <c r="M863" s="1">
        <v>2025.0</v>
      </c>
      <c r="N863" s="1">
        <v>1.0</v>
      </c>
      <c r="O863" s="1" t="s">
        <v>26</v>
      </c>
    </row>
    <row r="864">
      <c r="A864" s="1" t="s">
        <v>1456</v>
      </c>
      <c r="B864" s="1" t="s">
        <v>16</v>
      </c>
      <c r="C864" s="1" t="s">
        <v>17</v>
      </c>
      <c r="D864" s="1" t="s">
        <v>215</v>
      </c>
      <c r="E864" s="1" t="s">
        <v>92</v>
      </c>
      <c r="F864" s="1">
        <v>1398.0</v>
      </c>
      <c r="G864" s="1">
        <v>1290.0</v>
      </c>
      <c r="H864" s="1">
        <v>92.3</v>
      </c>
      <c r="I864" s="1">
        <v>1467.4</v>
      </c>
      <c r="J864" s="1">
        <v>1513.34</v>
      </c>
      <c r="K864" s="1">
        <v>1952208.6</v>
      </c>
      <c r="L864" s="2">
        <v>45703.0</v>
      </c>
      <c r="M864" s="1">
        <v>2025.0</v>
      </c>
      <c r="N864" s="1">
        <v>2.0</v>
      </c>
      <c r="O864" s="1" t="s">
        <v>46</v>
      </c>
    </row>
    <row r="865">
      <c r="A865" s="1" t="s">
        <v>1457</v>
      </c>
      <c r="B865" s="1" t="s">
        <v>42</v>
      </c>
      <c r="C865" s="1" t="s">
        <v>43</v>
      </c>
      <c r="D865" s="1" t="s">
        <v>764</v>
      </c>
      <c r="E865" s="1" t="s">
        <v>161</v>
      </c>
      <c r="F865" s="1">
        <v>1086.0</v>
      </c>
      <c r="G865" s="1">
        <v>1119.0</v>
      </c>
      <c r="H865" s="1">
        <v>103.0</v>
      </c>
      <c r="I865" s="1">
        <v>1283.69</v>
      </c>
      <c r="J865" s="1">
        <v>1465.99</v>
      </c>
      <c r="K865" s="1">
        <v>1640442.81</v>
      </c>
      <c r="L865" s="2">
        <v>45937.0</v>
      </c>
      <c r="M865" s="1">
        <v>2025.0</v>
      </c>
      <c r="N865" s="1">
        <v>10.0</v>
      </c>
      <c r="O865" s="1" t="s">
        <v>65</v>
      </c>
    </row>
    <row r="866">
      <c r="A866" s="1" t="s">
        <v>1458</v>
      </c>
      <c r="B866" s="1" t="s">
        <v>28</v>
      </c>
      <c r="C866" s="1" t="s">
        <v>29</v>
      </c>
      <c r="D866" s="1" t="s">
        <v>904</v>
      </c>
      <c r="E866" s="1" t="s">
        <v>133</v>
      </c>
      <c r="F866" s="1">
        <v>1088.0</v>
      </c>
      <c r="G866" s="1">
        <v>872.0</v>
      </c>
      <c r="H866" s="1">
        <v>80.1</v>
      </c>
      <c r="I866" s="1">
        <v>1534.81</v>
      </c>
      <c r="J866" s="1">
        <v>1726.15</v>
      </c>
      <c r="K866" s="1">
        <v>1505202.8</v>
      </c>
      <c r="L866" s="2">
        <v>45737.0</v>
      </c>
      <c r="M866" s="1">
        <v>2025.0</v>
      </c>
      <c r="N866" s="1">
        <v>3.0</v>
      </c>
      <c r="O866" s="1" t="s">
        <v>26</v>
      </c>
    </row>
    <row r="867">
      <c r="A867" s="1" t="s">
        <v>1459</v>
      </c>
      <c r="B867" s="1" t="s">
        <v>42</v>
      </c>
      <c r="C867" s="1" t="s">
        <v>43</v>
      </c>
      <c r="D867" s="1" t="s">
        <v>165</v>
      </c>
      <c r="E867" s="1" t="s">
        <v>166</v>
      </c>
      <c r="F867" s="1">
        <v>2630.0</v>
      </c>
      <c r="G867" s="1">
        <v>2516.0</v>
      </c>
      <c r="H867" s="1">
        <v>95.7</v>
      </c>
      <c r="I867" s="1">
        <v>1585.29</v>
      </c>
      <c r="J867" s="1">
        <v>1765.62</v>
      </c>
      <c r="K867" s="1">
        <v>4442299.92</v>
      </c>
      <c r="L867" s="2">
        <v>45989.0</v>
      </c>
      <c r="M867" s="1">
        <v>2025.0</v>
      </c>
      <c r="N867" s="1">
        <v>11.0</v>
      </c>
      <c r="O867" s="1" t="s">
        <v>46</v>
      </c>
    </row>
    <row r="868">
      <c r="A868" s="1" t="s">
        <v>1460</v>
      </c>
      <c r="B868" s="1" t="s">
        <v>42</v>
      </c>
      <c r="C868" s="1" t="s">
        <v>43</v>
      </c>
      <c r="D868" s="1" t="s">
        <v>397</v>
      </c>
      <c r="E868" s="1" t="s">
        <v>166</v>
      </c>
      <c r="F868" s="1">
        <v>2270.0</v>
      </c>
      <c r="G868" s="1">
        <v>1998.0</v>
      </c>
      <c r="H868" s="1">
        <v>88.0</v>
      </c>
      <c r="I868" s="1">
        <v>1491.1</v>
      </c>
      <c r="J868" s="1">
        <v>1757.91</v>
      </c>
      <c r="K868" s="1">
        <v>3512304.18</v>
      </c>
      <c r="L868" s="2">
        <v>45925.0</v>
      </c>
      <c r="M868" s="1">
        <v>2025.0</v>
      </c>
      <c r="N868" s="1">
        <v>9.0</v>
      </c>
      <c r="O868" s="1" t="s">
        <v>46</v>
      </c>
    </row>
    <row r="869">
      <c r="A869" s="1" t="s">
        <v>1461</v>
      </c>
      <c r="B869" s="1" t="s">
        <v>37</v>
      </c>
      <c r="C869" s="1" t="s">
        <v>38</v>
      </c>
      <c r="D869" s="1" t="s">
        <v>1098</v>
      </c>
      <c r="E869" s="1" t="s">
        <v>142</v>
      </c>
      <c r="F869" s="1">
        <v>776.0</v>
      </c>
      <c r="G869" s="1">
        <v>715.0</v>
      </c>
      <c r="H869" s="1">
        <v>92.1</v>
      </c>
      <c r="I869" s="1">
        <v>1169.15</v>
      </c>
      <c r="J869" s="1">
        <v>1198.59</v>
      </c>
      <c r="K869" s="1">
        <v>856991.85</v>
      </c>
      <c r="L869" s="2">
        <v>45993.0</v>
      </c>
      <c r="M869" s="1">
        <v>2025.0</v>
      </c>
      <c r="N869" s="1">
        <v>12.0</v>
      </c>
      <c r="O869" s="1" t="s">
        <v>46</v>
      </c>
    </row>
    <row r="870">
      <c r="A870" s="1" t="s">
        <v>1462</v>
      </c>
      <c r="B870" s="1" t="s">
        <v>28</v>
      </c>
      <c r="C870" s="1" t="s">
        <v>29</v>
      </c>
      <c r="D870" s="1" t="s">
        <v>163</v>
      </c>
      <c r="E870" s="1" t="s">
        <v>59</v>
      </c>
      <c r="F870" s="1">
        <v>1614.0</v>
      </c>
      <c r="G870" s="1">
        <v>1317.0</v>
      </c>
      <c r="H870" s="1">
        <v>81.6</v>
      </c>
      <c r="I870" s="1">
        <v>1476.98</v>
      </c>
      <c r="J870" s="1">
        <v>1493.93</v>
      </c>
      <c r="K870" s="1">
        <v>1967505.81</v>
      </c>
      <c r="L870" s="2">
        <v>45919.0</v>
      </c>
      <c r="M870" s="1">
        <v>2025.0</v>
      </c>
      <c r="N870" s="1">
        <v>9.0</v>
      </c>
      <c r="O870" s="1" t="s">
        <v>32</v>
      </c>
    </row>
    <row r="871">
      <c r="A871" s="1" t="s">
        <v>1463</v>
      </c>
      <c r="B871" s="1" t="s">
        <v>22</v>
      </c>
      <c r="C871" s="1" t="s">
        <v>23</v>
      </c>
      <c r="D871" s="1" t="s">
        <v>291</v>
      </c>
      <c r="E871" s="1" t="s">
        <v>74</v>
      </c>
      <c r="F871" s="1">
        <v>1046.0</v>
      </c>
      <c r="G871" s="1">
        <v>871.0</v>
      </c>
      <c r="H871" s="1">
        <v>83.3</v>
      </c>
      <c r="I871" s="1">
        <v>1953.2</v>
      </c>
      <c r="J871" s="1">
        <v>2052.4</v>
      </c>
      <c r="K871" s="1">
        <v>1787640.4</v>
      </c>
      <c r="L871" s="2">
        <v>45671.0</v>
      </c>
      <c r="M871" s="1">
        <v>2025.0</v>
      </c>
      <c r="N871" s="1">
        <v>1.0</v>
      </c>
      <c r="O871" s="1" t="s">
        <v>32</v>
      </c>
    </row>
    <row r="872">
      <c r="A872" s="1" t="s">
        <v>1464</v>
      </c>
      <c r="B872" s="1" t="s">
        <v>37</v>
      </c>
      <c r="C872" s="1" t="s">
        <v>38</v>
      </c>
      <c r="D872" s="1" t="s">
        <v>1465</v>
      </c>
      <c r="E872" s="1" t="s">
        <v>142</v>
      </c>
      <c r="F872" s="1">
        <v>785.0</v>
      </c>
      <c r="G872" s="1">
        <v>761.0</v>
      </c>
      <c r="H872" s="1">
        <v>96.9</v>
      </c>
      <c r="I872" s="1">
        <v>1877.37</v>
      </c>
      <c r="J872" s="1">
        <v>2141.15</v>
      </c>
      <c r="K872" s="1">
        <v>1629415.15</v>
      </c>
      <c r="L872" s="2">
        <v>45661.0</v>
      </c>
      <c r="M872" s="1">
        <v>2025.0</v>
      </c>
      <c r="N872" s="1">
        <v>1.0</v>
      </c>
      <c r="O872" s="1" t="s">
        <v>46</v>
      </c>
    </row>
    <row r="873">
      <c r="A873" s="1" t="s">
        <v>1466</v>
      </c>
      <c r="B873" s="1" t="s">
        <v>37</v>
      </c>
      <c r="C873" s="1" t="s">
        <v>38</v>
      </c>
      <c r="D873" s="1" t="s">
        <v>1467</v>
      </c>
      <c r="E873" s="1" t="s">
        <v>183</v>
      </c>
      <c r="F873" s="1">
        <v>1088.0</v>
      </c>
      <c r="G873" s="1">
        <v>999.0</v>
      </c>
      <c r="H873" s="1">
        <v>91.8</v>
      </c>
      <c r="I873" s="1">
        <v>1774.3</v>
      </c>
      <c r="J873" s="1">
        <v>1933.75</v>
      </c>
      <c r="K873" s="1">
        <v>1931816.25</v>
      </c>
      <c r="L873" s="2">
        <v>45856.0</v>
      </c>
      <c r="M873" s="1">
        <v>2025.0</v>
      </c>
      <c r="N873" s="1">
        <v>7.0</v>
      </c>
      <c r="O873" s="1" t="s">
        <v>65</v>
      </c>
    </row>
    <row r="874">
      <c r="A874" s="1" t="s">
        <v>1468</v>
      </c>
      <c r="B874" s="1" t="s">
        <v>42</v>
      </c>
      <c r="C874" s="1" t="s">
        <v>43</v>
      </c>
      <c r="D874" s="1" t="s">
        <v>1181</v>
      </c>
      <c r="E874" s="1" t="s">
        <v>152</v>
      </c>
      <c r="F874" s="1">
        <v>1546.0</v>
      </c>
      <c r="G874" s="1">
        <v>1460.0</v>
      </c>
      <c r="H874" s="1">
        <v>94.4</v>
      </c>
      <c r="I874" s="1">
        <v>1075.33</v>
      </c>
      <c r="J874" s="1">
        <v>1179.18</v>
      </c>
      <c r="K874" s="1">
        <v>1721602.8</v>
      </c>
      <c r="L874" s="2">
        <v>45676.0</v>
      </c>
      <c r="M874" s="1">
        <v>2025.0</v>
      </c>
      <c r="N874" s="1">
        <v>1.0</v>
      </c>
      <c r="O874" s="1" t="s">
        <v>20</v>
      </c>
    </row>
    <row r="875">
      <c r="A875" s="1" t="s">
        <v>1469</v>
      </c>
      <c r="B875" s="1" t="s">
        <v>28</v>
      </c>
      <c r="C875" s="1" t="s">
        <v>29</v>
      </c>
      <c r="D875" s="1" t="s">
        <v>70</v>
      </c>
      <c r="E875" s="1" t="s">
        <v>71</v>
      </c>
      <c r="F875" s="1">
        <v>2910.0</v>
      </c>
      <c r="G875" s="1">
        <v>2438.0</v>
      </c>
      <c r="H875" s="1">
        <v>83.8</v>
      </c>
      <c r="I875" s="1">
        <v>1874.59</v>
      </c>
      <c r="J875" s="1">
        <v>1932.58</v>
      </c>
      <c r="K875" s="1">
        <v>4711630.04</v>
      </c>
      <c r="L875" s="2">
        <v>45682.0</v>
      </c>
      <c r="M875" s="1">
        <v>2025.0</v>
      </c>
      <c r="N875" s="1">
        <v>1.0</v>
      </c>
      <c r="O875" s="1" t="s">
        <v>32</v>
      </c>
    </row>
    <row r="876">
      <c r="A876" s="1" t="s">
        <v>1470</v>
      </c>
      <c r="B876" s="1" t="s">
        <v>37</v>
      </c>
      <c r="C876" s="1" t="s">
        <v>38</v>
      </c>
      <c r="D876" s="1" t="s">
        <v>323</v>
      </c>
      <c r="E876" s="1" t="s">
        <v>277</v>
      </c>
      <c r="F876" s="1">
        <v>2429.0</v>
      </c>
      <c r="G876" s="1">
        <v>2109.0</v>
      </c>
      <c r="H876" s="1">
        <v>86.8</v>
      </c>
      <c r="I876" s="1">
        <v>1759.23</v>
      </c>
      <c r="J876" s="1">
        <v>1933.66</v>
      </c>
      <c r="K876" s="1">
        <v>4078088.94</v>
      </c>
      <c r="L876" s="2">
        <v>45958.0</v>
      </c>
      <c r="M876" s="1">
        <v>2025.0</v>
      </c>
      <c r="N876" s="1">
        <v>10.0</v>
      </c>
      <c r="O876" s="1" t="s">
        <v>20</v>
      </c>
    </row>
    <row r="877">
      <c r="A877" s="1" t="s">
        <v>1471</v>
      </c>
      <c r="B877" s="1" t="s">
        <v>22</v>
      </c>
      <c r="C877" s="1" t="s">
        <v>23</v>
      </c>
      <c r="D877" s="1" t="s">
        <v>1472</v>
      </c>
      <c r="E877" s="1" t="s">
        <v>35</v>
      </c>
      <c r="F877" s="1">
        <v>1495.0</v>
      </c>
      <c r="G877" s="1">
        <v>1362.0</v>
      </c>
      <c r="H877" s="1">
        <v>91.1</v>
      </c>
      <c r="I877" s="1">
        <v>1919.66</v>
      </c>
      <c r="J877" s="1">
        <v>2166.88</v>
      </c>
      <c r="K877" s="1">
        <v>2951290.56</v>
      </c>
      <c r="L877" s="2">
        <v>45770.0</v>
      </c>
      <c r="M877" s="1">
        <v>2025.0</v>
      </c>
      <c r="N877" s="1">
        <v>4.0</v>
      </c>
      <c r="O877" s="1" t="s">
        <v>26</v>
      </c>
    </row>
    <row r="878">
      <c r="A878" s="1" t="s">
        <v>1473</v>
      </c>
      <c r="B878" s="1" t="s">
        <v>37</v>
      </c>
      <c r="C878" s="1" t="s">
        <v>38</v>
      </c>
      <c r="D878" s="1" t="s">
        <v>1474</v>
      </c>
      <c r="E878" s="1" t="s">
        <v>218</v>
      </c>
      <c r="F878" s="1">
        <v>2872.0</v>
      </c>
      <c r="G878" s="1">
        <v>2884.0</v>
      </c>
      <c r="H878" s="1">
        <v>100.4</v>
      </c>
      <c r="I878" s="1">
        <v>1223.96</v>
      </c>
      <c r="J878" s="1">
        <v>1154.81</v>
      </c>
      <c r="K878" s="1">
        <v>3330472.04</v>
      </c>
      <c r="L878" s="2">
        <v>45733.0</v>
      </c>
      <c r="M878" s="1">
        <v>2025.0</v>
      </c>
      <c r="N878" s="1">
        <v>3.0</v>
      </c>
      <c r="O878" s="1" t="s">
        <v>32</v>
      </c>
    </row>
    <row r="879">
      <c r="A879" s="1" t="s">
        <v>1475</v>
      </c>
      <c r="B879" s="1" t="s">
        <v>42</v>
      </c>
      <c r="C879" s="1" t="s">
        <v>43</v>
      </c>
      <c r="D879" s="1" t="s">
        <v>643</v>
      </c>
      <c r="E879" s="1" t="s">
        <v>180</v>
      </c>
      <c r="F879" s="1">
        <v>1180.0</v>
      </c>
      <c r="G879" s="1">
        <v>1139.0</v>
      </c>
      <c r="H879" s="1">
        <v>96.5</v>
      </c>
      <c r="I879" s="1">
        <v>1622.0</v>
      </c>
      <c r="J879" s="1">
        <v>1676.41</v>
      </c>
      <c r="K879" s="1">
        <v>1909430.99</v>
      </c>
      <c r="L879" s="2">
        <v>45942.0</v>
      </c>
      <c r="M879" s="1">
        <v>2025.0</v>
      </c>
      <c r="N879" s="1">
        <v>10.0</v>
      </c>
      <c r="O879" s="1" t="s">
        <v>46</v>
      </c>
    </row>
    <row r="880">
      <c r="A880" s="1" t="s">
        <v>1476</v>
      </c>
      <c r="B880" s="1" t="s">
        <v>22</v>
      </c>
      <c r="C880" s="1" t="s">
        <v>23</v>
      </c>
      <c r="D880" s="1" t="s">
        <v>406</v>
      </c>
      <c r="E880" s="1" t="s">
        <v>111</v>
      </c>
      <c r="F880" s="1">
        <v>1422.0</v>
      </c>
      <c r="G880" s="1">
        <v>1446.0</v>
      </c>
      <c r="H880" s="1">
        <v>101.7</v>
      </c>
      <c r="I880" s="1">
        <v>1674.48</v>
      </c>
      <c r="J880" s="1">
        <v>1936.81</v>
      </c>
      <c r="K880" s="1">
        <v>2800627.26</v>
      </c>
      <c r="L880" s="2">
        <v>45856.0</v>
      </c>
      <c r="M880" s="1">
        <v>2025.0</v>
      </c>
      <c r="N880" s="1">
        <v>7.0</v>
      </c>
      <c r="O880" s="1" t="s">
        <v>20</v>
      </c>
    </row>
    <row r="881">
      <c r="A881" s="1" t="s">
        <v>1477</v>
      </c>
      <c r="B881" s="1" t="s">
        <v>42</v>
      </c>
      <c r="C881" s="1" t="s">
        <v>43</v>
      </c>
      <c r="D881" s="1" t="s">
        <v>797</v>
      </c>
      <c r="E881" s="1" t="s">
        <v>124</v>
      </c>
      <c r="F881" s="1">
        <v>2601.0</v>
      </c>
      <c r="G881" s="1">
        <v>2593.0</v>
      </c>
      <c r="H881" s="1">
        <v>99.7</v>
      </c>
      <c r="I881" s="1">
        <v>1722.82</v>
      </c>
      <c r="J881" s="1">
        <v>1988.98</v>
      </c>
      <c r="K881" s="1">
        <v>5157425.14</v>
      </c>
      <c r="L881" s="2">
        <v>45968.0</v>
      </c>
      <c r="M881" s="1">
        <v>2025.0</v>
      </c>
      <c r="N881" s="1">
        <v>11.0</v>
      </c>
      <c r="O881" s="1" t="s">
        <v>26</v>
      </c>
    </row>
    <row r="882">
      <c r="A882" s="1" t="s">
        <v>1478</v>
      </c>
      <c r="B882" s="1" t="s">
        <v>22</v>
      </c>
      <c r="C882" s="1" t="s">
        <v>23</v>
      </c>
      <c r="D882" s="1" t="s">
        <v>532</v>
      </c>
      <c r="E882" s="1" t="s">
        <v>145</v>
      </c>
      <c r="F882" s="1">
        <v>667.0</v>
      </c>
      <c r="G882" s="1">
        <v>630.0</v>
      </c>
      <c r="H882" s="1">
        <v>94.5</v>
      </c>
      <c r="I882" s="1">
        <v>1357.5</v>
      </c>
      <c r="J882" s="1">
        <v>1279.87</v>
      </c>
      <c r="K882" s="1">
        <v>806318.1</v>
      </c>
      <c r="L882" s="2">
        <v>45772.0</v>
      </c>
      <c r="M882" s="1">
        <v>2025.0</v>
      </c>
      <c r="N882" s="1">
        <v>4.0</v>
      </c>
      <c r="O882" s="1" t="s">
        <v>32</v>
      </c>
    </row>
    <row r="883">
      <c r="A883" s="1" t="s">
        <v>1479</v>
      </c>
      <c r="B883" s="1" t="s">
        <v>16</v>
      </c>
      <c r="C883" s="1" t="s">
        <v>17</v>
      </c>
      <c r="D883" s="1" t="s">
        <v>1177</v>
      </c>
      <c r="E883" s="1" t="s">
        <v>71</v>
      </c>
      <c r="F883" s="1">
        <v>1877.0</v>
      </c>
      <c r="G883" s="1">
        <v>1552.0</v>
      </c>
      <c r="H883" s="1">
        <v>82.7</v>
      </c>
      <c r="I883" s="1">
        <v>1470.82</v>
      </c>
      <c r="J883" s="1">
        <v>1438.73</v>
      </c>
      <c r="K883" s="1">
        <v>2232908.96</v>
      </c>
      <c r="L883" s="2">
        <v>46019.0</v>
      </c>
      <c r="M883" s="1">
        <v>2025.0</v>
      </c>
      <c r="N883" s="1">
        <v>12.0</v>
      </c>
      <c r="O883" s="1" t="s">
        <v>32</v>
      </c>
    </row>
    <row r="884">
      <c r="A884" s="1" t="s">
        <v>1480</v>
      </c>
      <c r="B884" s="1" t="s">
        <v>42</v>
      </c>
      <c r="C884" s="1" t="s">
        <v>43</v>
      </c>
      <c r="D884" s="1" t="s">
        <v>256</v>
      </c>
      <c r="E884" s="1" t="s">
        <v>257</v>
      </c>
      <c r="F884" s="1">
        <v>2141.0</v>
      </c>
      <c r="G884" s="1">
        <v>2241.0</v>
      </c>
      <c r="H884" s="1">
        <v>104.7</v>
      </c>
      <c r="I884" s="1">
        <v>1583.1</v>
      </c>
      <c r="J884" s="1">
        <v>1877.45</v>
      </c>
      <c r="K884" s="1">
        <v>4207365.45</v>
      </c>
      <c r="L884" s="2">
        <v>45997.0</v>
      </c>
      <c r="M884" s="1">
        <v>2025.0</v>
      </c>
      <c r="N884" s="1">
        <v>12.0</v>
      </c>
      <c r="O884" s="1" t="s">
        <v>32</v>
      </c>
    </row>
    <row r="885">
      <c r="A885" s="1" t="s">
        <v>1481</v>
      </c>
      <c r="B885" s="1" t="s">
        <v>37</v>
      </c>
      <c r="C885" s="1" t="s">
        <v>38</v>
      </c>
      <c r="D885" s="1" t="s">
        <v>1226</v>
      </c>
      <c r="E885" s="1" t="s">
        <v>59</v>
      </c>
      <c r="F885" s="1">
        <v>2958.0</v>
      </c>
      <c r="G885" s="1">
        <v>2564.0</v>
      </c>
      <c r="H885" s="1">
        <v>86.7</v>
      </c>
      <c r="I885" s="1">
        <v>1292.45</v>
      </c>
      <c r="J885" s="1">
        <v>1492.17</v>
      </c>
      <c r="K885" s="1">
        <v>3825923.88</v>
      </c>
      <c r="L885" s="2">
        <v>45996.0</v>
      </c>
      <c r="M885" s="1">
        <v>2025.0</v>
      </c>
      <c r="N885" s="1">
        <v>12.0</v>
      </c>
      <c r="O885" s="1" t="s">
        <v>32</v>
      </c>
    </row>
    <row r="886">
      <c r="A886" s="1" t="s">
        <v>1482</v>
      </c>
      <c r="B886" s="1" t="s">
        <v>16</v>
      </c>
      <c r="C886" s="1" t="s">
        <v>17</v>
      </c>
      <c r="D886" s="1" t="s">
        <v>135</v>
      </c>
      <c r="E886" s="1" t="s">
        <v>74</v>
      </c>
      <c r="F886" s="1">
        <v>1026.0</v>
      </c>
      <c r="G886" s="1">
        <v>862.0</v>
      </c>
      <c r="H886" s="1">
        <v>84.0</v>
      </c>
      <c r="I886" s="1">
        <v>1963.94</v>
      </c>
      <c r="J886" s="1">
        <v>2240.54</v>
      </c>
      <c r="K886" s="1">
        <v>1931345.48</v>
      </c>
      <c r="L886" s="2">
        <v>45969.0</v>
      </c>
      <c r="M886" s="1">
        <v>2025.0</v>
      </c>
      <c r="N886" s="1">
        <v>11.0</v>
      </c>
      <c r="O886" s="1" t="s">
        <v>32</v>
      </c>
    </row>
    <row r="887">
      <c r="A887" s="1" t="s">
        <v>1483</v>
      </c>
      <c r="B887" s="1" t="s">
        <v>37</v>
      </c>
      <c r="C887" s="1" t="s">
        <v>38</v>
      </c>
      <c r="D887" s="1" t="s">
        <v>130</v>
      </c>
      <c r="E887" s="1" t="s">
        <v>59</v>
      </c>
      <c r="F887" s="1">
        <v>711.0</v>
      </c>
      <c r="G887" s="1">
        <v>687.0</v>
      </c>
      <c r="H887" s="1">
        <v>96.6</v>
      </c>
      <c r="I887" s="1">
        <v>1682.0</v>
      </c>
      <c r="J887" s="1">
        <v>1744.39</v>
      </c>
      <c r="K887" s="1">
        <v>1198395.93</v>
      </c>
      <c r="L887" s="2">
        <v>45681.0</v>
      </c>
      <c r="M887" s="1">
        <v>2025.0</v>
      </c>
      <c r="N887" s="1">
        <v>1.0</v>
      </c>
      <c r="O887" s="1" t="s">
        <v>32</v>
      </c>
    </row>
    <row r="888">
      <c r="A888" s="1" t="s">
        <v>1484</v>
      </c>
      <c r="B888" s="1" t="s">
        <v>22</v>
      </c>
      <c r="C888" s="1" t="s">
        <v>23</v>
      </c>
      <c r="D888" s="1" t="s">
        <v>1485</v>
      </c>
      <c r="E888" s="1" t="s">
        <v>183</v>
      </c>
      <c r="F888" s="1">
        <v>2797.0</v>
      </c>
      <c r="G888" s="1">
        <v>2272.0</v>
      </c>
      <c r="H888" s="1">
        <v>81.2</v>
      </c>
      <c r="I888" s="1">
        <v>1194.88</v>
      </c>
      <c r="J888" s="1">
        <v>1339.8</v>
      </c>
      <c r="K888" s="1">
        <v>3044025.6</v>
      </c>
      <c r="L888" s="2">
        <v>46023.0</v>
      </c>
      <c r="M888" s="1">
        <v>2026.0</v>
      </c>
      <c r="N888" s="1">
        <v>1.0</v>
      </c>
      <c r="O888" s="1" t="s">
        <v>65</v>
      </c>
    </row>
    <row r="889">
      <c r="A889" s="1" t="s">
        <v>1486</v>
      </c>
      <c r="B889" s="1" t="s">
        <v>16</v>
      </c>
      <c r="C889" s="1" t="s">
        <v>17</v>
      </c>
      <c r="D889" s="1" t="s">
        <v>1487</v>
      </c>
      <c r="E889" s="1" t="s">
        <v>79</v>
      </c>
      <c r="F889" s="1">
        <v>2242.0</v>
      </c>
      <c r="G889" s="1">
        <v>2212.0</v>
      </c>
      <c r="H889" s="1">
        <v>98.7</v>
      </c>
      <c r="I889" s="1">
        <v>1412.7</v>
      </c>
      <c r="J889" s="1">
        <v>1576.79</v>
      </c>
      <c r="K889" s="1">
        <v>3487859.48</v>
      </c>
      <c r="L889" s="2">
        <v>45680.0</v>
      </c>
      <c r="M889" s="1">
        <v>2025.0</v>
      </c>
      <c r="N889" s="1">
        <v>1.0</v>
      </c>
      <c r="O889" s="1" t="s">
        <v>20</v>
      </c>
    </row>
    <row r="890">
      <c r="A890" s="1" t="s">
        <v>1488</v>
      </c>
      <c r="B890" s="1" t="s">
        <v>37</v>
      </c>
      <c r="C890" s="1" t="s">
        <v>38</v>
      </c>
      <c r="D890" s="1" t="s">
        <v>18</v>
      </c>
      <c r="E890" s="1" t="s">
        <v>19</v>
      </c>
      <c r="F890" s="1">
        <v>1991.0</v>
      </c>
      <c r="G890" s="1">
        <v>1855.0</v>
      </c>
      <c r="H890" s="1">
        <v>93.2</v>
      </c>
      <c r="I890" s="1">
        <v>1780.13</v>
      </c>
      <c r="J890" s="1">
        <v>1968.48</v>
      </c>
      <c r="K890" s="1">
        <v>3651530.4</v>
      </c>
      <c r="L890" s="2">
        <v>45909.0</v>
      </c>
      <c r="M890" s="1">
        <v>2025.0</v>
      </c>
      <c r="N890" s="1">
        <v>9.0</v>
      </c>
      <c r="O890" s="1" t="s">
        <v>20</v>
      </c>
    </row>
    <row r="891">
      <c r="A891" s="1" t="s">
        <v>1489</v>
      </c>
      <c r="B891" s="1" t="s">
        <v>16</v>
      </c>
      <c r="C891" s="1" t="s">
        <v>17</v>
      </c>
      <c r="D891" s="1" t="s">
        <v>284</v>
      </c>
      <c r="E891" s="1" t="s">
        <v>95</v>
      </c>
      <c r="F891" s="1">
        <v>2540.0</v>
      </c>
      <c r="G891" s="1">
        <v>2151.0</v>
      </c>
      <c r="H891" s="1">
        <v>84.7</v>
      </c>
      <c r="I891" s="1">
        <v>1843.73</v>
      </c>
      <c r="J891" s="1">
        <v>2155.45</v>
      </c>
      <c r="K891" s="1">
        <v>4636372.95</v>
      </c>
      <c r="L891" s="2">
        <v>45893.0</v>
      </c>
      <c r="M891" s="1">
        <v>2025.0</v>
      </c>
      <c r="N891" s="1">
        <v>8.0</v>
      </c>
      <c r="O891" s="1" t="s">
        <v>32</v>
      </c>
    </row>
    <row r="892">
      <c r="A892" s="1" t="s">
        <v>1490</v>
      </c>
      <c r="B892" s="1" t="s">
        <v>42</v>
      </c>
      <c r="C892" s="1" t="s">
        <v>43</v>
      </c>
      <c r="D892" s="1" t="s">
        <v>1467</v>
      </c>
      <c r="E892" s="1" t="s">
        <v>183</v>
      </c>
      <c r="F892" s="1">
        <v>2277.0</v>
      </c>
      <c r="G892" s="1">
        <v>1999.0</v>
      </c>
      <c r="H892" s="1">
        <v>87.8</v>
      </c>
      <c r="I892" s="1">
        <v>1402.52</v>
      </c>
      <c r="J892" s="1">
        <v>1529.05</v>
      </c>
      <c r="K892" s="1">
        <v>3056570.95</v>
      </c>
      <c r="L892" s="2">
        <v>45972.0</v>
      </c>
      <c r="M892" s="1">
        <v>2025.0</v>
      </c>
      <c r="N892" s="1">
        <v>11.0</v>
      </c>
      <c r="O892" s="1" t="s">
        <v>65</v>
      </c>
    </row>
    <row r="893">
      <c r="A893" s="1" t="s">
        <v>1491</v>
      </c>
      <c r="B893" s="1" t="s">
        <v>37</v>
      </c>
      <c r="C893" s="1" t="s">
        <v>38</v>
      </c>
      <c r="D893" s="1" t="s">
        <v>274</v>
      </c>
      <c r="E893" s="1" t="s">
        <v>31</v>
      </c>
      <c r="F893" s="1">
        <v>1226.0</v>
      </c>
      <c r="G893" s="1">
        <v>1254.0</v>
      </c>
      <c r="H893" s="1">
        <v>102.3</v>
      </c>
      <c r="I893" s="1">
        <v>1371.39</v>
      </c>
      <c r="J893" s="1">
        <v>1325.81</v>
      </c>
      <c r="K893" s="1">
        <v>1662565.74</v>
      </c>
      <c r="L893" s="2">
        <v>45923.0</v>
      </c>
      <c r="M893" s="1">
        <v>2025.0</v>
      </c>
      <c r="N893" s="1">
        <v>9.0</v>
      </c>
      <c r="O893" s="1" t="s">
        <v>32</v>
      </c>
    </row>
    <row r="894">
      <c r="A894" s="1" t="s">
        <v>1492</v>
      </c>
      <c r="B894" s="1" t="s">
        <v>22</v>
      </c>
      <c r="C894" s="1" t="s">
        <v>23</v>
      </c>
      <c r="D894" s="1" t="s">
        <v>1493</v>
      </c>
      <c r="E894" s="1" t="s">
        <v>306</v>
      </c>
      <c r="F894" s="1">
        <v>2290.0</v>
      </c>
      <c r="G894" s="1">
        <v>2293.0</v>
      </c>
      <c r="H894" s="1">
        <v>100.1</v>
      </c>
      <c r="I894" s="1">
        <v>1796.15</v>
      </c>
      <c r="J894" s="1">
        <v>1650.75</v>
      </c>
      <c r="K894" s="1">
        <v>3785169.75</v>
      </c>
      <c r="L894" s="2">
        <v>45755.0</v>
      </c>
      <c r="M894" s="1">
        <v>2025.0</v>
      </c>
      <c r="N894" s="1">
        <v>4.0</v>
      </c>
      <c r="O894" s="1" t="s">
        <v>32</v>
      </c>
    </row>
    <row r="895">
      <c r="A895" s="1" t="s">
        <v>1494</v>
      </c>
      <c r="B895" s="1" t="s">
        <v>16</v>
      </c>
      <c r="C895" s="1" t="s">
        <v>17</v>
      </c>
      <c r="D895" s="1" t="s">
        <v>230</v>
      </c>
      <c r="E895" s="1" t="s">
        <v>231</v>
      </c>
      <c r="F895" s="1">
        <v>2287.0</v>
      </c>
      <c r="G895" s="1">
        <v>2325.0</v>
      </c>
      <c r="H895" s="1">
        <v>101.7</v>
      </c>
      <c r="I895" s="1">
        <v>1422.59</v>
      </c>
      <c r="J895" s="1">
        <v>1412.99</v>
      </c>
      <c r="K895" s="1">
        <v>3285201.75</v>
      </c>
      <c r="L895" s="2">
        <v>45839.0</v>
      </c>
      <c r="M895" s="1">
        <v>2025.0</v>
      </c>
      <c r="N895" s="1">
        <v>7.0</v>
      </c>
      <c r="O895" s="1" t="s">
        <v>65</v>
      </c>
    </row>
    <row r="896">
      <c r="A896" s="1" t="s">
        <v>1495</v>
      </c>
      <c r="B896" s="1" t="s">
        <v>37</v>
      </c>
      <c r="C896" s="1" t="s">
        <v>38</v>
      </c>
      <c r="D896" s="1" t="s">
        <v>1496</v>
      </c>
      <c r="E896" s="1" t="s">
        <v>92</v>
      </c>
      <c r="F896" s="1">
        <v>932.0</v>
      </c>
      <c r="G896" s="1">
        <v>833.0</v>
      </c>
      <c r="H896" s="1">
        <v>89.4</v>
      </c>
      <c r="I896" s="1">
        <v>1295.93</v>
      </c>
      <c r="J896" s="1">
        <v>1464.06</v>
      </c>
      <c r="K896" s="1">
        <v>1219561.98</v>
      </c>
      <c r="L896" s="2">
        <v>45664.0</v>
      </c>
      <c r="M896" s="1">
        <v>2025.0</v>
      </c>
      <c r="N896" s="1">
        <v>1.0</v>
      </c>
      <c r="O896" s="1" t="s">
        <v>46</v>
      </c>
    </row>
    <row r="897">
      <c r="A897" s="1" t="s">
        <v>1497</v>
      </c>
      <c r="B897" s="1" t="s">
        <v>37</v>
      </c>
      <c r="C897" s="1" t="s">
        <v>38</v>
      </c>
      <c r="D897" s="1" t="s">
        <v>1498</v>
      </c>
      <c r="E897" s="1" t="s">
        <v>25</v>
      </c>
      <c r="F897" s="1">
        <v>1038.0</v>
      </c>
      <c r="G897" s="1">
        <v>1037.0</v>
      </c>
      <c r="H897" s="1">
        <v>99.9</v>
      </c>
      <c r="I897" s="1">
        <v>1908.74</v>
      </c>
      <c r="J897" s="1">
        <v>1923.76</v>
      </c>
      <c r="K897" s="1">
        <v>1994939.12</v>
      </c>
      <c r="L897" s="2">
        <v>45884.0</v>
      </c>
      <c r="M897" s="1">
        <v>2025.0</v>
      </c>
      <c r="N897" s="1">
        <v>8.0</v>
      </c>
      <c r="O897" s="1" t="s">
        <v>26</v>
      </c>
    </row>
    <row r="898">
      <c r="A898" s="1" t="s">
        <v>1499</v>
      </c>
      <c r="B898" s="1" t="s">
        <v>22</v>
      </c>
      <c r="C898" s="1" t="s">
        <v>23</v>
      </c>
      <c r="D898" s="1" t="s">
        <v>608</v>
      </c>
      <c r="E898" s="1" t="s">
        <v>74</v>
      </c>
      <c r="F898" s="1">
        <v>1070.0</v>
      </c>
      <c r="G898" s="1">
        <v>985.0</v>
      </c>
      <c r="H898" s="1">
        <v>92.1</v>
      </c>
      <c r="I898" s="1">
        <v>1833.88</v>
      </c>
      <c r="J898" s="1">
        <v>2098.1</v>
      </c>
      <c r="K898" s="1">
        <v>2066628.5</v>
      </c>
      <c r="L898" s="2">
        <v>45709.0</v>
      </c>
      <c r="M898" s="1">
        <v>2025.0</v>
      </c>
      <c r="N898" s="1">
        <v>2.0</v>
      </c>
      <c r="O898" s="1" t="s">
        <v>32</v>
      </c>
    </row>
    <row r="899">
      <c r="A899" s="1" t="s">
        <v>1500</v>
      </c>
      <c r="B899" s="1" t="s">
        <v>22</v>
      </c>
      <c r="C899" s="1" t="s">
        <v>23</v>
      </c>
      <c r="D899" s="1" t="s">
        <v>239</v>
      </c>
      <c r="E899" s="1" t="s">
        <v>231</v>
      </c>
      <c r="F899" s="1">
        <v>768.0</v>
      </c>
      <c r="G899" s="1">
        <v>750.0</v>
      </c>
      <c r="H899" s="1">
        <v>97.7</v>
      </c>
      <c r="I899" s="1">
        <v>1916.61</v>
      </c>
      <c r="J899" s="1">
        <v>1776.86</v>
      </c>
      <c r="K899" s="1">
        <v>1332645.0</v>
      </c>
      <c r="L899" s="2">
        <v>45994.0</v>
      </c>
      <c r="M899" s="1">
        <v>2025.0</v>
      </c>
      <c r="N899" s="1">
        <v>12.0</v>
      </c>
      <c r="O899" s="1" t="s">
        <v>65</v>
      </c>
    </row>
    <row r="900">
      <c r="A900" s="1" t="s">
        <v>1501</v>
      </c>
      <c r="B900" s="1" t="s">
        <v>22</v>
      </c>
      <c r="C900" s="1" t="s">
        <v>23</v>
      </c>
      <c r="D900" s="1" t="s">
        <v>244</v>
      </c>
      <c r="E900" s="1" t="s">
        <v>245</v>
      </c>
      <c r="F900" s="1">
        <v>635.0</v>
      </c>
      <c r="G900" s="1">
        <v>636.0</v>
      </c>
      <c r="H900" s="1">
        <v>100.2</v>
      </c>
      <c r="I900" s="1">
        <v>1728.38</v>
      </c>
      <c r="J900" s="1">
        <v>1770.08</v>
      </c>
      <c r="K900" s="1">
        <v>1125770.88</v>
      </c>
      <c r="L900" s="2">
        <v>45709.0</v>
      </c>
      <c r="M900" s="1">
        <v>2025.0</v>
      </c>
      <c r="N900" s="1">
        <v>2.0</v>
      </c>
      <c r="O900" s="1" t="s">
        <v>20</v>
      </c>
    </row>
    <row r="901">
      <c r="A901" s="1" t="s">
        <v>1502</v>
      </c>
      <c r="B901" s="1" t="s">
        <v>16</v>
      </c>
      <c r="C901" s="1" t="s">
        <v>17</v>
      </c>
      <c r="D901" s="1" t="s">
        <v>450</v>
      </c>
      <c r="E901" s="1" t="s">
        <v>231</v>
      </c>
      <c r="F901" s="1">
        <v>516.0</v>
      </c>
      <c r="G901" s="1">
        <v>416.0</v>
      </c>
      <c r="H901" s="1">
        <v>80.6</v>
      </c>
      <c r="I901" s="1">
        <v>1898.46</v>
      </c>
      <c r="J901" s="1">
        <v>1967.6</v>
      </c>
      <c r="K901" s="1">
        <v>818521.6</v>
      </c>
      <c r="L901" s="2">
        <v>45826.0</v>
      </c>
      <c r="M901" s="1">
        <v>2025.0</v>
      </c>
      <c r="N901" s="1">
        <v>6.0</v>
      </c>
      <c r="O901" s="1" t="s">
        <v>65</v>
      </c>
    </row>
    <row r="902">
      <c r="A902" s="1" t="s">
        <v>1503</v>
      </c>
      <c r="B902" s="1" t="s">
        <v>16</v>
      </c>
      <c r="C902" s="1" t="s">
        <v>17</v>
      </c>
      <c r="D902" s="1" t="s">
        <v>1141</v>
      </c>
      <c r="E902" s="1" t="s">
        <v>98</v>
      </c>
      <c r="F902" s="1">
        <v>1869.0</v>
      </c>
      <c r="G902" s="1">
        <v>1705.0</v>
      </c>
      <c r="H902" s="1">
        <v>91.2</v>
      </c>
      <c r="I902" s="1">
        <v>1485.9</v>
      </c>
      <c r="J902" s="1">
        <v>1462.66</v>
      </c>
      <c r="K902" s="1">
        <v>2493835.3</v>
      </c>
      <c r="L902" s="2">
        <v>45981.0</v>
      </c>
      <c r="M902" s="1">
        <v>2025.0</v>
      </c>
      <c r="N902" s="1">
        <v>11.0</v>
      </c>
      <c r="O902" s="1" t="s">
        <v>65</v>
      </c>
    </row>
    <row r="903">
      <c r="A903" s="1" t="s">
        <v>1504</v>
      </c>
      <c r="B903" s="1" t="s">
        <v>28</v>
      </c>
      <c r="C903" s="1" t="s">
        <v>29</v>
      </c>
      <c r="D903" s="1" t="s">
        <v>24</v>
      </c>
      <c r="E903" s="1" t="s">
        <v>25</v>
      </c>
      <c r="F903" s="1">
        <v>2960.0</v>
      </c>
      <c r="G903" s="1">
        <v>2576.0</v>
      </c>
      <c r="H903" s="1">
        <v>87.0</v>
      </c>
      <c r="I903" s="1">
        <v>1432.67</v>
      </c>
      <c r="J903" s="1">
        <v>1346.65</v>
      </c>
      <c r="K903" s="1">
        <v>3468970.4</v>
      </c>
      <c r="L903" s="2">
        <v>46006.0</v>
      </c>
      <c r="M903" s="1">
        <v>2025.0</v>
      </c>
      <c r="N903" s="1">
        <v>12.0</v>
      </c>
      <c r="O903" s="1" t="s">
        <v>26</v>
      </c>
    </row>
    <row r="904">
      <c r="A904" s="1" t="s">
        <v>1505</v>
      </c>
      <c r="B904" s="1" t="s">
        <v>16</v>
      </c>
      <c r="C904" s="1" t="s">
        <v>17</v>
      </c>
      <c r="D904" s="1" t="s">
        <v>1434</v>
      </c>
      <c r="E904" s="1" t="s">
        <v>218</v>
      </c>
      <c r="F904" s="1">
        <v>1852.0</v>
      </c>
      <c r="G904" s="1">
        <v>1631.0</v>
      </c>
      <c r="H904" s="1">
        <v>88.1</v>
      </c>
      <c r="I904" s="1">
        <v>1801.34</v>
      </c>
      <c r="J904" s="1">
        <v>2013.1</v>
      </c>
      <c r="K904" s="1">
        <v>3283366.1</v>
      </c>
      <c r="L904" s="2">
        <v>45883.0</v>
      </c>
      <c r="M904" s="1">
        <v>2025.0</v>
      </c>
      <c r="N904" s="1">
        <v>8.0</v>
      </c>
      <c r="O904" s="1" t="s">
        <v>32</v>
      </c>
    </row>
    <row r="905">
      <c r="A905" s="1" t="s">
        <v>1506</v>
      </c>
      <c r="B905" s="1" t="s">
        <v>28</v>
      </c>
      <c r="C905" s="1" t="s">
        <v>29</v>
      </c>
      <c r="D905" s="1" t="s">
        <v>970</v>
      </c>
      <c r="E905" s="1" t="s">
        <v>45</v>
      </c>
      <c r="F905" s="1">
        <v>2018.0</v>
      </c>
      <c r="G905" s="1">
        <v>2065.0</v>
      </c>
      <c r="H905" s="1">
        <v>102.3</v>
      </c>
      <c r="I905" s="1">
        <v>1674.37</v>
      </c>
      <c r="J905" s="1">
        <v>1736.81</v>
      </c>
      <c r="K905" s="1">
        <v>3586512.65</v>
      </c>
      <c r="L905" s="2">
        <v>45841.0</v>
      </c>
      <c r="M905" s="1">
        <v>2025.0</v>
      </c>
      <c r="N905" s="1">
        <v>7.0</v>
      </c>
      <c r="O905" s="1" t="s">
        <v>46</v>
      </c>
    </row>
    <row r="906">
      <c r="A906" s="1" t="s">
        <v>1507</v>
      </c>
      <c r="B906" s="1" t="s">
        <v>22</v>
      </c>
      <c r="C906" s="1" t="s">
        <v>23</v>
      </c>
      <c r="D906" s="1" t="s">
        <v>1006</v>
      </c>
      <c r="E906" s="1" t="s">
        <v>56</v>
      </c>
      <c r="F906" s="1">
        <v>858.0</v>
      </c>
      <c r="G906" s="1">
        <v>694.0</v>
      </c>
      <c r="H906" s="1">
        <v>80.9</v>
      </c>
      <c r="I906" s="1">
        <v>1747.14</v>
      </c>
      <c r="J906" s="1">
        <v>1923.77</v>
      </c>
      <c r="K906" s="1">
        <v>1335096.38</v>
      </c>
      <c r="L906" s="2">
        <v>45987.0</v>
      </c>
      <c r="M906" s="1">
        <v>2025.0</v>
      </c>
      <c r="N906" s="1">
        <v>11.0</v>
      </c>
      <c r="O906" s="1" t="s">
        <v>20</v>
      </c>
    </row>
    <row r="907">
      <c r="A907" s="1" t="s">
        <v>1508</v>
      </c>
      <c r="B907" s="1" t="s">
        <v>28</v>
      </c>
      <c r="C907" s="1" t="s">
        <v>29</v>
      </c>
      <c r="D907" s="1" t="s">
        <v>1509</v>
      </c>
      <c r="E907" s="1" t="s">
        <v>245</v>
      </c>
      <c r="F907" s="1">
        <v>1318.0</v>
      </c>
      <c r="G907" s="1">
        <v>1104.0</v>
      </c>
      <c r="H907" s="1">
        <v>83.8</v>
      </c>
      <c r="I907" s="1">
        <v>1076.99</v>
      </c>
      <c r="J907" s="1">
        <v>996.5</v>
      </c>
      <c r="K907" s="1">
        <v>1100136.0</v>
      </c>
      <c r="L907" s="2">
        <v>45926.0</v>
      </c>
      <c r="M907" s="1">
        <v>2025.0</v>
      </c>
      <c r="N907" s="1">
        <v>9.0</v>
      </c>
      <c r="O907" s="1" t="s">
        <v>20</v>
      </c>
    </row>
    <row r="908">
      <c r="A908" s="1" t="s">
        <v>1510</v>
      </c>
      <c r="B908" s="1" t="s">
        <v>37</v>
      </c>
      <c r="C908" s="1" t="s">
        <v>38</v>
      </c>
      <c r="D908" s="1" t="s">
        <v>1037</v>
      </c>
      <c r="E908" s="1" t="s">
        <v>194</v>
      </c>
      <c r="F908" s="1">
        <v>1092.0</v>
      </c>
      <c r="G908" s="1">
        <v>1094.0</v>
      </c>
      <c r="H908" s="1">
        <v>100.2</v>
      </c>
      <c r="I908" s="1">
        <v>1701.14</v>
      </c>
      <c r="J908" s="1">
        <v>1809.96</v>
      </c>
      <c r="K908" s="1">
        <v>1980096.24</v>
      </c>
      <c r="L908" s="2">
        <v>45974.0</v>
      </c>
      <c r="M908" s="1">
        <v>2025.0</v>
      </c>
      <c r="N908" s="1">
        <v>11.0</v>
      </c>
      <c r="O908" s="1" t="s">
        <v>26</v>
      </c>
    </row>
    <row r="909">
      <c r="A909" s="1" t="s">
        <v>1511</v>
      </c>
      <c r="B909" s="1" t="s">
        <v>42</v>
      </c>
      <c r="C909" s="1" t="s">
        <v>43</v>
      </c>
      <c r="D909" s="1" t="s">
        <v>331</v>
      </c>
      <c r="E909" s="1" t="s">
        <v>257</v>
      </c>
      <c r="F909" s="1">
        <v>2016.0</v>
      </c>
      <c r="G909" s="1">
        <v>2001.0</v>
      </c>
      <c r="H909" s="1">
        <v>99.3</v>
      </c>
      <c r="I909" s="1">
        <v>1619.69</v>
      </c>
      <c r="J909" s="1">
        <v>1906.59</v>
      </c>
      <c r="K909" s="1">
        <v>3815086.59</v>
      </c>
      <c r="L909" s="2">
        <v>46003.0</v>
      </c>
      <c r="M909" s="1">
        <v>2025.0</v>
      </c>
      <c r="N909" s="1">
        <v>12.0</v>
      </c>
      <c r="O909" s="1" t="s">
        <v>32</v>
      </c>
    </row>
    <row r="910">
      <c r="A910" s="1" t="s">
        <v>1512</v>
      </c>
      <c r="B910" s="1" t="s">
        <v>22</v>
      </c>
      <c r="C910" s="1" t="s">
        <v>23</v>
      </c>
      <c r="D910" s="1" t="s">
        <v>692</v>
      </c>
      <c r="E910" s="1" t="s">
        <v>336</v>
      </c>
      <c r="F910" s="1">
        <v>2496.0</v>
      </c>
      <c r="G910" s="1">
        <v>2513.0</v>
      </c>
      <c r="H910" s="1">
        <v>100.7</v>
      </c>
      <c r="I910" s="1">
        <v>1441.4</v>
      </c>
      <c r="J910" s="1">
        <v>1580.17</v>
      </c>
      <c r="K910" s="1">
        <v>3970967.21</v>
      </c>
      <c r="L910" s="2">
        <v>45922.0</v>
      </c>
      <c r="M910" s="1">
        <v>2025.0</v>
      </c>
      <c r="N910" s="1">
        <v>9.0</v>
      </c>
      <c r="O910" s="1" t="s">
        <v>46</v>
      </c>
    </row>
    <row r="911">
      <c r="A911" s="1" t="s">
        <v>1513</v>
      </c>
      <c r="B911" s="1" t="s">
        <v>16</v>
      </c>
      <c r="C911" s="1" t="s">
        <v>17</v>
      </c>
      <c r="D911" s="1" t="s">
        <v>560</v>
      </c>
      <c r="E911" s="1" t="s">
        <v>267</v>
      </c>
      <c r="F911" s="1">
        <v>633.0</v>
      </c>
      <c r="G911" s="1">
        <v>547.0</v>
      </c>
      <c r="H911" s="1">
        <v>86.4</v>
      </c>
      <c r="I911" s="1">
        <v>1694.85</v>
      </c>
      <c r="J911" s="1">
        <v>1915.23</v>
      </c>
      <c r="K911" s="1">
        <v>1047630.81</v>
      </c>
      <c r="L911" s="2">
        <v>46021.0</v>
      </c>
      <c r="M911" s="1">
        <v>2025.0</v>
      </c>
      <c r="N911" s="1">
        <v>12.0</v>
      </c>
      <c r="O911" s="1" t="s">
        <v>46</v>
      </c>
    </row>
    <row r="912">
      <c r="A912" s="1" t="s">
        <v>1514</v>
      </c>
      <c r="B912" s="1" t="s">
        <v>16</v>
      </c>
      <c r="C912" s="1" t="s">
        <v>17</v>
      </c>
      <c r="D912" s="1" t="s">
        <v>823</v>
      </c>
      <c r="E912" s="1" t="s">
        <v>35</v>
      </c>
      <c r="F912" s="1">
        <v>2561.0</v>
      </c>
      <c r="G912" s="1">
        <v>2431.0</v>
      </c>
      <c r="H912" s="1">
        <v>94.9</v>
      </c>
      <c r="I912" s="1">
        <v>1241.0</v>
      </c>
      <c r="J912" s="1">
        <v>1420.69</v>
      </c>
      <c r="K912" s="1">
        <v>3453697.39</v>
      </c>
      <c r="L912" s="2">
        <v>45792.0</v>
      </c>
      <c r="M912" s="1">
        <v>2025.0</v>
      </c>
      <c r="N912" s="1">
        <v>5.0</v>
      </c>
      <c r="O912" s="1" t="s">
        <v>26</v>
      </c>
    </row>
    <row r="913">
      <c r="A913" s="1" t="s">
        <v>1515</v>
      </c>
      <c r="B913" s="1" t="s">
        <v>28</v>
      </c>
      <c r="C913" s="1" t="s">
        <v>29</v>
      </c>
      <c r="D913" s="1" t="s">
        <v>748</v>
      </c>
      <c r="E913" s="1" t="s">
        <v>19</v>
      </c>
      <c r="F913" s="1">
        <v>2585.0</v>
      </c>
      <c r="G913" s="1">
        <v>2651.0</v>
      </c>
      <c r="H913" s="1">
        <v>102.6</v>
      </c>
      <c r="I913" s="1">
        <v>1611.8</v>
      </c>
      <c r="J913" s="1">
        <v>1741.44</v>
      </c>
      <c r="K913" s="1">
        <v>4616557.44</v>
      </c>
      <c r="L913" s="2">
        <v>45817.0</v>
      </c>
      <c r="M913" s="1">
        <v>2025.0</v>
      </c>
      <c r="N913" s="1">
        <v>6.0</v>
      </c>
      <c r="O913" s="1" t="s">
        <v>20</v>
      </c>
    </row>
    <row r="914">
      <c r="A914" s="1" t="s">
        <v>1516</v>
      </c>
      <c r="B914" s="1" t="s">
        <v>16</v>
      </c>
      <c r="C914" s="1" t="s">
        <v>17</v>
      </c>
      <c r="D914" s="1" t="s">
        <v>839</v>
      </c>
      <c r="E914" s="1" t="s">
        <v>250</v>
      </c>
      <c r="F914" s="1">
        <v>2302.0</v>
      </c>
      <c r="G914" s="1">
        <v>2177.0</v>
      </c>
      <c r="H914" s="1">
        <v>94.6</v>
      </c>
      <c r="I914" s="1">
        <v>1533.22</v>
      </c>
      <c r="J914" s="1">
        <v>1510.49</v>
      </c>
      <c r="K914" s="1">
        <v>3288336.73</v>
      </c>
      <c r="L914" s="2">
        <v>45918.0</v>
      </c>
      <c r="M914" s="1">
        <v>2025.0</v>
      </c>
      <c r="N914" s="1">
        <v>9.0</v>
      </c>
      <c r="O914" s="1" t="s">
        <v>65</v>
      </c>
    </row>
    <row r="915">
      <c r="A915" s="1" t="s">
        <v>1517</v>
      </c>
      <c r="B915" s="1" t="s">
        <v>42</v>
      </c>
      <c r="C915" s="1" t="s">
        <v>43</v>
      </c>
      <c r="D915" s="1" t="s">
        <v>712</v>
      </c>
      <c r="E915" s="1" t="s">
        <v>19</v>
      </c>
      <c r="F915" s="1">
        <v>886.0</v>
      </c>
      <c r="G915" s="1">
        <v>832.0</v>
      </c>
      <c r="H915" s="1">
        <v>93.9</v>
      </c>
      <c r="I915" s="1">
        <v>1257.97</v>
      </c>
      <c r="J915" s="1">
        <v>1204.69</v>
      </c>
      <c r="K915" s="1">
        <v>1002302.08</v>
      </c>
      <c r="L915" s="2">
        <v>45765.0</v>
      </c>
      <c r="M915" s="1">
        <v>2025.0</v>
      </c>
      <c r="N915" s="1">
        <v>4.0</v>
      </c>
      <c r="O915" s="1" t="s">
        <v>20</v>
      </c>
    </row>
    <row r="916">
      <c r="A916" s="1" t="s">
        <v>1518</v>
      </c>
      <c r="B916" s="1" t="s">
        <v>28</v>
      </c>
      <c r="C916" s="1" t="s">
        <v>29</v>
      </c>
      <c r="D916" s="1" t="s">
        <v>1519</v>
      </c>
      <c r="E916" s="1" t="s">
        <v>250</v>
      </c>
      <c r="F916" s="1">
        <v>996.0</v>
      </c>
      <c r="G916" s="1">
        <v>951.0</v>
      </c>
      <c r="H916" s="1">
        <v>95.5</v>
      </c>
      <c r="I916" s="1">
        <v>1592.12</v>
      </c>
      <c r="J916" s="1">
        <v>1572.03</v>
      </c>
      <c r="K916" s="1">
        <v>1495000.53</v>
      </c>
      <c r="L916" s="2">
        <v>45697.0</v>
      </c>
      <c r="M916" s="1">
        <v>2025.0</v>
      </c>
      <c r="N916" s="1">
        <v>2.0</v>
      </c>
      <c r="O916" s="1" t="s">
        <v>65</v>
      </c>
    </row>
    <row r="917">
      <c r="A917" s="1" t="s">
        <v>1520</v>
      </c>
      <c r="B917" s="1" t="s">
        <v>16</v>
      </c>
      <c r="C917" s="1" t="s">
        <v>17</v>
      </c>
      <c r="D917" s="1" t="s">
        <v>1110</v>
      </c>
      <c r="E917" s="1" t="s">
        <v>152</v>
      </c>
      <c r="F917" s="1">
        <v>1490.0</v>
      </c>
      <c r="G917" s="1">
        <v>1418.0</v>
      </c>
      <c r="H917" s="1">
        <v>95.2</v>
      </c>
      <c r="I917" s="1">
        <v>1648.25</v>
      </c>
      <c r="J917" s="1">
        <v>1864.63</v>
      </c>
      <c r="K917" s="1">
        <v>2644045.34</v>
      </c>
      <c r="L917" s="2">
        <v>45690.0</v>
      </c>
      <c r="M917" s="1">
        <v>2025.0</v>
      </c>
      <c r="N917" s="1">
        <v>2.0</v>
      </c>
      <c r="O917" s="1" t="s">
        <v>20</v>
      </c>
    </row>
    <row r="918">
      <c r="A918" s="1" t="s">
        <v>1521</v>
      </c>
      <c r="B918" s="1" t="s">
        <v>16</v>
      </c>
      <c r="C918" s="1" t="s">
        <v>17</v>
      </c>
      <c r="D918" s="1" t="s">
        <v>1522</v>
      </c>
      <c r="E918" s="1" t="s">
        <v>68</v>
      </c>
      <c r="F918" s="1">
        <v>1341.0</v>
      </c>
      <c r="G918" s="1">
        <v>1336.0</v>
      </c>
      <c r="H918" s="1">
        <v>99.6</v>
      </c>
      <c r="I918" s="1">
        <v>1435.23</v>
      </c>
      <c r="J918" s="1">
        <v>1452.0</v>
      </c>
      <c r="K918" s="1">
        <v>1939872.0</v>
      </c>
      <c r="L918" s="2">
        <v>45905.0</v>
      </c>
      <c r="M918" s="1">
        <v>2025.0</v>
      </c>
      <c r="N918" s="1">
        <v>9.0</v>
      </c>
      <c r="O918" s="1" t="s">
        <v>65</v>
      </c>
    </row>
    <row r="919">
      <c r="A919" s="1" t="s">
        <v>1523</v>
      </c>
      <c r="B919" s="1" t="s">
        <v>28</v>
      </c>
      <c r="C919" s="1" t="s">
        <v>29</v>
      </c>
      <c r="D919" s="1" t="s">
        <v>1437</v>
      </c>
      <c r="E919" s="1" t="s">
        <v>111</v>
      </c>
      <c r="F919" s="1">
        <v>2093.0</v>
      </c>
      <c r="G919" s="1">
        <v>2176.0</v>
      </c>
      <c r="H919" s="1">
        <v>104.0</v>
      </c>
      <c r="I919" s="1">
        <v>1024.1</v>
      </c>
      <c r="J919" s="1">
        <v>1174.02</v>
      </c>
      <c r="K919" s="1">
        <v>2554667.52</v>
      </c>
      <c r="L919" s="2">
        <v>45991.0</v>
      </c>
      <c r="M919" s="1">
        <v>2025.0</v>
      </c>
      <c r="N919" s="1">
        <v>11.0</v>
      </c>
      <c r="O919" s="1" t="s">
        <v>20</v>
      </c>
    </row>
    <row r="920">
      <c r="A920" s="1" t="s">
        <v>1524</v>
      </c>
      <c r="B920" s="1" t="s">
        <v>28</v>
      </c>
      <c r="C920" s="1" t="s">
        <v>29</v>
      </c>
      <c r="D920" s="1" t="s">
        <v>1525</v>
      </c>
      <c r="E920" s="1" t="s">
        <v>71</v>
      </c>
      <c r="F920" s="1">
        <v>2044.0</v>
      </c>
      <c r="G920" s="1">
        <v>1876.0</v>
      </c>
      <c r="H920" s="1">
        <v>91.8</v>
      </c>
      <c r="I920" s="1">
        <v>1866.26</v>
      </c>
      <c r="J920" s="1">
        <v>1756.87</v>
      </c>
      <c r="K920" s="1">
        <v>3295888.12</v>
      </c>
      <c r="L920" s="2">
        <v>45736.0</v>
      </c>
      <c r="M920" s="1">
        <v>2025.0</v>
      </c>
      <c r="N920" s="1">
        <v>3.0</v>
      </c>
      <c r="O920" s="1" t="s">
        <v>32</v>
      </c>
    </row>
    <row r="921">
      <c r="A921" s="1" t="s">
        <v>1526</v>
      </c>
      <c r="B921" s="1" t="s">
        <v>22</v>
      </c>
      <c r="C921" s="1" t="s">
        <v>23</v>
      </c>
      <c r="D921" s="1" t="s">
        <v>1527</v>
      </c>
      <c r="E921" s="1" t="s">
        <v>82</v>
      </c>
      <c r="F921" s="1">
        <v>1872.0</v>
      </c>
      <c r="G921" s="1">
        <v>1607.0</v>
      </c>
      <c r="H921" s="1">
        <v>85.8</v>
      </c>
      <c r="I921" s="1">
        <v>1548.38</v>
      </c>
      <c r="J921" s="1">
        <v>1675.75</v>
      </c>
      <c r="K921" s="1">
        <v>2692930.25</v>
      </c>
      <c r="L921" s="2">
        <v>45989.0</v>
      </c>
      <c r="M921" s="1">
        <v>2025.0</v>
      </c>
      <c r="N921" s="1">
        <v>11.0</v>
      </c>
      <c r="O921" s="1" t="s">
        <v>20</v>
      </c>
    </row>
    <row r="922">
      <c r="A922" s="1" t="s">
        <v>1528</v>
      </c>
      <c r="B922" s="1" t="s">
        <v>16</v>
      </c>
      <c r="C922" s="1" t="s">
        <v>17</v>
      </c>
      <c r="D922" s="1" t="s">
        <v>1529</v>
      </c>
      <c r="E922" s="1" t="s">
        <v>71</v>
      </c>
      <c r="F922" s="1">
        <v>1801.0</v>
      </c>
      <c r="G922" s="1">
        <v>1683.0</v>
      </c>
      <c r="H922" s="1">
        <v>93.4</v>
      </c>
      <c r="I922" s="1">
        <v>1805.04</v>
      </c>
      <c r="J922" s="1">
        <v>1856.64</v>
      </c>
      <c r="K922" s="1">
        <v>3124725.12</v>
      </c>
      <c r="L922" s="2">
        <v>45683.0</v>
      </c>
      <c r="M922" s="1">
        <v>2025.0</v>
      </c>
      <c r="N922" s="1">
        <v>1.0</v>
      </c>
      <c r="O922" s="1" t="s">
        <v>32</v>
      </c>
    </row>
    <row r="923">
      <c r="A923" s="1" t="s">
        <v>1530</v>
      </c>
      <c r="B923" s="1" t="s">
        <v>22</v>
      </c>
      <c r="C923" s="1" t="s">
        <v>23</v>
      </c>
      <c r="D923" s="1" t="s">
        <v>1531</v>
      </c>
      <c r="E923" s="1" t="s">
        <v>267</v>
      </c>
      <c r="F923" s="1">
        <v>2375.0</v>
      </c>
      <c r="G923" s="1">
        <v>2172.0</v>
      </c>
      <c r="H923" s="1">
        <v>91.5</v>
      </c>
      <c r="I923" s="1">
        <v>1061.44</v>
      </c>
      <c r="J923" s="1">
        <v>1181.51</v>
      </c>
      <c r="K923" s="1">
        <v>2566239.72</v>
      </c>
      <c r="L923" s="2">
        <v>45863.0</v>
      </c>
      <c r="M923" s="1">
        <v>2025.0</v>
      </c>
      <c r="N923" s="1">
        <v>7.0</v>
      </c>
      <c r="O923" s="1" t="s">
        <v>46</v>
      </c>
    </row>
    <row r="924">
      <c r="A924" s="1" t="s">
        <v>1532</v>
      </c>
      <c r="B924" s="1" t="s">
        <v>42</v>
      </c>
      <c r="C924" s="1" t="s">
        <v>43</v>
      </c>
      <c r="D924" s="1" t="s">
        <v>1386</v>
      </c>
      <c r="E924" s="1" t="s">
        <v>267</v>
      </c>
      <c r="F924" s="1">
        <v>1906.0</v>
      </c>
      <c r="G924" s="1">
        <v>1820.0</v>
      </c>
      <c r="H924" s="1">
        <v>95.5</v>
      </c>
      <c r="I924" s="1">
        <v>1524.65</v>
      </c>
      <c r="J924" s="1">
        <v>1556.88</v>
      </c>
      <c r="K924" s="1">
        <v>2833521.6</v>
      </c>
      <c r="L924" s="2">
        <v>45885.0</v>
      </c>
      <c r="M924" s="1">
        <v>2025.0</v>
      </c>
      <c r="N924" s="1">
        <v>8.0</v>
      </c>
      <c r="O924" s="1" t="s">
        <v>46</v>
      </c>
    </row>
    <row r="925">
      <c r="A925" s="1" t="s">
        <v>1533</v>
      </c>
      <c r="B925" s="1" t="s">
        <v>28</v>
      </c>
      <c r="C925" s="1" t="s">
        <v>29</v>
      </c>
      <c r="D925" s="1" t="s">
        <v>1211</v>
      </c>
      <c r="E925" s="1" t="s">
        <v>218</v>
      </c>
      <c r="F925" s="1">
        <v>2011.0</v>
      </c>
      <c r="G925" s="1">
        <v>2046.0</v>
      </c>
      <c r="H925" s="1">
        <v>101.7</v>
      </c>
      <c r="I925" s="1">
        <v>1422.22</v>
      </c>
      <c r="J925" s="1">
        <v>1688.52</v>
      </c>
      <c r="K925" s="1">
        <v>3454711.92</v>
      </c>
      <c r="L925" s="2">
        <v>45824.0</v>
      </c>
      <c r="M925" s="1">
        <v>2025.0</v>
      </c>
      <c r="N925" s="1">
        <v>6.0</v>
      </c>
      <c r="O925" s="1" t="s">
        <v>32</v>
      </c>
    </row>
    <row r="926">
      <c r="A926" s="1" t="s">
        <v>1534</v>
      </c>
      <c r="B926" s="1" t="s">
        <v>37</v>
      </c>
      <c r="C926" s="1" t="s">
        <v>38</v>
      </c>
      <c r="D926" s="1" t="s">
        <v>1364</v>
      </c>
      <c r="E926" s="1" t="s">
        <v>194</v>
      </c>
      <c r="F926" s="1">
        <v>542.0</v>
      </c>
      <c r="G926" s="1">
        <v>567.0</v>
      </c>
      <c r="H926" s="1">
        <v>104.6</v>
      </c>
      <c r="I926" s="1">
        <v>1332.85</v>
      </c>
      <c r="J926" s="1">
        <v>1439.59</v>
      </c>
      <c r="K926" s="1">
        <v>816247.53</v>
      </c>
      <c r="L926" s="2">
        <v>45931.0</v>
      </c>
      <c r="M926" s="1">
        <v>2025.0</v>
      </c>
      <c r="N926" s="1">
        <v>10.0</v>
      </c>
      <c r="O926" s="1" t="s">
        <v>26</v>
      </c>
    </row>
    <row r="927">
      <c r="A927" s="1" t="s">
        <v>1535</v>
      </c>
      <c r="B927" s="1" t="s">
        <v>42</v>
      </c>
      <c r="C927" s="1" t="s">
        <v>43</v>
      </c>
      <c r="D927" s="1" t="s">
        <v>583</v>
      </c>
      <c r="E927" s="1" t="s">
        <v>31</v>
      </c>
      <c r="F927" s="1">
        <v>2667.0</v>
      </c>
      <c r="G927" s="1">
        <v>2349.0</v>
      </c>
      <c r="H927" s="1">
        <v>88.1</v>
      </c>
      <c r="I927" s="1">
        <v>1081.63</v>
      </c>
      <c r="J927" s="1">
        <v>1157.3</v>
      </c>
      <c r="K927" s="1">
        <v>2718497.7</v>
      </c>
      <c r="L927" s="2">
        <v>45696.0</v>
      </c>
      <c r="M927" s="1">
        <v>2025.0</v>
      </c>
      <c r="N927" s="1">
        <v>2.0</v>
      </c>
      <c r="O927" s="1" t="s">
        <v>32</v>
      </c>
    </row>
    <row r="928">
      <c r="A928" s="1" t="s">
        <v>1536</v>
      </c>
      <c r="B928" s="1" t="s">
        <v>28</v>
      </c>
      <c r="C928" s="1" t="s">
        <v>29</v>
      </c>
      <c r="D928" s="1" t="s">
        <v>712</v>
      </c>
      <c r="E928" s="1" t="s">
        <v>19</v>
      </c>
      <c r="F928" s="1">
        <v>2601.0</v>
      </c>
      <c r="G928" s="1">
        <v>2703.0</v>
      </c>
      <c r="H928" s="1">
        <v>103.9</v>
      </c>
      <c r="I928" s="1">
        <v>1383.79</v>
      </c>
      <c r="J928" s="1">
        <v>1549.58</v>
      </c>
      <c r="K928" s="1">
        <v>4188514.74</v>
      </c>
      <c r="L928" s="2">
        <v>45956.0</v>
      </c>
      <c r="M928" s="1">
        <v>2025.0</v>
      </c>
      <c r="N928" s="1">
        <v>10.0</v>
      </c>
      <c r="O928" s="1" t="s">
        <v>20</v>
      </c>
    </row>
    <row r="929">
      <c r="A929" s="1" t="s">
        <v>1537</v>
      </c>
      <c r="B929" s="1" t="s">
        <v>37</v>
      </c>
      <c r="C929" s="1" t="s">
        <v>38</v>
      </c>
      <c r="D929" s="1" t="s">
        <v>581</v>
      </c>
      <c r="E929" s="1" t="s">
        <v>89</v>
      </c>
      <c r="F929" s="1">
        <v>2849.0</v>
      </c>
      <c r="G929" s="1">
        <v>2366.0</v>
      </c>
      <c r="H929" s="1">
        <v>83.0</v>
      </c>
      <c r="I929" s="1">
        <v>1183.05</v>
      </c>
      <c r="J929" s="1">
        <v>1076.48</v>
      </c>
      <c r="K929" s="1">
        <v>2546951.68</v>
      </c>
      <c r="L929" s="2">
        <v>45888.0</v>
      </c>
      <c r="M929" s="1">
        <v>2025.0</v>
      </c>
      <c r="N929" s="1">
        <v>8.0</v>
      </c>
      <c r="O929" s="1" t="s">
        <v>46</v>
      </c>
    </row>
    <row r="930">
      <c r="A930" s="1" t="s">
        <v>1538</v>
      </c>
      <c r="B930" s="1" t="s">
        <v>42</v>
      </c>
      <c r="C930" s="1" t="s">
        <v>43</v>
      </c>
      <c r="D930" s="1" t="s">
        <v>764</v>
      </c>
      <c r="E930" s="1" t="s">
        <v>161</v>
      </c>
      <c r="F930" s="1">
        <v>2446.0</v>
      </c>
      <c r="G930" s="1">
        <v>2254.0</v>
      </c>
      <c r="H930" s="1">
        <v>92.2</v>
      </c>
      <c r="I930" s="1">
        <v>1592.65</v>
      </c>
      <c r="J930" s="1">
        <v>1837.25</v>
      </c>
      <c r="K930" s="1">
        <v>4141161.5</v>
      </c>
      <c r="L930" s="2">
        <v>45886.0</v>
      </c>
      <c r="M930" s="1">
        <v>2025.0</v>
      </c>
      <c r="N930" s="1">
        <v>8.0</v>
      </c>
      <c r="O930" s="1" t="s">
        <v>65</v>
      </c>
    </row>
    <row r="931">
      <c r="A931" s="1" t="s">
        <v>1539</v>
      </c>
      <c r="B931" s="1" t="s">
        <v>42</v>
      </c>
      <c r="C931" s="1" t="s">
        <v>43</v>
      </c>
      <c r="D931" s="1" t="s">
        <v>323</v>
      </c>
      <c r="E931" s="1" t="s">
        <v>277</v>
      </c>
      <c r="F931" s="1">
        <v>1962.0</v>
      </c>
      <c r="G931" s="1">
        <v>1619.0</v>
      </c>
      <c r="H931" s="1">
        <v>82.5</v>
      </c>
      <c r="I931" s="1">
        <v>1023.9</v>
      </c>
      <c r="J931" s="1">
        <v>1208.04</v>
      </c>
      <c r="K931" s="1">
        <v>1955816.76</v>
      </c>
      <c r="L931" s="2">
        <v>45685.0</v>
      </c>
      <c r="M931" s="1">
        <v>2025.0</v>
      </c>
      <c r="N931" s="1">
        <v>1.0</v>
      </c>
      <c r="O931" s="1" t="s">
        <v>20</v>
      </c>
    </row>
    <row r="932">
      <c r="A932" s="1" t="s">
        <v>1540</v>
      </c>
      <c r="B932" s="1" t="s">
        <v>22</v>
      </c>
      <c r="C932" s="1" t="s">
        <v>23</v>
      </c>
      <c r="D932" s="1" t="s">
        <v>778</v>
      </c>
      <c r="E932" s="1" t="s">
        <v>194</v>
      </c>
      <c r="F932" s="1">
        <v>2887.0</v>
      </c>
      <c r="G932" s="1">
        <v>2925.0</v>
      </c>
      <c r="H932" s="1">
        <v>101.3</v>
      </c>
      <c r="I932" s="1">
        <v>1978.83</v>
      </c>
      <c r="J932" s="1">
        <v>1881.13</v>
      </c>
      <c r="K932" s="1">
        <v>5502305.25</v>
      </c>
      <c r="L932" s="2">
        <v>45776.0</v>
      </c>
      <c r="M932" s="1">
        <v>2025.0</v>
      </c>
      <c r="N932" s="1">
        <v>4.0</v>
      </c>
      <c r="O932" s="1" t="s">
        <v>26</v>
      </c>
    </row>
    <row r="933">
      <c r="A933" s="1" t="s">
        <v>1541</v>
      </c>
      <c r="B933" s="1" t="s">
        <v>16</v>
      </c>
      <c r="C933" s="1" t="s">
        <v>17</v>
      </c>
      <c r="D933" s="1" t="s">
        <v>1542</v>
      </c>
      <c r="E933" s="1" t="s">
        <v>142</v>
      </c>
      <c r="F933" s="1">
        <v>1173.0</v>
      </c>
      <c r="G933" s="1">
        <v>972.0</v>
      </c>
      <c r="H933" s="1">
        <v>82.9</v>
      </c>
      <c r="I933" s="1">
        <v>1402.63</v>
      </c>
      <c r="J933" s="1">
        <v>1467.55</v>
      </c>
      <c r="K933" s="1">
        <v>1426458.6</v>
      </c>
      <c r="L933" s="2">
        <v>45979.0</v>
      </c>
      <c r="M933" s="1">
        <v>2025.0</v>
      </c>
      <c r="N933" s="1">
        <v>11.0</v>
      </c>
      <c r="O933" s="1" t="s">
        <v>46</v>
      </c>
    </row>
    <row r="934">
      <c r="A934" s="1" t="s">
        <v>1543</v>
      </c>
      <c r="B934" s="1" t="s">
        <v>16</v>
      </c>
      <c r="C934" s="1" t="s">
        <v>17</v>
      </c>
      <c r="D934" s="1" t="s">
        <v>991</v>
      </c>
      <c r="E934" s="1" t="s">
        <v>306</v>
      </c>
      <c r="F934" s="1">
        <v>2949.0</v>
      </c>
      <c r="G934" s="1">
        <v>2671.0</v>
      </c>
      <c r="H934" s="1">
        <v>90.6</v>
      </c>
      <c r="I934" s="1">
        <v>1458.23</v>
      </c>
      <c r="J934" s="1">
        <v>1614.81</v>
      </c>
      <c r="K934" s="1">
        <v>4313157.51</v>
      </c>
      <c r="L934" s="2">
        <v>45840.0</v>
      </c>
      <c r="M934" s="1">
        <v>2025.0</v>
      </c>
      <c r="N934" s="1">
        <v>7.0</v>
      </c>
      <c r="O934" s="1" t="s">
        <v>32</v>
      </c>
    </row>
    <row r="935">
      <c r="A935" s="1" t="s">
        <v>1544</v>
      </c>
      <c r="B935" s="1" t="s">
        <v>37</v>
      </c>
      <c r="C935" s="1" t="s">
        <v>38</v>
      </c>
      <c r="D935" s="1" t="s">
        <v>549</v>
      </c>
      <c r="E935" s="1" t="s">
        <v>166</v>
      </c>
      <c r="F935" s="1">
        <v>2817.0</v>
      </c>
      <c r="G935" s="1">
        <v>2702.0</v>
      </c>
      <c r="H935" s="1">
        <v>95.9</v>
      </c>
      <c r="I935" s="1">
        <v>1338.36</v>
      </c>
      <c r="J935" s="1">
        <v>1537.32</v>
      </c>
      <c r="K935" s="1">
        <v>4153838.64</v>
      </c>
      <c r="L935" s="2">
        <v>45920.0</v>
      </c>
      <c r="M935" s="1">
        <v>2025.0</v>
      </c>
      <c r="N935" s="1">
        <v>9.0</v>
      </c>
      <c r="O935" s="1" t="s">
        <v>46</v>
      </c>
    </row>
    <row r="936">
      <c r="A936" s="1" t="s">
        <v>1545</v>
      </c>
      <c r="B936" s="1" t="s">
        <v>16</v>
      </c>
      <c r="C936" s="1" t="s">
        <v>17</v>
      </c>
      <c r="D936" s="1" t="s">
        <v>1546</v>
      </c>
      <c r="E936" s="1" t="s">
        <v>118</v>
      </c>
      <c r="F936" s="1">
        <v>2022.0</v>
      </c>
      <c r="G936" s="1">
        <v>1644.0</v>
      </c>
      <c r="H936" s="1">
        <v>81.3</v>
      </c>
      <c r="I936" s="1">
        <v>1105.35</v>
      </c>
      <c r="J936" s="1">
        <v>1114.44</v>
      </c>
      <c r="K936" s="1">
        <v>1832139.36</v>
      </c>
      <c r="L936" s="2">
        <v>45792.0</v>
      </c>
      <c r="M936" s="1">
        <v>2025.0</v>
      </c>
      <c r="N936" s="1">
        <v>5.0</v>
      </c>
      <c r="O936" s="1" t="s">
        <v>46</v>
      </c>
    </row>
    <row r="937">
      <c r="A937" s="1" t="s">
        <v>1547</v>
      </c>
      <c r="B937" s="1" t="s">
        <v>37</v>
      </c>
      <c r="C937" s="1" t="s">
        <v>38</v>
      </c>
      <c r="D937" s="1" t="s">
        <v>448</v>
      </c>
      <c r="E937" s="1" t="s">
        <v>250</v>
      </c>
      <c r="F937" s="1">
        <v>1524.0</v>
      </c>
      <c r="G937" s="1">
        <v>1327.0</v>
      </c>
      <c r="H937" s="1">
        <v>87.1</v>
      </c>
      <c r="I937" s="1">
        <v>1646.43</v>
      </c>
      <c r="J937" s="1">
        <v>1786.04</v>
      </c>
      <c r="K937" s="1">
        <v>2370075.08</v>
      </c>
      <c r="L937" s="2">
        <v>45900.0</v>
      </c>
      <c r="M937" s="1">
        <v>2025.0</v>
      </c>
      <c r="N937" s="1">
        <v>8.0</v>
      </c>
      <c r="O937" s="1" t="s">
        <v>65</v>
      </c>
    </row>
    <row r="938">
      <c r="A938" s="1" t="s">
        <v>1548</v>
      </c>
      <c r="B938" s="1" t="s">
        <v>42</v>
      </c>
      <c r="C938" s="1" t="s">
        <v>43</v>
      </c>
      <c r="D938" s="1" t="s">
        <v>1549</v>
      </c>
      <c r="E938" s="1" t="s">
        <v>245</v>
      </c>
      <c r="F938" s="1">
        <v>688.0</v>
      </c>
      <c r="G938" s="1">
        <v>598.0</v>
      </c>
      <c r="H938" s="1">
        <v>86.9</v>
      </c>
      <c r="I938" s="1">
        <v>1874.57</v>
      </c>
      <c r="J938" s="1">
        <v>1851.57</v>
      </c>
      <c r="K938" s="1">
        <v>1107238.86</v>
      </c>
      <c r="L938" s="2">
        <v>45808.0</v>
      </c>
      <c r="M938" s="1">
        <v>2025.0</v>
      </c>
      <c r="N938" s="1">
        <v>5.0</v>
      </c>
      <c r="O938" s="1" t="s">
        <v>20</v>
      </c>
    </row>
    <row r="939">
      <c r="A939" s="1" t="s">
        <v>1550</v>
      </c>
      <c r="B939" s="1" t="s">
        <v>28</v>
      </c>
      <c r="C939" s="1" t="s">
        <v>29</v>
      </c>
      <c r="D939" s="1" t="s">
        <v>1551</v>
      </c>
      <c r="E939" s="1" t="s">
        <v>145</v>
      </c>
      <c r="F939" s="1">
        <v>2906.0</v>
      </c>
      <c r="G939" s="1">
        <v>2358.0</v>
      </c>
      <c r="H939" s="1">
        <v>81.1</v>
      </c>
      <c r="I939" s="1">
        <v>1400.6</v>
      </c>
      <c r="J939" s="1">
        <v>1322.04</v>
      </c>
      <c r="K939" s="1">
        <v>3117370.32</v>
      </c>
      <c r="L939" s="2">
        <v>45776.0</v>
      </c>
      <c r="M939" s="1">
        <v>2025.0</v>
      </c>
      <c r="N939" s="1">
        <v>4.0</v>
      </c>
      <c r="O939" s="1" t="s">
        <v>32</v>
      </c>
    </row>
    <row r="940">
      <c r="A940" s="1" t="s">
        <v>1552</v>
      </c>
      <c r="B940" s="1" t="s">
        <v>37</v>
      </c>
      <c r="C940" s="1" t="s">
        <v>38</v>
      </c>
      <c r="D940" s="1" t="s">
        <v>371</v>
      </c>
      <c r="E940" s="1" t="s">
        <v>267</v>
      </c>
      <c r="F940" s="1">
        <v>739.0</v>
      </c>
      <c r="G940" s="1">
        <v>683.0</v>
      </c>
      <c r="H940" s="1">
        <v>92.4</v>
      </c>
      <c r="I940" s="1">
        <v>1402.39</v>
      </c>
      <c r="J940" s="1">
        <v>1387.9</v>
      </c>
      <c r="K940" s="1">
        <v>947935.7</v>
      </c>
      <c r="L940" s="2">
        <v>45876.0</v>
      </c>
      <c r="M940" s="1">
        <v>2025.0</v>
      </c>
      <c r="N940" s="1">
        <v>8.0</v>
      </c>
      <c r="O940" s="1" t="s">
        <v>46</v>
      </c>
    </row>
    <row r="941">
      <c r="A941" s="1" t="s">
        <v>1553</v>
      </c>
      <c r="B941" s="1" t="s">
        <v>16</v>
      </c>
      <c r="C941" s="1" t="s">
        <v>17</v>
      </c>
      <c r="D941" s="1" t="s">
        <v>321</v>
      </c>
      <c r="E941" s="1" t="s">
        <v>68</v>
      </c>
      <c r="F941" s="1">
        <v>1059.0</v>
      </c>
      <c r="G941" s="1">
        <v>1055.0</v>
      </c>
      <c r="H941" s="1">
        <v>99.6</v>
      </c>
      <c r="I941" s="1">
        <v>1225.69</v>
      </c>
      <c r="J941" s="1">
        <v>1393.79</v>
      </c>
      <c r="K941" s="1">
        <v>1470448.45</v>
      </c>
      <c r="L941" s="2">
        <v>45669.0</v>
      </c>
      <c r="M941" s="1">
        <v>2025.0</v>
      </c>
      <c r="N941" s="1">
        <v>1.0</v>
      </c>
      <c r="O941" s="1" t="s">
        <v>65</v>
      </c>
    </row>
    <row r="942">
      <c r="A942" s="1" t="s">
        <v>1554</v>
      </c>
      <c r="B942" s="1" t="s">
        <v>28</v>
      </c>
      <c r="C942" s="1" t="s">
        <v>29</v>
      </c>
      <c r="D942" s="1" t="s">
        <v>529</v>
      </c>
      <c r="E942" s="1" t="s">
        <v>231</v>
      </c>
      <c r="F942" s="1">
        <v>2594.0</v>
      </c>
      <c r="G942" s="1">
        <v>2436.0</v>
      </c>
      <c r="H942" s="1">
        <v>93.9</v>
      </c>
      <c r="I942" s="1">
        <v>1483.84</v>
      </c>
      <c r="J942" s="1">
        <v>1679.01</v>
      </c>
      <c r="K942" s="1">
        <v>4090068.36</v>
      </c>
      <c r="L942" s="2">
        <v>45879.0</v>
      </c>
      <c r="M942" s="1">
        <v>2025.0</v>
      </c>
      <c r="N942" s="1">
        <v>8.0</v>
      </c>
      <c r="O942" s="1" t="s">
        <v>65</v>
      </c>
    </row>
    <row r="943">
      <c r="A943" s="1" t="s">
        <v>1555</v>
      </c>
      <c r="B943" s="1" t="s">
        <v>22</v>
      </c>
      <c r="C943" s="1" t="s">
        <v>23</v>
      </c>
      <c r="D943" s="1" t="s">
        <v>1063</v>
      </c>
      <c r="E943" s="1" t="s">
        <v>121</v>
      </c>
      <c r="F943" s="1">
        <v>2441.0</v>
      </c>
      <c r="G943" s="1">
        <v>2414.0</v>
      </c>
      <c r="H943" s="1">
        <v>98.9</v>
      </c>
      <c r="I943" s="1">
        <v>1064.19</v>
      </c>
      <c r="J943" s="1">
        <v>1098.97</v>
      </c>
      <c r="K943" s="1">
        <v>2652913.58</v>
      </c>
      <c r="L943" s="2">
        <v>45726.0</v>
      </c>
      <c r="M943" s="1">
        <v>2025.0</v>
      </c>
      <c r="N943" s="1">
        <v>3.0</v>
      </c>
      <c r="O943" s="1" t="s">
        <v>26</v>
      </c>
    </row>
    <row r="944">
      <c r="A944" s="1" t="s">
        <v>1556</v>
      </c>
      <c r="B944" s="1" t="s">
        <v>42</v>
      </c>
      <c r="C944" s="1" t="s">
        <v>43</v>
      </c>
      <c r="D944" s="1" t="s">
        <v>857</v>
      </c>
      <c r="E944" s="1" t="s">
        <v>103</v>
      </c>
      <c r="F944" s="1">
        <v>976.0</v>
      </c>
      <c r="G944" s="1">
        <v>803.0</v>
      </c>
      <c r="H944" s="1">
        <v>82.3</v>
      </c>
      <c r="I944" s="1">
        <v>1141.94</v>
      </c>
      <c r="J944" s="1">
        <v>1056.85</v>
      </c>
      <c r="K944" s="1">
        <v>848650.55</v>
      </c>
      <c r="L944" s="2">
        <v>45821.0</v>
      </c>
      <c r="M944" s="1">
        <v>2025.0</v>
      </c>
      <c r="N944" s="1">
        <v>6.0</v>
      </c>
      <c r="O944" s="1" t="s">
        <v>26</v>
      </c>
    </row>
    <row r="945">
      <c r="A945" s="1" t="s">
        <v>1557</v>
      </c>
      <c r="B945" s="1" t="s">
        <v>37</v>
      </c>
      <c r="C945" s="1" t="s">
        <v>38</v>
      </c>
      <c r="D945" s="1" t="s">
        <v>1558</v>
      </c>
      <c r="E945" s="1" t="s">
        <v>25</v>
      </c>
      <c r="F945" s="1">
        <v>1980.0</v>
      </c>
      <c r="G945" s="1">
        <v>1918.0</v>
      </c>
      <c r="H945" s="1">
        <v>96.9</v>
      </c>
      <c r="I945" s="1">
        <v>1660.23</v>
      </c>
      <c r="J945" s="1">
        <v>1749.85</v>
      </c>
      <c r="K945" s="1">
        <v>3356212.3</v>
      </c>
      <c r="L945" s="2">
        <v>45769.0</v>
      </c>
      <c r="M945" s="1">
        <v>2025.0</v>
      </c>
      <c r="N945" s="1">
        <v>4.0</v>
      </c>
      <c r="O945" s="1" t="s">
        <v>26</v>
      </c>
    </row>
    <row r="946">
      <c r="A946" s="1" t="s">
        <v>1559</v>
      </c>
      <c r="B946" s="1" t="s">
        <v>37</v>
      </c>
      <c r="C946" s="1" t="s">
        <v>38</v>
      </c>
      <c r="D946" s="1" t="s">
        <v>841</v>
      </c>
      <c r="E946" s="1" t="s">
        <v>89</v>
      </c>
      <c r="F946" s="1">
        <v>1684.0</v>
      </c>
      <c r="G946" s="1">
        <v>1728.0</v>
      </c>
      <c r="H946" s="1">
        <v>102.6</v>
      </c>
      <c r="I946" s="1">
        <v>1658.54</v>
      </c>
      <c r="J946" s="1">
        <v>1771.76</v>
      </c>
      <c r="K946" s="1">
        <v>3061601.28</v>
      </c>
      <c r="L946" s="2">
        <v>45917.0</v>
      </c>
      <c r="M946" s="1">
        <v>2025.0</v>
      </c>
      <c r="N946" s="1">
        <v>9.0</v>
      </c>
      <c r="O946" s="1" t="s">
        <v>46</v>
      </c>
    </row>
    <row r="947">
      <c r="A947" s="1" t="s">
        <v>1560</v>
      </c>
      <c r="B947" s="1" t="s">
        <v>22</v>
      </c>
      <c r="C947" s="1" t="s">
        <v>23</v>
      </c>
      <c r="D947" s="1" t="s">
        <v>855</v>
      </c>
      <c r="E947" s="1" t="s">
        <v>169</v>
      </c>
      <c r="F947" s="1">
        <v>921.0</v>
      </c>
      <c r="G947" s="1">
        <v>890.0</v>
      </c>
      <c r="H947" s="1">
        <v>96.6</v>
      </c>
      <c r="I947" s="1">
        <v>1953.9</v>
      </c>
      <c r="J947" s="1">
        <v>2239.5</v>
      </c>
      <c r="K947" s="1">
        <v>1993155.0</v>
      </c>
      <c r="L947" s="2">
        <v>45718.0</v>
      </c>
      <c r="M947" s="1">
        <v>2025.0</v>
      </c>
      <c r="N947" s="1">
        <v>3.0</v>
      </c>
      <c r="O947" s="1" t="s">
        <v>26</v>
      </c>
    </row>
    <row r="948">
      <c r="A948" s="1" t="s">
        <v>1561</v>
      </c>
      <c r="B948" s="1" t="s">
        <v>16</v>
      </c>
      <c r="C948" s="1" t="s">
        <v>17</v>
      </c>
      <c r="D948" s="1" t="s">
        <v>848</v>
      </c>
      <c r="E948" s="1" t="s">
        <v>121</v>
      </c>
      <c r="F948" s="1">
        <v>1981.0</v>
      </c>
      <c r="G948" s="1">
        <v>1860.0</v>
      </c>
      <c r="H948" s="1">
        <v>93.9</v>
      </c>
      <c r="I948" s="1">
        <v>1871.37</v>
      </c>
      <c r="J948" s="1">
        <v>1742.25</v>
      </c>
      <c r="K948" s="1">
        <v>3240585.0</v>
      </c>
      <c r="L948" s="2">
        <v>45956.0</v>
      </c>
      <c r="M948" s="1">
        <v>2025.0</v>
      </c>
      <c r="N948" s="1">
        <v>10.0</v>
      </c>
      <c r="O948" s="1" t="s">
        <v>26</v>
      </c>
    </row>
    <row r="949">
      <c r="A949" s="1" t="s">
        <v>1562</v>
      </c>
      <c r="B949" s="1" t="s">
        <v>37</v>
      </c>
      <c r="C949" s="1" t="s">
        <v>38</v>
      </c>
      <c r="D949" s="1" t="s">
        <v>1563</v>
      </c>
      <c r="E949" s="1" t="s">
        <v>45</v>
      </c>
      <c r="F949" s="1">
        <v>1206.0</v>
      </c>
      <c r="G949" s="1">
        <v>1187.0</v>
      </c>
      <c r="H949" s="1">
        <v>98.4</v>
      </c>
      <c r="I949" s="1">
        <v>1891.63</v>
      </c>
      <c r="J949" s="1">
        <v>2227.08</v>
      </c>
      <c r="K949" s="1">
        <v>2643543.96</v>
      </c>
      <c r="L949" s="2">
        <v>45845.0</v>
      </c>
      <c r="M949" s="1">
        <v>2025.0</v>
      </c>
      <c r="N949" s="1">
        <v>7.0</v>
      </c>
      <c r="O949" s="1" t="s">
        <v>46</v>
      </c>
    </row>
    <row r="950">
      <c r="A950" s="1" t="s">
        <v>1564</v>
      </c>
      <c r="B950" s="1" t="s">
        <v>37</v>
      </c>
      <c r="C950" s="1" t="s">
        <v>38</v>
      </c>
      <c r="D950" s="1" t="s">
        <v>123</v>
      </c>
      <c r="E950" s="1" t="s">
        <v>124</v>
      </c>
      <c r="F950" s="1">
        <v>2211.0</v>
      </c>
      <c r="G950" s="1">
        <v>2157.0</v>
      </c>
      <c r="H950" s="1">
        <v>97.6</v>
      </c>
      <c r="I950" s="1">
        <v>1617.69</v>
      </c>
      <c r="J950" s="1">
        <v>1648.13</v>
      </c>
      <c r="K950" s="1">
        <v>3555016.41</v>
      </c>
      <c r="L950" s="2">
        <v>46019.0</v>
      </c>
      <c r="M950" s="1">
        <v>2025.0</v>
      </c>
      <c r="N950" s="1">
        <v>12.0</v>
      </c>
      <c r="O950" s="1" t="s">
        <v>26</v>
      </c>
    </row>
    <row r="951">
      <c r="A951" s="1" t="s">
        <v>1565</v>
      </c>
      <c r="B951" s="1" t="s">
        <v>22</v>
      </c>
      <c r="C951" s="1" t="s">
        <v>23</v>
      </c>
      <c r="D951" s="1" t="s">
        <v>832</v>
      </c>
      <c r="E951" s="1" t="s">
        <v>19</v>
      </c>
      <c r="F951" s="1">
        <v>2727.0</v>
      </c>
      <c r="G951" s="1">
        <v>2662.0</v>
      </c>
      <c r="H951" s="1">
        <v>97.6</v>
      </c>
      <c r="I951" s="1">
        <v>1698.88</v>
      </c>
      <c r="J951" s="1">
        <v>1808.02</v>
      </c>
      <c r="K951" s="1">
        <v>4812949.24</v>
      </c>
      <c r="L951" s="2">
        <v>45965.0</v>
      </c>
      <c r="M951" s="1">
        <v>2025.0</v>
      </c>
      <c r="N951" s="1">
        <v>11.0</v>
      </c>
      <c r="O951" s="1" t="s">
        <v>20</v>
      </c>
    </row>
    <row r="952">
      <c r="A952" s="1" t="s">
        <v>1566</v>
      </c>
      <c r="B952" s="1" t="s">
        <v>22</v>
      </c>
      <c r="C952" s="1" t="s">
        <v>23</v>
      </c>
      <c r="D952" s="1" t="s">
        <v>63</v>
      </c>
      <c r="E952" s="1" t="s">
        <v>64</v>
      </c>
      <c r="F952" s="1">
        <v>785.0</v>
      </c>
      <c r="G952" s="1">
        <v>741.0</v>
      </c>
      <c r="H952" s="1">
        <v>94.4</v>
      </c>
      <c r="I952" s="1">
        <v>1390.76</v>
      </c>
      <c r="J952" s="1">
        <v>1570.19</v>
      </c>
      <c r="K952" s="1">
        <v>1163510.79</v>
      </c>
      <c r="L952" s="2">
        <v>45997.0</v>
      </c>
      <c r="M952" s="1">
        <v>2025.0</v>
      </c>
      <c r="N952" s="1">
        <v>12.0</v>
      </c>
      <c r="O952" s="1" t="s">
        <v>65</v>
      </c>
    </row>
    <row r="953">
      <c r="A953" s="1" t="s">
        <v>1567</v>
      </c>
      <c r="B953" s="1" t="s">
        <v>37</v>
      </c>
      <c r="C953" s="1" t="s">
        <v>38</v>
      </c>
      <c r="D953" s="1" t="s">
        <v>801</v>
      </c>
      <c r="E953" s="1" t="s">
        <v>98</v>
      </c>
      <c r="F953" s="1">
        <v>1351.0</v>
      </c>
      <c r="G953" s="1">
        <v>1236.0</v>
      </c>
      <c r="H953" s="1">
        <v>91.5</v>
      </c>
      <c r="I953" s="1">
        <v>1635.48</v>
      </c>
      <c r="J953" s="1">
        <v>1566.79</v>
      </c>
      <c r="K953" s="1">
        <v>1936552.44</v>
      </c>
      <c r="L953" s="2">
        <v>45777.0</v>
      </c>
      <c r="M953" s="1">
        <v>2025.0</v>
      </c>
      <c r="N953" s="1">
        <v>4.0</v>
      </c>
      <c r="O953" s="1" t="s">
        <v>65</v>
      </c>
    </row>
    <row r="954">
      <c r="A954" s="1" t="s">
        <v>1568</v>
      </c>
      <c r="B954" s="1" t="s">
        <v>28</v>
      </c>
      <c r="C954" s="1" t="s">
        <v>29</v>
      </c>
      <c r="D954" s="1" t="s">
        <v>1569</v>
      </c>
      <c r="E954" s="1" t="s">
        <v>169</v>
      </c>
      <c r="F954" s="1">
        <v>2833.0</v>
      </c>
      <c r="G954" s="1">
        <v>2382.0</v>
      </c>
      <c r="H954" s="1">
        <v>84.1</v>
      </c>
      <c r="I954" s="1">
        <v>1788.0</v>
      </c>
      <c r="J954" s="1">
        <v>1722.25</v>
      </c>
      <c r="K954" s="1">
        <v>4102399.5</v>
      </c>
      <c r="L954" s="2">
        <v>45918.0</v>
      </c>
      <c r="M954" s="1">
        <v>2025.0</v>
      </c>
      <c r="N954" s="1">
        <v>9.0</v>
      </c>
      <c r="O954" s="1" t="s">
        <v>26</v>
      </c>
    </row>
    <row r="955">
      <c r="A955" s="1" t="s">
        <v>1570</v>
      </c>
      <c r="B955" s="1" t="s">
        <v>37</v>
      </c>
      <c r="C955" s="1" t="s">
        <v>38</v>
      </c>
      <c r="D955" s="1" t="s">
        <v>1207</v>
      </c>
      <c r="E955" s="1" t="s">
        <v>257</v>
      </c>
      <c r="F955" s="1">
        <v>2380.0</v>
      </c>
      <c r="G955" s="1">
        <v>2074.0</v>
      </c>
      <c r="H955" s="1">
        <v>87.1</v>
      </c>
      <c r="I955" s="1">
        <v>1489.57</v>
      </c>
      <c r="J955" s="1">
        <v>1676.74</v>
      </c>
      <c r="K955" s="1">
        <v>3477558.76</v>
      </c>
      <c r="L955" s="2">
        <v>45944.0</v>
      </c>
      <c r="M955" s="1">
        <v>2025.0</v>
      </c>
      <c r="N955" s="1">
        <v>10.0</v>
      </c>
      <c r="O955" s="1" t="s">
        <v>32</v>
      </c>
    </row>
    <row r="956">
      <c r="A956" s="1" t="s">
        <v>1571</v>
      </c>
      <c r="B956" s="1" t="s">
        <v>22</v>
      </c>
      <c r="C956" s="1" t="s">
        <v>23</v>
      </c>
      <c r="D956" s="1" t="s">
        <v>1572</v>
      </c>
      <c r="E956" s="1" t="s">
        <v>121</v>
      </c>
      <c r="F956" s="1">
        <v>566.0</v>
      </c>
      <c r="G956" s="1">
        <v>534.0</v>
      </c>
      <c r="H956" s="1">
        <v>94.3</v>
      </c>
      <c r="I956" s="1">
        <v>1952.26</v>
      </c>
      <c r="J956" s="1">
        <v>2222.32</v>
      </c>
      <c r="K956" s="1">
        <v>1186718.88</v>
      </c>
      <c r="L956" s="2">
        <v>46021.0</v>
      </c>
      <c r="M956" s="1">
        <v>2025.0</v>
      </c>
      <c r="N956" s="1">
        <v>12.0</v>
      </c>
      <c r="O956" s="1" t="s">
        <v>26</v>
      </c>
    </row>
    <row r="957">
      <c r="A957" s="1" t="s">
        <v>1573</v>
      </c>
      <c r="B957" s="1" t="s">
        <v>28</v>
      </c>
      <c r="C957" s="1" t="s">
        <v>29</v>
      </c>
      <c r="D957" s="1" t="s">
        <v>697</v>
      </c>
      <c r="E957" s="1" t="s">
        <v>111</v>
      </c>
      <c r="F957" s="1">
        <v>703.0</v>
      </c>
      <c r="G957" s="1">
        <v>585.0</v>
      </c>
      <c r="H957" s="1">
        <v>83.2</v>
      </c>
      <c r="I957" s="1">
        <v>1921.47</v>
      </c>
      <c r="J957" s="1">
        <v>1814.6</v>
      </c>
      <c r="K957" s="1">
        <v>1061541.0</v>
      </c>
      <c r="L957" s="2">
        <v>45727.0</v>
      </c>
      <c r="M957" s="1">
        <v>2025.0</v>
      </c>
      <c r="N957" s="1">
        <v>3.0</v>
      </c>
      <c r="O957" s="1" t="s">
        <v>20</v>
      </c>
    </row>
    <row r="958">
      <c r="A958" s="1" t="s">
        <v>1574</v>
      </c>
      <c r="B958" s="1" t="s">
        <v>42</v>
      </c>
      <c r="C958" s="1" t="s">
        <v>43</v>
      </c>
      <c r="D958" s="1" t="s">
        <v>771</v>
      </c>
      <c r="E958" s="1" t="s">
        <v>257</v>
      </c>
      <c r="F958" s="1">
        <v>1538.0</v>
      </c>
      <c r="G958" s="1">
        <v>1413.0</v>
      </c>
      <c r="H958" s="1">
        <v>91.9</v>
      </c>
      <c r="I958" s="1">
        <v>1268.48</v>
      </c>
      <c r="J958" s="1">
        <v>1481.64</v>
      </c>
      <c r="K958" s="1">
        <v>2093557.32</v>
      </c>
      <c r="L958" s="2">
        <v>45703.0</v>
      </c>
      <c r="M958" s="1">
        <v>2025.0</v>
      </c>
      <c r="N958" s="1">
        <v>2.0</v>
      </c>
      <c r="O958" s="1" t="s">
        <v>32</v>
      </c>
    </row>
    <row r="959">
      <c r="A959" s="1" t="s">
        <v>1575</v>
      </c>
      <c r="B959" s="1" t="s">
        <v>16</v>
      </c>
      <c r="C959" s="1" t="s">
        <v>17</v>
      </c>
      <c r="D959" s="1" t="s">
        <v>804</v>
      </c>
      <c r="E959" s="1" t="s">
        <v>183</v>
      </c>
      <c r="F959" s="1">
        <v>1417.0</v>
      </c>
      <c r="G959" s="1">
        <v>1364.0</v>
      </c>
      <c r="H959" s="1">
        <v>96.3</v>
      </c>
      <c r="I959" s="1">
        <v>1567.08</v>
      </c>
      <c r="J959" s="1">
        <v>1696.98</v>
      </c>
      <c r="K959" s="1">
        <v>2314680.72</v>
      </c>
      <c r="L959" s="2">
        <v>45944.0</v>
      </c>
      <c r="M959" s="1">
        <v>2025.0</v>
      </c>
      <c r="N959" s="1">
        <v>10.0</v>
      </c>
      <c r="O959" s="1" t="s">
        <v>65</v>
      </c>
    </row>
    <row r="960">
      <c r="A960" s="1" t="s">
        <v>1576</v>
      </c>
      <c r="B960" s="1" t="s">
        <v>16</v>
      </c>
      <c r="C960" s="1" t="s">
        <v>17</v>
      </c>
      <c r="D960" s="1" t="s">
        <v>1408</v>
      </c>
      <c r="E960" s="1" t="s">
        <v>210</v>
      </c>
      <c r="F960" s="1">
        <v>2563.0</v>
      </c>
      <c r="G960" s="1">
        <v>2201.0</v>
      </c>
      <c r="H960" s="1">
        <v>85.9</v>
      </c>
      <c r="I960" s="1">
        <v>1875.51</v>
      </c>
      <c r="J960" s="1">
        <v>2163.55</v>
      </c>
      <c r="K960" s="1">
        <v>4761973.55</v>
      </c>
      <c r="L960" s="2">
        <v>46019.0</v>
      </c>
      <c r="M960" s="1">
        <v>2025.0</v>
      </c>
      <c r="N960" s="1">
        <v>12.0</v>
      </c>
      <c r="O960" s="1" t="s">
        <v>46</v>
      </c>
    </row>
    <row r="961">
      <c r="A961" s="1" t="s">
        <v>1577</v>
      </c>
      <c r="B961" s="1" t="s">
        <v>16</v>
      </c>
      <c r="C961" s="1" t="s">
        <v>17</v>
      </c>
      <c r="D961" s="1" t="s">
        <v>1578</v>
      </c>
      <c r="E961" s="1" t="s">
        <v>35</v>
      </c>
      <c r="F961" s="1">
        <v>1362.0</v>
      </c>
      <c r="G961" s="1">
        <v>1195.0</v>
      </c>
      <c r="H961" s="1">
        <v>87.7</v>
      </c>
      <c r="I961" s="1">
        <v>1200.11</v>
      </c>
      <c r="J961" s="1">
        <v>1183.61</v>
      </c>
      <c r="K961" s="1">
        <v>1414413.95</v>
      </c>
      <c r="L961" s="2">
        <v>45986.0</v>
      </c>
      <c r="M961" s="1">
        <v>2025.0</v>
      </c>
      <c r="N961" s="1">
        <v>11.0</v>
      </c>
      <c r="O961" s="1" t="s">
        <v>26</v>
      </c>
    </row>
    <row r="962">
      <c r="A962" s="1" t="s">
        <v>1579</v>
      </c>
      <c r="B962" s="1" t="s">
        <v>22</v>
      </c>
      <c r="C962" s="1" t="s">
        <v>23</v>
      </c>
      <c r="D962" s="1" t="s">
        <v>375</v>
      </c>
      <c r="E962" s="1" t="s">
        <v>95</v>
      </c>
      <c r="F962" s="1">
        <v>1549.0</v>
      </c>
      <c r="G962" s="1">
        <v>1576.0</v>
      </c>
      <c r="H962" s="1">
        <v>101.7</v>
      </c>
      <c r="I962" s="1">
        <v>1939.83</v>
      </c>
      <c r="J962" s="1">
        <v>1822.0</v>
      </c>
      <c r="K962" s="1">
        <v>2871472.0</v>
      </c>
      <c r="L962" s="2">
        <v>45774.0</v>
      </c>
      <c r="M962" s="1">
        <v>2025.0</v>
      </c>
      <c r="N962" s="1">
        <v>4.0</v>
      </c>
      <c r="O962" s="1" t="s">
        <v>32</v>
      </c>
    </row>
    <row r="963">
      <c r="A963" s="1" t="s">
        <v>1580</v>
      </c>
      <c r="B963" s="1" t="s">
        <v>22</v>
      </c>
      <c r="C963" s="1" t="s">
        <v>23</v>
      </c>
      <c r="D963" s="1" t="s">
        <v>284</v>
      </c>
      <c r="E963" s="1" t="s">
        <v>95</v>
      </c>
      <c r="F963" s="1">
        <v>1939.0</v>
      </c>
      <c r="G963" s="1">
        <v>1893.0</v>
      </c>
      <c r="H963" s="1">
        <v>97.6</v>
      </c>
      <c r="I963" s="1">
        <v>1954.78</v>
      </c>
      <c r="J963" s="1">
        <v>2240.82</v>
      </c>
      <c r="K963" s="1">
        <v>4241872.26</v>
      </c>
      <c r="L963" s="2">
        <v>45747.0</v>
      </c>
      <c r="M963" s="1">
        <v>2025.0</v>
      </c>
      <c r="N963" s="1">
        <v>3.0</v>
      </c>
      <c r="O963" s="1" t="s">
        <v>32</v>
      </c>
    </row>
    <row r="964">
      <c r="A964" s="1" t="s">
        <v>1581</v>
      </c>
      <c r="B964" s="1" t="s">
        <v>16</v>
      </c>
      <c r="C964" s="1" t="s">
        <v>17</v>
      </c>
      <c r="D964" s="1" t="s">
        <v>418</v>
      </c>
      <c r="E964" s="1" t="s">
        <v>152</v>
      </c>
      <c r="F964" s="1">
        <v>753.0</v>
      </c>
      <c r="G964" s="1">
        <v>702.0</v>
      </c>
      <c r="H964" s="1">
        <v>93.2</v>
      </c>
      <c r="I964" s="1">
        <v>1394.78</v>
      </c>
      <c r="J964" s="1">
        <v>1303.34</v>
      </c>
      <c r="K964" s="1">
        <v>914944.68</v>
      </c>
      <c r="L964" s="2">
        <v>45704.0</v>
      </c>
      <c r="M964" s="1">
        <v>2025.0</v>
      </c>
      <c r="N964" s="1">
        <v>2.0</v>
      </c>
      <c r="O964" s="1" t="s">
        <v>20</v>
      </c>
    </row>
    <row r="965">
      <c r="A965" s="1" t="s">
        <v>1582</v>
      </c>
      <c r="B965" s="1" t="s">
        <v>37</v>
      </c>
      <c r="C965" s="1" t="s">
        <v>38</v>
      </c>
      <c r="D965" s="1" t="s">
        <v>730</v>
      </c>
      <c r="E965" s="1" t="s">
        <v>98</v>
      </c>
      <c r="F965" s="1">
        <v>1349.0</v>
      </c>
      <c r="G965" s="1">
        <v>1367.0</v>
      </c>
      <c r="H965" s="1">
        <v>101.3</v>
      </c>
      <c r="I965" s="1">
        <v>1009.05</v>
      </c>
      <c r="J965" s="1">
        <v>1058.63</v>
      </c>
      <c r="K965" s="1">
        <v>1447147.21</v>
      </c>
      <c r="L965" s="2">
        <v>45848.0</v>
      </c>
      <c r="M965" s="1">
        <v>2025.0</v>
      </c>
      <c r="N965" s="1">
        <v>7.0</v>
      </c>
      <c r="O965" s="1" t="s">
        <v>65</v>
      </c>
    </row>
    <row r="966">
      <c r="A966" s="1" t="s">
        <v>1583</v>
      </c>
      <c r="B966" s="1" t="s">
        <v>28</v>
      </c>
      <c r="C966" s="1" t="s">
        <v>29</v>
      </c>
      <c r="D966" s="1" t="s">
        <v>1033</v>
      </c>
      <c r="E966" s="1" t="s">
        <v>169</v>
      </c>
      <c r="F966" s="1">
        <v>2240.0</v>
      </c>
      <c r="G966" s="1">
        <v>2075.0</v>
      </c>
      <c r="H966" s="1">
        <v>92.6</v>
      </c>
      <c r="I966" s="1">
        <v>1265.09</v>
      </c>
      <c r="J966" s="1">
        <v>1471.6</v>
      </c>
      <c r="K966" s="1">
        <v>3053570.0</v>
      </c>
      <c r="L966" s="2">
        <v>45939.0</v>
      </c>
      <c r="M966" s="1">
        <v>2025.0</v>
      </c>
      <c r="N966" s="1">
        <v>10.0</v>
      </c>
      <c r="O966" s="1" t="s">
        <v>26</v>
      </c>
    </row>
    <row r="967">
      <c r="A967" s="1" t="s">
        <v>1584</v>
      </c>
      <c r="B967" s="1" t="s">
        <v>16</v>
      </c>
      <c r="C967" s="1" t="s">
        <v>17</v>
      </c>
      <c r="D967" s="1" t="s">
        <v>804</v>
      </c>
      <c r="E967" s="1" t="s">
        <v>183</v>
      </c>
      <c r="F967" s="1">
        <v>1668.0</v>
      </c>
      <c r="G967" s="1">
        <v>1666.0</v>
      </c>
      <c r="H967" s="1">
        <v>99.9</v>
      </c>
      <c r="I967" s="1">
        <v>1485.91</v>
      </c>
      <c r="J967" s="1">
        <v>1435.74</v>
      </c>
      <c r="K967" s="1">
        <v>2391942.84</v>
      </c>
      <c r="L967" s="2">
        <v>45978.0</v>
      </c>
      <c r="M967" s="1">
        <v>2025.0</v>
      </c>
      <c r="N967" s="1">
        <v>11.0</v>
      </c>
      <c r="O967" s="1" t="s">
        <v>65</v>
      </c>
    </row>
    <row r="968">
      <c r="A968" s="1" t="s">
        <v>1585</v>
      </c>
      <c r="B968" s="1" t="s">
        <v>16</v>
      </c>
      <c r="C968" s="1" t="s">
        <v>17</v>
      </c>
      <c r="D968" s="1" t="s">
        <v>97</v>
      </c>
      <c r="E968" s="1" t="s">
        <v>98</v>
      </c>
      <c r="F968" s="1">
        <v>1523.0</v>
      </c>
      <c r="G968" s="1">
        <v>1510.0</v>
      </c>
      <c r="H968" s="1">
        <v>99.1</v>
      </c>
      <c r="I968" s="1">
        <v>1825.67</v>
      </c>
      <c r="J968" s="1">
        <v>1810.88</v>
      </c>
      <c r="K968" s="1">
        <v>2734428.8</v>
      </c>
      <c r="L968" s="2">
        <v>45933.0</v>
      </c>
      <c r="M968" s="1">
        <v>2025.0</v>
      </c>
      <c r="N968" s="1">
        <v>10.0</v>
      </c>
      <c r="O968" s="1" t="s">
        <v>65</v>
      </c>
    </row>
    <row r="969">
      <c r="A969" s="1" t="s">
        <v>1586</v>
      </c>
      <c r="B969" s="1" t="s">
        <v>22</v>
      </c>
      <c r="C969" s="1" t="s">
        <v>23</v>
      </c>
      <c r="D969" s="1" t="s">
        <v>1587</v>
      </c>
      <c r="E969" s="1" t="s">
        <v>336</v>
      </c>
      <c r="F969" s="1">
        <v>2524.0</v>
      </c>
      <c r="G969" s="1">
        <v>2317.0</v>
      </c>
      <c r="H969" s="1">
        <v>91.8</v>
      </c>
      <c r="I969" s="1">
        <v>1594.6</v>
      </c>
      <c r="J969" s="1">
        <v>1617.69</v>
      </c>
      <c r="K969" s="1">
        <v>3748187.73</v>
      </c>
      <c r="L969" s="2">
        <v>45956.0</v>
      </c>
      <c r="M969" s="1">
        <v>2025.0</v>
      </c>
      <c r="N969" s="1">
        <v>10.0</v>
      </c>
      <c r="O969" s="1" t="s">
        <v>46</v>
      </c>
    </row>
    <row r="970">
      <c r="A970" s="1" t="s">
        <v>1588</v>
      </c>
      <c r="B970" s="1" t="s">
        <v>37</v>
      </c>
      <c r="C970" s="1" t="s">
        <v>38</v>
      </c>
      <c r="D970" s="1" t="s">
        <v>1589</v>
      </c>
      <c r="E970" s="1" t="s">
        <v>98</v>
      </c>
      <c r="F970" s="1">
        <v>1097.0</v>
      </c>
      <c r="G970" s="1">
        <v>1143.0</v>
      </c>
      <c r="H970" s="1">
        <v>104.2</v>
      </c>
      <c r="I970" s="1">
        <v>1403.48</v>
      </c>
      <c r="J970" s="1">
        <v>1419.99</v>
      </c>
      <c r="K970" s="1">
        <v>1623048.57</v>
      </c>
      <c r="L970" s="2">
        <v>45857.0</v>
      </c>
      <c r="M970" s="1">
        <v>2025.0</v>
      </c>
      <c r="N970" s="1">
        <v>7.0</v>
      </c>
      <c r="O970" s="1" t="s">
        <v>65</v>
      </c>
    </row>
    <row r="971">
      <c r="A971" s="1" t="s">
        <v>1590</v>
      </c>
      <c r="B971" s="1" t="s">
        <v>28</v>
      </c>
      <c r="C971" s="1" t="s">
        <v>29</v>
      </c>
      <c r="D971" s="1" t="s">
        <v>1591</v>
      </c>
      <c r="E971" s="1" t="s">
        <v>59</v>
      </c>
      <c r="F971" s="1">
        <v>1089.0</v>
      </c>
      <c r="G971" s="1">
        <v>1129.0</v>
      </c>
      <c r="H971" s="1">
        <v>103.7</v>
      </c>
      <c r="I971" s="1">
        <v>1017.8</v>
      </c>
      <c r="J971" s="1">
        <v>1129.42</v>
      </c>
      <c r="K971" s="1">
        <v>1275115.18</v>
      </c>
      <c r="L971" s="2">
        <v>45896.0</v>
      </c>
      <c r="M971" s="1">
        <v>2025.0</v>
      </c>
      <c r="N971" s="1">
        <v>8.0</v>
      </c>
      <c r="O971" s="1" t="s">
        <v>32</v>
      </c>
    </row>
    <row r="972">
      <c r="A972" s="1" t="s">
        <v>1592</v>
      </c>
      <c r="B972" s="1" t="s">
        <v>22</v>
      </c>
      <c r="C972" s="1" t="s">
        <v>23</v>
      </c>
      <c r="D972" s="1" t="s">
        <v>1593</v>
      </c>
      <c r="E972" s="1" t="s">
        <v>218</v>
      </c>
      <c r="F972" s="1">
        <v>1690.0</v>
      </c>
      <c r="G972" s="1">
        <v>1593.0</v>
      </c>
      <c r="H972" s="1">
        <v>94.3</v>
      </c>
      <c r="I972" s="1">
        <v>1385.76</v>
      </c>
      <c r="J972" s="1">
        <v>1384.81</v>
      </c>
      <c r="K972" s="1">
        <v>2206002.33</v>
      </c>
      <c r="L972" s="2">
        <v>45811.0</v>
      </c>
      <c r="M972" s="1">
        <v>2025.0</v>
      </c>
      <c r="N972" s="1">
        <v>6.0</v>
      </c>
      <c r="O972" s="1" t="s">
        <v>32</v>
      </c>
    </row>
    <row r="973">
      <c r="A973" s="1" t="s">
        <v>1594</v>
      </c>
      <c r="B973" s="1" t="s">
        <v>16</v>
      </c>
      <c r="C973" s="1" t="s">
        <v>17</v>
      </c>
      <c r="D973" s="1" t="s">
        <v>379</v>
      </c>
      <c r="E973" s="1" t="s">
        <v>79</v>
      </c>
      <c r="F973" s="1">
        <v>1939.0</v>
      </c>
      <c r="G973" s="1">
        <v>1762.0</v>
      </c>
      <c r="H973" s="1">
        <v>90.9</v>
      </c>
      <c r="I973" s="1">
        <v>1024.0</v>
      </c>
      <c r="J973" s="1">
        <v>1091.06</v>
      </c>
      <c r="K973" s="1">
        <v>1922447.72</v>
      </c>
      <c r="L973" s="2">
        <v>45854.0</v>
      </c>
      <c r="M973" s="1">
        <v>2025.0</v>
      </c>
      <c r="N973" s="1">
        <v>7.0</v>
      </c>
      <c r="O973" s="1" t="s">
        <v>20</v>
      </c>
    </row>
    <row r="974">
      <c r="A974" s="1" t="s">
        <v>1595</v>
      </c>
      <c r="B974" s="1" t="s">
        <v>37</v>
      </c>
      <c r="C974" s="1" t="s">
        <v>38</v>
      </c>
      <c r="D974" s="1" t="s">
        <v>1596</v>
      </c>
      <c r="E974" s="1" t="s">
        <v>142</v>
      </c>
      <c r="F974" s="1">
        <v>2179.0</v>
      </c>
      <c r="G974" s="1">
        <v>2230.0</v>
      </c>
      <c r="H974" s="1">
        <v>102.3</v>
      </c>
      <c r="I974" s="1">
        <v>1549.22</v>
      </c>
      <c r="J974" s="1">
        <v>1781.59</v>
      </c>
      <c r="K974" s="1">
        <v>3972945.7</v>
      </c>
      <c r="L974" s="2">
        <v>46021.0</v>
      </c>
      <c r="M974" s="1">
        <v>2025.0</v>
      </c>
      <c r="N974" s="1">
        <v>12.0</v>
      </c>
      <c r="O974" s="1" t="s">
        <v>46</v>
      </c>
    </row>
    <row r="975">
      <c r="A975" s="1" t="s">
        <v>1597</v>
      </c>
      <c r="B975" s="1" t="s">
        <v>16</v>
      </c>
      <c r="C975" s="1" t="s">
        <v>17</v>
      </c>
      <c r="D975" s="1" t="s">
        <v>929</v>
      </c>
      <c r="E975" s="1" t="s">
        <v>133</v>
      </c>
      <c r="F975" s="1">
        <v>1852.0</v>
      </c>
      <c r="G975" s="1">
        <v>1820.0</v>
      </c>
      <c r="H975" s="1">
        <v>98.3</v>
      </c>
      <c r="I975" s="1">
        <v>1801.99</v>
      </c>
      <c r="J975" s="1">
        <v>2015.66</v>
      </c>
      <c r="K975" s="1">
        <v>3668501.2</v>
      </c>
      <c r="L975" s="2">
        <v>45857.0</v>
      </c>
      <c r="M975" s="1">
        <v>2025.0</v>
      </c>
      <c r="N975" s="1">
        <v>7.0</v>
      </c>
      <c r="O975" s="1" t="s">
        <v>26</v>
      </c>
    </row>
    <row r="976">
      <c r="A976" s="1" t="s">
        <v>1598</v>
      </c>
      <c r="B976" s="1" t="s">
        <v>22</v>
      </c>
      <c r="C976" s="1" t="s">
        <v>23</v>
      </c>
      <c r="D976" s="1" t="s">
        <v>126</v>
      </c>
      <c r="E976" s="1" t="s">
        <v>64</v>
      </c>
      <c r="F976" s="1">
        <v>2897.0</v>
      </c>
      <c r="G976" s="1">
        <v>2412.0</v>
      </c>
      <c r="H976" s="1">
        <v>83.3</v>
      </c>
      <c r="I976" s="1">
        <v>1829.49</v>
      </c>
      <c r="J976" s="1">
        <v>1650.02</v>
      </c>
      <c r="K976" s="1">
        <v>3979848.24</v>
      </c>
      <c r="L976" s="2">
        <v>45720.0</v>
      </c>
      <c r="M976" s="1">
        <v>2025.0</v>
      </c>
      <c r="N976" s="1">
        <v>3.0</v>
      </c>
      <c r="O976" s="1" t="s">
        <v>65</v>
      </c>
    </row>
    <row r="977">
      <c r="A977" s="1" t="s">
        <v>1599</v>
      </c>
      <c r="B977" s="1" t="s">
        <v>16</v>
      </c>
      <c r="C977" s="1" t="s">
        <v>17</v>
      </c>
      <c r="D977" s="1" t="s">
        <v>1600</v>
      </c>
      <c r="E977" s="1" t="s">
        <v>133</v>
      </c>
      <c r="F977" s="1">
        <v>1504.0</v>
      </c>
      <c r="G977" s="1">
        <v>1485.0</v>
      </c>
      <c r="H977" s="1">
        <v>98.7</v>
      </c>
      <c r="I977" s="1">
        <v>1917.21</v>
      </c>
      <c r="J977" s="1">
        <v>1790.27</v>
      </c>
      <c r="K977" s="1">
        <v>2658550.95</v>
      </c>
      <c r="L977" s="2">
        <v>45981.0</v>
      </c>
      <c r="M977" s="1">
        <v>2025.0</v>
      </c>
      <c r="N977" s="1">
        <v>11.0</v>
      </c>
      <c r="O977" s="1" t="s">
        <v>26</v>
      </c>
    </row>
    <row r="978">
      <c r="A978" s="1" t="s">
        <v>1601</v>
      </c>
      <c r="B978" s="1" t="s">
        <v>42</v>
      </c>
      <c r="C978" s="1" t="s">
        <v>43</v>
      </c>
      <c r="D978" s="1" t="s">
        <v>1249</v>
      </c>
      <c r="E978" s="1" t="s">
        <v>19</v>
      </c>
      <c r="F978" s="1">
        <v>2794.0</v>
      </c>
      <c r="G978" s="1">
        <v>2366.0</v>
      </c>
      <c r="H978" s="1">
        <v>84.7</v>
      </c>
      <c r="I978" s="1">
        <v>1536.79</v>
      </c>
      <c r="J978" s="1">
        <v>1608.23</v>
      </c>
      <c r="K978" s="1">
        <v>3805072.18</v>
      </c>
      <c r="L978" s="2">
        <v>45840.0</v>
      </c>
      <c r="M978" s="1">
        <v>2025.0</v>
      </c>
      <c r="N978" s="1">
        <v>7.0</v>
      </c>
      <c r="O978" s="1" t="s">
        <v>20</v>
      </c>
    </row>
    <row r="979">
      <c r="A979" s="1" t="s">
        <v>1602</v>
      </c>
      <c r="B979" s="1" t="s">
        <v>42</v>
      </c>
      <c r="C979" s="1" t="s">
        <v>43</v>
      </c>
      <c r="D979" s="1" t="s">
        <v>1603</v>
      </c>
      <c r="E979" s="1" t="s">
        <v>79</v>
      </c>
      <c r="F979" s="1">
        <v>2742.0</v>
      </c>
      <c r="G979" s="1">
        <v>2209.0</v>
      </c>
      <c r="H979" s="1">
        <v>80.6</v>
      </c>
      <c r="I979" s="1">
        <v>1722.39</v>
      </c>
      <c r="J979" s="1">
        <v>1821.94</v>
      </c>
      <c r="K979" s="1">
        <v>4024665.46</v>
      </c>
      <c r="L979" s="2">
        <v>45803.0</v>
      </c>
      <c r="M979" s="1">
        <v>2025.0</v>
      </c>
      <c r="N979" s="1">
        <v>5.0</v>
      </c>
      <c r="O979" s="1" t="s">
        <v>20</v>
      </c>
    </row>
    <row r="980">
      <c r="A980" s="1" t="s">
        <v>1604</v>
      </c>
      <c r="B980" s="1" t="s">
        <v>28</v>
      </c>
      <c r="C980" s="1" t="s">
        <v>29</v>
      </c>
      <c r="D980" s="1" t="s">
        <v>1224</v>
      </c>
      <c r="E980" s="1" t="s">
        <v>53</v>
      </c>
      <c r="F980" s="1">
        <v>2819.0</v>
      </c>
      <c r="G980" s="1">
        <v>2438.0</v>
      </c>
      <c r="H980" s="1">
        <v>86.5</v>
      </c>
      <c r="I980" s="1">
        <v>1203.06</v>
      </c>
      <c r="J980" s="1">
        <v>1389.81</v>
      </c>
      <c r="K980" s="1">
        <v>3388356.78</v>
      </c>
      <c r="L980" s="2">
        <v>45979.0</v>
      </c>
      <c r="M980" s="1">
        <v>2025.0</v>
      </c>
      <c r="N980" s="1">
        <v>11.0</v>
      </c>
      <c r="O980" s="1" t="s">
        <v>26</v>
      </c>
    </row>
    <row r="981">
      <c r="A981" s="1" t="s">
        <v>1605</v>
      </c>
      <c r="B981" s="1" t="s">
        <v>37</v>
      </c>
      <c r="C981" s="1" t="s">
        <v>38</v>
      </c>
      <c r="D981" s="1" t="s">
        <v>1606</v>
      </c>
      <c r="E981" s="1" t="s">
        <v>161</v>
      </c>
      <c r="F981" s="1">
        <v>1304.0</v>
      </c>
      <c r="G981" s="1">
        <v>1311.0</v>
      </c>
      <c r="H981" s="1">
        <v>100.5</v>
      </c>
      <c r="I981" s="1">
        <v>1747.62</v>
      </c>
      <c r="J981" s="1">
        <v>1906.26</v>
      </c>
      <c r="K981" s="1">
        <v>2499106.86</v>
      </c>
      <c r="L981" s="2">
        <v>45795.0</v>
      </c>
      <c r="M981" s="1">
        <v>2025.0</v>
      </c>
      <c r="N981" s="1">
        <v>5.0</v>
      </c>
      <c r="O981" s="1" t="s">
        <v>65</v>
      </c>
    </row>
    <row r="982">
      <c r="A982" s="1" t="s">
        <v>1607</v>
      </c>
      <c r="B982" s="1" t="s">
        <v>42</v>
      </c>
      <c r="C982" s="1" t="s">
        <v>43</v>
      </c>
      <c r="D982" s="1" t="s">
        <v>1608</v>
      </c>
      <c r="E982" s="1" t="s">
        <v>166</v>
      </c>
      <c r="F982" s="1">
        <v>652.0</v>
      </c>
      <c r="G982" s="1">
        <v>572.0</v>
      </c>
      <c r="H982" s="1">
        <v>87.7</v>
      </c>
      <c r="I982" s="1">
        <v>1696.73</v>
      </c>
      <c r="J982" s="1">
        <v>1532.57</v>
      </c>
      <c r="K982" s="1">
        <v>876630.04</v>
      </c>
      <c r="L982" s="2">
        <v>45716.0</v>
      </c>
      <c r="M982" s="1">
        <v>2025.0</v>
      </c>
      <c r="N982" s="1">
        <v>2.0</v>
      </c>
      <c r="O982" s="1" t="s">
        <v>46</v>
      </c>
    </row>
    <row r="983">
      <c r="A983" s="1" t="s">
        <v>1609</v>
      </c>
      <c r="B983" s="1" t="s">
        <v>37</v>
      </c>
      <c r="C983" s="1" t="s">
        <v>38</v>
      </c>
      <c r="D983" s="1" t="s">
        <v>1150</v>
      </c>
      <c r="E983" s="1" t="s">
        <v>145</v>
      </c>
      <c r="F983" s="1">
        <v>2678.0</v>
      </c>
      <c r="G983" s="1">
        <v>2290.0</v>
      </c>
      <c r="H983" s="1">
        <v>85.5</v>
      </c>
      <c r="I983" s="1">
        <v>1003.64</v>
      </c>
      <c r="J983" s="1">
        <v>1097.97</v>
      </c>
      <c r="K983" s="1">
        <v>2514351.3</v>
      </c>
      <c r="L983" s="2">
        <v>45690.0</v>
      </c>
      <c r="M983" s="1">
        <v>2025.0</v>
      </c>
      <c r="N983" s="1">
        <v>2.0</v>
      </c>
      <c r="O983" s="1" t="s">
        <v>32</v>
      </c>
    </row>
    <row r="984">
      <c r="A984" s="1" t="s">
        <v>1610</v>
      </c>
      <c r="B984" s="1" t="s">
        <v>37</v>
      </c>
      <c r="C984" s="1" t="s">
        <v>38</v>
      </c>
      <c r="D984" s="1" t="s">
        <v>291</v>
      </c>
      <c r="E984" s="1" t="s">
        <v>74</v>
      </c>
      <c r="F984" s="1">
        <v>932.0</v>
      </c>
      <c r="G984" s="1">
        <v>888.0</v>
      </c>
      <c r="H984" s="1">
        <v>95.3</v>
      </c>
      <c r="I984" s="1">
        <v>1854.35</v>
      </c>
      <c r="J984" s="1">
        <v>2127.04</v>
      </c>
      <c r="K984" s="1">
        <v>1888811.52</v>
      </c>
      <c r="L984" s="2">
        <v>45659.0</v>
      </c>
      <c r="M984" s="1">
        <v>2025.0</v>
      </c>
      <c r="N984" s="1">
        <v>1.0</v>
      </c>
      <c r="O984" s="1" t="s">
        <v>32</v>
      </c>
    </row>
    <row r="985">
      <c r="A985" s="1" t="s">
        <v>1611</v>
      </c>
      <c r="B985" s="1" t="s">
        <v>16</v>
      </c>
      <c r="C985" s="1" t="s">
        <v>17</v>
      </c>
      <c r="D985" s="1" t="s">
        <v>1294</v>
      </c>
      <c r="E985" s="1" t="s">
        <v>118</v>
      </c>
      <c r="F985" s="1">
        <v>632.0</v>
      </c>
      <c r="G985" s="1">
        <v>534.0</v>
      </c>
      <c r="H985" s="1">
        <v>84.5</v>
      </c>
      <c r="I985" s="1">
        <v>1778.71</v>
      </c>
      <c r="J985" s="1">
        <v>1906.72</v>
      </c>
      <c r="K985" s="1">
        <v>1018188.48</v>
      </c>
      <c r="L985" s="2">
        <v>45664.0</v>
      </c>
      <c r="M985" s="1">
        <v>2025.0</v>
      </c>
      <c r="N985" s="1">
        <v>1.0</v>
      </c>
      <c r="O985" s="1" t="s">
        <v>46</v>
      </c>
    </row>
    <row r="986">
      <c r="A986" s="1" t="s">
        <v>1612</v>
      </c>
      <c r="B986" s="1" t="s">
        <v>22</v>
      </c>
      <c r="C986" s="1" t="s">
        <v>23</v>
      </c>
      <c r="D986" s="1" t="s">
        <v>532</v>
      </c>
      <c r="E986" s="1" t="s">
        <v>145</v>
      </c>
      <c r="F986" s="1">
        <v>1310.0</v>
      </c>
      <c r="G986" s="1">
        <v>1277.0</v>
      </c>
      <c r="H986" s="1">
        <v>97.5</v>
      </c>
      <c r="I986" s="1">
        <v>1188.37</v>
      </c>
      <c r="J986" s="1">
        <v>1161.47</v>
      </c>
      <c r="K986" s="1">
        <v>1483197.19</v>
      </c>
      <c r="L986" s="2">
        <v>45742.0</v>
      </c>
      <c r="M986" s="1">
        <v>2025.0</v>
      </c>
      <c r="N986" s="1">
        <v>3.0</v>
      </c>
      <c r="O986" s="1" t="s">
        <v>32</v>
      </c>
    </row>
    <row r="987">
      <c r="A987" s="1" t="s">
        <v>1613</v>
      </c>
      <c r="B987" s="1" t="s">
        <v>28</v>
      </c>
      <c r="C987" s="1" t="s">
        <v>29</v>
      </c>
      <c r="D987" s="1" t="s">
        <v>1614</v>
      </c>
      <c r="E987" s="1" t="s">
        <v>245</v>
      </c>
      <c r="F987" s="1">
        <v>2662.0</v>
      </c>
      <c r="G987" s="1">
        <v>2630.0</v>
      </c>
      <c r="H987" s="1">
        <v>98.8</v>
      </c>
      <c r="I987" s="1">
        <v>1180.19</v>
      </c>
      <c r="J987" s="1">
        <v>1075.52</v>
      </c>
      <c r="K987" s="1">
        <v>2828617.6</v>
      </c>
      <c r="L987" s="2">
        <v>45920.0</v>
      </c>
      <c r="M987" s="1">
        <v>2025.0</v>
      </c>
      <c r="N987" s="1">
        <v>9.0</v>
      </c>
      <c r="O987" s="1" t="s">
        <v>20</v>
      </c>
    </row>
    <row r="988">
      <c r="A988" s="1" t="s">
        <v>1615</v>
      </c>
      <c r="B988" s="1" t="s">
        <v>28</v>
      </c>
      <c r="C988" s="1" t="s">
        <v>29</v>
      </c>
      <c r="D988" s="1" t="s">
        <v>175</v>
      </c>
      <c r="E988" s="1" t="s">
        <v>53</v>
      </c>
      <c r="F988" s="1">
        <v>2016.0</v>
      </c>
      <c r="G988" s="1">
        <v>2042.0</v>
      </c>
      <c r="H988" s="1">
        <v>101.3</v>
      </c>
      <c r="I988" s="1">
        <v>1235.14</v>
      </c>
      <c r="J988" s="1">
        <v>1387.98</v>
      </c>
      <c r="K988" s="1">
        <v>2834255.16</v>
      </c>
      <c r="L988" s="2">
        <v>45865.0</v>
      </c>
      <c r="M988" s="1">
        <v>2025.0</v>
      </c>
      <c r="N988" s="1">
        <v>7.0</v>
      </c>
      <c r="O988" s="1" t="s">
        <v>26</v>
      </c>
    </row>
    <row r="989">
      <c r="A989" s="1" t="s">
        <v>1616</v>
      </c>
      <c r="B989" s="1" t="s">
        <v>42</v>
      </c>
      <c r="C989" s="1" t="s">
        <v>43</v>
      </c>
      <c r="D989" s="1" t="s">
        <v>144</v>
      </c>
      <c r="E989" s="1" t="s">
        <v>145</v>
      </c>
      <c r="F989" s="1">
        <v>2543.0</v>
      </c>
      <c r="G989" s="1">
        <v>2519.0</v>
      </c>
      <c r="H989" s="1">
        <v>99.1</v>
      </c>
      <c r="I989" s="1">
        <v>1701.42</v>
      </c>
      <c r="J989" s="1">
        <v>1772.31</v>
      </c>
      <c r="K989" s="1">
        <v>4464448.89</v>
      </c>
      <c r="L989" s="2">
        <v>45940.0</v>
      </c>
      <c r="M989" s="1">
        <v>2025.0</v>
      </c>
      <c r="N989" s="1">
        <v>10.0</v>
      </c>
      <c r="O989" s="1" t="s">
        <v>32</v>
      </c>
    </row>
    <row r="990">
      <c r="A990" s="1" t="s">
        <v>1617</v>
      </c>
      <c r="B990" s="1" t="s">
        <v>28</v>
      </c>
      <c r="C990" s="1" t="s">
        <v>29</v>
      </c>
      <c r="D990" s="1" t="s">
        <v>841</v>
      </c>
      <c r="E990" s="1" t="s">
        <v>89</v>
      </c>
      <c r="F990" s="1">
        <v>899.0</v>
      </c>
      <c r="G990" s="1">
        <v>919.0</v>
      </c>
      <c r="H990" s="1">
        <v>102.2</v>
      </c>
      <c r="I990" s="1">
        <v>1662.79</v>
      </c>
      <c r="J990" s="1">
        <v>1883.21</v>
      </c>
      <c r="K990" s="1">
        <v>1730669.99</v>
      </c>
      <c r="L990" s="2">
        <v>45988.0</v>
      </c>
      <c r="M990" s="1">
        <v>2025.0</v>
      </c>
      <c r="N990" s="1">
        <v>11.0</v>
      </c>
      <c r="O990" s="1" t="s">
        <v>46</v>
      </c>
    </row>
    <row r="991">
      <c r="A991" s="1" t="s">
        <v>1618</v>
      </c>
      <c r="B991" s="1" t="s">
        <v>16</v>
      </c>
      <c r="C991" s="1" t="s">
        <v>17</v>
      </c>
      <c r="D991" s="1" t="s">
        <v>132</v>
      </c>
      <c r="E991" s="1" t="s">
        <v>133</v>
      </c>
      <c r="F991" s="1">
        <v>2390.0</v>
      </c>
      <c r="G991" s="1">
        <v>2396.0</v>
      </c>
      <c r="H991" s="1">
        <v>100.3</v>
      </c>
      <c r="I991" s="1">
        <v>1210.56</v>
      </c>
      <c r="J991" s="1">
        <v>1150.24</v>
      </c>
      <c r="K991" s="1">
        <v>2755975.04</v>
      </c>
      <c r="L991" s="2">
        <v>45708.0</v>
      </c>
      <c r="M991" s="1">
        <v>2025.0</v>
      </c>
      <c r="N991" s="1">
        <v>2.0</v>
      </c>
      <c r="O991" s="1" t="s">
        <v>26</v>
      </c>
    </row>
    <row r="992">
      <c r="A992" s="1" t="s">
        <v>1619</v>
      </c>
      <c r="B992" s="1" t="s">
        <v>22</v>
      </c>
      <c r="C992" s="1" t="s">
        <v>23</v>
      </c>
      <c r="D992" s="1" t="s">
        <v>1620</v>
      </c>
      <c r="E992" s="1" t="s">
        <v>257</v>
      </c>
      <c r="F992" s="1">
        <v>2487.0</v>
      </c>
      <c r="G992" s="1">
        <v>2203.0</v>
      </c>
      <c r="H992" s="1">
        <v>88.6</v>
      </c>
      <c r="I992" s="1">
        <v>1904.33</v>
      </c>
      <c r="J992" s="1">
        <v>1938.81</v>
      </c>
      <c r="K992" s="1">
        <v>4271198.43</v>
      </c>
      <c r="L992" s="2">
        <v>45811.0</v>
      </c>
      <c r="M992" s="1">
        <v>2025.0</v>
      </c>
      <c r="N992" s="1">
        <v>6.0</v>
      </c>
      <c r="O992" s="1" t="s">
        <v>32</v>
      </c>
    </row>
    <row r="993">
      <c r="A993" s="1" t="s">
        <v>1621</v>
      </c>
      <c r="B993" s="1" t="s">
        <v>16</v>
      </c>
      <c r="C993" s="1" t="s">
        <v>17</v>
      </c>
      <c r="D993" s="1" t="s">
        <v>1622</v>
      </c>
      <c r="E993" s="1" t="s">
        <v>64</v>
      </c>
      <c r="F993" s="1">
        <v>2237.0</v>
      </c>
      <c r="G993" s="1">
        <v>2313.0</v>
      </c>
      <c r="H993" s="1">
        <v>103.4</v>
      </c>
      <c r="I993" s="1">
        <v>1313.38</v>
      </c>
      <c r="J993" s="1">
        <v>1542.38</v>
      </c>
      <c r="K993" s="1">
        <v>3567524.94</v>
      </c>
      <c r="L993" s="2">
        <v>45999.0</v>
      </c>
      <c r="M993" s="1">
        <v>2025.0</v>
      </c>
      <c r="N993" s="1">
        <v>12.0</v>
      </c>
      <c r="O993" s="1" t="s">
        <v>65</v>
      </c>
    </row>
    <row r="994">
      <c r="A994" s="1" t="s">
        <v>1623</v>
      </c>
      <c r="B994" s="1" t="s">
        <v>37</v>
      </c>
      <c r="C994" s="1" t="s">
        <v>38</v>
      </c>
      <c r="D994" s="1" t="s">
        <v>811</v>
      </c>
      <c r="E994" s="1" t="s">
        <v>53</v>
      </c>
      <c r="F994" s="1">
        <v>1914.0</v>
      </c>
      <c r="G994" s="1">
        <v>1620.0</v>
      </c>
      <c r="H994" s="1">
        <v>84.6</v>
      </c>
      <c r="I994" s="1">
        <v>1283.21</v>
      </c>
      <c r="J994" s="1">
        <v>1284.59</v>
      </c>
      <c r="K994" s="1">
        <v>2081035.8</v>
      </c>
      <c r="L994" s="2">
        <v>45855.0</v>
      </c>
      <c r="M994" s="1">
        <v>2025.0</v>
      </c>
      <c r="N994" s="1">
        <v>7.0</v>
      </c>
      <c r="O994" s="1" t="s">
        <v>26</v>
      </c>
    </row>
    <row r="995">
      <c r="A995" s="1" t="s">
        <v>1624</v>
      </c>
      <c r="B995" s="1" t="s">
        <v>28</v>
      </c>
      <c r="C995" s="1" t="s">
        <v>29</v>
      </c>
      <c r="D995" s="1" t="s">
        <v>1236</v>
      </c>
      <c r="E995" s="1" t="s">
        <v>250</v>
      </c>
      <c r="F995" s="1">
        <v>1488.0</v>
      </c>
      <c r="G995" s="1">
        <v>1254.0</v>
      </c>
      <c r="H995" s="1">
        <v>84.3</v>
      </c>
      <c r="I995" s="1">
        <v>1053.15</v>
      </c>
      <c r="J995" s="1">
        <v>1174.14</v>
      </c>
      <c r="K995" s="1">
        <v>1472371.56</v>
      </c>
      <c r="L995" s="2">
        <v>46019.0</v>
      </c>
      <c r="M995" s="1">
        <v>2025.0</v>
      </c>
      <c r="N995" s="1">
        <v>12.0</v>
      </c>
      <c r="O995" s="1" t="s">
        <v>65</v>
      </c>
    </row>
    <row r="996">
      <c r="A996" s="1" t="s">
        <v>1625</v>
      </c>
      <c r="B996" s="1" t="s">
        <v>42</v>
      </c>
      <c r="C996" s="1" t="s">
        <v>43</v>
      </c>
      <c r="D996" s="1" t="s">
        <v>94</v>
      </c>
      <c r="E996" s="1" t="s">
        <v>95</v>
      </c>
      <c r="F996" s="1">
        <v>1167.0</v>
      </c>
      <c r="G996" s="1">
        <v>1132.0</v>
      </c>
      <c r="H996" s="1">
        <v>97.0</v>
      </c>
      <c r="I996" s="1">
        <v>1055.53</v>
      </c>
      <c r="J996" s="1">
        <v>1099.49</v>
      </c>
      <c r="K996" s="1">
        <v>1244622.68</v>
      </c>
      <c r="L996" s="2">
        <v>45788.0</v>
      </c>
      <c r="M996" s="1">
        <v>2025.0</v>
      </c>
      <c r="N996" s="1">
        <v>5.0</v>
      </c>
      <c r="O996" s="1" t="s">
        <v>32</v>
      </c>
    </row>
    <row r="997">
      <c r="A997" s="1" t="s">
        <v>1626</v>
      </c>
      <c r="B997" s="1" t="s">
        <v>42</v>
      </c>
      <c r="C997" s="1" t="s">
        <v>43</v>
      </c>
      <c r="D997" s="1" t="s">
        <v>1084</v>
      </c>
      <c r="E997" s="1" t="s">
        <v>31</v>
      </c>
      <c r="F997" s="1">
        <v>1670.0</v>
      </c>
      <c r="G997" s="1">
        <v>1545.0</v>
      </c>
      <c r="H997" s="1">
        <v>92.5</v>
      </c>
      <c r="I997" s="1">
        <v>1183.9</v>
      </c>
      <c r="J997" s="1">
        <v>1299.97</v>
      </c>
      <c r="K997" s="1">
        <v>2008453.65</v>
      </c>
      <c r="L997" s="2">
        <v>45762.0</v>
      </c>
      <c r="M997" s="1">
        <v>2025.0</v>
      </c>
      <c r="N997" s="1">
        <v>4.0</v>
      </c>
      <c r="O997" s="1" t="s">
        <v>32</v>
      </c>
    </row>
    <row r="998">
      <c r="A998" s="1" t="s">
        <v>1627</v>
      </c>
      <c r="B998" s="1" t="s">
        <v>37</v>
      </c>
      <c r="C998" s="1" t="s">
        <v>38</v>
      </c>
      <c r="D998" s="1" t="s">
        <v>1622</v>
      </c>
      <c r="E998" s="1" t="s">
        <v>64</v>
      </c>
      <c r="F998" s="1">
        <v>1145.0</v>
      </c>
      <c r="G998" s="1">
        <v>1119.0</v>
      </c>
      <c r="H998" s="1">
        <v>97.7</v>
      </c>
      <c r="I998" s="1">
        <v>1133.25</v>
      </c>
      <c r="J998" s="1">
        <v>1027.22</v>
      </c>
      <c r="K998" s="1">
        <v>1149459.18</v>
      </c>
      <c r="L998" s="2">
        <v>45888.0</v>
      </c>
      <c r="M998" s="1">
        <v>2025.0</v>
      </c>
      <c r="N998" s="1">
        <v>8.0</v>
      </c>
      <c r="O998" s="1" t="s">
        <v>65</v>
      </c>
    </row>
    <row r="999">
      <c r="A999" s="1" t="s">
        <v>1628</v>
      </c>
      <c r="B999" s="1" t="s">
        <v>16</v>
      </c>
      <c r="C999" s="1" t="s">
        <v>17</v>
      </c>
      <c r="D999" s="1" t="s">
        <v>373</v>
      </c>
      <c r="E999" s="1" t="s">
        <v>79</v>
      </c>
      <c r="F999" s="1">
        <v>1642.0</v>
      </c>
      <c r="G999" s="1">
        <v>1382.0</v>
      </c>
      <c r="H999" s="1">
        <v>84.2</v>
      </c>
      <c r="I999" s="1">
        <v>1577.5</v>
      </c>
      <c r="J999" s="1">
        <v>1651.0</v>
      </c>
      <c r="K999" s="1">
        <v>2281682.0</v>
      </c>
      <c r="L999" s="2">
        <v>45671.0</v>
      </c>
      <c r="M999" s="1">
        <v>2025.0</v>
      </c>
      <c r="N999" s="1">
        <v>1.0</v>
      </c>
      <c r="O999" s="1" t="s">
        <v>20</v>
      </c>
    </row>
    <row r="1000">
      <c r="A1000" s="1" t="s">
        <v>1629</v>
      </c>
      <c r="B1000" s="1" t="s">
        <v>22</v>
      </c>
      <c r="C1000" s="1" t="s">
        <v>23</v>
      </c>
      <c r="D1000" s="1" t="s">
        <v>1220</v>
      </c>
      <c r="E1000" s="1" t="s">
        <v>124</v>
      </c>
      <c r="F1000" s="1">
        <v>854.0</v>
      </c>
      <c r="G1000" s="1">
        <v>823.0</v>
      </c>
      <c r="H1000" s="1">
        <v>96.4</v>
      </c>
      <c r="I1000" s="1">
        <v>1289.06</v>
      </c>
      <c r="J1000" s="1">
        <v>1189.51</v>
      </c>
      <c r="K1000" s="1">
        <v>978966.73</v>
      </c>
      <c r="L1000" s="2">
        <v>45960.0</v>
      </c>
      <c r="M1000" s="1">
        <v>2025.0</v>
      </c>
      <c r="N1000" s="1">
        <v>10.0</v>
      </c>
      <c r="O1000" s="1" t="s">
        <v>26</v>
      </c>
    </row>
    <row r="1001">
      <c r="A1001" s="1" t="s">
        <v>1630</v>
      </c>
      <c r="B1001" s="1" t="s">
        <v>22</v>
      </c>
      <c r="C1001" s="1" t="s">
        <v>23</v>
      </c>
      <c r="D1001" s="1" t="s">
        <v>645</v>
      </c>
      <c r="E1001" s="1" t="s">
        <v>169</v>
      </c>
      <c r="F1001" s="1">
        <v>908.0</v>
      </c>
      <c r="G1001" s="1">
        <v>834.0</v>
      </c>
      <c r="H1001" s="1">
        <v>91.9</v>
      </c>
      <c r="I1001" s="1">
        <v>1072.96</v>
      </c>
      <c r="J1001" s="1">
        <v>981.88</v>
      </c>
      <c r="K1001" s="1">
        <v>818887.92</v>
      </c>
      <c r="L1001" s="2">
        <v>45932.0</v>
      </c>
      <c r="M1001" s="1">
        <v>2025.0</v>
      </c>
      <c r="N1001" s="1">
        <v>10.0</v>
      </c>
      <c r="O1001" s="1" t="s">
        <v>26</v>
      </c>
    </row>
    <row r="1002">
      <c r="A1002" s="1" t="s">
        <v>1631</v>
      </c>
      <c r="B1002" s="1" t="s">
        <v>37</v>
      </c>
      <c r="C1002" s="1" t="s">
        <v>38</v>
      </c>
      <c r="D1002" s="1" t="s">
        <v>297</v>
      </c>
      <c r="E1002" s="1" t="s">
        <v>194</v>
      </c>
      <c r="F1002" s="1">
        <v>959.0</v>
      </c>
      <c r="G1002" s="1">
        <v>960.0</v>
      </c>
      <c r="H1002" s="1">
        <v>100.1</v>
      </c>
      <c r="I1002" s="1">
        <v>1405.78</v>
      </c>
      <c r="J1002" s="1">
        <v>1345.98</v>
      </c>
      <c r="K1002" s="1">
        <v>1292140.8</v>
      </c>
      <c r="L1002" s="2">
        <v>45805.0</v>
      </c>
      <c r="M1002" s="1">
        <v>2025.0</v>
      </c>
      <c r="N1002" s="1">
        <v>5.0</v>
      </c>
      <c r="O1002" s="1" t="s">
        <v>26</v>
      </c>
    </row>
    <row r="1003">
      <c r="A1003" s="1" t="s">
        <v>1632</v>
      </c>
      <c r="B1003" s="1" t="s">
        <v>22</v>
      </c>
      <c r="C1003" s="1" t="s">
        <v>23</v>
      </c>
      <c r="D1003" s="1" t="s">
        <v>1037</v>
      </c>
      <c r="E1003" s="1" t="s">
        <v>194</v>
      </c>
      <c r="F1003" s="1">
        <v>1767.0</v>
      </c>
      <c r="G1003" s="1">
        <v>1694.0</v>
      </c>
      <c r="H1003" s="1">
        <v>95.9</v>
      </c>
      <c r="I1003" s="1">
        <v>1187.05</v>
      </c>
      <c r="J1003" s="1">
        <v>1268.85</v>
      </c>
      <c r="K1003" s="1">
        <v>2149431.9</v>
      </c>
      <c r="L1003" s="2">
        <v>45761.0</v>
      </c>
      <c r="M1003" s="1">
        <v>2025.0</v>
      </c>
      <c r="N1003" s="1">
        <v>4.0</v>
      </c>
      <c r="O1003" s="1" t="s">
        <v>26</v>
      </c>
    </row>
    <row r="1004">
      <c r="A1004" s="1" t="s">
        <v>1633</v>
      </c>
      <c r="B1004" s="1" t="s">
        <v>28</v>
      </c>
      <c r="C1004" s="1" t="s">
        <v>29</v>
      </c>
      <c r="D1004" s="1" t="s">
        <v>514</v>
      </c>
      <c r="E1004" s="1" t="s">
        <v>53</v>
      </c>
      <c r="F1004" s="1">
        <v>1641.0</v>
      </c>
      <c r="G1004" s="1">
        <v>1597.0</v>
      </c>
      <c r="H1004" s="1">
        <v>97.3</v>
      </c>
      <c r="I1004" s="1">
        <v>1393.12</v>
      </c>
      <c r="J1004" s="1">
        <v>1591.13</v>
      </c>
      <c r="K1004" s="1">
        <v>2541034.61</v>
      </c>
      <c r="L1004" s="2">
        <v>45735.0</v>
      </c>
      <c r="M1004" s="1">
        <v>2025.0</v>
      </c>
      <c r="N1004" s="1">
        <v>3.0</v>
      </c>
      <c r="O1004" s="1" t="s">
        <v>26</v>
      </c>
    </row>
    <row r="1005">
      <c r="A1005" s="1" t="s">
        <v>1634</v>
      </c>
      <c r="B1005" s="1" t="s">
        <v>37</v>
      </c>
      <c r="C1005" s="1" t="s">
        <v>38</v>
      </c>
      <c r="D1005" s="1" t="s">
        <v>1635</v>
      </c>
      <c r="E1005" s="1" t="s">
        <v>53</v>
      </c>
      <c r="F1005" s="1">
        <v>2729.0</v>
      </c>
      <c r="G1005" s="1">
        <v>2270.0</v>
      </c>
      <c r="H1005" s="1">
        <v>83.2</v>
      </c>
      <c r="I1005" s="1">
        <v>1398.48</v>
      </c>
      <c r="J1005" s="1">
        <v>1302.95</v>
      </c>
      <c r="K1005" s="1">
        <v>2957696.5</v>
      </c>
      <c r="L1005" s="2">
        <v>45982.0</v>
      </c>
      <c r="M1005" s="1">
        <v>2025.0</v>
      </c>
      <c r="N1005" s="1">
        <v>11.0</v>
      </c>
      <c r="O1005" s="1" t="s">
        <v>26</v>
      </c>
    </row>
    <row r="1006">
      <c r="A1006" s="1" t="s">
        <v>1636</v>
      </c>
      <c r="B1006" s="1" t="s">
        <v>16</v>
      </c>
      <c r="C1006" s="1" t="s">
        <v>17</v>
      </c>
      <c r="D1006" s="1" t="s">
        <v>1637</v>
      </c>
      <c r="E1006" s="1" t="s">
        <v>98</v>
      </c>
      <c r="F1006" s="1">
        <v>779.0</v>
      </c>
      <c r="G1006" s="1">
        <v>667.0</v>
      </c>
      <c r="H1006" s="1">
        <v>85.6</v>
      </c>
      <c r="I1006" s="1">
        <v>1007.02</v>
      </c>
      <c r="J1006" s="1">
        <v>985.5</v>
      </c>
      <c r="K1006" s="1">
        <v>657328.5</v>
      </c>
      <c r="L1006" s="2">
        <v>45673.0</v>
      </c>
      <c r="M1006" s="1">
        <v>2025.0</v>
      </c>
      <c r="N1006" s="1">
        <v>1.0</v>
      </c>
      <c r="O1006" s="1" t="s">
        <v>65</v>
      </c>
    </row>
    <row r="1007">
      <c r="A1007" s="1" t="s">
        <v>1638</v>
      </c>
      <c r="B1007" s="1" t="s">
        <v>42</v>
      </c>
      <c r="C1007" s="1" t="s">
        <v>43</v>
      </c>
      <c r="D1007" s="1" t="s">
        <v>1172</v>
      </c>
      <c r="E1007" s="1" t="s">
        <v>79</v>
      </c>
      <c r="F1007" s="1">
        <v>1980.0</v>
      </c>
      <c r="G1007" s="1">
        <v>1677.0</v>
      </c>
      <c r="H1007" s="1">
        <v>84.7</v>
      </c>
      <c r="I1007" s="1">
        <v>1913.23</v>
      </c>
      <c r="J1007" s="1">
        <v>1745.73</v>
      </c>
      <c r="K1007" s="1">
        <v>2927589.21</v>
      </c>
      <c r="L1007" s="2">
        <v>45988.0</v>
      </c>
      <c r="M1007" s="1">
        <v>2025.0</v>
      </c>
      <c r="N1007" s="1">
        <v>11.0</v>
      </c>
      <c r="O1007" s="1" t="s">
        <v>20</v>
      </c>
    </row>
    <row r="1008">
      <c r="A1008" s="1" t="s">
        <v>1639</v>
      </c>
      <c r="B1008" s="1" t="s">
        <v>42</v>
      </c>
      <c r="C1008" s="1" t="s">
        <v>43</v>
      </c>
      <c r="D1008" s="1" t="s">
        <v>1640</v>
      </c>
      <c r="E1008" s="1" t="s">
        <v>95</v>
      </c>
      <c r="F1008" s="1">
        <v>2511.0</v>
      </c>
      <c r="G1008" s="1">
        <v>2180.0</v>
      </c>
      <c r="H1008" s="1">
        <v>86.8</v>
      </c>
      <c r="I1008" s="1">
        <v>1889.35</v>
      </c>
      <c r="J1008" s="1">
        <v>1885.77</v>
      </c>
      <c r="K1008" s="1">
        <v>4110978.6</v>
      </c>
      <c r="L1008" s="2">
        <v>45854.0</v>
      </c>
      <c r="M1008" s="1">
        <v>2025.0</v>
      </c>
      <c r="N1008" s="1">
        <v>7.0</v>
      </c>
      <c r="O1008" s="1" t="s">
        <v>32</v>
      </c>
    </row>
    <row r="1009">
      <c r="A1009" s="1" t="s">
        <v>1641</v>
      </c>
      <c r="B1009" s="1" t="s">
        <v>22</v>
      </c>
      <c r="C1009" s="1" t="s">
        <v>23</v>
      </c>
      <c r="D1009" s="1" t="s">
        <v>1527</v>
      </c>
      <c r="E1009" s="1" t="s">
        <v>82</v>
      </c>
      <c r="F1009" s="1">
        <v>1517.0</v>
      </c>
      <c r="G1009" s="1">
        <v>1248.0</v>
      </c>
      <c r="H1009" s="1">
        <v>82.3</v>
      </c>
      <c r="I1009" s="1">
        <v>1005.49</v>
      </c>
      <c r="J1009" s="1">
        <v>948.43</v>
      </c>
      <c r="K1009" s="1">
        <v>1183640.64</v>
      </c>
      <c r="L1009" s="2">
        <v>45717.0</v>
      </c>
      <c r="M1009" s="1">
        <v>2025.0</v>
      </c>
      <c r="N1009" s="1">
        <v>3.0</v>
      </c>
      <c r="O1009" s="1" t="s">
        <v>20</v>
      </c>
    </row>
    <row r="1010">
      <c r="A1010" s="1" t="s">
        <v>1642</v>
      </c>
      <c r="B1010" s="1" t="s">
        <v>42</v>
      </c>
      <c r="C1010" s="1" t="s">
        <v>43</v>
      </c>
      <c r="D1010" s="1" t="s">
        <v>1643</v>
      </c>
      <c r="E1010" s="1" t="s">
        <v>71</v>
      </c>
      <c r="F1010" s="1">
        <v>2203.0</v>
      </c>
      <c r="G1010" s="1">
        <v>1912.0</v>
      </c>
      <c r="H1010" s="1">
        <v>86.8</v>
      </c>
      <c r="I1010" s="1">
        <v>1511.3</v>
      </c>
      <c r="J1010" s="1">
        <v>1508.85</v>
      </c>
      <c r="K1010" s="1">
        <v>2884921.2</v>
      </c>
      <c r="L1010" s="2">
        <v>45754.0</v>
      </c>
      <c r="M1010" s="1">
        <v>2025.0</v>
      </c>
      <c r="N1010" s="1">
        <v>4.0</v>
      </c>
      <c r="O1010" s="1" t="s">
        <v>32</v>
      </c>
    </row>
    <row r="1011">
      <c r="A1011" s="1" t="s">
        <v>1644</v>
      </c>
      <c r="B1011" s="1" t="s">
        <v>37</v>
      </c>
      <c r="C1011" s="1" t="s">
        <v>38</v>
      </c>
      <c r="D1011" s="1" t="s">
        <v>587</v>
      </c>
      <c r="E1011" s="1" t="s">
        <v>64</v>
      </c>
      <c r="F1011" s="1">
        <v>1804.0</v>
      </c>
      <c r="G1011" s="1">
        <v>1479.0</v>
      </c>
      <c r="H1011" s="1">
        <v>82.0</v>
      </c>
      <c r="I1011" s="1">
        <v>1018.57</v>
      </c>
      <c r="J1011" s="1">
        <v>1152.79</v>
      </c>
      <c r="K1011" s="1">
        <v>1704976.41</v>
      </c>
      <c r="L1011" s="2">
        <v>45851.0</v>
      </c>
      <c r="M1011" s="1">
        <v>2025.0</v>
      </c>
      <c r="N1011" s="1">
        <v>7.0</v>
      </c>
      <c r="O1011" s="1" t="s">
        <v>65</v>
      </c>
    </row>
    <row r="1012">
      <c r="A1012" s="1" t="s">
        <v>1645</v>
      </c>
      <c r="B1012" s="1" t="s">
        <v>37</v>
      </c>
      <c r="C1012" s="1" t="s">
        <v>38</v>
      </c>
      <c r="D1012" s="1" t="s">
        <v>508</v>
      </c>
      <c r="E1012" s="1" t="s">
        <v>111</v>
      </c>
      <c r="F1012" s="1">
        <v>2854.0</v>
      </c>
      <c r="G1012" s="1">
        <v>2680.0</v>
      </c>
      <c r="H1012" s="1">
        <v>93.9</v>
      </c>
      <c r="I1012" s="1">
        <v>1688.93</v>
      </c>
      <c r="J1012" s="1">
        <v>1747.45</v>
      </c>
      <c r="K1012" s="1">
        <v>4683166.0</v>
      </c>
      <c r="L1012" s="2">
        <v>45893.0</v>
      </c>
      <c r="M1012" s="1">
        <v>2025.0</v>
      </c>
      <c r="N1012" s="1">
        <v>8.0</v>
      </c>
      <c r="O1012" s="1" t="s">
        <v>20</v>
      </c>
    </row>
    <row r="1013">
      <c r="A1013" s="1" t="s">
        <v>1646</v>
      </c>
      <c r="B1013" s="1" t="s">
        <v>28</v>
      </c>
      <c r="C1013" s="1" t="s">
        <v>29</v>
      </c>
      <c r="D1013" s="1" t="s">
        <v>1647</v>
      </c>
      <c r="E1013" s="1" t="s">
        <v>194</v>
      </c>
      <c r="F1013" s="1">
        <v>1728.0</v>
      </c>
      <c r="G1013" s="1">
        <v>1415.0</v>
      </c>
      <c r="H1013" s="1">
        <v>81.9</v>
      </c>
      <c r="I1013" s="1">
        <v>1145.52</v>
      </c>
      <c r="J1013" s="1">
        <v>1321.97</v>
      </c>
      <c r="K1013" s="1">
        <v>1870587.55</v>
      </c>
      <c r="L1013" s="2">
        <v>45965.0</v>
      </c>
      <c r="M1013" s="1">
        <v>2025.0</v>
      </c>
      <c r="N1013" s="1">
        <v>11.0</v>
      </c>
      <c r="O1013" s="1" t="s">
        <v>26</v>
      </c>
    </row>
    <row r="1014">
      <c r="A1014" s="1" t="s">
        <v>1648</v>
      </c>
      <c r="B1014" s="1" t="s">
        <v>37</v>
      </c>
      <c r="C1014" s="1" t="s">
        <v>38</v>
      </c>
      <c r="D1014" s="1" t="s">
        <v>1649</v>
      </c>
      <c r="E1014" s="1" t="s">
        <v>277</v>
      </c>
      <c r="F1014" s="1">
        <v>971.0</v>
      </c>
      <c r="G1014" s="1">
        <v>981.0</v>
      </c>
      <c r="H1014" s="1">
        <v>101.0</v>
      </c>
      <c r="I1014" s="1">
        <v>1053.91</v>
      </c>
      <c r="J1014" s="1">
        <v>1005.03</v>
      </c>
      <c r="K1014" s="1">
        <v>985934.43</v>
      </c>
      <c r="L1014" s="2">
        <v>45870.0</v>
      </c>
      <c r="M1014" s="1">
        <v>2025.0</v>
      </c>
      <c r="N1014" s="1">
        <v>8.0</v>
      </c>
      <c r="O1014" s="1" t="s">
        <v>20</v>
      </c>
    </row>
    <row r="1015">
      <c r="A1015" s="1" t="s">
        <v>1650</v>
      </c>
      <c r="B1015" s="1" t="s">
        <v>37</v>
      </c>
      <c r="C1015" s="1" t="s">
        <v>38</v>
      </c>
      <c r="D1015" s="1" t="s">
        <v>1542</v>
      </c>
      <c r="E1015" s="1" t="s">
        <v>142</v>
      </c>
      <c r="F1015" s="1">
        <v>2014.0</v>
      </c>
      <c r="G1015" s="1">
        <v>1775.0</v>
      </c>
      <c r="H1015" s="1">
        <v>88.1</v>
      </c>
      <c r="I1015" s="1">
        <v>1525.24</v>
      </c>
      <c r="J1015" s="1">
        <v>1514.72</v>
      </c>
      <c r="K1015" s="1">
        <v>2688628.0</v>
      </c>
      <c r="L1015" s="2">
        <v>45880.0</v>
      </c>
      <c r="M1015" s="1">
        <v>2025.0</v>
      </c>
      <c r="N1015" s="1">
        <v>8.0</v>
      </c>
      <c r="O1015" s="1" t="s">
        <v>46</v>
      </c>
    </row>
    <row r="1016">
      <c r="A1016" s="1" t="s">
        <v>1651</v>
      </c>
      <c r="B1016" s="1" t="s">
        <v>28</v>
      </c>
      <c r="C1016" s="1" t="s">
        <v>29</v>
      </c>
      <c r="D1016" s="1" t="s">
        <v>1652</v>
      </c>
      <c r="E1016" s="1" t="s">
        <v>152</v>
      </c>
      <c r="F1016" s="1">
        <v>1130.0</v>
      </c>
      <c r="G1016" s="1">
        <v>1010.0</v>
      </c>
      <c r="H1016" s="1">
        <v>89.4</v>
      </c>
      <c r="I1016" s="1">
        <v>1088.35</v>
      </c>
      <c r="J1016" s="1">
        <v>1004.89</v>
      </c>
      <c r="K1016" s="1">
        <v>1014938.9</v>
      </c>
      <c r="L1016" s="2">
        <v>45658.0</v>
      </c>
      <c r="M1016" s="1">
        <v>2025.0</v>
      </c>
      <c r="N1016" s="1">
        <v>1.0</v>
      </c>
      <c r="O1016" s="1" t="s">
        <v>20</v>
      </c>
    </row>
    <row r="1017">
      <c r="A1017" s="1" t="s">
        <v>1653</v>
      </c>
      <c r="B1017" s="1" t="s">
        <v>22</v>
      </c>
      <c r="C1017" s="1" t="s">
        <v>23</v>
      </c>
      <c r="D1017" s="1" t="s">
        <v>786</v>
      </c>
      <c r="E1017" s="1" t="s">
        <v>103</v>
      </c>
      <c r="F1017" s="1">
        <v>782.0</v>
      </c>
      <c r="G1017" s="1">
        <v>641.0</v>
      </c>
      <c r="H1017" s="1">
        <v>82.0</v>
      </c>
      <c r="I1017" s="1">
        <v>1675.91</v>
      </c>
      <c r="J1017" s="1">
        <v>1794.14</v>
      </c>
      <c r="K1017" s="1">
        <v>1150043.74</v>
      </c>
      <c r="L1017" s="2">
        <v>45818.0</v>
      </c>
      <c r="M1017" s="1">
        <v>2025.0</v>
      </c>
      <c r="N1017" s="1">
        <v>6.0</v>
      </c>
      <c r="O1017" s="1" t="s">
        <v>26</v>
      </c>
    </row>
    <row r="1018">
      <c r="A1018" s="1" t="s">
        <v>1654</v>
      </c>
      <c r="B1018" s="1" t="s">
        <v>37</v>
      </c>
      <c r="C1018" s="1" t="s">
        <v>38</v>
      </c>
      <c r="D1018" s="1" t="s">
        <v>249</v>
      </c>
      <c r="E1018" s="1" t="s">
        <v>250</v>
      </c>
      <c r="F1018" s="1">
        <v>1420.0</v>
      </c>
      <c r="G1018" s="1">
        <v>1431.0</v>
      </c>
      <c r="H1018" s="1">
        <v>100.8</v>
      </c>
      <c r="I1018" s="1">
        <v>1973.43</v>
      </c>
      <c r="J1018" s="1">
        <v>1832.51</v>
      </c>
      <c r="K1018" s="1">
        <v>2622321.81</v>
      </c>
      <c r="L1018" s="2">
        <v>45781.0</v>
      </c>
      <c r="M1018" s="1">
        <v>2025.0</v>
      </c>
      <c r="N1018" s="1">
        <v>5.0</v>
      </c>
      <c r="O1018" s="1" t="s">
        <v>65</v>
      </c>
    </row>
    <row r="1019">
      <c r="A1019" s="1" t="s">
        <v>1655</v>
      </c>
      <c r="B1019" s="1" t="s">
        <v>16</v>
      </c>
      <c r="C1019" s="1" t="s">
        <v>17</v>
      </c>
      <c r="D1019" s="1" t="s">
        <v>1656</v>
      </c>
      <c r="E1019" s="1" t="s">
        <v>201</v>
      </c>
      <c r="F1019" s="1">
        <v>1511.0</v>
      </c>
      <c r="G1019" s="1">
        <v>1327.0</v>
      </c>
      <c r="H1019" s="1">
        <v>87.8</v>
      </c>
      <c r="I1019" s="1">
        <v>1497.09</v>
      </c>
      <c r="J1019" s="1">
        <v>1362.09</v>
      </c>
      <c r="K1019" s="1">
        <v>1807493.43</v>
      </c>
      <c r="L1019" s="2">
        <v>45747.0</v>
      </c>
      <c r="M1019" s="1">
        <v>2025.0</v>
      </c>
      <c r="N1019" s="1">
        <v>3.0</v>
      </c>
      <c r="O1019" s="1" t="s">
        <v>65</v>
      </c>
    </row>
    <row r="1020">
      <c r="A1020" s="1" t="s">
        <v>1657</v>
      </c>
      <c r="B1020" s="1" t="s">
        <v>28</v>
      </c>
      <c r="C1020" s="1" t="s">
        <v>29</v>
      </c>
      <c r="D1020" s="1" t="s">
        <v>1509</v>
      </c>
      <c r="E1020" s="1" t="s">
        <v>245</v>
      </c>
      <c r="F1020" s="1">
        <v>1973.0</v>
      </c>
      <c r="G1020" s="1">
        <v>1632.0</v>
      </c>
      <c r="H1020" s="1">
        <v>82.7</v>
      </c>
      <c r="I1020" s="1">
        <v>1695.61</v>
      </c>
      <c r="J1020" s="1">
        <v>1598.1</v>
      </c>
      <c r="K1020" s="1">
        <v>2608099.2</v>
      </c>
      <c r="L1020" s="2">
        <v>45726.0</v>
      </c>
      <c r="M1020" s="1">
        <v>2025.0</v>
      </c>
      <c r="N1020" s="1">
        <v>3.0</v>
      </c>
      <c r="O1020" s="1" t="s">
        <v>20</v>
      </c>
    </row>
    <row r="1021">
      <c r="A1021" s="1" t="s">
        <v>1658</v>
      </c>
      <c r="B1021" s="1" t="s">
        <v>22</v>
      </c>
      <c r="C1021" s="1" t="s">
        <v>23</v>
      </c>
      <c r="D1021" s="1" t="s">
        <v>450</v>
      </c>
      <c r="E1021" s="1" t="s">
        <v>231</v>
      </c>
      <c r="F1021" s="1">
        <v>1459.0</v>
      </c>
      <c r="G1021" s="1">
        <v>1491.0</v>
      </c>
      <c r="H1021" s="1">
        <v>102.2</v>
      </c>
      <c r="I1021" s="1">
        <v>1857.24</v>
      </c>
      <c r="J1021" s="1">
        <v>2160.55</v>
      </c>
      <c r="K1021" s="1">
        <v>3221380.05</v>
      </c>
      <c r="L1021" s="2">
        <v>45726.0</v>
      </c>
      <c r="M1021" s="1">
        <v>2025.0</v>
      </c>
      <c r="N1021" s="1">
        <v>3.0</v>
      </c>
      <c r="O1021" s="1" t="s">
        <v>65</v>
      </c>
    </row>
    <row r="1022">
      <c r="A1022" s="1" t="s">
        <v>1659</v>
      </c>
      <c r="B1022" s="1" t="s">
        <v>22</v>
      </c>
      <c r="C1022" s="1" t="s">
        <v>23</v>
      </c>
      <c r="D1022" s="1" t="s">
        <v>929</v>
      </c>
      <c r="E1022" s="1" t="s">
        <v>133</v>
      </c>
      <c r="F1022" s="1">
        <v>1971.0</v>
      </c>
      <c r="G1022" s="1">
        <v>1979.0</v>
      </c>
      <c r="H1022" s="1">
        <v>100.4</v>
      </c>
      <c r="I1022" s="1">
        <v>1321.73</v>
      </c>
      <c r="J1022" s="1">
        <v>1498.46</v>
      </c>
      <c r="K1022" s="1">
        <v>2965452.34</v>
      </c>
      <c r="L1022" s="2">
        <v>45795.0</v>
      </c>
      <c r="M1022" s="1">
        <v>2025.0</v>
      </c>
      <c r="N1022" s="1">
        <v>5.0</v>
      </c>
      <c r="O1022" s="1" t="s">
        <v>26</v>
      </c>
    </row>
    <row r="1023">
      <c r="A1023" s="1" t="s">
        <v>1660</v>
      </c>
      <c r="B1023" s="1" t="s">
        <v>42</v>
      </c>
      <c r="C1023" s="1" t="s">
        <v>43</v>
      </c>
      <c r="D1023" s="1" t="s">
        <v>1063</v>
      </c>
      <c r="E1023" s="1" t="s">
        <v>121</v>
      </c>
      <c r="F1023" s="1">
        <v>2482.0</v>
      </c>
      <c r="G1023" s="1">
        <v>2448.0</v>
      </c>
      <c r="H1023" s="1">
        <v>98.6</v>
      </c>
      <c r="I1023" s="1">
        <v>1421.07</v>
      </c>
      <c r="J1023" s="1">
        <v>1318.14</v>
      </c>
      <c r="K1023" s="1">
        <v>3226806.72</v>
      </c>
      <c r="L1023" s="2">
        <v>45959.0</v>
      </c>
      <c r="M1023" s="1">
        <v>2025.0</v>
      </c>
      <c r="N1023" s="1">
        <v>10.0</v>
      </c>
      <c r="O1023" s="1" t="s">
        <v>26</v>
      </c>
    </row>
    <row r="1024">
      <c r="A1024" s="1" t="s">
        <v>1661</v>
      </c>
      <c r="B1024" s="1" t="s">
        <v>42</v>
      </c>
      <c r="C1024" s="1" t="s">
        <v>43</v>
      </c>
      <c r="D1024" s="1" t="s">
        <v>500</v>
      </c>
      <c r="E1024" s="1" t="s">
        <v>95</v>
      </c>
      <c r="F1024" s="1">
        <v>534.0</v>
      </c>
      <c r="G1024" s="1">
        <v>555.0</v>
      </c>
      <c r="H1024" s="1">
        <v>103.9</v>
      </c>
      <c r="I1024" s="1">
        <v>1630.42</v>
      </c>
      <c r="J1024" s="1">
        <v>1952.61</v>
      </c>
      <c r="K1024" s="1">
        <v>1083698.55</v>
      </c>
      <c r="L1024" s="2">
        <v>45678.0</v>
      </c>
      <c r="M1024" s="1">
        <v>2025.0</v>
      </c>
      <c r="N1024" s="1">
        <v>1.0</v>
      </c>
      <c r="O1024" s="1" t="s">
        <v>32</v>
      </c>
    </row>
    <row r="1025">
      <c r="A1025" s="1" t="s">
        <v>1662</v>
      </c>
      <c r="B1025" s="1" t="s">
        <v>28</v>
      </c>
      <c r="C1025" s="1" t="s">
        <v>29</v>
      </c>
      <c r="D1025" s="1" t="s">
        <v>725</v>
      </c>
      <c r="E1025" s="1" t="s">
        <v>210</v>
      </c>
      <c r="F1025" s="1">
        <v>1081.0</v>
      </c>
      <c r="G1025" s="1">
        <v>993.0</v>
      </c>
      <c r="H1025" s="1">
        <v>91.9</v>
      </c>
      <c r="I1025" s="1">
        <v>1279.87</v>
      </c>
      <c r="J1025" s="1">
        <v>1302.85</v>
      </c>
      <c r="K1025" s="1">
        <v>1293730.05</v>
      </c>
      <c r="L1025" s="2">
        <v>45764.0</v>
      </c>
      <c r="M1025" s="1">
        <v>2025.0</v>
      </c>
      <c r="N1025" s="1">
        <v>4.0</v>
      </c>
      <c r="O1025" s="1" t="s">
        <v>46</v>
      </c>
    </row>
    <row r="1026">
      <c r="A1026" s="1" t="s">
        <v>1663</v>
      </c>
      <c r="B1026" s="1" t="s">
        <v>37</v>
      </c>
      <c r="C1026" s="1" t="s">
        <v>38</v>
      </c>
      <c r="D1026" s="1" t="s">
        <v>264</v>
      </c>
      <c r="E1026" s="1" t="s">
        <v>213</v>
      </c>
      <c r="F1026" s="1">
        <v>1323.0</v>
      </c>
      <c r="G1026" s="1">
        <v>1319.0</v>
      </c>
      <c r="H1026" s="1">
        <v>99.7</v>
      </c>
      <c r="I1026" s="1">
        <v>1866.78</v>
      </c>
      <c r="J1026" s="1">
        <v>1724.25</v>
      </c>
      <c r="K1026" s="1">
        <v>2274285.75</v>
      </c>
      <c r="L1026" s="2">
        <v>45874.0</v>
      </c>
      <c r="M1026" s="1">
        <v>2025.0</v>
      </c>
      <c r="N1026" s="1">
        <v>8.0</v>
      </c>
      <c r="O1026" s="1" t="s">
        <v>65</v>
      </c>
    </row>
    <row r="1027">
      <c r="A1027" s="1" t="s">
        <v>1664</v>
      </c>
      <c r="B1027" s="1" t="s">
        <v>42</v>
      </c>
      <c r="C1027" s="1" t="s">
        <v>43</v>
      </c>
      <c r="D1027" s="1" t="s">
        <v>970</v>
      </c>
      <c r="E1027" s="1" t="s">
        <v>45</v>
      </c>
      <c r="F1027" s="1">
        <v>2785.0</v>
      </c>
      <c r="G1027" s="1">
        <v>2531.0</v>
      </c>
      <c r="H1027" s="1">
        <v>90.9</v>
      </c>
      <c r="I1027" s="1">
        <v>1205.39</v>
      </c>
      <c r="J1027" s="1">
        <v>1307.93</v>
      </c>
      <c r="K1027" s="1">
        <v>3310370.83</v>
      </c>
      <c r="L1027" s="2">
        <v>45771.0</v>
      </c>
      <c r="M1027" s="1">
        <v>2025.0</v>
      </c>
      <c r="N1027" s="1">
        <v>4.0</v>
      </c>
      <c r="O1027" s="1" t="s">
        <v>46</v>
      </c>
    </row>
    <row r="1028">
      <c r="A1028" s="1" t="s">
        <v>1665</v>
      </c>
      <c r="B1028" s="1" t="s">
        <v>37</v>
      </c>
      <c r="C1028" s="1" t="s">
        <v>38</v>
      </c>
      <c r="D1028" s="1" t="s">
        <v>1247</v>
      </c>
      <c r="E1028" s="1" t="s">
        <v>53</v>
      </c>
      <c r="F1028" s="1">
        <v>1796.0</v>
      </c>
      <c r="G1028" s="1">
        <v>1753.0</v>
      </c>
      <c r="H1028" s="1">
        <v>97.6</v>
      </c>
      <c r="I1028" s="1">
        <v>1252.56</v>
      </c>
      <c r="J1028" s="1">
        <v>1363.49</v>
      </c>
      <c r="K1028" s="1">
        <v>2390197.97</v>
      </c>
      <c r="L1028" s="2">
        <v>45907.0</v>
      </c>
      <c r="M1028" s="1">
        <v>2025.0</v>
      </c>
      <c r="N1028" s="1">
        <v>9.0</v>
      </c>
      <c r="O1028" s="1" t="s">
        <v>26</v>
      </c>
    </row>
    <row r="1029">
      <c r="A1029" s="1" t="s">
        <v>1666</v>
      </c>
      <c r="B1029" s="1" t="s">
        <v>16</v>
      </c>
      <c r="C1029" s="1" t="s">
        <v>17</v>
      </c>
      <c r="D1029" s="1" t="s">
        <v>1667</v>
      </c>
      <c r="E1029" s="1" t="s">
        <v>218</v>
      </c>
      <c r="F1029" s="1">
        <v>2171.0</v>
      </c>
      <c r="G1029" s="1">
        <v>1970.0</v>
      </c>
      <c r="H1029" s="1">
        <v>90.7</v>
      </c>
      <c r="I1029" s="1">
        <v>1787.23</v>
      </c>
      <c r="J1029" s="1">
        <v>2101.94</v>
      </c>
      <c r="K1029" s="1">
        <v>4140821.8</v>
      </c>
      <c r="L1029" s="2">
        <v>45974.0</v>
      </c>
      <c r="M1029" s="1">
        <v>2025.0</v>
      </c>
      <c r="N1029" s="1">
        <v>11.0</v>
      </c>
      <c r="O1029" s="1" t="s">
        <v>32</v>
      </c>
    </row>
    <row r="1030">
      <c r="A1030" s="1" t="s">
        <v>1668</v>
      </c>
      <c r="B1030" s="1" t="s">
        <v>28</v>
      </c>
      <c r="C1030" s="1" t="s">
        <v>29</v>
      </c>
      <c r="D1030" s="1" t="s">
        <v>895</v>
      </c>
      <c r="E1030" s="1" t="s">
        <v>336</v>
      </c>
      <c r="F1030" s="1">
        <v>977.0</v>
      </c>
      <c r="G1030" s="1">
        <v>886.0</v>
      </c>
      <c r="H1030" s="1">
        <v>90.7</v>
      </c>
      <c r="I1030" s="1">
        <v>1907.22</v>
      </c>
      <c r="J1030" s="1">
        <v>1882.39</v>
      </c>
      <c r="K1030" s="1">
        <v>1667797.54</v>
      </c>
      <c r="L1030" s="2">
        <v>45706.0</v>
      </c>
      <c r="M1030" s="1">
        <v>2025.0</v>
      </c>
      <c r="N1030" s="1">
        <v>2.0</v>
      </c>
      <c r="O1030" s="1" t="s">
        <v>46</v>
      </c>
    </row>
    <row r="1031">
      <c r="A1031" s="1" t="s">
        <v>1669</v>
      </c>
      <c r="B1031" s="1" t="s">
        <v>37</v>
      </c>
      <c r="C1031" s="1" t="s">
        <v>38</v>
      </c>
      <c r="D1031" s="1" t="s">
        <v>697</v>
      </c>
      <c r="E1031" s="1" t="s">
        <v>111</v>
      </c>
      <c r="F1031" s="1">
        <v>1401.0</v>
      </c>
      <c r="G1031" s="1">
        <v>1400.0</v>
      </c>
      <c r="H1031" s="1">
        <v>99.9</v>
      </c>
      <c r="I1031" s="1">
        <v>1868.94</v>
      </c>
      <c r="J1031" s="1">
        <v>1913.22</v>
      </c>
      <c r="K1031" s="1">
        <v>2678508.0</v>
      </c>
      <c r="L1031" s="2">
        <v>45889.0</v>
      </c>
      <c r="M1031" s="1">
        <v>2025.0</v>
      </c>
      <c r="N1031" s="1">
        <v>8.0</v>
      </c>
      <c r="O1031" s="1" t="s">
        <v>20</v>
      </c>
    </row>
    <row r="1032">
      <c r="A1032" s="1" t="s">
        <v>1670</v>
      </c>
      <c r="B1032" s="1" t="s">
        <v>42</v>
      </c>
      <c r="C1032" s="1" t="s">
        <v>43</v>
      </c>
      <c r="D1032" s="1" t="s">
        <v>1558</v>
      </c>
      <c r="E1032" s="1" t="s">
        <v>25</v>
      </c>
      <c r="F1032" s="1">
        <v>2247.0</v>
      </c>
      <c r="G1032" s="1">
        <v>1909.0</v>
      </c>
      <c r="H1032" s="1">
        <v>85.0</v>
      </c>
      <c r="I1032" s="1">
        <v>1291.92</v>
      </c>
      <c r="J1032" s="1">
        <v>1217.89</v>
      </c>
      <c r="K1032" s="1">
        <v>2324952.01</v>
      </c>
      <c r="L1032" s="2">
        <v>45694.0</v>
      </c>
      <c r="M1032" s="1">
        <v>2025.0</v>
      </c>
      <c r="N1032" s="1">
        <v>2.0</v>
      </c>
      <c r="O1032" s="1" t="s">
        <v>26</v>
      </c>
    </row>
    <row r="1033">
      <c r="A1033" s="1" t="s">
        <v>1671</v>
      </c>
      <c r="B1033" s="1" t="s">
        <v>16</v>
      </c>
      <c r="C1033" s="1" t="s">
        <v>17</v>
      </c>
      <c r="D1033" s="1" t="s">
        <v>55</v>
      </c>
      <c r="E1033" s="1" t="s">
        <v>56</v>
      </c>
      <c r="F1033" s="1">
        <v>1644.0</v>
      </c>
      <c r="G1033" s="1">
        <v>1330.0</v>
      </c>
      <c r="H1033" s="1">
        <v>80.9</v>
      </c>
      <c r="I1033" s="1">
        <v>1744.74</v>
      </c>
      <c r="J1033" s="1">
        <v>2068.6</v>
      </c>
      <c r="K1033" s="1">
        <v>2751238.0</v>
      </c>
      <c r="L1033" s="2">
        <v>45734.0</v>
      </c>
      <c r="M1033" s="1">
        <v>2025.0</v>
      </c>
      <c r="N1033" s="1">
        <v>3.0</v>
      </c>
      <c r="O1033" s="1" t="s">
        <v>20</v>
      </c>
    </row>
    <row r="1034">
      <c r="A1034" s="1" t="s">
        <v>1672</v>
      </c>
      <c r="B1034" s="1" t="s">
        <v>16</v>
      </c>
      <c r="C1034" s="1" t="s">
        <v>17</v>
      </c>
      <c r="D1034" s="1" t="s">
        <v>1673</v>
      </c>
      <c r="E1034" s="1" t="s">
        <v>79</v>
      </c>
      <c r="F1034" s="1">
        <v>1518.0</v>
      </c>
      <c r="G1034" s="1">
        <v>1363.0</v>
      </c>
      <c r="H1034" s="1">
        <v>89.8</v>
      </c>
      <c r="I1034" s="1">
        <v>1459.07</v>
      </c>
      <c r="J1034" s="1">
        <v>1339.41</v>
      </c>
      <c r="K1034" s="1">
        <v>1825615.83</v>
      </c>
      <c r="L1034" s="2">
        <v>45799.0</v>
      </c>
      <c r="M1034" s="1">
        <v>2025.0</v>
      </c>
      <c r="N1034" s="1">
        <v>5.0</v>
      </c>
      <c r="O1034" s="1" t="s">
        <v>20</v>
      </c>
    </row>
    <row r="1035">
      <c r="A1035" s="1" t="s">
        <v>1674</v>
      </c>
      <c r="B1035" s="1" t="s">
        <v>37</v>
      </c>
      <c r="C1035" s="1" t="s">
        <v>38</v>
      </c>
      <c r="D1035" s="1" t="s">
        <v>1591</v>
      </c>
      <c r="E1035" s="1" t="s">
        <v>59</v>
      </c>
      <c r="F1035" s="1">
        <v>2796.0</v>
      </c>
      <c r="G1035" s="1">
        <v>2852.0</v>
      </c>
      <c r="H1035" s="1">
        <v>102.0</v>
      </c>
      <c r="I1035" s="1">
        <v>1301.77</v>
      </c>
      <c r="J1035" s="1">
        <v>1519.9</v>
      </c>
      <c r="K1035" s="1">
        <v>4334754.8</v>
      </c>
      <c r="L1035" s="2">
        <v>45719.0</v>
      </c>
      <c r="M1035" s="1">
        <v>2025.0</v>
      </c>
      <c r="N1035" s="1">
        <v>3.0</v>
      </c>
      <c r="O1035" s="1" t="s">
        <v>32</v>
      </c>
    </row>
    <row r="1036">
      <c r="A1036" s="1" t="s">
        <v>1675</v>
      </c>
      <c r="B1036" s="1" t="s">
        <v>16</v>
      </c>
      <c r="C1036" s="1" t="s">
        <v>17</v>
      </c>
      <c r="D1036" s="1" t="s">
        <v>315</v>
      </c>
      <c r="E1036" s="1" t="s">
        <v>124</v>
      </c>
      <c r="F1036" s="1">
        <v>705.0</v>
      </c>
      <c r="G1036" s="1">
        <v>727.0</v>
      </c>
      <c r="H1036" s="1">
        <v>103.1</v>
      </c>
      <c r="I1036" s="1">
        <v>1068.15</v>
      </c>
      <c r="J1036" s="1">
        <v>1195.26</v>
      </c>
      <c r="K1036" s="1">
        <v>868954.02</v>
      </c>
      <c r="L1036" s="2">
        <v>45808.0</v>
      </c>
      <c r="M1036" s="1">
        <v>2025.0</v>
      </c>
      <c r="N1036" s="1">
        <v>5.0</v>
      </c>
      <c r="O1036" s="1" t="s">
        <v>26</v>
      </c>
    </row>
    <row r="1037">
      <c r="A1037" s="1" t="s">
        <v>1676</v>
      </c>
      <c r="B1037" s="1" t="s">
        <v>28</v>
      </c>
      <c r="C1037" s="1" t="s">
        <v>29</v>
      </c>
      <c r="D1037" s="1" t="s">
        <v>625</v>
      </c>
      <c r="E1037" s="1" t="s">
        <v>161</v>
      </c>
      <c r="F1037" s="1">
        <v>1645.0</v>
      </c>
      <c r="G1037" s="1">
        <v>1637.0</v>
      </c>
      <c r="H1037" s="1">
        <v>99.5</v>
      </c>
      <c r="I1037" s="1">
        <v>1736.4</v>
      </c>
      <c r="J1037" s="1">
        <v>1617.49</v>
      </c>
      <c r="K1037" s="1">
        <v>2647831.13</v>
      </c>
      <c r="L1037" s="2">
        <v>45973.0</v>
      </c>
      <c r="M1037" s="1">
        <v>2025.0</v>
      </c>
      <c r="N1037" s="1">
        <v>11.0</v>
      </c>
      <c r="O1037" s="1" t="s">
        <v>65</v>
      </c>
    </row>
    <row r="1038">
      <c r="A1038" s="1" t="s">
        <v>1677</v>
      </c>
      <c r="B1038" s="1" t="s">
        <v>22</v>
      </c>
      <c r="C1038" s="1" t="s">
        <v>23</v>
      </c>
      <c r="D1038" s="1" t="s">
        <v>171</v>
      </c>
      <c r="E1038" s="1" t="s">
        <v>56</v>
      </c>
      <c r="F1038" s="1">
        <v>879.0</v>
      </c>
      <c r="G1038" s="1">
        <v>814.0</v>
      </c>
      <c r="H1038" s="1">
        <v>92.6</v>
      </c>
      <c r="I1038" s="1">
        <v>1944.63</v>
      </c>
      <c r="J1038" s="1">
        <v>2071.96</v>
      </c>
      <c r="K1038" s="1">
        <v>1686575.44</v>
      </c>
      <c r="L1038" s="2">
        <v>45766.0</v>
      </c>
      <c r="M1038" s="1">
        <v>2025.0</v>
      </c>
      <c r="N1038" s="1">
        <v>4.0</v>
      </c>
      <c r="O1038" s="1" t="s">
        <v>20</v>
      </c>
    </row>
    <row r="1039">
      <c r="A1039" s="1" t="s">
        <v>1678</v>
      </c>
      <c r="B1039" s="1" t="s">
        <v>22</v>
      </c>
      <c r="C1039" s="1" t="s">
        <v>23</v>
      </c>
      <c r="D1039" s="1" t="s">
        <v>610</v>
      </c>
      <c r="E1039" s="1" t="s">
        <v>194</v>
      </c>
      <c r="F1039" s="1">
        <v>561.0</v>
      </c>
      <c r="G1039" s="1">
        <v>526.0</v>
      </c>
      <c r="H1039" s="1">
        <v>93.8</v>
      </c>
      <c r="I1039" s="1">
        <v>1517.88</v>
      </c>
      <c r="J1039" s="1">
        <v>1773.98</v>
      </c>
      <c r="K1039" s="1">
        <v>933113.48</v>
      </c>
      <c r="L1039" s="2">
        <v>45837.0</v>
      </c>
      <c r="M1039" s="1">
        <v>2025.0</v>
      </c>
      <c r="N1039" s="1">
        <v>6.0</v>
      </c>
      <c r="O1039" s="1" t="s">
        <v>26</v>
      </c>
    </row>
    <row r="1040">
      <c r="A1040" s="1" t="s">
        <v>1679</v>
      </c>
      <c r="B1040" s="1" t="s">
        <v>28</v>
      </c>
      <c r="C1040" s="1" t="s">
        <v>29</v>
      </c>
      <c r="D1040" s="1" t="s">
        <v>266</v>
      </c>
      <c r="E1040" s="1" t="s">
        <v>267</v>
      </c>
      <c r="F1040" s="1">
        <v>2609.0</v>
      </c>
      <c r="G1040" s="1">
        <v>2307.0</v>
      </c>
      <c r="H1040" s="1">
        <v>88.4</v>
      </c>
      <c r="I1040" s="1">
        <v>1569.91</v>
      </c>
      <c r="J1040" s="1">
        <v>1680.32</v>
      </c>
      <c r="K1040" s="1">
        <v>3876498.24</v>
      </c>
      <c r="L1040" s="2">
        <v>45892.0</v>
      </c>
      <c r="M1040" s="1">
        <v>2025.0</v>
      </c>
      <c r="N1040" s="1">
        <v>8.0</v>
      </c>
      <c r="O1040" s="1" t="s">
        <v>46</v>
      </c>
    </row>
    <row r="1041">
      <c r="A1041" s="1" t="s">
        <v>1680</v>
      </c>
      <c r="B1041" s="1" t="s">
        <v>16</v>
      </c>
      <c r="C1041" s="1" t="s">
        <v>17</v>
      </c>
      <c r="D1041" s="1" t="s">
        <v>247</v>
      </c>
      <c r="E1041" s="1" t="s">
        <v>121</v>
      </c>
      <c r="F1041" s="1">
        <v>1226.0</v>
      </c>
      <c r="G1041" s="1">
        <v>1130.0</v>
      </c>
      <c r="H1041" s="1">
        <v>92.2</v>
      </c>
      <c r="I1041" s="1">
        <v>1928.77</v>
      </c>
      <c r="J1041" s="1">
        <v>2151.91</v>
      </c>
      <c r="K1041" s="1">
        <v>2431658.3</v>
      </c>
      <c r="L1041" s="2">
        <v>45860.0</v>
      </c>
      <c r="M1041" s="1">
        <v>2025.0</v>
      </c>
      <c r="N1041" s="1">
        <v>7.0</v>
      </c>
      <c r="O1041" s="1" t="s">
        <v>26</v>
      </c>
    </row>
    <row r="1042">
      <c r="A1042" s="1" t="s">
        <v>1681</v>
      </c>
      <c r="B1042" s="1" t="s">
        <v>16</v>
      </c>
      <c r="C1042" s="1" t="s">
        <v>17</v>
      </c>
      <c r="D1042" s="1" t="s">
        <v>1682</v>
      </c>
      <c r="E1042" s="1" t="s">
        <v>53</v>
      </c>
      <c r="F1042" s="1">
        <v>2606.0</v>
      </c>
      <c r="G1042" s="1">
        <v>2620.0</v>
      </c>
      <c r="H1042" s="1">
        <v>100.5</v>
      </c>
      <c r="I1042" s="1">
        <v>1642.17</v>
      </c>
      <c r="J1042" s="1">
        <v>1924.64</v>
      </c>
      <c r="K1042" s="1">
        <v>5042556.8</v>
      </c>
      <c r="L1042" s="2">
        <v>45880.0</v>
      </c>
      <c r="M1042" s="1">
        <v>2025.0</v>
      </c>
      <c r="N1042" s="1">
        <v>8.0</v>
      </c>
      <c r="O1042" s="1" t="s">
        <v>26</v>
      </c>
    </row>
    <row r="1043">
      <c r="A1043" s="1" t="s">
        <v>1683</v>
      </c>
      <c r="B1043" s="1" t="s">
        <v>16</v>
      </c>
      <c r="C1043" s="1" t="s">
        <v>17</v>
      </c>
      <c r="D1043" s="1" t="s">
        <v>1684</v>
      </c>
      <c r="E1043" s="1" t="s">
        <v>19</v>
      </c>
      <c r="F1043" s="1">
        <v>1522.0</v>
      </c>
      <c r="G1043" s="1">
        <v>1263.0</v>
      </c>
      <c r="H1043" s="1">
        <v>83.0</v>
      </c>
      <c r="I1043" s="1">
        <v>1623.87</v>
      </c>
      <c r="J1043" s="1">
        <v>1471.86</v>
      </c>
      <c r="K1043" s="1">
        <v>1858959.18</v>
      </c>
      <c r="L1043" s="2">
        <v>45729.0</v>
      </c>
      <c r="M1043" s="1">
        <v>2025.0</v>
      </c>
      <c r="N1043" s="1">
        <v>3.0</v>
      </c>
      <c r="O1043" s="1" t="s">
        <v>20</v>
      </c>
    </row>
    <row r="1044">
      <c r="A1044" s="1" t="s">
        <v>1685</v>
      </c>
      <c r="B1044" s="1" t="s">
        <v>37</v>
      </c>
      <c r="C1044" s="1" t="s">
        <v>38</v>
      </c>
      <c r="D1044" s="1" t="s">
        <v>976</v>
      </c>
      <c r="E1044" s="1" t="s">
        <v>194</v>
      </c>
      <c r="F1044" s="1">
        <v>776.0</v>
      </c>
      <c r="G1044" s="1">
        <v>765.0</v>
      </c>
      <c r="H1044" s="1">
        <v>98.6</v>
      </c>
      <c r="I1044" s="1">
        <v>1145.78</v>
      </c>
      <c r="J1044" s="1">
        <v>1238.18</v>
      </c>
      <c r="K1044" s="1">
        <v>947207.7</v>
      </c>
      <c r="L1044" s="2">
        <v>45684.0</v>
      </c>
      <c r="M1044" s="1">
        <v>2025.0</v>
      </c>
      <c r="N1044" s="1">
        <v>1.0</v>
      </c>
      <c r="O1044" s="1" t="s">
        <v>26</v>
      </c>
    </row>
    <row r="1045">
      <c r="A1045" s="1" t="s">
        <v>1686</v>
      </c>
      <c r="B1045" s="1" t="s">
        <v>28</v>
      </c>
      <c r="C1045" s="1" t="s">
        <v>29</v>
      </c>
      <c r="D1045" s="1" t="s">
        <v>527</v>
      </c>
      <c r="E1045" s="1" t="s">
        <v>74</v>
      </c>
      <c r="F1045" s="1">
        <v>1133.0</v>
      </c>
      <c r="G1045" s="1">
        <v>1027.0</v>
      </c>
      <c r="H1045" s="1">
        <v>90.6</v>
      </c>
      <c r="I1045" s="1">
        <v>1568.64</v>
      </c>
      <c r="J1045" s="1">
        <v>1464.43</v>
      </c>
      <c r="K1045" s="1">
        <v>1503969.61</v>
      </c>
      <c r="L1045" s="2">
        <v>45939.0</v>
      </c>
      <c r="M1045" s="1">
        <v>2025.0</v>
      </c>
      <c r="N1045" s="1">
        <v>10.0</v>
      </c>
      <c r="O1045" s="1" t="s">
        <v>32</v>
      </c>
    </row>
    <row r="1046">
      <c r="A1046" s="1" t="s">
        <v>1687</v>
      </c>
      <c r="B1046" s="1" t="s">
        <v>37</v>
      </c>
      <c r="C1046" s="1" t="s">
        <v>38</v>
      </c>
      <c r="D1046" s="1" t="s">
        <v>1008</v>
      </c>
      <c r="E1046" s="1" t="s">
        <v>294</v>
      </c>
      <c r="F1046" s="1">
        <v>1804.0</v>
      </c>
      <c r="G1046" s="1">
        <v>1711.0</v>
      </c>
      <c r="H1046" s="1">
        <v>94.8</v>
      </c>
      <c r="I1046" s="1">
        <v>1375.59</v>
      </c>
      <c r="J1046" s="1">
        <v>1484.59</v>
      </c>
      <c r="K1046" s="1">
        <v>2540133.49</v>
      </c>
      <c r="L1046" s="2">
        <v>45784.0</v>
      </c>
      <c r="M1046" s="1">
        <v>2025.0</v>
      </c>
      <c r="N1046" s="1">
        <v>5.0</v>
      </c>
      <c r="O1046" s="1" t="s">
        <v>32</v>
      </c>
    </row>
    <row r="1047">
      <c r="A1047" s="1" t="s">
        <v>1688</v>
      </c>
      <c r="B1047" s="1" t="s">
        <v>37</v>
      </c>
      <c r="C1047" s="1" t="s">
        <v>38</v>
      </c>
      <c r="D1047" s="1" t="s">
        <v>135</v>
      </c>
      <c r="E1047" s="1" t="s">
        <v>74</v>
      </c>
      <c r="F1047" s="1">
        <v>1277.0</v>
      </c>
      <c r="G1047" s="1">
        <v>1038.0</v>
      </c>
      <c r="H1047" s="1">
        <v>81.3</v>
      </c>
      <c r="I1047" s="1">
        <v>1126.74</v>
      </c>
      <c r="J1047" s="1">
        <v>1162.82</v>
      </c>
      <c r="K1047" s="1">
        <v>1207007.16</v>
      </c>
      <c r="L1047" s="2">
        <v>45723.0</v>
      </c>
      <c r="M1047" s="1">
        <v>2025.0</v>
      </c>
      <c r="N1047" s="1">
        <v>3.0</v>
      </c>
      <c r="O1047" s="1" t="s">
        <v>32</v>
      </c>
    </row>
    <row r="1048">
      <c r="A1048" s="1" t="s">
        <v>1689</v>
      </c>
      <c r="B1048" s="1" t="s">
        <v>37</v>
      </c>
      <c r="C1048" s="1" t="s">
        <v>38</v>
      </c>
      <c r="D1048" s="1" t="s">
        <v>623</v>
      </c>
      <c r="E1048" s="1" t="s">
        <v>280</v>
      </c>
      <c r="F1048" s="1">
        <v>2523.0</v>
      </c>
      <c r="G1048" s="1">
        <v>2527.0</v>
      </c>
      <c r="H1048" s="1">
        <v>100.2</v>
      </c>
      <c r="I1048" s="1">
        <v>1775.41</v>
      </c>
      <c r="J1048" s="1">
        <v>2064.93</v>
      </c>
      <c r="K1048" s="1">
        <v>5218078.11</v>
      </c>
      <c r="L1048" s="2">
        <v>45769.0</v>
      </c>
      <c r="M1048" s="1">
        <v>2025.0</v>
      </c>
      <c r="N1048" s="1">
        <v>4.0</v>
      </c>
      <c r="O1048" s="1" t="s">
        <v>20</v>
      </c>
    </row>
    <row r="1049">
      <c r="A1049" s="1" t="s">
        <v>1690</v>
      </c>
      <c r="B1049" s="1" t="s">
        <v>28</v>
      </c>
      <c r="C1049" s="1" t="s">
        <v>29</v>
      </c>
      <c r="D1049" s="1" t="s">
        <v>832</v>
      </c>
      <c r="E1049" s="1" t="s">
        <v>19</v>
      </c>
      <c r="F1049" s="1">
        <v>833.0</v>
      </c>
      <c r="G1049" s="1">
        <v>750.0</v>
      </c>
      <c r="H1049" s="1">
        <v>90.0</v>
      </c>
      <c r="I1049" s="1">
        <v>1473.25</v>
      </c>
      <c r="J1049" s="1">
        <v>1620.1</v>
      </c>
      <c r="K1049" s="1">
        <v>1215075.0</v>
      </c>
      <c r="L1049" s="2">
        <v>45948.0</v>
      </c>
      <c r="M1049" s="1">
        <v>2025.0</v>
      </c>
      <c r="N1049" s="1">
        <v>10.0</v>
      </c>
      <c r="O1049" s="1" t="s">
        <v>20</v>
      </c>
    </row>
    <row r="1050">
      <c r="A1050" s="1" t="s">
        <v>1691</v>
      </c>
      <c r="B1050" s="1" t="s">
        <v>42</v>
      </c>
      <c r="C1050" s="1" t="s">
        <v>43</v>
      </c>
      <c r="D1050" s="1" t="s">
        <v>239</v>
      </c>
      <c r="E1050" s="1" t="s">
        <v>231</v>
      </c>
      <c r="F1050" s="1">
        <v>1414.0</v>
      </c>
      <c r="G1050" s="1">
        <v>1165.0</v>
      </c>
      <c r="H1050" s="1">
        <v>82.4</v>
      </c>
      <c r="I1050" s="1">
        <v>1729.24</v>
      </c>
      <c r="J1050" s="1">
        <v>1828.66</v>
      </c>
      <c r="K1050" s="1">
        <v>2130388.9</v>
      </c>
      <c r="L1050" s="2">
        <v>45840.0</v>
      </c>
      <c r="M1050" s="1">
        <v>2025.0</v>
      </c>
      <c r="N1050" s="1">
        <v>7.0</v>
      </c>
      <c r="O1050" s="1" t="s">
        <v>65</v>
      </c>
    </row>
    <row r="1051">
      <c r="A1051" s="1" t="s">
        <v>1692</v>
      </c>
      <c r="B1051" s="1" t="s">
        <v>37</v>
      </c>
      <c r="C1051" s="1" t="s">
        <v>38</v>
      </c>
      <c r="D1051" s="1" t="s">
        <v>1693</v>
      </c>
      <c r="E1051" s="1" t="s">
        <v>231</v>
      </c>
      <c r="F1051" s="1">
        <v>2346.0</v>
      </c>
      <c r="G1051" s="1">
        <v>2021.0</v>
      </c>
      <c r="H1051" s="1">
        <v>86.1</v>
      </c>
      <c r="I1051" s="1">
        <v>1788.27</v>
      </c>
      <c r="J1051" s="1">
        <v>1885.2</v>
      </c>
      <c r="K1051" s="1">
        <v>3809989.2</v>
      </c>
      <c r="L1051" s="2">
        <v>45971.0</v>
      </c>
      <c r="M1051" s="1">
        <v>2025.0</v>
      </c>
      <c r="N1051" s="1">
        <v>11.0</v>
      </c>
      <c r="O1051" s="1" t="s">
        <v>65</v>
      </c>
    </row>
    <row r="1052">
      <c r="A1052" s="1" t="s">
        <v>1694</v>
      </c>
      <c r="B1052" s="1" t="s">
        <v>16</v>
      </c>
      <c r="C1052" s="1" t="s">
        <v>17</v>
      </c>
      <c r="D1052" s="1" t="s">
        <v>48</v>
      </c>
      <c r="E1052" s="1" t="s">
        <v>31</v>
      </c>
      <c r="F1052" s="1">
        <v>1440.0</v>
      </c>
      <c r="G1052" s="1">
        <v>1171.0</v>
      </c>
      <c r="H1052" s="1">
        <v>81.3</v>
      </c>
      <c r="I1052" s="1">
        <v>1094.05</v>
      </c>
      <c r="J1052" s="1">
        <v>1132.34</v>
      </c>
      <c r="K1052" s="1">
        <v>1325970.14</v>
      </c>
      <c r="L1052" s="2">
        <v>45840.0</v>
      </c>
      <c r="M1052" s="1">
        <v>2025.0</v>
      </c>
      <c r="N1052" s="1">
        <v>7.0</v>
      </c>
      <c r="O1052" s="1" t="s">
        <v>32</v>
      </c>
    </row>
    <row r="1053">
      <c r="A1053" s="1" t="s">
        <v>1695</v>
      </c>
      <c r="B1053" s="1" t="s">
        <v>42</v>
      </c>
      <c r="C1053" s="1" t="s">
        <v>43</v>
      </c>
      <c r="D1053" s="1" t="s">
        <v>1696</v>
      </c>
      <c r="E1053" s="1" t="s">
        <v>64</v>
      </c>
      <c r="F1053" s="1">
        <v>2583.0</v>
      </c>
      <c r="G1053" s="1">
        <v>2425.0</v>
      </c>
      <c r="H1053" s="1">
        <v>93.9</v>
      </c>
      <c r="I1053" s="1">
        <v>1465.07</v>
      </c>
      <c r="J1053" s="1">
        <v>1690.83</v>
      </c>
      <c r="K1053" s="1">
        <v>4100262.75</v>
      </c>
      <c r="L1053" s="2">
        <v>45738.0</v>
      </c>
      <c r="M1053" s="1">
        <v>2025.0</v>
      </c>
      <c r="N1053" s="1">
        <v>3.0</v>
      </c>
      <c r="O1053" s="1" t="s">
        <v>65</v>
      </c>
    </row>
    <row r="1054">
      <c r="A1054" s="1" t="s">
        <v>1697</v>
      </c>
      <c r="B1054" s="1" t="s">
        <v>22</v>
      </c>
      <c r="C1054" s="1" t="s">
        <v>23</v>
      </c>
      <c r="D1054" s="1" t="s">
        <v>1147</v>
      </c>
      <c r="E1054" s="1" t="s">
        <v>35</v>
      </c>
      <c r="F1054" s="1">
        <v>1806.0</v>
      </c>
      <c r="G1054" s="1">
        <v>1816.0</v>
      </c>
      <c r="H1054" s="1">
        <v>100.6</v>
      </c>
      <c r="I1054" s="1">
        <v>1731.19</v>
      </c>
      <c r="J1054" s="1">
        <v>1898.99</v>
      </c>
      <c r="K1054" s="1">
        <v>3448565.84</v>
      </c>
      <c r="L1054" s="2">
        <v>45906.0</v>
      </c>
      <c r="M1054" s="1">
        <v>2025.0</v>
      </c>
      <c r="N1054" s="1">
        <v>9.0</v>
      </c>
      <c r="O1054" s="1" t="s">
        <v>26</v>
      </c>
    </row>
    <row r="1055">
      <c r="A1055" s="1" t="s">
        <v>1698</v>
      </c>
      <c r="B1055" s="1" t="s">
        <v>37</v>
      </c>
      <c r="C1055" s="1" t="s">
        <v>38</v>
      </c>
      <c r="D1055" s="1" t="s">
        <v>1699</v>
      </c>
      <c r="E1055" s="1" t="s">
        <v>56</v>
      </c>
      <c r="F1055" s="1">
        <v>2407.0</v>
      </c>
      <c r="G1055" s="1">
        <v>2268.0</v>
      </c>
      <c r="H1055" s="1">
        <v>94.2</v>
      </c>
      <c r="I1055" s="1">
        <v>1419.24</v>
      </c>
      <c r="J1055" s="1">
        <v>1414.24</v>
      </c>
      <c r="K1055" s="1">
        <v>3207496.32</v>
      </c>
      <c r="L1055" s="2">
        <v>45850.0</v>
      </c>
      <c r="M1055" s="1">
        <v>2025.0</v>
      </c>
      <c r="N1055" s="1">
        <v>7.0</v>
      </c>
      <c r="O1055" s="1" t="s">
        <v>20</v>
      </c>
    </row>
    <row r="1056">
      <c r="A1056" s="1" t="s">
        <v>1700</v>
      </c>
      <c r="B1056" s="1" t="s">
        <v>16</v>
      </c>
      <c r="C1056" s="1" t="s">
        <v>17</v>
      </c>
      <c r="D1056" s="1" t="s">
        <v>641</v>
      </c>
      <c r="E1056" s="1" t="s">
        <v>250</v>
      </c>
      <c r="F1056" s="1">
        <v>874.0</v>
      </c>
      <c r="G1056" s="1">
        <v>737.0</v>
      </c>
      <c r="H1056" s="1">
        <v>84.3</v>
      </c>
      <c r="I1056" s="1">
        <v>1517.48</v>
      </c>
      <c r="J1056" s="1">
        <v>1655.9</v>
      </c>
      <c r="K1056" s="1">
        <v>1220398.3</v>
      </c>
      <c r="L1056" s="2">
        <v>45705.0</v>
      </c>
      <c r="M1056" s="1">
        <v>2025.0</v>
      </c>
      <c r="N1056" s="1">
        <v>2.0</v>
      </c>
      <c r="O1056" s="1" t="s">
        <v>65</v>
      </c>
    </row>
    <row r="1057">
      <c r="A1057" s="1" t="s">
        <v>1701</v>
      </c>
      <c r="B1057" s="1" t="s">
        <v>16</v>
      </c>
      <c r="C1057" s="1" t="s">
        <v>17</v>
      </c>
      <c r="D1057" s="1" t="s">
        <v>504</v>
      </c>
      <c r="E1057" s="1" t="s">
        <v>79</v>
      </c>
      <c r="F1057" s="1">
        <v>2900.0</v>
      </c>
      <c r="G1057" s="1">
        <v>2916.0</v>
      </c>
      <c r="H1057" s="1">
        <v>100.6</v>
      </c>
      <c r="I1057" s="1">
        <v>1310.33</v>
      </c>
      <c r="J1057" s="1">
        <v>1539.44</v>
      </c>
      <c r="K1057" s="1">
        <v>4489007.04</v>
      </c>
      <c r="L1057" s="2">
        <v>45969.0</v>
      </c>
      <c r="M1057" s="1">
        <v>2025.0</v>
      </c>
      <c r="N1057" s="1">
        <v>11.0</v>
      </c>
      <c r="O1057" s="1" t="s">
        <v>20</v>
      </c>
    </row>
    <row r="1058">
      <c r="A1058" s="1" t="s">
        <v>1702</v>
      </c>
      <c r="B1058" s="1" t="s">
        <v>28</v>
      </c>
      <c r="C1058" s="1" t="s">
        <v>29</v>
      </c>
      <c r="D1058" s="1" t="s">
        <v>762</v>
      </c>
      <c r="E1058" s="1" t="s">
        <v>280</v>
      </c>
      <c r="F1058" s="1">
        <v>2028.0</v>
      </c>
      <c r="G1058" s="1">
        <v>1913.0</v>
      </c>
      <c r="H1058" s="1">
        <v>94.3</v>
      </c>
      <c r="I1058" s="1">
        <v>1709.64</v>
      </c>
      <c r="J1058" s="1">
        <v>2015.86</v>
      </c>
      <c r="K1058" s="1">
        <v>3856340.18</v>
      </c>
      <c r="L1058" s="2">
        <v>45671.0</v>
      </c>
      <c r="M1058" s="1">
        <v>2025.0</v>
      </c>
      <c r="N1058" s="1">
        <v>1.0</v>
      </c>
      <c r="O1058" s="1" t="s">
        <v>20</v>
      </c>
    </row>
    <row r="1059">
      <c r="A1059" s="1" t="s">
        <v>1703</v>
      </c>
      <c r="B1059" s="1" t="s">
        <v>22</v>
      </c>
      <c r="C1059" s="1" t="s">
        <v>23</v>
      </c>
      <c r="D1059" s="1" t="s">
        <v>604</v>
      </c>
      <c r="E1059" s="1" t="s">
        <v>74</v>
      </c>
      <c r="F1059" s="1">
        <v>2565.0</v>
      </c>
      <c r="G1059" s="1">
        <v>2150.0</v>
      </c>
      <c r="H1059" s="1">
        <v>83.8</v>
      </c>
      <c r="I1059" s="1">
        <v>1070.27</v>
      </c>
      <c r="J1059" s="1">
        <v>1166.19</v>
      </c>
      <c r="K1059" s="1">
        <v>2507308.5</v>
      </c>
      <c r="L1059" s="2">
        <v>45938.0</v>
      </c>
      <c r="M1059" s="1">
        <v>2025.0</v>
      </c>
      <c r="N1059" s="1">
        <v>10.0</v>
      </c>
      <c r="O1059" s="1" t="s">
        <v>32</v>
      </c>
    </row>
    <row r="1060">
      <c r="A1060" s="1" t="s">
        <v>1704</v>
      </c>
      <c r="B1060" s="1" t="s">
        <v>16</v>
      </c>
      <c r="C1060" s="1" t="s">
        <v>17</v>
      </c>
      <c r="D1060" s="1" t="s">
        <v>200</v>
      </c>
      <c r="E1060" s="1" t="s">
        <v>201</v>
      </c>
      <c r="F1060" s="1">
        <v>2755.0</v>
      </c>
      <c r="G1060" s="1">
        <v>2653.0</v>
      </c>
      <c r="H1060" s="1">
        <v>96.3</v>
      </c>
      <c r="I1060" s="1">
        <v>1877.97</v>
      </c>
      <c r="J1060" s="1">
        <v>2150.14</v>
      </c>
      <c r="K1060" s="1">
        <v>5704321.42</v>
      </c>
      <c r="L1060" s="2">
        <v>45659.0</v>
      </c>
      <c r="M1060" s="1">
        <v>2025.0</v>
      </c>
      <c r="N1060" s="1">
        <v>1.0</v>
      </c>
      <c r="O1060" s="1" t="s">
        <v>65</v>
      </c>
    </row>
    <row r="1061">
      <c r="A1061" s="1" t="s">
        <v>1705</v>
      </c>
      <c r="B1061" s="1" t="s">
        <v>22</v>
      </c>
      <c r="C1061" s="1" t="s">
        <v>23</v>
      </c>
      <c r="D1061" s="1" t="s">
        <v>1289</v>
      </c>
      <c r="E1061" s="1" t="s">
        <v>31</v>
      </c>
      <c r="F1061" s="1">
        <v>2843.0</v>
      </c>
      <c r="G1061" s="1">
        <v>2451.0</v>
      </c>
      <c r="H1061" s="1">
        <v>86.2</v>
      </c>
      <c r="I1061" s="1">
        <v>1776.61</v>
      </c>
      <c r="J1061" s="1">
        <v>1632.84</v>
      </c>
      <c r="K1061" s="1">
        <v>4002090.84</v>
      </c>
      <c r="L1061" s="2">
        <v>45829.0</v>
      </c>
      <c r="M1061" s="1">
        <v>2025.0</v>
      </c>
      <c r="N1061" s="1">
        <v>6.0</v>
      </c>
      <c r="O1061" s="1" t="s">
        <v>32</v>
      </c>
    </row>
    <row r="1062">
      <c r="A1062" s="1" t="s">
        <v>1706</v>
      </c>
      <c r="B1062" s="1" t="s">
        <v>16</v>
      </c>
      <c r="C1062" s="1" t="s">
        <v>17</v>
      </c>
      <c r="D1062" s="1" t="s">
        <v>299</v>
      </c>
      <c r="E1062" s="1" t="s">
        <v>118</v>
      </c>
      <c r="F1062" s="1">
        <v>1423.0</v>
      </c>
      <c r="G1062" s="1">
        <v>1346.0</v>
      </c>
      <c r="H1062" s="1">
        <v>94.6</v>
      </c>
      <c r="I1062" s="1">
        <v>1099.29</v>
      </c>
      <c r="J1062" s="1">
        <v>1053.02</v>
      </c>
      <c r="K1062" s="1">
        <v>1417364.92</v>
      </c>
      <c r="L1062" s="2">
        <v>45690.0</v>
      </c>
      <c r="M1062" s="1">
        <v>2025.0</v>
      </c>
      <c r="N1062" s="1">
        <v>2.0</v>
      </c>
      <c r="O1062" s="1" t="s">
        <v>46</v>
      </c>
    </row>
    <row r="1063">
      <c r="A1063" s="1" t="s">
        <v>1707</v>
      </c>
      <c r="B1063" s="1" t="s">
        <v>22</v>
      </c>
      <c r="C1063" s="1" t="s">
        <v>23</v>
      </c>
      <c r="D1063" s="1" t="s">
        <v>1708</v>
      </c>
      <c r="E1063" s="1" t="s">
        <v>183</v>
      </c>
      <c r="F1063" s="1">
        <v>1273.0</v>
      </c>
      <c r="G1063" s="1">
        <v>1243.0</v>
      </c>
      <c r="H1063" s="1">
        <v>97.6</v>
      </c>
      <c r="I1063" s="1">
        <v>1742.62</v>
      </c>
      <c r="J1063" s="1">
        <v>1843.75</v>
      </c>
      <c r="K1063" s="1">
        <v>2291781.25</v>
      </c>
      <c r="L1063" s="2">
        <v>45796.0</v>
      </c>
      <c r="M1063" s="1">
        <v>2025.0</v>
      </c>
      <c r="N1063" s="1">
        <v>5.0</v>
      </c>
      <c r="O1063" s="1" t="s">
        <v>65</v>
      </c>
    </row>
    <row r="1064">
      <c r="A1064" s="1" t="s">
        <v>1709</v>
      </c>
      <c r="B1064" s="1" t="s">
        <v>16</v>
      </c>
      <c r="C1064" s="1" t="s">
        <v>17</v>
      </c>
      <c r="D1064" s="1" t="s">
        <v>120</v>
      </c>
      <c r="E1064" s="1" t="s">
        <v>121</v>
      </c>
      <c r="F1064" s="1">
        <v>2029.0</v>
      </c>
      <c r="G1064" s="1">
        <v>1707.0</v>
      </c>
      <c r="H1064" s="1">
        <v>84.1</v>
      </c>
      <c r="I1064" s="1">
        <v>1434.54</v>
      </c>
      <c r="J1064" s="1">
        <v>1332.54</v>
      </c>
      <c r="K1064" s="1">
        <v>2274645.78</v>
      </c>
      <c r="L1064" s="2">
        <v>46007.0</v>
      </c>
      <c r="M1064" s="1">
        <v>2025.0</v>
      </c>
      <c r="N1064" s="1">
        <v>12.0</v>
      </c>
      <c r="O1064" s="1" t="s">
        <v>26</v>
      </c>
    </row>
    <row r="1065">
      <c r="A1065" s="1" t="s">
        <v>1710</v>
      </c>
      <c r="B1065" s="1" t="s">
        <v>16</v>
      </c>
      <c r="C1065" s="1" t="s">
        <v>17</v>
      </c>
      <c r="D1065" s="1" t="s">
        <v>1296</v>
      </c>
      <c r="E1065" s="1" t="s">
        <v>35</v>
      </c>
      <c r="F1065" s="1">
        <v>1607.0</v>
      </c>
      <c r="G1065" s="1">
        <v>1443.0</v>
      </c>
      <c r="H1065" s="1">
        <v>89.8</v>
      </c>
      <c r="I1065" s="1">
        <v>1903.82</v>
      </c>
      <c r="J1065" s="1">
        <v>1810.01</v>
      </c>
      <c r="K1065" s="1">
        <v>2611844.43</v>
      </c>
      <c r="L1065" s="2">
        <v>45939.0</v>
      </c>
      <c r="M1065" s="1">
        <v>2025.0</v>
      </c>
      <c r="N1065" s="1">
        <v>10.0</v>
      </c>
      <c r="O1065" s="1" t="s">
        <v>26</v>
      </c>
    </row>
    <row r="1066">
      <c r="A1066" s="1" t="s">
        <v>1711</v>
      </c>
      <c r="B1066" s="1" t="s">
        <v>37</v>
      </c>
      <c r="C1066" s="1" t="s">
        <v>38</v>
      </c>
      <c r="D1066" s="1" t="s">
        <v>105</v>
      </c>
      <c r="E1066" s="1" t="s">
        <v>40</v>
      </c>
      <c r="F1066" s="1">
        <v>2930.0</v>
      </c>
      <c r="G1066" s="1">
        <v>2994.0</v>
      </c>
      <c r="H1066" s="1">
        <v>102.2</v>
      </c>
      <c r="I1066" s="1">
        <v>1294.01</v>
      </c>
      <c r="J1066" s="1">
        <v>1425.13</v>
      </c>
      <c r="K1066" s="1">
        <v>4266839.22</v>
      </c>
      <c r="L1066" s="2">
        <v>45904.0</v>
      </c>
      <c r="M1066" s="1">
        <v>2025.0</v>
      </c>
      <c r="N1066" s="1">
        <v>9.0</v>
      </c>
      <c r="O1066" s="1" t="s">
        <v>26</v>
      </c>
    </row>
    <row r="1067">
      <c r="A1067" s="1" t="s">
        <v>1712</v>
      </c>
      <c r="B1067" s="1" t="s">
        <v>22</v>
      </c>
      <c r="C1067" s="1" t="s">
        <v>23</v>
      </c>
      <c r="D1067" s="1" t="s">
        <v>1713</v>
      </c>
      <c r="E1067" s="1" t="s">
        <v>180</v>
      </c>
      <c r="F1067" s="1">
        <v>2061.0</v>
      </c>
      <c r="G1067" s="1">
        <v>1829.0</v>
      </c>
      <c r="H1067" s="1">
        <v>88.7</v>
      </c>
      <c r="I1067" s="1">
        <v>1722.38</v>
      </c>
      <c r="J1067" s="1">
        <v>1911.79</v>
      </c>
      <c r="K1067" s="1">
        <v>3496663.91</v>
      </c>
      <c r="L1067" s="2">
        <v>45750.0</v>
      </c>
      <c r="M1067" s="1">
        <v>2025.0</v>
      </c>
      <c r="N1067" s="1">
        <v>4.0</v>
      </c>
      <c r="O1067" s="1" t="s">
        <v>46</v>
      </c>
    </row>
    <row r="1068">
      <c r="A1068" s="1" t="s">
        <v>1714</v>
      </c>
      <c r="B1068" s="1" t="s">
        <v>42</v>
      </c>
      <c r="C1068" s="1" t="s">
        <v>43</v>
      </c>
      <c r="D1068" s="1" t="s">
        <v>452</v>
      </c>
      <c r="E1068" s="1" t="s">
        <v>45</v>
      </c>
      <c r="F1068" s="1">
        <v>1123.0</v>
      </c>
      <c r="G1068" s="1">
        <v>1126.0</v>
      </c>
      <c r="H1068" s="1">
        <v>100.3</v>
      </c>
      <c r="I1068" s="1">
        <v>1719.72</v>
      </c>
      <c r="J1068" s="1">
        <v>1689.82</v>
      </c>
      <c r="K1068" s="1">
        <v>1902737.32</v>
      </c>
      <c r="L1068" s="2">
        <v>45932.0</v>
      </c>
      <c r="M1068" s="1">
        <v>2025.0</v>
      </c>
      <c r="N1068" s="1">
        <v>10.0</v>
      </c>
      <c r="O1068" s="1" t="s">
        <v>46</v>
      </c>
    </row>
    <row r="1069">
      <c r="A1069" s="1" t="s">
        <v>1715</v>
      </c>
      <c r="B1069" s="1" t="s">
        <v>22</v>
      </c>
      <c r="C1069" s="1" t="s">
        <v>23</v>
      </c>
      <c r="D1069" s="1" t="s">
        <v>1446</v>
      </c>
      <c r="E1069" s="1" t="s">
        <v>111</v>
      </c>
      <c r="F1069" s="1">
        <v>1967.0</v>
      </c>
      <c r="G1069" s="1">
        <v>2003.0</v>
      </c>
      <c r="H1069" s="1">
        <v>101.8</v>
      </c>
      <c r="I1069" s="1">
        <v>1855.2</v>
      </c>
      <c r="J1069" s="1">
        <v>1936.13</v>
      </c>
      <c r="K1069" s="1">
        <v>3878068.39</v>
      </c>
      <c r="L1069" s="2">
        <v>45951.0</v>
      </c>
      <c r="M1069" s="1">
        <v>2025.0</v>
      </c>
      <c r="N1069" s="1">
        <v>10.0</v>
      </c>
      <c r="O1069" s="1" t="s">
        <v>20</v>
      </c>
    </row>
    <row r="1070">
      <c r="A1070" s="1" t="s">
        <v>1716</v>
      </c>
      <c r="B1070" s="1" t="s">
        <v>28</v>
      </c>
      <c r="C1070" s="1" t="s">
        <v>29</v>
      </c>
      <c r="D1070" s="1" t="s">
        <v>841</v>
      </c>
      <c r="E1070" s="1" t="s">
        <v>89</v>
      </c>
      <c r="F1070" s="1">
        <v>2126.0</v>
      </c>
      <c r="G1070" s="1">
        <v>2063.0</v>
      </c>
      <c r="H1070" s="1">
        <v>97.0</v>
      </c>
      <c r="I1070" s="1">
        <v>1834.94</v>
      </c>
      <c r="J1070" s="1">
        <v>1999.27</v>
      </c>
      <c r="K1070" s="1">
        <v>4124494.01</v>
      </c>
      <c r="L1070" s="2">
        <v>45811.0</v>
      </c>
      <c r="M1070" s="1">
        <v>2025.0</v>
      </c>
      <c r="N1070" s="1">
        <v>6.0</v>
      </c>
      <c r="O1070" s="1" t="s">
        <v>46</v>
      </c>
    </row>
    <row r="1071">
      <c r="A1071" s="1" t="s">
        <v>1717</v>
      </c>
      <c r="B1071" s="1" t="s">
        <v>37</v>
      </c>
      <c r="C1071" s="1" t="s">
        <v>38</v>
      </c>
      <c r="D1071" s="1" t="s">
        <v>1236</v>
      </c>
      <c r="E1071" s="1" t="s">
        <v>250</v>
      </c>
      <c r="F1071" s="1">
        <v>972.0</v>
      </c>
      <c r="G1071" s="1">
        <v>1007.0</v>
      </c>
      <c r="H1071" s="1">
        <v>103.6</v>
      </c>
      <c r="I1071" s="1">
        <v>1054.62</v>
      </c>
      <c r="J1071" s="1">
        <v>949.91</v>
      </c>
      <c r="K1071" s="1">
        <v>956559.37</v>
      </c>
      <c r="L1071" s="2">
        <v>45781.0</v>
      </c>
      <c r="M1071" s="1">
        <v>2025.0</v>
      </c>
      <c r="N1071" s="1">
        <v>5.0</v>
      </c>
      <c r="O1071" s="1" t="s">
        <v>65</v>
      </c>
    </row>
    <row r="1072">
      <c r="A1072" s="1" t="s">
        <v>1718</v>
      </c>
      <c r="B1072" s="1" t="s">
        <v>22</v>
      </c>
      <c r="C1072" s="1" t="s">
        <v>23</v>
      </c>
      <c r="D1072" s="1" t="s">
        <v>404</v>
      </c>
      <c r="E1072" s="1" t="s">
        <v>71</v>
      </c>
      <c r="F1072" s="1">
        <v>2287.0</v>
      </c>
      <c r="G1072" s="1">
        <v>2142.0</v>
      </c>
      <c r="H1072" s="1">
        <v>93.7</v>
      </c>
      <c r="I1072" s="1">
        <v>1976.29</v>
      </c>
      <c r="J1072" s="1">
        <v>1837.01</v>
      </c>
      <c r="K1072" s="1">
        <v>3934875.42</v>
      </c>
      <c r="L1072" s="2">
        <v>45691.0</v>
      </c>
      <c r="M1072" s="1">
        <v>2025.0</v>
      </c>
      <c r="N1072" s="1">
        <v>2.0</v>
      </c>
      <c r="O1072" s="1" t="s">
        <v>32</v>
      </c>
    </row>
    <row r="1073">
      <c r="A1073" s="1" t="s">
        <v>1719</v>
      </c>
      <c r="B1073" s="1" t="s">
        <v>16</v>
      </c>
      <c r="C1073" s="1" t="s">
        <v>17</v>
      </c>
      <c r="D1073" s="1" t="s">
        <v>1522</v>
      </c>
      <c r="E1073" s="1" t="s">
        <v>68</v>
      </c>
      <c r="F1073" s="1">
        <v>2994.0</v>
      </c>
      <c r="G1073" s="1">
        <v>3134.0</v>
      </c>
      <c r="H1073" s="1">
        <v>104.7</v>
      </c>
      <c r="I1073" s="1">
        <v>1284.12</v>
      </c>
      <c r="J1073" s="1">
        <v>1340.59</v>
      </c>
      <c r="K1073" s="1">
        <v>4201409.06</v>
      </c>
      <c r="L1073" s="2">
        <v>45842.0</v>
      </c>
      <c r="M1073" s="1">
        <v>2025.0</v>
      </c>
      <c r="N1073" s="1">
        <v>7.0</v>
      </c>
      <c r="O1073" s="1" t="s">
        <v>65</v>
      </c>
    </row>
    <row r="1074">
      <c r="A1074" s="1" t="s">
        <v>1720</v>
      </c>
      <c r="B1074" s="1" t="s">
        <v>16</v>
      </c>
      <c r="C1074" s="1" t="s">
        <v>17</v>
      </c>
      <c r="D1074" s="1" t="s">
        <v>361</v>
      </c>
      <c r="E1074" s="1" t="s">
        <v>35</v>
      </c>
      <c r="F1074" s="1">
        <v>1641.0</v>
      </c>
      <c r="G1074" s="1">
        <v>1618.0</v>
      </c>
      <c r="H1074" s="1">
        <v>98.6</v>
      </c>
      <c r="I1074" s="1">
        <v>1537.06</v>
      </c>
      <c r="J1074" s="1">
        <v>1808.61</v>
      </c>
      <c r="K1074" s="1">
        <v>2926330.98</v>
      </c>
      <c r="L1074" s="2">
        <v>45851.0</v>
      </c>
      <c r="M1074" s="1">
        <v>2025.0</v>
      </c>
      <c r="N1074" s="1">
        <v>7.0</v>
      </c>
      <c r="O1074" s="1" t="s">
        <v>26</v>
      </c>
    </row>
    <row r="1075">
      <c r="A1075" s="1" t="s">
        <v>1721</v>
      </c>
      <c r="B1075" s="1" t="s">
        <v>28</v>
      </c>
      <c r="C1075" s="1" t="s">
        <v>29</v>
      </c>
      <c r="D1075" s="1" t="s">
        <v>433</v>
      </c>
      <c r="E1075" s="1" t="s">
        <v>82</v>
      </c>
      <c r="F1075" s="1">
        <v>1886.0</v>
      </c>
      <c r="G1075" s="1">
        <v>1835.0</v>
      </c>
      <c r="H1075" s="1">
        <v>97.3</v>
      </c>
      <c r="I1075" s="1">
        <v>1926.49</v>
      </c>
      <c r="J1075" s="1">
        <v>2084.2</v>
      </c>
      <c r="K1075" s="1">
        <v>3824507.0</v>
      </c>
      <c r="L1075" s="2">
        <v>45849.0</v>
      </c>
      <c r="M1075" s="1">
        <v>2025.0</v>
      </c>
      <c r="N1075" s="1">
        <v>7.0</v>
      </c>
      <c r="O1075" s="1" t="s">
        <v>20</v>
      </c>
    </row>
    <row r="1076">
      <c r="A1076" s="1" t="s">
        <v>1722</v>
      </c>
      <c r="B1076" s="1" t="s">
        <v>37</v>
      </c>
      <c r="C1076" s="1" t="s">
        <v>38</v>
      </c>
      <c r="D1076" s="1" t="s">
        <v>1092</v>
      </c>
      <c r="E1076" s="1" t="s">
        <v>19</v>
      </c>
      <c r="F1076" s="1">
        <v>2465.0</v>
      </c>
      <c r="G1076" s="1">
        <v>2221.0</v>
      </c>
      <c r="H1076" s="1">
        <v>90.1</v>
      </c>
      <c r="I1076" s="1">
        <v>1185.28</v>
      </c>
      <c r="J1076" s="1">
        <v>1144.83</v>
      </c>
      <c r="K1076" s="1">
        <v>2542667.43</v>
      </c>
      <c r="L1076" s="2">
        <v>45807.0</v>
      </c>
      <c r="M1076" s="1">
        <v>2025.0</v>
      </c>
      <c r="N1076" s="1">
        <v>5.0</v>
      </c>
      <c r="O1076" s="1" t="s">
        <v>20</v>
      </c>
    </row>
    <row r="1077">
      <c r="A1077" s="1" t="s">
        <v>1723</v>
      </c>
      <c r="B1077" s="1" t="s">
        <v>42</v>
      </c>
      <c r="C1077" s="1" t="s">
        <v>43</v>
      </c>
      <c r="D1077" s="1" t="s">
        <v>703</v>
      </c>
      <c r="E1077" s="1" t="s">
        <v>161</v>
      </c>
      <c r="F1077" s="1">
        <v>1911.0</v>
      </c>
      <c r="G1077" s="1">
        <v>1980.0</v>
      </c>
      <c r="H1077" s="1">
        <v>103.6</v>
      </c>
      <c r="I1077" s="1">
        <v>1697.32</v>
      </c>
      <c r="J1077" s="1">
        <v>1970.38</v>
      </c>
      <c r="K1077" s="1">
        <v>3901352.4</v>
      </c>
      <c r="L1077" s="2">
        <v>45759.0</v>
      </c>
      <c r="M1077" s="1">
        <v>2025.0</v>
      </c>
      <c r="N1077" s="1">
        <v>4.0</v>
      </c>
      <c r="O1077" s="1" t="s">
        <v>65</v>
      </c>
    </row>
    <row r="1078">
      <c r="A1078" s="1" t="s">
        <v>1724</v>
      </c>
      <c r="B1078" s="1" t="s">
        <v>22</v>
      </c>
      <c r="C1078" s="1" t="s">
        <v>23</v>
      </c>
      <c r="D1078" s="1" t="s">
        <v>855</v>
      </c>
      <c r="E1078" s="1" t="s">
        <v>169</v>
      </c>
      <c r="F1078" s="1">
        <v>643.0</v>
      </c>
      <c r="G1078" s="1">
        <v>612.0</v>
      </c>
      <c r="H1078" s="1">
        <v>95.2</v>
      </c>
      <c r="I1078" s="1">
        <v>1078.43</v>
      </c>
      <c r="J1078" s="1">
        <v>1000.95</v>
      </c>
      <c r="K1078" s="1">
        <v>612581.4</v>
      </c>
      <c r="L1078" s="2">
        <v>45841.0</v>
      </c>
      <c r="M1078" s="1">
        <v>2025.0</v>
      </c>
      <c r="N1078" s="1">
        <v>7.0</v>
      </c>
      <c r="O1078" s="1" t="s">
        <v>26</v>
      </c>
    </row>
    <row r="1079">
      <c r="A1079" s="1" t="s">
        <v>1725</v>
      </c>
      <c r="B1079" s="1" t="s">
        <v>28</v>
      </c>
      <c r="C1079" s="1" t="s">
        <v>29</v>
      </c>
      <c r="D1079" s="1" t="s">
        <v>502</v>
      </c>
      <c r="E1079" s="1" t="s">
        <v>231</v>
      </c>
      <c r="F1079" s="1">
        <v>2577.0</v>
      </c>
      <c r="G1079" s="1">
        <v>2566.0</v>
      </c>
      <c r="H1079" s="1">
        <v>99.6</v>
      </c>
      <c r="I1079" s="1">
        <v>1902.98</v>
      </c>
      <c r="J1079" s="1">
        <v>1854.18</v>
      </c>
      <c r="K1079" s="1">
        <v>4757825.88</v>
      </c>
      <c r="L1079" s="2">
        <v>45716.0</v>
      </c>
      <c r="M1079" s="1">
        <v>2025.0</v>
      </c>
      <c r="N1079" s="1">
        <v>2.0</v>
      </c>
      <c r="O1079" s="1" t="s">
        <v>65</v>
      </c>
    </row>
    <row r="1080">
      <c r="A1080" s="1" t="s">
        <v>1726</v>
      </c>
      <c r="B1080" s="1" t="s">
        <v>16</v>
      </c>
      <c r="C1080" s="1" t="s">
        <v>17</v>
      </c>
      <c r="D1080" s="1" t="s">
        <v>1727</v>
      </c>
      <c r="E1080" s="1" t="s">
        <v>89</v>
      </c>
      <c r="F1080" s="1">
        <v>2613.0</v>
      </c>
      <c r="G1080" s="1">
        <v>2246.0</v>
      </c>
      <c r="H1080" s="1">
        <v>86.0</v>
      </c>
      <c r="I1080" s="1">
        <v>1931.12</v>
      </c>
      <c r="J1080" s="1">
        <v>2107.18</v>
      </c>
      <c r="K1080" s="1">
        <v>4732726.28</v>
      </c>
      <c r="L1080" s="2">
        <v>46014.0</v>
      </c>
      <c r="M1080" s="1">
        <v>2025.0</v>
      </c>
      <c r="N1080" s="1">
        <v>12.0</v>
      </c>
      <c r="O1080" s="1" t="s">
        <v>46</v>
      </c>
    </row>
    <row r="1081">
      <c r="A1081" s="1" t="s">
        <v>1728</v>
      </c>
      <c r="B1081" s="1" t="s">
        <v>42</v>
      </c>
      <c r="C1081" s="1" t="s">
        <v>43</v>
      </c>
      <c r="D1081" s="1" t="s">
        <v>1729</v>
      </c>
      <c r="E1081" s="1" t="s">
        <v>35</v>
      </c>
      <c r="F1081" s="1">
        <v>2957.0</v>
      </c>
      <c r="G1081" s="1">
        <v>2459.0</v>
      </c>
      <c r="H1081" s="1">
        <v>83.2</v>
      </c>
      <c r="I1081" s="1">
        <v>1533.7</v>
      </c>
      <c r="J1081" s="1">
        <v>1401.05</v>
      </c>
      <c r="K1081" s="1">
        <v>3445181.95</v>
      </c>
      <c r="L1081" s="2">
        <v>45892.0</v>
      </c>
      <c r="M1081" s="1">
        <v>2025.0</v>
      </c>
      <c r="N1081" s="1">
        <v>8.0</v>
      </c>
      <c r="O1081" s="1" t="s">
        <v>26</v>
      </c>
    </row>
    <row r="1082">
      <c r="A1082" s="1" t="s">
        <v>1730</v>
      </c>
      <c r="B1082" s="1" t="s">
        <v>42</v>
      </c>
      <c r="C1082" s="1" t="s">
        <v>43</v>
      </c>
      <c r="D1082" s="1" t="s">
        <v>1086</v>
      </c>
      <c r="E1082" s="1" t="s">
        <v>82</v>
      </c>
      <c r="F1082" s="1">
        <v>2519.0</v>
      </c>
      <c r="G1082" s="1">
        <v>2437.0</v>
      </c>
      <c r="H1082" s="1">
        <v>96.7</v>
      </c>
      <c r="I1082" s="1">
        <v>1658.93</v>
      </c>
      <c r="J1082" s="1">
        <v>1890.4</v>
      </c>
      <c r="K1082" s="1">
        <v>4606904.8</v>
      </c>
      <c r="L1082" s="2">
        <v>45922.0</v>
      </c>
      <c r="M1082" s="1">
        <v>2025.0</v>
      </c>
      <c r="N1082" s="1">
        <v>9.0</v>
      </c>
      <c r="O1082" s="1" t="s">
        <v>20</v>
      </c>
    </row>
    <row r="1083">
      <c r="A1083" s="1" t="s">
        <v>1731</v>
      </c>
      <c r="B1083" s="1" t="s">
        <v>37</v>
      </c>
      <c r="C1083" s="1" t="s">
        <v>38</v>
      </c>
      <c r="D1083" s="1" t="s">
        <v>643</v>
      </c>
      <c r="E1083" s="1" t="s">
        <v>180</v>
      </c>
      <c r="F1083" s="1">
        <v>1679.0</v>
      </c>
      <c r="G1083" s="1">
        <v>1511.0</v>
      </c>
      <c r="H1083" s="1">
        <v>90.0</v>
      </c>
      <c r="I1083" s="1">
        <v>1160.76</v>
      </c>
      <c r="J1083" s="1">
        <v>1335.89</v>
      </c>
      <c r="K1083" s="1">
        <v>2018529.79</v>
      </c>
      <c r="L1083" s="2">
        <v>45959.0</v>
      </c>
      <c r="M1083" s="1">
        <v>2025.0</v>
      </c>
      <c r="N1083" s="1">
        <v>10.0</v>
      </c>
      <c r="O1083" s="1" t="s">
        <v>46</v>
      </c>
    </row>
    <row r="1084">
      <c r="A1084" s="1" t="s">
        <v>1732</v>
      </c>
      <c r="B1084" s="1" t="s">
        <v>16</v>
      </c>
      <c r="C1084" s="1" t="s">
        <v>17</v>
      </c>
      <c r="D1084" s="1" t="s">
        <v>319</v>
      </c>
      <c r="E1084" s="1" t="s">
        <v>311</v>
      </c>
      <c r="F1084" s="1">
        <v>2422.0</v>
      </c>
      <c r="G1084" s="1">
        <v>2436.0</v>
      </c>
      <c r="H1084" s="1">
        <v>100.6</v>
      </c>
      <c r="I1084" s="1">
        <v>1145.58</v>
      </c>
      <c r="J1084" s="1">
        <v>1224.1</v>
      </c>
      <c r="K1084" s="1">
        <v>2981907.6</v>
      </c>
      <c r="L1084" s="2">
        <v>45767.0</v>
      </c>
      <c r="M1084" s="1">
        <v>2025.0</v>
      </c>
      <c r="N1084" s="1">
        <v>4.0</v>
      </c>
      <c r="O1084" s="1" t="s">
        <v>20</v>
      </c>
    </row>
    <row r="1085">
      <c r="A1085" s="1" t="s">
        <v>1733</v>
      </c>
      <c r="B1085" s="1" t="s">
        <v>28</v>
      </c>
      <c r="C1085" s="1" t="s">
        <v>29</v>
      </c>
      <c r="D1085" s="1" t="s">
        <v>778</v>
      </c>
      <c r="E1085" s="1" t="s">
        <v>194</v>
      </c>
      <c r="F1085" s="1">
        <v>2192.0</v>
      </c>
      <c r="G1085" s="1">
        <v>1974.0</v>
      </c>
      <c r="H1085" s="1">
        <v>90.1</v>
      </c>
      <c r="I1085" s="1">
        <v>1296.37</v>
      </c>
      <c r="J1085" s="1">
        <v>1517.91</v>
      </c>
      <c r="K1085" s="1">
        <v>2996354.34</v>
      </c>
      <c r="L1085" s="2">
        <v>45726.0</v>
      </c>
      <c r="M1085" s="1">
        <v>2025.0</v>
      </c>
      <c r="N1085" s="1">
        <v>3.0</v>
      </c>
      <c r="O1085" s="1" t="s">
        <v>26</v>
      </c>
    </row>
    <row r="1086">
      <c r="A1086" s="1" t="s">
        <v>1734</v>
      </c>
      <c r="B1086" s="1" t="s">
        <v>28</v>
      </c>
      <c r="C1086" s="1" t="s">
        <v>29</v>
      </c>
      <c r="D1086" s="1" t="s">
        <v>954</v>
      </c>
      <c r="E1086" s="1" t="s">
        <v>277</v>
      </c>
      <c r="F1086" s="1">
        <v>2402.0</v>
      </c>
      <c r="G1086" s="1">
        <v>2419.0</v>
      </c>
      <c r="H1086" s="1">
        <v>100.7</v>
      </c>
      <c r="I1086" s="1">
        <v>1169.67</v>
      </c>
      <c r="J1086" s="1">
        <v>1205.35</v>
      </c>
      <c r="K1086" s="1">
        <v>2915741.65</v>
      </c>
      <c r="L1086" s="2">
        <v>45806.0</v>
      </c>
      <c r="M1086" s="1">
        <v>2025.0</v>
      </c>
      <c r="N1086" s="1">
        <v>5.0</v>
      </c>
      <c r="O1086" s="1" t="s">
        <v>20</v>
      </c>
    </row>
    <row r="1087">
      <c r="A1087" s="1" t="s">
        <v>1735</v>
      </c>
      <c r="B1087" s="1" t="s">
        <v>28</v>
      </c>
      <c r="C1087" s="1" t="s">
        <v>29</v>
      </c>
      <c r="D1087" s="1" t="s">
        <v>1736</v>
      </c>
      <c r="E1087" s="1" t="s">
        <v>71</v>
      </c>
      <c r="F1087" s="1">
        <v>1412.0</v>
      </c>
      <c r="G1087" s="1">
        <v>1267.0</v>
      </c>
      <c r="H1087" s="1">
        <v>89.7</v>
      </c>
      <c r="I1087" s="1">
        <v>1135.84</v>
      </c>
      <c r="J1087" s="1">
        <v>1054.71</v>
      </c>
      <c r="K1087" s="1">
        <v>1336317.57</v>
      </c>
      <c r="L1087" s="2">
        <v>45956.0</v>
      </c>
      <c r="M1087" s="1">
        <v>2025.0</v>
      </c>
      <c r="N1087" s="1">
        <v>10.0</v>
      </c>
      <c r="O1087" s="1" t="s">
        <v>32</v>
      </c>
    </row>
    <row r="1088">
      <c r="A1088" s="1" t="s">
        <v>1737</v>
      </c>
      <c r="B1088" s="1" t="s">
        <v>16</v>
      </c>
      <c r="C1088" s="1" t="s">
        <v>17</v>
      </c>
      <c r="D1088" s="1" t="s">
        <v>126</v>
      </c>
      <c r="E1088" s="1" t="s">
        <v>64</v>
      </c>
      <c r="F1088" s="1">
        <v>1239.0</v>
      </c>
      <c r="G1088" s="1">
        <v>1226.0</v>
      </c>
      <c r="H1088" s="1">
        <v>99.0</v>
      </c>
      <c r="I1088" s="1">
        <v>1822.04</v>
      </c>
      <c r="J1088" s="1">
        <v>1676.25</v>
      </c>
      <c r="K1088" s="1">
        <v>2055082.5</v>
      </c>
      <c r="L1088" s="2">
        <v>45804.0</v>
      </c>
      <c r="M1088" s="1">
        <v>2025.0</v>
      </c>
      <c r="N1088" s="1">
        <v>5.0</v>
      </c>
      <c r="O1088" s="1" t="s">
        <v>65</v>
      </c>
    </row>
    <row r="1089">
      <c r="A1089" s="1" t="s">
        <v>1738</v>
      </c>
      <c r="B1089" s="1" t="s">
        <v>22</v>
      </c>
      <c r="C1089" s="1" t="s">
        <v>23</v>
      </c>
      <c r="D1089" s="1" t="s">
        <v>1367</v>
      </c>
      <c r="E1089" s="1" t="s">
        <v>213</v>
      </c>
      <c r="F1089" s="1">
        <v>1607.0</v>
      </c>
      <c r="G1089" s="1">
        <v>1681.0</v>
      </c>
      <c r="H1089" s="1">
        <v>104.6</v>
      </c>
      <c r="I1089" s="1">
        <v>1242.2</v>
      </c>
      <c r="J1089" s="1">
        <v>1199.99</v>
      </c>
      <c r="K1089" s="1">
        <v>2017183.19</v>
      </c>
      <c r="L1089" s="2">
        <v>45883.0</v>
      </c>
      <c r="M1089" s="1">
        <v>2025.0</v>
      </c>
      <c r="N1089" s="1">
        <v>8.0</v>
      </c>
      <c r="O1089" s="1" t="s">
        <v>65</v>
      </c>
    </row>
    <row r="1090">
      <c r="A1090" s="1" t="s">
        <v>1739</v>
      </c>
      <c r="B1090" s="1" t="s">
        <v>37</v>
      </c>
      <c r="C1090" s="1" t="s">
        <v>38</v>
      </c>
      <c r="D1090" s="1" t="s">
        <v>1740</v>
      </c>
      <c r="E1090" s="1" t="s">
        <v>142</v>
      </c>
      <c r="F1090" s="1">
        <v>503.0</v>
      </c>
      <c r="G1090" s="1">
        <v>471.0</v>
      </c>
      <c r="H1090" s="1">
        <v>93.6</v>
      </c>
      <c r="I1090" s="1">
        <v>1003.19</v>
      </c>
      <c r="J1090" s="1">
        <v>1010.65</v>
      </c>
      <c r="K1090" s="1">
        <v>476016.15</v>
      </c>
      <c r="L1090" s="2">
        <v>45991.0</v>
      </c>
      <c r="M1090" s="1">
        <v>2025.0</v>
      </c>
      <c r="N1090" s="1">
        <v>11.0</v>
      </c>
      <c r="O1090" s="1" t="s">
        <v>46</v>
      </c>
    </row>
    <row r="1091">
      <c r="A1091" s="1" t="s">
        <v>1741</v>
      </c>
      <c r="B1091" s="1" t="s">
        <v>37</v>
      </c>
      <c r="C1091" s="1" t="s">
        <v>38</v>
      </c>
      <c r="D1091" s="1" t="s">
        <v>344</v>
      </c>
      <c r="E1091" s="1" t="s">
        <v>277</v>
      </c>
      <c r="F1091" s="1">
        <v>981.0</v>
      </c>
      <c r="G1091" s="1">
        <v>920.0</v>
      </c>
      <c r="H1091" s="1">
        <v>93.8</v>
      </c>
      <c r="I1091" s="1">
        <v>1291.21</v>
      </c>
      <c r="J1091" s="1">
        <v>1544.8</v>
      </c>
      <c r="K1091" s="1">
        <v>1421216.0</v>
      </c>
      <c r="L1091" s="2">
        <v>45875.0</v>
      </c>
      <c r="M1091" s="1">
        <v>2025.0</v>
      </c>
      <c r="N1091" s="1">
        <v>8.0</v>
      </c>
      <c r="O1091" s="1" t="s">
        <v>20</v>
      </c>
    </row>
    <row r="1092">
      <c r="A1092" s="1" t="s">
        <v>1742</v>
      </c>
      <c r="B1092" s="1" t="s">
        <v>28</v>
      </c>
      <c r="C1092" s="1" t="s">
        <v>29</v>
      </c>
      <c r="D1092" s="1" t="s">
        <v>384</v>
      </c>
      <c r="E1092" s="1" t="s">
        <v>103</v>
      </c>
      <c r="F1092" s="1">
        <v>1505.0</v>
      </c>
      <c r="G1092" s="1">
        <v>1214.0</v>
      </c>
      <c r="H1092" s="1">
        <v>80.7</v>
      </c>
      <c r="I1092" s="1">
        <v>1403.9</v>
      </c>
      <c r="J1092" s="1">
        <v>1341.95</v>
      </c>
      <c r="K1092" s="1">
        <v>1629127.3</v>
      </c>
      <c r="L1092" s="2">
        <v>45921.0</v>
      </c>
      <c r="M1092" s="1">
        <v>2025.0</v>
      </c>
      <c r="N1092" s="1">
        <v>9.0</v>
      </c>
      <c r="O1092" s="1" t="s">
        <v>26</v>
      </c>
    </row>
    <row r="1093">
      <c r="A1093" s="1" t="s">
        <v>1743</v>
      </c>
      <c r="B1093" s="1" t="s">
        <v>22</v>
      </c>
      <c r="C1093" s="1" t="s">
        <v>23</v>
      </c>
      <c r="D1093" s="1" t="s">
        <v>226</v>
      </c>
      <c r="E1093" s="1" t="s">
        <v>201</v>
      </c>
      <c r="F1093" s="1">
        <v>714.0</v>
      </c>
      <c r="G1093" s="1">
        <v>639.0</v>
      </c>
      <c r="H1093" s="1">
        <v>89.5</v>
      </c>
      <c r="I1093" s="1">
        <v>1945.24</v>
      </c>
      <c r="J1093" s="1">
        <v>1801.15</v>
      </c>
      <c r="K1093" s="1">
        <v>1150934.85</v>
      </c>
      <c r="L1093" s="2">
        <v>45684.0</v>
      </c>
      <c r="M1093" s="1">
        <v>2025.0</v>
      </c>
      <c r="N1093" s="1">
        <v>1.0</v>
      </c>
      <c r="O1093" s="1" t="s">
        <v>65</v>
      </c>
    </row>
    <row r="1094">
      <c r="A1094" s="1" t="s">
        <v>1744</v>
      </c>
      <c r="B1094" s="1" t="s">
        <v>42</v>
      </c>
      <c r="C1094" s="1" t="s">
        <v>43</v>
      </c>
      <c r="D1094" s="1" t="s">
        <v>1287</v>
      </c>
      <c r="E1094" s="1" t="s">
        <v>210</v>
      </c>
      <c r="F1094" s="1">
        <v>2087.0</v>
      </c>
      <c r="G1094" s="1">
        <v>1988.0</v>
      </c>
      <c r="H1094" s="1">
        <v>95.3</v>
      </c>
      <c r="I1094" s="1">
        <v>1054.63</v>
      </c>
      <c r="J1094" s="1">
        <v>1153.75</v>
      </c>
      <c r="K1094" s="1">
        <v>2293655.0</v>
      </c>
      <c r="L1094" s="2">
        <v>45849.0</v>
      </c>
      <c r="M1094" s="1">
        <v>2025.0</v>
      </c>
      <c r="N1094" s="1">
        <v>7.0</v>
      </c>
      <c r="O1094" s="1" t="s">
        <v>46</v>
      </c>
    </row>
    <row r="1095">
      <c r="A1095" s="1" t="s">
        <v>1745</v>
      </c>
      <c r="B1095" s="1" t="s">
        <v>42</v>
      </c>
      <c r="C1095" s="1" t="s">
        <v>43</v>
      </c>
      <c r="D1095" s="1" t="s">
        <v>1028</v>
      </c>
      <c r="E1095" s="1" t="s">
        <v>183</v>
      </c>
      <c r="F1095" s="1">
        <v>2666.0</v>
      </c>
      <c r="G1095" s="1">
        <v>2767.0</v>
      </c>
      <c r="H1095" s="1">
        <v>103.8</v>
      </c>
      <c r="I1095" s="1">
        <v>1447.39</v>
      </c>
      <c r="J1095" s="1">
        <v>1672.31</v>
      </c>
      <c r="K1095" s="1">
        <v>4627281.77</v>
      </c>
      <c r="L1095" s="2">
        <v>45684.0</v>
      </c>
      <c r="M1095" s="1">
        <v>2025.0</v>
      </c>
      <c r="N1095" s="1">
        <v>1.0</v>
      </c>
      <c r="O1095" s="1" t="s">
        <v>65</v>
      </c>
    </row>
    <row r="1096">
      <c r="A1096" s="1" t="s">
        <v>1746</v>
      </c>
      <c r="B1096" s="1" t="s">
        <v>28</v>
      </c>
      <c r="C1096" s="1" t="s">
        <v>29</v>
      </c>
      <c r="D1096" s="1" t="s">
        <v>353</v>
      </c>
      <c r="E1096" s="1" t="s">
        <v>306</v>
      </c>
      <c r="F1096" s="1">
        <v>1122.0</v>
      </c>
      <c r="G1096" s="1">
        <v>1118.0</v>
      </c>
      <c r="H1096" s="1">
        <v>99.6</v>
      </c>
      <c r="I1096" s="1">
        <v>1266.33</v>
      </c>
      <c r="J1096" s="1">
        <v>1356.0</v>
      </c>
      <c r="K1096" s="1">
        <v>1516008.0</v>
      </c>
      <c r="L1096" s="2">
        <v>45709.0</v>
      </c>
      <c r="M1096" s="1">
        <v>2025.0</v>
      </c>
      <c r="N1096" s="1">
        <v>2.0</v>
      </c>
      <c r="O1096" s="1" t="s">
        <v>32</v>
      </c>
    </row>
    <row r="1097">
      <c r="A1097" s="1" t="s">
        <v>1747</v>
      </c>
      <c r="B1097" s="1" t="s">
        <v>42</v>
      </c>
      <c r="C1097" s="1" t="s">
        <v>43</v>
      </c>
      <c r="D1097" s="1" t="s">
        <v>1748</v>
      </c>
      <c r="E1097" s="1" t="s">
        <v>64</v>
      </c>
      <c r="F1097" s="1">
        <v>1401.0</v>
      </c>
      <c r="G1097" s="1">
        <v>1322.0</v>
      </c>
      <c r="H1097" s="1">
        <v>94.4</v>
      </c>
      <c r="I1097" s="1">
        <v>1111.63</v>
      </c>
      <c r="J1097" s="1">
        <v>1266.54</v>
      </c>
      <c r="K1097" s="1">
        <v>1674365.88</v>
      </c>
      <c r="L1097" s="2">
        <v>45903.0</v>
      </c>
      <c r="M1097" s="1">
        <v>2025.0</v>
      </c>
      <c r="N1097" s="1">
        <v>9.0</v>
      </c>
      <c r="O1097" s="1" t="s">
        <v>65</v>
      </c>
    </row>
    <row r="1098">
      <c r="A1098" s="1" t="s">
        <v>1749</v>
      </c>
      <c r="B1098" s="1" t="s">
        <v>22</v>
      </c>
      <c r="C1098" s="1" t="s">
        <v>23</v>
      </c>
      <c r="D1098" s="1" t="s">
        <v>1750</v>
      </c>
      <c r="E1098" s="1" t="s">
        <v>183</v>
      </c>
      <c r="F1098" s="1">
        <v>1813.0</v>
      </c>
      <c r="G1098" s="1">
        <v>1831.0</v>
      </c>
      <c r="H1098" s="1">
        <v>101.0</v>
      </c>
      <c r="I1098" s="1">
        <v>1498.51</v>
      </c>
      <c r="J1098" s="1">
        <v>1383.94</v>
      </c>
      <c r="K1098" s="1">
        <v>2533994.14</v>
      </c>
      <c r="L1098" s="2">
        <v>45701.0</v>
      </c>
      <c r="M1098" s="1">
        <v>2025.0</v>
      </c>
      <c r="N1098" s="1">
        <v>2.0</v>
      </c>
      <c r="O1098" s="1" t="s">
        <v>65</v>
      </c>
    </row>
    <row r="1099">
      <c r="A1099" s="1" t="s">
        <v>1751</v>
      </c>
      <c r="B1099" s="1" t="s">
        <v>16</v>
      </c>
      <c r="C1099" s="1" t="s">
        <v>17</v>
      </c>
      <c r="D1099" s="1" t="s">
        <v>1752</v>
      </c>
      <c r="E1099" s="1" t="s">
        <v>19</v>
      </c>
      <c r="F1099" s="1">
        <v>2326.0</v>
      </c>
      <c r="G1099" s="1">
        <v>2254.0</v>
      </c>
      <c r="H1099" s="1">
        <v>96.9</v>
      </c>
      <c r="I1099" s="1">
        <v>1851.13</v>
      </c>
      <c r="J1099" s="1">
        <v>1671.81</v>
      </c>
      <c r="K1099" s="1">
        <v>3768259.74</v>
      </c>
      <c r="L1099" s="2">
        <v>45763.0</v>
      </c>
      <c r="M1099" s="1">
        <v>2025.0</v>
      </c>
      <c r="N1099" s="1">
        <v>4.0</v>
      </c>
      <c r="O1099" s="1" t="s">
        <v>20</v>
      </c>
    </row>
    <row r="1100">
      <c r="A1100" s="1" t="s">
        <v>1753</v>
      </c>
      <c r="B1100" s="1" t="s">
        <v>42</v>
      </c>
      <c r="C1100" s="1" t="s">
        <v>43</v>
      </c>
      <c r="D1100" s="1" t="s">
        <v>237</v>
      </c>
      <c r="E1100" s="1" t="s">
        <v>194</v>
      </c>
      <c r="F1100" s="1">
        <v>649.0</v>
      </c>
      <c r="G1100" s="1">
        <v>563.0</v>
      </c>
      <c r="H1100" s="1">
        <v>86.7</v>
      </c>
      <c r="I1100" s="1">
        <v>1205.23</v>
      </c>
      <c r="J1100" s="1">
        <v>1303.73</v>
      </c>
      <c r="K1100" s="1">
        <v>733999.99</v>
      </c>
      <c r="L1100" s="2">
        <v>45701.0</v>
      </c>
      <c r="M1100" s="1">
        <v>2025.0</v>
      </c>
      <c r="N1100" s="1">
        <v>2.0</v>
      </c>
      <c r="O1100" s="1" t="s">
        <v>26</v>
      </c>
    </row>
    <row r="1101">
      <c r="A1101" s="1" t="s">
        <v>1754</v>
      </c>
      <c r="B1101" s="1" t="s">
        <v>16</v>
      </c>
      <c r="C1101" s="1" t="s">
        <v>17</v>
      </c>
      <c r="D1101" s="1" t="s">
        <v>919</v>
      </c>
      <c r="E1101" s="1" t="s">
        <v>74</v>
      </c>
      <c r="F1101" s="1">
        <v>1780.0</v>
      </c>
      <c r="G1101" s="1">
        <v>1446.0</v>
      </c>
      <c r="H1101" s="1">
        <v>81.2</v>
      </c>
      <c r="I1101" s="1">
        <v>1054.96</v>
      </c>
      <c r="J1101" s="1">
        <v>1182.31</v>
      </c>
      <c r="K1101" s="1">
        <v>1709620.26</v>
      </c>
      <c r="L1101" s="2">
        <v>45705.0</v>
      </c>
      <c r="M1101" s="1">
        <v>2025.0</v>
      </c>
      <c r="N1101" s="1">
        <v>2.0</v>
      </c>
      <c r="O1101" s="1" t="s">
        <v>32</v>
      </c>
    </row>
    <row r="1102">
      <c r="A1102" s="1" t="s">
        <v>1755</v>
      </c>
      <c r="B1102" s="1" t="s">
        <v>28</v>
      </c>
      <c r="C1102" s="1" t="s">
        <v>29</v>
      </c>
      <c r="D1102" s="1" t="s">
        <v>50</v>
      </c>
      <c r="E1102" s="1" t="s">
        <v>35</v>
      </c>
      <c r="F1102" s="1">
        <v>1353.0</v>
      </c>
      <c r="G1102" s="1">
        <v>1242.0</v>
      </c>
      <c r="H1102" s="1">
        <v>91.8</v>
      </c>
      <c r="I1102" s="1">
        <v>1518.37</v>
      </c>
      <c r="J1102" s="1">
        <v>1791.57</v>
      </c>
      <c r="K1102" s="1">
        <v>2225129.94</v>
      </c>
      <c r="L1102" s="2">
        <v>45786.0</v>
      </c>
      <c r="M1102" s="1">
        <v>2025.0</v>
      </c>
      <c r="N1102" s="1">
        <v>5.0</v>
      </c>
      <c r="O1102" s="1" t="s">
        <v>26</v>
      </c>
    </row>
    <row r="1103">
      <c r="A1103" s="1" t="s">
        <v>1756</v>
      </c>
      <c r="B1103" s="1" t="s">
        <v>22</v>
      </c>
      <c r="C1103" s="1" t="s">
        <v>23</v>
      </c>
      <c r="D1103" s="1" t="s">
        <v>1757</v>
      </c>
      <c r="E1103" s="1" t="s">
        <v>124</v>
      </c>
      <c r="F1103" s="1">
        <v>2688.0</v>
      </c>
      <c r="G1103" s="1">
        <v>2164.0</v>
      </c>
      <c r="H1103" s="1">
        <v>80.5</v>
      </c>
      <c r="I1103" s="1">
        <v>1004.48</v>
      </c>
      <c r="J1103" s="1">
        <v>1178.58</v>
      </c>
      <c r="K1103" s="1">
        <v>2550447.12</v>
      </c>
      <c r="L1103" s="2">
        <v>45879.0</v>
      </c>
      <c r="M1103" s="1">
        <v>2025.0</v>
      </c>
      <c r="N1103" s="1">
        <v>8.0</v>
      </c>
      <c r="O1103" s="1" t="s">
        <v>26</v>
      </c>
    </row>
    <row r="1104">
      <c r="A1104" s="1" t="s">
        <v>1758</v>
      </c>
      <c r="B1104" s="1" t="s">
        <v>37</v>
      </c>
      <c r="C1104" s="1" t="s">
        <v>38</v>
      </c>
      <c r="D1104" s="1" t="s">
        <v>1684</v>
      </c>
      <c r="E1104" s="1" t="s">
        <v>19</v>
      </c>
      <c r="F1104" s="1">
        <v>646.0</v>
      </c>
      <c r="G1104" s="1">
        <v>674.0</v>
      </c>
      <c r="H1104" s="1">
        <v>104.3</v>
      </c>
      <c r="I1104" s="1">
        <v>1535.88</v>
      </c>
      <c r="J1104" s="1">
        <v>1708.08</v>
      </c>
      <c r="K1104" s="1">
        <v>1151245.92</v>
      </c>
      <c r="L1104" s="2">
        <v>45931.0</v>
      </c>
      <c r="M1104" s="1">
        <v>2025.0</v>
      </c>
      <c r="N1104" s="1">
        <v>10.0</v>
      </c>
      <c r="O1104" s="1" t="s">
        <v>20</v>
      </c>
    </row>
    <row r="1105">
      <c r="A1105" s="1" t="s">
        <v>1759</v>
      </c>
      <c r="B1105" s="1" t="s">
        <v>37</v>
      </c>
      <c r="C1105" s="1" t="s">
        <v>38</v>
      </c>
      <c r="D1105" s="1" t="s">
        <v>1760</v>
      </c>
      <c r="E1105" s="1" t="s">
        <v>40</v>
      </c>
      <c r="F1105" s="1">
        <v>1879.0</v>
      </c>
      <c r="G1105" s="1">
        <v>1915.0</v>
      </c>
      <c r="H1105" s="1">
        <v>101.9</v>
      </c>
      <c r="I1105" s="1">
        <v>1042.91</v>
      </c>
      <c r="J1105" s="1">
        <v>1069.35</v>
      </c>
      <c r="K1105" s="1">
        <v>2047805.25</v>
      </c>
      <c r="L1105" s="2">
        <v>45745.0</v>
      </c>
      <c r="M1105" s="1">
        <v>2025.0</v>
      </c>
      <c r="N1105" s="1">
        <v>3.0</v>
      </c>
      <c r="O1105" s="1" t="s">
        <v>26</v>
      </c>
    </row>
    <row r="1106">
      <c r="A1106" s="1" t="s">
        <v>1761</v>
      </c>
      <c r="B1106" s="1" t="s">
        <v>28</v>
      </c>
      <c r="C1106" s="1" t="s">
        <v>29</v>
      </c>
      <c r="D1106" s="1" t="s">
        <v>86</v>
      </c>
      <c r="E1106" s="1" t="s">
        <v>71</v>
      </c>
      <c r="F1106" s="1">
        <v>2980.0</v>
      </c>
      <c r="G1106" s="1">
        <v>2783.0</v>
      </c>
      <c r="H1106" s="1">
        <v>93.4</v>
      </c>
      <c r="I1106" s="1">
        <v>1771.05</v>
      </c>
      <c r="J1106" s="1">
        <v>1842.01</v>
      </c>
      <c r="K1106" s="1">
        <v>5126313.83</v>
      </c>
      <c r="L1106" s="2">
        <v>45665.0</v>
      </c>
      <c r="M1106" s="1">
        <v>2025.0</v>
      </c>
      <c r="N1106" s="1">
        <v>1.0</v>
      </c>
      <c r="O1106" s="1" t="s">
        <v>32</v>
      </c>
    </row>
    <row r="1107">
      <c r="A1107" s="1" t="s">
        <v>1762</v>
      </c>
      <c r="B1107" s="1" t="s">
        <v>37</v>
      </c>
      <c r="C1107" s="1" t="s">
        <v>38</v>
      </c>
      <c r="D1107" s="1" t="s">
        <v>1693</v>
      </c>
      <c r="E1107" s="1" t="s">
        <v>231</v>
      </c>
      <c r="F1107" s="1">
        <v>2722.0</v>
      </c>
      <c r="G1107" s="1">
        <v>2298.0</v>
      </c>
      <c r="H1107" s="1">
        <v>84.4</v>
      </c>
      <c r="I1107" s="1">
        <v>1703.54</v>
      </c>
      <c r="J1107" s="1">
        <v>1683.71</v>
      </c>
      <c r="K1107" s="1">
        <v>3869165.58</v>
      </c>
      <c r="L1107" s="2">
        <v>45938.0</v>
      </c>
      <c r="M1107" s="1">
        <v>2025.0</v>
      </c>
      <c r="N1107" s="1">
        <v>10.0</v>
      </c>
      <c r="O1107" s="1" t="s">
        <v>65</v>
      </c>
    </row>
    <row r="1108">
      <c r="A1108" s="1" t="s">
        <v>1763</v>
      </c>
      <c r="B1108" s="1" t="s">
        <v>28</v>
      </c>
      <c r="C1108" s="1" t="s">
        <v>29</v>
      </c>
      <c r="D1108" s="1" t="s">
        <v>1764</v>
      </c>
      <c r="E1108" s="1" t="s">
        <v>382</v>
      </c>
      <c r="F1108" s="1">
        <v>674.0</v>
      </c>
      <c r="G1108" s="1">
        <v>607.0</v>
      </c>
      <c r="H1108" s="1">
        <v>90.1</v>
      </c>
      <c r="I1108" s="1">
        <v>1754.96</v>
      </c>
      <c r="J1108" s="1">
        <v>2022.83</v>
      </c>
      <c r="K1108" s="1">
        <v>1227857.81</v>
      </c>
      <c r="L1108" s="2">
        <v>45938.0</v>
      </c>
      <c r="M1108" s="1">
        <v>2025.0</v>
      </c>
      <c r="N1108" s="1">
        <v>10.0</v>
      </c>
      <c r="O1108" s="1" t="s">
        <v>65</v>
      </c>
    </row>
    <row r="1109">
      <c r="A1109" s="1" t="s">
        <v>1765</v>
      </c>
      <c r="B1109" s="1" t="s">
        <v>37</v>
      </c>
      <c r="C1109" s="1" t="s">
        <v>38</v>
      </c>
      <c r="D1109" s="1" t="s">
        <v>353</v>
      </c>
      <c r="E1109" s="1" t="s">
        <v>306</v>
      </c>
      <c r="F1109" s="1">
        <v>2319.0</v>
      </c>
      <c r="G1109" s="1">
        <v>1969.0</v>
      </c>
      <c r="H1109" s="1">
        <v>84.9</v>
      </c>
      <c r="I1109" s="1">
        <v>1259.29</v>
      </c>
      <c r="J1109" s="1">
        <v>1496.53</v>
      </c>
      <c r="K1109" s="1">
        <v>2946667.57</v>
      </c>
      <c r="L1109" s="2">
        <v>45707.0</v>
      </c>
      <c r="M1109" s="1">
        <v>2025.0</v>
      </c>
      <c r="N1109" s="1">
        <v>2.0</v>
      </c>
      <c r="O1109" s="1" t="s">
        <v>32</v>
      </c>
    </row>
    <row r="1110">
      <c r="A1110" s="1" t="s">
        <v>1766</v>
      </c>
      <c r="B1110" s="1" t="s">
        <v>28</v>
      </c>
      <c r="C1110" s="1" t="s">
        <v>29</v>
      </c>
      <c r="D1110" s="1" t="s">
        <v>1767</v>
      </c>
      <c r="E1110" s="1" t="s">
        <v>382</v>
      </c>
      <c r="F1110" s="1">
        <v>1175.0</v>
      </c>
      <c r="G1110" s="1">
        <v>1176.0</v>
      </c>
      <c r="H1110" s="1">
        <v>100.1</v>
      </c>
      <c r="I1110" s="1">
        <v>1752.81</v>
      </c>
      <c r="J1110" s="1">
        <v>2043.49</v>
      </c>
      <c r="K1110" s="1">
        <v>2403144.24</v>
      </c>
      <c r="L1110" s="2">
        <v>45972.0</v>
      </c>
      <c r="M1110" s="1">
        <v>2025.0</v>
      </c>
      <c r="N1110" s="1">
        <v>11.0</v>
      </c>
      <c r="O1110" s="1" t="s">
        <v>65</v>
      </c>
    </row>
    <row r="1111">
      <c r="A1111" s="1" t="s">
        <v>1768</v>
      </c>
      <c r="B1111" s="1" t="s">
        <v>37</v>
      </c>
      <c r="C1111" s="1" t="s">
        <v>38</v>
      </c>
      <c r="D1111" s="1" t="s">
        <v>1769</v>
      </c>
      <c r="E1111" s="1" t="s">
        <v>53</v>
      </c>
      <c r="F1111" s="1">
        <v>2776.0</v>
      </c>
      <c r="G1111" s="1">
        <v>2397.0</v>
      </c>
      <c r="H1111" s="1">
        <v>86.3</v>
      </c>
      <c r="I1111" s="1">
        <v>1102.7</v>
      </c>
      <c r="J1111" s="1">
        <v>1115.62</v>
      </c>
      <c r="K1111" s="1">
        <v>2674141.14</v>
      </c>
      <c r="L1111" s="2">
        <v>45981.0</v>
      </c>
      <c r="M1111" s="1">
        <v>2025.0</v>
      </c>
      <c r="N1111" s="1">
        <v>11.0</v>
      </c>
      <c r="O1111" s="1" t="s">
        <v>26</v>
      </c>
    </row>
    <row r="1112">
      <c r="A1112" s="1" t="s">
        <v>1770</v>
      </c>
      <c r="B1112" s="1" t="s">
        <v>42</v>
      </c>
      <c r="C1112" s="1" t="s">
        <v>43</v>
      </c>
      <c r="D1112" s="1" t="s">
        <v>1771</v>
      </c>
      <c r="E1112" s="1" t="s">
        <v>145</v>
      </c>
      <c r="F1112" s="1">
        <v>2215.0</v>
      </c>
      <c r="G1112" s="1">
        <v>2100.0</v>
      </c>
      <c r="H1112" s="1">
        <v>94.8</v>
      </c>
      <c r="I1112" s="1">
        <v>1939.22</v>
      </c>
      <c r="J1112" s="1">
        <v>2237.88</v>
      </c>
      <c r="K1112" s="1">
        <v>4699548.0</v>
      </c>
      <c r="L1112" s="2">
        <v>45821.0</v>
      </c>
      <c r="M1112" s="1">
        <v>2025.0</v>
      </c>
      <c r="N1112" s="1">
        <v>6.0</v>
      </c>
      <c r="O1112" s="1" t="s">
        <v>32</v>
      </c>
    </row>
    <row r="1113">
      <c r="A1113" s="1" t="s">
        <v>1772</v>
      </c>
      <c r="B1113" s="1" t="s">
        <v>37</v>
      </c>
      <c r="C1113" s="1" t="s">
        <v>38</v>
      </c>
      <c r="D1113" s="1" t="s">
        <v>1386</v>
      </c>
      <c r="E1113" s="1" t="s">
        <v>267</v>
      </c>
      <c r="F1113" s="1">
        <v>615.0</v>
      </c>
      <c r="G1113" s="1">
        <v>600.0</v>
      </c>
      <c r="H1113" s="1">
        <v>97.6</v>
      </c>
      <c r="I1113" s="1">
        <v>1067.64</v>
      </c>
      <c r="J1113" s="1">
        <v>1263.46</v>
      </c>
      <c r="K1113" s="1">
        <v>758076.0</v>
      </c>
      <c r="L1113" s="2">
        <v>45812.0</v>
      </c>
      <c r="M1113" s="1">
        <v>2025.0</v>
      </c>
      <c r="N1113" s="1">
        <v>6.0</v>
      </c>
      <c r="O1113" s="1" t="s">
        <v>46</v>
      </c>
    </row>
    <row r="1114">
      <c r="A1114" s="1" t="s">
        <v>1773</v>
      </c>
      <c r="B1114" s="1" t="s">
        <v>22</v>
      </c>
      <c r="C1114" s="1" t="s">
        <v>23</v>
      </c>
      <c r="D1114" s="1" t="s">
        <v>1249</v>
      </c>
      <c r="E1114" s="1" t="s">
        <v>19</v>
      </c>
      <c r="F1114" s="1">
        <v>2737.0</v>
      </c>
      <c r="G1114" s="1">
        <v>2716.0</v>
      </c>
      <c r="H1114" s="1">
        <v>99.2</v>
      </c>
      <c r="I1114" s="1">
        <v>1202.56</v>
      </c>
      <c r="J1114" s="1">
        <v>1317.85</v>
      </c>
      <c r="K1114" s="1">
        <v>3579280.6</v>
      </c>
      <c r="L1114" s="2">
        <v>45827.0</v>
      </c>
      <c r="M1114" s="1">
        <v>2025.0</v>
      </c>
      <c r="N1114" s="1">
        <v>6.0</v>
      </c>
      <c r="O1114" s="1" t="s">
        <v>20</v>
      </c>
    </row>
    <row r="1115">
      <c r="A1115" s="1" t="s">
        <v>1774</v>
      </c>
      <c r="B1115" s="1" t="s">
        <v>37</v>
      </c>
      <c r="C1115" s="1" t="s">
        <v>38</v>
      </c>
      <c r="D1115" s="1" t="s">
        <v>483</v>
      </c>
      <c r="E1115" s="1" t="s">
        <v>124</v>
      </c>
      <c r="F1115" s="1">
        <v>2822.0</v>
      </c>
      <c r="G1115" s="1">
        <v>2420.0</v>
      </c>
      <c r="H1115" s="1">
        <v>85.8</v>
      </c>
      <c r="I1115" s="1">
        <v>1142.07</v>
      </c>
      <c r="J1115" s="1">
        <v>1273.05</v>
      </c>
      <c r="K1115" s="1">
        <v>3080781.0</v>
      </c>
      <c r="L1115" s="2">
        <v>45685.0</v>
      </c>
      <c r="M1115" s="1">
        <v>2025.0</v>
      </c>
      <c r="N1115" s="1">
        <v>1.0</v>
      </c>
      <c r="O1115" s="1" t="s">
        <v>26</v>
      </c>
    </row>
    <row r="1116">
      <c r="A1116" s="1" t="s">
        <v>1775</v>
      </c>
      <c r="B1116" s="1" t="s">
        <v>37</v>
      </c>
      <c r="C1116" s="1" t="s">
        <v>38</v>
      </c>
      <c r="D1116" s="1" t="s">
        <v>371</v>
      </c>
      <c r="E1116" s="1" t="s">
        <v>267</v>
      </c>
      <c r="F1116" s="1">
        <v>1487.0</v>
      </c>
      <c r="G1116" s="1">
        <v>1514.0</v>
      </c>
      <c r="H1116" s="1">
        <v>101.8</v>
      </c>
      <c r="I1116" s="1">
        <v>1468.76</v>
      </c>
      <c r="J1116" s="1">
        <v>1757.84</v>
      </c>
      <c r="K1116" s="1">
        <v>2661369.76</v>
      </c>
      <c r="L1116" s="2">
        <v>45986.0</v>
      </c>
      <c r="M1116" s="1">
        <v>2025.0</v>
      </c>
      <c r="N1116" s="1">
        <v>11.0</v>
      </c>
      <c r="O1116" s="1" t="s">
        <v>46</v>
      </c>
    </row>
    <row r="1117">
      <c r="A1117" s="1" t="s">
        <v>1776</v>
      </c>
      <c r="B1117" s="1" t="s">
        <v>42</v>
      </c>
      <c r="C1117" s="1" t="s">
        <v>43</v>
      </c>
      <c r="D1117" s="1" t="s">
        <v>1777</v>
      </c>
      <c r="E1117" s="1" t="s">
        <v>56</v>
      </c>
      <c r="F1117" s="1">
        <v>1870.0</v>
      </c>
      <c r="G1117" s="1">
        <v>1517.0</v>
      </c>
      <c r="H1117" s="1">
        <v>81.1</v>
      </c>
      <c r="I1117" s="1">
        <v>1448.93</v>
      </c>
      <c r="J1117" s="1">
        <v>1657.33</v>
      </c>
      <c r="K1117" s="1">
        <v>2514169.61</v>
      </c>
      <c r="L1117" s="2">
        <v>45991.0</v>
      </c>
      <c r="M1117" s="1">
        <v>2025.0</v>
      </c>
      <c r="N1117" s="1">
        <v>11.0</v>
      </c>
      <c r="O1117" s="1" t="s">
        <v>20</v>
      </c>
    </row>
    <row r="1118">
      <c r="A1118" s="1" t="s">
        <v>1778</v>
      </c>
      <c r="B1118" s="1" t="s">
        <v>28</v>
      </c>
      <c r="C1118" s="1" t="s">
        <v>29</v>
      </c>
      <c r="D1118" s="1" t="s">
        <v>829</v>
      </c>
      <c r="E1118" s="1" t="s">
        <v>56</v>
      </c>
      <c r="F1118" s="1">
        <v>2843.0</v>
      </c>
      <c r="G1118" s="1">
        <v>2842.0</v>
      </c>
      <c r="H1118" s="1">
        <v>100.0</v>
      </c>
      <c r="I1118" s="1">
        <v>1357.61</v>
      </c>
      <c r="J1118" s="1">
        <v>1501.98</v>
      </c>
      <c r="K1118" s="1">
        <v>4268627.16</v>
      </c>
      <c r="L1118" s="2">
        <v>45731.0</v>
      </c>
      <c r="M1118" s="1">
        <v>2025.0</v>
      </c>
      <c r="N1118" s="1">
        <v>3.0</v>
      </c>
      <c r="O1118" s="1" t="s">
        <v>20</v>
      </c>
    </row>
    <row r="1119">
      <c r="A1119" s="1" t="s">
        <v>1779</v>
      </c>
      <c r="B1119" s="1" t="s">
        <v>37</v>
      </c>
      <c r="C1119" s="1" t="s">
        <v>38</v>
      </c>
      <c r="D1119" s="1" t="s">
        <v>1780</v>
      </c>
      <c r="E1119" s="1" t="s">
        <v>142</v>
      </c>
      <c r="F1119" s="1">
        <v>1007.0</v>
      </c>
      <c r="G1119" s="1">
        <v>843.0</v>
      </c>
      <c r="H1119" s="1">
        <v>83.7</v>
      </c>
      <c r="I1119" s="1">
        <v>1319.63</v>
      </c>
      <c r="J1119" s="1">
        <v>1520.98</v>
      </c>
      <c r="K1119" s="1">
        <v>1282186.14</v>
      </c>
      <c r="L1119" s="2">
        <v>45954.0</v>
      </c>
      <c r="M1119" s="1">
        <v>2025.0</v>
      </c>
      <c r="N1119" s="1">
        <v>10.0</v>
      </c>
      <c r="O1119" s="1" t="s">
        <v>46</v>
      </c>
    </row>
    <row r="1120">
      <c r="A1120" s="1" t="s">
        <v>1781</v>
      </c>
      <c r="B1120" s="1" t="s">
        <v>22</v>
      </c>
      <c r="C1120" s="1" t="s">
        <v>23</v>
      </c>
      <c r="D1120" s="1" t="s">
        <v>191</v>
      </c>
      <c r="E1120" s="1" t="s">
        <v>56</v>
      </c>
      <c r="F1120" s="1">
        <v>2900.0</v>
      </c>
      <c r="G1120" s="1">
        <v>2863.0</v>
      </c>
      <c r="H1120" s="1">
        <v>98.7</v>
      </c>
      <c r="I1120" s="1">
        <v>1596.79</v>
      </c>
      <c r="J1120" s="1">
        <v>1766.72</v>
      </c>
      <c r="K1120" s="1">
        <v>5058119.36</v>
      </c>
      <c r="L1120" s="2">
        <v>45783.0</v>
      </c>
      <c r="M1120" s="1">
        <v>2025.0</v>
      </c>
      <c r="N1120" s="1">
        <v>5.0</v>
      </c>
      <c r="O1120" s="1" t="s">
        <v>20</v>
      </c>
    </row>
    <row r="1121">
      <c r="A1121" s="1" t="s">
        <v>1782</v>
      </c>
      <c r="B1121" s="1" t="s">
        <v>28</v>
      </c>
      <c r="C1121" s="1" t="s">
        <v>29</v>
      </c>
      <c r="D1121" s="1" t="s">
        <v>471</v>
      </c>
      <c r="E1121" s="1" t="s">
        <v>68</v>
      </c>
      <c r="F1121" s="1">
        <v>1501.0</v>
      </c>
      <c r="G1121" s="1">
        <v>1420.0</v>
      </c>
      <c r="H1121" s="1">
        <v>94.6</v>
      </c>
      <c r="I1121" s="1">
        <v>1179.05</v>
      </c>
      <c r="J1121" s="1">
        <v>1245.06</v>
      </c>
      <c r="K1121" s="1">
        <v>1767985.2</v>
      </c>
      <c r="L1121" s="2">
        <v>45848.0</v>
      </c>
      <c r="M1121" s="1">
        <v>2025.0</v>
      </c>
      <c r="N1121" s="1">
        <v>7.0</v>
      </c>
      <c r="O1121" s="1" t="s">
        <v>65</v>
      </c>
    </row>
    <row r="1122">
      <c r="A1122" s="1" t="s">
        <v>1783</v>
      </c>
      <c r="B1122" s="1" t="s">
        <v>16</v>
      </c>
      <c r="C1122" s="1" t="s">
        <v>17</v>
      </c>
      <c r="D1122" s="1" t="s">
        <v>552</v>
      </c>
      <c r="E1122" s="1" t="s">
        <v>118</v>
      </c>
      <c r="F1122" s="1">
        <v>1027.0</v>
      </c>
      <c r="G1122" s="1">
        <v>1042.0</v>
      </c>
      <c r="H1122" s="1">
        <v>101.5</v>
      </c>
      <c r="I1122" s="1">
        <v>1778.82</v>
      </c>
      <c r="J1122" s="1">
        <v>1688.9</v>
      </c>
      <c r="K1122" s="1">
        <v>1759833.8</v>
      </c>
      <c r="L1122" s="2">
        <v>45749.0</v>
      </c>
      <c r="M1122" s="1">
        <v>2025.0</v>
      </c>
      <c r="N1122" s="1">
        <v>4.0</v>
      </c>
      <c r="O1122" s="1" t="s">
        <v>46</v>
      </c>
    </row>
    <row r="1123">
      <c r="A1123" s="1" t="s">
        <v>1784</v>
      </c>
      <c r="B1123" s="1" t="s">
        <v>22</v>
      </c>
      <c r="C1123" s="1" t="s">
        <v>23</v>
      </c>
      <c r="D1123" s="1" t="s">
        <v>1527</v>
      </c>
      <c r="E1123" s="1" t="s">
        <v>82</v>
      </c>
      <c r="F1123" s="1">
        <v>2557.0</v>
      </c>
      <c r="G1123" s="1">
        <v>2079.0</v>
      </c>
      <c r="H1123" s="1">
        <v>81.3</v>
      </c>
      <c r="I1123" s="1">
        <v>1512.33</v>
      </c>
      <c r="J1123" s="1">
        <v>1422.88</v>
      </c>
      <c r="K1123" s="1">
        <v>2958167.52</v>
      </c>
      <c r="L1123" s="2">
        <v>45664.0</v>
      </c>
      <c r="M1123" s="1">
        <v>2025.0</v>
      </c>
      <c r="N1123" s="1">
        <v>1.0</v>
      </c>
      <c r="O1123" s="1" t="s">
        <v>20</v>
      </c>
    </row>
    <row r="1124">
      <c r="A1124" s="1" t="s">
        <v>1785</v>
      </c>
      <c r="B1124" s="1" t="s">
        <v>37</v>
      </c>
      <c r="C1124" s="1" t="s">
        <v>38</v>
      </c>
      <c r="D1124" s="1" t="s">
        <v>1786</v>
      </c>
      <c r="E1124" s="1" t="s">
        <v>294</v>
      </c>
      <c r="F1124" s="1">
        <v>1102.0</v>
      </c>
      <c r="G1124" s="1">
        <v>962.0</v>
      </c>
      <c r="H1124" s="1">
        <v>87.3</v>
      </c>
      <c r="I1124" s="1">
        <v>1970.62</v>
      </c>
      <c r="J1124" s="1">
        <v>1808.49</v>
      </c>
      <c r="K1124" s="1">
        <v>1739767.38</v>
      </c>
      <c r="L1124" s="2">
        <v>45675.0</v>
      </c>
      <c r="M1124" s="1">
        <v>2025.0</v>
      </c>
      <c r="N1124" s="1">
        <v>1.0</v>
      </c>
      <c r="O1124" s="1" t="s">
        <v>32</v>
      </c>
    </row>
    <row r="1125">
      <c r="A1125" s="1" t="s">
        <v>1787</v>
      </c>
      <c r="B1125" s="1" t="s">
        <v>28</v>
      </c>
      <c r="C1125" s="1" t="s">
        <v>29</v>
      </c>
      <c r="D1125" s="1" t="s">
        <v>297</v>
      </c>
      <c r="E1125" s="1" t="s">
        <v>194</v>
      </c>
      <c r="F1125" s="1">
        <v>1305.0</v>
      </c>
      <c r="G1125" s="1">
        <v>1195.0</v>
      </c>
      <c r="H1125" s="1">
        <v>91.6</v>
      </c>
      <c r="I1125" s="1">
        <v>1942.15</v>
      </c>
      <c r="J1125" s="1">
        <v>2160.0</v>
      </c>
      <c r="K1125" s="1">
        <v>2581200.0</v>
      </c>
      <c r="L1125" s="2">
        <v>45752.0</v>
      </c>
      <c r="M1125" s="1">
        <v>2025.0</v>
      </c>
      <c r="N1125" s="1">
        <v>4.0</v>
      </c>
      <c r="O1125" s="1" t="s">
        <v>26</v>
      </c>
    </row>
    <row r="1126">
      <c r="A1126" s="1" t="s">
        <v>1788</v>
      </c>
      <c r="B1126" s="1" t="s">
        <v>22</v>
      </c>
      <c r="C1126" s="1" t="s">
        <v>23</v>
      </c>
      <c r="D1126" s="1" t="s">
        <v>179</v>
      </c>
      <c r="E1126" s="1" t="s">
        <v>180</v>
      </c>
      <c r="F1126" s="1">
        <v>1015.0</v>
      </c>
      <c r="G1126" s="1">
        <v>1052.0</v>
      </c>
      <c r="H1126" s="1">
        <v>103.6</v>
      </c>
      <c r="I1126" s="1">
        <v>1692.45</v>
      </c>
      <c r="J1126" s="1">
        <v>1606.01</v>
      </c>
      <c r="K1126" s="1">
        <v>1689522.52</v>
      </c>
      <c r="L1126" s="2">
        <v>45685.0</v>
      </c>
      <c r="M1126" s="1">
        <v>2025.0</v>
      </c>
      <c r="N1126" s="1">
        <v>1.0</v>
      </c>
      <c r="O1126" s="1" t="s">
        <v>46</v>
      </c>
    </row>
    <row r="1127">
      <c r="A1127" s="1" t="s">
        <v>1789</v>
      </c>
      <c r="B1127" s="1" t="s">
        <v>22</v>
      </c>
      <c r="C1127" s="1" t="s">
        <v>23</v>
      </c>
      <c r="D1127" s="1" t="s">
        <v>1022</v>
      </c>
      <c r="E1127" s="1" t="s">
        <v>74</v>
      </c>
      <c r="F1127" s="1">
        <v>2867.0</v>
      </c>
      <c r="G1127" s="1">
        <v>2418.0</v>
      </c>
      <c r="H1127" s="1">
        <v>84.3</v>
      </c>
      <c r="I1127" s="1">
        <v>1647.39</v>
      </c>
      <c r="J1127" s="1">
        <v>1580.18</v>
      </c>
      <c r="K1127" s="1">
        <v>3820875.24</v>
      </c>
      <c r="L1127" s="2">
        <v>45915.0</v>
      </c>
      <c r="M1127" s="1">
        <v>2025.0</v>
      </c>
      <c r="N1127" s="1">
        <v>9.0</v>
      </c>
      <c r="O1127" s="1" t="s">
        <v>32</v>
      </c>
    </row>
    <row r="1128">
      <c r="A1128" s="1" t="s">
        <v>1790</v>
      </c>
      <c r="B1128" s="1" t="s">
        <v>37</v>
      </c>
      <c r="C1128" s="1" t="s">
        <v>38</v>
      </c>
      <c r="D1128" s="1" t="s">
        <v>359</v>
      </c>
      <c r="E1128" s="1" t="s">
        <v>95</v>
      </c>
      <c r="F1128" s="1">
        <v>2953.0</v>
      </c>
      <c r="G1128" s="1">
        <v>2798.0</v>
      </c>
      <c r="H1128" s="1">
        <v>94.8</v>
      </c>
      <c r="I1128" s="1">
        <v>1187.81</v>
      </c>
      <c r="J1128" s="1">
        <v>1256.0</v>
      </c>
      <c r="K1128" s="1">
        <v>3514288.0</v>
      </c>
      <c r="L1128" s="2">
        <v>45829.0</v>
      </c>
      <c r="M1128" s="1">
        <v>2025.0</v>
      </c>
      <c r="N1128" s="1">
        <v>6.0</v>
      </c>
      <c r="O1128" s="1" t="s">
        <v>32</v>
      </c>
    </row>
    <row r="1129">
      <c r="A1129" s="1" t="s">
        <v>1791</v>
      </c>
      <c r="B1129" s="1" t="s">
        <v>16</v>
      </c>
      <c r="C1129" s="1" t="s">
        <v>17</v>
      </c>
      <c r="D1129" s="1" t="s">
        <v>823</v>
      </c>
      <c r="E1129" s="1" t="s">
        <v>35</v>
      </c>
      <c r="F1129" s="1">
        <v>559.0</v>
      </c>
      <c r="G1129" s="1">
        <v>529.0</v>
      </c>
      <c r="H1129" s="1">
        <v>94.6</v>
      </c>
      <c r="I1129" s="1">
        <v>1740.22</v>
      </c>
      <c r="J1129" s="1">
        <v>1939.43</v>
      </c>
      <c r="K1129" s="1">
        <v>1025958.47</v>
      </c>
      <c r="L1129" s="2">
        <v>46014.0</v>
      </c>
      <c r="M1129" s="1">
        <v>2025.0</v>
      </c>
      <c r="N1129" s="1">
        <v>12.0</v>
      </c>
      <c r="O1129" s="1" t="s">
        <v>26</v>
      </c>
    </row>
    <row r="1130">
      <c r="A1130" s="1" t="s">
        <v>1792</v>
      </c>
      <c r="B1130" s="1" t="s">
        <v>28</v>
      </c>
      <c r="C1130" s="1" t="s">
        <v>29</v>
      </c>
      <c r="D1130" s="1" t="s">
        <v>1316</v>
      </c>
      <c r="E1130" s="1" t="s">
        <v>74</v>
      </c>
      <c r="F1130" s="1">
        <v>559.0</v>
      </c>
      <c r="G1130" s="1">
        <v>484.0</v>
      </c>
      <c r="H1130" s="1">
        <v>86.6</v>
      </c>
      <c r="I1130" s="1">
        <v>1112.31</v>
      </c>
      <c r="J1130" s="1">
        <v>1067.83</v>
      </c>
      <c r="K1130" s="1">
        <v>516829.72</v>
      </c>
      <c r="L1130" s="2">
        <v>46003.0</v>
      </c>
      <c r="M1130" s="1">
        <v>2025.0</v>
      </c>
      <c r="N1130" s="1">
        <v>12.0</v>
      </c>
      <c r="O1130" s="1" t="s">
        <v>32</v>
      </c>
    </row>
    <row r="1131">
      <c r="A1131" s="1" t="s">
        <v>1793</v>
      </c>
      <c r="B1131" s="1" t="s">
        <v>16</v>
      </c>
      <c r="C1131" s="1" t="s">
        <v>17</v>
      </c>
      <c r="D1131" s="1" t="s">
        <v>1729</v>
      </c>
      <c r="E1131" s="1" t="s">
        <v>35</v>
      </c>
      <c r="F1131" s="1">
        <v>1320.0</v>
      </c>
      <c r="G1131" s="1">
        <v>1059.0</v>
      </c>
      <c r="H1131" s="1">
        <v>80.2</v>
      </c>
      <c r="I1131" s="1">
        <v>1944.06</v>
      </c>
      <c r="J1131" s="1">
        <v>2105.28</v>
      </c>
      <c r="K1131" s="1">
        <v>2229491.52</v>
      </c>
      <c r="L1131" s="2">
        <v>45728.0</v>
      </c>
      <c r="M1131" s="1">
        <v>2025.0</v>
      </c>
      <c r="N1131" s="1">
        <v>3.0</v>
      </c>
      <c r="O1131" s="1" t="s">
        <v>26</v>
      </c>
    </row>
    <row r="1132">
      <c r="A1132" s="1" t="s">
        <v>1794</v>
      </c>
      <c r="B1132" s="1" t="s">
        <v>22</v>
      </c>
      <c r="C1132" s="1" t="s">
        <v>23</v>
      </c>
      <c r="D1132" s="1" t="s">
        <v>171</v>
      </c>
      <c r="E1132" s="1" t="s">
        <v>56</v>
      </c>
      <c r="F1132" s="1">
        <v>502.0</v>
      </c>
      <c r="G1132" s="1">
        <v>403.0</v>
      </c>
      <c r="H1132" s="1">
        <v>80.3</v>
      </c>
      <c r="I1132" s="1">
        <v>1517.86</v>
      </c>
      <c r="J1132" s="1">
        <v>1687.13</v>
      </c>
      <c r="K1132" s="1">
        <v>679913.39</v>
      </c>
      <c r="L1132" s="2">
        <v>45805.0</v>
      </c>
      <c r="M1132" s="1">
        <v>2025.0</v>
      </c>
      <c r="N1132" s="1">
        <v>5.0</v>
      </c>
      <c r="O1132" s="1" t="s">
        <v>20</v>
      </c>
    </row>
    <row r="1133">
      <c r="A1133" s="1" t="s">
        <v>1795</v>
      </c>
      <c r="B1133" s="1" t="s">
        <v>28</v>
      </c>
      <c r="C1133" s="1" t="s">
        <v>29</v>
      </c>
      <c r="D1133" s="1" t="s">
        <v>1081</v>
      </c>
      <c r="E1133" s="1" t="s">
        <v>306</v>
      </c>
      <c r="F1133" s="1">
        <v>2567.0</v>
      </c>
      <c r="G1133" s="1">
        <v>2316.0</v>
      </c>
      <c r="H1133" s="1">
        <v>90.2</v>
      </c>
      <c r="I1133" s="1">
        <v>1880.39</v>
      </c>
      <c r="J1133" s="1">
        <v>2168.37</v>
      </c>
      <c r="K1133" s="1">
        <v>5021944.92</v>
      </c>
      <c r="L1133" s="2">
        <v>45707.0</v>
      </c>
      <c r="M1133" s="1">
        <v>2025.0</v>
      </c>
      <c r="N1133" s="1">
        <v>2.0</v>
      </c>
      <c r="O1133" s="1" t="s">
        <v>32</v>
      </c>
    </row>
    <row r="1134">
      <c r="A1134" s="1" t="s">
        <v>1796</v>
      </c>
      <c r="B1134" s="1" t="s">
        <v>16</v>
      </c>
      <c r="C1134" s="1" t="s">
        <v>17</v>
      </c>
      <c r="D1134" s="1" t="s">
        <v>1797</v>
      </c>
      <c r="E1134" s="1" t="s">
        <v>40</v>
      </c>
      <c r="F1134" s="1">
        <v>1043.0</v>
      </c>
      <c r="G1134" s="1">
        <v>844.0</v>
      </c>
      <c r="H1134" s="1">
        <v>80.9</v>
      </c>
      <c r="I1134" s="1">
        <v>1094.89</v>
      </c>
      <c r="J1134" s="1">
        <v>1213.43</v>
      </c>
      <c r="K1134" s="1">
        <v>1024134.92</v>
      </c>
      <c r="L1134" s="2">
        <v>45736.0</v>
      </c>
      <c r="M1134" s="1">
        <v>2025.0</v>
      </c>
      <c r="N1134" s="1">
        <v>3.0</v>
      </c>
      <c r="O1134" s="1" t="s">
        <v>26</v>
      </c>
    </row>
    <row r="1135">
      <c r="A1135" s="1" t="s">
        <v>1798</v>
      </c>
      <c r="B1135" s="1" t="s">
        <v>28</v>
      </c>
      <c r="C1135" s="1" t="s">
        <v>29</v>
      </c>
      <c r="D1135" s="1" t="s">
        <v>1799</v>
      </c>
      <c r="E1135" s="1" t="s">
        <v>71</v>
      </c>
      <c r="F1135" s="1">
        <v>2902.0</v>
      </c>
      <c r="G1135" s="1">
        <v>2521.0</v>
      </c>
      <c r="H1135" s="1">
        <v>86.9</v>
      </c>
      <c r="I1135" s="1">
        <v>1303.21</v>
      </c>
      <c r="J1135" s="1">
        <v>1261.64</v>
      </c>
      <c r="K1135" s="1">
        <v>3180594.44</v>
      </c>
      <c r="L1135" s="2">
        <v>45864.0</v>
      </c>
      <c r="M1135" s="1">
        <v>2025.0</v>
      </c>
      <c r="N1135" s="1">
        <v>7.0</v>
      </c>
      <c r="O1135" s="1" t="s">
        <v>32</v>
      </c>
    </row>
    <row r="1136">
      <c r="A1136" s="1" t="s">
        <v>1800</v>
      </c>
      <c r="B1136" s="1" t="s">
        <v>37</v>
      </c>
      <c r="C1136" s="1" t="s">
        <v>38</v>
      </c>
      <c r="D1136" s="1" t="s">
        <v>1801</v>
      </c>
      <c r="E1136" s="1" t="s">
        <v>218</v>
      </c>
      <c r="F1136" s="1">
        <v>2555.0</v>
      </c>
      <c r="G1136" s="1">
        <v>2501.0</v>
      </c>
      <c r="H1136" s="1">
        <v>97.9</v>
      </c>
      <c r="I1136" s="1">
        <v>1920.65</v>
      </c>
      <c r="J1136" s="1">
        <v>1931.02</v>
      </c>
      <c r="K1136" s="1">
        <v>4829481.02</v>
      </c>
      <c r="L1136" s="2">
        <v>45903.0</v>
      </c>
      <c r="M1136" s="1">
        <v>2025.0</v>
      </c>
      <c r="N1136" s="1">
        <v>9.0</v>
      </c>
      <c r="O1136" s="1" t="s">
        <v>32</v>
      </c>
    </row>
    <row r="1137">
      <c r="A1137" s="1" t="s">
        <v>1802</v>
      </c>
      <c r="B1137" s="1" t="s">
        <v>28</v>
      </c>
      <c r="C1137" s="1" t="s">
        <v>29</v>
      </c>
      <c r="D1137" s="1" t="s">
        <v>1771</v>
      </c>
      <c r="E1137" s="1" t="s">
        <v>145</v>
      </c>
      <c r="F1137" s="1">
        <v>2187.0</v>
      </c>
      <c r="G1137" s="1">
        <v>1977.0</v>
      </c>
      <c r="H1137" s="1">
        <v>90.4</v>
      </c>
      <c r="I1137" s="1">
        <v>1578.39</v>
      </c>
      <c r="J1137" s="1">
        <v>1668.63</v>
      </c>
      <c r="K1137" s="1">
        <v>3298881.51</v>
      </c>
      <c r="L1137" s="2">
        <v>45710.0</v>
      </c>
      <c r="M1137" s="1">
        <v>2025.0</v>
      </c>
      <c r="N1137" s="1">
        <v>2.0</v>
      </c>
      <c r="O1137" s="1" t="s">
        <v>32</v>
      </c>
    </row>
    <row r="1138">
      <c r="A1138" s="1" t="s">
        <v>1803</v>
      </c>
      <c r="B1138" s="1" t="s">
        <v>16</v>
      </c>
      <c r="C1138" s="1" t="s">
        <v>17</v>
      </c>
      <c r="D1138" s="1" t="s">
        <v>1804</v>
      </c>
      <c r="E1138" s="1" t="s">
        <v>133</v>
      </c>
      <c r="F1138" s="1">
        <v>1378.0</v>
      </c>
      <c r="G1138" s="1">
        <v>1209.0</v>
      </c>
      <c r="H1138" s="1">
        <v>87.7</v>
      </c>
      <c r="I1138" s="1">
        <v>1012.85</v>
      </c>
      <c r="J1138" s="1">
        <v>943.39</v>
      </c>
      <c r="K1138" s="1">
        <v>1140558.51</v>
      </c>
      <c r="L1138" s="2">
        <v>45696.0</v>
      </c>
      <c r="M1138" s="1">
        <v>2025.0</v>
      </c>
      <c r="N1138" s="1">
        <v>2.0</v>
      </c>
      <c r="O1138" s="1" t="s">
        <v>26</v>
      </c>
    </row>
    <row r="1139">
      <c r="A1139" s="1" t="s">
        <v>1805</v>
      </c>
      <c r="B1139" s="1" t="s">
        <v>16</v>
      </c>
      <c r="C1139" s="1" t="s">
        <v>17</v>
      </c>
      <c r="D1139" s="1" t="s">
        <v>1806</v>
      </c>
      <c r="E1139" s="1" t="s">
        <v>145</v>
      </c>
      <c r="F1139" s="1">
        <v>2979.0</v>
      </c>
      <c r="G1139" s="1">
        <v>3076.0</v>
      </c>
      <c r="H1139" s="1">
        <v>103.3</v>
      </c>
      <c r="I1139" s="1">
        <v>1588.93</v>
      </c>
      <c r="J1139" s="1">
        <v>1627.85</v>
      </c>
      <c r="K1139" s="1">
        <v>5007266.6</v>
      </c>
      <c r="L1139" s="2">
        <v>45821.0</v>
      </c>
      <c r="M1139" s="1">
        <v>2025.0</v>
      </c>
      <c r="N1139" s="1">
        <v>6.0</v>
      </c>
      <c r="O1139" s="1" t="s">
        <v>32</v>
      </c>
    </row>
    <row r="1140">
      <c r="A1140" s="1" t="s">
        <v>1807</v>
      </c>
      <c r="B1140" s="1" t="s">
        <v>42</v>
      </c>
      <c r="C1140" s="1" t="s">
        <v>43</v>
      </c>
      <c r="D1140" s="1" t="s">
        <v>940</v>
      </c>
      <c r="E1140" s="1" t="s">
        <v>124</v>
      </c>
      <c r="F1140" s="1">
        <v>2316.0</v>
      </c>
      <c r="G1140" s="1">
        <v>1946.0</v>
      </c>
      <c r="H1140" s="1">
        <v>84.0</v>
      </c>
      <c r="I1140" s="1">
        <v>1283.33</v>
      </c>
      <c r="J1140" s="1">
        <v>1249.12</v>
      </c>
      <c r="K1140" s="1">
        <v>2430787.52</v>
      </c>
      <c r="L1140" s="2">
        <v>45947.0</v>
      </c>
      <c r="M1140" s="1">
        <v>2025.0</v>
      </c>
      <c r="N1140" s="1">
        <v>10.0</v>
      </c>
      <c r="O1140" s="1" t="s">
        <v>26</v>
      </c>
    </row>
    <row r="1141">
      <c r="A1141" s="1" t="s">
        <v>1808</v>
      </c>
      <c r="B1141" s="1" t="s">
        <v>22</v>
      </c>
      <c r="C1141" s="1" t="s">
        <v>23</v>
      </c>
      <c r="D1141" s="1" t="s">
        <v>1809</v>
      </c>
      <c r="E1141" s="1" t="s">
        <v>231</v>
      </c>
      <c r="F1141" s="1">
        <v>1126.0</v>
      </c>
      <c r="G1141" s="1">
        <v>914.0</v>
      </c>
      <c r="H1141" s="1">
        <v>81.2</v>
      </c>
      <c r="I1141" s="1">
        <v>1792.94</v>
      </c>
      <c r="J1141" s="1">
        <v>1960.96</v>
      </c>
      <c r="K1141" s="1">
        <v>1792317.44</v>
      </c>
      <c r="L1141" s="2">
        <v>45667.0</v>
      </c>
      <c r="M1141" s="1">
        <v>2025.0</v>
      </c>
      <c r="N1141" s="1">
        <v>1.0</v>
      </c>
      <c r="O1141" s="1" t="s">
        <v>65</v>
      </c>
    </row>
    <row r="1142">
      <c r="A1142" s="1" t="s">
        <v>1810</v>
      </c>
      <c r="B1142" s="1" t="s">
        <v>28</v>
      </c>
      <c r="C1142" s="1" t="s">
        <v>29</v>
      </c>
      <c r="D1142" s="1" t="s">
        <v>1067</v>
      </c>
      <c r="E1142" s="1" t="s">
        <v>56</v>
      </c>
      <c r="F1142" s="1">
        <v>659.0</v>
      </c>
      <c r="G1142" s="1">
        <v>540.0</v>
      </c>
      <c r="H1142" s="1">
        <v>81.9</v>
      </c>
      <c r="I1142" s="1">
        <v>1310.4</v>
      </c>
      <c r="J1142" s="1">
        <v>1528.84</v>
      </c>
      <c r="K1142" s="1">
        <v>825573.6</v>
      </c>
      <c r="L1142" s="2">
        <v>45863.0</v>
      </c>
      <c r="M1142" s="1">
        <v>2025.0</v>
      </c>
      <c r="N1142" s="1">
        <v>7.0</v>
      </c>
      <c r="O1142" s="1" t="s">
        <v>20</v>
      </c>
    </row>
    <row r="1143">
      <c r="A1143" s="1" t="s">
        <v>1811</v>
      </c>
      <c r="B1143" s="1" t="s">
        <v>37</v>
      </c>
      <c r="C1143" s="1" t="s">
        <v>38</v>
      </c>
      <c r="D1143" s="1" t="s">
        <v>1241</v>
      </c>
      <c r="E1143" s="1" t="s">
        <v>169</v>
      </c>
      <c r="F1143" s="1">
        <v>1709.0</v>
      </c>
      <c r="G1143" s="1">
        <v>1603.0</v>
      </c>
      <c r="H1143" s="1">
        <v>93.8</v>
      </c>
      <c r="I1143" s="1">
        <v>1478.4</v>
      </c>
      <c r="J1143" s="1">
        <v>1509.27</v>
      </c>
      <c r="K1143" s="1">
        <v>2419359.81</v>
      </c>
      <c r="L1143" s="2">
        <v>45785.0</v>
      </c>
      <c r="M1143" s="1">
        <v>2025.0</v>
      </c>
      <c r="N1143" s="1">
        <v>5.0</v>
      </c>
      <c r="O1143" s="1" t="s">
        <v>26</v>
      </c>
    </row>
    <row r="1144">
      <c r="A1144" s="1" t="s">
        <v>1812</v>
      </c>
      <c r="B1144" s="1" t="s">
        <v>22</v>
      </c>
      <c r="C1144" s="1" t="s">
        <v>23</v>
      </c>
      <c r="D1144" s="1" t="s">
        <v>404</v>
      </c>
      <c r="E1144" s="1" t="s">
        <v>71</v>
      </c>
      <c r="F1144" s="1">
        <v>1759.0</v>
      </c>
      <c r="G1144" s="1">
        <v>1769.0</v>
      </c>
      <c r="H1144" s="1">
        <v>100.6</v>
      </c>
      <c r="I1144" s="1">
        <v>1647.28</v>
      </c>
      <c r="J1144" s="1">
        <v>1744.9</v>
      </c>
      <c r="K1144" s="1">
        <v>3086728.1</v>
      </c>
      <c r="L1144" s="2">
        <v>45923.0</v>
      </c>
      <c r="M1144" s="1">
        <v>2025.0</v>
      </c>
      <c r="N1144" s="1">
        <v>9.0</v>
      </c>
      <c r="O1144" s="1" t="s">
        <v>32</v>
      </c>
    </row>
    <row r="1145">
      <c r="A1145" s="1" t="s">
        <v>1813</v>
      </c>
      <c r="B1145" s="1" t="s">
        <v>22</v>
      </c>
      <c r="C1145" s="1" t="s">
        <v>23</v>
      </c>
      <c r="D1145" s="1" t="s">
        <v>884</v>
      </c>
      <c r="E1145" s="1" t="s">
        <v>142</v>
      </c>
      <c r="F1145" s="1">
        <v>1815.0</v>
      </c>
      <c r="G1145" s="1">
        <v>1616.0</v>
      </c>
      <c r="H1145" s="1">
        <v>89.0</v>
      </c>
      <c r="I1145" s="1">
        <v>1791.59</v>
      </c>
      <c r="J1145" s="1">
        <v>1718.48</v>
      </c>
      <c r="K1145" s="1">
        <v>2777063.68</v>
      </c>
      <c r="L1145" s="2">
        <v>45723.0</v>
      </c>
      <c r="M1145" s="1">
        <v>2025.0</v>
      </c>
      <c r="N1145" s="1">
        <v>3.0</v>
      </c>
      <c r="O1145" s="1" t="s">
        <v>46</v>
      </c>
    </row>
    <row r="1146">
      <c r="A1146" s="1" t="s">
        <v>1814</v>
      </c>
      <c r="B1146" s="1" t="s">
        <v>22</v>
      </c>
      <c r="C1146" s="1" t="s">
        <v>23</v>
      </c>
      <c r="D1146" s="1" t="s">
        <v>1815</v>
      </c>
      <c r="E1146" s="1" t="s">
        <v>267</v>
      </c>
      <c r="F1146" s="1">
        <v>590.0</v>
      </c>
      <c r="G1146" s="1">
        <v>572.0</v>
      </c>
      <c r="H1146" s="1">
        <v>96.9</v>
      </c>
      <c r="I1146" s="1">
        <v>1762.5</v>
      </c>
      <c r="J1146" s="1">
        <v>1619.39</v>
      </c>
      <c r="K1146" s="1">
        <v>926291.08</v>
      </c>
      <c r="L1146" s="2">
        <v>45727.0</v>
      </c>
      <c r="M1146" s="1">
        <v>2025.0</v>
      </c>
      <c r="N1146" s="1">
        <v>3.0</v>
      </c>
      <c r="O1146" s="1" t="s">
        <v>46</v>
      </c>
    </row>
    <row r="1147">
      <c r="A1147" s="1" t="s">
        <v>1816</v>
      </c>
      <c r="B1147" s="1" t="s">
        <v>16</v>
      </c>
      <c r="C1147" s="1" t="s">
        <v>17</v>
      </c>
      <c r="D1147" s="1" t="s">
        <v>63</v>
      </c>
      <c r="E1147" s="1" t="s">
        <v>64</v>
      </c>
      <c r="F1147" s="1">
        <v>2878.0</v>
      </c>
      <c r="G1147" s="1">
        <v>2537.0</v>
      </c>
      <c r="H1147" s="1">
        <v>88.2</v>
      </c>
      <c r="I1147" s="1">
        <v>1165.05</v>
      </c>
      <c r="J1147" s="1">
        <v>1258.64</v>
      </c>
      <c r="K1147" s="1">
        <v>3193169.68</v>
      </c>
      <c r="L1147" s="2">
        <v>45677.0</v>
      </c>
      <c r="M1147" s="1">
        <v>2025.0</v>
      </c>
      <c r="N1147" s="1">
        <v>1.0</v>
      </c>
      <c r="O1147" s="1" t="s">
        <v>65</v>
      </c>
    </row>
    <row r="1148">
      <c r="A1148" s="1" t="s">
        <v>1817</v>
      </c>
      <c r="B1148" s="1" t="s">
        <v>28</v>
      </c>
      <c r="C1148" s="1" t="s">
        <v>29</v>
      </c>
      <c r="D1148" s="1" t="s">
        <v>1818</v>
      </c>
      <c r="E1148" s="1" t="s">
        <v>250</v>
      </c>
      <c r="F1148" s="1">
        <v>619.0</v>
      </c>
      <c r="G1148" s="1">
        <v>564.0</v>
      </c>
      <c r="H1148" s="1">
        <v>91.1</v>
      </c>
      <c r="I1148" s="1">
        <v>1439.76</v>
      </c>
      <c r="J1148" s="1">
        <v>1477.24</v>
      </c>
      <c r="K1148" s="1">
        <v>833163.36</v>
      </c>
      <c r="L1148" s="2">
        <v>45821.0</v>
      </c>
      <c r="M1148" s="1">
        <v>2025.0</v>
      </c>
      <c r="N1148" s="1">
        <v>6.0</v>
      </c>
      <c r="O1148" s="1" t="s">
        <v>65</v>
      </c>
    </row>
    <row r="1149">
      <c r="A1149" s="1" t="s">
        <v>1819</v>
      </c>
      <c r="B1149" s="1" t="s">
        <v>22</v>
      </c>
      <c r="C1149" s="1" t="s">
        <v>23</v>
      </c>
      <c r="D1149" s="1" t="s">
        <v>502</v>
      </c>
      <c r="E1149" s="1" t="s">
        <v>231</v>
      </c>
      <c r="F1149" s="1">
        <v>2153.0</v>
      </c>
      <c r="G1149" s="1">
        <v>1954.0</v>
      </c>
      <c r="H1149" s="1">
        <v>90.8</v>
      </c>
      <c r="I1149" s="1">
        <v>1037.82</v>
      </c>
      <c r="J1149" s="1">
        <v>1078.8</v>
      </c>
      <c r="K1149" s="1">
        <v>2107975.2</v>
      </c>
      <c r="L1149" s="2">
        <v>45958.0</v>
      </c>
      <c r="M1149" s="1">
        <v>2025.0</v>
      </c>
      <c r="N1149" s="1">
        <v>10.0</v>
      </c>
      <c r="O1149" s="1" t="s">
        <v>65</v>
      </c>
    </row>
    <row r="1150">
      <c r="A1150" s="1" t="s">
        <v>1820</v>
      </c>
      <c r="B1150" s="1" t="s">
        <v>22</v>
      </c>
      <c r="C1150" s="1" t="s">
        <v>23</v>
      </c>
      <c r="D1150" s="1" t="s">
        <v>1389</v>
      </c>
      <c r="E1150" s="1" t="s">
        <v>31</v>
      </c>
      <c r="F1150" s="1">
        <v>1806.0</v>
      </c>
      <c r="G1150" s="1">
        <v>1550.0</v>
      </c>
      <c r="H1150" s="1">
        <v>85.8</v>
      </c>
      <c r="I1150" s="1">
        <v>1428.55</v>
      </c>
      <c r="J1150" s="1">
        <v>1430.62</v>
      </c>
      <c r="K1150" s="1">
        <v>2217461.0</v>
      </c>
      <c r="L1150" s="2">
        <v>45752.0</v>
      </c>
      <c r="M1150" s="1">
        <v>2025.0</v>
      </c>
      <c r="N1150" s="1">
        <v>4.0</v>
      </c>
      <c r="O1150" s="1" t="s">
        <v>32</v>
      </c>
    </row>
    <row r="1151">
      <c r="A1151" s="1" t="s">
        <v>1821</v>
      </c>
      <c r="B1151" s="1" t="s">
        <v>22</v>
      </c>
      <c r="C1151" s="1" t="s">
        <v>23</v>
      </c>
      <c r="D1151" s="1" t="s">
        <v>1822</v>
      </c>
      <c r="E1151" s="1" t="s">
        <v>59</v>
      </c>
      <c r="F1151" s="1">
        <v>2791.0</v>
      </c>
      <c r="G1151" s="1">
        <v>2631.0</v>
      </c>
      <c r="H1151" s="1">
        <v>94.3</v>
      </c>
      <c r="I1151" s="1">
        <v>1968.45</v>
      </c>
      <c r="J1151" s="1">
        <v>1826.34</v>
      </c>
      <c r="K1151" s="1">
        <v>4805100.54</v>
      </c>
      <c r="L1151" s="2">
        <v>45682.0</v>
      </c>
      <c r="M1151" s="1">
        <v>2025.0</v>
      </c>
      <c r="N1151" s="1">
        <v>1.0</v>
      </c>
      <c r="O1151" s="1" t="s">
        <v>32</v>
      </c>
    </row>
    <row r="1152">
      <c r="A1152" s="1" t="s">
        <v>1823</v>
      </c>
      <c r="B1152" s="1" t="s">
        <v>16</v>
      </c>
      <c r="C1152" s="1" t="s">
        <v>17</v>
      </c>
      <c r="D1152" s="1" t="s">
        <v>1004</v>
      </c>
      <c r="E1152" s="1" t="s">
        <v>213</v>
      </c>
      <c r="F1152" s="1">
        <v>878.0</v>
      </c>
      <c r="G1152" s="1">
        <v>852.0</v>
      </c>
      <c r="H1152" s="1">
        <v>97.0</v>
      </c>
      <c r="I1152" s="1">
        <v>1737.05</v>
      </c>
      <c r="J1152" s="1">
        <v>1921.51</v>
      </c>
      <c r="K1152" s="1">
        <v>1637126.52</v>
      </c>
      <c r="L1152" s="2">
        <v>45851.0</v>
      </c>
      <c r="M1152" s="1">
        <v>2025.0</v>
      </c>
      <c r="N1152" s="1">
        <v>7.0</v>
      </c>
      <c r="O1152" s="1" t="s">
        <v>65</v>
      </c>
    </row>
    <row r="1153">
      <c r="A1153" s="1" t="s">
        <v>1824</v>
      </c>
      <c r="B1153" s="1" t="s">
        <v>22</v>
      </c>
      <c r="C1153" s="1" t="s">
        <v>23</v>
      </c>
      <c r="D1153" s="1" t="s">
        <v>1825</v>
      </c>
      <c r="E1153" s="1" t="s">
        <v>35</v>
      </c>
      <c r="F1153" s="1">
        <v>1574.0</v>
      </c>
      <c r="G1153" s="1">
        <v>1548.0</v>
      </c>
      <c r="H1153" s="1">
        <v>98.3</v>
      </c>
      <c r="I1153" s="1">
        <v>1687.48</v>
      </c>
      <c r="J1153" s="1">
        <v>2007.45</v>
      </c>
      <c r="K1153" s="1">
        <v>3107532.6</v>
      </c>
      <c r="L1153" s="2">
        <v>45993.0</v>
      </c>
      <c r="M1153" s="1">
        <v>2025.0</v>
      </c>
      <c r="N1153" s="1">
        <v>12.0</v>
      </c>
      <c r="O1153" s="1" t="s">
        <v>26</v>
      </c>
    </row>
    <row r="1154">
      <c r="A1154" s="1" t="s">
        <v>1826</v>
      </c>
      <c r="B1154" s="1" t="s">
        <v>28</v>
      </c>
      <c r="C1154" s="1" t="s">
        <v>29</v>
      </c>
      <c r="D1154" s="1" t="s">
        <v>1827</v>
      </c>
      <c r="E1154" s="1" t="s">
        <v>231</v>
      </c>
      <c r="F1154" s="1">
        <v>1734.0</v>
      </c>
      <c r="G1154" s="1">
        <v>1680.0</v>
      </c>
      <c r="H1154" s="1">
        <v>96.9</v>
      </c>
      <c r="I1154" s="1">
        <v>1590.67</v>
      </c>
      <c r="J1154" s="1">
        <v>1861.66</v>
      </c>
      <c r="K1154" s="1">
        <v>3127588.8</v>
      </c>
      <c r="L1154" s="2">
        <v>45706.0</v>
      </c>
      <c r="M1154" s="1">
        <v>2025.0</v>
      </c>
      <c r="N1154" s="1">
        <v>2.0</v>
      </c>
      <c r="O1154" s="1" t="s">
        <v>65</v>
      </c>
    </row>
    <row r="1155">
      <c r="A1155" s="1" t="s">
        <v>1828</v>
      </c>
      <c r="B1155" s="1" t="s">
        <v>42</v>
      </c>
      <c r="C1155" s="1" t="s">
        <v>43</v>
      </c>
      <c r="D1155" s="1" t="s">
        <v>804</v>
      </c>
      <c r="E1155" s="1" t="s">
        <v>183</v>
      </c>
      <c r="F1155" s="1">
        <v>2583.0</v>
      </c>
      <c r="G1155" s="1">
        <v>2387.0</v>
      </c>
      <c r="H1155" s="1">
        <v>92.4</v>
      </c>
      <c r="I1155" s="1">
        <v>1973.34</v>
      </c>
      <c r="J1155" s="1">
        <v>1990.49</v>
      </c>
      <c r="K1155" s="1">
        <v>4751299.63</v>
      </c>
      <c r="L1155" s="2">
        <v>45681.0</v>
      </c>
      <c r="M1155" s="1">
        <v>2025.0</v>
      </c>
      <c r="N1155" s="1">
        <v>1.0</v>
      </c>
      <c r="O1155" s="1" t="s">
        <v>65</v>
      </c>
    </row>
    <row r="1156">
      <c r="A1156" s="1" t="s">
        <v>1829</v>
      </c>
      <c r="B1156" s="1" t="s">
        <v>28</v>
      </c>
      <c r="C1156" s="1" t="s">
        <v>29</v>
      </c>
      <c r="D1156" s="1" t="s">
        <v>1830</v>
      </c>
      <c r="E1156" s="1" t="s">
        <v>152</v>
      </c>
      <c r="F1156" s="1">
        <v>1502.0</v>
      </c>
      <c r="G1156" s="1">
        <v>1350.0</v>
      </c>
      <c r="H1156" s="1">
        <v>89.9</v>
      </c>
      <c r="I1156" s="1">
        <v>1836.24</v>
      </c>
      <c r="J1156" s="1">
        <v>1660.49</v>
      </c>
      <c r="K1156" s="1">
        <v>2241661.5</v>
      </c>
      <c r="L1156" s="2">
        <v>45716.0</v>
      </c>
      <c r="M1156" s="1">
        <v>2025.0</v>
      </c>
      <c r="N1156" s="1">
        <v>2.0</v>
      </c>
      <c r="O1156" s="1" t="s">
        <v>20</v>
      </c>
    </row>
    <row r="1157">
      <c r="A1157" s="1" t="s">
        <v>1831</v>
      </c>
      <c r="B1157" s="1" t="s">
        <v>22</v>
      </c>
      <c r="C1157" s="1" t="s">
        <v>23</v>
      </c>
      <c r="D1157" s="1" t="s">
        <v>981</v>
      </c>
      <c r="E1157" s="1" t="s">
        <v>92</v>
      </c>
      <c r="F1157" s="1">
        <v>621.0</v>
      </c>
      <c r="G1157" s="1">
        <v>526.0</v>
      </c>
      <c r="H1157" s="1">
        <v>84.7</v>
      </c>
      <c r="I1157" s="1">
        <v>1641.01</v>
      </c>
      <c r="J1157" s="1">
        <v>1865.96</v>
      </c>
      <c r="K1157" s="1">
        <v>981494.96</v>
      </c>
      <c r="L1157" s="2">
        <v>45789.0</v>
      </c>
      <c r="M1157" s="1">
        <v>2025.0</v>
      </c>
      <c r="N1157" s="1">
        <v>5.0</v>
      </c>
      <c r="O1157" s="1" t="s">
        <v>46</v>
      </c>
    </row>
    <row r="1158">
      <c r="A1158" s="1" t="s">
        <v>1832</v>
      </c>
      <c r="B1158" s="1" t="s">
        <v>42</v>
      </c>
      <c r="C1158" s="1" t="s">
        <v>43</v>
      </c>
      <c r="D1158" s="1" t="s">
        <v>237</v>
      </c>
      <c r="E1158" s="1" t="s">
        <v>194</v>
      </c>
      <c r="F1158" s="1">
        <v>2633.0</v>
      </c>
      <c r="G1158" s="1">
        <v>2762.0</v>
      </c>
      <c r="H1158" s="1">
        <v>104.9</v>
      </c>
      <c r="I1158" s="1">
        <v>1206.08</v>
      </c>
      <c r="J1158" s="1">
        <v>1300.66</v>
      </c>
      <c r="K1158" s="1">
        <v>3592422.92</v>
      </c>
      <c r="L1158" s="2">
        <v>45815.0</v>
      </c>
      <c r="M1158" s="1">
        <v>2025.0</v>
      </c>
      <c r="N1158" s="1">
        <v>6.0</v>
      </c>
      <c r="O1158" s="1" t="s">
        <v>26</v>
      </c>
    </row>
    <row r="1159">
      <c r="A1159" s="1" t="s">
        <v>1833</v>
      </c>
      <c r="B1159" s="1" t="s">
        <v>22</v>
      </c>
      <c r="C1159" s="1" t="s">
        <v>23</v>
      </c>
      <c r="D1159" s="1" t="s">
        <v>1834</v>
      </c>
      <c r="E1159" s="1" t="s">
        <v>31</v>
      </c>
      <c r="F1159" s="1">
        <v>2834.0</v>
      </c>
      <c r="G1159" s="1">
        <v>2512.0</v>
      </c>
      <c r="H1159" s="1">
        <v>88.6</v>
      </c>
      <c r="I1159" s="1">
        <v>1051.68</v>
      </c>
      <c r="J1159" s="1">
        <v>1182.26</v>
      </c>
      <c r="K1159" s="1">
        <v>2969837.12</v>
      </c>
      <c r="L1159" s="2">
        <v>45772.0</v>
      </c>
      <c r="M1159" s="1">
        <v>2025.0</v>
      </c>
      <c r="N1159" s="1">
        <v>4.0</v>
      </c>
      <c r="O1159" s="1" t="s">
        <v>32</v>
      </c>
    </row>
    <row r="1160">
      <c r="A1160" s="1" t="s">
        <v>1835</v>
      </c>
      <c r="B1160" s="1" t="s">
        <v>42</v>
      </c>
      <c r="C1160" s="1" t="s">
        <v>43</v>
      </c>
      <c r="D1160" s="1" t="s">
        <v>1836</v>
      </c>
      <c r="E1160" s="1" t="s">
        <v>103</v>
      </c>
      <c r="F1160" s="1">
        <v>508.0</v>
      </c>
      <c r="G1160" s="1">
        <v>521.0</v>
      </c>
      <c r="H1160" s="1">
        <v>102.6</v>
      </c>
      <c r="I1160" s="1">
        <v>1030.37</v>
      </c>
      <c r="J1160" s="1">
        <v>1000.62</v>
      </c>
      <c r="K1160" s="1">
        <v>521323.02</v>
      </c>
      <c r="L1160" s="2">
        <v>45709.0</v>
      </c>
      <c r="M1160" s="1">
        <v>2025.0</v>
      </c>
      <c r="N1160" s="1">
        <v>2.0</v>
      </c>
      <c r="O1160" s="1" t="s">
        <v>26</v>
      </c>
    </row>
    <row r="1161">
      <c r="A1161" s="1" t="s">
        <v>1837</v>
      </c>
      <c r="B1161" s="1" t="s">
        <v>22</v>
      </c>
      <c r="C1161" s="1" t="s">
        <v>23</v>
      </c>
      <c r="D1161" s="1" t="s">
        <v>906</v>
      </c>
      <c r="E1161" s="1" t="s">
        <v>306</v>
      </c>
      <c r="F1161" s="1">
        <v>2345.0</v>
      </c>
      <c r="G1161" s="1">
        <v>2154.0</v>
      </c>
      <c r="H1161" s="1">
        <v>91.9</v>
      </c>
      <c r="I1161" s="1">
        <v>1266.81</v>
      </c>
      <c r="J1161" s="1">
        <v>1350.87</v>
      </c>
      <c r="K1161" s="1">
        <v>2909773.98</v>
      </c>
      <c r="L1161" s="2">
        <v>45774.0</v>
      </c>
      <c r="M1161" s="1">
        <v>2025.0</v>
      </c>
      <c r="N1161" s="1">
        <v>4.0</v>
      </c>
      <c r="O1161" s="1" t="s">
        <v>32</v>
      </c>
    </row>
    <row r="1162">
      <c r="A1162" s="1" t="s">
        <v>1838</v>
      </c>
      <c r="B1162" s="1" t="s">
        <v>22</v>
      </c>
      <c r="C1162" s="1" t="s">
        <v>23</v>
      </c>
      <c r="D1162" s="1" t="s">
        <v>801</v>
      </c>
      <c r="E1162" s="1" t="s">
        <v>98</v>
      </c>
      <c r="F1162" s="1">
        <v>2577.0</v>
      </c>
      <c r="G1162" s="1">
        <v>2495.0</v>
      </c>
      <c r="H1162" s="1">
        <v>96.8</v>
      </c>
      <c r="I1162" s="1">
        <v>1263.09</v>
      </c>
      <c r="J1162" s="1">
        <v>1371.08</v>
      </c>
      <c r="K1162" s="1">
        <v>3420844.6</v>
      </c>
      <c r="L1162" s="2">
        <v>45844.0</v>
      </c>
      <c r="M1162" s="1">
        <v>2025.0</v>
      </c>
      <c r="N1162" s="1">
        <v>7.0</v>
      </c>
      <c r="O1162" s="1" t="s">
        <v>65</v>
      </c>
    </row>
    <row r="1163">
      <c r="A1163" s="1" t="s">
        <v>1839</v>
      </c>
      <c r="B1163" s="1" t="s">
        <v>22</v>
      </c>
      <c r="C1163" s="1" t="s">
        <v>23</v>
      </c>
      <c r="D1163" s="1" t="s">
        <v>1434</v>
      </c>
      <c r="E1163" s="1" t="s">
        <v>218</v>
      </c>
      <c r="F1163" s="1">
        <v>1403.0</v>
      </c>
      <c r="G1163" s="1">
        <v>1305.0</v>
      </c>
      <c r="H1163" s="1">
        <v>93.0</v>
      </c>
      <c r="I1163" s="1">
        <v>1480.29</v>
      </c>
      <c r="J1163" s="1">
        <v>1356.63</v>
      </c>
      <c r="K1163" s="1">
        <v>1770402.15</v>
      </c>
      <c r="L1163" s="2">
        <v>45922.0</v>
      </c>
      <c r="M1163" s="1">
        <v>2025.0</v>
      </c>
      <c r="N1163" s="1">
        <v>9.0</v>
      </c>
      <c r="O1163" s="1" t="s">
        <v>32</v>
      </c>
    </row>
    <row r="1164">
      <c r="A1164" s="1" t="s">
        <v>1840</v>
      </c>
      <c r="B1164" s="1" t="s">
        <v>37</v>
      </c>
      <c r="C1164" s="1" t="s">
        <v>38</v>
      </c>
      <c r="D1164" s="1" t="s">
        <v>452</v>
      </c>
      <c r="E1164" s="1" t="s">
        <v>45</v>
      </c>
      <c r="F1164" s="1">
        <v>793.0</v>
      </c>
      <c r="G1164" s="1">
        <v>733.0</v>
      </c>
      <c r="H1164" s="1">
        <v>92.4</v>
      </c>
      <c r="I1164" s="1">
        <v>1482.65</v>
      </c>
      <c r="J1164" s="1">
        <v>1694.81</v>
      </c>
      <c r="K1164" s="1">
        <v>1242295.73</v>
      </c>
      <c r="L1164" s="2">
        <v>45717.0</v>
      </c>
      <c r="M1164" s="1">
        <v>2025.0</v>
      </c>
      <c r="N1164" s="1">
        <v>3.0</v>
      </c>
      <c r="O1164" s="1" t="s">
        <v>46</v>
      </c>
    </row>
    <row r="1165">
      <c r="A1165" s="1" t="s">
        <v>1841</v>
      </c>
      <c r="B1165" s="1" t="s">
        <v>22</v>
      </c>
      <c r="C1165" s="1" t="s">
        <v>23</v>
      </c>
      <c r="D1165" s="1" t="s">
        <v>727</v>
      </c>
      <c r="E1165" s="1" t="s">
        <v>142</v>
      </c>
      <c r="F1165" s="1">
        <v>2485.0</v>
      </c>
      <c r="G1165" s="1">
        <v>2043.0</v>
      </c>
      <c r="H1165" s="1">
        <v>82.2</v>
      </c>
      <c r="I1165" s="1">
        <v>1206.92</v>
      </c>
      <c r="J1165" s="1">
        <v>1336.94</v>
      </c>
      <c r="K1165" s="1">
        <v>2731368.42</v>
      </c>
      <c r="L1165" s="2">
        <v>45739.0</v>
      </c>
      <c r="M1165" s="1">
        <v>2025.0</v>
      </c>
      <c r="N1165" s="1">
        <v>3.0</v>
      </c>
      <c r="O1165" s="1" t="s">
        <v>46</v>
      </c>
    </row>
    <row r="1166">
      <c r="A1166" s="1" t="s">
        <v>1842</v>
      </c>
      <c r="B1166" s="1" t="s">
        <v>22</v>
      </c>
      <c r="C1166" s="1" t="s">
        <v>23</v>
      </c>
      <c r="D1166" s="1" t="s">
        <v>459</v>
      </c>
      <c r="E1166" s="1" t="s">
        <v>25</v>
      </c>
      <c r="F1166" s="1">
        <v>1919.0</v>
      </c>
      <c r="G1166" s="1">
        <v>1572.0</v>
      </c>
      <c r="H1166" s="1">
        <v>81.9</v>
      </c>
      <c r="I1166" s="1">
        <v>1439.69</v>
      </c>
      <c r="J1166" s="1">
        <v>1575.89</v>
      </c>
      <c r="K1166" s="1">
        <v>2477299.08</v>
      </c>
      <c r="L1166" s="2">
        <v>45964.0</v>
      </c>
      <c r="M1166" s="1">
        <v>2025.0</v>
      </c>
      <c r="N1166" s="1">
        <v>11.0</v>
      </c>
      <c r="O1166" s="1" t="s">
        <v>26</v>
      </c>
    </row>
    <row r="1167">
      <c r="A1167" s="1" t="s">
        <v>1843</v>
      </c>
      <c r="B1167" s="1" t="s">
        <v>16</v>
      </c>
      <c r="C1167" s="1" t="s">
        <v>17</v>
      </c>
      <c r="D1167" s="1" t="s">
        <v>1572</v>
      </c>
      <c r="E1167" s="1" t="s">
        <v>121</v>
      </c>
      <c r="F1167" s="1">
        <v>1268.0</v>
      </c>
      <c r="G1167" s="1">
        <v>1256.0</v>
      </c>
      <c r="H1167" s="1">
        <v>99.1</v>
      </c>
      <c r="I1167" s="1">
        <v>1837.73</v>
      </c>
      <c r="J1167" s="1">
        <v>2010.73</v>
      </c>
      <c r="K1167" s="1">
        <v>2525476.88</v>
      </c>
      <c r="L1167" s="2">
        <v>45829.0</v>
      </c>
      <c r="M1167" s="1">
        <v>2025.0</v>
      </c>
      <c r="N1167" s="1">
        <v>6.0</v>
      </c>
      <c r="O1167" s="1" t="s">
        <v>26</v>
      </c>
    </row>
    <row r="1168">
      <c r="A1168" s="1" t="s">
        <v>1844</v>
      </c>
      <c r="B1168" s="1" t="s">
        <v>37</v>
      </c>
      <c r="C1168" s="1" t="s">
        <v>38</v>
      </c>
      <c r="D1168" s="1" t="s">
        <v>560</v>
      </c>
      <c r="E1168" s="1" t="s">
        <v>267</v>
      </c>
      <c r="F1168" s="1">
        <v>2822.0</v>
      </c>
      <c r="G1168" s="1">
        <v>2850.0</v>
      </c>
      <c r="H1168" s="1">
        <v>101.0</v>
      </c>
      <c r="I1168" s="1">
        <v>1366.19</v>
      </c>
      <c r="J1168" s="1">
        <v>1293.49</v>
      </c>
      <c r="K1168" s="1">
        <v>3686446.5</v>
      </c>
      <c r="L1168" s="2">
        <v>46005.0</v>
      </c>
      <c r="M1168" s="1">
        <v>2025.0</v>
      </c>
      <c r="N1168" s="1">
        <v>12.0</v>
      </c>
      <c r="O1168" s="1" t="s">
        <v>46</v>
      </c>
    </row>
    <row r="1169">
      <c r="A1169" s="1" t="s">
        <v>1845</v>
      </c>
      <c r="B1169" s="1" t="s">
        <v>16</v>
      </c>
      <c r="C1169" s="1" t="s">
        <v>17</v>
      </c>
      <c r="D1169" s="1" t="s">
        <v>1522</v>
      </c>
      <c r="E1169" s="1" t="s">
        <v>68</v>
      </c>
      <c r="F1169" s="1">
        <v>912.0</v>
      </c>
      <c r="G1169" s="1">
        <v>901.0</v>
      </c>
      <c r="H1169" s="1">
        <v>98.8</v>
      </c>
      <c r="I1169" s="1">
        <v>1151.51</v>
      </c>
      <c r="J1169" s="1">
        <v>1276.22</v>
      </c>
      <c r="K1169" s="1">
        <v>1149874.22</v>
      </c>
      <c r="L1169" s="2">
        <v>45828.0</v>
      </c>
      <c r="M1169" s="1">
        <v>2025.0</v>
      </c>
      <c r="N1169" s="1">
        <v>6.0</v>
      </c>
      <c r="O1169" s="1" t="s">
        <v>65</v>
      </c>
    </row>
    <row r="1170">
      <c r="A1170" s="1" t="s">
        <v>1846</v>
      </c>
      <c r="B1170" s="1" t="s">
        <v>22</v>
      </c>
      <c r="C1170" s="1" t="s">
        <v>23</v>
      </c>
      <c r="D1170" s="1" t="s">
        <v>200</v>
      </c>
      <c r="E1170" s="1" t="s">
        <v>201</v>
      </c>
      <c r="F1170" s="1">
        <v>2767.0</v>
      </c>
      <c r="G1170" s="1">
        <v>2426.0</v>
      </c>
      <c r="H1170" s="1">
        <v>87.7</v>
      </c>
      <c r="I1170" s="1">
        <v>1689.61</v>
      </c>
      <c r="J1170" s="1">
        <v>1846.76</v>
      </c>
      <c r="K1170" s="1">
        <v>4480239.76</v>
      </c>
      <c r="L1170" s="2">
        <v>45768.0</v>
      </c>
      <c r="M1170" s="1">
        <v>2025.0</v>
      </c>
      <c r="N1170" s="1">
        <v>4.0</v>
      </c>
      <c r="O1170" s="1" t="s">
        <v>65</v>
      </c>
    </row>
    <row r="1171">
      <c r="A1171" s="1" t="s">
        <v>1847</v>
      </c>
      <c r="B1171" s="1" t="s">
        <v>16</v>
      </c>
      <c r="C1171" s="1" t="s">
        <v>17</v>
      </c>
      <c r="D1171" s="1" t="s">
        <v>1848</v>
      </c>
      <c r="E1171" s="1" t="s">
        <v>25</v>
      </c>
      <c r="F1171" s="1">
        <v>640.0</v>
      </c>
      <c r="G1171" s="1">
        <v>535.0</v>
      </c>
      <c r="H1171" s="1">
        <v>83.6</v>
      </c>
      <c r="I1171" s="1">
        <v>1747.86</v>
      </c>
      <c r="J1171" s="1">
        <v>1833.19</v>
      </c>
      <c r="K1171" s="1">
        <v>980756.65</v>
      </c>
      <c r="L1171" s="2">
        <v>45753.0</v>
      </c>
      <c r="M1171" s="1">
        <v>2025.0</v>
      </c>
      <c r="N1171" s="1">
        <v>4.0</v>
      </c>
      <c r="O1171" s="1" t="s">
        <v>26</v>
      </c>
    </row>
    <row r="1172">
      <c r="A1172" s="1" t="s">
        <v>1849</v>
      </c>
      <c r="B1172" s="1" t="s">
        <v>42</v>
      </c>
      <c r="C1172" s="1" t="s">
        <v>43</v>
      </c>
      <c r="D1172" s="1" t="s">
        <v>84</v>
      </c>
      <c r="E1172" s="1" t="s">
        <v>56</v>
      </c>
      <c r="F1172" s="1">
        <v>1920.0</v>
      </c>
      <c r="G1172" s="1">
        <v>1804.0</v>
      </c>
      <c r="H1172" s="1">
        <v>94.0</v>
      </c>
      <c r="I1172" s="1">
        <v>1009.65</v>
      </c>
      <c r="J1172" s="1">
        <v>1029.17</v>
      </c>
      <c r="K1172" s="1">
        <v>1856622.68</v>
      </c>
      <c r="L1172" s="2">
        <v>45862.0</v>
      </c>
      <c r="M1172" s="1">
        <v>2025.0</v>
      </c>
      <c r="N1172" s="1">
        <v>7.0</v>
      </c>
      <c r="O1172" s="1" t="s">
        <v>20</v>
      </c>
    </row>
    <row r="1173">
      <c r="A1173" s="1" t="s">
        <v>1850</v>
      </c>
      <c r="B1173" s="1" t="s">
        <v>16</v>
      </c>
      <c r="C1173" s="1" t="s">
        <v>17</v>
      </c>
      <c r="D1173" s="1" t="s">
        <v>1620</v>
      </c>
      <c r="E1173" s="1" t="s">
        <v>257</v>
      </c>
      <c r="F1173" s="1">
        <v>2709.0</v>
      </c>
      <c r="G1173" s="1">
        <v>2311.0</v>
      </c>
      <c r="H1173" s="1">
        <v>85.3</v>
      </c>
      <c r="I1173" s="1">
        <v>1753.64</v>
      </c>
      <c r="J1173" s="1">
        <v>1640.9</v>
      </c>
      <c r="K1173" s="1">
        <v>3792119.9</v>
      </c>
      <c r="L1173" s="2">
        <v>45810.0</v>
      </c>
      <c r="M1173" s="1">
        <v>2025.0</v>
      </c>
      <c r="N1173" s="1">
        <v>6.0</v>
      </c>
      <c r="O1173" s="1" t="s">
        <v>32</v>
      </c>
    </row>
    <row r="1174">
      <c r="A1174" s="1" t="s">
        <v>1851</v>
      </c>
      <c r="B1174" s="1" t="s">
        <v>42</v>
      </c>
      <c r="C1174" s="1" t="s">
        <v>43</v>
      </c>
      <c r="D1174" s="1" t="s">
        <v>1852</v>
      </c>
      <c r="E1174" s="1" t="s">
        <v>231</v>
      </c>
      <c r="F1174" s="1">
        <v>1361.0</v>
      </c>
      <c r="G1174" s="1">
        <v>1346.0</v>
      </c>
      <c r="H1174" s="1">
        <v>98.9</v>
      </c>
      <c r="I1174" s="1">
        <v>1275.0</v>
      </c>
      <c r="J1174" s="1">
        <v>1225.39</v>
      </c>
      <c r="K1174" s="1">
        <v>1649374.94</v>
      </c>
      <c r="L1174" s="2">
        <v>45884.0</v>
      </c>
      <c r="M1174" s="1">
        <v>2025.0</v>
      </c>
      <c r="N1174" s="1">
        <v>8.0</v>
      </c>
      <c r="O1174" s="1" t="s">
        <v>65</v>
      </c>
    </row>
    <row r="1175">
      <c r="A1175" s="1" t="s">
        <v>1853</v>
      </c>
      <c r="B1175" s="1" t="s">
        <v>37</v>
      </c>
      <c r="C1175" s="1" t="s">
        <v>38</v>
      </c>
      <c r="D1175" s="1" t="s">
        <v>755</v>
      </c>
      <c r="E1175" s="1" t="s">
        <v>280</v>
      </c>
      <c r="F1175" s="1">
        <v>1192.0</v>
      </c>
      <c r="G1175" s="1">
        <v>1241.0</v>
      </c>
      <c r="H1175" s="1">
        <v>104.1</v>
      </c>
      <c r="I1175" s="1">
        <v>1634.09</v>
      </c>
      <c r="J1175" s="1">
        <v>1837.29</v>
      </c>
      <c r="K1175" s="1">
        <v>2280076.89</v>
      </c>
      <c r="L1175" s="2">
        <v>45660.0</v>
      </c>
      <c r="M1175" s="1">
        <v>2025.0</v>
      </c>
      <c r="N1175" s="1">
        <v>1.0</v>
      </c>
      <c r="O1175" s="1" t="s">
        <v>20</v>
      </c>
    </row>
    <row r="1176">
      <c r="A1176" s="1" t="s">
        <v>1854</v>
      </c>
      <c r="B1176" s="1" t="s">
        <v>22</v>
      </c>
      <c r="C1176" s="1" t="s">
        <v>23</v>
      </c>
      <c r="D1176" s="1" t="s">
        <v>450</v>
      </c>
      <c r="E1176" s="1" t="s">
        <v>231</v>
      </c>
      <c r="F1176" s="1">
        <v>874.0</v>
      </c>
      <c r="G1176" s="1">
        <v>844.0</v>
      </c>
      <c r="H1176" s="1">
        <v>96.6</v>
      </c>
      <c r="I1176" s="1">
        <v>1257.51</v>
      </c>
      <c r="J1176" s="1">
        <v>1287.41</v>
      </c>
      <c r="K1176" s="1">
        <v>1086574.04</v>
      </c>
      <c r="L1176" s="2">
        <v>45793.0</v>
      </c>
      <c r="M1176" s="1">
        <v>2025.0</v>
      </c>
      <c r="N1176" s="1">
        <v>5.0</v>
      </c>
      <c r="O1176" s="1" t="s">
        <v>65</v>
      </c>
    </row>
    <row r="1177">
      <c r="A1177" s="1" t="s">
        <v>1855</v>
      </c>
      <c r="B1177" s="1" t="s">
        <v>42</v>
      </c>
      <c r="C1177" s="1" t="s">
        <v>43</v>
      </c>
      <c r="D1177" s="1" t="s">
        <v>1856</v>
      </c>
      <c r="E1177" s="1" t="s">
        <v>142</v>
      </c>
      <c r="F1177" s="1">
        <v>2833.0</v>
      </c>
      <c r="G1177" s="1">
        <v>2266.0</v>
      </c>
      <c r="H1177" s="1">
        <v>80.0</v>
      </c>
      <c r="I1177" s="1">
        <v>1669.47</v>
      </c>
      <c r="J1177" s="1">
        <v>1735.28</v>
      </c>
      <c r="K1177" s="1">
        <v>3932144.48</v>
      </c>
      <c r="L1177" s="2">
        <v>45920.0</v>
      </c>
      <c r="M1177" s="1">
        <v>2025.0</v>
      </c>
      <c r="N1177" s="1">
        <v>9.0</v>
      </c>
      <c r="O1177" s="1" t="s">
        <v>46</v>
      </c>
    </row>
    <row r="1178">
      <c r="A1178" s="1" t="s">
        <v>1857</v>
      </c>
      <c r="B1178" s="1" t="s">
        <v>37</v>
      </c>
      <c r="C1178" s="1" t="s">
        <v>38</v>
      </c>
      <c r="D1178" s="1" t="s">
        <v>196</v>
      </c>
      <c r="E1178" s="1" t="s">
        <v>118</v>
      </c>
      <c r="F1178" s="1">
        <v>2780.0</v>
      </c>
      <c r="G1178" s="1">
        <v>2697.0</v>
      </c>
      <c r="H1178" s="1">
        <v>97.0</v>
      </c>
      <c r="I1178" s="1">
        <v>1440.0</v>
      </c>
      <c r="J1178" s="1">
        <v>1429.93</v>
      </c>
      <c r="K1178" s="1">
        <v>3856521.21</v>
      </c>
      <c r="L1178" s="2">
        <v>45877.0</v>
      </c>
      <c r="M1178" s="1">
        <v>2025.0</v>
      </c>
      <c r="N1178" s="1">
        <v>8.0</v>
      </c>
      <c r="O1178" s="1" t="s">
        <v>46</v>
      </c>
    </row>
    <row r="1179">
      <c r="A1179" s="1" t="s">
        <v>1858</v>
      </c>
      <c r="B1179" s="1" t="s">
        <v>22</v>
      </c>
      <c r="C1179" s="1" t="s">
        <v>23</v>
      </c>
      <c r="D1179" s="1" t="s">
        <v>1374</v>
      </c>
      <c r="E1179" s="1" t="s">
        <v>382</v>
      </c>
      <c r="F1179" s="1">
        <v>2434.0</v>
      </c>
      <c r="G1179" s="1">
        <v>2024.0</v>
      </c>
      <c r="H1179" s="1">
        <v>83.2</v>
      </c>
      <c r="I1179" s="1">
        <v>1701.82</v>
      </c>
      <c r="J1179" s="1">
        <v>1610.76</v>
      </c>
      <c r="K1179" s="1">
        <v>3260178.24</v>
      </c>
      <c r="L1179" s="2">
        <v>45795.0</v>
      </c>
      <c r="M1179" s="1">
        <v>2025.0</v>
      </c>
      <c r="N1179" s="1">
        <v>5.0</v>
      </c>
      <c r="O1179" s="1" t="s">
        <v>65</v>
      </c>
    </row>
    <row r="1180">
      <c r="A1180" s="1" t="s">
        <v>1859</v>
      </c>
      <c r="B1180" s="1" t="s">
        <v>22</v>
      </c>
      <c r="C1180" s="1" t="s">
        <v>23</v>
      </c>
      <c r="D1180" s="1" t="s">
        <v>1860</v>
      </c>
      <c r="E1180" s="1" t="s">
        <v>133</v>
      </c>
      <c r="F1180" s="1">
        <v>1094.0</v>
      </c>
      <c r="G1180" s="1">
        <v>923.0</v>
      </c>
      <c r="H1180" s="1">
        <v>84.4</v>
      </c>
      <c r="I1180" s="1">
        <v>1276.26</v>
      </c>
      <c r="J1180" s="1">
        <v>1486.79</v>
      </c>
      <c r="K1180" s="1">
        <v>1372307.17</v>
      </c>
      <c r="L1180" s="2">
        <v>45685.0</v>
      </c>
      <c r="M1180" s="1">
        <v>2025.0</v>
      </c>
      <c r="N1180" s="1">
        <v>1.0</v>
      </c>
      <c r="O1180" s="1" t="s">
        <v>26</v>
      </c>
    </row>
    <row r="1181">
      <c r="A1181" s="1" t="s">
        <v>1861</v>
      </c>
      <c r="B1181" s="1" t="s">
        <v>42</v>
      </c>
      <c r="C1181" s="1" t="s">
        <v>43</v>
      </c>
      <c r="D1181" s="1" t="s">
        <v>353</v>
      </c>
      <c r="E1181" s="1" t="s">
        <v>306</v>
      </c>
      <c r="F1181" s="1">
        <v>566.0</v>
      </c>
      <c r="G1181" s="1">
        <v>493.0</v>
      </c>
      <c r="H1181" s="1">
        <v>87.1</v>
      </c>
      <c r="I1181" s="1">
        <v>1663.52</v>
      </c>
      <c r="J1181" s="1">
        <v>1867.78</v>
      </c>
      <c r="K1181" s="1">
        <v>920815.54</v>
      </c>
      <c r="L1181" s="2">
        <v>45840.0</v>
      </c>
      <c r="M1181" s="1">
        <v>2025.0</v>
      </c>
      <c r="N1181" s="1">
        <v>7.0</v>
      </c>
      <c r="O1181" s="1" t="s">
        <v>32</v>
      </c>
    </row>
    <row r="1182">
      <c r="A1182" s="1" t="s">
        <v>1862</v>
      </c>
      <c r="B1182" s="1" t="s">
        <v>22</v>
      </c>
      <c r="C1182" s="1" t="s">
        <v>23</v>
      </c>
      <c r="D1182" s="1" t="s">
        <v>1509</v>
      </c>
      <c r="E1182" s="1" t="s">
        <v>245</v>
      </c>
      <c r="F1182" s="1">
        <v>1709.0</v>
      </c>
      <c r="G1182" s="1">
        <v>1385.0</v>
      </c>
      <c r="H1182" s="1">
        <v>81.0</v>
      </c>
      <c r="I1182" s="1">
        <v>1607.67</v>
      </c>
      <c r="J1182" s="1">
        <v>1863.56</v>
      </c>
      <c r="K1182" s="1">
        <v>2581030.6</v>
      </c>
      <c r="L1182" s="2">
        <v>45881.0</v>
      </c>
      <c r="M1182" s="1">
        <v>2025.0</v>
      </c>
      <c r="N1182" s="1">
        <v>8.0</v>
      </c>
      <c r="O1182" s="1" t="s">
        <v>20</v>
      </c>
    </row>
    <row r="1183">
      <c r="A1183" s="1" t="s">
        <v>1863</v>
      </c>
      <c r="B1183" s="1" t="s">
        <v>37</v>
      </c>
      <c r="C1183" s="1" t="s">
        <v>38</v>
      </c>
      <c r="D1183" s="1" t="s">
        <v>1696</v>
      </c>
      <c r="E1183" s="1" t="s">
        <v>64</v>
      </c>
      <c r="F1183" s="1">
        <v>1409.0</v>
      </c>
      <c r="G1183" s="1">
        <v>1206.0</v>
      </c>
      <c r="H1183" s="1">
        <v>85.6</v>
      </c>
      <c r="I1183" s="1">
        <v>1078.86</v>
      </c>
      <c r="J1183" s="1">
        <v>1035.02</v>
      </c>
      <c r="K1183" s="1">
        <v>1248234.12</v>
      </c>
      <c r="L1183" s="2">
        <v>45983.0</v>
      </c>
      <c r="M1183" s="1">
        <v>2025.0</v>
      </c>
      <c r="N1183" s="1">
        <v>11.0</v>
      </c>
      <c r="O1183" s="1" t="s">
        <v>65</v>
      </c>
    </row>
    <row r="1184">
      <c r="A1184" s="1" t="s">
        <v>1864</v>
      </c>
      <c r="B1184" s="1" t="s">
        <v>37</v>
      </c>
      <c r="C1184" s="1" t="s">
        <v>38</v>
      </c>
      <c r="D1184" s="1" t="s">
        <v>437</v>
      </c>
      <c r="E1184" s="1" t="s">
        <v>133</v>
      </c>
      <c r="F1184" s="1">
        <v>2111.0</v>
      </c>
      <c r="G1184" s="1">
        <v>2053.0</v>
      </c>
      <c r="H1184" s="1">
        <v>97.3</v>
      </c>
      <c r="I1184" s="1">
        <v>1419.5</v>
      </c>
      <c r="J1184" s="1">
        <v>1338.39</v>
      </c>
      <c r="K1184" s="1">
        <v>2747714.67</v>
      </c>
      <c r="L1184" s="2">
        <v>45978.0</v>
      </c>
      <c r="M1184" s="1">
        <v>2025.0</v>
      </c>
      <c r="N1184" s="1">
        <v>11.0</v>
      </c>
      <c r="O1184" s="1" t="s">
        <v>26</v>
      </c>
    </row>
    <row r="1185">
      <c r="A1185" s="1" t="s">
        <v>1865</v>
      </c>
      <c r="B1185" s="1" t="s">
        <v>22</v>
      </c>
      <c r="C1185" s="1" t="s">
        <v>23</v>
      </c>
      <c r="D1185" s="1" t="s">
        <v>1866</v>
      </c>
      <c r="E1185" s="1" t="s">
        <v>35</v>
      </c>
      <c r="F1185" s="1">
        <v>2084.0</v>
      </c>
      <c r="G1185" s="1">
        <v>2147.0</v>
      </c>
      <c r="H1185" s="1">
        <v>103.0</v>
      </c>
      <c r="I1185" s="1">
        <v>1155.69</v>
      </c>
      <c r="J1185" s="1">
        <v>1245.4</v>
      </c>
      <c r="K1185" s="1">
        <v>2673873.8</v>
      </c>
      <c r="L1185" s="2">
        <v>45799.0</v>
      </c>
      <c r="M1185" s="1">
        <v>2025.0</v>
      </c>
      <c r="N1185" s="1">
        <v>5.0</v>
      </c>
      <c r="O1185" s="1" t="s">
        <v>26</v>
      </c>
    </row>
    <row r="1186">
      <c r="A1186" s="1" t="s">
        <v>1867</v>
      </c>
      <c r="B1186" s="1" t="s">
        <v>42</v>
      </c>
      <c r="C1186" s="1" t="s">
        <v>43</v>
      </c>
      <c r="D1186" s="1" t="s">
        <v>1852</v>
      </c>
      <c r="E1186" s="1" t="s">
        <v>231</v>
      </c>
      <c r="F1186" s="1">
        <v>2749.0</v>
      </c>
      <c r="G1186" s="1">
        <v>2677.0</v>
      </c>
      <c r="H1186" s="1">
        <v>97.4</v>
      </c>
      <c r="I1186" s="1">
        <v>1671.53</v>
      </c>
      <c r="J1186" s="1">
        <v>1641.06</v>
      </c>
      <c r="K1186" s="1">
        <v>4393117.62</v>
      </c>
      <c r="L1186" s="2">
        <v>45939.0</v>
      </c>
      <c r="M1186" s="1">
        <v>2025.0</v>
      </c>
      <c r="N1186" s="1">
        <v>10.0</v>
      </c>
      <c r="O1186" s="1" t="s">
        <v>65</v>
      </c>
    </row>
    <row r="1187">
      <c r="A1187" s="1" t="s">
        <v>1868</v>
      </c>
      <c r="B1187" s="1" t="s">
        <v>16</v>
      </c>
      <c r="C1187" s="1" t="s">
        <v>17</v>
      </c>
      <c r="D1187" s="1" t="s">
        <v>52</v>
      </c>
      <c r="E1187" s="1" t="s">
        <v>53</v>
      </c>
      <c r="F1187" s="1">
        <v>1411.0</v>
      </c>
      <c r="G1187" s="1">
        <v>1445.0</v>
      </c>
      <c r="H1187" s="1">
        <v>102.4</v>
      </c>
      <c r="I1187" s="1">
        <v>1758.11</v>
      </c>
      <c r="J1187" s="1">
        <v>1924.13</v>
      </c>
      <c r="K1187" s="1">
        <v>2780367.85</v>
      </c>
      <c r="L1187" s="2">
        <v>45748.0</v>
      </c>
      <c r="M1187" s="1">
        <v>2025.0</v>
      </c>
      <c r="N1187" s="1">
        <v>4.0</v>
      </c>
      <c r="O1187" s="1" t="s">
        <v>26</v>
      </c>
    </row>
    <row r="1188">
      <c r="A1188" s="1" t="s">
        <v>1869</v>
      </c>
      <c r="B1188" s="1" t="s">
        <v>42</v>
      </c>
      <c r="C1188" s="1" t="s">
        <v>43</v>
      </c>
      <c r="D1188" s="1" t="s">
        <v>1870</v>
      </c>
      <c r="E1188" s="1" t="s">
        <v>118</v>
      </c>
      <c r="F1188" s="1">
        <v>960.0</v>
      </c>
      <c r="G1188" s="1">
        <v>768.0</v>
      </c>
      <c r="H1188" s="1">
        <v>80.0</v>
      </c>
      <c r="I1188" s="1">
        <v>1279.82</v>
      </c>
      <c r="J1188" s="1">
        <v>1232.45</v>
      </c>
      <c r="K1188" s="1">
        <v>946521.6</v>
      </c>
      <c r="L1188" s="2">
        <v>45899.0</v>
      </c>
      <c r="M1188" s="1">
        <v>2025.0</v>
      </c>
      <c r="N1188" s="1">
        <v>8.0</v>
      </c>
      <c r="O1188" s="1" t="s">
        <v>46</v>
      </c>
    </row>
    <row r="1189">
      <c r="A1189" s="1" t="s">
        <v>1871</v>
      </c>
      <c r="B1189" s="1" t="s">
        <v>22</v>
      </c>
      <c r="C1189" s="1" t="s">
        <v>23</v>
      </c>
      <c r="D1189" s="1" t="s">
        <v>239</v>
      </c>
      <c r="E1189" s="1" t="s">
        <v>231</v>
      </c>
      <c r="F1189" s="1">
        <v>2484.0</v>
      </c>
      <c r="G1189" s="1">
        <v>2095.0</v>
      </c>
      <c r="H1189" s="1">
        <v>84.3</v>
      </c>
      <c r="I1189" s="1">
        <v>1624.07</v>
      </c>
      <c r="J1189" s="1">
        <v>1572.86</v>
      </c>
      <c r="K1189" s="1">
        <v>3295141.7</v>
      </c>
      <c r="L1189" s="2">
        <v>45840.0</v>
      </c>
      <c r="M1189" s="1">
        <v>2025.0</v>
      </c>
      <c r="N1189" s="1">
        <v>7.0</v>
      </c>
      <c r="O1189" s="1" t="s">
        <v>65</v>
      </c>
    </row>
    <row r="1190">
      <c r="A1190" s="1" t="s">
        <v>1872</v>
      </c>
      <c r="B1190" s="1" t="s">
        <v>37</v>
      </c>
      <c r="C1190" s="1" t="s">
        <v>38</v>
      </c>
      <c r="D1190" s="1" t="s">
        <v>1224</v>
      </c>
      <c r="E1190" s="1" t="s">
        <v>53</v>
      </c>
      <c r="F1190" s="1">
        <v>2939.0</v>
      </c>
      <c r="G1190" s="1">
        <v>2990.0</v>
      </c>
      <c r="H1190" s="1">
        <v>101.7</v>
      </c>
      <c r="I1190" s="1">
        <v>1301.69</v>
      </c>
      <c r="J1190" s="1">
        <v>1361.44</v>
      </c>
      <c r="K1190" s="1">
        <v>4070705.6</v>
      </c>
      <c r="L1190" s="2">
        <v>45705.0</v>
      </c>
      <c r="M1190" s="1">
        <v>2025.0</v>
      </c>
      <c r="N1190" s="1">
        <v>2.0</v>
      </c>
      <c r="O1190" s="1" t="s">
        <v>26</v>
      </c>
    </row>
    <row r="1191">
      <c r="A1191" s="1" t="s">
        <v>1873</v>
      </c>
      <c r="B1191" s="1" t="s">
        <v>16</v>
      </c>
      <c r="C1191" s="1" t="s">
        <v>17</v>
      </c>
      <c r="D1191" s="1" t="s">
        <v>596</v>
      </c>
      <c r="E1191" s="1" t="s">
        <v>194</v>
      </c>
      <c r="F1191" s="1">
        <v>2419.0</v>
      </c>
      <c r="G1191" s="1">
        <v>2322.0</v>
      </c>
      <c r="H1191" s="1">
        <v>96.0</v>
      </c>
      <c r="I1191" s="1">
        <v>1736.41</v>
      </c>
      <c r="J1191" s="1">
        <v>1835.55</v>
      </c>
      <c r="K1191" s="1">
        <v>4262147.1</v>
      </c>
      <c r="L1191" s="2">
        <v>46010.0</v>
      </c>
      <c r="M1191" s="1">
        <v>2025.0</v>
      </c>
      <c r="N1191" s="1">
        <v>12.0</v>
      </c>
      <c r="O1191" s="1" t="s">
        <v>26</v>
      </c>
    </row>
    <row r="1192">
      <c r="A1192" s="1" t="s">
        <v>1874</v>
      </c>
      <c r="B1192" s="1" t="s">
        <v>22</v>
      </c>
      <c r="C1192" s="1" t="s">
        <v>23</v>
      </c>
      <c r="D1192" s="1" t="s">
        <v>1299</v>
      </c>
      <c r="E1192" s="1" t="s">
        <v>35</v>
      </c>
      <c r="F1192" s="1">
        <v>1460.0</v>
      </c>
      <c r="G1192" s="1">
        <v>1230.0</v>
      </c>
      <c r="H1192" s="1">
        <v>84.2</v>
      </c>
      <c r="I1192" s="1">
        <v>1967.85</v>
      </c>
      <c r="J1192" s="1">
        <v>2176.6</v>
      </c>
      <c r="K1192" s="1">
        <v>2677218.0</v>
      </c>
      <c r="L1192" s="2">
        <v>45854.0</v>
      </c>
      <c r="M1192" s="1">
        <v>2025.0</v>
      </c>
      <c r="N1192" s="1">
        <v>7.0</v>
      </c>
      <c r="O1192" s="1" t="s">
        <v>26</v>
      </c>
    </row>
    <row r="1193">
      <c r="A1193" s="1" t="s">
        <v>1875</v>
      </c>
      <c r="B1193" s="1" t="s">
        <v>37</v>
      </c>
      <c r="C1193" s="1" t="s">
        <v>38</v>
      </c>
      <c r="D1193" s="1" t="s">
        <v>1876</v>
      </c>
      <c r="E1193" s="1" t="s">
        <v>95</v>
      </c>
      <c r="F1193" s="1">
        <v>1784.0</v>
      </c>
      <c r="G1193" s="1">
        <v>1867.0</v>
      </c>
      <c r="H1193" s="1">
        <v>104.7</v>
      </c>
      <c r="I1193" s="1">
        <v>1245.55</v>
      </c>
      <c r="J1193" s="1">
        <v>1304.83</v>
      </c>
      <c r="K1193" s="1">
        <v>2436117.61</v>
      </c>
      <c r="L1193" s="2">
        <v>45847.0</v>
      </c>
      <c r="M1193" s="1">
        <v>2025.0</v>
      </c>
      <c r="N1193" s="1">
        <v>7.0</v>
      </c>
      <c r="O1193" s="1" t="s">
        <v>32</v>
      </c>
    </row>
    <row r="1194">
      <c r="A1194" s="1" t="s">
        <v>1877</v>
      </c>
      <c r="B1194" s="1" t="s">
        <v>16</v>
      </c>
      <c r="C1194" s="1" t="s">
        <v>17</v>
      </c>
      <c r="D1194" s="1" t="s">
        <v>1587</v>
      </c>
      <c r="E1194" s="1" t="s">
        <v>336</v>
      </c>
      <c r="F1194" s="1">
        <v>1956.0</v>
      </c>
      <c r="G1194" s="1">
        <v>1631.0</v>
      </c>
      <c r="H1194" s="1">
        <v>83.4</v>
      </c>
      <c r="I1194" s="1">
        <v>1598.2</v>
      </c>
      <c r="J1194" s="1">
        <v>1761.58</v>
      </c>
      <c r="K1194" s="1">
        <v>2873136.98</v>
      </c>
      <c r="L1194" s="2">
        <v>45946.0</v>
      </c>
      <c r="M1194" s="1">
        <v>2025.0</v>
      </c>
      <c r="N1194" s="1">
        <v>10.0</v>
      </c>
      <c r="O1194" s="1" t="s">
        <v>46</v>
      </c>
    </row>
    <row r="1195">
      <c r="A1195" s="1" t="s">
        <v>1878</v>
      </c>
      <c r="B1195" s="1" t="s">
        <v>28</v>
      </c>
      <c r="C1195" s="1" t="s">
        <v>29</v>
      </c>
      <c r="D1195" s="1" t="s">
        <v>587</v>
      </c>
      <c r="E1195" s="1" t="s">
        <v>64</v>
      </c>
      <c r="F1195" s="1">
        <v>1624.0</v>
      </c>
      <c r="G1195" s="1">
        <v>1701.0</v>
      </c>
      <c r="H1195" s="1">
        <v>104.7</v>
      </c>
      <c r="I1195" s="1">
        <v>1314.56</v>
      </c>
      <c r="J1195" s="1">
        <v>1446.19</v>
      </c>
      <c r="K1195" s="1">
        <v>2459969.19</v>
      </c>
      <c r="L1195" s="2">
        <v>45794.0</v>
      </c>
      <c r="M1195" s="1">
        <v>2025.0</v>
      </c>
      <c r="N1195" s="1">
        <v>5.0</v>
      </c>
      <c r="O1195" s="1" t="s">
        <v>65</v>
      </c>
    </row>
    <row r="1196">
      <c r="A1196" s="1" t="s">
        <v>1879</v>
      </c>
      <c r="B1196" s="1" t="s">
        <v>37</v>
      </c>
      <c r="C1196" s="1" t="s">
        <v>38</v>
      </c>
      <c r="D1196" s="1" t="s">
        <v>1880</v>
      </c>
      <c r="E1196" s="1" t="s">
        <v>68</v>
      </c>
      <c r="F1196" s="1">
        <v>1542.0</v>
      </c>
      <c r="G1196" s="1">
        <v>1429.0</v>
      </c>
      <c r="H1196" s="1">
        <v>92.7</v>
      </c>
      <c r="I1196" s="1">
        <v>1673.95</v>
      </c>
      <c r="J1196" s="1">
        <v>1758.71</v>
      </c>
      <c r="K1196" s="1">
        <v>2513196.59</v>
      </c>
      <c r="L1196" s="2">
        <v>45857.0</v>
      </c>
      <c r="M1196" s="1">
        <v>2025.0</v>
      </c>
      <c r="N1196" s="1">
        <v>7.0</v>
      </c>
      <c r="O1196" s="1" t="s">
        <v>65</v>
      </c>
    </row>
    <row r="1197">
      <c r="A1197" s="1" t="s">
        <v>1881</v>
      </c>
      <c r="B1197" s="1" t="s">
        <v>22</v>
      </c>
      <c r="C1197" s="1" t="s">
        <v>23</v>
      </c>
      <c r="D1197" s="1" t="s">
        <v>1220</v>
      </c>
      <c r="E1197" s="1" t="s">
        <v>124</v>
      </c>
      <c r="F1197" s="1">
        <v>2751.0</v>
      </c>
      <c r="G1197" s="1">
        <v>2679.0</v>
      </c>
      <c r="H1197" s="1">
        <v>97.4</v>
      </c>
      <c r="I1197" s="1">
        <v>1776.61</v>
      </c>
      <c r="J1197" s="1">
        <v>1947.57</v>
      </c>
      <c r="K1197" s="1">
        <v>5217540.03</v>
      </c>
      <c r="L1197" s="2">
        <v>45847.0</v>
      </c>
      <c r="M1197" s="1">
        <v>2025.0</v>
      </c>
      <c r="N1197" s="1">
        <v>7.0</v>
      </c>
      <c r="O1197" s="1" t="s">
        <v>26</v>
      </c>
    </row>
    <row r="1198">
      <c r="A1198" s="1" t="s">
        <v>1882</v>
      </c>
      <c r="B1198" s="1" t="s">
        <v>22</v>
      </c>
      <c r="C1198" s="1" t="s">
        <v>23</v>
      </c>
      <c r="D1198" s="1" t="s">
        <v>732</v>
      </c>
      <c r="E1198" s="1" t="s">
        <v>25</v>
      </c>
      <c r="F1198" s="1">
        <v>1913.0</v>
      </c>
      <c r="G1198" s="1">
        <v>1627.0</v>
      </c>
      <c r="H1198" s="1">
        <v>85.0</v>
      </c>
      <c r="I1198" s="1">
        <v>1490.4</v>
      </c>
      <c r="J1198" s="1">
        <v>1469.61</v>
      </c>
      <c r="K1198" s="1">
        <v>2391055.47</v>
      </c>
      <c r="L1198" s="2">
        <v>45985.0</v>
      </c>
      <c r="M1198" s="1">
        <v>2025.0</v>
      </c>
      <c r="N1198" s="1">
        <v>11.0</v>
      </c>
      <c r="O1198" s="1" t="s">
        <v>26</v>
      </c>
    </row>
    <row r="1199">
      <c r="A1199" s="1" t="s">
        <v>1883</v>
      </c>
      <c r="B1199" s="1" t="s">
        <v>42</v>
      </c>
      <c r="C1199" s="1" t="s">
        <v>43</v>
      </c>
      <c r="D1199" s="1" t="s">
        <v>1884</v>
      </c>
      <c r="E1199" s="1" t="s">
        <v>201</v>
      </c>
      <c r="F1199" s="1">
        <v>2705.0</v>
      </c>
      <c r="G1199" s="1">
        <v>2281.0</v>
      </c>
      <c r="H1199" s="1">
        <v>84.3</v>
      </c>
      <c r="I1199" s="1">
        <v>1057.96</v>
      </c>
      <c r="J1199" s="1">
        <v>1195.34</v>
      </c>
      <c r="K1199" s="1">
        <v>2726570.54</v>
      </c>
      <c r="L1199" s="2">
        <v>45689.0</v>
      </c>
      <c r="M1199" s="1">
        <v>2025.0</v>
      </c>
      <c r="N1199" s="1">
        <v>2.0</v>
      </c>
      <c r="O1199" s="1" t="s">
        <v>65</v>
      </c>
    </row>
    <row r="1200">
      <c r="A1200" s="1" t="s">
        <v>1885</v>
      </c>
      <c r="B1200" s="1" t="s">
        <v>42</v>
      </c>
      <c r="C1200" s="1" t="s">
        <v>43</v>
      </c>
      <c r="D1200" s="1" t="s">
        <v>1886</v>
      </c>
      <c r="E1200" s="1" t="s">
        <v>98</v>
      </c>
      <c r="F1200" s="1">
        <v>2949.0</v>
      </c>
      <c r="G1200" s="1">
        <v>2798.0</v>
      </c>
      <c r="H1200" s="1">
        <v>94.9</v>
      </c>
      <c r="I1200" s="1">
        <v>1713.05</v>
      </c>
      <c r="J1200" s="1">
        <v>1593.67</v>
      </c>
      <c r="K1200" s="1">
        <v>4459088.66</v>
      </c>
      <c r="L1200" s="2">
        <v>45871.0</v>
      </c>
      <c r="M1200" s="1">
        <v>2025.0</v>
      </c>
      <c r="N1200" s="1">
        <v>8.0</v>
      </c>
      <c r="O1200" s="1" t="s">
        <v>65</v>
      </c>
    </row>
    <row r="1201">
      <c r="A1201" s="1" t="s">
        <v>1887</v>
      </c>
      <c r="B1201" s="1" t="s">
        <v>37</v>
      </c>
      <c r="C1201" s="1" t="s">
        <v>38</v>
      </c>
      <c r="D1201" s="1" t="s">
        <v>375</v>
      </c>
      <c r="E1201" s="1" t="s">
        <v>95</v>
      </c>
      <c r="F1201" s="1">
        <v>2947.0</v>
      </c>
      <c r="G1201" s="1">
        <v>2869.0</v>
      </c>
      <c r="H1201" s="1">
        <v>97.4</v>
      </c>
      <c r="I1201" s="1">
        <v>1828.1</v>
      </c>
      <c r="J1201" s="1">
        <v>2119.04</v>
      </c>
      <c r="K1201" s="1">
        <v>6079525.76</v>
      </c>
      <c r="L1201" s="2">
        <v>45811.0</v>
      </c>
      <c r="M1201" s="1">
        <v>2025.0</v>
      </c>
      <c r="N1201" s="1">
        <v>6.0</v>
      </c>
      <c r="O1201" s="1" t="s">
        <v>32</v>
      </c>
    </row>
    <row r="1202">
      <c r="A1202" s="1" t="s">
        <v>1888</v>
      </c>
      <c r="B1202" s="1" t="s">
        <v>28</v>
      </c>
      <c r="C1202" s="1" t="s">
        <v>29</v>
      </c>
      <c r="D1202" s="1" t="s">
        <v>1335</v>
      </c>
      <c r="E1202" s="1" t="s">
        <v>311</v>
      </c>
      <c r="F1202" s="1">
        <v>886.0</v>
      </c>
      <c r="G1202" s="1">
        <v>755.0</v>
      </c>
      <c r="H1202" s="1">
        <v>85.2</v>
      </c>
      <c r="I1202" s="1">
        <v>1757.85</v>
      </c>
      <c r="J1202" s="1">
        <v>1638.2</v>
      </c>
      <c r="K1202" s="1">
        <v>1236841.0</v>
      </c>
      <c r="L1202" s="2">
        <v>45794.0</v>
      </c>
      <c r="M1202" s="1">
        <v>2025.0</v>
      </c>
      <c r="N1202" s="1">
        <v>5.0</v>
      </c>
      <c r="O1202" s="1" t="s">
        <v>20</v>
      </c>
    </row>
    <row r="1203">
      <c r="A1203" s="1" t="s">
        <v>1889</v>
      </c>
      <c r="B1203" s="1" t="s">
        <v>37</v>
      </c>
      <c r="C1203" s="1" t="s">
        <v>38</v>
      </c>
      <c r="D1203" s="1" t="s">
        <v>1890</v>
      </c>
      <c r="E1203" s="1" t="s">
        <v>53</v>
      </c>
      <c r="F1203" s="1">
        <v>2130.0</v>
      </c>
      <c r="G1203" s="1">
        <v>1817.0</v>
      </c>
      <c r="H1203" s="1">
        <v>85.3</v>
      </c>
      <c r="I1203" s="1">
        <v>1082.01</v>
      </c>
      <c r="J1203" s="1">
        <v>1103.42</v>
      </c>
      <c r="K1203" s="1">
        <v>2004914.14</v>
      </c>
      <c r="L1203" s="2">
        <v>45847.0</v>
      </c>
      <c r="M1203" s="1">
        <v>2025.0</v>
      </c>
      <c r="N1203" s="1">
        <v>7.0</v>
      </c>
      <c r="O1203" s="1" t="s">
        <v>26</v>
      </c>
    </row>
    <row r="1204">
      <c r="A1204" s="1" t="s">
        <v>1891</v>
      </c>
      <c r="B1204" s="1" t="s">
        <v>22</v>
      </c>
      <c r="C1204" s="1" t="s">
        <v>23</v>
      </c>
      <c r="D1204" s="1" t="s">
        <v>44</v>
      </c>
      <c r="E1204" s="1" t="s">
        <v>45</v>
      </c>
      <c r="F1204" s="1">
        <v>2613.0</v>
      </c>
      <c r="G1204" s="1">
        <v>2625.0</v>
      </c>
      <c r="H1204" s="1">
        <v>100.5</v>
      </c>
      <c r="I1204" s="1">
        <v>1134.43</v>
      </c>
      <c r="J1204" s="1">
        <v>1233.03</v>
      </c>
      <c r="K1204" s="1">
        <v>3236703.75</v>
      </c>
      <c r="L1204" s="2">
        <v>45785.0</v>
      </c>
      <c r="M1204" s="1">
        <v>2025.0</v>
      </c>
      <c r="N1204" s="1">
        <v>5.0</v>
      </c>
      <c r="O1204" s="1" t="s">
        <v>46</v>
      </c>
    </row>
    <row r="1205">
      <c r="A1205" s="1" t="s">
        <v>1892</v>
      </c>
      <c r="B1205" s="1" t="s">
        <v>37</v>
      </c>
      <c r="C1205" s="1" t="s">
        <v>38</v>
      </c>
      <c r="D1205" s="1" t="s">
        <v>1893</v>
      </c>
      <c r="E1205" s="1" t="s">
        <v>56</v>
      </c>
      <c r="F1205" s="1">
        <v>2369.0</v>
      </c>
      <c r="G1205" s="1">
        <v>2021.0</v>
      </c>
      <c r="H1205" s="1">
        <v>85.3</v>
      </c>
      <c r="I1205" s="1">
        <v>1545.34</v>
      </c>
      <c r="J1205" s="1">
        <v>1564.86</v>
      </c>
      <c r="K1205" s="1">
        <v>3162582.06</v>
      </c>
      <c r="L1205" s="2">
        <v>45955.0</v>
      </c>
      <c r="M1205" s="1">
        <v>2025.0</v>
      </c>
      <c r="N1205" s="1">
        <v>10.0</v>
      </c>
      <c r="O1205" s="1" t="s">
        <v>20</v>
      </c>
    </row>
    <row r="1206">
      <c r="A1206" s="1" t="s">
        <v>1894</v>
      </c>
      <c r="B1206" s="1" t="s">
        <v>16</v>
      </c>
      <c r="C1206" s="1" t="s">
        <v>17</v>
      </c>
      <c r="D1206" s="1" t="s">
        <v>762</v>
      </c>
      <c r="E1206" s="1" t="s">
        <v>280</v>
      </c>
      <c r="F1206" s="1">
        <v>2962.0</v>
      </c>
      <c r="G1206" s="1">
        <v>2835.0</v>
      </c>
      <c r="H1206" s="1">
        <v>95.7</v>
      </c>
      <c r="I1206" s="1">
        <v>1346.82</v>
      </c>
      <c r="J1206" s="1">
        <v>1578.49</v>
      </c>
      <c r="K1206" s="1">
        <v>4475019.15</v>
      </c>
      <c r="L1206" s="2">
        <v>45739.0</v>
      </c>
      <c r="M1206" s="1">
        <v>2025.0</v>
      </c>
      <c r="N1206" s="1">
        <v>3.0</v>
      </c>
      <c r="O1206" s="1" t="s">
        <v>20</v>
      </c>
    </row>
    <row r="1207">
      <c r="A1207" s="1" t="s">
        <v>1895</v>
      </c>
      <c r="B1207" s="1" t="s">
        <v>16</v>
      </c>
      <c r="C1207" s="1" t="s">
        <v>17</v>
      </c>
      <c r="D1207" s="1" t="s">
        <v>1752</v>
      </c>
      <c r="E1207" s="1" t="s">
        <v>19</v>
      </c>
      <c r="F1207" s="1">
        <v>2916.0</v>
      </c>
      <c r="G1207" s="1">
        <v>2357.0</v>
      </c>
      <c r="H1207" s="1">
        <v>80.8</v>
      </c>
      <c r="I1207" s="1">
        <v>1406.69</v>
      </c>
      <c r="J1207" s="1">
        <v>1362.09</v>
      </c>
      <c r="K1207" s="1">
        <v>3210446.13</v>
      </c>
      <c r="L1207" s="2">
        <v>45884.0</v>
      </c>
      <c r="M1207" s="1">
        <v>2025.0</v>
      </c>
      <c r="N1207" s="1">
        <v>8.0</v>
      </c>
      <c r="O1207" s="1" t="s">
        <v>20</v>
      </c>
    </row>
    <row r="1208">
      <c r="A1208" s="1" t="s">
        <v>1896</v>
      </c>
      <c r="B1208" s="1" t="s">
        <v>16</v>
      </c>
      <c r="C1208" s="1" t="s">
        <v>17</v>
      </c>
      <c r="D1208" s="1" t="s">
        <v>303</v>
      </c>
      <c r="E1208" s="1" t="s">
        <v>267</v>
      </c>
      <c r="F1208" s="1">
        <v>2873.0</v>
      </c>
      <c r="G1208" s="1">
        <v>2406.0</v>
      </c>
      <c r="H1208" s="1">
        <v>83.7</v>
      </c>
      <c r="I1208" s="1">
        <v>1694.17</v>
      </c>
      <c r="J1208" s="1">
        <v>1813.86</v>
      </c>
      <c r="K1208" s="1">
        <v>4364147.16</v>
      </c>
      <c r="L1208" s="2">
        <v>45859.0</v>
      </c>
      <c r="M1208" s="1">
        <v>2025.0</v>
      </c>
      <c r="N1208" s="1">
        <v>7.0</v>
      </c>
      <c r="O1208" s="1" t="s">
        <v>46</v>
      </c>
    </row>
    <row r="1209">
      <c r="A1209" s="1" t="s">
        <v>1897</v>
      </c>
      <c r="B1209" s="1" t="s">
        <v>37</v>
      </c>
      <c r="C1209" s="1" t="s">
        <v>38</v>
      </c>
      <c r="D1209" s="1" t="s">
        <v>635</v>
      </c>
      <c r="E1209" s="1" t="s">
        <v>311</v>
      </c>
      <c r="F1209" s="1">
        <v>2154.0</v>
      </c>
      <c r="G1209" s="1">
        <v>1735.0</v>
      </c>
      <c r="H1209" s="1">
        <v>80.5</v>
      </c>
      <c r="I1209" s="1">
        <v>1636.71</v>
      </c>
      <c r="J1209" s="1">
        <v>1844.5</v>
      </c>
      <c r="K1209" s="1">
        <v>3200207.5</v>
      </c>
      <c r="L1209" s="2">
        <v>45820.0</v>
      </c>
      <c r="M1209" s="1">
        <v>2025.0</v>
      </c>
      <c r="N1209" s="1">
        <v>6.0</v>
      </c>
      <c r="O1209" s="1" t="s">
        <v>20</v>
      </c>
    </row>
    <row r="1210">
      <c r="A1210" s="1" t="s">
        <v>1898</v>
      </c>
      <c r="B1210" s="1" t="s">
        <v>22</v>
      </c>
      <c r="C1210" s="1" t="s">
        <v>23</v>
      </c>
      <c r="D1210" s="1" t="s">
        <v>1420</v>
      </c>
      <c r="E1210" s="1" t="s">
        <v>142</v>
      </c>
      <c r="F1210" s="1">
        <v>2572.0</v>
      </c>
      <c r="G1210" s="1">
        <v>2505.0</v>
      </c>
      <c r="H1210" s="1">
        <v>97.4</v>
      </c>
      <c r="I1210" s="1">
        <v>1669.92</v>
      </c>
      <c r="J1210" s="1">
        <v>1927.6</v>
      </c>
      <c r="K1210" s="1">
        <v>4828638.0</v>
      </c>
      <c r="L1210" s="2">
        <v>45831.0</v>
      </c>
      <c r="M1210" s="1">
        <v>2025.0</v>
      </c>
      <c r="N1210" s="1">
        <v>6.0</v>
      </c>
      <c r="O1210" s="1" t="s">
        <v>46</v>
      </c>
    </row>
    <row r="1211">
      <c r="A1211" s="1" t="s">
        <v>1899</v>
      </c>
      <c r="B1211" s="1" t="s">
        <v>22</v>
      </c>
      <c r="C1211" s="1" t="s">
        <v>23</v>
      </c>
      <c r="D1211" s="1" t="s">
        <v>766</v>
      </c>
      <c r="E1211" s="1" t="s">
        <v>210</v>
      </c>
      <c r="F1211" s="1">
        <v>661.0</v>
      </c>
      <c r="G1211" s="1">
        <v>623.0</v>
      </c>
      <c r="H1211" s="1">
        <v>94.3</v>
      </c>
      <c r="I1211" s="1">
        <v>1199.95</v>
      </c>
      <c r="J1211" s="1">
        <v>1414.18</v>
      </c>
      <c r="K1211" s="1">
        <v>881034.14</v>
      </c>
      <c r="L1211" s="2">
        <v>45945.0</v>
      </c>
      <c r="M1211" s="1">
        <v>2025.0</v>
      </c>
      <c r="N1211" s="1">
        <v>10.0</v>
      </c>
      <c r="O1211" s="1" t="s">
        <v>46</v>
      </c>
    </row>
    <row r="1212">
      <c r="A1212" s="1" t="s">
        <v>1900</v>
      </c>
      <c r="B1212" s="1" t="s">
        <v>42</v>
      </c>
      <c r="C1212" s="1" t="s">
        <v>43</v>
      </c>
      <c r="D1212" s="1" t="s">
        <v>1493</v>
      </c>
      <c r="E1212" s="1" t="s">
        <v>306</v>
      </c>
      <c r="F1212" s="1">
        <v>1060.0</v>
      </c>
      <c r="G1212" s="1">
        <v>923.0</v>
      </c>
      <c r="H1212" s="1">
        <v>87.1</v>
      </c>
      <c r="I1212" s="1">
        <v>1040.46</v>
      </c>
      <c r="J1212" s="1">
        <v>1143.82</v>
      </c>
      <c r="K1212" s="1">
        <v>1055745.86</v>
      </c>
      <c r="L1212" s="2">
        <v>46015.0</v>
      </c>
      <c r="M1212" s="1">
        <v>2025.0</v>
      </c>
      <c r="N1212" s="1">
        <v>12.0</v>
      </c>
      <c r="O1212" s="1" t="s">
        <v>32</v>
      </c>
    </row>
    <row r="1213">
      <c r="A1213" s="1" t="s">
        <v>1901</v>
      </c>
      <c r="B1213" s="1" t="s">
        <v>37</v>
      </c>
      <c r="C1213" s="1" t="s">
        <v>38</v>
      </c>
      <c r="D1213" s="1" t="s">
        <v>1809</v>
      </c>
      <c r="E1213" s="1" t="s">
        <v>231</v>
      </c>
      <c r="F1213" s="1">
        <v>2423.0</v>
      </c>
      <c r="G1213" s="1">
        <v>2444.0</v>
      </c>
      <c r="H1213" s="1">
        <v>100.9</v>
      </c>
      <c r="I1213" s="1">
        <v>1694.3</v>
      </c>
      <c r="J1213" s="1">
        <v>1674.77</v>
      </c>
      <c r="K1213" s="1">
        <v>4093137.88</v>
      </c>
      <c r="L1213" s="2">
        <v>45723.0</v>
      </c>
      <c r="M1213" s="1">
        <v>2025.0</v>
      </c>
      <c r="N1213" s="1">
        <v>3.0</v>
      </c>
      <c r="O1213" s="1" t="s">
        <v>65</v>
      </c>
    </row>
    <row r="1214">
      <c r="A1214" s="1" t="s">
        <v>1902</v>
      </c>
      <c r="B1214" s="1" t="s">
        <v>42</v>
      </c>
      <c r="C1214" s="1" t="s">
        <v>43</v>
      </c>
      <c r="D1214" s="1" t="s">
        <v>1856</v>
      </c>
      <c r="E1214" s="1" t="s">
        <v>142</v>
      </c>
      <c r="F1214" s="1">
        <v>870.0</v>
      </c>
      <c r="G1214" s="1">
        <v>739.0</v>
      </c>
      <c r="H1214" s="1">
        <v>84.9</v>
      </c>
      <c r="I1214" s="1">
        <v>1259.78</v>
      </c>
      <c r="J1214" s="1">
        <v>1286.16</v>
      </c>
      <c r="K1214" s="1">
        <v>950472.24</v>
      </c>
      <c r="L1214" s="2">
        <v>45940.0</v>
      </c>
      <c r="M1214" s="1">
        <v>2025.0</v>
      </c>
      <c r="N1214" s="1">
        <v>10.0</v>
      </c>
      <c r="O1214" s="1" t="s">
        <v>46</v>
      </c>
    </row>
    <row r="1215">
      <c r="A1215" s="1" t="s">
        <v>1903</v>
      </c>
      <c r="B1215" s="1" t="s">
        <v>16</v>
      </c>
      <c r="C1215" s="1" t="s">
        <v>17</v>
      </c>
      <c r="D1215" s="1" t="s">
        <v>323</v>
      </c>
      <c r="E1215" s="1" t="s">
        <v>277</v>
      </c>
      <c r="F1215" s="1">
        <v>758.0</v>
      </c>
      <c r="G1215" s="1">
        <v>635.0</v>
      </c>
      <c r="H1215" s="1">
        <v>83.8</v>
      </c>
      <c r="I1215" s="1">
        <v>1654.29</v>
      </c>
      <c r="J1215" s="1">
        <v>1586.52</v>
      </c>
      <c r="K1215" s="1">
        <v>1007440.2</v>
      </c>
      <c r="L1215" s="2">
        <v>45785.0</v>
      </c>
      <c r="M1215" s="1">
        <v>2025.0</v>
      </c>
      <c r="N1215" s="1">
        <v>5.0</v>
      </c>
      <c r="O1215" s="1" t="s">
        <v>20</v>
      </c>
    </row>
    <row r="1216">
      <c r="A1216" s="1" t="s">
        <v>1904</v>
      </c>
      <c r="B1216" s="1" t="s">
        <v>22</v>
      </c>
      <c r="C1216" s="1" t="s">
        <v>23</v>
      </c>
      <c r="D1216" s="1" t="s">
        <v>976</v>
      </c>
      <c r="E1216" s="1" t="s">
        <v>194</v>
      </c>
      <c r="F1216" s="1">
        <v>1000.0</v>
      </c>
      <c r="G1216" s="1">
        <v>846.0</v>
      </c>
      <c r="H1216" s="1">
        <v>84.6</v>
      </c>
      <c r="I1216" s="1">
        <v>1368.48</v>
      </c>
      <c r="J1216" s="1">
        <v>1517.34</v>
      </c>
      <c r="K1216" s="1">
        <v>1283669.64</v>
      </c>
      <c r="L1216" s="2">
        <v>45806.0</v>
      </c>
      <c r="M1216" s="1">
        <v>2025.0</v>
      </c>
      <c r="N1216" s="1">
        <v>5.0</v>
      </c>
      <c r="O1216" s="1" t="s">
        <v>26</v>
      </c>
    </row>
    <row r="1217">
      <c r="A1217" s="1" t="s">
        <v>1905</v>
      </c>
      <c r="B1217" s="1" t="s">
        <v>22</v>
      </c>
      <c r="C1217" s="1" t="s">
        <v>23</v>
      </c>
      <c r="D1217" s="1" t="s">
        <v>1804</v>
      </c>
      <c r="E1217" s="1" t="s">
        <v>133</v>
      </c>
      <c r="F1217" s="1">
        <v>640.0</v>
      </c>
      <c r="G1217" s="1">
        <v>584.0</v>
      </c>
      <c r="H1217" s="1">
        <v>91.2</v>
      </c>
      <c r="I1217" s="1">
        <v>1507.05</v>
      </c>
      <c r="J1217" s="1">
        <v>1643.49</v>
      </c>
      <c r="K1217" s="1">
        <v>959798.16</v>
      </c>
      <c r="L1217" s="2">
        <v>46020.0</v>
      </c>
      <c r="M1217" s="1">
        <v>2025.0</v>
      </c>
      <c r="N1217" s="1">
        <v>12.0</v>
      </c>
      <c r="O1217" s="1" t="s">
        <v>26</v>
      </c>
    </row>
    <row r="1218">
      <c r="A1218" s="1" t="s">
        <v>1906</v>
      </c>
      <c r="B1218" s="1" t="s">
        <v>37</v>
      </c>
      <c r="C1218" s="1" t="s">
        <v>38</v>
      </c>
      <c r="D1218" s="1" t="s">
        <v>750</v>
      </c>
      <c r="E1218" s="1" t="s">
        <v>74</v>
      </c>
      <c r="F1218" s="1">
        <v>582.0</v>
      </c>
      <c r="G1218" s="1">
        <v>539.0</v>
      </c>
      <c r="H1218" s="1">
        <v>92.6</v>
      </c>
      <c r="I1218" s="1">
        <v>1482.05</v>
      </c>
      <c r="J1218" s="1">
        <v>1478.45</v>
      </c>
      <c r="K1218" s="1">
        <v>796884.55</v>
      </c>
      <c r="L1218" s="2">
        <v>45910.0</v>
      </c>
      <c r="M1218" s="1">
        <v>2025.0</v>
      </c>
      <c r="N1218" s="1">
        <v>9.0</v>
      </c>
      <c r="O1218" s="1" t="s">
        <v>32</v>
      </c>
    </row>
    <row r="1219">
      <c r="A1219" s="1" t="s">
        <v>1907</v>
      </c>
      <c r="B1219" s="1" t="s">
        <v>42</v>
      </c>
      <c r="C1219" s="1" t="s">
        <v>43</v>
      </c>
      <c r="D1219" s="1" t="s">
        <v>391</v>
      </c>
      <c r="E1219" s="1" t="s">
        <v>98</v>
      </c>
      <c r="F1219" s="1">
        <v>1559.0</v>
      </c>
      <c r="G1219" s="1">
        <v>1324.0</v>
      </c>
      <c r="H1219" s="1">
        <v>84.9</v>
      </c>
      <c r="I1219" s="1">
        <v>1032.08</v>
      </c>
      <c r="J1219" s="1">
        <v>1205.89</v>
      </c>
      <c r="K1219" s="1">
        <v>1596598.36</v>
      </c>
      <c r="L1219" s="2">
        <v>45735.0</v>
      </c>
      <c r="M1219" s="1">
        <v>2025.0</v>
      </c>
      <c r="N1219" s="1">
        <v>3.0</v>
      </c>
      <c r="O1219" s="1" t="s">
        <v>65</v>
      </c>
    </row>
    <row r="1220">
      <c r="A1220" s="1" t="s">
        <v>1908</v>
      </c>
      <c r="B1220" s="1" t="s">
        <v>16</v>
      </c>
      <c r="C1220" s="1" t="s">
        <v>17</v>
      </c>
      <c r="D1220" s="1" t="s">
        <v>350</v>
      </c>
      <c r="E1220" s="1" t="s">
        <v>68</v>
      </c>
      <c r="F1220" s="1">
        <v>2104.0</v>
      </c>
      <c r="G1220" s="1">
        <v>1958.0</v>
      </c>
      <c r="H1220" s="1">
        <v>93.1</v>
      </c>
      <c r="I1220" s="1">
        <v>1140.82</v>
      </c>
      <c r="J1220" s="1">
        <v>1287.46</v>
      </c>
      <c r="K1220" s="1">
        <v>2520846.68</v>
      </c>
      <c r="L1220" s="2">
        <v>45710.0</v>
      </c>
      <c r="M1220" s="1">
        <v>2025.0</v>
      </c>
      <c r="N1220" s="1">
        <v>2.0</v>
      </c>
      <c r="O1220" s="1" t="s">
        <v>65</v>
      </c>
    </row>
    <row r="1221">
      <c r="A1221" s="1" t="s">
        <v>1909</v>
      </c>
      <c r="B1221" s="1" t="s">
        <v>16</v>
      </c>
      <c r="C1221" s="1" t="s">
        <v>17</v>
      </c>
      <c r="D1221" s="1" t="s">
        <v>1308</v>
      </c>
      <c r="E1221" s="1" t="s">
        <v>74</v>
      </c>
      <c r="F1221" s="1">
        <v>999.0</v>
      </c>
      <c r="G1221" s="1">
        <v>885.0</v>
      </c>
      <c r="H1221" s="1">
        <v>88.6</v>
      </c>
      <c r="I1221" s="1">
        <v>1491.7</v>
      </c>
      <c r="J1221" s="1">
        <v>1395.08</v>
      </c>
      <c r="K1221" s="1">
        <v>1234645.8</v>
      </c>
      <c r="L1221" s="2">
        <v>45901.0</v>
      </c>
      <c r="M1221" s="1">
        <v>2025.0</v>
      </c>
      <c r="N1221" s="1">
        <v>9.0</v>
      </c>
      <c r="O1221" s="1" t="s">
        <v>32</v>
      </c>
    </row>
    <row r="1222">
      <c r="A1222" s="1" t="s">
        <v>1910</v>
      </c>
      <c r="B1222" s="1" t="s">
        <v>28</v>
      </c>
      <c r="C1222" s="1" t="s">
        <v>29</v>
      </c>
      <c r="D1222" s="1" t="s">
        <v>972</v>
      </c>
      <c r="E1222" s="1" t="s">
        <v>35</v>
      </c>
      <c r="F1222" s="1">
        <v>804.0</v>
      </c>
      <c r="G1222" s="1">
        <v>832.0</v>
      </c>
      <c r="H1222" s="1">
        <v>103.5</v>
      </c>
      <c r="I1222" s="1">
        <v>1221.11</v>
      </c>
      <c r="J1222" s="1">
        <v>1322.89</v>
      </c>
      <c r="K1222" s="1">
        <v>1100644.48</v>
      </c>
      <c r="L1222" s="2">
        <v>45738.0</v>
      </c>
      <c r="M1222" s="1">
        <v>2025.0</v>
      </c>
      <c r="N1222" s="1">
        <v>3.0</v>
      </c>
      <c r="O1222" s="1" t="s">
        <v>26</v>
      </c>
    </row>
    <row r="1223">
      <c r="A1223" s="1" t="s">
        <v>1911</v>
      </c>
      <c r="B1223" s="1" t="s">
        <v>37</v>
      </c>
      <c r="C1223" s="1" t="s">
        <v>38</v>
      </c>
      <c r="D1223" s="1" t="s">
        <v>1285</v>
      </c>
      <c r="E1223" s="1" t="s">
        <v>213</v>
      </c>
      <c r="F1223" s="1">
        <v>1621.0</v>
      </c>
      <c r="G1223" s="1">
        <v>1668.0</v>
      </c>
      <c r="H1223" s="1">
        <v>102.9</v>
      </c>
      <c r="I1223" s="1">
        <v>1330.61</v>
      </c>
      <c r="J1223" s="1">
        <v>1433.67</v>
      </c>
      <c r="K1223" s="1">
        <v>2391361.56</v>
      </c>
      <c r="L1223" s="2">
        <v>45988.0</v>
      </c>
      <c r="M1223" s="1">
        <v>2025.0</v>
      </c>
      <c r="N1223" s="1">
        <v>11.0</v>
      </c>
      <c r="O1223" s="1" t="s">
        <v>65</v>
      </c>
    </row>
    <row r="1224">
      <c r="A1224" s="1" t="s">
        <v>1912</v>
      </c>
      <c r="B1224" s="1" t="s">
        <v>37</v>
      </c>
      <c r="C1224" s="1" t="s">
        <v>38</v>
      </c>
      <c r="D1224" s="1" t="s">
        <v>1474</v>
      </c>
      <c r="E1224" s="1" t="s">
        <v>218</v>
      </c>
      <c r="F1224" s="1">
        <v>2945.0</v>
      </c>
      <c r="G1224" s="1">
        <v>2664.0</v>
      </c>
      <c r="H1224" s="1">
        <v>90.5</v>
      </c>
      <c r="I1224" s="1">
        <v>1657.36</v>
      </c>
      <c r="J1224" s="1">
        <v>1554.18</v>
      </c>
      <c r="K1224" s="1">
        <v>4140335.52</v>
      </c>
      <c r="L1224" s="2">
        <v>45758.0</v>
      </c>
      <c r="M1224" s="1">
        <v>2025.0</v>
      </c>
      <c r="N1224" s="1">
        <v>4.0</v>
      </c>
      <c r="O1224" s="1" t="s">
        <v>32</v>
      </c>
    </row>
    <row r="1225">
      <c r="A1225" s="1" t="s">
        <v>1913</v>
      </c>
      <c r="B1225" s="1" t="s">
        <v>42</v>
      </c>
      <c r="C1225" s="1" t="s">
        <v>43</v>
      </c>
      <c r="D1225" s="1" t="s">
        <v>379</v>
      </c>
      <c r="E1225" s="1" t="s">
        <v>79</v>
      </c>
      <c r="F1225" s="1">
        <v>876.0</v>
      </c>
      <c r="G1225" s="1">
        <v>859.0</v>
      </c>
      <c r="H1225" s="1">
        <v>98.1</v>
      </c>
      <c r="I1225" s="1">
        <v>1652.63</v>
      </c>
      <c r="J1225" s="1">
        <v>1763.17</v>
      </c>
      <c r="K1225" s="1">
        <v>1514563.03</v>
      </c>
      <c r="L1225" s="2">
        <v>45772.0</v>
      </c>
      <c r="M1225" s="1">
        <v>2025.0</v>
      </c>
      <c r="N1225" s="1">
        <v>4.0</v>
      </c>
      <c r="O1225" s="1" t="s">
        <v>20</v>
      </c>
    </row>
    <row r="1226">
      <c r="A1226" s="1" t="s">
        <v>1914</v>
      </c>
      <c r="B1226" s="1" t="s">
        <v>16</v>
      </c>
      <c r="C1226" s="1" t="s">
        <v>17</v>
      </c>
      <c r="D1226" s="1" t="s">
        <v>637</v>
      </c>
      <c r="E1226" s="1" t="s">
        <v>124</v>
      </c>
      <c r="F1226" s="1">
        <v>1706.0</v>
      </c>
      <c r="G1226" s="1">
        <v>1372.0</v>
      </c>
      <c r="H1226" s="1">
        <v>80.4</v>
      </c>
      <c r="I1226" s="1">
        <v>1833.1</v>
      </c>
      <c r="J1226" s="1">
        <v>1769.8</v>
      </c>
      <c r="K1226" s="1">
        <v>2428165.6</v>
      </c>
      <c r="L1226" s="2">
        <v>45796.0</v>
      </c>
      <c r="M1226" s="1">
        <v>2025.0</v>
      </c>
      <c r="N1226" s="1">
        <v>5.0</v>
      </c>
      <c r="O1226" s="1" t="s">
        <v>26</v>
      </c>
    </row>
    <row r="1227">
      <c r="A1227" s="1" t="s">
        <v>1915</v>
      </c>
      <c r="B1227" s="1" t="s">
        <v>22</v>
      </c>
      <c r="C1227" s="1" t="s">
        <v>23</v>
      </c>
      <c r="D1227" s="1" t="s">
        <v>452</v>
      </c>
      <c r="E1227" s="1" t="s">
        <v>45</v>
      </c>
      <c r="F1227" s="1">
        <v>617.0</v>
      </c>
      <c r="G1227" s="1">
        <v>567.0</v>
      </c>
      <c r="H1227" s="1">
        <v>91.9</v>
      </c>
      <c r="I1227" s="1">
        <v>1464.68</v>
      </c>
      <c r="J1227" s="1">
        <v>1468.39</v>
      </c>
      <c r="K1227" s="1">
        <v>832577.13</v>
      </c>
      <c r="L1227" s="2">
        <v>45995.0</v>
      </c>
      <c r="M1227" s="1">
        <v>2025.0</v>
      </c>
      <c r="N1227" s="1">
        <v>12.0</v>
      </c>
      <c r="O1227" s="1" t="s">
        <v>46</v>
      </c>
    </row>
    <row r="1228">
      <c r="A1228" s="1" t="s">
        <v>1916</v>
      </c>
      <c r="B1228" s="1" t="s">
        <v>16</v>
      </c>
      <c r="C1228" s="1" t="s">
        <v>17</v>
      </c>
      <c r="D1228" s="1" t="s">
        <v>1316</v>
      </c>
      <c r="E1228" s="1" t="s">
        <v>74</v>
      </c>
      <c r="F1228" s="1">
        <v>1429.0</v>
      </c>
      <c r="G1228" s="1">
        <v>1157.0</v>
      </c>
      <c r="H1228" s="1">
        <v>81.0</v>
      </c>
      <c r="I1228" s="1">
        <v>1096.86</v>
      </c>
      <c r="J1228" s="1">
        <v>1005.46</v>
      </c>
      <c r="K1228" s="1">
        <v>1163317.22</v>
      </c>
      <c r="L1228" s="2">
        <v>45868.0</v>
      </c>
      <c r="M1228" s="1">
        <v>2025.0</v>
      </c>
      <c r="N1228" s="1">
        <v>7.0</v>
      </c>
      <c r="O1228" s="1" t="s">
        <v>32</v>
      </c>
    </row>
    <row r="1229">
      <c r="A1229" s="1" t="s">
        <v>1917</v>
      </c>
      <c r="B1229" s="1" t="s">
        <v>42</v>
      </c>
      <c r="C1229" s="1" t="s">
        <v>43</v>
      </c>
      <c r="D1229" s="1" t="s">
        <v>1918</v>
      </c>
      <c r="E1229" s="1" t="s">
        <v>40</v>
      </c>
      <c r="F1229" s="1">
        <v>2560.0</v>
      </c>
      <c r="G1229" s="1">
        <v>2375.0</v>
      </c>
      <c r="H1229" s="1">
        <v>92.8</v>
      </c>
      <c r="I1229" s="1">
        <v>1540.37</v>
      </c>
      <c r="J1229" s="1">
        <v>1678.7</v>
      </c>
      <c r="K1229" s="1">
        <v>3986912.5</v>
      </c>
      <c r="L1229" s="2">
        <v>45826.0</v>
      </c>
      <c r="M1229" s="1">
        <v>2025.0</v>
      </c>
      <c r="N1229" s="1">
        <v>6.0</v>
      </c>
      <c r="O1229" s="1" t="s">
        <v>26</v>
      </c>
    </row>
    <row r="1230">
      <c r="A1230" s="1" t="s">
        <v>1919</v>
      </c>
      <c r="B1230" s="1" t="s">
        <v>42</v>
      </c>
      <c r="C1230" s="1" t="s">
        <v>43</v>
      </c>
      <c r="D1230" s="1" t="s">
        <v>1920</v>
      </c>
      <c r="E1230" s="1" t="s">
        <v>218</v>
      </c>
      <c r="F1230" s="1">
        <v>896.0</v>
      </c>
      <c r="G1230" s="1">
        <v>905.0</v>
      </c>
      <c r="H1230" s="1">
        <v>101.0</v>
      </c>
      <c r="I1230" s="1">
        <v>1559.91</v>
      </c>
      <c r="J1230" s="1">
        <v>1841.85</v>
      </c>
      <c r="K1230" s="1">
        <v>1666874.25</v>
      </c>
      <c r="L1230" s="2">
        <v>45877.0</v>
      </c>
      <c r="M1230" s="1">
        <v>2025.0</v>
      </c>
      <c r="N1230" s="1">
        <v>8.0</v>
      </c>
      <c r="O1230" s="1" t="s">
        <v>32</v>
      </c>
    </row>
    <row r="1231">
      <c r="A1231" s="1" t="s">
        <v>1921</v>
      </c>
      <c r="B1231" s="1" t="s">
        <v>22</v>
      </c>
      <c r="C1231" s="1" t="s">
        <v>23</v>
      </c>
      <c r="D1231" s="1" t="s">
        <v>1608</v>
      </c>
      <c r="E1231" s="1" t="s">
        <v>166</v>
      </c>
      <c r="F1231" s="1">
        <v>2662.0</v>
      </c>
      <c r="G1231" s="1">
        <v>2559.0</v>
      </c>
      <c r="H1231" s="1">
        <v>96.1</v>
      </c>
      <c r="I1231" s="1">
        <v>1006.58</v>
      </c>
      <c r="J1231" s="1">
        <v>1167.56</v>
      </c>
      <c r="K1231" s="1">
        <v>2987786.04</v>
      </c>
      <c r="L1231" s="2">
        <v>46000.0</v>
      </c>
      <c r="M1231" s="1">
        <v>2025.0</v>
      </c>
      <c r="N1231" s="1">
        <v>12.0</v>
      </c>
      <c r="O1231" s="1" t="s">
        <v>46</v>
      </c>
    </row>
    <row r="1232">
      <c r="A1232" s="1" t="s">
        <v>1922</v>
      </c>
      <c r="B1232" s="1" t="s">
        <v>42</v>
      </c>
      <c r="C1232" s="1" t="s">
        <v>43</v>
      </c>
      <c r="D1232" s="1" t="s">
        <v>1923</v>
      </c>
      <c r="E1232" s="1" t="s">
        <v>31</v>
      </c>
      <c r="F1232" s="1">
        <v>2017.0</v>
      </c>
      <c r="G1232" s="1">
        <v>1932.0</v>
      </c>
      <c r="H1232" s="1">
        <v>95.8</v>
      </c>
      <c r="I1232" s="1">
        <v>1041.95</v>
      </c>
      <c r="J1232" s="1">
        <v>948.97</v>
      </c>
      <c r="K1232" s="1">
        <v>1833410.04</v>
      </c>
      <c r="L1232" s="2">
        <v>45671.0</v>
      </c>
      <c r="M1232" s="1">
        <v>2025.0</v>
      </c>
      <c r="N1232" s="1">
        <v>1.0</v>
      </c>
      <c r="O1232" s="1" t="s">
        <v>32</v>
      </c>
    </row>
    <row r="1233">
      <c r="A1233" s="1" t="s">
        <v>1924</v>
      </c>
      <c r="B1233" s="1" t="s">
        <v>37</v>
      </c>
      <c r="C1233" s="1" t="s">
        <v>38</v>
      </c>
      <c r="D1233" s="1" t="s">
        <v>1285</v>
      </c>
      <c r="E1233" s="1" t="s">
        <v>213</v>
      </c>
      <c r="F1233" s="1">
        <v>2365.0</v>
      </c>
      <c r="G1233" s="1">
        <v>2337.0</v>
      </c>
      <c r="H1233" s="1">
        <v>98.8</v>
      </c>
      <c r="I1233" s="1">
        <v>1639.11</v>
      </c>
      <c r="J1233" s="1">
        <v>1661.85</v>
      </c>
      <c r="K1233" s="1">
        <v>3883743.45</v>
      </c>
      <c r="L1233" s="2">
        <v>45709.0</v>
      </c>
      <c r="M1233" s="1">
        <v>2025.0</v>
      </c>
      <c r="N1233" s="1">
        <v>2.0</v>
      </c>
      <c r="O1233" s="1" t="s">
        <v>65</v>
      </c>
    </row>
    <row r="1234">
      <c r="A1234" s="1" t="s">
        <v>1925</v>
      </c>
      <c r="B1234" s="1" t="s">
        <v>37</v>
      </c>
      <c r="C1234" s="1" t="s">
        <v>38</v>
      </c>
      <c r="D1234" s="1" t="s">
        <v>244</v>
      </c>
      <c r="E1234" s="1" t="s">
        <v>245</v>
      </c>
      <c r="F1234" s="1">
        <v>2840.0</v>
      </c>
      <c r="G1234" s="1">
        <v>2566.0</v>
      </c>
      <c r="H1234" s="1">
        <v>90.4</v>
      </c>
      <c r="I1234" s="1">
        <v>1911.4</v>
      </c>
      <c r="J1234" s="1">
        <v>2256.66</v>
      </c>
      <c r="K1234" s="1">
        <v>5790589.56</v>
      </c>
      <c r="L1234" s="2">
        <v>45933.0</v>
      </c>
      <c r="M1234" s="1">
        <v>2025.0</v>
      </c>
      <c r="N1234" s="1">
        <v>10.0</v>
      </c>
      <c r="O1234" s="1" t="s">
        <v>20</v>
      </c>
    </row>
    <row r="1235">
      <c r="A1235" s="1" t="s">
        <v>1926</v>
      </c>
      <c r="B1235" s="1" t="s">
        <v>22</v>
      </c>
      <c r="C1235" s="1" t="s">
        <v>23</v>
      </c>
      <c r="D1235" s="1" t="s">
        <v>549</v>
      </c>
      <c r="E1235" s="1" t="s">
        <v>166</v>
      </c>
      <c r="F1235" s="1">
        <v>693.0</v>
      </c>
      <c r="G1235" s="1">
        <v>638.0</v>
      </c>
      <c r="H1235" s="1">
        <v>92.1</v>
      </c>
      <c r="I1235" s="1">
        <v>1369.65</v>
      </c>
      <c r="J1235" s="1">
        <v>1382.9</v>
      </c>
      <c r="K1235" s="1">
        <v>882290.2</v>
      </c>
      <c r="L1235" s="2">
        <v>45809.0</v>
      </c>
      <c r="M1235" s="1">
        <v>2025.0</v>
      </c>
      <c r="N1235" s="1">
        <v>6.0</v>
      </c>
      <c r="O1235" s="1" t="s">
        <v>46</v>
      </c>
    </row>
    <row r="1236">
      <c r="A1236" s="1" t="s">
        <v>1927</v>
      </c>
      <c r="B1236" s="1" t="s">
        <v>42</v>
      </c>
      <c r="C1236" s="1" t="s">
        <v>43</v>
      </c>
      <c r="D1236" s="1" t="s">
        <v>475</v>
      </c>
      <c r="E1236" s="1" t="s">
        <v>118</v>
      </c>
      <c r="F1236" s="1">
        <v>540.0</v>
      </c>
      <c r="G1236" s="1">
        <v>461.0</v>
      </c>
      <c r="H1236" s="1">
        <v>85.4</v>
      </c>
      <c r="I1236" s="1">
        <v>1327.97</v>
      </c>
      <c r="J1236" s="1">
        <v>1278.19</v>
      </c>
      <c r="K1236" s="1">
        <v>589245.59</v>
      </c>
      <c r="L1236" s="2">
        <v>45898.0</v>
      </c>
      <c r="M1236" s="1">
        <v>2025.0</v>
      </c>
      <c r="N1236" s="1">
        <v>8.0</v>
      </c>
      <c r="O1236" s="1" t="s">
        <v>46</v>
      </c>
    </row>
    <row r="1237">
      <c r="A1237" s="1" t="s">
        <v>1928</v>
      </c>
      <c r="B1237" s="1" t="s">
        <v>42</v>
      </c>
      <c r="C1237" s="1" t="s">
        <v>43</v>
      </c>
      <c r="D1237" s="1" t="s">
        <v>1558</v>
      </c>
      <c r="E1237" s="1" t="s">
        <v>25</v>
      </c>
      <c r="F1237" s="1">
        <v>1136.0</v>
      </c>
      <c r="G1237" s="1">
        <v>1012.0</v>
      </c>
      <c r="H1237" s="1">
        <v>89.1</v>
      </c>
      <c r="I1237" s="1">
        <v>1711.91</v>
      </c>
      <c r="J1237" s="1">
        <v>1829.47</v>
      </c>
      <c r="K1237" s="1">
        <v>1851423.64</v>
      </c>
      <c r="L1237" s="2">
        <v>45985.0</v>
      </c>
      <c r="M1237" s="1">
        <v>2025.0</v>
      </c>
      <c r="N1237" s="1">
        <v>11.0</v>
      </c>
      <c r="O1237" s="1" t="s">
        <v>26</v>
      </c>
    </row>
    <row r="1238">
      <c r="A1238" s="1" t="s">
        <v>1929</v>
      </c>
      <c r="B1238" s="1" t="s">
        <v>22</v>
      </c>
      <c r="C1238" s="1" t="s">
        <v>23</v>
      </c>
      <c r="D1238" s="1" t="s">
        <v>1822</v>
      </c>
      <c r="E1238" s="1" t="s">
        <v>59</v>
      </c>
      <c r="F1238" s="1">
        <v>2826.0</v>
      </c>
      <c r="G1238" s="1">
        <v>2462.0</v>
      </c>
      <c r="H1238" s="1">
        <v>87.1</v>
      </c>
      <c r="I1238" s="1">
        <v>1690.77</v>
      </c>
      <c r="J1238" s="1">
        <v>1613.82</v>
      </c>
      <c r="K1238" s="1">
        <v>3973224.84</v>
      </c>
      <c r="L1238" s="2">
        <v>45973.0</v>
      </c>
      <c r="M1238" s="1">
        <v>2025.0</v>
      </c>
      <c r="N1238" s="1">
        <v>11.0</v>
      </c>
      <c r="O1238" s="1" t="s">
        <v>32</v>
      </c>
    </row>
    <row r="1239">
      <c r="A1239" s="1" t="s">
        <v>1930</v>
      </c>
      <c r="B1239" s="1" t="s">
        <v>42</v>
      </c>
      <c r="C1239" s="1" t="s">
        <v>43</v>
      </c>
      <c r="D1239" s="1" t="s">
        <v>420</v>
      </c>
      <c r="E1239" s="1" t="s">
        <v>118</v>
      </c>
      <c r="F1239" s="1">
        <v>1957.0</v>
      </c>
      <c r="G1239" s="1">
        <v>1987.0</v>
      </c>
      <c r="H1239" s="1">
        <v>101.5</v>
      </c>
      <c r="I1239" s="1">
        <v>1688.35</v>
      </c>
      <c r="J1239" s="1">
        <v>1898.59</v>
      </c>
      <c r="K1239" s="1">
        <v>3772498.33</v>
      </c>
      <c r="L1239" s="2">
        <v>45937.0</v>
      </c>
      <c r="M1239" s="1">
        <v>2025.0</v>
      </c>
      <c r="N1239" s="1">
        <v>10.0</v>
      </c>
      <c r="O1239" s="1" t="s">
        <v>46</v>
      </c>
    </row>
    <row r="1240">
      <c r="A1240" s="1" t="s">
        <v>1931</v>
      </c>
      <c r="B1240" s="1" t="s">
        <v>28</v>
      </c>
      <c r="C1240" s="1" t="s">
        <v>29</v>
      </c>
      <c r="D1240" s="1" t="s">
        <v>384</v>
      </c>
      <c r="E1240" s="1" t="s">
        <v>103</v>
      </c>
      <c r="F1240" s="1">
        <v>1201.0</v>
      </c>
      <c r="G1240" s="1">
        <v>1019.0</v>
      </c>
      <c r="H1240" s="1">
        <v>84.8</v>
      </c>
      <c r="I1240" s="1">
        <v>1693.91</v>
      </c>
      <c r="J1240" s="1">
        <v>1964.24</v>
      </c>
      <c r="K1240" s="1">
        <v>2001560.56</v>
      </c>
      <c r="L1240" s="2">
        <v>45870.0</v>
      </c>
      <c r="M1240" s="1">
        <v>2025.0</v>
      </c>
      <c r="N1240" s="1">
        <v>8.0</v>
      </c>
      <c r="O1240" s="1" t="s">
        <v>26</v>
      </c>
    </row>
    <row r="1241">
      <c r="A1241" s="1" t="s">
        <v>1932</v>
      </c>
      <c r="B1241" s="1" t="s">
        <v>28</v>
      </c>
      <c r="C1241" s="1" t="s">
        <v>29</v>
      </c>
      <c r="D1241" s="1" t="s">
        <v>1933</v>
      </c>
      <c r="E1241" s="1" t="s">
        <v>280</v>
      </c>
      <c r="F1241" s="1">
        <v>2957.0</v>
      </c>
      <c r="G1241" s="1">
        <v>2572.0</v>
      </c>
      <c r="H1241" s="1">
        <v>87.0</v>
      </c>
      <c r="I1241" s="1">
        <v>1356.75</v>
      </c>
      <c r="J1241" s="1">
        <v>1300.49</v>
      </c>
      <c r="K1241" s="1">
        <v>3344860.28</v>
      </c>
      <c r="L1241" s="2">
        <v>45839.0</v>
      </c>
      <c r="M1241" s="1">
        <v>2025.0</v>
      </c>
      <c r="N1241" s="1">
        <v>7.0</v>
      </c>
      <c r="O1241" s="1" t="s">
        <v>20</v>
      </c>
    </row>
    <row r="1242">
      <c r="A1242" s="1" t="s">
        <v>1934</v>
      </c>
      <c r="B1242" s="1" t="s">
        <v>22</v>
      </c>
      <c r="C1242" s="1" t="s">
        <v>23</v>
      </c>
      <c r="D1242" s="1" t="s">
        <v>291</v>
      </c>
      <c r="E1242" s="1" t="s">
        <v>74</v>
      </c>
      <c r="F1242" s="1">
        <v>1553.0</v>
      </c>
      <c r="G1242" s="1">
        <v>1498.0</v>
      </c>
      <c r="H1242" s="1">
        <v>96.5</v>
      </c>
      <c r="I1242" s="1">
        <v>1441.31</v>
      </c>
      <c r="J1242" s="1">
        <v>1644.61</v>
      </c>
      <c r="K1242" s="1">
        <v>2463625.78</v>
      </c>
      <c r="L1242" s="2">
        <v>46002.0</v>
      </c>
      <c r="M1242" s="1">
        <v>2025.0</v>
      </c>
      <c r="N1242" s="1">
        <v>12.0</v>
      </c>
      <c r="O1242" s="1" t="s">
        <v>32</v>
      </c>
    </row>
    <row r="1243">
      <c r="A1243" s="1" t="s">
        <v>1935</v>
      </c>
      <c r="B1243" s="1" t="s">
        <v>42</v>
      </c>
      <c r="C1243" s="1" t="s">
        <v>43</v>
      </c>
      <c r="D1243" s="1" t="s">
        <v>1006</v>
      </c>
      <c r="E1243" s="1" t="s">
        <v>56</v>
      </c>
      <c r="F1243" s="1">
        <v>1166.0</v>
      </c>
      <c r="G1243" s="1">
        <v>980.0</v>
      </c>
      <c r="H1243" s="1">
        <v>84.0</v>
      </c>
      <c r="I1243" s="1">
        <v>1423.3</v>
      </c>
      <c r="J1243" s="1">
        <v>1390.83</v>
      </c>
      <c r="K1243" s="1">
        <v>1363013.4</v>
      </c>
      <c r="L1243" s="2">
        <v>45700.0</v>
      </c>
      <c r="M1243" s="1">
        <v>2025.0</v>
      </c>
      <c r="N1243" s="1">
        <v>2.0</v>
      </c>
      <c r="O1243" s="1" t="s">
        <v>20</v>
      </c>
    </row>
    <row r="1244">
      <c r="A1244" s="1" t="s">
        <v>1936</v>
      </c>
      <c r="B1244" s="1" t="s">
        <v>28</v>
      </c>
      <c r="C1244" s="1" t="s">
        <v>29</v>
      </c>
      <c r="D1244" s="1" t="s">
        <v>1736</v>
      </c>
      <c r="E1244" s="1" t="s">
        <v>71</v>
      </c>
      <c r="F1244" s="1">
        <v>1077.0</v>
      </c>
      <c r="G1244" s="1">
        <v>863.0</v>
      </c>
      <c r="H1244" s="1">
        <v>80.1</v>
      </c>
      <c r="I1244" s="1">
        <v>1318.02</v>
      </c>
      <c r="J1244" s="1">
        <v>1503.31</v>
      </c>
      <c r="K1244" s="1">
        <v>1297356.53</v>
      </c>
      <c r="L1244" s="2">
        <v>45859.0</v>
      </c>
      <c r="M1244" s="1">
        <v>2025.0</v>
      </c>
      <c r="N1244" s="1">
        <v>7.0</v>
      </c>
      <c r="O1244" s="1" t="s">
        <v>32</v>
      </c>
    </row>
    <row r="1245">
      <c r="A1245" s="1" t="s">
        <v>1937</v>
      </c>
      <c r="B1245" s="1" t="s">
        <v>42</v>
      </c>
      <c r="C1245" s="1" t="s">
        <v>43</v>
      </c>
      <c r="D1245" s="1" t="s">
        <v>1448</v>
      </c>
      <c r="E1245" s="1" t="s">
        <v>133</v>
      </c>
      <c r="F1245" s="1">
        <v>2074.0</v>
      </c>
      <c r="G1245" s="1">
        <v>2045.0</v>
      </c>
      <c r="H1245" s="1">
        <v>98.6</v>
      </c>
      <c r="I1245" s="1">
        <v>1840.76</v>
      </c>
      <c r="J1245" s="1">
        <v>1680.45</v>
      </c>
      <c r="K1245" s="1">
        <v>3436520.25</v>
      </c>
      <c r="L1245" s="2">
        <v>45993.0</v>
      </c>
      <c r="M1245" s="1">
        <v>2025.0</v>
      </c>
      <c r="N1245" s="1">
        <v>12.0</v>
      </c>
      <c r="O1245" s="1" t="s">
        <v>26</v>
      </c>
    </row>
    <row r="1246">
      <c r="A1246" s="1" t="s">
        <v>1938</v>
      </c>
      <c r="B1246" s="1" t="s">
        <v>22</v>
      </c>
      <c r="C1246" s="1" t="s">
        <v>23</v>
      </c>
      <c r="D1246" s="1" t="s">
        <v>954</v>
      </c>
      <c r="E1246" s="1" t="s">
        <v>277</v>
      </c>
      <c r="F1246" s="1">
        <v>1630.0</v>
      </c>
      <c r="G1246" s="1">
        <v>1428.0</v>
      </c>
      <c r="H1246" s="1">
        <v>87.6</v>
      </c>
      <c r="I1246" s="1">
        <v>1887.7</v>
      </c>
      <c r="J1246" s="1">
        <v>2038.81</v>
      </c>
      <c r="K1246" s="1">
        <v>2911420.68</v>
      </c>
      <c r="L1246" s="2">
        <v>46013.0</v>
      </c>
      <c r="M1246" s="1">
        <v>2025.0</v>
      </c>
      <c r="N1246" s="1">
        <v>12.0</v>
      </c>
      <c r="O1246" s="1" t="s">
        <v>20</v>
      </c>
    </row>
    <row r="1247">
      <c r="A1247" s="1" t="s">
        <v>1939</v>
      </c>
      <c r="B1247" s="1" t="s">
        <v>37</v>
      </c>
      <c r="C1247" s="1" t="s">
        <v>38</v>
      </c>
      <c r="D1247" s="1" t="s">
        <v>471</v>
      </c>
      <c r="E1247" s="1" t="s">
        <v>68</v>
      </c>
      <c r="F1247" s="1">
        <v>1973.0</v>
      </c>
      <c r="G1247" s="1">
        <v>2011.0</v>
      </c>
      <c r="H1247" s="1">
        <v>101.9</v>
      </c>
      <c r="I1247" s="1">
        <v>1240.54</v>
      </c>
      <c r="J1247" s="1">
        <v>1234.39</v>
      </c>
      <c r="K1247" s="1">
        <v>2482358.29</v>
      </c>
      <c r="L1247" s="2">
        <v>45703.0</v>
      </c>
      <c r="M1247" s="1">
        <v>2025.0</v>
      </c>
      <c r="N1247" s="1">
        <v>2.0</v>
      </c>
      <c r="O1247" s="1" t="s">
        <v>65</v>
      </c>
    </row>
    <row r="1248">
      <c r="A1248" s="1" t="s">
        <v>1940</v>
      </c>
      <c r="B1248" s="1" t="s">
        <v>28</v>
      </c>
      <c r="C1248" s="1" t="s">
        <v>29</v>
      </c>
      <c r="D1248" s="1" t="s">
        <v>516</v>
      </c>
      <c r="E1248" s="1" t="s">
        <v>210</v>
      </c>
      <c r="F1248" s="1">
        <v>1516.0</v>
      </c>
      <c r="G1248" s="1">
        <v>1326.0</v>
      </c>
      <c r="H1248" s="1">
        <v>87.5</v>
      </c>
      <c r="I1248" s="1">
        <v>1694.43</v>
      </c>
      <c r="J1248" s="1">
        <v>1843.16</v>
      </c>
      <c r="K1248" s="1">
        <v>2444030.16</v>
      </c>
      <c r="L1248" s="2">
        <v>45783.0</v>
      </c>
      <c r="M1248" s="1">
        <v>2025.0</v>
      </c>
      <c r="N1248" s="1">
        <v>5.0</v>
      </c>
      <c r="O1248" s="1" t="s">
        <v>46</v>
      </c>
    </row>
    <row r="1249">
      <c r="A1249" s="1" t="s">
        <v>1941</v>
      </c>
      <c r="B1249" s="1" t="s">
        <v>28</v>
      </c>
      <c r="C1249" s="1" t="s">
        <v>29</v>
      </c>
      <c r="D1249" s="1" t="s">
        <v>387</v>
      </c>
      <c r="E1249" s="1" t="s">
        <v>218</v>
      </c>
      <c r="F1249" s="1">
        <v>1856.0</v>
      </c>
      <c r="G1249" s="1">
        <v>1922.0</v>
      </c>
      <c r="H1249" s="1">
        <v>103.6</v>
      </c>
      <c r="I1249" s="1">
        <v>1908.45</v>
      </c>
      <c r="J1249" s="1">
        <v>1911.82</v>
      </c>
      <c r="K1249" s="1">
        <v>3674518.04</v>
      </c>
      <c r="L1249" s="2">
        <v>45912.0</v>
      </c>
      <c r="M1249" s="1">
        <v>2025.0</v>
      </c>
      <c r="N1249" s="1">
        <v>9.0</v>
      </c>
      <c r="O1249" s="1" t="s">
        <v>32</v>
      </c>
    </row>
    <row r="1250">
      <c r="A1250" s="1" t="s">
        <v>1942</v>
      </c>
      <c r="B1250" s="1" t="s">
        <v>22</v>
      </c>
      <c r="C1250" s="1" t="s">
        <v>23</v>
      </c>
      <c r="D1250" s="1" t="s">
        <v>823</v>
      </c>
      <c r="E1250" s="1" t="s">
        <v>35</v>
      </c>
      <c r="F1250" s="1">
        <v>2962.0</v>
      </c>
      <c r="G1250" s="1">
        <v>2575.0</v>
      </c>
      <c r="H1250" s="1">
        <v>86.9</v>
      </c>
      <c r="I1250" s="1">
        <v>1977.73</v>
      </c>
      <c r="J1250" s="1">
        <v>2196.24</v>
      </c>
      <c r="K1250" s="1">
        <v>5655318.0</v>
      </c>
      <c r="L1250" s="2">
        <v>45900.0</v>
      </c>
      <c r="M1250" s="1">
        <v>2025.0</v>
      </c>
      <c r="N1250" s="1">
        <v>8.0</v>
      </c>
      <c r="O1250" s="1" t="s">
        <v>26</v>
      </c>
    </row>
    <row r="1251">
      <c r="A1251" s="1" t="s">
        <v>1943</v>
      </c>
      <c r="B1251" s="1" t="s">
        <v>22</v>
      </c>
      <c r="C1251" s="1" t="s">
        <v>23</v>
      </c>
      <c r="D1251" s="1" t="s">
        <v>1020</v>
      </c>
      <c r="E1251" s="1" t="s">
        <v>231</v>
      </c>
      <c r="F1251" s="1">
        <v>787.0</v>
      </c>
      <c r="G1251" s="1">
        <v>716.0</v>
      </c>
      <c r="H1251" s="1">
        <v>91.0</v>
      </c>
      <c r="I1251" s="1">
        <v>1909.01</v>
      </c>
      <c r="J1251" s="1">
        <v>2254.89</v>
      </c>
      <c r="K1251" s="1">
        <v>1614501.24</v>
      </c>
      <c r="L1251" s="2">
        <v>45852.0</v>
      </c>
      <c r="M1251" s="1">
        <v>2025.0</v>
      </c>
      <c r="N1251" s="1">
        <v>7.0</v>
      </c>
      <c r="O1251" s="1" t="s">
        <v>65</v>
      </c>
    </row>
    <row r="1252">
      <c r="A1252" s="1" t="s">
        <v>1944</v>
      </c>
      <c r="B1252" s="1" t="s">
        <v>28</v>
      </c>
      <c r="C1252" s="1" t="s">
        <v>29</v>
      </c>
      <c r="D1252" s="1" t="s">
        <v>44</v>
      </c>
      <c r="E1252" s="1" t="s">
        <v>45</v>
      </c>
      <c r="F1252" s="1">
        <v>2060.0</v>
      </c>
      <c r="G1252" s="1">
        <v>1893.0</v>
      </c>
      <c r="H1252" s="1">
        <v>91.9</v>
      </c>
      <c r="I1252" s="1">
        <v>1924.78</v>
      </c>
      <c r="J1252" s="1">
        <v>1741.27</v>
      </c>
      <c r="K1252" s="1">
        <v>3296224.11</v>
      </c>
      <c r="L1252" s="2">
        <v>45899.0</v>
      </c>
      <c r="M1252" s="1">
        <v>2025.0</v>
      </c>
      <c r="N1252" s="1">
        <v>8.0</v>
      </c>
      <c r="O1252" s="1" t="s">
        <v>46</v>
      </c>
    </row>
    <row r="1253">
      <c r="A1253" s="1" t="s">
        <v>1945</v>
      </c>
      <c r="B1253" s="1" t="s">
        <v>22</v>
      </c>
      <c r="C1253" s="1" t="s">
        <v>23</v>
      </c>
      <c r="D1253" s="1" t="s">
        <v>1389</v>
      </c>
      <c r="E1253" s="1" t="s">
        <v>31</v>
      </c>
      <c r="F1253" s="1">
        <v>1281.0</v>
      </c>
      <c r="G1253" s="1">
        <v>1198.0</v>
      </c>
      <c r="H1253" s="1">
        <v>93.5</v>
      </c>
      <c r="I1253" s="1">
        <v>1536.91</v>
      </c>
      <c r="J1253" s="1">
        <v>1725.63</v>
      </c>
      <c r="K1253" s="1">
        <v>2067304.74</v>
      </c>
      <c r="L1253" s="2">
        <v>45660.0</v>
      </c>
      <c r="M1253" s="1">
        <v>2025.0</v>
      </c>
      <c r="N1253" s="1">
        <v>1.0</v>
      </c>
      <c r="O1253" s="1" t="s">
        <v>32</v>
      </c>
    </row>
    <row r="1254">
      <c r="A1254" s="1" t="s">
        <v>1946</v>
      </c>
      <c r="B1254" s="1" t="s">
        <v>28</v>
      </c>
      <c r="C1254" s="1" t="s">
        <v>29</v>
      </c>
      <c r="D1254" s="1" t="s">
        <v>196</v>
      </c>
      <c r="E1254" s="1" t="s">
        <v>118</v>
      </c>
      <c r="F1254" s="1">
        <v>2602.0</v>
      </c>
      <c r="G1254" s="1">
        <v>2506.0</v>
      </c>
      <c r="H1254" s="1">
        <v>96.3</v>
      </c>
      <c r="I1254" s="1">
        <v>1255.5</v>
      </c>
      <c r="J1254" s="1">
        <v>1143.01</v>
      </c>
      <c r="K1254" s="1">
        <v>2864383.06</v>
      </c>
      <c r="L1254" s="2">
        <v>45798.0</v>
      </c>
      <c r="M1254" s="1">
        <v>2025.0</v>
      </c>
      <c r="N1254" s="1">
        <v>5.0</v>
      </c>
      <c r="O1254" s="1" t="s">
        <v>46</v>
      </c>
    </row>
    <row r="1255">
      <c r="A1255" s="1" t="s">
        <v>1947</v>
      </c>
      <c r="B1255" s="1" t="s">
        <v>42</v>
      </c>
      <c r="C1255" s="1" t="s">
        <v>43</v>
      </c>
      <c r="D1255" s="1" t="s">
        <v>596</v>
      </c>
      <c r="E1255" s="1" t="s">
        <v>194</v>
      </c>
      <c r="F1255" s="1">
        <v>1389.0</v>
      </c>
      <c r="G1255" s="1">
        <v>1421.0</v>
      </c>
      <c r="H1255" s="1">
        <v>102.3</v>
      </c>
      <c r="I1255" s="1">
        <v>1674.73</v>
      </c>
      <c r="J1255" s="1">
        <v>1534.14</v>
      </c>
      <c r="K1255" s="1">
        <v>2180012.94</v>
      </c>
      <c r="L1255" s="2">
        <v>45972.0</v>
      </c>
      <c r="M1255" s="1">
        <v>2025.0</v>
      </c>
      <c r="N1255" s="1">
        <v>11.0</v>
      </c>
      <c r="O1255" s="1" t="s">
        <v>26</v>
      </c>
    </row>
    <row r="1256">
      <c r="A1256" s="1" t="s">
        <v>1948</v>
      </c>
      <c r="B1256" s="1" t="s">
        <v>37</v>
      </c>
      <c r="C1256" s="1" t="s">
        <v>38</v>
      </c>
      <c r="D1256" s="1" t="s">
        <v>1949</v>
      </c>
      <c r="E1256" s="1" t="s">
        <v>231</v>
      </c>
      <c r="F1256" s="1">
        <v>1185.0</v>
      </c>
      <c r="G1256" s="1">
        <v>1015.0</v>
      </c>
      <c r="H1256" s="1">
        <v>85.7</v>
      </c>
      <c r="I1256" s="1">
        <v>1228.63</v>
      </c>
      <c r="J1256" s="1">
        <v>1368.65</v>
      </c>
      <c r="K1256" s="1">
        <v>1389179.75</v>
      </c>
      <c r="L1256" s="2">
        <v>45904.0</v>
      </c>
      <c r="M1256" s="1">
        <v>2025.0</v>
      </c>
      <c r="N1256" s="1">
        <v>9.0</v>
      </c>
      <c r="O1256" s="1" t="s">
        <v>65</v>
      </c>
    </row>
    <row r="1257">
      <c r="A1257" s="1" t="s">
        <v>1950</v>
      </c>
      <c r="B1257" s="1" t="s">
        <v>42</v>
      </c>
      <c r="C1257" s="1" t="s">
        <v>43</v>
      </c>
      <c r="D1257" s="1" t="s">
        <v>1951</v>
      </c>
      <c r="E1257" s="1" t="s">
        <v>118</v>
      </c>
      <c r="F1257" s="1">
        <v>1546.0</v>
      </c>
      <c r="G1257" s="1">
        <v>1472.0</v>
      </c>
      <c r="H1257" s="1">
        <v>95.2</v>
      </c>
      <c r="I1257" s="1">
        <v>1953.36</v>
      </c>
      <c r="J1257" s="1">
        <v>1934.27</v>
      </c>
      <c r="K1257" s="1">
        <v>2847245.44</v>
      </c>
      <c r="L1257" s="2">
        <v>46022.0</v>
      </c>
      <c r="M1257" s="1">
        <v>2025.0</v>
      </c>
      <c r="N1257" s="1">
        <v>12.0</v>
      </c>
      <c r="O1257" s="1" t="s">
        <v>46</v>
      </c>
    </row>
    <row r="1258">
      <c r="A1258" s="1" t="s">
        <v>1952</v>
      </c>
      <c r="B1258" s="1" t="s">
        <v>28</v>
      </c>
      <c r="C1258" s="1" t="s">
        <v>29</v>
      </c>
      <c r="D1258" s="1" t="s">
        <v>510</v>
      </c>
      <c r="E1258" s="1" t="s">
        <v>111</v>
      </c>
      <c r="F1258" s="1">
        <v>2971.0</v>
      </c>
      <c r="G1258" s="1">
        <v>2813.0</v>
      </c>
      <c r="H1258" s="1">
        <v>94.7</v>
      </c>
      <c r="I1258" s="1">
        <v>1471.16</v>
      </c>
      <c r="J1258" s="1">
        <v>1740.8</v>
      </c>
      <c r="K1258" s="1">
        <v>4896870.4</v>
      </c>
      <c r="L1258" s="2">
        <v>45942.0</v>
      </c>
      <c r="M1258" s="1">
        <v>2025.0</v>
      </c>
      <c r="N1258" s="1">
        <v>10.0</v>
      </c>
      <c r="O1258" s="1" t="s">
        <v>20</v>
      </c>
    </row>
    <row r="1259">
      <c r="A1259" s="1" t="s">
        <v>1953</v>
      </c>
      <c r="B1259" s="1" t="s">
        <v>22</v>
      </c>
      <c r="C1259" s="1" t="s">
        <v>23</v>
      </c>
      <c r="D1259" s="1" t="s">
        <v>1954</v>
      </c>
      <c r="E1259" s="1" t="s">
        <v>210</v>
      </c>
      <c r="F1259" s="1">
        <v>1549.0</v>
      </c>
      <c r="G1259" s="1">
        <v>1306.0</v>
      </c>
      <c r="H1259" s="1">
        <v>84.3</v>
      </c>
      <c r="I1259" s="1">
        <v>1958.79</v>
      </c>
      <c r="J1259" s="1">
        <v>2276.11</v>
      </c>
      <c r="K1259" s="1">
        <v>2972599.66</v>
      </c>
      <c r="L1259" s="2">
        <v>45855.0</v>
      </c>
      <c r="M1259" s="1">
        <v>2025.0</v>
      </c>
      <c r="N1259" s="1">
        <v>7.0</v>
      </c>
      <c r="O1259" s="1" t="s">
        <v>46</v>
      </c>
    </row>
    <row r="1260">
      <c r="A1260" s="1" t="s">
        <v>1955</v>
      </c>
      <c r="B1260" s="1" t="s">
        <v>16</v>
      </c>
      <c r="C1260" s="1" t="s">
        <v>17</v>
      </c>
      <c r="D1260" s="1" t="s">
        <v>1767</v>
      </c>
      <c r="E1260" s="1" t="s">
        <v>382</v>
      </c>
      <c r="F1260" s="1">
        <v>1773.0</v>
      </c>
      <c r="G1260" s="1">
        <v>1471.0</v>
      </c>
      <c r="H1260" s="1">
        <v>83.0</v>
      </c>
      <c r="I1260" s="1">
        <v>1930.56</v>
      </c>
      <c r="J1260" s="1">
        <v>2255.05</v>
      </c>
      <c r="K1260" s="1">
        <v>3317178.55</v>
      </c>
      <c r="L1260" s="2">
        <v>45951.0</v>
      </c>
      <c r="M1260" s="1">
        <v>2025.0</v>
      </c>
      <c r="N1260" s="1">
        <v>10.0</v>
      </c>
      <c r="O1260" s="1" t="s">
        <v>65</v>
      </c>
    </row>
    <row r="1261">
      <c r="A1261" s="1" t="s">
        <v>1956</v>
      </c>
      <c r="B1261" s="1" t="s">
        <v>22</v>
      </c>
      <c r="C1261" s="1" t="s">
        <v>23</v>
      </c>
      <c r="D1261" s="1" t="s">
        <v>1757</v>
      </c>
      <c r="E1261" s="1" t="s">
        <v>124</v>
      </c>
      <c r="F1261" s="1">
        <v>2259.0</v>
      </c>
      <c r="G1261" s="1">
        <v>2307.0</v>
      </c>
      <c r="H1261" s="1">
        <v>102.1</v>
      </c>
      <c r="I1261" s="1">
        <v>1058.44</v>
      </c>
      <c r="J1261" s="1">
        <v>1263.42</v>
      </c>
      <c r="K1261" s="1">
        <v>2914709.94</v>
      </c>
      <c r="L1261" s="2">
        <v>45718.0</v>
      </c>
      <c r="M1261" s="1">
        <v>2025.0</v>
      </c>
      <c r="N1261" s="1">
        <v>3.0</v>
      </c>
      <c r="O1261" s="1" t="s">
        <v>26</v>
      </c>
    </row>
    <row r="1262">
      <c r="A1262" s="1" t="s">
        <v>1957</v>
      </c>
      <c r="B1262" s="1" t="s">
        <v>22</v>
      </c>
      <c r="C1262" s="1" t="s">
        <v>23</v>
      </c>
      <c r="D1262" s="1" t="s">
        <v>137</v>
      </c>
      <c r="E1262" s="1" t="s">
        <v>25</v>
      </c>
      <c r="F1262" s="1">
        <v>1195.0</v>
      </c>
      <c r="G1262" s="1">
        <v>1194.0</v>
      </c>
      <c r="H1262" s="1">
        <v>99.9</v>
      </c>
      <c r="I1262" s="1">
        <v>1156.2</v>
      </c>
      <c r="J1262" s="1">
        <v>1147.62</v>
      </c>
      <c r="K1262" s="1">
        <v>1370258.28</v>
      </c>
      <c r="L1262" s="2">
        <v>45720.0</v>
      </c>
      <c r="M1262" s="1">
        <v>2025.0</v>
      </c>
      <c r="N1262" s="1">
        <v>3.0</v>
      </c>
      <c r="O1262" s="1" t="s">
        <v>26</v>
      </c>
    </row>
    <row r="1263">
      <c r="A1263" s="1" t="s">
        <v>1958</v>
      </c>
      <c r="B1263" s="1" t="s">
        <v>16</v>
      </c>
      <c r="C1263" s="1" t="s">
        <v>17</v>
      </c>
      <c r="D1263" s="1" t="s">
        <v>1241</v>
      </c>
      <c r="E1263" s="1" t="s">
        <v>169</v>
      </c>
      <c r="F1263" s="1">
        <v>2510.0</v>
      </c>
      <c r="G1263" s="1">
        <v>2520.0</v>
      </c>
      <c r="H1263" s="1">
        <v>100.4</v>
      </c>
      <c r="I1263" s="1">
        <v>1361.88</v>
      </c>
      <c r="J1263" s="1">
        <v>1259.57</v>
      </c>
      <c r="K1263" s="1">
        <v>3174116.4</v>
      </c>
      <c r="L1263" s="2">
        <v>45861.0</v>
      </c>
      <c r="M1263" s="1">
        <v>2025.0</v>
      </c>
      <c r="N1263" s="1">
        <v>7.0</v>
      </c>
      <c r="O1263" s="1" t="s">
        <v>26</v>
      </c>
    </row>
    <row r="1264">
      <c r="A1264" s="1" t="s">
        <v>1959</v>
      </c>
      <c r="B1264" s="1" t="s">
        <v>22</v>
      </c>
      <c r="C1264" s="1" t="s">
        <v>23</v>
      </c>
      <c r="D1264" s="1" t="s">
        <v>371</v>
      </c>
      <c r="E1264" s="1" t="s">
        <v>267</v>
      </c>
      <c r="F1264" s="1">
        <v>1295.0</v>
      </c>
      <c r="G1264" s="1">
        <v>1106.0</v>
      </c>
      <c r="H1264" s="1">
        <v>85.4</v>
      </c>
      <c r="I1264" s="1">
        <v>1600.06</v>
      </c>
      <c r="J1264" s="1">
        <v>1507.83</v>
      </c>
      <c r="K1264" s="1">
        <v>1667659.98</v>
      </c>
      <c r="L1264" s="2">
        <v>45961.0</v>
      </c>
      <c r="M1264" s="1">
        <v>2025.0</v>
      </c>
      <c r="N1264" s="1">
        <v>10.0</v>
      </c>
      <c r="O1264" s="1" t="s">
        <v>46</v>
      </c>
    </row>
    <row r="1265">
      <c r="A1265" s="1" t="s">
        <v>1960</v>
      </c>
      <c r="B1265" s="1" t="s">
        <v>16</v>
      </c>
      <c r="C1265" s="1" t="s">
        <v>17</v>
      </c>
      <c r="D1265" s="1" t="s">
        <v>995</v>
      </c>
      <c r="E1265" s="1" t="s">
        <v>245</v>
      </c>
      <c r="F1265" s="1">
        <v>1688.0</v>
      </c>
      <c r="G1265" s="1">
        <v>1455.0</v>
      </c>
      <c r="H1265" s="1">
        <v>86.2</v>
      </c>
      <c r="I1265" s="1">
        <v>1606.08</v>
      </c>
      <c r="J1265" s="1">
        <v>1673.61</v>
      </c>
      <c r="K1265" s="1">
        <v>2435102.55</v>
      </c>
      <c r="L1265" s="2">
        <v>45884.0</v>
      </c>
      <c r="M1265" s="1">
        <v>2025.0</v>
      </c>
      <c r="N1265" s="1">
        <v>8.0</v>
      </c>
      <c r="O1265" s="1" t="s">
        <v>20</v>
      </c>
    </row>
    <row r="1266">
      <c r="A1266" s="1" t="s">
        <v>1961</v>
      </c>
      <c r="B1266" s="1" t="s">
        <v>37</v>
      </c>
      <c r="C1266" s="1" t="s">
        <v>38</v>
      </c>
      <c r="D1266" s="1" t="s">
        <v>325</v>
      </c>
      <c r="E1266" s="1" t="s">
        <v>180</v>
      </c>
      <c r="F1266" s="1">
        <v>1931.0</v>
      </c>
      <c r="G1266" s="1">
        <v>1938.0</v>
      </c>
      <c r="H1266" s="1">
        <v>100.4</v>
      </c>
      <c r="I1266" s="1">
        <v>1351.06</v>
      </c>
      <c r="J1266" s="1">
        <v>1347.07</v>
      </c>
      <c r="K1266" s="1">
        <v>2610621.66</v>
      </c>
      <c r="L1266" s="2">
        <v>45752.0</v>
      </c>
      <c r="M1266" s="1">
        <v>2025.0</v>
      </c>
      <c r="N1266" s="1">
        <v>4.0</v>
      </c>
      <c r="O1266" s="1" t="s">
        <v>46</v>
      </c>
    </row>
    <row r="1267">
      <c r="A1267" s="1" t="s">
        <v>1962</v>
      </c>
      <c r="B1267" s="1" t="s">
        <v>16</v>
      </c>
      <c r="C1267" s="1" t="s">
        <v>17</v>
      </c>
      <c r="D1267" s="1" t="s">
        <v>1825</v>
      </c>
      <c r="E1267" s="1" t="s">
        <v>35</v>
      </c>
      <c r="F1267" s="1">
        <v>2232.0</v>
      </c>
      <c r="G1267" s="1">
        <v>1825.0</v>
      </c>
      <c r="H1267" s="1">
        <v>81.8</v>
      </c>
      <c r="I1267" s="1">
        <v>1911.32</v>
      </c>
      <c r="J1267" s="1">
        <v>2267.9</v>
      </c>
      <c r="K1267" s="1">
        <v>4138917.5</v>
      </c>
      <c r="L1267" s="2">
        <v>45986.0</v>
      </c>
      <c r="M1267" s="1">
        <v>2025.0</v>
      </c>
      <c r="N1267" s="1">
        <v>11.0</v>
      </c>
      <c r="O1267" s="1" t="s">
        <v>26</v>
      </c>
    </row>
    <row r="1268">
      <c r="A1268" s="1" t="s">
        <v>1963</v>
      </c>
      <c r="B1268" s="1" t="s">
        <v>16</v>
      </c>
      <c r="C1268" s="1" t="s">
        <v>17</v>
      </c>
      <c r="D1268" s="1" t="s">
        <v>391</v>
      </c>
      <c r="E1268" s="1" t="s">
        <v>98</v>
      </c>
      <c r="F1268" s="1">
        <v>685.0</v>
      </c>
      <c r="G1268" s="1">
        <v>582.0</v>
      </c>
      <c r="H1268" s="1">
        <v>85.0</v>
      </c>
      <c r="I1268" s="1">
        <v>1374.25</v>
      </c>
      <c r="J1268" s="1">
        <v>1625.5</v>
      </c>
      <c r="K1268" s="1">
        <v>946041.0</v>
      </c>
      <c r="L1268" s="2">
        <v>45731.0</v>
      </c>
      <c r="M1268" s="1">
        <v>2025.0</v>
      </c>
      <c r="N1268" s="1">
        <v>3.0</v>
      </c>
      <c r="O1268" s="1" t="s">
        <v>65</v>
      </c>
    </row>
    <row r="1269">
      <c r="A1269" s="1" t="s">
        <v>1964</v>
      </c>
      <c r="B1269" s="1" t="s">
        <v>42</v>
      </c>
      <c r="C1269" s="1" t="s">
        <v>43</v>
      </c>
      <c r="D1269" s="1" t="s">
        <v>534</v>
      </c>
      <c r="E1269" s="1" t="s">
        <v>277</v>
      </c>
      <c r="F1269" s="1">
        <v>1432.0</v>
      </c>
      <c r="G1269" s="1">
        <v>1321.0</v>
      </c>
      <c r="H1269" s="1">
        <v>92.2</v>
      </c>
      <c r="I1269" s="1">
        <v>1452.98</v>
      </c>
      <c r="J1269" s="1">
        <v>1504.14</v>
      </c>
      <c r="K1269" s="1">
        <v>1986968.94</v>
      </c>
      <c r="L1269" s="2">
        <v>45982.0</v>
      </c>
      <c r="M1269" s="1">
        <v>2025.0</v>
      </c>
      <c r="N1269" s="1">
        <v>11.0</v>
      </c>
      <c r="O1269" s="1" t="s">
        <v>20</v>
      </c>
    </row>
    <row r="1270">
      <c r="A1270" s="1" t="s">
        <v>1965</v>
      </c>
      <c r="B1270" s="1" t="s">
        <v>22</v>
      </c>
      <c r="C1270" s="1" t="s">
        <v>23</v>
      </c>
      <c r="D1270" s="1" t="s">
        <v>1405</v>
      </c>
      <c r="E1270" s="1" t="s">
        <v>145</v>
      </c>
      <c r="F1270" s="1">
        <v>1455.0</v>
      </c>
      <c r="G1270" s="1">
        <v>1246.0</v>
      </c>
      <c r="H1270" s="1">
        <v>85.6</v>
      </c>
      <c r="I1270" s="1">
        <v>1000.4</v>
      </c>
      <c r="J1270" s="1">
        <v>1065.54</v>
      </c>
      <c r="K1270" s="1">
        <v>1327662.84</v>
      </c>
      <c r="L1270" s="2">
        <v>45856.0</v>
      </c>
      <c r="M1270" s="1">
        <v>2025.0</v>
      </c>
      <c r="N1270" s="1">
        <v>7.0</v>
      </c>
      <c r="O1270" s="1" t="s">
        <v>32</v>
      </c>
    </row>
    <row r="1271">
      <c r="A1271" s="1" t="s">
        <v>1966</v>
      </c>
      <c r="B1271" s="1" t="s">
        <v>16</v>
      </c>
      <c r="C1271" s="1" t="s">
        <v>17</v>
      </c>
      <c r="D1271" s="1" t="s">
        <v>1364</v>
      </c>
      <c r="E1271" s="1" t="s">
        <v>194</v>
      </c>
      <c r="F1271" s="1">
        <v>1197.0</v>
      </c>
      <c r="G1271" s="1">
        <v>993.0</v>
      </c>
      <c r="H1271" s="1">
        <v>83.0</v>
      </c>
      <c r="I1271" s="1">
        <v>1738.42</v>
      </c>
      <c r="J1271" s="1">
        <v>1968.24</v>
      </c>
      <c r="K1271" s="1">
        <v>1954462.32</v>
      </c>
      <c r="L1271" s="2">
        <v>45834.0</v>
      </c>
      <c r="M1271" s="1">
        <v>2025.0</v>
      </c>
      <c r="N1271" s="1">
        <v>6.0</v>
      </c>
      <c r="O1271" s="1" t="s">
        <v>26</v>
      </c>
    </row>
    <row r="1272">
      <c r="A1272" s="1" t="s">
        <v>1967</v>
      </c>
      <c r="B1272" s="1" t="s">
        <v>37</v>
      </c>
      <c r="C1272" s="1" t="s">
        <v>38</v>
      </c>
      <c r="D1272" s="1" t="s">
        <v>1968</v>
      </c>
      <c r="E1272" s="1" t="s">
        <v>257</v>
      </c>
      <c r="F1272" s="1">
        <v>1699.0</v>
      </c>
      <c r="G1272" s="1">
        <v>1360.0</v>
      </c>
      <c r="H1272" s="1">
        <v>80.0</v>
      </c>
      <c r="I1272" s="1">
        <v>1232.11</v>
      </c>
      <c r="J1272" s="1">
        <v>1433.37</v>
      </c>
      <c r="K1272" s="1">
        <v>1949383.2</v>
      </c>
      <c r="L1272" s="2">
        <v>45763.0</v>
      </c>
      <c r="M1272" s="1">
        <v>2025.0</v>
      </c>
      <c r="N1272" s="1">
        <v>4.0</v>
      </c>
      <c r="O1272" s="1" t="s">
        <v>32</v>
      </c>
    </row>
    <row r="1273">
      <c r="A1273" s="1" t="s">
        <v>1969</v>
      </c>
      <c r="B1273" s="1" t="s">
        <v>22</v>
      </c>
      <c r="C1273" s="1" t="s">
        <v>23</v>
      </c>
      <c r="D1273" s="1" t="s">
        <v>1970</v>
      </c>
      <c r="E1273" s="1" t="s">
        <v>218</v>
      </c>
      <c r="F1273" s="1">
        <v>2712.0</v>
      </c>
      <c r="G1273" s="1">
        <v>2392.0</v>
      </c>
      <c r="H1273" s="1">
        <v>88.2</v>
      </c>
      <c r="I1273" s="1">
        <v>1402.83</v>
      </c>
      <c r="J1273" s="1">
        <v>1527.74</v>
      </c>
      <c r="K1273" s="1">
        <v>3654354.08</v>
      </c>
      <c r="L1273" s="2">
        <v>45964.0</v>
      </c>
      <c r="M1273" s="1">
        <v>2025.0</v>
      </c>
      <c r="N1273" s="1">
        <v>11.0</v>
      </c>
      <c r="O1273" s="1" t="s">
        <v>32</v>
      </c>
    </row>
    <row r="1274">
      <c r="A1274" s="1" t="s">
        <v>1971</v>
      </c>
      <c r="B1274" s="1" t="s">
        <v>28</v>
      </c>
      <c r="C1274" s="1" t="s">
        <v>29</v>
      </c>
      <c r="D1274" s="1" t="s">
        <v>1972</v>
      </c>
      <c r="E1274" s="1" t="s">
        <v>267</v>
      </c>
      <c r="F1274" s="1">
        <v>945.0</v>
      </c>
      <c r="G1274" s="1">
        <v>783.0</v>
      </c>
      <c r="H1274" s="1">
        <v>82.9</v>
      </c>
      <c r="I1274" s="1">
        <v>1843.43</v>
      </c>
      <c r="J1274" s="1">
        <v>2093.78</v>
      </c>
      <c r="K1274" s="1">
        <v>1639429.74</v>
      </c>
      <c r="L1274" s="2">
        <v>45893.0</v>
      </c>
      <c r="M1274" s="1">
        <v>2025.0</v>
      </c>
      <c r="N1274" s="1">
        <v>8.0</v>
      </c>
      <c r="O1274" s="1" t="s">
        <v>46</v>
      </c>
    </row>
    <row r="1275">
      <c r="A1275" s="1" t="s">
        <v>1973</v>
      </c>
      <c r="B1275" s="1" t="s">
        <v>22</v>
      </c>
      <c r="C1275" s="1" t="s">
        <v>23</v>
      </c>
      <c r="D1275" s="1" t="s">
        <v>305</v>
      </c>
      <c r="E1275" s="1" t="s">
        <v>306</v>
      </c>
      <c r="F1275" s="1">
        <v>2533.0</v>
      </c>
      <c r="G1275" s="1">
        <v>2344.0</v>
      </c>
      <c r="H1275" s="1">
        <v>92.5</v>
      </c>
      <c r="I1275" s="1">
        <v>1090.33</v>
      </c>
      <c r="J1275" s="1">
        <v>1188.45</v>
      </c>
      <c r="K1275" s="1">
        <v>2785726.8</v>
      </c>
      <c r="L1275" s="2">
        <v>45957.0</v>
      </c>
      <c r="M1275" s="1">
        <v>2025.0</v>
      </c>
      <c r="N1275" s="1">
        <v>10.0</v>
      </c>
      <c r="O1275" s="1" t="s">
        <v>32</v>
      </c>
    </row>
    <row r="1276">
      <c r="A1276" s="1" t="s">
        <v>1974</v>
      </c>
      <c r="B1276" s="1" t="s">
        <v>42</v>
      </c>
      <c r="C1276" s="1" t="s">
        <v>43</v>
      </c>
      <c r="D1276" s="1" t="s">
        <v>207</v>
      </c>
      <c r="E1276" s="1" t="s">
        <v>45</v>
      </c>
      <c r="F1276" s="1">
        <v>2671.0</v>
      </c>
      <c r="G1276" s="1">
        <v>2774.0</v>
      </c>
      <c r="H1276" s="1">
        <v>103.9</v>
      </c>
      <c r="I1276" s="1">
        <v>1130.51</v>
      </c>
      <c r="J1276" s="1">
        <v>1192.44</v>
      </c>
      <c r="K1276" s="1">
        <v>3307828.56</v>
      </c>
      <c r="L1276" s="2">
        <v>45980.0</v>
      </c>
      <c r="M1276" s="1">
        <v>2025.0</v>
      </c>
      <c r="N1276" s="1">
        <v>11.0</v>
      </c>
      <c r="O1276" s="1" t="s">
        <v>46</v>
      </c>
    </row>
    <row r="1277">
      <c r="A1277" s="1" t="s">
        <v>1975</v>
      </c>
      <c r="B1277" s="1" t="s">
        <v>16</v>
      </c>
      <c r="C1277" s="1" t="s">
        <v>17</v>
      </c>
      <c r="D1277" s="1" t="s">
        <v>1860</v>
      </c>
      <c r="E1277" s="1" t="s">
        <v>133</v>
      </c>
      <c r="F1277" s="1">
        <v>1244.0</v>
      </c>
      <c r="G1277" s="1">
        <v>1238.0</v>
      </c>
      <c r="H1277" s="1">
        <v>99.5</v>
      </c>
      <c r="I1277" s="1">
        <v>1403.95</v>
      </c>
      <c r="J1277" s="1">
        <v>1581.39</v>
      </c>
      <c r="K1277" s="1">
        <v>1957760.82</v>
      </c>
      <c r="L1277" s="2">
        <v>45663.0</v>
      </c>
      <c r="M1277" s="1">
        <v>2025.0</v>
      </c>
      <c r="N1277" s="1">
        <v>1.0</v>
      </c>
      <c r="O1277" s="1" t="s">
        <v>26</v>
      </c>
    </row>
    <row r="1278">
      <c r="A1278" s="1" t="s">
        <v>1976</v>
      </c>
      <c r="B1278" s="1" t="s">
        <v>22</v>
      </c>
      <c r="C1278" s="1" t="s">
        <v>23</v>
      </c>
      <c r="D1278" s="1" t="s">
        <v>635</v>
      </c>
      <c r="E1278" s="1" t="s">
        <v>311</v>
      </c>
      <c r="F1278" s="1">
        <v>1763.0</v>
      </c>
      <c r="G1278" s="1">
        <v>1616.0</v>
      </c>
      <c r="H1278" s="1">
        <v>91.7</v>
      </c>
      <c r="I1278" s="1">
        <v>1082.19</v>
      </c>
      <c r="J1278" s="1">
        <v>1017.82</v>
      </c>
      <c r="K1278" s="1">
        <v>1644797.12</v>
      </c>
      <c r="L1278" s="2">
        <v>45860.0</v>
      </c>
      <c r="M1278" s="1">
        <v>2025.0</v>
      </c>
      <c r="N1278" s="1">
        <v>7.0</v>
      </c>
      <c r="O1278" s="1" t="s">
        <v>20</v>
      </c>
    </row>
    <row r="1279">
      <c r="A1279" s="1" t="s">
        <v>1977</v>
      </c>
      <c r="B1279" s="1" t="s">
        <v>42</v>
      </c>
      <c r="C1279" s="1" t="s">
        <v>43</v>
      </c>
      <c r="D1279" s="1" t="s">
        <v>500</v>
      </c>
      <c r="E1279" s="1" t="s">
        <v>95</v>
      </c>
      <c r="F1279" s="1">
        <v>1665.0</v>
      </c>
      <c r="G1279" s="1">
        <v>1659.0</v>
      </c>
      <c r="H1279" s="1">
        <v>99.6</v>
      </c>
      <c r="I1279" s="1">
        <v>1026.65</v>
      </c>
      <c r="J1279" s="1">
        <v>1068.28</v>
      </c>
      <c r="K1279" s="1">
        <v>1772276.52</v>
      </c>
      <c r="L1279" s="2">
        <v>45792.0</v>
      </c>
      <c r="M1279" s="1">
        <v>2025.0</v>
      </c>
      <c r="N1279" s="1">
        <v>5.0</v>
      </c>
      <c r="O1279" s="1" t="s">
        <v>32</v>
      </c>
    </row>
    <row r="1280">
      <c r="A1280" s="1" t="s">
        <v>1978</v>
      </c>
      <c r="B1280" s="1" t="s">
        <v>42</v>
      </c>
      <c r="C1280" s="1" t="s">
        <v>43</v>
      </c>
      <c r="D1280" s="1" t="s">
        <v>1852</v>
      </c>
      <c r="E1280" s="1" t="s">
        <v>231</v>
      </c>
      <c r="F1280" s="1">
        <v>1039.0</v>
      </c>
      <c r="G1280" s="1">
        <v>895.0</v>
      </c>
      <c r="H1280" s="1">
        <v>86.1</v>
      </c>
      <c r="I1280" s="1">
        <v>1699.09</v>
      </c>
      <c r="J1280" s="1">
        <v>1796.58</v>
      </c>
      <c r="K1280" s="1">
        <v>1607939.1</v>
      </c>
      <c r="L1280" s="2">
        <v>45998.0</v>
      </c>
      <c r="M1280" s="1">
        <v>2025.0</v>
      </c>
      <c r="N1280" s="1">
        <v>12.0</v>
      </c>
      <c r="O1280" s="1" t="s">
        <v>65</v>
      </c>
    </row>
    <row r="1281">
      <c r="A1281" s="1" t="s">
        <v>1979</v>
      </c>
      <c r="B1281" s="1" t="s">
        <v>28</v>
      </c>
      <c r="C1281" s="1" t="s">
        <v>29</v>
      </c>
      <c r="D1281" s="1" t="s">
        <v>338</v>
      </c>
      <c r="E1281" s="1" t="s">
        <v>95</v>
      </c>
      <c r="F1281" s="1">
        <v>2352.0</v>
      </c>
      <c r="G1281" s="1">
        <v>2448.0</v>
      </c>
      <c r="H1281" s="1">
        <v>104.1</v>
      </c>
      <c r="I1281" s="1">
        <v>1880.08</v>
      </c>
      <c r="J1281" s="1">
        <v>2009.46</v>
      </c>
      <c r="K1281" s="1">
        <v>4919158.08</v>
      </c>
      <c r="L1281" s="2">
        <v>45999.0</v>
      </c>
      <c r="M1281" s="1">
        <v>2025.0</v>
      </c>
      <c r="N1281" s="1">
        <v>12.0</v>
      </c>
      <c r="O1281" s="1" t="s">
        <v>32</v>
      </c>
    </row>
    <row r="1282">
      <c r="A1282" s="1" t="s">
        <v>1980</v>
      </c>
      <c r="B1282" s="1" t="s">
        <v>28</v>
      </c>
      <c r="C1282" s="1" t="s">
        <v>29</v>
      </c>
      <c r="D1282" s="1" t="s">
        <v>1239</v>
      </c>
      <c r="E1282" s="1" t="s">
        <v>280</v>
      </c>
      <c r="F1282" s="1">
        <v>2617.0</v>
      </c>
      <c r="G1282" s="1">
        <v>2618.0</v>
      </c>
      <c r="H1282" s="1">
        <v>100.0</v>
      </c>
      <c r="I1282" s="1">
        <v>1306.42</v>
      </c>
      <c r="J1282" s="1">
        <v>1250.42</v>
      </c>
      <c r="K1282" s="1">
        <v>3273599.56</v>
      </c>
      <c r="L1282" s="2">
        <v>45750.0</v>
      </c>
      <c r="M1282" s="1">
        <v>2025.0</v>
      </c>
      <c r="N1282" s="1">
        <v>4.0</v>
      </c>
      <c r="O1282" s="1" t="s">
        <v>20</v>
      </c>
    </row>
    <row r="1283">
      <c r="A1283" s="1" t="s">
        <v>1981</v>
      </c>
      <c r="B1283" s="1" t="s">
        <v>37</v>
      </c>
      <c r="C1283" s="1" t="s">
        <v>38</v>
      </c>
      <c r="D1283" s="1" t="s">
        <v>1933</v>
      </c>
      <c r="E1283" s="1" t="s">
        <v>280</v>
      </c>
      <c r="F1283" s="1">
        <v>1175.0</v>
      </c>
      <c r="G1283" s="1">
        <v>957.0</v>
      </c>
      <c r="H1283" s="1">
        <v>81.4</v>
      </c>
      <c r="I1283" s="1">
        <v>1209.86</v>
      </c>
      <c r="J1283" s="1">
        <v>1443.5</v>
      </c>
      <c r="K1283" s="1">
        <v>1381429.5</v>
      </c>
      <c r="L1283" s="2">
        <v>46017.0</v>
      </c>
      <c r="M1283" s="1">
        <v>2025.0</v>
      </c>
      <c r="N1283" s="1">
        <v>12.0</v>
      </c>
      <c r="O1283" s="1" t="s">
        <v>20</v>
      </c>
    </row>
    <row r="1284">
      <c r="A1284" s="1" t="s">
        <v>1982</v>
      </c>
      <c r="B1284" s="1" t="s">
        <v>37</v>
      </c>
      <c r="C1284" s="1" t="s">
        <v>38</v>
      </c>
      <c r="D1284" s="1" t="s">
        <v>395</v>
      </c>
      <c r="E1284" s="1" t="s">
        <v>35</v>
      </c>
      <c r="F1284" s="1">
        <v>1901.0</v>
      </c>
      <c r="G1284" s="1">
        <v>1871.0</v>
      </c>
      <c r="H1284" s="1">
        <v>98.4</v>
      </c>
      <c r="I1284" s="1">
        <v>1963.08</v>
      </c>
      <c r="J1284" s="1">
        <v>2116.6</v>
      </c>
      <c r="K1284" s="1">
        <v>3960158.6</v>
      </c>
      <c r="L1284" s="2">
        <v>45807.0</v>
      </c>
      <c r="M1284" s="1">
        <v>2025.0</v>
      </c>
      <c r="N1284" s="1">
        <v>5.0</v>
      </c>
      <c r="O1284" s="1" t="s">
        <v>26</v>
      </c>
    </row>
    <row r="1285">
      <c r="A1285" s="1" t="s">
        <v>1983</v>
      </c>
      <c r="B1285" s="1" t="s">
        <v>42</v>
      </c>
      <c r="C1285" s="1" t="s">
        <v>43</v>
      </c>
      <c r="D1285" s="1" t="s">
        <v>397</v>
      </c>
      <c r="E1285" s="1" t="s">
        <v>166</v>
      </c>
      <c r="F1285" s="1">
        <v>1245.0</v>
      </c>
      <c r="G1285" s="1">
        <v>1097.0</v>
      </c>
      <c r="H1285" s="1">
        <v>88.1</v>
      </c>
      <c r="I1285" s="1">
        <v>1945.71</v>
      </c>
      <c r="J1285" s="1">
        <v>2109.75</v>
      </c>
      <c r="K1285" s="1">
        <v>2314395.75</v>
      </c>
      <c r="L1285" s="2">
        <v>45893.0</v>
      </c>
      <c r="M1285" s="1">
        <v>2025.0</v>
      </c>
      <c r="N1285" s="1">
        <v>8.0</v>
      </c>
      <c r="O1285" s="1" t="s">
        <v>46</v>
      </c>
    </row>
    <row r="1286">
      <c r="A1286" s="1" t="s">
        <v>1984</v>
      </c>
      <c r="B1286" s="1" t="s">
        <v>28</v>
      </c>
      <c r="C1286" s="1" t="s">
        <v>29</v>
      </c>
      <c r="D1286" s="1" t="s">
        <v>1968</v>
      </c>
      <c r="E1286" s="1" t="s">
        <v>257</v>
      </c>
      <c r="F1286" s="1">
        <v>2714.0</v>
      </c>
      <c r="G1286" s="1">
        <v>2507.0</v>
      </c>
      <c r="H1286" s="1">
        <v>92.4</v>
      </c>
      <c r="I1286" s="1">
        <v>1267.03</v>
      </c>
      <c r="J1286" s="1">
        <v>1383.34</v>
      </c>
      <c r="K1286" s="1">
        <v>3468033.38</v>
      </c>
      <c r="L1286" s="2">
        <v>45975.0</v>
      </c>
      <c r="M1286" s="1">
        <v>2025.0</v>
      </c>
      <c r="N1286" s="1">
        <v>11.0</v>
      </c>
      <c r="O1286" s="1" t="s">
        <v>32</v>
      </c>
    </row>
    <row r="1287">
      <c r="A1287" s="1" t="s">
        <v>1985</v>
      </c>
      <c r="B1287" s="1" t="s">
        <v>37</v>
      </c>
      <c r="C1287" s="1" t="s">
        <v>38</v>
      </c>
      <c r="D1287" s="1" t="s">
        <v>348</v>
      </c>
      <c r="E1287" s="1" t="s">
        <v>306</v>
      </c>
      <c r="F1287" s="1">
        <v>510.0</v>
      </c>
      <c r="G1287" s="1">
        <v>439.0</v>
      </c>
      <c r="H1287" s="1">
        <v>86.1</v>
      </c>
      <c r="I1287" s="1">
        <v>1347.81</v>
      </c>
      <c r="J1287" s="1">
        <v>1259.3</v>
      </c>
      <c r="K1287" s="1">
        <v>552832.7</v>
      </c>
      <c r="L1287" s="2">
        <v>45889.0</v>
      </c>
      <c r="M1287" s="1">
        <v>2025.0</v>
      </c>
      <c r="N1287" s="1">
        <v>8.0</v>
      </c>
      <c r="O1287" s="1" t="s">
        <v>32</v>
      </c>
    </row>
    <row r="1288">
      <c r="A1288" s="1" t="s">
        <v>1986</v>
      </c>
      <c r="B1288" s="1" t="s">
        <v>28</v>
      </c>
      <c r="C1288" s="1" t="s">
        <v>29</v>
      </c>
      <c r="D1288" s="1" t="s">
        <v>123</v>
      </c>
      <c r="E1288" s="1" t="s">
        <v>124</v>
      </c>
      <c r="F1288" s="1">
        <v>1781.0</v>
      </c>
      <c r="G1288" s="1">
        <v>1824.0</v>
      </c>
      <c r="H1288" s="1">
        <v>102.4</v>
      </c>
      <c r="I1288" s="1">
        <v>1750.0</v>
      </c>
      <c r="J1288" s="1">
        <v>2037.36</v>
      </c>
      <c r="K1288" s="1">
        <v>3716144.64</v>
      </c>
      <c r="L1288" s="2">
        <v>45868.0</v>
      </c>
      <c r="M1288" s="1">
        <v>2025.0</v>
      </c>
      <c r="N1288" s="1">
        <v>7.0</v>
      </c>
      <c r="O1288" s="1" t="s">
        <v>26</v>
      </c>
    </row>
    <row r="1289">
      <c r="A1289" s="1" t="s">
        <v>1987</v>
      </c>
      <c r="B1289" s="1" t="s">
        <v>42</v>
      </c>
      <c r="C1289" s="1" t="s">
        <v>43</v>
      </c>
      <c r="D1289" s="1" t="s">
        <v>976</v>
      </c>
      <c r="E1289" s="1" t="s">
        <v>194</v>
      </c>
      <c r="F1289" s="1">
        <v>1299.0</v>
      </c>
      <c r="G1289" s="1">
        <v>1296.0</v>
      </c>
      <c r="H1289" s="1">
        <v>99.8</v>
      </c>
      <c r="I1289" s="1">
        <v>1388.25</v>
      </c>
      <c r="J1289" s="1">
        <v>1517.5</v>
      </c>
      <c r="K1289" s="1">
        <v>1966680.0</v>
      </c>
      <c r="L1289" s="2">
        <v>45772.0</v>
      </c>
      <c r="M1289" s="1">
        <v>2025.0</v>
      </c>
      <c r="N1289" s="1">
        <v>4.0</v>
      </c>
      <c r="O1289" s="1" t="s">
        <v>26</v>
      </c>
    </row>
    <row r="1290">
      <c r="A1290" s="1" t="s">
        <v>1988</v>
      </c>
      <c r="B1290" s="1" t="s">
        <v>22</v>
      </c>
      <c r="C1290" s="1" t="s">
        <v>23</v>
      </c>
      <c r="D1290" s="1" t="s">
        <v>635</v>
      </c>
      <c r="E1290" s="1" t="s">
        <v>311</v>
      </c>
      <c r="F1290" s="1">
        <v>1222.0</v>
      </c>
      <c r="G1290" s="1">
        <v>1198.0</v>
      </c>
      <c r="H1290" s="1">
        <v>98.0</v>
      </c>
      <c r="I1290" s="1">
        <v>1421.99</v>
      </c>
      <c r="J1290" s="1">
        <v>1298.91</v>
      </c>
      <c r="K1290" s="1">
        <v>1556094.18</v>
      </c>
      <c r="L1290" s="2">
        <v>45826.0</v>
      </c>
      <c r="M1290" s="1">
        <v>2025.0</v>
      </c>
      <c r="N1290" s="1">
        <v>6.0</v>
      </c>
      <c r="O1290" s="1" t="s">
        <v>20</v>
      </c>
    </row>
    <row r="1291">
      <c r="A1291" s="1" t="s">
        <v>1989</v>
      </c>
      <c r="B1291" s="1" t="s">
        <v>22</v>
      </c>
      <c r="C1291" s="1" t="s">
        <v>23</v>
      </c>
      <c r="D1291" s="1" t="s">
        <v>587</v>
      </c>
      <c r="E1291" s="1" t="s">
        <v>64</v>
      </c>
      <c r="F1291" s="1">
        <v>2904.0</v>
      </c>
      <c r="G1291" s="1">
        <v>3038.0</v>
      </c>
      <c r="H1291" s="1">
        <v>104.6</v>
      </c>
      <c r="I1291" s="1">
        <v>1631.07</v>
      </c>
      <c r="J1291" s="1">
        <v>1913.87</v>
      </c>
      <c r="K1291" s="1">
        <v>5814337.06</v>
      </c>
      <c r="L1291" s="2">
        <v>45965.0</v>
      </c>
      <c r="M1291" s="1">
        <v>2025.0</v>
      </c>
      <c r="N1291" s="1">
        <v>11.0</v>
      </c>
      <c r="O1291" s="1" t="s">
        <v>65</v>
      </c>
    </row>
    <row r="1292">
      <c r="A1292" s="1" t="s">
        <v>1990</v>
      </c>
      <c r="B1292" s="1" t="s">
        <v>28</v>
      </c>
      <c r="C1292" s="1" t="s">
        <v>29</v>
      </c>
      <c r="D1292" s="1" t="s">
        <v>867</v>
      </c>
      <c r="E1292" s="1" t="s">
        <v>71</v>
      </c>
      <c r="F1292" s="1">
        <v>1754.0</v>
      </c>
      <c r="G1292" s="1">
        <v>1489.0</v>
      </c>
      <c r="H1292" s="1">
        <v>84.9</v>
      </c>
      <c r="I1292" s="1">
        <v>1909.21</v>
      </c>
      <c r="J1292" s="1">
        <v>1855.16</v>
      </c>
      <c r="K1292" s="1">
        <v>2762333.24</v>
      </c>
      <c r="L1292" s="2">
        <v>45674.0</v>
      </c>
      <c r="M1292" s="1">
        <v>2025.0</v>
      </c>
      <c r="N1292" s="1">
        <v>1.0</v>
      </c>
      <c r="O1292" s="1" t="s">
        <v>32</v>
      </c>
    </row>
    <row r="1293">
      <c r="A1293" s="1" t="s">
        <v>1991</v>
      </c>
      <c r="B1293" s="1" t="s">
        <v>28</v>
      </c>
      <c r="C1293" s="1" t="s">
        <v>29</v>
      </c>
      <c r="D1293" s="1" t="s">
        <v>1020</v>
      </c>
      <c r="E1293" s="1" t="s">
        <v>231</v>
      </c>
      <c r="F1293" s="1">
        <v>507.0</v>
      </c>
      <c r="G1293" s="1">
        <v>412.0</v>
      </c>
      <c r="H1293" s="1">
        <v>81.3</v>
      </c>
      <c r="I1293" s="1">
        <v>1586.65</v>
      </c>
      <c r="J1293" s="1">
        <v>1609.84</v>
      </c>
      <c r="K1293" s="1">
        <v>663254.08</v>
      </c>
      <c r="L1293" s="2">
        <v>45857.0</v>
      </c>
      <c r="M1293" s="1">
        <v>2025.0</v>
      </c>
      <c r="N1293" s="1">
        <v>7.0</v>
      </c>
      <c r="O1293" s="1" t="s">
        <v>65</v>
      </c>
    </row>
    <row r="1294">
      <c r="A1294" s="1" t="s">
        <v>1992</v>
      </c>
      <c r="B1294" s="1" t="s">
        <v>28</v>
      </c>
      <c r="C1294" s="1" t="s">
        <v>29</v>
      </c>
      <c r="D1294" s="1" t="s">
        <v>1136</v>
      </c>
      <c r="E1294" s="1" t="s">
        <v>183</v>
      </c>
      <c r="F1294" s="1">
        <v>1501.0</v>
      </c>
      <c r="G1294" s="1">
        <v>1333.0</v>
      </c>
      <c r="H1294" s="1">
        <v>88.8</v>
      </c>
      <c r="I1294" s="1">
        <v>1064.67</v>
      </c>
      <c r="J1294" s="1">
        <v>1208.69</v>
      </c>
      <c r="K1294" s="1">
        <v>1611183.77</v>
      </c>
      <c r="L1294" s="2">
        <v>45744.0</v>
      </c>
      <c r="M1294" s="1">
        <v>2025.0</v>
      </c>
      <c r="N1294" s="1">
        <v>3.0</v>
      </c>
      <c r="O1294" s="1" t="s">
        <v>65</v>
      </c>
    </row>
    <row r="1295">
      <c r="A1295" s="1" t="s">
        <v>1993</v>
      </c>
      <c r="B1295" s="1" t="s">
        <v>16</v>
      </c>
      <c r="C1295" s="1" t="s">
        <v>17</v>
      </c>
      <c r="D1295" s="1" t="s">
        <v>1367</v>
      </c>
      <c r="E1295" s="1" t="s">
        <v>213</v>
      </c>
      <c r="F1295" s="1">
        <v>988.0</v>
      </c>
      <c r="G1295" s="1">
        <v>932.0</v>
      </c>
      <c r="H1295" s="1">
        <v>94.3</v>
      </c>
      <c r="I1295" s="1">
        <v>1861.96</v>
      </c>
      <c r="J1295" s="1">
        <v>2067.22</v>
      </c>
      <c r="K1295" s="1">
        <v>1926649.04</v>
      </c>
      <c r="L1295" s="2">
        <v>45950.0</v>
      </c>
      <c r="M1295" s="1">
        <v>2025.0</v>
      </c>
      <c r="N1295" s="1">
        <v>10.0</v>
      </c>
      <c r="O1295" s="1" t="s">
        <v>65</v>
      </c>
    </row>
    <row r="1296">
      <c r="A1296" s="1" t="s">
        <v>1994</v>
      </c>
      <c r="B1296" s="1" t="s">
        <v>28</v>
      </c>
      <c r="C1296" s="1" t="s">
        <v>29</v>
      </c>
      <c r="D1296" s="1" t="s">
        <v>676</v>
      </c>
      <c r="E1296" s="1" t="s">
        <v>98</v>
      </c>
      <c r="F1296" s="1">
        <v>1094.0</v>
      </c>
      <c r="G1296" s="1">
        <v>1124.0</v>
      </c>
      <c r="H1296" s="1">
        <v>102.7</v>
      </c>
      <c r="I1296" s="1">
        <v>1203.16</v>
      </c>
      <c r="J1296" s="1">
        <v>1163.37</v>
      </c>
      <c r="K1296" s="1">
        <v>1307627.88</v>
      </c>
      <c r="L1296" s="2">
        <v>45716.0</v>
      </c>
      <c r="M1296" s="1">
        <v>2025.0</v>
      </c>
      <c r="N1296" s="1">
        <v>2.0</v>
      </c>
      <c r="O1296" s="1" t="s">
        <v>65</v>
      </c>
    </row>
    <row r="1297">
      <c r="A1297" s="1" t="s">
        <v>1995</v>
      </c>
      <c r="B1297" s="1" t="s">
        <v>37</v>
      </c>
      <c r="C1297" s="1" t="s">
        <v>38</v>
      </c>
      <c r="D1297" s="1" t="s">
        <v>1752</v>
      </c>
      <c r="E1297" s="1" t="s">
        <v>19</v>
      </c>
      <c r="F1297" s="1">
        <v>2819.0</v>
      </c>
      <c r="G1297" s="1">
        <v>2779.0</v>
      </c>
      <c r="H1297" s="1">
        <v>98.6</v>
      </c>
      <c r="I1297" s="1">
        <v>1886.45</v>
      </c>
      <c r="J1297" s="1">
        <v>2028.18</v>
      </c>
      <c r="K1297" s="1">
        <v>5636312.22</v>
      </c>
      <c r="L1297" s="2">
        <v>45784.0</v>
      </c>
      <c r="M1297" s="1">
        <v>2025.0</v>
      </c>
      <c r="N1297" s="1">
        <v>5.0</v>
      </c>
      <c r="O1297" s="1" t="s">
        <v>20</v>
      </c>
    </row>
    <row r="1298">
      <c r="A1298" s="1" t="s">
        <v>1996</v>
      </c>
      <c r="B1298" s="1" t="s">
        <v>42</v>
      </c>
      <c r="C1298" s="1" t="s">
        <v>43</v>
      </c>
      <c r="D1298" s="1" t="s">
        <v>1997</v>
      </c>
      <c r="E1298" s="1" t="s">
        <v>56</v>
      </c>
      <c r="F1298" s="1">
        <v>1483.0</v>
      </c>
      <c r="G1298" s="1">
        <v>1551.0</v>
      </c>
      <c r="H1298" s="1">
        <v>104.6</v>
      </c>
      <c r="I1298" s="1">
        <v>1719.65</v>
      </c>
      <c r="J1298" s="1">
        <v>1767.33</v>
      </c>
      <c r="K1298" s="1">
        <v>2741128.83</v>
      </c>
      <c r="L1298" s="2">
        <v>45966.0</v>
      </c>
      <c r="M1298" s="1">
        <v>2025.0</v>
      </c>
      <c r="N1298" s="1">
        <v>11.0</v>
      </c>
      <c r="O1298" s="1" t="s">
        <v>20</v>
      </c>
    </row>
    <row r="1299">
      <c r="A1299" s="1" t="s">
        <v>1998</v>
      </c>
      <c r="B1299" s="1" t="s">
        <v>16</v>
      </c>
      <c r="C1299" s="1" t="s">
        <v>17</v>
      </c>
      <c r="D1299" s="1" t="s">
        <v>156</v>
      </c>
      <c r="E1299" s="1" t="s">
        <v>74</v>
      </c>
      <c r="F1299" s="1">
        <v>805.0</v>
      </c>
      <c r="G1299" s="1">
        <v>731.0</v>
      </c>
      <c r="H1299" s="1">
        <v>90.8</v>
      </c>
      <c r="I1299" s="1">
        <v>1748.41</v>
      </c>
      <c r="J1299" s="1">
        <v>1684.08</v>
      </c>
      <c r="K1299" s="1">
        <v>1231062.48</v>
      </c>
      <c r="L1299" s="2">
        <v>45957.0</v>
      </c>
      <c r="M1299" s="1">
        <v>2025.0</v>
      </c>
      <c r="N1299" s="1">
        <v>10.0</v>
      </c>
      <c r="O1299" s="1" t="s">
        <v>32</v>
      </c>
    </row>
    <row r="1300">
      <c r="A1300" s="1" t="s">
        <v>1999</v>
      </c>
      <c r="B1300" s="1" t="s">
        <v>28</v>
      </c>
      <c r="C1300" s="1" t="s">
        <v>29</v>
      </c>
      <c r="D1300" s="1" t="s">
        <v>154</v>
      </c>
      <c r="E1300" s="1" t="s">
        <v>71</v>
      </c>
      <c r="F1300" s="1">
        <v>719.0</v>
      </c>
      <c r="G1300" s="1">
        <v>701.0</v>
      </c>
      <c r="H1300" s="1">
        <v>97.5</v>
      </c>
      <c r="I1300" s="1">
        <v>1770.67</v>
      </c>
      <c r="J1300" s="1">
        <v>2041.89</v>
      </c>
      <c r="K1300" s="1">
        <v>1431364.89</v>
      </c>
      <c r="L1300" s="2">
        <v>45699.0</v>
      </c>
      <c r="M1300" s="1">
        <v>2025.0</v>
      </c>
      <c r="N1300" s="1">
        <v>2.0</v>
      </c>
      <c r="O1300" s="1" t="s">
        <v>32</v>
      </c>
    </row>
    <row r="1301">
      <c r="A1301" s="1" t="s">
        <v>2000</v>
      </c>
      <c r="B1301" s="1" t="s">
        <v>22</v>
      </c>
      <c r="C1301" s="1" t="s">
        <v>23</v>
      </c>
      <c r="D1301" s="1" t="s">
        <v>110</v>
      </c>
      <c r="E1301" s="1" t="s">
        <v>111</v>
      </c>
      <c r="F1301" s="1">
        <v>891.0</v>
      </c>
      <c r="G1301" s="1">
        <v>824.0</v>
      </c>
      <c r="H1301" s="1">
        <v>92.5</v>
      </c>
      <c r="I1301" s="1">
        <v>1504.81</v>
      </c>
      <c r="J1301" s="1">
        <v>1511.77</v>
      </c>
      <c r="K1301" s="1">
        <v>1245698.48</v>
      </c>
      <c r="L1301" s="2">
        <v>45773.0</v>
      </c>
      <c r="M1301" s="1">
        <v>2025.0</v>
      </c>
      <c r="N1301" s="1">
        <v>4.0</v>
      </c>
      <c r="O1301" s="1" t="s">
        <v>20</v>
      </c>
    </row>
    <row r="1302">
      <c r="A1302" s="1" t="s">
        <v>2001</v>
      </c>
      <c r="B1302" s="1" t="s">
        <v>22</v>
      </c>
      <c r="C1302" s="1" t="s">
        <v>23</v>
      </c>
      <c r="D1302" s="1" t="s">
        <v>1640</v>
      </c>
      <c r="E1302" s="1" t="s">
        <v>95</v>
      </c>
      <c r="F1302" s="1">
        <v>1611.0</v>
      </c>
      <c r="G1302" s="1">
        <v>1577.0</v>
      </c>
      <c r="H1302" s="1">
        <v>97.9</v>
      </c>
      <c r="I1302" s="1">
        <v>1112.77</v>
      </c>
      <c r="J1302" s="1">
        <v>1188.27</v>
      </c>
      <c r="K1302" s="1">
        <v>1873901.79</v>
      </c>
      <c r="L1302" s="2">
        <v>45797.0</v>
      </c>
      <c r="M1302" s="1">
        <v>2025.0</v>
      </c>
      <c r="N1302" s="1">
        <v>5.0</v>
      </c>
      <c r="O1302" s="1" t="s">
        <v>32</v>
      </c>
    </row>
    <row r="1303">
      <c r="A1303" s="1" t="s">
        <v>2002</v>
      </c>
      <c r="B1303" s="1" t="s">
        <v>16</v>
      </c>
      <c r="C1303" s="1" t="s">
        <v>17</v>
      </c>
      <c r="D1303" s="1" t="s">
        <v>1493</v>
      </c>
      <c r="E1303" s="1" t="s">
        <v>306</v>
      </c>
      <c r="F1303" s="1">
        <v>2099.0</v>
      </c>
      <c r="G1303" s="1">
        <v>1768.0</v>
      </c>
      <c r="H1303" s="1">
        <v>84.2</v>
      </c>
      <c r="I1303" s="1">
        <v>1621.08</v>
      </c>
      <c r="J1303" s="1">
        <v>1709.89</v>
      </c>
      <c r="K1303" s="1">
        <v>3023085.52</v>
      </c>
      <c r="L1303" s="2">
        <v>45768.0</v>
      </c>
      <c r="M1303" s="1">
        <v>2025.0</v>
      </c>
      <c r="N1303" s="1">
        <v>4.0</v>
      </c>
      <c r="O1303" s="1" t="s">
        <v>32</v>
      </c>
    </row>
    <row r="1304">
      <c r="A1304" s="1" t="s">
        <v>2003</v>
      </c>
      <c r="B1304" s="1" t="s">
        <v>37</v>
      </c>
      <c r="C1304" s="1" t="s">
        <v>38</v>
      </c>
      <c r="D1304" s="1" t="s">
        <v>974</v>
      </c>
      <c r="E1304" s="1" t="s">
        <v>59</v>
      </c>
      <c r="F1304" s="1">
        <v>1041.0</v>
      </c>
      <c r="G1304" s="1">
        <v>853.0</v>
      </c>
      <c r="H1304" s="1">
        <v>81.9</v>
      </c>
      <c r="I1304" s="1">
        <v>1455.1</v>
      </c>
      <c r="J1304" s="1">
        <v>1366.9</v>
      </c>
      <c r="K1304" s="1">
        <v>1165965.7</v>
      </c>
      <c r="L1304" s="2">
        <v>45998.0</v>
      </c>
      <c r="M1304" s="1">
        <v>2025.0</v>
      </c>
      <c r="N1304" s="1">
        <v>12.0</v>
      </c>
      <c r="O1304" s="1" t="s">
        <v>32</v>
      </c>
    </row>
    <row r="1305">
      <c r="A1305" s="1" t="s">
        <v>2004</v>
      </c>
      <c r="B1305" s="1" t="s">
        <v>37</v>
      </c>
      <c r="C1305" s="1" t="s">
        <v>38</v>
      </c>
      <c r="D1305" s="1" t="s">
        <v>1294</v>
      </c>
      <c r="E1305" s="1" t="s">
        <v>118</v>
      </c>
      <c r="F1305" s="1">
        <v>914.0</v>
      </c>
      <c r="G1305" s="1">
        <v>898.0</v>
      </c>
      <c r="H1305" s="1">
        <v>98.2</v>
      </c>
      <c r="I1305" s="1">
        <v>1125.51</v>
      </c>
      <c r="J1305" s="1">
        <v>1304.72</v>
      </c>
      <c r="K1305" s="1">
        <v>1171638.56</v>
      </c>
      <c r="L1305" s="2">
        <v>45904.0</v>
      </c>
      <c r="M1305" s="1">
        <v>2025.0</v>
      </c>
      <c r="N1305" s="1">
        <v>9.0</v>
      </c>
      <c r="O1305" s="1" t="s">
        <v>46</v>
      </c>
    </row>
    <row r="1306">
      <c r="A1306" s="1" t="s">
        <v>2005</v>
      </c>
      <c r="B1306" s="1" t="s">
        <v>22</v>
      </c>
      <c r="C1306" s="1" t="s">
        <v>23</v>
      </c>
      <c r="D1306" s="1" t="s">
        <v>1134</v>
      </c>
      <c r="E1306" s="1" t="s">
        <v>245</v>
      </c>
      <c r="F1306" s="1">
        <v>1788.0</v>
      </c>
      <c r="G1306" s="1">
        <v>1834.0</v>
      </c>
      <c r="H1306" s="1">
        <v>102.6</v>
      </c>
      <c r="I1306" s="1">
        <v>1463.44</v>
      </c>
      <c r="J1306" s="1">
        <v>1473.54</v>
      </c>
      <c r="K1306" s="1">
        <v>2702472.36</v>
      </c>
      <c r="L1306" s="2">
        <v>46009.0</v>
      </c>
      <c r="M1306" s="1">
        <v>2025.0</v>
      </c>
      <c r="N1306" s="1">
        <v>12.0</v>
      </c>
      <c r="O1306" s="1" t="s">
        <v>20</v>
      </c>
    </row>
    <row r="1307">
      <c r="A1307" s="1" t="s">
        <v>2006</v>
      </c>
      <c r="B1307" s="1" t="s">
        <v>16</v>
      </c>
      <c r="C1307" s="1" t="s">
        <v>17</v>
      </c>
      <c r="D1307" s="1" t="s">
        <v>88</v>
      </c>
      <c r="E1307" s="1" t="s">
        <v>89</v>
      </c>
      <c r="F1307" s="1">
        <v>1482.0</v>
      </c>
      <c r="G1307" s="1">
        <v>1273.0</v>
      </c>
      <c r="H1307" s="1">
        <v>85.9</v>
      </c>
      <c r="I1307" s="1">
        <v>1046.79</v>
      </c>
      <c r="J1307" s="1">
        <v>1155.01</v>
      </c>
      <c r="K1307" s="1">
        <v>1470327.73</v>
      </c>
      <c r="L1307" s="2">
        <v>45931.0</v>
      </c>
      <c r="M1307" s="1">
        <v>2025.0</v>
      </c>
      <c r="N1307" s="1">
        <v>10.0</v>
      </c>
      <c r="O1307" s="1" t="s">
        <v>46</v>
      </c>
    </row>
    <row r="1308">
      <c r="A1308" s="1" t="s">
        <v>2007</v>
      </c>
      <c r="B1308" s="1" t="s">
        <v>28</v>
      </c>
      <c r="C1308" s="1" t="s">
        <v>29</v>
      </c>
      <c r="D1308" s="1" t="s">
        <v>2008</v>
      </c>
      <c r="E1308" s="1" t="s">
        <v>245</v>
      </c>
      <c r="F1308" s="1">
        <v>878.0</v>
      </c>
      <c r="G1308" s="1">
        <v>735.0</v>
      </c>
      <c r="H1308" s="1">
        <v>83.7</v>
      </c>
      <c r="I1308" s="1">
        <v>1365.55</v>
      </c>
      <c r="J1308" s="1">
        <v>1585.62</v>
      </c>
      <c r="K1308" s="1">
        <v>1165430.7</v>
      </c>
      <c r="L1308" s="2">
        <v>45802.0</v>
      </c>
      <c r="M1308" s="1">
        <v>2025.0</v>
      </c>
      <c r="N1308" s="1">
        <v>5.0</v>
      </c>
      <c r="O1308" s="1" t="s">
        <v>20</v>
      </c>
    </row>
    <row r="1309">
      <c r="A1309" s="1" t="s">
        <v>2009</v>
      </c>
      <c r="B1309" s="1" t="s">
        <v>28</v>
      </c>
      <c r="C1309" s="1" t="s">
        <v>29</v>
      </c>
      <c r="D1309" s="1" t="s">
        <v>1439</v>
      </c>
      <c r="E1309" s="1" t="s">
        <v>64</v>
      </c>
      <c r="F1309" s="1">
        <v>968.0</v>
      </c>
      <c r="G1309" s="1">
        <v>845.0</v>
      </c>
      <c r="H1309" s="1">
        <v>87.3</v>
      </c>
      <c r="I1309" s="1">
        <v>1656.96</v>
      </c>
      <c r="J1309" s="1">
        <v>1616.2</v>
      </c>
      <c r="K1309" s="1">
        <v>1365689.0</v>
      </c>
      <c r="L1309" s="2">
        <v>45946.0</v>
      </c>
      <c r="M1309" s="1">
        <v>2025.0</v>
      </c>
      <c r="N1309" s="1">
        <v>10.0</v>
      </c>
      <c r="O1309" s="1" t="s">
        <v>65</v>
      </c>
    </row>
    <row r="1310">
      <c r="A1310" s="1" t="s">
        <v>2010</v>
      </c>
      <c r="B1310" s="1" t="s">
        <v>42</v>
      </c>
      <c r="C1310" s="1" t="s">
        <v>43</v>
      </c>
      <c r="D1310" s="1" t="s">
        <v>475</v>
      </c>
      <c r="E1310" s="1" t="s">
        <v>118</v>
      </c>
      <c r="F1310" s="1">
        <v>587.0</v>
      </c>
      <c r="G1310" s="1">
        <v>528.0</v>
      </c>
      <c r="H1310" s="1">
        <v>89.9</v>
      </c>
      <c r="I1310" s="1">
        <v>1279.89</v>
      </c>
      <c r="J1310" s="1">
        <v>1328.15</v>
      </c>
      <c r="K1310" s="1">
        <v>701263.2</v>
      </c>
      <c r="L1310" s="2">
        <v>46011.0</v>
      </c>
      <c r="M1310" s="1">
        <v>2025.0</v>
      </c>
      <c r="N1310" s="1">
        <v>12.0</v>
      </c>
      <c r="O1310" s="1" t="s">
        <v>46</v>
      </c>
    </row>
    <row r="1311">
      <c r="A1311" s="1" t="s">
        <v>2011</v>
      </c>
      <c r="B1311" s="1" t="s">
        <v>16</v>
      </c>
      <c r="C1311" s="1" t="s">
        <v>17</v>
      </c>
      <c r="D1311" s="1" t="s">
        <v>512</v>
      </c>
      <c r="E1311" s="1" t="s">
        <v>56</v>
      </c>
      <c r="F1311" s="1">
        <v>843.0</v>
      </c>
      <c r="G1311" s="1">
        <v>747.0</v>
      </c>
      <c r="H1311" s="1">
        <v>88.6</v>
      </c>
      <c r="I1311" s="1">
        <v>1990.0</v>
      </c>
      <c r="J1311" s="1">
        <v>1888.13</v>
      </c>
      <c r="K1311" s="1">
        <v>1410433.11</v>
      </c>
      <c r="L1311" s="2">
        <v>45703.0</v>
      </c>
      <c r="M1311" s="1">
        <v>2025.0</v>
      </c>
      <c r="N1311" s="1">
        <v>2.0</v>
      </c>
      <c r="O1311" s="1" t="s">
        <v>20</v>
      </c>
    </row>
    <row r="1312">
      <c r="A1312" s="1" t="s">
        <v>2012</v>
      </c>
      <c r="B1312" s="1" t="s">
        <v>28</v>
      </c>
      <c r="C1312" s="1" t="s">
        <v>29</v>
      </c>
      <c r="D1312" s="1" t="s">
        <v>516</v>
      </c>
      <c r="E1312" s="1" t="s">
        <v>210</v>
      </c>
      <c r="F1312" s="1">
        <v>922.0</v>
      </c>
      <c r="G1312" s="1">
        <v>745.0</v>
      </c>
      <c r="H1312" s="1">
        <v>80.8</v>
      </c>
      <c r="I1312" s="1">
        <v>1593.77</v>
      </c>
      <c r="J1312" s="1">
        <v>1848.22</v>
      </c>
      <c r="K1312" s="1">
        <v>1376923.9</v>
      </c>
      <c r="L1312" s="2">
        <v>45694.0</v>
      </c>
      <c r="M1312" s="1">
        <v>2025.0</v>
      </c>
      <c r="N1312" s="1">
        <v>2.0</v>
      </c>
      <c r="O1312" s="1" t="s">
        <v>46</v>
      </c>
    </row>
    <row r="1313">
      <c r="A1313" s="1" t="s">
        <v>2013</v>
      </c>
      <c r="B1313" s="1" t="s">
        <v>37</v>
      </c>
      <c r="C1313" s="1" t="s">
        <v>38</v>
      </c>
      <c r="D1313" s="1" t="s">
        <v>1420</v>
      </c>
      <c r="E1313" s="1" t="s">
        <v>142</v>
      </c>
      <c r="F1313" s="1">
        <v>1084.0</v>
      </c>
      <c r="G1313" s="1">
        <v>915.0</v>
      </c>
      <c r="H1313" s="1">
        <v>84.4</v>
      </c>
      <c r="I1313" s="1">
        <v>1940.63</v>
      </c>
      <c r="J1313" s="1">
        <v>1791.13</v>
      </c>
      <c r="K1313" s="1">
        <v>1638883.95</v>
      </c>
      <c r="L1313" s="2">
        <v>45910.0</v>
      </c>
      <c r="M1313" s="1">
        <v>2025.0</v>
      </c>
      <c r="N1313" s="1">
        <v>9.0</v>
      </c>
      <c r="O1313" s="1" t="s">
        <v>46</v>
      </c>
    </row>
    <row r="1314">
      <c r="A1314" s="1" t="s">
        <v>2014</v>
      </c>
      <c r="B1314" s="1" t="s">
        <v>42</v>
      </c>
      <c r="C1314" s="1" t="s">
        <v>43</v>
      </c>
      <c r="D1314" s="1" t="s">
        <v>2015</v>
      </c>
      <c r="E1314" s="1" t="s">
        <v>95</v>
      </c>
      <c r="F1314" s="1">
        <v>1265.0</v>
      </c>
      <c r="G1314" s="1">
        <v>1153.0</v>
      </c>
      <c r="H1314" s="1">
        <v>91.1</v>
      </c>
      <c r="I1314" s="1">
        <v>1825.07</v>
      </c>
      <c r="J1314" s="1">
        <v>1812.56</v>
      </c>
      <c r="K1314" s="1">
        <v>2089881.68</v>
      </c>
      <c r="L1314" s="2">
        <v>45768.0</v>
      </c>
      <c r="M1314" s="1">
        <v>2025.0</v>
      </c>
      <c r="N1314" s="1">
        <v>4.0</v>
      </c>
      <c r="O1314" s="1" t="s">
        <v>32</v>
      </c>
    </row>
    <row r="1315">
      <c r="A1315" s="1" t="s">
        <v>2016</v>
      </c>
      <c r="B1315" s="1" t="s">
        <v>28</v>
      </c>
      <c r="C1315" s="1" t="s">
        <v>29</v>
      </c>
      <c r="D1315" s="1" t="s">
        <v>1589</v>
      </c>
      <c r="E1315" s="1" t="s">
        <v>98</v>
      </c>
      <c r="F1315" s="1">
        <v>1945.0</v>
      </c>
      <c r="G1315" s="1">
        <v>1682.0</v>
      </c>
      <c r="H1315" s="1">
        <v>86.5</v>
      </c>
      <c r="I1315" s="1">
        <v>1973.31</v>
      </c>
      <c r="J1315" s="1">
        <v>2027.94</v>
      </c>
      <c r="K1315" s="1">
        <v>3410995.08</v>
      </c>
      <c r="L1315" s="2">
        <v>45695.0</v>
      </c>
      <c r="M1315" s="1">
        <v>2025.0</v>
      </c>
      <c r="N1315" s="1">
        <v>2.0</v>
      </c>
      <c r="O1315" s="1" t="s">
        <v>65</v>
      </c>
    </row>
    <row r="1316">
      <c r="A1316" s="1" t="s">
        <v>2017</v>
      </c>
      <c r="B1316" s="1" t="s">
        <v>16</v>
      </c>
      <c r="C1316" s="1" t="s">
        <v>17</v>
      </c>
      <c r="D1316" s="1" t="s">
        <v>1092</v>
      </c>
      <c r="E1316" s="1" t="s">
        <v>19</v>
      </c>
      <c r="F1316" s="1">
        <v>2449.0</v>
      </c>
      <c r="G1316" s="1">
        <v>2236.0</v>
      </c>
      <c r="H1316" s="1">
        <v>91.3</v>
      </c>
      <c r="I1316" s="1">
        <v>1461.54</v>
      </c>
      <c r="J1316" s="1">
        <v>1374.46</v>
      </c>
      <c r="K1316" s="1">
        <v>3073292.56</v>
      </c>
      <c r="L1316" s="2">
        <v>45936.0</v>
      </c>
      <c r="M1316" s="1">
        <v>2025.0</v>
      </c>
      <c r="N1316" s="1">
        <v>10.0</v>
      </c>
      <c r="O1316" s="1" t="s">
        <v>20</v>
      </c>
    </row>
    <row r="1317">
      <c r="A1317" s="1" t="s">
        <v>2018</v>
      </c>
      <c r="B1317" s="1" t="s">
        <v>28</v>
      </c>
      <c r="C1317" s="1" t="s">
        <v>29</v>
      </c>
      <c r="D1317" s="1" t="s">
        <v>529</v>
      </c>
      <c r="E1317" s="1" t="s">
        <v>231</v>
      </c>
      <c r="F1317" s="1">
        <v>2271.0</v>
      </c>
      <c r="G1317" s="1">
        <v>2069.0</v>
      </c>
      <c r="H1317" s="1">
        <v>91.1</v>
      </c>
      <c r="I1317" s="1">
        <v>1518.34</v>
      </c>
      <c r="J1317" s="1">
        <v>1395.26</v>
      </c>
      <c r="K1317" s="1">
        <v>2886792.94</v>
      </c>
      <c r="L1317" s="2">
        <v>45711.0</v>
      </c>
      <c r="M1317" s="1">
        <v>2025.0</v>
      </c>
      <c r="N1317" s="1">
        <v>2.0</v>
      </c>
      <c r="O1317" s="1" t="s">
        <v>65</v>
      </c>
    </row>
    <row r="1318">
      <c r="A1318" s="1" t="s">
        <v>2019</v>
      </c>
      <c r="B1318" s="1" t="s">
        <v>37</v>
      </c>
      <c r="C1318" s="1" t="s">
        <v>38</v>
      </c>
      <c r="D1318" s="1" t="s">
        <v>707</v>
      </c>
      <c r="E1318" s="1" t="s">
        <v>111</v>
      </c>
      <c r="F1318" s="1">
        <v>508.0</v>
      </c>
      <c r="G1318" s="1">
        <v>508.0</v>
      </c>
      <c r="H1318" s="1">
        <v>100.0</v>
      </c>
      <c r="I1318" s="1">
        <v>1336.64</v>
      </c>
      <c r="J1318" s="1">
        <v>1503.0</v>
      </c>
      <c r="K1318" s="1">
        <v>763524.0</v>
      </c>
      <c r="L1318" s="2">
        <v>45663.0</v>
      </c>
      <c r="M1318" s="1">
        <v>2025.0</v>
      </c>
      <c r="N1318" s="1">
        <v>1.0</v>
      </c>
      <c r="O1318" s="1" t="s">
        <v>20</v>
      </c>
    </row>
    <row r="1319">
      <c r="A1319" s="1" t="s">
        <v>2020</v>
      </c>
      <c r="B1319" s="1" t="s">
        <v>16</v>
      </c>
      <c r="C1319" s="1" t="s">
        <v>17</v>
      </c>
      <c r="D1319" s="1" t="s">
        <v>247</v>
      </c>
      <c r="E1319" s="1" t="s">
        <v>121</v>
      </c>
      <c r="F1319" s="1">
        <v>2381.0</v>
      </c>
      <c r="G1319" s="1">
        <v>2188.0</v>
      </c>
      <c r="H1319" s="1">
        <v>91.9</v>
      </c>
      <c r="I1319" s="1">
        <v>1140.86</v>
      </c>
      <c r="J1319" s="1">
        <v>1070.36</v>
      </c>
      <c r="K1319" s="1">
        <v>2341947.68</v>
      </c>
      <c r="L1319" s="2">
        <v>45954.0</v>
      </c>
      <c r="M1319" s="1">
        <v>2025.0</v>
      </c>
      <c r="N1319" s="1">
        <v>10.0</v>
      </c>
      <c r="O1319" s="1" t="s">
        <v>26</v>
      </c>
    </row>
    <row r="1320">
      <c r="A1320" s="1" t="s">
        <v>2021</v>
      </c>
      <c r="B1320" s="1" t="s">
        <v>42</v>
      </c>
      <c r="C1320" s="1" t="s">
        <v>43</v>
      </c>
      <c r="D1320" s="1" t="s">
        <v>577</v>
      </c>
      <c r="E1320" s="1" t="s">
        <v>92</v>
      </c>
      <c r="F1320" s="1">
        <v>528.0</v>
      </c>
      <c r="G1320" s="1">
        <v>434.0</v>
      </c>
      <c r="H1320" s="1">
        <v>82.2</v>
      </c>
      <c r="I1320" s="1">
        <v>1397.74</v>
      </c>
      <c r="J1320" s="1">
        <v>1309.22</v>
      </c>
      <c r="K1320" s="1">
        <v>568201.48</v>
      </c>
      <c r="L1320" s="2">
        <v>45997.0</v>
      </c>
      <c r="M1320" s="1">
        <v>2025.0</v>
      </c>
      <c r="N1320" s="1">
        <v>12.0</v>
      </c>
      <c r="O1320" s="1" t="s">
        <v>46</v>
      </c>
    </row>
    <row r="1321">
      <c r="A1321" s="1" t="s">
        <v>2022</v>
      </c>
      <c r="B1321" s="1" t="s">
        <v>28</v>
      </c>
      <c r="C1321" s="1" t="s">
        <v>29</v>
      </c>
      <c r="D1321" s="1" t="s">
        <v>848</v>
      </c>
      <c r="E1321" s="1" t="s">
        <v>121</v>
      </c>
      <c r="F1321" s="1">
        <v>658.0</v>
      </c>
      <c r="G1321" s="1">
        <v>558.0</v>
      </c>
      <c r="H1321" s="1">
        <v>84.8</v>
      </c>
      <c r="I1321" s="1">
        <v>1857.41</v>
      </c>
      <c r="J1321" s="1">
        <v>2086.8</v>
      </c>
      <c r="K1321" s="1">
        <v>1164434.4</v>
      </c>
      <c r="L1321" s="2">
        <v>45670.0</v>
      </c>
      <c r="M1321" s="1">
        <v>2025.0</v>
      </c>
      <c r="N1321" s="1">
        <v>1.0</v>
      </c>
      <c r="O1321" s="1" t="s">
        <v>26</v>
      </c>
    </row>
    <row r="1322">
      <c r="A1322" s="1" t="s">
        <v>2023</v>
      </c>
      <c r="B1322" s="1" t="s">
        <v>28</v>
      </c>
      <c r="C1322" s="1" t="s">
        <v>29</v>
      </c>
      <c r="D1322" s="1" t="s">
        <v>1232</v>
      </c>
      <c r="E1322" s="1" t="s">
        <v>280</v>
      </c>
      <c r="F1322" s="1">
        <v>2264.0</v>
      </c>
      <c r="G1322" s="1">
        <v>1870.0</v>
      </c>
      <c r="H1322" s="1">
        <v>82.6</v>
      </c>
      <c r="I1322" s="1">
        <v>1066.66</v>
      </c>
      <c r="J1322" s="1">
        <v>1096.79</v>
      </c>
      <c r="K1322" s="1">
        <v>2050997.3</v>
      </c>
      <c r="L1322" s="2">
        <v>45817.0</v>
      </c>
      <c r="M1322" s="1">
        <v>2025.0</v>
      </c>
      <c r="N1322" s="1">
        <v>6.0</v>
      </c>
      <c r="O1322" s="1" t="s">
        <v>20</v>
      </c>
    </row>
    <row r="1323">
      <c r="A1323" s="1" t="s">
        <v>2024</v>
      </c>
      <c r="B1323" s="1" t="s">
        <v>22</v>
      </c>
      <c r="C1323" s="1" t="s">
        <v>23</v>
      </c>
      <c r="D1323" s="1" t="s">
        <v>839</v>
      </c>
      <c r="E1323" s="1" t="s">
        <v>250</v>
      </c>
      <c r="F1323" s="1">
        <v>1071.0</v>
      </c>
      <c r="G1323" s="1">
        <v>893.0</v>
      </c>
      <c r="H1323" s="1">
        <v>83.4</v>
      </c>
      <c r="I1323" s="1">
        <v>1623.33</v>
      </c>
      <c r="J1323" s="1">
        <v>1651.62</v>
      </c>
      <c r="K1323" s="1">
        <v>1474896.66</v>
      </c>
      <c r="L1323" s="2">
        <v>45677.0</v>
      </c>
      <c r="M1323" s="1">
        <v>2025.0</v>
      </c>
      <c r="N1323" s="1">
        <v>1.0</v>
      </c>
      <c r="O1323" s="1" t="s">
        <v>65</v>
      </c>
    </row>
    <row r="1324">
      <c r="A1324" s="1" t="s">
        <v>2025</v>
      </c>
      <c r="B1324" s="1" t="s">
        <v>22</v>
      </c>
      <c r="C1324" s="1" t="s">
        <v>23</v>
      </c>
      <c r="D1324" s="1" t="s">
        <v>2026</v>
      </c>
      <c r="E1324" s="1" t="s">
        <v>133</v>
      </c>
      <c r="F1324" s="1">
        <v>2142.0</v>
      </c>
      <c r="G1324" s="1">
        <v>1941.0</v>
      </c>
      <c r="H1324" s="1">
        <v>90.6</v>
      </c>
      <c r="I1324" s="1">
        <v>1747.34</v>
      </c>
      <c r="J1324" s="1">
        <v>1621.92</v>
      </c>
      <c r="K1324" s="1">
        <v>3148146.72</v>
      </c>
      <c r="L1324" s="2">
        <v>45929.0</v>
      </c>
      <c r="M1324" s="1">
        <v>2025.0</v>
      </c>
      <c r="N1324" s="1">
        <v>9.0</v>
      </c>
      <c r="O1324" s="1" t="s">
        <v>26</v>
      </c>
    </row>
    <row r="1325">
      <c r="A1325" s="1" t="s">
        <v>2027</v>
      </c>
      <c r="B1325" s="1" t="s">
        <v>42</v>
      </c>
      <c r="C1325" s="1" t="s">
        <v>43</v>
      </c>
      <c r="D1325" s="1" t="s">
        <v>344</v>
      </c>
      <c r="E1325" s="1" t="s">
        <v>277</v>
      </c>
      <c r="F1325" s="1">
        <v>2445.0</v>
      </c>
      <c r="G1325" s="1">
        <v>2012.0</v>
      </c>
      <c r="H1325" s="1">
        <v>82.3</v>
      </c>
      <c r="I1325" s="1">
        <v>1153.82</v>
      </c>
      <c r="J1325" s="1">
        <v>1346.05</v>
      </c>
      <c r="K1325" s="1">
        <v>2708252.6</v>
      </c>
      <c r="L1325" s="2">
        <v>45871.0</v>
      </c>
      <c r="M1325" s="1">
        <v>2025.0</v>
      </c>
      <c r="N1325" s="1">
        <v>8.0</v>
      </c>
      <c r="O1325" s="1" t="s">
        <v>20</v>
      </c>
    </row>
    <row r="1326">
      <c r="A1326" s="1" t="s">
        <v>2028</v>
      </c>
      <c r="B1326" s="1" t="s">
        <v>37</v>
      </c>
      <c r="C1326" s="1" t="s">
        <v>38</v>
      </c>
      <c r="D1326" s="1" t="s">
        <v>1771</v>
      </c>
      <c r="E1326" s="1" t="s">
        <v>145</v>
      </c>
      <c r="F1326" s="1">
        <v>1124.0</v>
      </c>
      <c r="G1326" s="1">
        <v>1038.0</v>
      </c>
      <c r="H1326" s="1">
        <v>92.3</v>
      </c>
      <c r="I1326" s="1">
        <v>1347.22</v>
      </c>
      <c r="J1326" s="1">
        <v>1465.33</v>
      </c>
      <c r="K1326" s="1">
        <v>1521012.54</v>
      </c>
      <c r="L1326" s="2">
        <v>45718.0</v>
      </c>
      <c r="M1326" s="1">
        <v>2025.0</v>
      </c>
      <c r="N1326" s="1">
        <v>3.0</v>
      </c>
      <c r="O1326" s="1" t="s">
        <v>32</v>
      </c>
    </row>
    <row r="1327">
      <c r="A1327" s="1" t="s">
        <v>2029</v>
      </c>
      <c r="B1327" s="1" t="s">
        <v>37</v>
      </c>
      <c r="C1327" s="1" t="s">
        <v>38</v>
      </c>
      <c r="D1327" s="1" t="s">
        <v>333</v>
      </c>
      <c r="E1327" s="1" t="s">
        <v>280</v>
      </c>
      <c r="F1327" s="1">
        <v>1664.0</v>
      </c>
      <c r="G1327" s="1">
        <v>1390.0</v>
      </c>
      <c r="H1327" s="1">
        <v>83.5</v>
      </c>
      <c r="I1327" s="1">
        <v>1575.74</v>
      </c>
      <c r="J1327" s="1">
        <v>1877.66</v>
      </c>
      <c r="K1327" s="1">
        <v>2609947.4</v>
      </c>
      <c r="L1327" s="2">
        <v>45936.0</v>
      </c>
      <c r="M1327" s="1">
        <v>2025.0</v>
      </c>
      <c r="N1327" s="1">
        <v>10.0</v>
      </c>
      <c r="O1327" s="1" t="s">
        <v>20</v>
      </c>
    </row>
    <row r="1328">
      <c r="A1328" s="1" t="s">
        <v>2030</v>
      </c>
      <c r="B1328" s="1" t="s">
        <v>28</v>
      </c>
      <c r="C1328" s="1" t="s">
        <v>29</v>
      </c>
      <c r="D1328" s="1" t="s">
        <v>2031</v>
      </c>
      <c r="E1328" s="1" t="s">
        <v>257</v>
      </c>
      <c r="F1328" s="1">
        <v>770.0</v>
      </c>
      <c r="G1328" s="1">
        <v>731.0</v>
      </c>
      <c r="H1328" s="1">
        <v>94.9</v>
      </c>
      <c r="I1328" s="1">
        <v>1493.08</v>
      </c>
      <c r="J1328" s="1">
        <v>1344.61</v>
      </c>
      <c r="K1328" s="1">
        <v>982909.91</v>
      </c>
      <c r="L1328" s="2">
        <v>45695.0</v>
      </c>
      <c r="M1328" s="1">
        <v>2025.0</v>
      </c>
      <c r="N1328" s="1">
        <v>2.0</v>
      </c>
      <c r="O1328" s="1" t="s">
        <v>32</v>
      </c>
    </row>
    <row r="1329">
      <c r="A1329" s="1" t="s">
        <v>2032</v>
      </c>
      <c r="B1329" s="1" t="s">
        <v>42</v>
      </c>
      <c r="C1329" s="1" t="s">
        <v>43</v>
      </c>
      <c r="D1329" s="1" t="s">
        <v>797</v>
      </c>
      <c r="E1329" s="1" t="s">
        <v>124</v>
      </c>
      <c r="F1329" s="1">
        <v>1585.0</v>
      </c>
      <c r="G1329" s="1">
        <v>1491.0</v>
      </c>
      <c r="H1329" s="1">
        <v>94.1</v>
      </c>
      <c r="I1329" s="1">
        <v>1606.73</v>
      </c>
      <c r="J1329" s="1">
        <v>1698.89</v>
      </c>
      <c r="K1329" s="1">
        <v>2533044.99</v>
      </c>
      <c r="L1329" s="2">
        <v>45966.0</v>
      </c>
      <c r="M1329" s="1">
        <v>2025.0</v>
      </c>
      <c r="N1329" s="1">
        <v>11.0</v>
      </c>
      <c r="O1329" s="1" t="s">
        <v>26</v>
      </c>
    </row>
    <row r="1330">
      <c r="A1330" s="1" t="s">
        <v>2033</v>
      </c>
      <c r="B1330" s="1" t="s">
        <v>28</v>
      </c>
      <c r="C1330" s="1" t="s">
        <v>29</v>
      </c>
      <c r="D1330" s="1" t="s">
        <v>2034</v>
      </c>
      <c r="E1330" s="1" t="s">
        <v>56</v>
      </c>
      <c r="F1330" s="1">
        <v>2031.0</v>
      </c>
      <c r="G1330" s="1">
        <v>1663.0</v>
      </c>
      <c r="H1330" s="1">
        <v>81.9</v>
      </c>
      <c r="I1330" s="1">
        <v>1854.64</v>
      </c>
      <c r="J1330" s="1">
        <v>1758.49</v>
      </c>
      <c r="K1330" s="1">
        <v>2924368.87</v>
      </c>
      <c r="L1330" s="2">
        <v>45784.0</v>
      </c>
      <c r="M1330" s="1">
        <v>2025.0</v>
      </c>
      <c r="N1330" s="1">
        <v>5.0</v>
      </c>
      <c r="O1330" s="1" t="s">
        <v>20</v>
      </c>
    </row>
    <row r="1331">
      <c r="A1331" s="1" t="s">
        <v>2035</v>
      </c>
      <c r="B1331" s="1" t="s">
        <v>16</v>
      </c>
      <c r="C1331" s="1" t="s">
        <v>17</v>
      </c>
      <c r="D1331" s="1" t="s">
        <v>342</v>
      </c>
      <c r="E1331" s="1" t="s">
        <v>98</v>
      </c>
      <c r="F1331" s="1">
        <v>866.0</v>
      </c>
      <c r="G1331" s="1">
        <v>721.0</v>
      </c>
      <c r="H1331" s="1">
        <v>83.3</v>
      </c>
      <c r="I1331" s="1">
        <v>1018.76</v>
      </c>
      <c r="J1331" s="1">
        <v>1172.76</v>
      </c>
      <c r="K1331" s="1">
        <v>845559.96</v>
      </c>
      <c r="L1331" s="2">
        <v>45731.0</v>
      </c>
      <c r="M1331" s="1">
        <v>2025.0</v>
      </c>
      <c r="N1331" s="1">
        <v>3.0</v>
      </c>
      <c r="O1331" s="1" t="s">
        <v>65</v>
      </c>
    </row>
    <row r="1332">
      <c r="A1332" s="1" t="s">
        <v>2036</v>
      </c>
      <c r="B1332" s="1" t="s">
        <v>28</v>
      </c>
      <c r="C1332" s="1" t="s">
        <v>29</v>
      </c>
      <c r="D1332" s="1" t="s">
        <v>943</v>
      </c>
      <c r="E1332" s="1" t="s">
        <v>111</v>
      </c>
      <c r="F1332" s="1">
        <v>1334.0</v>
      </c>
      <c r="G1332" s="1">
        <v>1130.0</v>
      </c>
      <c r="H1332" s="1">
        <v>84.7</v>
      </c>
      <c r="I1332" s="1">
        <v>1426.37</v>
      </c>
      <c r="J1332" s="1">
        <v>1655.46</v>
      </c>
      <c r="K1332" s="1">
        <v>1870669.8</v>
      </c>
      <c r="L1332" s="2">
        <v>45760.0</v>
      </c>
      <c r="M1332" s="1">
        <v>2025.0</v>
      </c>
      <c r="N1332" s="1">
        <v>4.0</v>
      </c>
      <c r="O1332" s="1" t="s">
        <v>20</v>
      </c>
    </row>
    <row r="1333">
      <c r="A1333" s="1" t="s">
        <v>2037</v>
      </c>
      <c r="B1333" s="1" t="s">
        <v>16</v>
      </c>
      <c r="C1333" s="1" t="s">
        <v>17</v>
      </c>
      <c r="D1333" s="1" t="s">
        <v>2038</v>
      </c>
      <c r="E1333" s="1" t="s">
        <v>218</v>
      </c>
      <c r="F1333" s="1">
        <v>1950.0</v>
      </c>
      <c r="G1333" s="1">
        <v>2037.0</v>
      </c>
      <c r="H1333" s="1">
        <v>104.5</v>
      </c>
      <c r="I1333" s="1">
        <v>1041.98</v>
      </c>
      <c r="J1333" s="1">
        <v>1106.25</v>
      </c>
      <c r="K1333" s="1">
        <v>2253431.25</v>
      </c>
      <c r="L1333" s="2">
        <v>45914.0</v>
      </c>
      <c r="M1333" s="1">
        <v>2025.0</v>
      </c>
      <c r="N1333" s="1">
        <v>9.0</v>
      </c>
      <c r="O1333" s="1" t="s">
        <v>32</v>
      </c>
    </row>
    <row r="1334">
      <c r="A1334" s="1" t="s">
        <v>2039</v>
      </c>
      <c r="B1334" s="1" t="s">
        <v>16</v>
      </c>
      <c r="C1334" s="1" t="s">
        <v>17</v>
      </c>
      <c r="D1334" s="1" t="s">
        <v>841</v>
      </c>
      <c r="E1334" s="1" t="s">
        <v>89</v>
      </c>
      <c r="F1334" s="1">
        <v>1867.0</v>
      </c>
      <c r="G1334" s="1">
        <v>1576.0</v>
      </c>
      <c r="H1334" s="1">
        <v>84.4</v>
      </c>
      <c r="I1334" s="1">
        <v>1091.87</v>
      </c>
      <c r="J1334" s="1">
        <v>1019.06</v>
      </c>
      <c r="K1334" s="1">
        <v>1606038.56</v>
      </c>
      <c r="L1334" s="2">
        <v>45812.0</v>
      </c>
      <c r="M1334" s="1">
        <v>2025.0</v>
      </c>
      <c r="N1334" s="1">
        <v>6.0</v>
      </c>
      <c r="O1334" s="1" t="s">
        <v>46</v>
      </c>
    </row>
    <row r="1335">
      <c r="A1335" s="1" t="s">
        <v>2040</v>
      </c>
      <c r="B1335" s="1" t="s">
        <v>42</v>
      </c>
      <c r="C1335" s="1" t="s">
        <v>43</v>
      </c>
      <c r="D1335" s="1" t="s">
        <v>544</v>
      </c>
      <c r="E1335" s="1" t="s">
        <v>194</v>
      </c>
      <c r="F1335" s="1">
        <v>2679.0</v>
      </c>
      <c r="G1335" s="1">
        <v>2163.0</v>
      </c>
      <c r="H1335" s="1">
        <v>80.7</v>
      </c>
      <c r="I1335" s="1">
        <v>1731.2</v>
      </c>
      <c r="J1335" s="1">
        <v>1605.07</v>
      </c>
      <c r="K1335" s="1">
        <v>3471766.41</v>
      </c>
      <c r="L1335" s="2">
        <v>45791.0</v>
      </c>
      <c r="M1335" s="1">
        <v>2025.0</v>
      </c>
      <c r="N1335" s="1">
        <v>5.0</v>
      </c>
      <c r="O1335" s="1" t="s">
        <v>26</v>
      </c>
    </row>
    <row r="1336">
      <c r="A1336" s="1" t="s">
        <v>2041</v>
      </c>
      <c r="B1336" s="1" t="s">
        <v>22</v>
      </c>
      <c r="C1336" s="1" t="s">
        <v>23</v>
      </c>
      <c r="D1336" s="1" t="s">
        <v>2042</v>
      </c>
      <c r="E1336" s="1" t="s">
        <v>53</v>
      </c>
      <c r="F1336" s="1">
        <v>588.0</v>
      </c>
      <c r="G1336" s="1">
        <v>484.0</v>
      </c>
      <c r="H1336" s="1">
        <v>82.3</v>
      </c>
      <c r="I1336" s="1">
        <v>1234.81</v>
      </c>
      <c r="J1336" s="1">
        <v>1366.19</v>
      </c>
      <c r="K1336" s="1">
        <v>661235.96</v>
      </c>
      <c r="L1336" s="2">
        <v>45688.0</v>
      </c>
      <c r="M1336" s="1">
        <v>2025.0</v>
      </c>
      <c r="N1336" s="1">
        <v>1.0</v>
      </c>
      <c r="O1336" s="1" t="s">
        <v>26</v>
      </c>
    </row>
    <row r="1337">
      <c r="A1337" s="1" t="s">
        <v>2043</v>
      </c>
      <c r="B1337" s="1" t="s">
        <v>22</v>
      </c>
      <c r="C1337" s="1" t="s">
        <v>23</v>
      </c>
      <c r="D1337" s="1" t="s">
        <v>682</v>
      </c>
      <c r="E1337" s="1" t="s">
        <v>257</v>
      </c>
      <c r="F1337" s="1">
        <v>1225.0</v>
      </c>
      <c r="G1337" s="1">
        <v>1012.0</v>
      </c>
      <c r="H1337" s="1">
        <v>82.6</v>
      </c>
      <c r="I1337" s="1">
        <v>1002.47</v>
      </c>
      <c r="J1337" s="1">
        <v>1147.32</v>
      </c>
      <c r="K1337" s="1">
        <v>1161087.84</v>
      </c>
      <c r="L1337" s="2">
        <v>45821.0</v>
      </c>
      <c r="M1337" s="1">
        <v>2025.0</v>
      </c>
      <c r="N1337" s="1">
        <v>6.0</v>
      </c>
      <c r="O1337" s="1" t="s">
        <v>32</v>
      </c>
    </row>
    <row r="1338">
      <c r="A1338" s="1" t="s">
        <v>2044</v>
      </c>
      <c r="B1338" s="1" t="s">
        <v>22</v>
      </c>
      <c r="C1338" s="1" t="s">
        <v>23</v>
      </c>
      <c r="D1338" s="1" t="s">
        <v>641</v>
      </c>
      <c r="E1338" s="1" t="s">
        <v>250</v>
      </c>
      <c r="F1338" s="1">
        <v>1201.0</v>
      </c>
      <c r="G1338" s="1">
        <v>1010.0</v>
      </c>
      <c r="H1338" s="1">
        <v>84.1</v>
      </c>
      <c r="I1338" s="1">
        <v>1191.5</v>
      </c>
      <c r="J1338" s="1">
        <v>1228.64</v>
      </c>
      <c r="K1338" s="1">
        <v>1240926.4</v>
      </c>
      <c r="L1338" s="2">
        <v>45696.0</v>
      </c>
      <c r="M1338" s="1">
        <v>2025.0</v>
      </c>
      <c r="N1338" s="1">
        <v>2.0</v>
      </c>
      <c r="O1338" s="1" t="s">
        <v>65</v>
      </c>
    </row>
    <row r="1339">
      <c r="A1339" s="1" t="s">
        <v>2045</v>
      </c>
      <c r="B1339" s="1" t="s">
        <v>37</v>
      </c>
      <c r="C1339" s="1" t="s">
        <v>38</v>
      </c>
      <c r="D1339" s="1" t="s">
        <v>1682</v>
      </c>
      <c r="E1339" s="1" t="s">
        <v>53</v>
      </c>
      <c r="F1339" s="1">
        <v>1583.0</v>
      </c>
      <c r="G1339" s="1">
        <v>1282.0</v>
      </c>
      <c r="H1339" s="1">
        <v>81.0</v>
      </c>
      <c r="I1339" s="1">
        <v>1457.25</v>
      </c>
      <c r="J1339" s="1">
        <v>1716.06</v>
      </c>
      <c r="K1339" s="1">
        <v>2199988.92</v>
      </c>
      <c r="L1339" s="2">
        <v>45689.0</v>
      </c>
      <c r="M1339" s="1">
        <v>2025.0</v>
      </c>
      <c r="N1339" s="1">
        <v>2.0</v>
      </c>
      <c r="O1339" s="1" t="s">
        <v>26</v>
      </c>
    </row>
    <row r="1340">
      <c r="A1340" s="1" t="s">
        <v>2046</v>
      </c>
      <c r="B1340" s="1" t="s">
        <v>37</v>
      </c>
      <c r="C1340" s="1" t="s">
        <v>38</v>
      </c>
      <c r="D1340" s="1" t="s">
        <v>2047</v>
      </c>
      <c r="E1340" s="1" t="s">
        <v>169</v>
      </c>
      <c r="F1340" s="1">
        <v>1367.0</v>
      </c>
      <c r="G1340" s="1">
        <v>1272.0</v>
      </c>
      <c r="H1340" s="1">
        <v>93.1</v>
      </c>
      <c r="I1340" s="1">
        <v>1412.91</v>
      </c>
      <c r="J1340" s="1">
        <v>1536.49</v>
      </c>
      <c r="K1340" s="1">
        <v>1954415.28</v>
      </c>
      <c r="L1340" s="2">
        <v>45947.0</v>
      </c>
      <c r="M1340" s="1">
        <v>2025.0</v>
      </c>
      <c r="N1340" s="1">
        <v>10.0</v>
      </c>
      <c r="O1340" s="1" t="s">
        <v>26</v>
      </c>
    </row>
    <row r="1341">
      <c r="A1341" s="1" t="s">
        <v>2048</v>
      </c>
      <c r="B1341" s="1" t="s">
        <v>28</v>
      </c>
      <c r="C1341" s="1" t="s">
        <v>29</v>
      </c>
      <c r="D1341" s="1" t="s">
        <v>325</v>
      </c>
      <c r="E1341" s="1" t="s">
        <v>180</v>
      </c>
      <c r="F1341" s="1">
        <v>2228.0</v>
      </c>
      <c r="G1341" s="1">
        <v>1902.0</v>
      </c>
      <c r="H1341" s="1">
        <v>85.4</v>
      </c>
      <c r="I1341" s="1">
        <v>1301.48</v>
      </c>
      <c r="J1341" s="1">
        <v>1520.74</v>
      </c>
      <c r="K1341" s="1">
        <v>2892447.48</v>
      </c>
      <c r="L1341" s="2">
        <v>45906.0</v>
      </c>
      <c r="M1341" s="1">
        <v>2025.0</v>
      </c>
      <c r="N1341" s="1">
        <v>9.0</v>
      </c>
      <c r="O1341" s="1" t="s">
        <v>46</v>
      </c>
    </row>
    <row r="1342">
      <c r="A1342" s="1" t="s">
        <v>2049</v>
      </c>
      <c r="B1342" s="1" t="s">
        <v>42</v>
      </c>
      <c r="C1342" s="1" t="s">
        <v>43</v>
      </c>
      <c r="D1342" s="1" t="s">
        <v>2050</v>
      </c>
      <c r="E1342" s="1" t="s">
        <v>118</v>
      </c>
      <c r="F1342" s="1">
        <v>2492.0</v>
      </c>
      <c r="G1342" s="1">
        <v>2127.0</v>
      </c>
      <c r="H1342" s="1">
        <v>85.4</v>
      </c>
      <c r="I1342" s="1">
        <v>1756.3</v>
      </c>
      <c r="J1342" s="1">
        <v>2045.14</v>
      </c>
      <c r="K1342" s="1">
        <v>4350012.78</v>
      </c>
      <c r="L1342" s="2">
        <v>45709.0</v>
      </c>
      <c r="M1342" s="1">
        <v>2025.0</v>
      </c>
      <c r="N1342" s="1">
        <v>2.0</v>
      </c>
      <c r="O1342" s="1" t="s">
        <v>46</v>
      </c>
    </row>
    <row r="1343">
      <c r="A1343" s="1" t="s">
        <v>2051</v>
      </c>
      <c r="B1343" s="1" t="s">
        <v>22</v>
      </c>
      <c r="C1343" s="1" t="s">
        <v>23</v>
      </c>
      <c r="D1343" s="1" t="s">
        <v>995</v>
      </c>
      <c r="E1343" s="1" t="s">
        <v>245</v>
      </c>
      <c r="F1343" s="1">
        <v>2383.0</v>
      </c>
      <c r="G1343" s="1">
        <v>1912.0</v>
      </c>
      <c r="H1343" s="1">
        <v>80.2</v>
      </c>
      <c r="I1343" s="1">
        <v>1412.76</v>
      </c>
      <c r="J1343" s="1">
        <v>1426.09</v>
      </c>
      <c r="K1343" s="1">
        <v>2726684.08</v>
      </c>
      <c r="L1343" s="2">
        <v>45936.0</v>
      </c>
      <c r="M1343" s="1">
        <v>2025.0</v>
      </c>
      <c r="N1343" s="1">
        <v>10.0</v>
      </c>
      <c r="O1343" s="1" t="s">
        <v>20</v>
      </c>
    </row>
    <row r="1344">
      <c r="A1344" s="1" t="s">
        <v>2052</v>
      </c>
      <c r="B1344" s="1" t="s">
        <v>37</v>
      </c>
      <c r="C1344" s="1" t="s">
        <v>38</v>
      </c>
      <c r="D1344" s="1" t="s">
        <v>1923</v>
      </c>
      <c r="E1344" s="1" t="s">
        <v>31</v>
      </c>
      <c r="F1344" s="1">
        <v>2165.0</v>
      </c>
      <c r="G1344" s="1">
        <v>2007.0</v>
      </c>
      <c r="H1344" s="1">
        <v>92.7</v>
      </c>
      <c r="I1344" s="1">
        <v>1484.81</v>
      </c>
      <c r="J1344" s="1">
        <v>1362.83</v>
      </c>
      <c r="K1344" s="1">
        <v>2735199.81</v>
      </c>
      <c r="L1344" s="2">
        <v>45688.0</v>
      </c>
      <c r="M1344" s="1">
        <v>2025.0</v>
      </c>
      <c r="N1344" s="1">
        <v>1.0</v>
      </c>
      <c r="O1344" s="1" t="s">
        <v>32</v>
      </c>
    </row>
    <row r="1345">
      <c r="A1345" s="1" t="s">
        <v>2053</v>
      </c>
      <c r="B1345" s="1" t="s">
        <v>28</v>
      </c>
      <c r="C1345" s="1" t="s">
        <v>29</v>
      </c>
      <c r="D1345" s="1" t="s">
        <v>433</v>
      </c>
      <c r="E1345" s="1" t="s">
        <v>82</v>
      </c>
      <c r="F1345" s="1">
        <v>2643.0</v>
      </c>
      <c r="G1345" s="1">
        <v>2192.0</v>
      </c>
      <c r="H1345" s="1">
        <v>82.9</v>
      </c>
      <c r="I1345" s="1">
        <v>1627.65</v>
      </c>
      <c r="J1345" s="1">
        <v>1716.92</v>
      </c>
      <c r="K1345" s="1">
        <v>3763488.64</v>
      </c>
      <c r="L1345" s="2">
        <v>45823.0</v>
      </c>
      <c r="M1345" s="1">
        <v>2025.0</v>
      </c>
      <c r="N1345" s="1">
        <v>6.0</v>
      </c>
      <c r="O1345" s="1" t="s">
        <v>20</v>
      </c>
    </row>
    <row r="1346">
      <c r="A1346" s="1" t="s">
        <v>2054</v>
      </c>
      <c r="B1346" s="1" t="s">
        <v>37</v>
      </c>
      <c r="C1346" s="1" t="s">
        <v>38</v>
      </c>
      <c r="D1346" s="1" t="s">
        <v>1014</v>
      </c>
      <c r="E1346" s="1" t="s">
        <v>111</v>
      </c>
      <c r="F1346" s="1">
        <v>806.0</v>
      </c>
      <c r="G1346" s="1">
        <v>707.0</v>
      </c>
      <c r="H1346" s="1">
        <v>87.7</v>
      </c>
      <c r="I1346" s="1">
        <v>1919.4</v>
      </c>
      <c r="J1346" s="1">
        <v>1963.41</v>
      </c>
      <c r="K1346" s="1">
        <v>1388130.87</v>
      </c>
      <c r="L1346" s="2">
        <v>45708.0</v>
      </c>
      <c r="M1346" s="1">
        <v>2025.0</v>
      </c>
      <c r="N1346" s="1">
        <v>2.0</v>
      </c>
      <c r="O1346" s="1" t="s">
        <v>20</v>
      </c>
    </row>
    <row r="1347">
      <c r="A1347" s="1" t="s">
        <v>2055</v>
      </c>
      <c r="B1347" s="1" t="s">
        <v>28</v>
      </c>
      <c r="C1347" s="1" t="s">
        <v>29</v>
      </c>
      <c r="D1347" s="1" t="s">
        <v>1827</v>
      </c>
      <c r="E1347" s="1" t="s">
        <v>231</v>
      </c>
      <c r="F1347" s="1">
        <v>2196.0</v>
      </c>
      <c r="G1347" s="1">
        <v>2181.0</v>
      </c>
      <c r="H1347" s="1">
        <v>99.3</v>
      </c>
      <c r="I1347" s="1">
        <v>1082.47</v>
      </c>
      <c r="J1347" s="1">
        <v>1295.31</v>
      </c>
      <c r="K1347" s="1">
        <v>2825071.11</v>
      </c>
      <c r="L1347" s="2">
        <v>45911.0</v>
      </c>
      <c r="M1347" s="1">
        <v>2025.0</v>
      </c>
      <c r="N1347" s="1">
        <v>9.0</v>
      </c>
      <c r="O1347" s="1" t="s">
        <v>65</v>
      </c>
    </row>
    <row r="1348">
      <c r="A1348" s="1" t="s">
        <v>2056</v>
      </c>
      <c r="B1348" s="1" t="s">
        <v>28</v>
      </c>
      <c r="C1348" s="1" t="s">
        <v>29</v>
      </c>
      <c r="D1348" s="1" t="s">
        <v>1220</v>
      </c>
      <c r="E1348" s="1" t="s">
        <v>124</v>
      </c>
      <c r="F1348" s="1">
        <v>686.0</v>
      </c>
      <c r="G1348" s="1">
        <v>560.0</v>
      </c>
      <c r="H1348" s="1">
        <v>81.6</v>
      </c>
      <c r="I1348" s="1">
        <v>1859.02</v>
      </c>
      <c r="J1348" s="1">
        <v>1739.24</v>
      </c>
      <c r="K1348" s="1">
        <v>973974.4</v>
      </c>
      <c r="L1348" s="2">
        <v>45762.0</v>
      </c>
      <c r="M1348" s="1">
        <v>2025.0</v>
      </c>
      <c r="N1348" s="1">
        <v>4.0</v>
      </c>
      <c r="O1348" s="1" t="s">
        <v>26</v>
      </c>
    </row>
    <row r="1349">
      <c r="A1349" s="1" t="s">
        <v>2057</v>
      </c>
      <c r="B1349" s="1" t="s">
        <v>22</v>
      </c>
      <c r="C1349" s="1" t="s">
        <v>23</v>
      </c>
      <c r="D1349" s="1" t="s">
        <v>266</v>
      </c>
      <c r="E1349" s="1" t="s">
        <v>267</v>
      </c>
      <c r="F1349" s="1">
        <v>1050.0</v>
      </c>
      <c r="G1349" s="1">
        <v>1017.0</v>
      </c>
      <c r="H1349" s="1">
        <v>96.9</v>
      </c>
      <c r="I1349" s="1">
        <v>1831.08</v>
      </c>
      <c r="J1349" s="1">
        <v>1898.65</v>
      </c>
      <c r="K1349" s="1">
        <v>1930927.05</v>
      </c>
      <c r="L1349" s="2">
        <v>46019.0</v>
      </c>
      <c r="M1349" s="1">
        <v>2025.0</v>
      </c>
      <c r="N1349" s="1">
        <v>12.0</v>
      </c>
      <c r="O1349" s="1" t="s">
        <v>46</v>
      </c>
    </row>
    <row r="1350">
      <c r="A1350" s="1" t="s">
        <v>2058</v>
      </c>
      <c r="B1350" s="1" t="s">
        <v>28</v>
      </c>
      <c r="C1350" s="1" t="s">
        <v>29</v>
      </c>
      <c r="D1350" s="1" t="s">
        <v>972</v>
      </c>
      <c r="E1350" s="1" t="s">
        <v>35</v>
      </c>
      <c r="F1350" s="1">
        <v>556.0</v>
      </c>
      <c r="G1350" s="1">
        <v>503.0</v>
      </c>
      <c r="H1350" s="1">
        <v>90.5</v>
      </c>
      <c r="I1350" s="1">
        <v>1830.06</v>
      </c>
      <c r="J1350" s="1">
        <v>2126.47</v>
      </c>
      <c r="K1350" s="1">
        <v>1069614.41</v>
      </c>
      <c r="L1350" s="2">
        <v>45956.0</v>
      </c>
      <c r="M1350" s="1">
        <v>2025.0</v>
      </c>
      <c r="N1350" s="1">
        <v>10.0</v>
      </c>
      <c r="O1350" s="1" t="s">
        <v>26</v>
      </c>
    </row>
    <row r="1351">
      <c r="A1351" s="1" t="s">
        <v>2059</v>
      </c>
      <c r="B1351" s="1" t="s">
        <v>16</v>
      </c>
      <c r="C1351" s="1" t="s">
        <v>17</v>
      </c>
      <c r="D1351" s="1" t="s">
        <v>1116</v>
      </c>
      <c r="E1351" s="1" t="s">
        <v>59</v>
      </c>
      <c r="F1351" s="1">
        <v>1137.0</v>
      </c>
      <c r="G1351" s="1">
        <v>1146.0</v>
      </c>
      <c r="H1351" s="1">
        <v>100.8</v>
      </c>
      <c r="I1351" s="1">
        <v>1532.05</v>
      </c>
      <c r="J1351" s="1">
        <v>1472.43</v>
      </c>
      <c r="K1351" s="1">
        <v>1687404.78</v>
      </c>
      <c r="L1351" s="2">
        <v>45666.0</v>
      </c>
      <c r="M1351" s="1">
        <v>2025.0</v>
      </c>
      <c r="N1351" s="1">
        <v>1.0</v>
      </c>
      <c r="O1351" s="1" t="s">
        <v>32</v>
      </c>
    </row>
    <row r="1352">
      <c r="A1352" s="1" t="s">
        <v>2060</v>
      </c>
      <c r="B1352" s="1" t="s">
        <v>22</v>
      </c>
      <c r="C1352" s="1" t="s">
        <v>23</v>
      </c>
      <c r="D1352" s="1" t="s">
        <v>2061</v>
      </c>
      <c r="E1352" s="1" t="s">
        <v>59</v>
      </c>
      <c r="F1352" s="1">
        <v>504.0</v>
      </c>
      <c r="G1352" s="1">
        <v>422.0</v>
      </c>
      <c r="H1352" s="1">
        <v>83.7</v>
      </c>
      <c r="I1352" s="1">
        <v>1137.51</v>
      </c>
      <c r="J1352" s="1">
        <v>1047.08</v>
      </c>
      <c r="K1352" s="1">
        <v>441867.76</v>
      </c>
      <c r="L1352" s="2">
        <v>45813.0</v>
      </c>
      <c r="M1352" s="1">
        <v>2025.0</v>
      </c>
      <c r="N1352" s="1">
        <v>6.0</v>
      </c>
      <c r="O1352" s="1" t="s">
        <v>32</v>
      </c>
    </row>
    <row r="1353">
      <c r="A1353" s="1" t="s">
        <v>2062</v>
      </c>
      <c r="B1353" s="1" t="s">
        <v>37</v>
      </c>
      <c r="C1353" s="1" t="s">
        <v>38</v>
      </c>
      <c r="D1353" s="1" t="s">
        <v>139</v>
      </c>
      <c r="E1353" s="1" t="s">
        <v>124</v>
      </c>
      <c r="F1353" s="1">
        <v>2603.0</v>
      </c>
      <c r="G1353" s="1">
        <v>2339.0</v>
      </c>
      <c r="H1353" s="1">
        <v>89.9</v>
      </c>
      <c r="I1353" s="1">
        <v>1018.85</v>
      </c>
      <c r="J1353" s="1">
        <v>981.13</v>
      </c>
      <c r="K1353" s="1">
        <v>2294863.07</v>
      </c>
      <c r="L1353" s="2">
        <v>46000.0</v>
      </c>
      <c r="M1353" s="1">
        <v>2025.0</v>
      </c>
      <c r="N1353" s="1">
        <v>12.0</v>
      </c>
      <c r="O1353" s="1" t="s">
        <v>26</v>
      </c>
    </row>
    <row r="1354">
      <c r="A1354" s="1" t="s">
        <v>2063</v>
      </c>
      <c r="B1354" s="1" t="s">
        <v>28</v>
      </c>
      <c r="C1354" s="1" t="s">
        <v>29</v>
      </c>
      <c r="D1354" s="1" t="s">
        <v>1207</v>
      </c>
      <c r="E1354" s="1" t="s">
        <v>257</v>
      </c>
      <c r="F1354" s="1">
        <v>540.0</v>
      </c>
      <c r="G1354" s="1">
        <v>552.0</v>
      </c>
      <c r="H1354" s="1">
        <v>102.2</v>
      </c>
      <c r="I1354" s="1">
        <v>1095.78</v>
      </c>
      <c r="J1354" s="1">
        <v>1143.97</v>
      </c>
      <c r="K1354" s="1">
        <v>631471.44</v>
      </c>
      <c r="L1354" s="2">
        <v>45740.0</v>
      </c>
      <c r="M1354" s="1">
        <v>2025.0</v>
      </c>
      <c r="N1354" s="1">
        <v>3.0</v>
      </c>
      <c r="O1354" s="1" t="s">
        <v>32</v>
      </c>
    </row>
    <row r="1355">
      <c r="A1355" s="1" t="s">
        <v>2064</v>
      </c>
      <c r="B1355" s="1" t="s">
        <v>42</v>
      </c>
      <c r="C1355" s="1" t="s">
        <v>43</v>
      </c>
      <c r="D1355" s="1" t="s">
        <v>1046</v>
      </c>
      <c r="E1355" s="1" t="s">
        <v>98</v>
      </c>
      <c r="F1355" s="1">
        <v>2876.0</v>
      </c>
      <c r="G1355" s="1">
        <v>2380.0</v>
      </c>
      <c r="H1355" s="1">
        <v>82.8</v>
      </c>
      <c r="I1355" s="1">
        <v>1942.28</v>
      </c>
      <c r="J1355" s="1">
        <v>2115.67</v>
      </c>
      <c r="K1355" s="1">
        <v>5035294.6</v>
      </c>
      <c r="L1355" s="2">
        <v>45942.0</v>
      </c>
      <c r="M1355" s="1">
        <v>2025.0</v>
      </c>
      <c r="N1355" s="1">
        <v>10.0</v>
      </c>
      <c r="O1355" s="1" t="s">
        <v>65</v>
      </c>
    </row>
    <row r="1356">
      <c r="A1356" s="1" t="s">
        <v>2065</v>
      </c>
      <c r="B1356" s="1" t="s">
        <v>28</v>
      </c>
      <c r="C1356" s="1" t="s">
        <v>29</v>
      </c>
      <c r="D1356" s="1" t="s">
        <v>185</v>
      </c>
      <c r="E1356" s="1" t="s">
        <v>40</v>
      </c>
      <c r="F1356" s="1">
        <v>1342.0</v>
      </c>
      <c r="G1356" s="1">
        <v>1120.0</v>
      </c>
      <c r="H1356" s="1">
        <v>83.5</v>
      </c>
      <c r="I1356" s="1">
        <v>1475.53</v>
      </c>
      <c r="J1356" s="1">
        <v>1766.11</v>
      </c>
      <c r="K1356" s="1">
        <v>1978043.2</v>
      </c>
      <c r="L1356" s="2">
        <v>45806.0</v>
      </c>
      <c r="M1356" s="1">
        <v>2025.0</v>
      </c>
      <c r="N1356" s="1">
        <v>5.0</v>
      </c>
      <c r="O1356" s="1" t="s">
        <v>26</v>
      </c>
    </row>
    <row r="1357">
      <c r="A1357" s="1" t="s">
        <v>2066</v>
      </c>
      <c r="B1357" s="1" t="s">
        <v>28</v>
      </c>
      <c r="C1357" s="1" t="s">
        <v>29</v>
      </c>
      <c r="D1357" s="1" t="s">
        <v>1136</v>
      </c>
      <c r="E1357" s="1" t="s">
        <v>183</v>
      </c>
      <c r="F1357" s="1">
        <v>1870.0</v>
      </c>
      <c r="G1357" s="1">
        <v>1722.0</v>
      </c>
      <c r="H1357" s="1">
        <v>92.1</v>
      </c>
      <c r="I1357" s="1">
        <v>1902.44</v>
      </c>
      <c r="J1357" s="1">
        <v>1822.73</v>
      </c>
      <c r="K1357" s="1">
        <v>3138741.06</v>
      </c>
      <c r="L1357" s="2">
        <v>45719.0</v>
      </c>
      <c r="M1357" s="1">
        <v>2025.0</v>
      </c>
      <c r="N1357" s="1">
        <v>3.0</v>
      </c>
      <c r="O1357" s="1" t="s">
        <v>65</v>
      </c>
    </row>
    <row r="1358">
      <c r="A1358" s="1" t="s">
        <v>2067</v>
      </c>
      <c r="B1358" s="1" t="s">
        <v>22</v>
      </c>
      <c r="C1358" s="1" t="s">
        <v>23</v>
      </c>
      <c r="D1358" s="1" t="s">
        <v>1382</v>
      </c>
      <c r="E1358" s="1" t="s">
        <v>382</v>
      </c>
      <c r="F1358" s="1">
        <v>668.0</v>
      </c>
      <c r="G1358" s="1">
        <v>655.0</v>
      </c>
      <c r="H1358" s="1">
        <v>98.1</v>
      </c>
      <c r="I1358" s="1">
        <v>1545.2</v>
      </c>
      <c r="J1358" s="1">
        <v>1656.96</v>
      </c>
      <c r="K1358" s="1">
        <v>1085308.8</v>
      </c>
      <c r="L1358" s="2">
        <v>45931.0</v>
      </c>
      <c r="M1358" s="1">
        <v>2025.0</v>
      </c>
      <c r="N1358" s="1">
        <v>10.0</v>
      </c>
      <c r="O1358" s="1" t="s">
        <v>65</v>
      </c>
    </row>
    <row r="1359">
      <c r="A1359" s="1" t="s">
        <v>2068</v>
      </c>
      <c r="B1359" s="1" t="s">
        <v>37</v>
      </c>
      <c r="C1359" s="1" t="s">
        <v>38</v>
      </c>
      <c r="D1359" s="1" t="s">
        <v>943</v>
      </c>
      <c r="E1359" s="1" t="s">
        <v>111</v>
      </c>
      <c r="F1359" s="1">
        <v>878.0</v>
      </c>
      <c r="G1359" s="1">
        <v>854.0</v>
      </c>
      <c r="H1359" s="1">
        <v>97.3</v>
      </c>
      <c r="I1359" s="1">
        <v>1070.32</v>
      </c>
      <c r="J1359" s="1">
        <v>1210.86</v>
      </c>
      <c r="K1359" s="1">
        <v>1034074.44</v>
      </c>
      <c r="L1359" s="2">
        <v>45981.0</v>
      </c>
      <c r="M1359" s="1">
        <v>2025.0</v>
      </c>
      <c r="N1359" s="1">
        <v>11.0</v>
      </c>
      <c r="O1359" s="1" t="s">
        <v>20</v>
      </c>
    </row>
    <row r="1360">
      <c r="A1360" s="1" t="s">
        <v>2069</v>
      </c>
      <c r="B1360" s="1" t="s">
        <v>16</v>
      </c>
      <c r="C1360" s="1" t="s">
        <v>17</v>
      </c>
      <c r="D1360" s="1" t="s">
        <v>1727</v>
      </c>
      <c r="E1360" s="1" t="s">
        <v>89</v>
      </c>
      <c r="F1360" s="1">
        <v>1253.0</v>
      </c>
      <c r="G1360" s="1">
        <v>1259.0</v>
      </c>
      <c r="H1360" s="1">
        <v>100.5</v>
      </c>
      <c r="I1360" s="1">
        <v>1303.46</v>
      </c>
      <c r="J1360" s="1">
        <v>1182.11</v>
      </c>
      <c r="K1360" s="1">
        <v>1488276.49</v>
      </c>
      <c r="L1360" s="2">
        <v>45820.0</v>
      </c>
      <c r="M1360" s="1">
        <v>2025.0</v>
      </c>
      <c r="N1360" s="1">
        <v>6.0</v>
      </c>
      <c r="O1360" s="1" t="s">
        <v>46</v>
      </c>
    </row>
    <row r="1361">
      <c r="A1361" s="1" t="s">
        <v>2070</v>
      </c>
      <c r="B1361" s="1" t="s">
        <v>22</v>
      </c>
      <c r="C1361" s="1" t="s">
        <v>23</v>
      </c>
      <c r="D1361" s="1" t="s">
        <v>471</v>
      </c>
      <c r="E1361" s="1" t="s">
        <v>68</v>
      </c>
      <c r="F1361" s="1">
        <v>1380.0</v>
      </c>
      <c r="G1361" s="1">
        <v>1349.0</v>
      </c>
      <c r="H1361" s="1">
        <v>97.8</v>
      </c>
      <c r="I1361" s="1">
        <v>1022.19</v>
      </c>
      <c r="J1361" s="1">
        <v>1182.71</v>
      </c>
      <c r="K1361" s="1">
        <v>1595475.79</v>
      </c>
      <c r="L1361" s="2">
        <v>45906.0</v>
      </c>
      <c r="M1361" s="1">
        <v>2025.0</v>
      </c>
      <c r="N1361" s="1">
        <v>9.0</v>
      </c>
      <c r="O1361" s="1" t="s">
        <v>65</v>
      </c>
    </row>
    <row r="1362">
      <c r="A1362" s="1" t="s">
        <v>2071</v>
      </c>
      <c r="B1362" s="1" t="s">
        <v>28</v>
      </c>
      <c r="C1362" s="1" t="s">
        <v>29</v>
      </c>
      <c r="D1362" s="1" t="s">
        <v>191</v>
      </c>
      <c r="E1362" s="1" t="s">
        <v>56</v>
      </c>
      <c r="F1362" s="1">
        <v>2733.0</v>
      </c>
      <c r="G1362" s="1">
        <v>2267.0</v>
      </c>
      <c r="H1362" s="1">
        <v>82.9</v>
      </c>
      <c r="I1362" s="1">
        <v>1198.49</v>
      </c>
      <c r="J1362" s="1">
        <v>1155.35</v>
      </c>
      <c r="K1362" s="1">
        <v>2619178.45</v>
      </c>
      <c r="L1362" s="2">
        <v>45969.0</v>
      </c>
      <c r="M1362" s="1">
        <v>2025.0</v>
      </c>
      <c r="N1362" s="1">
        <v>11.0</v>
      </c>
      <c r="O1362" s="1" t="s">
        <v>20</v>
      </c>
    </row>
    <row r="1363">
      <c r="A1363" s="1" t="s">
        <v>2072</v>
      </c>
      <c r="B1363" s="1" t="s">
        <v>22</v>
      </c>
      <c r="C1363" s="1" t="s">
        <v>23</v>
      </c>
      <c r="D1363" s="1" t="s">
        <v>2073</v>
      </c>
      <c r="E1363" s="1" t="s">
        <v>267</v>
      </c>
      <c r="F1363" s="1">
        <v>2624.0</v>
      </c>
      <c r="G1363" s="1">
        <v>2365.0</v>
      </c>
      <c r="H1363" s="1">
        <v>90.1</v>
      </c>
      <c r="I1363" s="1">
        <v>1456.56</v>
      </c>
      <c r="J1363" s="1">
        <v>1706.59</v>
      </c>
      <c r="K1363" s="1">
        <v>4036085.35</v>
      </c>
      <c r="L1363" s="2">
        <v>45881.0</v>
      </c>
      <c r="M1363" s="1">
        <v>2025.0</v>
      </c>
      <c r="N1363" s="1">
        <v>8.0</v>
      </c>
      <c r="O1363" s="1" t="s">
        <v>46</v>
      </c>
    </row>
    <row r="1364">
      <c r="A1364" s="1" t="s">
        <v>2074</v>
      </c>
      <c r="B1364" s="1" t="s">
        <v>37</v>
      </c>
      <c r="C1364" s="1" t="s">
        <v>38</v>
      </c>
      <c r="D1364" s="1" t="s">
        <v>160</v>
      </c>
      <c r="E1364" s="1" t="s">
        <v>161</v>
      </c>
      <c r="F1364" s="1">
        <v>2920.0</v>
      </c>
      <c r="G1364" s="1">
        <v>2476.0</v>
      </c>
      <c r="H1364" s="1">
        <v>84.8</v>
      </c>
      <c r="I1364" s="1">
        <v>1306.22</v>
      </c>
      <c r="J1364" s="1">
        <v>1290.09</v>
      </c>
      <c r="K1364" s="1">
        <v>3194262.84</v>
      </c>
      <c r="L1364" s="2">
        <v>45919.0</v>
      </c>
      <c r="M1364" s="1">
        <v>2025.0</v>
      </c>
      <c r="N1364" s="1">
        <v>9.0</v>
      </c>
      <c r="O1364" s="1" t="s">
        <v>65</v>
      </c>
    </row>
    <row r="1365">
      <c r="A1365" s="1" t="s">
        <v>2075</v>
      </c>
      <c r="B1365" s="1" t="s">
        <v>16</v>
      </c>
      <c r="C1365" s="1" t="s">
        <v>17</v>
      </c>
      <c r="D1365" s="1" t="s">
        <v>1825</v>
      </c>
      <c r="E1365" s="1" t="s">
        <v>35</v>
      </c>
      <c r="F1365" s="1">
        <v>1205.0</v>
      </c>
      <c r="G1365" s="1">
        <v>1200.0</v>
      </c>
      <c r="H1365" s="1">
        <v>99.6</v>
      </c>
      <c r="I1365" s="1">
        <v>1361.53</v>
      </c>
      <c r="J1365" s="1">
        <v>1571.83</v>
      </c>
      <c r="K1365" s="1">
        <v>1886196.0</v>
      </c>
      <c r="L1365" s="2">
        <v>45909.0</v>
      </c>
      <c r="M1365" s="1">
        <v>2025.0</v>
      </c>
      <c r="N1365" s="1">
        <v>9.0</v>
      </c>
      <c r="O1365" s="1" t="s">
        <v>26</v>
      </c>
    </row>
    <row r="1366">
      <c r="A1366" s="1" t="s">
        <v>2076</v>
      </c>
      <c r="B1366" s="1" t="s">
        <v>37</v>
      </c>
      <c r="C1366" s="1" t="s">
        <v>38</v>
      </c>
      <c r="D1366" s="1" t="s">
        <v>430</v>
      </c>
      <c r="E1366" s="1" t="s">
        <v>210</v>
      </c>
      <c r="F1366" s="1">
        <v>1472.0</v>
      </c>
      <c r="G1366" s="1">
        <v>1366.0</v>
      </c>
      <c r="H1366" s="1">
        <v>92.8</v>
      </c>
      <c r="I1366" s="1">
        <v>1324.32</v>
      </c>
      <c r="J1366" s="1">
        <v>1278.14</v>
      </c>
      <c r="K1366" s="1">
        <v>1745939.24</v>
      </c>
      <c r="L1366" s="2">
        <v>45808.0</v>
      </c>
      <c r="M1366" s="1">
        <v>2025.0</v>
      </c>
      <c r="N1366" s="1">
        <v>5.0</v>
      </c>
      <c r="O1366" s="1" t="s">
        <v>46</v>
      </c>
    </row>
    <row r="1367">
      <c r="A1367" s="1" t="s">
        <v>2077</v>
      </c>
      <c r="B1367" s="1" t="s">
        <v>37</v>
      </c>
      <c r="C1367" s="1" t="s">
        <v>38</v>
      </c>
      <c r="D1367" s="1" t="s">
        <v>1040</v>
      </c>
      <c r="E1367" s="1" t="s">
        <v>31</v>
      </c>
      <c r="F1367" s="1">
        <v>1964.0</v>
      </c>
      <c r="G1367" s="1">
        <v>1747.0</v>
      </c>
      <c r="H1367" s="1">
        <v>89.0</v>
      </c>
      <c r="I1367" s="1">
        <v>1869.4</v>
      </c>
      <c r="J1367" s="1">
        <v>2052.26</v>
      </c>
      <c r="K1367" s="1">
        <v>3585298.22</v>
      </c>
      <c r="L1367" s="2">
        <v>45754.0</v>
      </c>
      <c r="M1367" s="1">
        <v>2025.0</v>
      </c>
      <c r="N1367" s="1">
        <v>4.0</v>
      </c>
      <c r="O1367" s="1" t="s">
        <v>32</v>
      </c>
    </row>
    <row r="1368">
      <c r="A1368" s="1" t="s">
        <v>2078</v>
      </c>
      <c r="B1368" s="1" t="s">
        <v>42</v>
      </c>
      <c r="C1368" s="1" t="s">
        <v>43</v>
      </c>
      <c r="D1368" s="1" t="s">
        <v>1040</v>
      </c>
      <c r="E1368" s="1" t="s">
        <v>31</v>
      </c>
      <c r="F1368" s="1">
        <v>2139.0</v>
      </c>
      <c r="G1368" s="1">
        <v>2092.0</v>
      </c>
      <c r="H1368" s="1">
        <v>97.8</v>
      </c>
      <c r="I1368" s="1">
        <v>1682.17</v>
      </c>
      <c r="J1368" s="1">
        <v>1562.36</v>
      </c>
      <c r="K1368" s="1">
        <v>3268457.12</v>
      </c>
      <c r="L1368" s="2">
        <v>45694.0</v>
      </c>
      <c r="M1368" s="1">
        <v>2025.0</v>
      </c>
      <c r="N1368" s="1">
        <v>2.0</v>
      </c>
      <c r="O1368" s="1" t="s">
        <v>32</v>
      </c>
    </row>
    <row r="1369">
      <c r="A1369" s="1" t="s">
        <v>2079</v>
      </c>
      <c r="B1369" s="1" t="s">
        <v>22</v>
      </c>
      <c r="C1369" s="1" t="s">
        <v>23</v>
      </c>
      <c r="D1369" s="1" t="s">
        <v>1384</v>
      </c>
      <c r="E1369" s="1" t="s">
        <v>280</v>
      </c>
      <c r="F1369" s="1">
        <v>1314.0</v>
      </c>
      <c r="G1369" s="1">
        <v>1369.0</v>
      </c>
      <c r="H1369" s="1">
        <v>104.2</v>
      </c>
      <c r="I1369" s="1">
        <v>1479.9</v>
      </c>
      <c r="J1369" s="1">
        <v>1501.59</v>
      </c>
      <c r="K1369" s="1">
        <v>2055676.71</v>
      </c>
      <c r="L1369" s="2">
        <v>45941.0</v>
      </c>
      <c r="M1369" s="1">
        <v>2025.0</v>
      </c>
      <c r="N1369" s="1">
        <v>10.0</v>
      </c>
      <c r="O1369" s="1" t="s">
        <v>20</v>
      </c>
    </row>
    <row r="1370">
      <c r="A1370" s="1" t="s">
        <v>2080</v>
      </c>
      <c r="B1370" s="1" t="s">
        <v>28</v>
      </c>
      <c r="C1370" s="1" t="s">
        <v>29</v>
      </c>
      <c r="D1370" s="1" t="s">
        <v>650</v>
      </c>
      <c r="E1370" s="1" t="s">
        <v>250</v>
      </c>
      <c r="F1370" s="1">
        <v>1493.0</v>
      </c>
      <c r="G1370" s="1">
        <v>1232.0</v>
      </c>
      <c r="H1370" s="1">
        <v>82.5</v>
      </c>
      <c r="I1370" s="1">
        <v>1498.77</v>
      </c>
      <c r="J1370" s="1">
        <v>1678.25</v>
      </c>
      <c r="K1370" s="1">
        <v>2067604.0</v>
      </c>
      <c r="L1370" s="2">
        <v>45677.0</v>
      </c>
      <c r="M1370" s="1">
        <v>2025.0</v>
      </c>
      <c r="N1370" s="1">
        <v>1.0</v>
      </c>
      <c r="O1370" s="1" t="s">
        <v>65</v>
      </c>
    </row>
    <row r="1371">
      <c r="A1371" s="1" t="s">
        <v>2081</v>
      </c>
      <c r="B1371" s="1" t="s">
        <v>37</v>
      </c>
      <c r="C1371" s="1" t="s">
        <v>38</v>
      </c>
      <c r="D1371" s="1" t="s">
        <v>668</v>
      </c>
      <c r="E1371" s="1" t="s">
        <v>133</v>
      </c>
      <c r="F1371" s="1">
        <v>1444.0</v>
      </c>
      <c r="G1371" s="1">
        <v>1284.0</v>
      </c>
      <c r="H1371" s="1">
        <v>88.9</v>
      </c>
      <c r="I1371" s="1">
        <v>1552.75</v>
      </c>
      <c r="J1371" s="1">
        <v>1797.91</v>
      </c>
      <c r="K1371" s="1">
        <v>2308516.44</v>
      </c>
      <c r="L1371" s="2">
        <v>45812.0</v>
      </c>
      <c r="M1371" s="1">
        <v>2025.0</v>
      </c>
      <c r="N1371" s="1">
        <v>6.0</v>
      </c>
      <c r="O1371" s="1" t="s">
        <v>26</v>
      </c>
    </row>
    <row r="1372">
      <c r="A1372" s="1" t="s">
        <v>2082</v>
      </c>
      <c r="B1372" s="1" t="s">
        <v>42</v>
      </c>
      <c r="C1372" s="1" t="s">
        <v>43</v>
      </c>
      <c r="D1372" s="1" t="s">
        <v>2083</v>
      </c>
      <c r="E1372" s="1" t="s">
        <v>124</v>
      </c>
      <c r="F1372" s="1">
        <v>2633.0</v>
      </c>
      <c r="G1372" s="1">
        <v>2369.0</v>
      </c>
      <c r="H1372" s="1">
        <v>90.0</v>
      </c>
      <c r="I1372" s="1">
        <v>1806.51</v>
      </c>
      <c r="J1372" s="1">
        <v>1647.91</v>
      </c>
      <c r="K1372" s="1">
        <v>3903898.79</v>
      </c>
      <c r="L1372" s="2">
        <v>45714.0</v>
      </c>
      <c r="M1372" s="1">
        <v>2025.0</v>
      </c>
      <c r="N1372" s="1">
        <v>2.0</v>
      </c>
      <c r="O1372" s="1" t="s">
        <v>26</v>
      </c>
    </row>
    <row r="1373">
      <c r="A1373" s="1" t="s">
        <v>2084</v>
      </c>
      <c r="B1373" s="1" t="s">
        <v>37</v>
      </c>
      <c r="C1373" s="1" t="s">
        <v>38</v>
      </c>
      <c r="D1373" s="1" t="s">
        <v>1261</v>
      </c>
      <c r="E1373" s="1" t="s">
        <v>311</v>
      </c>
      <c r="F1373" s="1">
        <v>2184.0</v>
      </c>
      <c r="G1373" s="1">
        <v>2264.0</v>
      </c>
      <c r="H1373" s="1">
        <v>103.7</v>
      </c>
      <c r="I1373" s="1">
        <v>1720.33</v>
      </c>
      <c r="J1373" s="1">
        <v>1694.99</v>
      </c>
      <c r="K1373" s="1">
        <v>3837457.36</v>
      </c>
      <c r="L1373" s="2">
        <v>45720.0</v>
      </c>
      <c r="M1373" s="1">
        <v>2025.0</v>
      </c>
      <c r="N1373" s="1">
        <v>3.0</v>
      </c>
      <c r="O1373" s="1" t="s">
        <v>20</v>
      </c>
    </row>
    <row r="1374">
      <c r="A1374" s="1" t="s">
        <v>2085</v>
      </c>
      <c r="B1374" s="1" t="s">
        <v>42</v>
      </c>
      <c r="C1374" s="1" t="s">
        <v>43</v>
      </c>
      <c r="D1374" s="1" t="s">
        <v>562</v>
      </c>
      <c r="E1374" s="1" t="s">
        <v>311</v>
      </c>
      <c r="F1374" s="1">
        <v>964.0</v>
      </c>
      <c r="G1374" s="1">
        <v>977.0</v>
      </c>
      <c r="H1374" s="1">
        <v>101.3</v>
      </c>
      <c r="I1374" s="1">
        <v>1410.08</v>
      </c>
      <c r="J1374" s="1">
        <v>1525.94</v>
      </c>
      <c r="K1374" s="1">
        <v>1490843.38</v>
      </c>
      <c r="L1374" s="2">
        <v>45804.0</v>
      </c>
      <c r="M1374" s="1">
        <v>2025.0</v>
      </c>
      <c r="N1374" s="1">
        <v>5.0</v>
      </c>
      <c r="O1374" s="1" t="s">
        <v>20</v>
      </c>
    </row>
    <row r="1375">
      <c r="A1375" s="1" t="s">
        <v>2086</v>
      </c>
      <c r="B1375" s="1" t="s">
        <v>22</v>
      </c>
      <c r="C1375" s="1" t="s">
        <v>23</v>
      </c>
      <c r="D1375" s="1" t="s">
        <v>2087</v>
      </c>
      <c r="E1375" s="1" t="s">
        <v>210</v>
      </c>
      <c r="F1375" s="1">
        <v>1103.0</v>
      </c>
      <c r="G1375" s="1">
        <v>1052.0</v>
      </c>
      <c r="H1375" s="1">
        <v>95.4</v>
      </c>
      <c r="I1375" s="1">
        <v>1425.5</v>
      </c>
      <c r="J1375" s="1">
        <v>1376.05</v>
      </c>
      <c r="K1375" s="1">
        <v>1447604.6</v>
      </c>
      <c r="L1375" s="2">
        <v>45785.0</v>
      </c>
      <c r="M1375" s="1">
        <v>2025.0</v>
      </c>
      <c r="N1375" s="1">
        <v>5.0</v>
      </c>
      <c r="O1375" s="1" t="s">
        <v>46</v>
      </c>
    </row>
    <row r="1376">
      <c r="A1376" s="1" t="s">
        <v>2088</v>
      </c>
      <c r="B1376" s="1" t="s">
        <v>22</v>
      </c>
      <c r="C1376" s="1" t="s">
        <v>23</v>
      </c>
      <c r="D1376" s="1" t="s">
        <v>865</v>
      </c>
      <c r="E1376" s="1" t="s">
        <v>152</v>
      </c>
      <c r="F1376" s="1">
        <v>1390.0</v>
      </c>
      <c r="G1376" s="1">
        <v>1457.0</v>
      </c>
      <c r="H1376" s="1">
        <v>104.8</v>
      </c>
      <c r="I1376" s="1">
        <v>1495.54</v>
      </c>
      <c r="J1376" s="1">
        <v>1349.17</v>
      </c>
      <c r="K1376" s="1">
        <v>1965740.69</v>
      </c>
      <c r="L1376" s="2">
        <v>45718.0</v>
      </c>
      <c r="M1376" s="1">
        <v>2025.0</v>
      </c>
      <c r="N1376" s="1">
        <v>3.0</v>
      </c>
      <c r="O1376" s="1" t="s">
        <v>20</v>
      </c>
    </row>
    <row r="1377">
      <c r="A1377" s="1" t="s">
        <v>2089</v>
      </c>
      <c r="B1377" s="1" t="s">
        <v>16</v>
      </c>
      <c r="C1377" s="1" t="s">
        <v>17</v>
      </c>
      <c r="D1377" s="1" t="s">
        <v>2042</v>
      </c>
      <c r="E1377" s="1" t="s">
        <v>53</v>
      </c>
      <c r="F1377" s="1">
        <v>1663.0</v>
      </c>
      <c r="G1377" s="1">
        <v>1731.0</v>
      </c>
      <c r="H1377" s="1">
        <v>104.1</v>
      </c>
      <c r="I1377" s="1">
        <v>1943.5</v>
      </c>
      <c r="J1377" s="1">
        <v>1782.76</v>
      </c>
      <c r="K1377" s="1">
        <v>3085957.56</v>
      </c>
      <c r="L1377" s="2">
        <v>45803.0</v>
      </c>
      <c r="M1377" s="1">
        <v>2025.0</v>
      </c>
      <c r="N1377" s="1">
        <v>5.0</v>
      </c>
      <c r="O1377" s="1" t="s">
        <v>26</v>
      </c>
    </row>
    <row r="1378">
      <c r="A1378" s="1" t="s">
        <v>2090</v>
      </c>
      <c r="B1378" s="1" t="s">
        <v>28</v>
      </c>
      <c r="C1378" s="1" t="s">
        <v>29</v>
      </c>
      <c r="D1378" s="1" t="s">
        <v>489</v>
      </c>
      <c r="E1378" s="1" t="s">
        <v>133</v>
      </c>
      <c r="F1378" s="1">
        <v>1136.0</v>
      </c>
      <c r="G1378" s="1">
        <v>941.0</v>
      </c>
      <c r="H1378" s="1">
        <v>82.8</v>
      </c>
      <c r="I1378" s="1">
        <v>1124.72</v>
      </c>
      <c r="J1378" s="1">
        <v>1036.05</v>
      </c>
      <c r="K1378" s="1">
        <v>974923.05</v>
      </c>
      <c r="L1378" s="2">
        <v>45696.0</v>
      </c>
      <c r="M1378" s="1">
        <v>2025.0</v>
      </c>
      <c r="N1378" s="1">
        <v>2.0</v>
      </c>
      <c r="O1378" s="1" t="s">
        <v>26</v>
      </c>
    </row>
    <row r="1379">
      <c r="A1379" s="1" t="s">
        <v>2091</v>
      </c>
      <c r="B1379" s="1" t="s">
        <v>22</v>
      </c>
      <c r="C1379" s="1" t="s">
        <v>23</v>
      </c>
      <c r="D1379" s="1" t="s">
        <v>128</v>
      </c>
      <c r="E1379" s="1" t="s">
        <v>92</v>
      </c>
      <c r="F1379" s="1">
        <v>2576.0</v>
      </c>
      <c r="G1379" s="1">
        <v>2451.0</v>
      </c>
      <c r="H1379" s="1">
        <v>95.1</v>
      </c>
      <c r="I1379" s="1">
        <v>1309.3</v>
      </c>
      <c r="J1379" s="1">
        <v>1373.54</v>
      </c>
      <c r="K1379" s="1">
        <v>3366546.54</v>
      </c>
      <c r="L1379" s="2">
        <v>45700.0</v>
      </c>
      <c r="M1379" s="1">
        <v>2025.0</v>
      </c>
      <c r="N1379" s="1">
        <v>2.0</v>
      </c>
      <c r="O1379" s="1" t="s">
        <v>46</v>
      </c>
    </row>
    <row r="1380">
      <c r="A1380" s="1" t="s">
        <v>2092</v>
      </c>
      <c r="B1380" s="1" t="s">
        <v>16</v>
      </c>
      <c r="C1380" s="1" t="s">
        <v>17</v>
      </c>
      <c r="D1380" s="1" t="s">
        <v>2093</v>
      </c>
      <c r="E1380" s="1" t="s">
        <v>121</v>
      </c>
      <c r="F1380" s="1">
        <v>2495.0</v>
      </c>
      <c r="G1380" s="1">
        <v>2566.0</v>
      </c>
      <c r="H1380" s="1">
        <v>102.8</v>
      </c>
      <c r="I1380" s="1">
        <v>1964.85</v>
      </c>
      <c r="J1380" s="1">
        <v>2072.48</v>
      </c>
      <c r="K1380" s="1">
        <v>5317983.68</v>
      </c>
      <c r="L1380" s="2">
        <v>45769.0</v>
      </c>
      <c r="M1380" s="1">
        <v>2025.0</v>
      </c>
      <c r="N1380" s="1">
        <v>4.0</v>
      </c>
      <c r="O1380" s="1" t="s">
        <v>26</v>
      </c>
    </row>
    <row r="1381">
      <c r="A1381" s="1" t="s">
        <v>2094</v>
      </c>
      <c r="B1381" s="1" t="s">
        <v>16</v>
      </c>
      <c r="C1381" s="1" t="s">
        <v>17</v>
      </c>
      <c r="D1381" s="1" t="s">
        <v>674</v>
      </c>
      <c r="E1381" s="1" t="s">
        <v>92</v>
      </c>
      <c r="F1381" s="1">
        <v>2956.0</v>
      </c>
      <c r="G1381" s="1">
        <v>2775.0</v>
      </c>
      <c r="H1381" s="1">
        <v>93.9</v>
      </c>
      <c r="I1381" s="1">
        <v>1179.99</v>
      </c>
      <c r="J1381" s="1">
        <v>1232.05</v>
      </c>
      <c r="K1381" s="1">
        <v>3418938.75</v>
      </c>
      <c r="L1381" s="2">
        <v>45684.0</v>
      </c>
      <c r="M1381" s="1">
        <v>2025.0</v>
      </c>
      <c r="N1381" s="1">
        <v>1.0</v>
      </c>
      <c r="O1381" s="1" t="s">
        <v>46</v>
      </c>
    </row>
    <row r="1382">
      <c r="A1382" s="1" t="s">
        <v>2095</v>
      </c>
      <c r="B1382" s="1" t="s">
        <v>37</v>
      </c>
      <c r="C1382" s="1" t="s">
        <v>38</v>
      </c>
      <c r="D1382" s="1" t="s">
        <v>1125</v>
      </c>
      <c r="E1382" s="1" t="s">
        <v>118</v>
      </c>
      <c r="F1382" s="1">
        <v>2912.0</v>
      </c>
      <c r="G1382" s="1">
        <v>2540.0</v>
      </c>
      <c r="H1382" s="1">
        <v>87.2</v>
      </c>
      <c r="I1382" s="1">
        <v>1094.72</v>
      </c>
      <c r="J1382" s="1">
        <v>1284.33</v>
      </c>
      <c r="K1382" s="1">
        <v>3262198.2</v>
      </c>
      <c r="L1382" s="2">
        <v>45963.0</v>
      </c>
      <c r="M1382" s="1">
        <v>2025.0</v>
      </c>
      <c r="N1382" s="1">
        <v>11.0</v>
      </c>
      <c r="O1382" s="1" t="s">
        <v>46</v>
      </c>
    </row>
    <row r="1383">
      <c r="A1383" s="1" t="s">
        <v>2096</v>
      </c>
      <c r="B1383" s="1" t="s">
        <v>37</v>
      </c>
      <c r="C1383" s="1" t="s">
        <v>38</v>
      </c>
      <c r="D1383" s="1" t="s">
        <v>1446</v>
      </c>
      <c r="E1383" s="1" t="s">
        <v>111</v>
      </c>
      <c r="F1383" s="1">
        <v>1324.0</v>
      </c>
      <c r="G1383" s="1">
        <v>1272.0</v>
      </c>
      <c r="H1383" s="1">
        <v>96.1</v>
      </c>
      <c r="I1383" s="1">
        <v>1266.4</v>
      </c>
      <c r="J1383" s="1">
        <v>1252.57</v>
      </c>
      <c r="K1383" s="1">
        <v>1593269.04</v>
      </c>
      <c r="L1383" s="2">
        <v>45996.0</v>
      </c>
      <c r="M1383" s="1">
        <v>2025.0</v>
      </c>
      <c r="N1383" s="1">
        <v>12.0</v>
      </c>
      <c r="O1383" s="1" t="s">
        <v>20</v>
      </c>
    </row>
    <row r="1384">
      <c r="A1384" s="1" t="s">
        <v>2097</v>
      </c>
      <c r="B1384" s="1" t="s">
        <v>22</v>
      </c>
      <c r="C1384" s="1" t="s">
        <v>23</v>
      </c>
      <c r="D1384" s="1" t="s">
        <v>1247</v>
      </c>
      <c r="E1384" s="1" t="s">
        <v>53</v>
      </c>
      <c r="F1384" s="1">
        <v>918.0</v>
      </c>
      <c r="G1384" s="1">
        <v>937.0</v>
      </c>
      <c r="H1384" s="1">
        <v>102.1</v>
      </c>
      <c r="I1384" s="1">
        <v>1090.37</v>
      </c>
      <c r="J1384" s="1">
        <v>1064.0</v>
      </c>
      <c r="K1384" s="1">
        <v>996968.0</v>
      </c>
      <c r="L1384" s="2">
        <v>45856.0</v>
      </c>
      <c r="M1384" s="1">
        <v>2025.0</v>
      </c>
      <c r="N1384" s="1">
        <v>7.0</v>
      </c>
      <c r="O1384" s="1" t="s">
        <v>26</v>
      </c>
    </row>
    <row r="1385">
      <c r="A1385" s="1" t="s">
        <v>2098</v>
      </c>
      <c r="B1385" s="1" t="s">
        <v>28</v>
      </c>
      <c r="C1385" s="1" t="s">
        <v>29</v>
      </c>
      <c r="D1385" s="1" t="s">
        <v>1748</v>
      </c>
      <c r="E1385" s="1" t="s">
        <v>64</v>
      </c>
      <c r="F1385" s="1">
        <v>2691.0</v>
      </c>
      <c r="G1385" s="1">
        <v>2193.0</v>
      </c>
      <c r="H1385" s="1">
        <v>81.5</v>
      </c>
      <c r="I1385" s="1">
        <v>1528.74</v>
      </c>
      <c r="J1385" s="1">
        <v>1391.09</v>
      </c>
      <c r="K1385" s="1">
        <v>3050660.37</v>
      </c>
      <c r="L1385" s="2">
        <v>45866.0</v>
      </c>
      <c r="M1385" s="1">
        <v>2025.0</v>
      </c>
      <c r="N1385" s="1">
        <v>7.0</v>
      </c>
      <c r="O1385" s="1" t="s">
        <v>65</v>
      </c>
    </row>
    <row r="1386">
      <c r="A1386" s="1" t="s">
        <v>2099</v>
      </c>
      <c r="B1386" s="1" t="s">
        <v>42</v>
      </c>
      <c r="C1386" s="1" t="s">
        <v>43</v>
      </c>
      <c r="D1386" s="1" t="s">
        <v>2100</v>
      </c>
      <c r="E1386" s="1" t="s">
        <v>92</v>
      </c>
      <c r="F1386" s="1">
        <v>1112.0</v>
      </c>
      <c r="G1386" s="1">
        <v>956.0</v>
      </c>
      <c r="H1386" s="1">
        <v>86.0</v>
      </c>
      <c r="I1386" s="1">
        <v>1321.65</v>
      </c>
      <c r="J1386" s="1">
        <v>1302.15</v>
      </c>
      <c r="K1386" s="1">
        <v>1244855.4</v>
      </c>
      <c r="L1386" s="2">
        <v>45787.0</v>
      </c>
      <c r="M1386" s="1">
        <v>2025.0</v>
      </c>
      <c r="N1386" s="1">
        <v>5.0</v>
      </c>
      <c r="O1386" s="1" t="s">
        <v>46</v>
      </c>
    </row>
    <row r="1387">
      <c r="A1387" s="1" t="s">
        <v>2101</v>
      </c>
      <c r="B1387" s="1" t="s">
        <v>16</v>
      </c>
      <c r="C1387" s="1" t="s">
        <v>17</v>
      </c>
      <c r="D1387" s="1" t="s">
        <v>1308</v>
      </c>
      <c r="E1387" s="1" t="s">
        <v>74</v>
      </c>
      <c r="F1387" s="1">
        <v>1542.0</v>
      </c>
      <c r="G1387" s="1">
        <v>1325.0</v>
      </c>
      <c r="H1387" s="1">
        <v>85.9</v>
      </c>
      <c r="I1387" s="1">
        <v>1266.08</v>
      </c>
      <c r="J1387" s="1">
        <v>1201.71</v>
      </c>
      <c r="K1387" s="1">
        <v>1592265.75</v>
      </c>
      <c r="L1387" s="2">
        <v>45830.0</v>
      </c>
      <c r="M1387" s="1">
        <v>2025.0</v>
      </c>
      <c r="N1387" s="1">
        <v>6.0</v>
      </c>
      <c r="O1387" s="1" t="s">
        <v>32</v>
      </c>
    </row>
    <row r="1388">
      <c r="A1388" s="1" t="s">
        <v>2102</v>
      </c>
      <c r="B1388" s="1" t="s">
        <v>22</v>
      </c>
      <c r="C1388" s="1" t="s">
        <v>23</v>
      </c>
      <c r="D1388" s="1" t="s">
        <v>598</v>
      </c>
      <c r="E1388" s="1" t="s">
        <v>210</v>
      </c>
      <c r="F1388" s="1">
        <v>2126.0</v>
      </c>
      <c r="G1388" s="1">
        <v>1976.0</v>
      </c>
      <c r="H1388" s="1">
        <v>92.9</v>
      </c>
      <c r="I1388" s="1">
        <v>1398.52</v>
      </c>
      <c r="J1388" s="1">
        <v>1581.79</v>
      </c>
      <c r="K1388" s="1">
        <v>3125617.04</v>
      </c>
      <c r="L1388" s="2">
        <v>45823.0</v>
      </c>
      <c r="M1388" s="1">
        <v>2025.0</v>
      </c>
      <c r="N1388" s="1">
        <v>6.0</v>
      </c>
      <c r="O1388" s="1" t="s">
        <v>46</v>
      </c>
    </row>
    <row r="1389">
      <c r="A1389" s="1" t="s">
        <v>2103</v>
      </c>
      <c r="B1389" s="1" t="s">
        <v>22</v>
      </c>
      <c r="C1389" s="1" t="s">
        <v>23</v>
      </c>
      <c r="D1389" s="1" t="s">
        <v>1422</v>
      </c>
      <c r="E1389" s="1" t="s">
        <v>92</v>
      </c>
      <c r="F1389" s="1">
        <v>2401.0</v>
      </c>
      <c r="G1389" s="1">
        <v>2170.0</v>
      </c>
      <c r="H1389" s="1">
        <v>90.4</v>
      </c>
      <c r="I1389" s="1">
        <v>1551.95</v>
      </c>
      <c r="J1389" s="1">
        <v>1557.31</v>
      </c>
      <c r="K1389" s="1">
        <v>3379362.7</v>
      </c>
      <c r="L1389" s="2">
        <v>45993.0</v>
      </c>
      <c r="M1389" s="1">
        <v>2025.0</v>
      </c>
      <c r="N1389" s="1">
        <v>12.0</v>
      </c>
      <c r="O1389" s="1" t="s">
        <v>46</v>
      </c>
    </row>
    <row r="1390">
      <c r="A1390" s="1" t="s">
        <v>2104</v>
      </c>
      <c r="B1390" s="1" t="s">
        <v>37</v>
      </c>
      <c r="C1390" s="1" t="s">
        <v>38</v>
      </c>
      <c r="D1390" s="1" t="s">
        <v>105</v>
      </c>
      <c r="E1390" s="1" t="s">
        <v>40</v>
      </c>
      <c r="F1390" s="1">
        <v>2727.0</v>
      </c>
      <c r="G1390" s="1">
        <v>2214.0</v>
      </c>
      <c r="H1390" s="1">
        <v>81.2</v>
      </c>
      <c r="I1390" s="1">
        <v>1027.41</v>
      </c>
      <c r="J1390" s="1">
        <v>1220.84</v>
      </c>
      <c r="K1390" s="1">
        <v>2702939.76</v>
      </c>
      <c r="L1390" s="2">
        <v>45817.0</v>
      </c>
      <c r="M1390" s="1">
        <v>2025.0</v>
      </c>
      <c r="N1390" s="1">
        <v>6.0</v>
      </c>
      <c r="O1390" s="1" t="s">
        <v>26</v>
      </c>
    </row>
    <row r="1391">
      <c r="A1391" s="1" t="s">
        <v>2105</v>
      </c>
      <c r="B1391" s="1" t="s">
        <v>28</v>
      </c>
      <c r="C1391" s="1" t="s">
        <v>29</v>
      </c>
      <c r="D1391" s="1" t="s">
        <v>662</v>
      </c>
      <c r="E1391" s="1" t="s">
        <v>180</v>
      </c>
      <c r="F1391" s="1">
        <v>1467.0</v>
      </c>
      <c r="G1391" s="1">
        <v>1398.0</v>
      </c>
      <c r="H1391" s="1">
        <v>95.3</v>
      </c>
      <c r="I1391" s="1">
        <v>1231.45</v>
      </c>
      <c r="J1391" s="1">
        <v>1252.41</v>
      </c>
      <c r="K1391" s="1">
        <v>1750869.18</v>
      </c>
      <c r="L1391" s="2">
        <v>45659.0</v>
      </c>
      <c r="M1391" s="1">
        <v>2025.0</v>
      </c>
      <c r="N1391" s="1">
        <v>1.0</v>
      </c>
      <c r="O1391" s="1" t="s">
        <v>46</v>
      </c>
    </row>
    <row r="1392">
      <c r="A1392" s="1" t="s">
        <v>2106</v>
      </c>
      <c r="B1392" s="1" t="s">
        <v>22</v>
      </c>
      <c r="C1392" s="1" t="s">
        <v>23</v>
      </c>
      <c r="D1392" s="1" t="s">
        <v>821</v>
      </c>
      <c r="E1392" s="1" t="s">
        <v>267</v>
      </c>
      <c r="F1392" s="1">
        <v>814.0</v>
      </c>
      <c r="G1392" s="1">
        <v>747.0</v>
      </c>
      <c r="H1392" s="1">
        <v>91.8</v>
      </c>
      <c r="I1392" s="1">
        <v>1771.56</v>
      </c>
      <c r="J1392" s="1">
        <v>2092.42</v>
      </c>
      <c r="K1392" s="1">
        <v>1563037.74</v>
      </c>
      <c r="L1392" s="2">
        <v>45982.0</v>
      </c>
      <c r="M1392" s="1">
        <v>2025.0</v>
      </c>
      <c r="N1392" s="1">
        <v>11.0</v>
      </c>
      <c r="O1392" s="1" t="s">
        <v>46</v>
      </c>
    </row>
    <row r="1393">
      <c r="A1393" s="1" t="s">
        <v>2107</v>
      </c>
      <c r="B1393" s="1" t="s">
        <v>16</v>
      </c>
      <c r="C1393" s="1" t="s">
        <v>17</v>
      </c>
      <c r="D1393" s="1" t="s">
        <v>2108</v>
      </c>
      <c r="E1393" s="1" t="s">
        <v>133</v>
      </c>
      <c r="F1393" s="1">
        <v>1247.0</v>
      </c>
      <c r="G1393" s="1">
        <v>1031.0</v>
      </c>
      <c r="H1393" s="1">
        <v>82.7</v>
      </c>
      <c r="I1393" s="1">
        <v>1203.83</v>
      </c>
      <c r="J1393" s="1">
        <v>1199.02</v>
      </c>
      <c r="K1393" s="1">
        <v>1236189.62</v>
      </c>
      <c r="L1393" s="2">
        <v>45802.0</v>
      </c>
      <c r="M1393" s="1">
        <v>2025.0</v>
      </c>
      <c r="N1393" s="1">
        <v>5.0</v>
      </c>
      <c r="O1393" s="1" t="s">
        <v>26</v>
      </c>
    </row>
    <row r="1394">
      <c r="A1394" s="1" t="s">
        <v>2109</v>
      </c>
      <c r="B1394" s="1" t="s">
        <v>37</v>
      </c>
      <c r="C1394" s="1" t="s">
        <v>38</v>
      </c>
      <c r="D1394" s="1" t="s">
        <v>137</v>
      </c>
      <c r="E1394" s="1" t="s">
        <v>25</v>
      </c>
      <c r="F1394" s="1">
        <v>2069.0</v>
      </c>
      <c r="G1394" s="1">
        <v>1833.0</v>
      </c>
      <c r="H1394" s="1">
        <v>88.6</v>
      </c>
      <c r="I1394" s="1">
        <v>1114.47</v>
      </c>
      <c r="J1394" s="1">
        <v>1310.39</v>
      </c>
      <c r="K1394" s="1">
        <v>2401944.87</v>
      </c>
      <c r="L1394" s="2">
        <v>45691.0</v>
      </c>
      <c r="M1394" s="1">
        <v>2025.0</v>
      </c>
      <c r="N1394" s="1">
        <v>2.0</v>
      </c>
      <c r="O1394" s="1" t="s">
        <v>26</v>
      </c>
    </row>
    <row r="1395">
      <c r="A1395" s="1" t="s">
        <v>2110</v>
      </c>
      <c r="B1395" s="1" t="s">
        <v>37</v>
      </c>
      <c r="C1395" s="1" t="s">
        <v>38</v>
      </c>
      <c r="D1395" s="1" t="s">
        <v>2111</v>
      </c>
      <c r="E1395" s="1" t="s">
        <v>25</v>
      </c>
      <c r="F1395" s="1">
        <v>2882.0</v>
      </c>
      <c r="G1395" s="1">
        <v>2388.0</v>
      </c>
      <c r="H1395" s="1">
        <v>82.9</v>
      </c>
      <c r="I1395" s="1">
        <v>1130.14</v>
      </c>
      <c r="J1395" s="1">
        <v>1051.73</v>
      </c>
      <c r="K1395" s="1">
        <v>2511531.24</v>
      </c>
      <c r="L1395" s="2">
        <v>45956.0</v>
      </c>
      <c r="M1395" s="1">
        <v>2025.0</v>
      </c>
      <c r="N1395" s="1">
        <v>10.0</v>
      </c>
      <c r="O1395" s="1" t="s">
        <v>26</v>
      </c>
    </row>
    <row r="1396">
      <c r="A1396" s="1" t="s">
        <v>2112</v>
      </c>
      <c r="B1396" s="1" t="s">
        <v>42</v>
      </c>
      <c r="C1396" s="1" t="s">
        <v>43</v>
      </c>
      <c r="D1396" s="1" t="s">
        <v>692</v>
      </c>
      <c r="E1396" s="1" t="s">
        <v>336</v>
      </c>
      <c r="F1396" s="1">
        <v>2287.0</v>
      </c>
      <c r="G1396" s="1">
        <v>2346.0</v>
      </c>
      <c r="H1396" s="1">
        <v>102.6</v>
      </c>
      <c r="I1396" s="1">
        <v>1897.25</v>
      </c>
      <c r="J1396" s="1">
        <v>2234.91</v>
      </c>
      <c r="K1396" s="1">
        <v>5243098.86</v>
      </c>
      <c r="L1396" s="2">
        <v>45963.0</v>
      </c>
      <c r="M1396" s="1">
        <v>2025.0</v>
      </c>
      <c r="N1396" s="1">
        <v>11.0</v>
      </c>
      <c r="O1396" s="1" t="s">
        <v>46</v>
      </c>
    </row>
    <row r="1397">
      <c r="A1397" s="1" t="s">
        <v>2113</v>
      </c>
      <c r="B1397" s="1" t="s">
        <v>42</v>
      </c>
      <c r="C1397" s="1" t="s">
        <v>43</v>
      </c>
      <c r="D1397" s="1" t="s">
        <v>1806</v>
      </c>
      <c r="E1397" s="1" t="s">
        <v>145</v>
      </c>
      <c r="F1397" s="1">
        <v>1307.0</v>
      </c>
      <c r="G1397" s="1">
        <v>1268.0</v>
      </c>
      <c r="H1397" s="1">
        <v>97.0</v>
      </c>
      <c r="I1397" s="1">
        <v>1634.4</v>
      </c>
      <c r="J1397" s="1">
        <v>1642.1</v>
      </c>
      <c r="K1397" s="1">
        <v>2082182.8</v>
      </c>
      <c r="L1397" s="2">
        <v>45799.0</v>
      </c>
      <c r="M1397" s="1">
        <v>2025.0</v>
      </c>
      <c r="N1397" s="1">
        <v>5.0</v>
      </c>
      <c r="O1397" s="1" t="s">
        <v>32</v>
      </c>
    </row>
    <row r="1398">
      <c r="A1398" s="1" t="s">
        <v>2114</v>
      </c>
      <c r="B1398" s="1" t="s">
        <v>42</v>
      </c>
      <c r="C1398" s="1" t="s">
        <v>43</v>
      </c>
      <c r="D1398" s="1" t="s">
        <v>527</v>
      </c>
      <c r="E1398" s="1" t="s">
        <v>74</v>
      </c>
      <c r="F1398" s="1">
        <v>991.0</v>
      </c>
      <c r="G1398" s="1">
        <v>994.0</v>
      </c>
      <c r="H1398" s="1">
        <v>100.3</v>
      </c>
      <c r="I1398" s="1">
        <v>1963.81</v>
      </c>
      <c r="J1398" s="1">
        <v>2122.85</v>
      </c>
      <c r="K1398" s="1">
        <v>2110112.9</v>
      </c>
      <c r="L1398" s="2">
        <v>45927.0</v>
      </c>
      <c r="M1398" s="1">
        <v>2025.0</v>
      </c>
      <c r="N1398" s="1">
        <v>9.0</v>
      </c>
      <c r="O1398" s="1" t="s">
        <v>32</v>
      </c>
    </row>
    <row r="1399">
      <c r="A1399" s="1" t="s">
        <v>2115</v>
      </c>
      <c r="B1399" s="1" t="s">
        <v>16</v>
      </c>
      <c r="C1399" s="1" t="s">
        <v>17</v>
      </c>
      <c r="D1399" s="1" t="s">
        <v>264</v>
      </c>
      <c r="E1399" s="1" t="s">
        <v>213</v>
      </c>
      <c r="F1399" s="1">
        <v>1344.0</v>
      </c>
      <c r="G1399" s="1">
        <v>1160.0</v>
      </c>
      <c r="H1399" s="1">
        <v>86.3</v>
      </c>
      <c r="I1399" s="1">
        <v>1492.78</v>
      </c>
      <c r="J1399" s="1">
        <v>1417.19</v>
      </c>
      <c r="K1399" s="1">
        <v>1643940.4</v>
      </c>
      <c r="L1399" s="2">
        <v>45876.0</v>
      </c>
      <c r="M1399" s="1">
        <v>2025.0</v>
      </c>
      <c r="N1399" s="1">
        <v>8.0</v>
      </c>
      <c r="O1399" s="1" t="s">
        <v>65</v>
      </c>
    </row>
    <row r="1400">
      <c r="A1400" s="1" t="s">
        <v>2116</v>
      </c>
      <c r="B1400" s="1" t="s">
        <v>37</v>
      </c>
      <c r="C1400" s="1" t="s">
        <v>38</v>
      </c>
      <c r="D1400" s="1" t="s">
        <v>1350</v>
      </c>
      <c r="E1400" s="1" t="s">
        <v>71</v>
      </c>
      <c r="F1400" s="1">
        <v>2351.0</v>
      </c>
      <c r="G1400" s="1">
        <v>1984.0</v>
      </c>
      <c r="H1400" s="1">
        <v>84.4</v>
      </c>
      <c r="I1400" s="1">
        <v>1268.29</v>
      </c>
      <c r="J1400" s="1">
        <v>1151.36</v>
      </c>
      <c r="K1400" s="1">
        <v>2284298.24</v>
      </c>
      <c r="L1400" s="2">
        <v>45967.0</v>
      </c>
      <c r="M1400" s="1">
        <v>2025.0</v>
      </c>
      <c r="N1400" s="1">
        <v>11.0</v>
      </c>
      <c r="O1400" s="1" t="s">
        <v>32</v>
      </c>
    </row>
    <row r="1401">
      <c r="A1401" s="1" t="s">
        <v>2117</v>
      </c>
      <c r="B1401" s="1" t="s">
        <v>16</v>
      </c>
      <c r="C1401" s="1" t="s">
        <v>17</v>
      </c>
      <c r="D1401" s="1" t="s">
        <v>235</v>
      </c>
      <c r="E1401" s="1" t="s">
        <v>53</v>
      </c>
      <c r="F1401" s="1">
        <v>705.0</v>
      </c>
      <c r="G1401" s="1">
        <v>686.0</v>
      </c>
      <c r="H1401" s="1">
        <v>97.3</v>
      </c>
      <c r="I1401" s="1">
        <v>1537.85</v>
      </c>
      <c r="J1401" s="1">
        <v>1689.61</v>
      </c>
      <c r="K1401" s="1">
        <v>1159072.46</v>
      </c>
      <c r="L1401" s="2">
        <v>45917.0</v>
      </c>
      <c r="M1401" s="1">
        <v>2025.0</v>
      </c>
      <c r="N1401" s="1">
        <v>9.0</v>
      </c>
      <c r="O1401" s="1" t="s">
        <v>26</v>
      </c>
    </row>
    <row r="1402">
      <c r="A1402" s="1" t="s">
        <v>2118</v>
      </c>
      <c r="B1402" s="1" t="s">
        <v>42</v>
      </c>
      <c r="C1402" s="1" t="s">
        <v>43</v>
      </c>
      <c r="D1402" s="1" t="s">
        <v>878</v>
      </c>
      <c r="E1402" s="1" t="s">
        <v>183</v>
      </c>
      <c r="F1402" s="1">
        <v>2668.0</v>
      </c>
      <c r="G1402" s="1">
        <v>2472.0</v>
      </c>
      <c r="H1402" s="1">
        <v>92.7</v>
      </c>
      <c r="I1402" s="1">
        <v>1129.87</v>
      </c>
      <c r="J1402" s="1">
        <v>1178.06</v>
      </c>
      <c r="K1402" s="1">
        <v>2912164.32</v>
      </c>
      <c r="L1402" s="2">
        <v>45964.0</v>
      </c>
      <c r="M1402" s="1">
        <v>2025.0</v>
      </c>
      <c r="N1402" s="1">
        <v>11.0</v>
      </c>
      <c r="O1402" s="1" t="s">
        <v>65</v>
      </c>
    </row>
    <row r="1403">
      <c r="A1403" s="1" t="s">
        <v>2119</v>
      </c>
      <c r="B1403" s="1" t="s">
        <v>22</v>
      </c>
      <c r="C1403" s="1" t="s">
        <v>23</v>
      </c>
      <c r="D1403" s="1" t="s">
        <v>631</v>
      </c>
      <c r="E1403" s="1" t="s">
        <v>152</v>
      </c>
      <c r="F1403" s="1">
        <v>1416.0</v>
      </c>
      <c r="G1403" s="1">
        <v>1406.0</v>
      </c>
      <c r="H1403" s="1">
        <v>99.3</v>
      </c>
      <c r="I1403" s="1">
        <v>1282.16</v>
      </c>
      <c r="J1403" s="1">
        <v>1159.96</v>
      </c>
      <c r="K1403" s="1">
        <v>1630903.76</v>
      </c>
      <c r="L1403" s="2">
        <v>45687.0</v>
      </c>
      <c r="M1403" s="1">
        <v>2025.0</v>
      </c>
      <c r="N1403" s="1">
        <v>1.0</v>
      </c>
      <c r="O1403" s="1" t="s">
        <v>20</v>
      </c>
    </row>
    <row r="1404">
      <c r="A1404" s="1" t="s">
        <v>2120</v>
      </c>
      <c r="B1404" s="1" t="s">
        <v>28</v>
      </c>
      <c r="C1404" s="1" t="s">
        <v>29</v>
      </c>
      <c r="D1404" s="1" t="s">
        <v>1020</v>
      </c>
      <c r="E1404" s="1" t="s">
        <v>231</v>
      </c>
      <c r="F1404" s="1">
        <v>1594.0</v>
      </c>
      <c r="G1404" s="1">
        <v>1433.0</v>
      </c>
      <c r="H1404" s="1">
        <v>89.9</v>
      </c>
      <c r="I1404" s="1">
        <v>1667.99</v>
      </c>
      <c r="J1404" s="1">
        <v>1725.47</v>
      </c>
      <c r="K1404" s="1">
        <v>2472598.51</v>
      </c>
      <c r="L1404" s="2">
        <v>45847.0</v>
      </c>
      <c r="M1404" s="1">
        <v>2025.0</v>
      </c>
      <c r="N1404" s="1">
        <v>7.0</v>
      </c>
      <c r="O1404" s="1" t="s">
        <v>65</v>
      </c>
    </row>
    <row r="1405">
      <c r="A1405" s="1" t="s">
        <v>2121</v>
      </c>
      <c r="B1405" s="1" t="s">
        <v>28</v>
      </c>
      <c r="C1405" s="1" t="s">
        <v>29</v>
      </c>
      <c r="D1405" s="1" t="s">
        <v>2122</v>
      </c>
      <c r="E1405" s="1" t="s">
        <v>166</v>
      </c>
      <c r="F1405" s="1">
        <v>1008.0</v>
      </c>
      <c r="G1405" s="1">
        <v>967.0</v>
      </c>
      <c r="H1405" s="1">
        <v>95.9</v>
      </c>
      <c r="I1405" s="1">
        <v>1233.58</v>
      </c>
      <c r="J1405" s="1">
        <v>1328.46</v>
      </c>
      <c r="K1405" s="1">
        <v>1284620.82</v>
      </c>
      <c r="L1405" s="2">
        <v>45960.0</v>
      </c>
      <c r="M1405" s="1">
        <v>2025.0</v>
      </c>
      <c r="N1405" s="1">
        <v>10.0</v>
      </c>
      <c r="O1405" s="1" t="s">
        <v>46</v>
      </c>
    </row>
    <row r="1406">
      <c r="A1406" s="1" t="s">
        <v>2123</v>
      </c>
      <c r="B1406" s="1" t="s">
        <v>16</v>
      </c>
      <c r="C1406" s="1" t="s">
        <v>17</v>
      </c>
      <c r="D1406" s="1" t="s">
        <v>110</v>
      </c>
      <c r="E1406" s="1" t="s">
        <v>111</v>
      </c>
      <c r="F1406" s="1">
        <v>606.0</v>
      </c>
      <c r="G1406" s="1">
        <v>570.0</v>
      </c>
      <c r="H1406" s="1">
        <v>94.1</v>
      </c>
      <c r="I1406" s="1">
        <v>1211.82</v>
      </c>
      <c r="J1406" s="1">
        <v>1154.04</v>
      </c>
      <c r="K1406" s="1">
        <v>657802.8</v>
      </c>
      <c r="L1406" s="2">
        <v>45879.0</v>
      </c>
      <c r="M1406" s="1">
        <v>2025.0</v>
      </c>
      <c r="N1406" s="1">
        <v>8.0</v>
      </c>
      <c r="O1406" s="1" t="s">
        <v>20</v>
      </c>
    </row>
    <row r="1407">
      <c r="A1407" s="1" t="s">
        <v>2124</v>
      </c>
      <c r="B1407" s="1" t="s">
        <v>37</v>
      </c>
      <c r="C1407" s="1" t="s">
        <v>38</v>
      </c>
      <c r="D1407" s="1" t="s">
        <v>1337</v>
      </c>
      <c r="E1407" s="1" t="s">
        <v>68</v>
      </c>
      <c r="F1407" s="1">
        <v>809.0</v>
      </c>
      <c r="G1407" s="1">
        <v>772.0</v>
      </c>
      <c r="H1407" s="1">
        <v>95.4</v>
      </c>
      <c r="I1407" s="1">
        <v>1665.65</v>
      </c>
      <c r="J1407" s="1">
        <v>1706.55</v>
      </c>
      <c r="K1407" s="1">
        <v>1317456.6</v>
      </c>
      <c r="L1407" s="2">
        <v>45836.0</v>
      </c>
      <c r="M1407" s="1">
        <v>2025.0</v>
      </c>
      <c r="N1407" s="1">
        <v>6.0</v>
      </c>
      <c r="O1407" s="1" t="s">
        <v>65</v>
      </c>
    </row>
    <row r="1408">
      <c r="A1408" s="1" t="s">
        <v>2125</v>
      </c>
      <c r="B1408" s="1" t="s">
        <v>37</v>
      </c>
      <c r="C1408" s="1" t="s">
        <v>38</v>
      </c>
      <c r="D1408" s="1" t="s">
        <v>1405</v>
      </c>
      <c r="E1408" s="1" t="s">
        <v>145</v>
      </c>
      <c r="F1408" s="1">
        <v>1659.0</v>
      </c>
      <c r="G1408" s="1">
        <v>1614.0</v>
      </c>
      <c r="H1408" s="1">
        <v>97.3</v>
      </c>
      <c r="I1408" s="1">
        <v>1328.48</v>
      </c>
      <c r="J1408" s="1">
        <v>1410.79</v>
      </c>
      <c r="K1408" s="1">
        <v>2277015.06</v>
      </c>
      <c r="L1408" s="2">
        <v>45764.0</v>
      </c>
      <c r="M1408" s="1">
        <v>2025.0</v>
      </c>
      <c r="N1408" s="1">
        <v>4.0</v>
      </c>
      <c r="O1408" s="1" t="s">
        <v>32</v>
      </c>
    </row>
    <row r="1409">
      <c r="A1409" s="1" t="s">
        <v>2126</v>
      </c>
      <c r="B1409" s="1" t="s">
        <v>16</v>
      </c>
      <c r="C1409" s="1" t="s">
        <v>17</v>
      </c>
      <c r="D1409" s="1" t="s">
        <v>2093</v>
      </c>
      <c r="E1409" s="1" t="s">
        <v>121</v>
      </c>
      <c r="F1409" s="1">
        <v>692.0</v>
      </c>
      <c r="G1409" s="1">
        <v>631.0</v>
      </c>
      <c r="H1409" s="1">
        <v>91.2</v>
      </c>
      <c r="I1409" s="1">
        <v>1365.28</v>
      </c>
      <c r="J1409" s="1">
        <v>1257.38</v>
      </c>
      <c r="K1409" s="1">
        <v>793406.78</v>
      </c>
      <c r="L1409" s="2">
        <v>45844.0</v>
      </c>
      <c r="M1409" s="1">
        <v>2025.0</v>
      </c>
      <c r="N1409" s="1">
        <v>7.0</v>
      </c>
      <c r="O1409" s="1" t="s">
        <v>26</v>
      </c>
    </row>
    <row r="1410">
      <c r="A1410" s="1" t="s">
        <v>2127</v>
      </c>
      <c r="B1410" s="1" t="s">
        <v>42</v>
      </c>
      <c r="C1410" s="1" t="s">
        <v>43</v>
      </c>
      <c r="D1410" s="1" t="s">
        <v>1321</v>
      </c>
      <c r="E1410" s="1" t="s">
        <v>124</v>
      </c>
      <c r="F1410" s="1">
        <v>875.0</v>
      </c>
      <c r="G1410" s="1">
        <v>880.0</v>
      </c>
      <c r="H1410" s="1">
        <v>100.6</v>
      </c>
      <c r="I1410" s="1">
        <v>1549.85</v>
      </c>
      <c r="J1410" s="1">
        <v>1418.24</v>
      </c>
      <c r="K1410" s="1">
        <v>1248051.2</v>
      </c>
      <c r="L1410" s="2">
        <v>45809.0</v>
      </c>
      <c r="M1410" s="1">
        <v>2025.0</v>
      </c>
      <c r="N1410" s="1">
        <v>6.0</v>
      </c>
      <c r="O1410" s="1" t="s">
        <v>26</v>
      </c>
    </row>
    <row r="1411">
      <c r="A1411" s="1" t="s">
        <v>2128</v>
      </c>
      <c r="B1411" s="1" t="s">
        <v>22</v>
      </c>
      <c r="C1411" s="1" t="s">
        <v>23</v>
      </c>
      <c r="D1411" s="1" t="s">
        <v>583</v>
      </c>
      <c r="E1411" s="1" t="s">
        <v>31</v>
      </c>
      <c r="F1411" s="1">
        <v>750.0</v>
      </c>
      <c r="G1411" s="1">
        <v>737.0</v>
      </c>
      <c r="H1411" s="1">
        <v>98.3</v>
      </c>
      <c r="I1411" s="1">
        <v>1604.76</v>
      </c>
      <c r="J1411" s="1">
        <v>1897.02</v>
      </c>
      <c r="K1411" s="1">
        <v>1398103.74</v>
      </c>
      <c r="L1411" s="2">
        <v>45752.0</v>
      </c>
      <c r="M1411" s="1">
        <v>2025.0</v>
      </c>
      <c r="N1411" s="1">
        <v>4.0</v>
      </c>
      <c r="O1411" s="1" t="s">
        <v>32</v>
      </c>
    </row>
    <row r="1412">
      <c r="A1412" s="1" t="s">
        <v>2129</v>
      </c>
      <c r="B1412" s="1" t="s">
        <v>37</v>
      </c>
      <c r="C1412" s="1" t="s">
        <v>38</v>
      </c>
      <c r="D1412" s="1" t="s">
        <v>556</v>
      </c>
      <c r="E1412" s="1" t="s">
        <v>19</v>
      </c>
      <c r="F1412" s="1">
        <v>1398.0</v>
      </c>
      <c r="G1412" s="1">
        <v>1372.0</v>
      </c>
      <c r="H1412" s="1">
        <v>98.1</v>
      </c>
      <c r="I1412" s="1">
        <v>1295.59</v>
      </c>
      <c r="J1412" s="1">
        <v>1209.54</v>
      </c>
      <c r="K1412" s="1">
        <v>1659488.88</v>
      </c>
      <c r="L1412" s="2">
        <v>45984.0</v>
      </c>
      <c r="M1412" s="1">
        <v>2025.0</v>
      </c>
      <c r="N1412" s="1">
        <v>11.0</v>
      </c>
      <c r="O1412" s="1" t="s">
        <v>20</v>
      </c>
    </row>
    <row r="1413">
      <c r="A1413" s="1" t="s">
        <v>2130</v>
      </c>
      <c r="B1413" s="1" t="s">
        <v>28</v>
      </c>
      <c r="C1413" s="1" t="s">
        <v>29</v>
      </c>
      <c r="D1413" s="1" t="s">
        <v>1437</v>
      </c>
      <c r="E1413" s="1" t="s">
        <v>111</v>
      </c>
      <c r="F1413" s="1">
        <v>1120.0</v>
      </c>
      <c r="G1413" s="1">
        <v>1030.0</v>
      </c>
      <c r="H1413" s="1">
        <v>92.0</v>
      </c>
      <c r="I1413" s="1">
        <v>1617.54</v>
      </c>
      <c r="J1413" s="1">
        <v>1722.4</v>
      </c>
      <c r="K1413" s="1">
        <v>1774072.0</v>
      </c>
      <c r="L1413" s="2">
        <v>45891.0</v>
      </c>
      <c r="M1413" s="1">
        <v>2025.0</v>
      </c>
      <c r="N1413" s="1">
        <v>8.0</v>
      </c>
      <c r="O1413" s="1" t="s">
        <v>20</v>
      </c>
    </row>
    <row r="1414">
      <c r="A1414" s="1" t="s">
        <v>2131</v>
      </c>
      <c r="B1414" s="1" t="s">
        <v>22</v>
      </c>
      <c r="C1414" s="1" t="s">
        <v>23</v>
      </c>
      <c r="D1414" s="1" t="s">
        <v>126</v>
      </c>
      <c r="E1414" s="1" t="s">
        <v>64</v>
      </c>
      <c r="F1414" s="1">
        <v>1594.0</v>
      </c>
      <c r="G1414" s="1">
        <v>1446.0</v>
      </c>
      <c r="H1414" s="1">
        <v>90.7</v>
      </c>
      <c r="I1414" s="1">
        <v>1193.34</v>
      </c>
      <c r="J1414" s="1">
        <v>1193.94</v>
      </c>
      <c r="K1414" s="1">
        <v>1726437.24</v>
      </c>
      <c r="L1414" s="2">
        <v>45857.0</v>
      </c>
      <c r="M1414" s="1">
        <v>2025.0</v>
      </c>
      <c r="N1414" s="1">
        <v>7.0</v>
      </c>
      <c r="O1414" s="1" t="s">
        <v>65</v>
      </c>
    </row>
    <row r="1415">
      <c r="A1415" s="1" t="s">
        <v>2132</v>
      </c>
      <c r="B1415" s="1" t="s">
        <v>37</v>
      </c>
      <c r="C1415" s="1" t="s">
        <v>38</v>
      </c>
      <c r="D1415" s="1" t="s">
        <v>1600</v>
      </c>
      <c r="E1415" s="1" t="s">
        <v>133</v>
      </c>
      <c r="F1415" s="1">
        <v>1602.0</v>
      </c>
      <c r="G1415" s="1">
        <v>1350.0</v>
      </c>
      <c r="H1415" s="1">
        <v>84.3</v>
      </c>
      <c r="I1415" s="1">
        <v>1428.65</v>
      </c>
      <c r="J1415" s="1">
        <v>1508.98</v>
      </c>
      <c r="K1415" s="1">
        <v>2037123.0</v>
      </c>
      <c r="L1415" s="2">
        <v>45726.0</v>
      </c>
      <c r="M1415" s="1">
        <v>2025.0</v>
      </c>
      <c r="N1415" s="1">
        <v>3.0</v>
      </c>
      <c r="O1415" s="1" t="s">
        <v>26</v>
      </c>
    </row>
    <row r="1416">
      <c r="A1416" s="1" t="s">
        <v>2133</v>
      </c>
      <c r="B1416" s="1" t="s">
        <v>16</v>
      </c>
      <c r="C1416" s="1" t="s">
        <v>17</v>
      </c>
      <c r="D1416" s="1" t="s">
        <v>30</v>
      </c>
      <c r="E1416" s="1" t="s">
        <v>31</v>
      </c>
      <c r="F1416" s="1">
        <v>505.0</v>
      </c>
      <c r="G1416" s="1">
        <v>505.0</v>
      </c>
      <c r="H1416" s="1">
        <v>100.0</v>
      </c>
      <c r="I1416" s="1">
        <v>1229.1</v>
      </c>
      <c r="J1416" s="1">
        <v>1454.62</v>
      </c>
      <c r="K1416" s="1">
        <v>734583.1</v>
      </c>
      <c r="L1416" s="2">
        <v>45865.0</v>
      </c>
      <c r="M1416" s="1">
        <v>2025.0</v>
      </c>
      <c r="N1416" s="1">
        <v>7.0</v>
      </c>
      <c r="O1416" s="1" t="s">
        <v>32</v>
      </c>
    </row>
    <row r="1417">
      <c r="A1417" s="1" t="s">
        <v>2134</v>
      </c>
      <c r="B1417" s="1" t="s">
        <v>16</v>
      </c>
      <c r="C1417" s="1" t="s">
        <v>17</v>
      </c>
      <c r="D1417" s="1" t="s">
        <v>1434</v>
      </c>
      <c r="E1417" s="1" t="s">
        <v>218</v>
      </c>
      <c r="F1417" s="1">
        <v>2351.0</v>
      </c>
      <c r="G1417" s="1">
        <v>2207.0</v>
      </c>
      <c r="H1417" s="1">
        <v>93.9</v>
      </c>
      <c r="I1417" s="1">
        <v>1366.04</v>
      </c>
      <c r="J1417" s="1">
        <v>1310.8</v>
      </c>
      <c r="K1417" s="1">
        <v>2892935.6</v>
      </c>
      <c r="L1417" s="2">
        <v>45671.0</v>
      </c>
      <c r="M1417" s="1">
        <v>2025.0</v>
      </c>
      <c r="N1417" s="1">
        <v>1.0</v>
      </c>
      <c r="O1417" s="1" t="s">
        <v>32</v>
      </c>
    </row>
    <row r="1418">
      <c r="A1418" s="1" t="s">
        <v>2135</v>
      </c>
      <c r="B1418" s="1" t="s">
        <v>16</v>
      </c>
      <c r="C1418" s="1" t="s">
        <v>17</v>
      </c>
      <c r="D1418" s="1" t="s">
        <v>163</v>
      </c>
      <c r="E1418" s="1" t="s">
        <v>59</v>
      </c>
      <c r="F1418" s="1">
        <v>1740.0</v>
      </c>
      <c r="G1418" s="1">
        <v>1616.0</v>
      </c>
      <c r="H1418" s="1">
        <v>92.9</v>
      </c>
      <c r="I1418" s="1">
        <v>1379.12</v>
      </c>
      <c r="J1418" s="1">
        <v>1318.74</v>
      </c>
      <c r="K1418" s="1">
        <v>2131083.84</v>
      </c>
      <c r="L1418" s="2">
        <v>45853.0</v>
      </c>
      <c r="M1418" s="1">
        <v>2025.0</v>
      </c>
      <c r="N1418" s="1">
        <v>7.0</v>
      </c>
      <c r="O1418" s="1" t="s">
        <v>32</v>
      </c>
    </row>
    <row r="1419">
      <c r="A1419" s="1" t="s">
        <v>2136</v>
      </c>
      <c r="B1419" s="1" t="s">
        <v>28</v>
      </c>
      <c r="C1419" s="1" t="s">
        <v>29</v>
      </c>
      <c r="D1419" s="1" t="s">
        <v>1448</v>
      </c>
      <c r="E1419" s="1" t="s">
        <v>133</v>
      </c>
      <c r="F1419" s="1">
        <v>1412.0</v>
      </c>
      <c r="G1419" s="1">
        <v>1394.0</v>
      </c>
      <c r="H1419" s="1">
        <v>98.7</v>
      </c>
      <c r="I1419" s="1">
        <v>1307.55</v>
      </c>
      <c r="J1419" s="1">
        <v>1566.07</v>
      </c>
      <c r="K1419" s="1">
        <v>2183101.58</v>
      </c>
      <c r="L1419" s="2">
        <v>45901.0</v>
      </c>
      <c r="M1419" s="1">
        <v>2025.0</v>
      </c>
      <c r="N1419" s="1">
        <v>9.0</v>
      </c>
      <c r="O1419" s="1" t="s">
        <v>26</v>
      </c>
    </row>
    <row r="1420">
      <c r="A1420" s="1" t="s">
        <v>2137</v>
      </c>
      <c r="B1420" s="1" t="s">
        <v>28</v>
      </c>
      <c r="C1420" s="1" t="s">
        <v>29</v>
      </c>
      <c r="D1420" s="1" t="s">
        <v>504</v>
      </c>
      <c r="E1420" s="1" t="s">
        <v>79</v>
      </c>
      <c r="F1420" s="1">
        <v>700.0</v>
      </c>
      <c r="G1420" s="1">
        <v>584.0</v>
      </c>
      <c r="H1420" s="1">
        <v>83.4</v>
      </c>
      <c r="I1420" s="1">
        <v>1504.65</v>
      </c>
      <c r="J1420" s="1">
        <v>1375.72</v>
      </c>
      <c r="K1420" s="1">
        <v>803420.48</v>
      </c>
      <c r="L1420" s="2">
        <v>45997.0</v>
      </c>
      <c r="M1420" s="1">
        <v>2025.0</v>
      </c>
      <c r="N1420" s="1">
        <v>12.0</v>
      </c>
      <c r="O1420" s="1" t="s">
        <v>20</v>
      </c>
    </row>
    <row r="1421">
      <c r="A1421" s="1" t="s">
        <v>2138</v>
      </c>
      <c r="B1421" s="1" t="s">
        <v>28</v>
      </c>
      <c r="C1421" s="1" t="s">
        <v>29</v>
      </c>
      <c r="D1421" s="1" t="s">
        <v>846</v>
      </c>
      <c r="E1421" s="1" t="s">
        <v>180</v>
      </c>
      <c r="F1421" s="1">
        <v>1151.0</v>
      </c>
      <c r="G1421" s="1">
        <v>1103.0</v>
      </c>
      <c r="H1421" s="1">
        <v>95.8</v>
      </c>
      <c r="I1421" s="1">
        <v>1511.0</v>
      </c>
      <c r="J1421" s="1">
        <v>1434.65</v>
      </c>
      <c r="K1421" s="1">
        <v>1582418.95</v>
      </c>
      <c r="L1421" s="2">
        <v>45700.0</v>
      </c>
      <c r="M1421" s="1">
        <v>2025.0</v>
      </c>
      <c r="N1421" s="1">
        <v>2.0</v>
      </c>
      <c r="O1421" s="1" t="s">
        <v>46</v>
      </c>
    </row>
    <row r="1422">
      <c r="A1422" s="1" t="s">
        <v>2139</v>
      </c>
      <c r="B1422" s="1" t="s">
        <v>16</v>
      </c>
      <c r="C1422" s="1" t="s">
        <v>17</v>
      </c>
      <c r="D1422" s="1" t="s">
        <v>2047</v>
      </c>
      <c r="E1422" s="1" t="s">
        <v>169</v>
      </c>
      <c r="F1422" s="1">
        <v>2476.0</v>
      </c>
      <c r="G1422" s="1">
        <v>2346.0</v>
      </c>
      <c r="H1422" s="1">
        <v>94.7</v>
      </c>
      <c r="I1422" s="1">
        <v>1554.68</v>
      </c>
      <c r="J1422" s="1">
        <v>1717.46</v>
      </c>
      <c r="K1422" s="1">
        <v>4029161.16</v>
      </c>
      <c r="L1422" s="2">
        <v>45992.0</v>
      </c>
      <c r="M1422" s="1">
        <v>2025.0</v>
      </c>
      <c r="N1422" s="1">
        <v>12.0</v>
      </c>
      <c r="O1422" s="1" t="s">
        <v>26</v>
      </c>
    </row>
    <row r="1423">
      <c r="A1423" s="1" t="s">
        <v>2140</v>
      </c>
      <c r="B1423" s="1" t="s">
        <v>16</v>
      </c>
      <c r="C1423" s="1" t="s">
        <v>17</v>
      </c>
      <c r="D1423" s="1" t="s">
        <v>2141</v>
      </c>
      <c r="E1423" s="1" t="s">
        <v>95</v>
      </c>
      <c r="F1423" s="1">
        <v>1092.0</v>
      </c>
      <c r="G1423" s="1">
        <v>1024.0</v>
      </c>
      <c r="H1423" s="1">
        <v>93.8</v>
      </c>
      <c r="I1423" s="1">
        <v>1407.37</v>
      </c>
      <c r="J1423" s="1">
        <v>1369.02</v>
      </c>
      <c r="K1423" s="1">
        <v>1401876.48</v>
      </c>
      <c r="L1423" s="2">
        <v>45714.0</v>
      </c>
      <c r="M1423" s="1">
        <v>2025.0</v>
      </c>
      <c r="N1423" s="1">
        <v>2.0</v>
      </c>
      <c r="O1423" s="1" t="s">
        <v>32</v>
      </c>
    </row>
    <row r="1424">
      <c r="A1424" s="1" t="s">
        <v>2142</v>
      </c>
      <c r="B1424" s="1" t="s">
        <v>22</v>
      </c>
      <c r="C1424" s="1" t="s">
        <v>23</v>
      </c>
      <c r="D1424" s="1" t="s">
        <v>1364</v>
      </c>
      <c r="E1424" s="1" t="s">
        <v>194</v>
      </c>
      <c r="F1424" s="1">
        <v>2147.0</v>
      </c>
      <c r="G1424" s="1">
        <v>1967.0</v>
      </c>
      <c r="H1424" s="1">
        <v>91.6</v>
      </c>
      <c r="I1424" s="1">
        <v>1367.74</v>
      </c>
      <c r="J1424" s="1">
        <v>1478.5</v>
      </c>
      <c r="K1424" s="1">
        <v>2908209.5</v>
      </c>
      <c r="L1424" s="2">
        <v>45660.0</v>
      </c>
      <c r="M1424" s="1">
        <v>2025.0</v>
      </c>
      <c r="N1424" s="1">
        <v>1.0</v>
      </c>
      <c r="O1424" s="1" t="s">
        <v>26</v>
      </c>
    </row>
    <row r="1425">
      <c r="A1425" s="1" t="s">
        <v>2143</v>
      </c>
      <c r="B1425" s="1" t="s">
        <v>37</v>
      </c>
      <c r="C1425" s="1" t="s">
        <v>38</v>
      </c>
      <c r="D1425" s="1" t="s">
        <v>577</v>
      </c>
      <c r="E1425" s="1" t="s">
        <v>92</v>
      </c>
      <c r="F1425" s="1">
        <v>1732.0</v>
      </c>
      <c r="G1425" s="1">
        <v>1753.0</v>
      </c>
      <c r="H1425" s="1">
        <v>101.2</v>
      </c>
      <c r="I1425" s="1">
        <v>1717.31</v>
      </c>
      <c r="J1425" s="1">
        <v>1973.41</v>
      </c>
      <c r="K1425" s="1">
        <v>3459387.73</v>
      </c>
      <c r="L1425" s="2">
        <v>45918.0</v>
      </c>
      <c r="M1425" s="1">
        <v>2025.0</v>
      </c>
      <c r="N1425" s="1">
        <v>9.0</v>
      </c>
      <c r="O1425" s="1" t="s">
        <v>46</v>
      </c>
    </row>
    <row r="1426">
      <c r="A1426" s="1" t="s">
        <v>2144</v>
      </c>
      <c r="B1426" s="1" t="s">
        <v>37</v>
      </c>
      <c r="C1426" s="1" t="s">
        <v>38</v>
      </c>
      <c r="D1426" s="1" t="s">
        <v>76</v>
      </c>
      <c r="E1426" s="1" t="s">
        <v>68</v>
      </c>
      <c r="F1426" s="1">
        <v>1841.0</v>
      </c>
      <c r="G1426" s="1">
        <v>1828.0</v>
      </c>
      <c r="H1426" s="1">
        <v>99.3</v>
      </c>
      <c r="I1426" s="1">
        <v>1733.97</v>
      </c>
      <c r="J1426" s="1">
        <v>2050.79</v>
      </c>
      <c r="K1426" s="1">
        <v>3748844.12</v>
      </c>
      <c r="L1426" s="2">
        <v>45750.0</v>
      </c>
      <c r="M1426" s="1">
        <v>2025.0</v>
      </c>
      <c r="N1426" s="1">
        <v>4.0</v>
      </c>
      <c r="O1426" s="1" t="s">
        <v>65</v>
      </c>
    </row>
    <row r="1427">
      <c r="A1427" s="1" t="s">
        <v>2145</v>
      </c>
      <c r="B1427" s="1" t="s">
        <v>16</v>
      </c>
      <c r="C1427" s="1" t="s">
        <v>17</v>
      </c>
      <c r="D1427" s="1" t="s">
        <v>676</v>
      </c>
      <c r="E1427" s="1" t="s">
        <v>98</v>
      </c>
      <c r="F1427" s="1">
        <v>776.0</v>
      </c>
      <c r="G1427" s="1">
        <v>657.0</v>
      </c>
      <c r="H1427" s="1">
        <v>84.7</v>
      </c>
      <c r="I1427" s="1">
        <v>1735.0</v>
      </c>
      <c r="J1427" s="1">
        <v>1959.13</v>
      </c>
      <c r="K1427" s="1">
        <v>1287148.41</v>
      </c>
      <c r="L1427" s="2">
        <v>45678.0</v>
      </c>
      <c r="M1427" s="1">
        <v>2025.0</v>
      </c>
      <c r="N1427" s="1">
        <v>1.0</v>
      </c>
      <c r="O1427" s="1" t="s">
        <v>65</v>
      </c>
    </row>
    <row r="1428">
      <c r="A1428" s="1" t="s">
        <v>2146</v>
      </c>
      <c r="B1428" s="1" t="s">
        <v>42</v>
      </c>
      <c r="C1428" s="1" t="s">
        <v>43</v>
      </c>
      <c r="D1428" s="1" t="s">
        <v>171</v>
      </c>
      <c r="E1428" s="1" t="s">
        <v>56</v>
      </c>
      <c r="F1428" s="1">
        <v>737.0</v>
      </c>
      <c r="G1428" s="1">
        <v>681.0</v>
      </c>
      <c r="H1428" s="1">
        <v>92.4</v>
      </c>
      <c r="I1428" s="1">
        <v>1559.48</v>
      </c>
      <c r="J1428" s="1">
        <v>1454.67</v>
      </c>
      <c r="K1428" s="1">
        <v>990630.27</v>
      </c>
      <c r="L1428" s="2">
        <v>45885.0</v>
      </c>
      <c r="M1428" s="1">
        <v>2025.0</v>
      </c>
      <c r="N1428" s="1">
        <v>8.0</v>
      </c>
      <c r="O1428" s="1" t="s">
        <v>20</v>
      </c>
    </row>
    <row r="1429">
      <c r="A1429" s="1" t="s">
        <v>2147</v>
      </c>
      <c r="B1429" s="1" t="s">
        <v>28</v>
      </c>
      <c r="C1429" s="1" t="s">
        <v>29</v>
      </c>
      <c r="D1429" s="1" t="s">
        <v>1172</v>
      </c>
      <c r="E1429" s="1" t="s">
        <v>79</v>
      </c>
      <c r="F1429" s="1">
        <v>1860.0</v>
      </c>
      <c r="G1429" s="1">
        <v>1828.0</v>
      </c>
      <c r="H1429" s="1">
        <v>98.3</v>
      </c>
      <c r="I1429" s="1">
        <v>1668.7</v>
      </c>
      <c r="J1429" s="1">
        <v>1588.14</v>
      </c>
      <c r="K1429" s="1">
        <v>2903119.92</v>
      </c>
      <c r="L1429" s="2">
        <v>45660.0</v>
      </c>
      <c r="M1429" s="1">
        <v>2025.0</v>
      </c>
      <c r="N1429" s="1">
        <v>1.0</v>
      </c>
      <c r="O1429" s="1" t="s">
        <v>20</v>
      </c>
    </row>
    <row r="1430">
      <c r="A1430" s="1" t="s">
        <v>2148</v>
      </c>
      <c r="B1430" s="1" t="s">
        <v>28</v>
      </c>
      <c r="C1430" s="1" t="s">
        <v>29</v>
      </c>
      <c r="D1430" s="1" t="s">
        <v>459</v>
      </c>
      <c r="E1430" s="1" t="s">
        <v>25</v>
      </c>
      <c r="F1430" s="1">
        <v>1031.0</v>
      </c>
      <c r="G1430" s="1">
        <v>1026.0</v>
      </c>
      <c r="H1430" s="1">
        <v>99.5</v>
      </c>
      <c r="I1430" s="1">
        <v>1887.11</v>
      </c>
      <c r="J1430" s="1">
        <v>1928.71</v>
      </c>
      <c r="K1430" s="1">
        <v>1978856.46</v>
      </c>
      <c r="L1430" s="2">
        <v>45984.0</v>
      </c>
      <c r="M1430" s="1">
        <v>2025.0</v>
      </c>
      <c r="N1430" s="1">
        <v>11.0</v>
      </c>
      <c r="O1430" s="1" t="s">
        <v>26</v>
      </c>
    </row>
    <row r="1431">
      <c r="A1431" s="1" t="s">
        <v>2149</v>
      </c>
      <c r="B1431" s="1" t="s">
        <v>37</v>
      </c>
      <c r="C1431" s="1" t="s">
        <v>38</v>
      </c>
      <c r="D1431" s="1" t="s">
        <v>1852</v>
      </c>
      <c r="E1431" s="1" t="s">
        <v>231</v>
      </c>
      <c r="F1431" s="1">
        <v>2508.0</v>
      </c>
      <c r="G1431" s="1">
        <v>2593.0</v>
      </c>
      <c r="H1431" s="1">
        <v>103.4</v>
      </c>
      <c r="I1431" s="1">
        <v>1246.27</v>
      </c>
      <c r="J1431" s="1">
        <v>1243.19</v>
      </c>
      <c r="K1431" s="1">
        <v>3223591.67</v>
      </c>
      <c r="L1431" s="2">
        <v>45867.0</v>
      </c>
      <c r="M1431" s="1">
        <v>2025.0</v>
      </c>
      <c r="N1431" s="1">
        <v>7.0</v>
      </c>
      <c r="O1431" s="1" t="s">
        <v>65</v>
      </c>
    </row>
    <row r="1432">
      <c r="A1432" s="1" t="s">
        <v>2150</v>
      </c>
      <c r="B1432" s="1" t="s">
        <v>42</v>
      </c>
      <c r="C1432" s="1" t="s">
        <v>43</v>
      </c>
      <c r="D1432" s="1" t="s">
        <v>2151</v>
      </c>
      <c r="E1432" s="1" t="s">
        <v>53</v>
      </c>
      <c r="F1432" s="1">
        <v>2433.0</v>
      </c>
      <c r="G1432" s="1">
        <v>1997.0</v>
      </c>
      <c r="H1432" s="1">
        <v>82.1</v>
      </c>
      <c r="I1432" s="1">
        <v>1998.01</v>
      </c>
      <c r="J1432" s="1">
        <v>2170.22</v>
      </c>
      <c r="K1432" s="1">
        <v>4333929.34</v>
      </c>
      <c r="L1432" s="2">
        <v>45964.0</v>
      </c>
      <c r="M1432" s="1">
        <v>2025.0</v>
      </c>
      <c r="N1432" s="1">
        <v>11.0</v>
      </c>
      <c r="O1432" s="1" t="s">
        <v>26</v>
      </c>
    </row>
    <row r="1433">
      <c r="A1433" s="1" t="s">
        <v>2152</v>
      </c>
      <c r="B1433" s="1" t="s">
        <v>28</v>
      </c>
      <c r="C1433" s="1" t="s">
        <v>29</v>
      </c>
      <c r="D1433" s="1" t="s">
        <v>993</v>
      </c>
      <c r="E1433" s="1" t="s">
        <v>231</v>
      </c>
      <c r="F1433" s="1">
        <v>2160.0</v>
      </c>
      <c r="G1433" s="1">
        <v>1813.0</v>
      </c>
      <c r="H1433" s="1">
        <v>83.9</v>
      </c>
      <c r="I1433" s="1">
        <v>1404.31</v>
      </c>
      <c r="J1433" s="1">
        <v>1518.05</v>
      </c>
      <c r="K1433" s="1">
        <v>2752224.65</v>
      </c>
      <c r="L1433" s="2">
        <v>46002.0</v>
      </c>
      <c r="M1433" s="1">
        <v>2025.0</v>
      </c>
      <c r="N1433" s="1">
        <v>12.0</v>
      </c>
      <c r="O1433" s="1" t="s">
        <v>65</v>
      </c>
    </row>
    <row r="1434">
      <c r="A1434" s="1" t="s">
        <v>2153</v>
      </c>
      <c r="B1434" s="1" t="s">
        <v>16</v>
      </c>
      <c r="C1434" s="1" t="s">
        <v>17</v>
      </c>
      <c r="D1434" s="1" t="s">
        <v>276</v>
      </c>
      <c r="E1434" s="1" t="s">
        <v>277</v>
      </c>
      <c r="F1434" s="1">
        <v>638.0</v>
      </c>
      <c r="G1434" s="1">
        <v>590.0</v>
      </c>
      <c r="H1434" s="1">
        <v>92.5</v>
      </c>
      <c r="I1434" s="1">
        <v>1538.3</v>
      </c>
      <c r="J1434" s="1">
        <v>1622.3</v>
      </c>
      <c r="K1434" s="1">
        <v>957157.0</v>
      </c>
      <c r="L1434" s="2">
        <v>45709.0</v>
      </c>
      <c r="M1434" s="1">
        <v>2025.0</v>
      </c>
      <c r="N1434" s="1">
        <v>2.0</v>
      </c>
      <c r="O1434" s="1" t="s">
        <v>20</v>
      </c>
    </row>
    <row r="1435">
      <c r="A1435" s="1" t="s">
        <v>2154</v>
      </c>
      <c r="B1435" s="1" t="s">
        <v>37</v>
      </c>
      <c r="C1435" s="1" t="s">
        <v>38</v>
      </c>
      <c r="D1435" s="1" t="s">
        <v>556</v>
      </c>
      <c r="E1435" s="1" t="s">
        <v>19</v>
      </c>
      <c r="F1435" s="1">
        <v>1677.0</v>
      </c>
      <c r="G1435" s="1">
        <v>1449.0</v>
      </c>
      <c r="H1435" s="1">
        <v>86.4</v>
      </c>
      <c r="I1435" s="1">
        <v>1986.2</v>
      </c>
      <c r="J1435" s="1">
        <v>2078.76</v>
      </c>
      <c r="K1435" s="1">
        <v>3012123.24</v>
      </c>
      <c r="L1435" s="2">
        <v>45727.0</v>
      </c>
      <c r="M1435" s="1">
        <v>2025.0</v>
      </c>
      <c r="N1435" s="1">
        <v>3.0</v>
      </c>
      <c r="O1435" s="1" t="s">
        <v>20</v>
      </c>
    </row>
    <row r="1436">
      <c r="A1436" s="1" t="s">
        <v>2155</v>
      </c>
      <c r="B1436" s="1" t="s">
        <v>42</v>
      </c>
      <c r="C1436" s="1" t="s">
        <v>43</v>
      </c>
      <c r="D1436" s="1" t="s">
        <v>575</v>
      </c>
      <c r="E1436" s="1" t="s">
        <v>257</v>
      </c>
      <c r="F1436" s="1">
        <v>1920.0</v>
      </c>
      <c r="G1436" s="1">
        <v>1848.0</v>
      </c>
      <c r="H1436" s="1">
        <v>96.2</v>
      </c>
      <c r="I1436" s="1">
        <v>1099.77</v>
      </c>
      <c r="J1436" s="1">
        <v>1129.46</v>
      </c>
      <c r="K1436" s="1">
        <v>2087242.08</v>
      </c>
      <c r="L1436" s="2">
        <v>45730.0</v>
      </c>
      <c r="M1436" s="1">
        <v>2025.0</v>
      </c>
      <c r="N1436" s="1">
        <v>3.0</v>
      </c>
      <c r="O1436" s="1" t="s">
        <v>32</v>
      </c>
    </row>
    <row r="1437">
      <c r="A1437" s="1" t="s">
        <v>2156</v>
      </c>
      <c r="B1437" s="1" t="s">
        <v>28</v>
      </c>
      <c r="C1437" s="1" t="s">
        <v>29</v>
      </c>
      <c r="D1437" s="1" t="s">
        <v>1035</v>
      </c>
      <c r="E1437" s="1" t="s">
        <v>218</v>
      </c>
      <c r="F1437" s="1">
        <v>2952.0</v>
      </c>
      <c r="G1437" s="1">
        <v>2807.0</v>
      </c>
      <c r="H1437" s="1">
        <v>95.1</v>
      </c>
      <c r="I1437" s="1">
        <v>1442.65</v>
      </c>
      <c r="J1437" s="1">
        <v>1708.78</v>
      </c>
      <c r="K1437" s="1">
        <v>4796545.46</v>
      </c>
      <c r="L1437" s="2">
        <v>45899.0</v>
      </c>
      <c r="M1437" s="1">
        <v>2025.0</v>
      </c>
      <c r="N1437" s="1">
        <v>8.0</v>
      </c>
      <c r="O1437" s="1" t="s">
        <v>32</v>
      </c>
    </row>
    <row r="1438">
      <c r="A1438" s="1" t="s">
        <v>2157</v>
      </c>
      <c r="B1438" s="1" t="s">
        <v>37</v>
      </c>
      <c r="C1438" s="1" t="s">
        <v>38</v>
      </c>
      <c r="D1438" s="1" t="s">
        <v>2158</v>
      </c>
      <c r="E1438" s="1" t="s">
        <v>336</v>
      </c>
      <c r="F1438" s="1">
        <v>1467.0</v>
      </c>
      <c r="G1438" s="1">
        <v>1465.0</v>
      </c>
      <c r="H1438" s="1">
        <v>99.9</v>
      </c>
      <c r="I1438" s="1">
        <v>1887.16</v>
      </c>
      <c r="J1438" s="1">
        <v>1825.1</v>
      </c>
      <c r="K1438" s="1">
        <v>2673771.5</v>
      </c>
      <c r="L1438" s="2">
        <v>45744.0</v>
      </c>
      <c r="M1438" s="1">
        <v>2025.0</v>
      </c>
      <c r="N1438" s="1">
        <v>3.0</v>
      </c>
      <c r="O1438" s="1" t="s">
        <v>46</v>
      </c>
    </row>
    <row r="1439">
      <c r="A1439" s="1" t="s">
        <v>2159</v>
      </c>
      <c r="B1439" s="1" t="s">
        <v>22</v>
      </c>
      <c r="C1439" s="1" t="s">
        <v>23</v>
      </c>
      <c r="D1439" s="1" t="s">
        <v>878</v>
      </c>
      <c r="E1439" s="1" t="s">
        <v>183</v>
      </c>
      <c r="F1439" s="1">
        <v>1365.0</v>
      </c>
      <c r="G1439" s="1">
        <v>1281.0</v>
      </c>
      <c r="H1439" s="1">
        <v>93.8</v>
      </c>
      <c r="I1439" s="1">
        <v>1778.88</v>
      </c>
      <c r="J1439" s="1">
        <v>1692.76</v>
      </c>
      <c r="K1439" s="1">
        <v>2168425.56</v>
      </c>
      <c r="L1439" s="2">
        <v>45914.0</v>
      </c>
      <c r="M1439" s="1">
        <v>2025.0</v>
      </c>
      <c r="N1439" s="1">
        <v>9.0</v>
      </c>
      <c r="O1439" s="1" t="s">
        <v>65</v>
      </c>
    </row>
    <row r="1440">
      <c r="A1440" s="1" t="s">
        <v>2160</v>
      </c>
      <c r="B1440" s="1" t="s">
        <v>28</v>
      </c>
      <c r="C1440" s="1" t="s">
        <v>29</v>
      </c>
      <c r="D1440" s="1" t="s">
        <v>1067</v>
      </c>
      <c r="E1440" s="1" t="s">
        <v>56</v>
      </c>
      <c r="F1440" s="1">
        <v>2853.0</v>
      </c>
      <c r="G1440" s="1">
        <v>2450.0</v>
      </c>
      <c r="H1440" s="1">
        <v>85.9</v>
      </c>
      <c r="I1440" s="1">
        <v>1599.38</v>
      </c>
      <c r="J1440" s="1">
        <v>1741.17</v>
      </c>
      <c r="K1440" s="1">
        <v>4265866.5</v>
      </c>
      <c r="L1440" s="2">
        <v>45720.0</v>
      </c>
      <c r="M1440" s="1">
        <v>2025.0</v>
      </c>
      <c r="N1440" s="1">
        <v>3.0</v>
      </c>
      <c r="O1440" s="1" t="s">
        <v>20</v>
      </c>
    </row>
    <row r="1441">
      <c r="A1441" s="1" t="s">
        <v>2161</v>
      </c>
      <c r="B1441" s="1" t="s">
        <v>16</v>
      </c>
      <c r="C1441" s="1" t="s">
        <v>17</v>
      </c>
      <c r="D1441" s="1" t="s">
        <v>1289</v>
      </c>
      <c r="E1441" s="1" t="s">
        <v>31</v>
      </c>
      <c r="F1441" s="1">
        <v>1403.0</v>
      </c>
      <c r="G1441" s="1">
        <v>1337.0</v>
      </c>
      <c r="H1441" s="1">
        <v>95.3</v>
      </c>
      <c r="I1441" s="1">
        <v>1781.54</v>
      </c>
      <c r="J1441" s="1">
        <v>1695.36</v>
      </c>
      <c r="K1441" s="1">
        <v>2266696.32</v>
      </c>
      <c r="L1441" s="2">
        <v>45995.0</v>
      </c>
      <c r="M1441" s="1">
        <v>2025.0</v>
      </c>
      <c r="N1441" s="1">
        <v>12.0</v>
      </c>
      <c r="O1441" s="1" t="s">
        <v>32</v>
      </c>
    </row>
    <row r="1442">
      <c r="A1442" s="1" t="s">
        <v>2162</v>
      </c>
      <c r="B1442" s="1" t="s">
        <v>22</v>
      </c>
      <c r="C1442" s="1" t="s">
        <v>23</v>
      </c>
      <c r="D1442" s="1" t="s">
        <v>821</v>
      </c>
      <c r="E1442" s="1" t="s">
        <v>267</v>
      </c>
      <c r="F1442" s="1">
        <v>983.0</v>
      </c>
      <c r="G1442" s="1">
        <v>805.0</v>
      </c>
      <c r="H1442" s="1">
        <v>81.9</v>
      </c>
      <c r="I1442" s="1">
        <v>1348.87</v>
      </c>
      <c r="J1442" s="1">
        <v>1499.51</v>
      </c>
      <c r="K1442" s="1">
        <v>1207105.55</v>
      </c>
      <c r="L1442" s="2">
        <v>45729.0</v>
      </c>
      <c r="M1442" s="1">
        <v>2025.0</v>
      </c>
      <c r="N1442" s="1">
        <v>3.0</v>
      </c>
      <c r="O1442" s="1" t="s">
        <v>46</v>
      </c>
    </row>
    <row r="1443">
      <c r="A1443" s="1" t="s">
        <v>2163</v>
      </c>
      <c r="B1443" s="1" t="s">
        <v>22</v>
      </c>
      <c r="C1443" s="1" t="s">
        <v>23</v>
      </c>
      <c r="D1443" s="1" t="s">
        <v>24</v>
      </c>
      <c r="E1443" s="1" t="s">
        <v>25</v>
      </c>
      <c r="F1443" s="1">
        <v>827.0</v>
      </c>
      <c r="G1443" s="1">
        <v>846.0</v>
      </c>
      <c r="H1443" s="1">
        <v>102.3</v>
      </c>
      <c r="I1443" s="1">
        <v>1735.82</v>
      </c>
      <c r="J1443" s="1">
        <v>1910.15</v>
      </c>
      <c r="K1443" s="1">
        <v>1615986.9</v>
      </c>
      <c r="L1443" s="2">
        <v>45731.0</v>
      </c>
      <c r="M1443" s="1">
        <v>2025.0</v>
      </c>
      <c r="N1443" s="1">
        <v>3.0</v>
      </c>
      <c r="O1443" s="1" t="s">
        <v>26</v>
      </c>
    </row>
    <row r="1444">
      <c r="A1444" s="1" t="s">
        <v>2164</v>
      </c>
      <c r="B1444" s="1" t="s">
        <v>42</v>
      </c>
      <c r="C1444" s="1" t="s">
        <v>43</v>
      </c>
      <c r="D1444" s="1" t="s">
        <v>2165</v>
      </c>
      <c r="E1444" s="1" t="s">
        <v>25</v>
      </c>
      <c r="F1444" s="1">
        <v>1037.0</v>
      </c>
      <c r="G1444" s="1">
        <v>893.0</v>
      </c>
      <c r="H1444" s="1">
        <v>86.1</v>
      </c>
      <c r="I1444" s="1">
        <v>1743.29</v>
      </c>
      <c r="J1444" s="1">
        <v>1905.11</v>
      </c>
      <c r="K1444" s="1">
        <v>1701263.23</v>
      </c>
      <c r="L1444" s="2">
        <v>45733.0</v>
      </c>
      <c r="M1444" s="1">
        <v>2025.0</v>
      </c>
      <c r="N1444" s="1">
        <v>3.0</v>
      </c>
      <c r="O1444" s="1" t="s">
        <v>26</v>
      </c>
    </row>
    <row r="1445">
      <c r="A1445" s="1" t="s">
        <v>2166</v>
      </c>
      <c r="B1445" s="1" t="s">
        <v>22</v>
      </c>
      <c r="C1445" s="1" t="s">
        <v>23</v>
      </c>
      <c r="D1445" s="1" t="s">
        <v>647</v>
      </c>
      <c r="E1445" s="1" t="s">
        <v>231</v>
      </c>
      <c r="F1445" s="1">
        <v>971.0</v>
      </c>
      <c r="G1445" s="1">
        <v>905.0</v>
      </c>
      <c r="H1445" s="1">
        <v>93.2</v>
      </c>
      <c r="I1445" s="1">
        <v>1343.68</v>
      </c>
      <c r="J1445" s="1">
        <v>1394.12</v>
      </c>
      <c r="K1445" s="1">
        <v>1261678.6</v>
      </c>
      <c r="L1445" s="2">
        <v>45747.0</v>
      </c>
      <c r="M1445" s="1">
        <v>2025.0</v>
      </c>
      <c r="N1445" s="1">
        <v>3.0</v>
      </c>
      <c r="O1445" s="1" t="s">
        <v>65</v>
      </c>
    </row>
    <row r="1446">
      <c r="A1446" s="1" t="s">
        <v>2167</v>
      </c>
      <c r="B1446" s="1" t="s">
        <v>42</v>
      </c>
      <c r="C1446" s="1" t="s">
        <v>43</v>
      </c>
      <c r="D1446" s="1" t="s">
        <v>1201</v>
      </c>
      <c r="E1446" s="1" t="s">
        <v>124</v>
      </c>
      <c r="F1446" s="1">
        <v>523.0</v>
      </c>
      <c r="G1446" s="1">
        <v>460.0</v>
      </c>
      <c r="H1446" s="1">
        <v>88.0</v>
      </c>
      <c r="I1446" s="1">
        <v>1528.31</v>
      </c>
      <c r="J1446" s="1">
        <v>1383.93</v>
      </c>
      <c r="K1446" s="1">
        <v>636607.8</v>
      </c>
      <c r="L1446" s="2">
        <v>45737.0</v>
      </c>
      <c r="M1446" s="1">
        <v>2025.0</v>
      </c>
      <c r="N1446" s="1">
        <v>3.0</v>
      </c>
      <c r="O1446" s="1" t="s">
        <v>26</v>
      </c>
    </row>
    <row r="1447">
      <c r="A1447" s="1" t="s">
        <v>2168</v>
      </c>
      <c r="B1447" s="1" t="s">
        <v>16</v>
      </c>
      <c r="C1447" s="1" t="s">
        <v>17</v>
      </c>
      <c r="D1447" s="1" t="s">
        <v>602</v>
      </c>
      <c r="E1447" s="1" t="s">
        <v>118</v>
      </c>
      <c r="F1447" s="1">
        <v>1078.0</v>
      </c>
      <c r="G1447" s="1">
        <v>997.0</v>
      </c>
      <c r="H1447" s="1">
        <v>92.5</v>
      </c>
      <c r="I1447" s="1">
        <v>1377.88</v>
      </c>
      <c r="J1447" s="1">
        <v>1406.26</v>
      </c>
      <c r="K1447" s="1">
        <v>1402041.22</v>
      </c>
      <c r="L1447" s="2">
        <v>45664.0</v>
      </c>
      <c r="M1447" s="1">
        <v>2025.0</v>
      </c>
      <c r="N1447" s="1">
        <v>1.0</v>
      </c>
      <c r="O1447" s="1" t="s">
        <v>46</v>
      </c>
    </row>
    <row r="1448">
      <c r="A1448" s="1" t="s">
        <v>2169</v>
      </c>
      <c r="B1448" s="1" t="s">
        <v>42</v>
      </c>
      <c r="C1448" s="1" t="s">
        <v>43</v>
      </c>
      <c r="D1448" s="1" t="s">
        <v>1152</v>
      </c>
      <c r="E1448" s="1" t="s">
        <v>277</v>
      </c>
      <c r="F1448" s="1">
        <v>2368.0</v>
      </c>
      <c r="G1448" s="1">
        <v>1980.0</v>
      </c>
      <c r="H1448" s="1">
        <v>83.6</v>
      </c>
      <c r="I1448" s="1">
        <v>1934.69</v>
      </c>
      <c r="J1448" s="1">
        <v>1883.23</v>
      </c>
      <c r="K1448" s="1">
        <v>3728795.4</v>
      </c>
      <c r="L1448" s="2">
        <v>45800.0</v>
      </c>
      <c r="M1448" s="1">
        <v>2025.0</v>
      </c>
      <c r="N1448" s="1">
        <v>5.0</v>
      </c>
      <c r="O1448" s="1" t="s">
        <v>20</v>
      </c>
    </row>
    <row r="1449">
      <c r="A1449" s="1" t="s">
        <v>2170</v>
      </c>
      <c r="B1449" s="1" t="s">
        <v>37</v>
      </c>
      <c r="C1449" s="1" t="s">
        <v>38</v>
      </c>
      <c r="D1449" s="1" t="s">
        <v>1933</v>
      </c>
      <c r="E1449" s="1" t="s">
        <v>280</v>
      </c>
      <c r="F1449" s="1">
        <v>527.0</v>
      </c>
      <c r="G1449" s="1">
        <v>545.0</v>
      </c>
      <c r="H1449" s="1">
        <v>103.4</v>
      </c>
      <c r="I1449" s="1">
        <v>1151.14</v>
      </c>
      <c r="J1449" s="1">
        <v>1195.5</v>
      </c>
      <c r="K1449" s="1">
        <v>651547.5</v>
      </c>
      <c r="L1449" s="2">
        <v>45825.0</v>
      </c>
      <c r="M1449" s="1">
        <v>2025.0</v>
      </c>
      <c r="N1449" s="1">
        <v>6.0</v>
      </c>
      <c r="O1449" s="1" t="s">
        <v>20</v>
      </c>
    </row>
    <row r="1450">
      <c r="A1450" s="1" t="s">
        <v>2171</v>
      </c>
      <c r="B1450" s="1" t="s">
        <v>22</v>
      </c>
      <c r="C1450" s="1" t="s">
        <v>23</v>
      </c>
      <c r="D1450" s="1" t="s">
        <v>1622</v>
      </c>
      <c r="E1450" s="1" t="s">
        <v>64</v>
      </c>
      <c r="F1450" s="1">
        <v>2317.0</v>
      </c>
      <c r="G1450" s="1">
        <v>2286.0</v>
      </c>
      <c r="H1450" s="1">
        <v>98.7</v>
      </c>
      <c r="I1450" s="1">
        <v>1575.64</v>
      </c>
      <c r="J1450" s="1">
        <v>1765.93</v>
      </c>
      <c r="K1450" s="1">
        <v>4036915.98</v>
      </c>
      <c r="L1450" s="2">
        <v>45927.0</v>
      </c>
      <c r="M1450" s="1">
        <v>2025.0</v>
      </c>
      <c r="N1450" s="1">
        <v>9.0</v>
      </c>
      <c r="O1450" s="1" t="s">
        <v>65</v>
      </c>
    </row>
    <row r="1451">
      <c r="A1451" s="1" t="s">
        <v>2172</v>
      </c>
      <c r="B1451" s="1" t="s">
        <v>22</v>
      </c>
      <c r="C1451" s="1" t="s">
        <v>23</v>
      </c>
      <c r="D1451" s="1" t="s">
        <v>435</v>
      </c>
      <c r="E1451" s="1" t="s">
        <v>311</v>
      </c>
      <c r="F1451" s="1">
        <v>2341.0</v>
      </c>
      <c r="G1451" s="1">
        <v>2317.0</v>
      </c>
      <c r="H1451" s="1">
        <v>99.0</v>
      </c>
      <c r="I1451" s="1">
        <v>1768.97</v>
      </c>
      <c r="J1451" s="1">
        <v>2004.93</v>
      </c>
      <c r="K1451" s="1">
        <v>4645422.81</v>
      </c>
      <c r="L1451" s="2">
        <v>45841.0</v>
      </c>
      <c r="M1451" s="1">
        <v>2025.0</v>
      </c>
      <c r="N1451" s="1">
        <v>7.0</v>
      </c>
      <c r="O1451" s="1" t="s">
        <v>20</v>
      </c>
    </row>
    <row r="1452">
      <c r="A1452" s="1" t="s">
        <v>2173</v>
      </c>
      <c r="B1452" s="1" t="s">
        <v>42</v>
      </c>
      <c r="C1452" s="1" t="s">
        <v>43</v>
      </c>
      <c r="D1452" s="1" t="s">
        <v>1067</v>
      </c>
      <c r="E1452" s="1" t="s">
        <v>56</v>
      </c>
      <c r="F1452" s="1">
        <v>1021.0</v>
      </c>
      <c r="G1452" s="1">
        <v>990.0</v>
      </c>
      <c r="H1452" s="1">
        <v>97.0</v>
      </c>
      <c r="I1452" s="1">
        <v>1465.61</v>
      </c>
      <c r="J1452" s="1">
        <v>1679.08</v>
      </c>
      <c r="K1452" s="1">
        <v>1662289.2</v>
      </c>
      <c r="L1452" s="2">
        <v>45960.0</v>
      </c>
      <c r="M1452" s="1">
        <v>2025.0</v>
      </c>
      <c r="N1452" s="1">
        <v>10.0</v>
      </c>
      <c r="O1452" s="1" t="s">
        <v>20</v>
      </c>
    </row>
    <row r="1453">
      <c r="A1453" s="1" t="s">
        <v>2174</v>
      </c>
      <c r="B1453" s="1" t="s">
        <v>42</v>
      </c>
      <c r="C1453" s="1" t="s">
        <v>43</v>
      </c>
      <c r="D1453" s="1" t="s">
        <v>209</v>
      </c>
      <c r="E1453" s="1" t="s">
        <v>210</v>
      </c>
      <c r="F1453" s="1">
        <v>752.0</v>
      </c>
      <c r="G1453" s="1">
        <v>651.0</v>
      </c>
      <c r="H1453" s="1">
        <v>86.6</v>
      </c>
      <c r="I1453" s="1">
        <v>1371.63</v>
      </c>
      <c r="J1453" s="1">
        <v>1640.87</v>
      </c>
      <c r="K1453" s="1">
        <v>1068206.37</v>
      </c>
      <c r="L1453" s="2">
        <v>45810.0</v>
      </c>
      <c r="M1453" s="1">
        <v>2025.0</v>
      </c>
      <c r="N1453" s="1">
        <v>6.0</v>
      </c>
      <c r="O1453" s="1" t="s">
        <v>46</v>
      </c>
    </row>
    <row r="1454">
      <c r="A1454" s="1" t="s">
        <v>2175</v>
      </c>
      <c r="B1454" s="1" t="s">
        <v>28</v>
      </c>
      <c r="C1454" s="1" t="s">
        <v>29</v>
      </c>
      <c r="D1454" s="1" t="s">
        <v>331</v>
      </c>
      <c r="E1454" s="1" t="s">
        <v>257</v>
      </c>
      <c r="F1454" s="1">
        <v>1030.0</v>
      </c>
      <c r="G1454" s="1">
        <v>1034.0</v>
      </c>
      <c r="H1454" s="1">
        <v>100.4</v>
      </c>
      <c r="I1454" s="1">
        <v>1855.41</v>
      </c>
      <c r="J1454" s="1">
        <v>1672.08</v>
      </c>
      <c r="K1454" s="1">
        <v>1728930.72</v>
      </c>
      <c r="L1454" s="2">
        <v>45658.0</v>
      </c>
      <c r="M1454" s="1">
        <v>2025.0</v>
      </c>
      <c r="N1454" s="1">
        <v>1.0</v>
      </c>
      <c r="O1454" s="1" t="s">
        <v>32</v>
      </c>
    </row>
    <row r="1455">
      <c r="A1455" s="1" t="s">
        <v>2176</v>
      </c>
      <c r="B1455" s="1" t="s">
        <v>16</v>
      </c>
      <c r="C1455" s="1" t="s">
        <v>17</v>
      </c>
      <c r="D1455" s="1" t="s">
        <v>912</v>
      </c>
      <c r="E1455" s="1" t="s">
        <v>280</v>
      </c>
      <c r="F1455" s="1">
        <v>2444.0</v>
      </c>
      <c r="G1455" s="1">
        <v>2543.0</v>
      </c>
      <c r="H1455" s="1">
        <v>104.1</v>
      </c>
      <c r="I1455" s="1">
        <v>1805.78</v>
      </c>
      <c r="J1455" s="1">
        <v>1627.6</v>
      </c>
      <c r="K1455" s="1">
        <v>4138986.8</v>
      </c>
      <c r="L1455" s="2">
        <v>45705.0</v>
      </c>
      <c r="M1455" s="1">
        <v>2025.0</v>
      </c>
      <c r="N1455" s="1">
        <v>2.0</v>
      </c>
      <c r="O1455" s="1" t="s">
        <v>20</v>
      </c>
    </row>
    <row r="1456">
      <c r="A1456" s="1" t="s">
        <v>2177</v>
      </c>
      <c r="B1456" s="1" t="s">
        <v>28</v>
      </c>
      <c r="C1456" s="1" t="s">
        <v>29</v>
      </c>
      <c r="D1456" s="1" t="s">
        <v>514</v>
      </c>
      <c r="E1456" s="1" t="s">
        <v>53</v>
      </c>
      <c r="F1456" s="1">
        <v>2684.0</v>
      </c>
      <c r="G1456" s="1">
        <v>2185.0</v>
      </c>
      <c r="H1456" s="1">
        <v>81.4</v>
      </c>
      <c r="I1456" s="1">
        <v>1953.0</v>
      </c>
      <c r="J1456" s="1">
        <v>2208.21</v>
      </c>
      <c r="K1456" s="1">
        <v>4824938.85</v>
      </c>
      <c r="L1456" s="2">
        <v>45941.0</v>
      </c>
      <c r="M1456" s="1">
        <v>2025.0</v>
      </c>
      <c r="N1456" s="1">
        <v>10.0</v>
      </c>
      <c r="O1456" s="1" t="s">
        <v>26</v>
      </c>
    </row>
    <row r="1457">
      <c r="A1457" s="1" t="s">
        <v>2178</v>
      </c>
      <c r="B1457" s="1" t="s">
        <v>16</v>
      </c>
      <c r="C1457" s="1" t="s">
        <v>17</v>
      </c>
      <c r="D1457" s="1" t="s">
        <v>342</v>
      </c>
      <c r="E1457" s="1" t="s">
        <v>98</v>
      </c>
      <c r="F1457" s="1">
        <v>2285.0</v>
      </c>
      <c r="G1457" s="1">
        <v>2278.0</v>
      </c>
      <c r="H1457" s="1">
        <v>99.7</v>
      </c>
      <c r="I1457" s="1">
        <v>1090.12</v>
      </c>
      <c r="J1457" s="1">
        <v>1003.15</v>
      </c>
      <c r="K1457" s="1">
        <v>2285175.7</v>
      </c>
      <c r="L1457" s="2">
        <v>45889.0</v>
      </c>
      <c r="M1457" s="1">
        <v>2025.0</v>
      </c>
      <c r="N1457" s="1">
        <v>8.0</v>
      </c>
      <c r="O1457" s="1" t="s">
        <v>65</v>
      </c>
    </row>
    <row r="1458">
      <c r="A1458" s="1" t="s">
        <v>2179</v>
      </c>
      <c r="B1458" s="1" t="s">
        <v>42</v>
      </c>
      <c r="C1458" s="1" t="s">
        <v>43</v>
      </c>
      <c r="D1458" s="1" t="s">
        <v>205</v>
      </c>
      <c r="E1458" s="1" t="s">
        <v>45</v>
      </c>
      <c r="F1458" s="1">
        <v>1626.0</v>
      </c>
      <c r="G1458" s="1">
        <v>1417.0</v>
      </c>
      <c r="H1458" s="1">
        <v>87.1</v>
      </c>
      <c r="I1458" s="1">
        <v>1106.43</v>
      </c>
      <c r="J1458" s="1">
        <v>1284.87</v>
      </c>
      <c r="K1458" s="1">
        <v>1820660.79</v>
      </c>
      <c r="L1458" s="2">
        <v>45717.0</v>
      </c>
      <c r="M1458" s="1">
        <v>2025.0</v>
      </c>
      <c r="N1458" s="1">
        <v>3.0</v>
      </c>
      <c r="O1458" s="1" t="s">
        <v>46</v>
      </c>
    </row>
    <row r="1459">
      <c r="A1459" s="1" t="s">
        <v>2180</v>
      </c>
      <c r="B1459" s="1" t="s">
        <v>22</v>
      </c>
      <c r="C1459" s="1" t="s">
        <v>23</v>
      </c>
      <c r="D1459" s="1" t="s">
        <v>962</v>
      </c>
      <c r="E1459" s="1" t="s">
        <v>183</v>
      </c>
      <c r="F1459" s="1">
        <v>2130.0</v>
      </c>
      <c r="G1459" s="1">
        <v>1892.0</v>
      </c>
      <c r="H1459" s="1">
        <v>88.8</v>
      </c>
      <c r="I1459" s="1">
        <v>1042.59</v>
      </c>
      <c r="J1459" s="1">
        <v>1222.55</v>
      </c>
      <c r="K1459" s="1">
        <v>2313064.6</v>
      </c>
      <c r="L1459" s="2">
        <v>45848.0</v>
      </c>
      <c r="M1459" s="1">
        <v>2025.0</v>
      </c>
      <c r="N1459" s="1">
        <v>7.0</v>
      </c>
      <c r="O1459" s="1" t="s">
        <v>65</v>
      </c>
    </row>
    <row r="1460">
      <c r="A1460" s="1" t="s">
        <v>2181</v>
      </c>
      <c r="B1460" s="1" t="s">
        <v>28</v>
      </c>
      <c r="C1460" s="1" t="s">
        <v>29</v>
      </c>
      <c r="D1460" s="1" t="s">
        <v>1033</v>
      </c>
      <c r="E1460" s="1" t="s">
        <v>169</v>
      </c>
      <c r="F1460" s="1">
        <v>2088.0</v>
      </c>
      <c r="G1460" s="1">
        <v>1841.0</v>
      </c>
      <c r="H1460" s="1">
        <v>88.2</v>
      </c>
      <c r="I1460" s="1">
        <v>1337.77</v>
      </c>
      <c r="J1460" s="1">
        <v>1556.02</v>
      </c>
      <c r="K1460" s="1">
        <v>2864632.82</v>
      </c>
      <c r="L1460" s="2">
        <v>46018.0</v>
      </c>
      <c r="M1460" s="1">
        <v>2025.0</v>
      </c>
      <c r="N1460" s="1">
        <v>12.0</v>
      </c>
      <c r="O1460" s="1" t="s">
        <v>26</v>
      </c>
    </row>
    <row r="1461">
      <c r="A1461" s="1" t="s">
        <v>2182</v>
      </c>
      <c r="B1461" s="1" t="s">
        <v>28</v>
      </c>
      <c r="C1461" s="1" t="s">
        <v>29</v>
      </c>
      <c r="D1461" s="1" t="s">
        <v>177</v>
      </c>
      <c r="E1461" s="1" t="s">
        <v>71</v>
      </c>
      <c r="F1461" s="1">
        <v>652.0</v>
      </c>
      <c r="G1461" s="1">
        <v>681.0</v>
      </c>
      <c r="H1461" s="1">
        <v>104.4</v>
      </c>
      <c r="I1461" s="1">
        <v>1136.22</v>
      </c>
      <c r="J1461" s="1">
        <v>1232.46</v>
      </c>
      <c r="K1461" s="1">
        <v>839305.26</v>
      </c>
      <c r="L1461" s="2">
        <v>45784.0</v>
      </c>
      <c r="M1461" s="1">
        <v>2025.0</v>
      </c>
      <c r="N1461" s="1">
        <v>5.0</v>
      </c>
      <c r="O1461" s="1" t="s">
        <v>32</v>
      </c>
    </row>
    <row r="1462">
      <c r="A1462" s="1" t="s">
        <v>2183</v>
      </c>
      <c r="B1462" s="1" t="s">
        <v>16</v>
      </c>
      <c r="C1462" s="1" t="s">
        <v>17</v>
      </c>
      <c r="D1462" s="1" t="s">
        <v>2165</v>
      </c>
      <c r="E1462" s="1" t="s">
        <v>25</v>
      </c>
      <c r="F1462" s="1">
        <v>2999.0</v>
      </c>
      <c r="G1462" s="1">
        <v>2849.0</v>
      </c>
      <c r="H1462" s="1">
        <v>95.0</v>
      </c>
      <c r="I1462" s="1">
        <v>1785.42</v>
      </c>
      <c r="J1462" s="1">
        <v>1656.92</v>
      </c>
      <c r="K1462" s="1">
        <v>4720565.08</v>
      </c>
      <c r="L1462" s="2">
        <v>45999.0</v>
      </c>
      <c r="M1462" s="1">
        <v>2025.0</v>
      </c>
      <c r="N1462" s="1">
        <v>12.0</v>
      </c>
      <c r="O1462" s="1" t="s">
        <v>26</v>
      </c>
    </row>
    <row r="1463">
      <c r="A1463" s="1" t="s">
        <v>2184</v>
      </c>
      <c r="B1463" s="1" t="s">
        <v>28</v>
      </c>
      <c r="C1463" s="1" t="s">
        <v>29</v>
      </c>
      <c r="D1463" s="1" t="s">
        <v>848</v>
      </c>
      <c r="E1463" s="1" t="s">
        <v>121</v>
      </c>
      <c r="F1463" s="1">
        <v>2737.0</v>
      </c>
      <c r="G1463" s="1">
        <v>2639.0</v>
      </c>
      <c r="H1463" s="1">
        <v>96.4</v>
      </c>
      <c r="I1463" s="1">
        <v>1828.54</v>
      </c>
      <c r="J1463" s="1">
        <v>1790.39</v>
      </c>
      <c r="K1463" s="1">
        <v>4724839.21</v>
      </c>
      <c r="L1463" s="2">
        <v>45818.0</v>
      </c>
      <c r="M1463" s="1">
        <v>2025.0</v>
      </c>
      <c r="N1463" s="1">
        <v>6.0</v>
      </c>
      <c r="O1463" s="1" t="s">
        <v>26</v>
      </c>
    </row>
    <row r="1464">
      <c r="A1464" s="1" t="s">
        <v>2185</v>
      </c>
      <c r="B1464" s="1" t="s">
        <v>22</v>
      </c>
      <c r="C1464" s="1" t="s">
        <v>23</v>
      </c>
      <c r="D1464" s="1" t="s">
        <v>94</v>
      </c>
      <c r="E1464" s="1" t="s">
        <v>95</v>
      </c>
      <c r="F1464" s="1">
        <v>2972.0</v>
      </c>
      <c r="G1464" s="1">
        <v>2740.0</v>
      </c>
      <c r="H1464" s="1">
        <v>92.2</v>
      </c>
      <c r="I1464" s="1">
        <v>1175.56</v>
      </c>
      <c r="J1464" s="1">
        <v>1092.16</v>
      </c>
      <c r="K1464" s="1">
        <v>2992518.4</v>
      </c>
      <c r="L1464" s="2">
        <v>45821.0</v>
      </c>
      <c r="M1464" s="1">
        <v>2025.0</v>
      </c>
      <c r="N1464" s="1">
        <v>6.0</v>
      </c>
      <c r="O1464" s="1" t="s">
        <v>32</v>
      </c>
    </row>
    <row r="1465">
      <c r="A1465" s="1" t="s">
        <v>2186</v>
      </c>
      <c r="B1465" s="1" t="s">
        <v>37</v>
      </c>
      <c r="C1465" s="1" t="s">
        <v>38</v>
      </c>
      <c r="D1465" s="1" t="s">
        <v>762</v>
      </c>
      <c r="E1465" s="1" t="s">
        <v>280</v>
      </c>
      <c r="F1465" s="1">
        <v>2226.0</v>
      </c>
      <c r="G1465" s="1">
        <v>2200.0</v>
      </c>
      <c r="H1465" s="1">
        <v>98.8</v>
      </c>
      <c r="I1465" s="1">
        <v>1236.52</v>
      </c>
      <c r="J1465" s="1">
        <v>1472.93</v>
      </c>
      <c r="K1465" s="1">
        <v>3240446.0</v>
      </c>
      <c r="L1465" s="2">
        <v>45732.0</v>
      </c>
      <c r="M1465" s="1">
        <v>2025.0</v>
      </c>
      <c r="N1465" s="1">
        <v>3.0</v>
      </c>
      <c r="O1465" s="1" t="s">
        <v>20</v>
      </c>
    </row>
    <row r="1466">
      <c r="A1466" s="1" t="s">
        <v>2187</v>
      </c>
      <c r="B1466" s="1" t="s">
        <v>22</v>
      </c>
      <c r="C1466" s="1" t="s">
        <v>23</v>
      </c>
      <c r="D1466" s="1" t="s">
        <v>1213</v>
      </c>
      <c r="E1466" s="1" t="s">
        <v>210</v>
      </c>
      <c r="F1466" s="1">
        <v>1517.0</v>
      </c>
      <c r="G1466" s="1">
        <v>1384.0</v>
      </c>
      <c r="H1466" s="1">
        <v>91.2</v>
      </c>
      <c r="I1466" s="1">
        <v>1495.75</v>
      </c>
      <c r="J1466" s="1">
        <v>1761.56</v>
      </c>
      <c r="K1466" s="1">
        <v>2437999.04</v>
      </c>
      <c r="L1466" s="2">
        <v>45987.0</v>
      </c>
      <c r="M1466" s="1">
        <v>2025.0</v>
      </c>
      <c r="N1466" s="1">
        <v>11.0</v>
      </c>
      <c r="O1466" s="1" t="s">
        <v>46</v>
      </c>
    </row>
    <row r="1467">
      <c r="A1467" s="1" t="s">
        <v>2188</v>
      </c>
      <c r="B1467" s="1" t="s">
        <v>42</v>
      </c>
      <c r="C1467" s="1" t="s">
        <v>43</v>
      </c>
      <c r="D1467" s="1" t="s">
        <v>254</v>
      </c>
      <c r="E1467" s="1" t="s">
        <v>74</v>
      </c>
      <c r="F1467" s="1">
        <v>1403.0</v>
      </c>
      <c r="G1467" s="1">
        <v>1450.0</v>
      </c>
      <c r="H1467" s="1">
        <v>103.3</v>
      </c>
      <c r="I1467" s="1">
        <v>1726.18</v>
      </c>
      <c r="J1467" s="1">
        <v>1946.73</v>
      </c>
      <c r="K1467" s="1">
        <v>2822758.5</v>
      </c>
      <c r="L1467" s="2">
        <v>45961.0</v>
      </c>
      <c r="M1467" s="1">
        <v>2025.0</v>
      </c>
      <c r="N1467" s="1">
        <v>10.0</v>
      </c>
      <c r="O1467" s="1" t="s">
        <v>32</v>
      </c>
    </row>
    <row r="1468">
      <c r="A1468" s="1" t="s">
        <v>2189</v>
      </c>
      <c r="B1468" s="1" t="s">
        <v>22</v>
      </c>
      <c r="C1468" s="1" t="s">
        <v>23</v>
      </c>
      <c r="D1468" s="1" t="s">
        <v>1256</v>
      </c>
      <c r="E1468" s="1" t="s">
        <v>210</v>
      </c>
      <c r="F1468" s="1">
        <v>1599.0</v>
      </c>
      <c r="G1468" s="1">
        <v>1542.0</v>
      </c>
      <c r="H1468" s="1">
        <v>96.4</v>
      </c>
      <c r="I1468" s="1">
        <v>1307.34</v>
      </c>
      <c r="J1468" s="1">
        <v>1217.31</v>
      </c>
      <c r="K1468" s="1">
        <v>1877092.02</v>
      </c>
      <c r="L1468" s="2">
        <v>45661.0</v>
      </c>
      <c r="M1468" s="1">
        <v>2025.0</v>
      </c>
      <c r="N1468" s="1">
        <v>1.0</v>
      </c>
      <c r="O1468" s="1" t="s">
        <v>46</v>
      </c>
    </row>
    <row r="1469">
      <c r="A1469" s="1" t="s">
        <v>2190</v>
      </c>
      <c r="B1469" s="1" t="s">
        <v>37</v>
      </c>
      <c r="C1469" s="1" t="s">
        <v>38</v>
      </c>
      <c r="D1469" s="1" t="s">
        <v>1572</v>
      </c>
      <c r="E1469" s="1" t="s">
        <v>121</v>
      </c>
      <c r="F1469" s="1">
        <v>1793.0</v>
      </c>
      <c r="G1469" s="1">
        <v>1761.0</v>
      </c>
      <c r="H1469" s="1">
        <v>98.2</v>
      </c>
      <c r="I1469" s="1">
        <v>1835.9</v>
      </c>
      <c r="J1469" s="1">
        <v>1753.54</v>
      </c>
      <c r="K1469" s="1">
        <v>3087983.94</v>
      </c>
      <c r="L1469" s="2">
        <v>45806.0</v>
      </c>
      <c r="M1469" s="1">
        <v>2025.0</v>
      </c>
      <c r="N1469" s="1">
        <v>5.0</v>
      </c>
      <c r="O1469" s="1" t="s">
        <v>26</v>
      </c>
    </row>
    <row r="1470">
      <c r="A1470" s="1" t="s">
        <v>2191</v>
      </c>
      <c r="B1470" s="1" t="s">
        <v>28</v>
      </c>
      <c r="C1470" s="1" t="s">
        <v>29</v>
      </c>
      <c r="D1470" s="1" t="s">
        <v>608</v>
      </c>
      <c r="E1470" s="1" t="s">
        <v>74</v>
      </c>
      <c r="F1470" s="1">
        <v>1932.0</v>
      </c>
      <c r="G1470" s="1">
        <v>1900.0</v>
      </c>
      <c r="H1470" s="1">
        <v>98.3</v>
      </c>
      <c r="I1470" s="1">
        <v>1872.51</v>
      </c>
      <c r="J1470" s="1">
        <v>1748.62</v>
      </c>
      <c r="K1470" s="1">
        <v>3322378.0</v>
      </c>
      <c r="L1470" s="2">
        <v>45985.0</v>
      </c>
      <c r="M1470" s="1">
        <v>2025.0</v>
      </c>
      <c r="N1470" s="1">
        <v>11.0</v>
      </c>
      <c r="O1470" s="1" t="s">
        <v>32</v>
      </c>
    </row>
    <row r="1471">
      <c r="A1471" s="1" t="s">
        <v>2192</v>
      </c>
      <c r="B1471" s="1" t="s">
        <v>16</v>
      </c>
      <c r="C1471" s="1" t="s">
        <v>17</v>
      </c>
      <c r="D1471" s="1" t="s">
        <v>1308</v>
      </c>
      <c r="E1471" s="1" t="s">
        <v>74</v>
      </c>
      <c r="F1471" s="1">
        <v>1132.0</v>
      </c>
      <c r="G1471" s="1">
        <v>1059.0</v>
      </c>
      <c r="H1471" s="1">
        <v>93.6</v>
      </c>
      <c r="I1471" s="1">
        <v>1501.55</v>
      </c>
      <c r="J1471" s="1">
        <v>1609.9</v>
      </c>
      <c r="K1471" s="1">
        <v>1704884.1</v>
      </c>
      <c r="L1471" s="2">
        <v>45908.0</v>
      </c>
      <c r="M1471" s="1">
        <v>2025.0</v>
      </c>
      <c r="N1471" s="1">
        <v>9.0</v>
      </c>
      <c r="O1471" s="1" t="s">
        <v>32</v>
      </c>
    </row>
    <row r="1472">
      <c r="A1472" s="1" t="s">
        <v>2193</v>
      </c>
      <c r="B1472" s="1" t="s">
        <v>42</v>
      </c>
      <c r="C1472" s="1" t="s">
        <v>43</v>
      </c>
      <c r="D1472" s="1" t="s">
        <v>1002</v>
      </c>
      <c r="E1472" s="1" t="s">
        <v>31</v>
      </c>
      <c r="F1472" s="1">
        <v>520.0</v>
      </c>
      <c r="G1472" s="1">
        <v>422.0</v>
      </c>
      <c r="H1472" s="1">
        <v>81.2</v>
      </c>
      <c r="I1472" s="1">
        <v>1799.82</v>
      </c>
      <c r="J1472" s="1">
        <v>2147.5</v>
      </c>
      <c r="K1472" s="1">
        <v>906245.0</v>
      </c>
      <c r="L1472" s="2">
        <v>45678.0</v>
      </c>
      <c r="M1472" s="1">
        <v>2025.0</v>
      </c>
      <c r="N1472" s="1">
        <v>1.0</v>
      </c>
      <c r="O1472" s="1" t="s">
        <v>32</v>
      </c>
    </row>
    <row r="1473">
      <c r="A1473" s="1" t="s">
        <v>2194</v>
      </c>
      <c r="B1473" s="1" t="s">
        <v>42</v>
      </c>
      <c r="C1473" s="1" t="s">
        <v>43</v>
      </c>
      <c r="D1473" s="1" t="s">
        <v>500</v>
      </c>
      <c r="E1473" s="1" t="s">
        <v>95</v>
      </c>
      <c r="F1473" s="1">
        <v>1679.0</v>
      </c>
      <c r="G1473" s="1">
        <v>1708.0</v>
      </c>
      <c r="H1473" s="1">
        <v>101.7</v>
      </c>
      <c r="I1473" s="1">
        <v>1435.04</v>
      </c>
      <c r="J1473" s="1">
        <v>1685.78</v>
      </c>
      <c r="K1473" s="1">
        <v>2879312.24</v>
      </c>
      <c r="L1473" s="2">
        <v>45895.0</v>
      </c>
      <c r="M1473" s="1">
        <v>2025.0</v>
      </c>
      <c r="N1473" s="1">
        <v>8.0</v>
      </c>
      <c r="O1473" s="1" t="s">
        <v>32</v>
      </c>
    </row>
    <row r="1474">
      <c r="A1474" s="1" t="s">
        <v>2195</v>
      </c>
      <c r="B1474" s="1" t="s">
        <v>42</v>
      </c>
      <c r="C1474" s="1" t="s">
        <v>43</v>
      </c>
      <c r="D1474" s="1" t="s">
        <v>2196</v>
      </c>
      <c r="E1474" s="1" t="s">
        <v>35</v>
      </c>
      <c r="F1474" s="1">
        <v>2192.0</v>
      </c>
      <c r="G1474" s="1">
        <v>2060.0</v>
      </c>
      <c r="H1474" s="1">
        <v>94.0</v>
      </c>
      <c r="I1474" s="1">
        <v>1389.17</v>
      </c>
      <c r="J1474" s="1">
        <v>1346.15</v>
      </c>
      <c r="K1474" s="1">
        <v>2773069.0</v>
      </c>
      <c r="L1474" s="2">
        <v>45781.0</v>
      </c>
      <c r="M1474" s="1">
        <v>2025.0</v>
      </c>
      <c r="N1474" s="1">
        <v>5.0</v>
      </c>
      <c r="O1474" s="1" t="s">
        <v>26</v>
      </c>
    </row>
    <row r="1475">
      <c r="A1475" s="1" t="s">
        <v>2197</v>
      </c>
      <c r="B1475" s="1" t="s">
        <v>28</v>
      </c>
      <c r="C1475" s="1" t="s">
        <v>29</v>
      </c>
      <c r="D1475" s="1" t="s">
        <v>313</v>
      </c>
      <c r="E1475" s="1" t="s">
        <v>56</v>
      </c>
      <c r="F1475" s="1">
        <v>762.0</v>
      </c>
      <c r="G1475" s="1">
        <v>631.0</v>
      </c>
      <c r="H1475" s="1">
        <v>82.8</v>
      </c>
      <c r="I1475" s="1">
        <v>1520.22</v>
      </c>
      <c r="J1475" s="1">
        <v>1623.77</v>
      </c>
      <c r="K1475" s="1">
        <v>1024598.87</v>
      </c>
      <c r="L1475" s="2">
        <v>45723.0</v>
      </c>
      <c r="M1475" s="1">
        <v>2025.0</v>
      </c>
      <c r="N1475" s="1">
        <v>3.0</v>
      </c>
      <c r="O1475" s="1" t="s">
        <v>20</v>
      </c>
    </row>
    <row r="1476">
      <c r="A1476" s="1" t="s">
        <v>2198</v>
      </c>
      <c r="B1476" s="1" t="s">
        <v>42</v>
      </c>
      <c r="C1476" s="1" t="s">
        <v>43</v>
      </c>
      <c r="D1476" s="1" t="s">
        <v>2199</v>
      </c>
      <c r="E1476" s="1" t="s">
        <v>64</v>
      </c>
      <c r="F1476" s="1">
        <v>664.0</v>
      </c>
      <c r="G1476" s="1">
        <v>546.0</v>
      </c>
      <c r="H1476" s="1">
        <v>82.2</v>
      </c>
      <c r="I1476" s="1">
        <v>1541.89</v>
      </c>
      <c r="J1476" s="1">
        <v>1825.26</v>
      </c>
      <c r="K1476" s="1">
        <v>996591.96</v>
      </c>
      <c r="L1476" s="2">
        <v>45666.0</v>
      </c>
      <c r="M1476" s="1">
        <v>2025.0</v>
      </c>
      <c r="N1476" s="1">
        <v>1.0</v>
      </c>
      <c r="O1476" s="1" t="s">
        <v>65</v>
      </c>
    </row>
    <row r="1477">
      <c r="A1477" s="1" t="s">
        <v>2200</v>
      </c>
      <c r="B1477" s="1" t="s">
        <v>28</v>
      </c>
      <c r="C1477" s="1" t="s">
        <v>29</v>
      </c>
      <c r="D1477" s="1" t="s">
        <v>1856</v>
      </c>
      <c r="E1477" s="1" t="s">
        <v>142</v>
      </c>
      <c r="F1477" s="1">
        <v>2624.0</v>
      </c>
      <c r="G1477" s="1">
        <v>2679.0</v>
      </c>
      <c r="H1477" s="1">
        <v>102.1</v>
      </c>
      <c r="I1477" s="1">
        <v>1892.65</v>
      </c>
      <c r="J1477" s="1">
        <v>2006.17</v>
      </c>
      <c r="K1477" s="1">
        <v>5374529.43</v>
      </c>
      <c r="L1477" s="2">
        <v>45670.0</v>
      </c>
      <c r="M1477" s="1">
        <v>2025.0</v>
      </c>
      <c r="N1477" s="1">
        <v>1.0</v>
      </c>
      <c r="O1477" s="1" t="s">
        <v>46</v>
      </c>
    </row>
    <row r="1478">
      <c r="A1478" s="1" t="s">
        <v>2201</v>
      </c>
      <c r="B1478" s="1" t="s">
        <v>16</v>
      </c>
      <c r="C1478" s="1" t="s">
        <v>17</v>
      </c>
      <c r="D1478" s="1" t="s">
        <v>264</v>
      </c>
      <c r="E1478" s="1" t="s">
        <v>213</v>
      </c>
      <c r="F1478" s="1">
        <v>2221.0</v>
      </c>
      <c r="G1478" s="1">
        <v>2123.0</v>
      </c>
      <c r="H1478" s="1">
        <v>95.6</v>
      </c>
      <c r="I1478" s="1">
        <v>1171.56</v>
      </c>
      <c r="J1478" s="1">
        <v>1208.94</v>
      </c>
      <c r="K1478" s="1">
        <v>2566579.62</v>
      </c>
      <c r="L1478" s="2">
        <v>45710.0</v>
      </c>
      <c r="M1478" s="1">
        <v>2025.0</v>
      </c>
      <c r="N1478" s="1">
        <v>2.0</v>
      </c>
      <c r="O1478" s="1" t="s">
        <v>65</v>
      </c>
    </row>
    <row r="1479">
      <c r="A1479" s="1" t="s">
        <v>2202</v>
      </c>
      <c r="B1479" s="1" t="s">
        <v>42</v>
      </c>
      <c r="C1479" s="1" t="s">
        <v>43</v>
      </c>
      <c r="D1479" s="1" t="s">
        <v>368</v>
      </c>
      <c r="E1479" s="1" t="s">
        <v>64</v>
      </c>
      <c r="F1479" s="1">
        <v>1193.0</v>
      </c>
      <c r="G1479" s="1">
        <v>1146.0</v>
      </c>
      <c r="H1479" s="1">
        <v>96.1</v>
      </c>
      <c r="I1479" s="1">
        <v>1347.92</v>
      </c>
      <c r="J1479" s="1">
        <v>1303.18</v>
      </c>
      <c r="K1479" s="1">
        <v>1493444.28</v>
      </c>
      <c r="L1479" s="2">
        <v>45805.0</v>
      </c>
      <c r="M1479" s="1">
        <v>2025.0</v>
      </c>
      <c r="N1479" s="1">
        <v>5.0</v>
      </c>
      <c r="O1479" s="1" t="s">
        <v>65</v>
      </c>
    </row>
    <row r="1480">
      <c r="A1480" s="1" t="s">
        <v>2203</v>
      </c>
      <c r="B1480" s="1" t="s">
        <v>16</v>
      </c>
      <c r="C1480" s="1" t="s">
        <v>17</v>
      </c>
      <c r="D1480" s="1" t="s">
        <v>1836</v>
      </c>
      <c r="E1480" s="1" t="s">
        <v>103</v>
      </c>
      <c r="F1480" s="1">
        <v>1880.0</v>
      </c>
      <c r="G1480" s="1">
        <v>1630.0</v>
      </c>
      <c r="H1480" s="1">
        <v>86.7</v>
      </c>
      <c r="I1480" s="1">
        <v>1764.47</v>
      </c>
      <c r="J1480" s="1">
        <v>1982.88</v>
      </c>
      <c r="K1480" s="1">
        <v>3232094.4</v>
      </c>
      <c r="L1480" s="2">
        <v>45782.0</v>
      </c>
      <c r="M1480" s="1">
        <v>2025.0</v>
      </c>
      <c r="N1480" s="1">
        <v>5.0</v>
      </c>
      <c r="O1480" s="1" t="s">
        <v>26</v>
      </c>
    </row>
    <row r="1481">
      <c r="A1481" s="1" t="s">
        <v>2204</v>
      </c>
      <c r="B1481" s="1" t="s">
        <v>16</v>
      </c>
      <c r="C1481" s="1" t="s">
        <v>17</v>
      </c>
      <c r="D1481" s="1" t="s">
        <v>2122</v>
      </c>
      <c r="E1481" s="1" t="s">
        <v>166</v>
      </c>
      <c r="F1481" s="1">
        <v>1663.0</v>
      </c>
      <c r="G1481" s="1">
        <v>1375.0</v>
      </c>
      <c r="H1481" s="1">
        <v>82.7</v>
      </c>
      <c r="I1481" s="1">
        <v>1751.03</v>
      </c>
      <c r="J1481" s="1">
        <v>1798.0</v>
      </c>
      <c r="K1481" s="1">
        <v>2472250.0</v>
      </c>
      <c r="L1481" s="2">
        <v>45697.0</v>
      </c>
      <c r="M1481" s="1">
        <v>2025.0</v>
      </c>
      <c r="N1481" s="1">
        <v>2.0</v>
      </c>
      <c r="O1481" s="1" t="s">
        <v>46</v>
      </c>
    </row>
    <row r="1482">
      <c r="A1482" s="1" t="s">
        <v>2205</v>
      </c>
      <c r="B1482" s="1" t="s">
        <v>42</v>
      </c>
      <c r="C1482" s="1" t="s">
        <v>43</v>
      </c>
      <c r="D1482" s="1" t="s">
        <v>58</v>
      </c>
      <c r="E1482" s="1" t="s">
        <v>59</v>
      </c>
      <c r="F1482" s="1">
        <v>1043.0</v>
      </c>
      <c r="G1482" s="1">
        <v>1060.0</v>
      </c>
      <c r="H1482" s="1">
        <v>101.6</v>
      </c>
      <c r="I1482" s="1">
        <v>1675.9</v>
      </c>
      <c r="J1482" s="1">
        <v>1753.18</v>
      </c>
      <c r="K1482" s="1">
        <v>1858370.8</v>
      </c>
      <c r="L1482" s="2">
        <v>45828.0</v>
      </c>
      <c r="M1482" s="1">
        <v>2025.0</v>
      </c>
      <c r="N1482" s="1">
        <v>6.0</v>
      </c>
      <c r="O1482" s="1" t="s">
        <v>32</v>
      </c>
    </row>
    <row r="1483">
      <c r="A1483" s="1" t="s">
        <v>2206</v>
      </c>
      <c r="B1483" s="1" t="s">
        <v>22</v>
      </c>
      <c r="C1483" s="1" t="s">
        <v>23</v>
      </c>
      <c r="D1483" s="1" t="s">
        <v>1364</v>
      </c>
      <c r="E1483" s="1" t="s">
        <v>194</v>
      </c>
      <c r="F1483" s="1">
        <v>2274.0</v>
      </c>
      <c r="G1483" s="1">
        <v>2080.0</v>
      </c>
      <c r="H1483" s="1">
        <v>91.5</v>
      </c>
      <c r="I1483" s="1">
        <v>1782.98</v>
      </c>
      <c r="J1483" s="1">
        <v>1705.85</v>
      </c>
      <c r="K1483" s="1">
        <v>3548168.0</v>
      </c>
      <c r="L1483" s="2">
        <v>45919.0</v>
      </c>
      <c r="M1483" s="1">
        <v>2025.0</v>
      </c>
      <c r="N1483" s="1">
        <v>9.0</v>
      </c>
      <c r="O1483" s="1" t="s">
        <v>26</v>
      </c>
    </row>
    <row r="1484">
      <c r="A1484" s="1" t="s">
        <v>2207</v>
      </c>
      <c r="B1484" s="1" t="s">
        <v>28</v>
      </c>
      <c r="C1484" s="1" t="s">
        <v>29</v>
      </c>
      <c r="D1484" s="1" t="s">
        <v>259</v>
      </c>
      <c r="E1484" s="1" t="s">
        <v>89</v>
      </c>
      <c r="F1484" s="1">
        <v>2884.0</v>
      </c>
      <c r="G1484" s="1">
        <v>2774.0</v>
      </c>
      <c r="H1484" s="1">
        <v>96.2</v>
      </c>
      <c r="I1484" s="1">
        <v>1874.45</v>
      </c>
      <c r="J1484" s="1">
        <v>1820.33</v>
      </c>
      <c r="K1484" s="1">
        <v>5049595.42</v>
      </c>
      <c r="L1484" s="2">
        <v>45993.0</v>
      </c>
      <c r="M1484" s="1">
        <v>2025.0</v>
      </c>
      <c r="N1484" s="1">
        <v>12.0</v>
      </c>
      <c r="O1484" s="1" t="s">
        <v>46</v>
      </c>
    </row>
    <row r="1485">
      <c r="A1485" s="1" t="s">
        <v>2208</v>
      </c>
      <c r="B1485" s="1" t="s">
        <v>16</v>
      </c>
      <c r="C1485" s="1" t="s">
        <v>17</v>
      </c>
      <c r="D1485" s="1" t="s">
        <v>454</v>
      </c>
      <c r="E1485" s="1" t="s">
        <v>250</v>
      </c>
      <c r="F1485" s="1">
        <v>1115.0</v>
      </c>
      <c r="G1485" s="1">
        <v>1070.0</v>
      </c>
      <c r="H1485" s="1">
        <v>96.0</v>
      </c>
      <c r="I1485" s="1">
        <v>1435.07</v>
      </c>
      <c r="J1485" s="1">
        <v>1383.65</v>
      </c>
      <c r="K1485" s="1">
        <v>1480505.5</v>
      </c>
      <c r="L1485" s="2">
        <v>45805.0</v>
      </c>
      <c r="M1485" s="1">
        <v>2025.0</v>
      </c>
      <c r="N1485" s="1">
        <v>5.0</v>
      </c>
      <c r="O1485" s="1" t="s">
        <v>65</v>
      </c>
    </row>
    <row r="1486">
      <c r="A1486" s="1" t="s">
        <v>2209</v>
      </c>
      <c r="B1486" s="1" t="s">
        <v>37</v>
      </c>
      <c r="C1486" s="1" t="s">
        <v>38</v>
      </c>
      <c r="D1486" s="1" t="s">
        <v>48</v>
      </c>
      <c r="E1486" s="1" t="s">
        <v>31</v>
      </c>
      <c r="F1486" s="1">
        <v>1520.0</v>
      </c>
      <c r="G1486" s="1">
        <v>1300.0</v>
      </c>
      <c r="H1486" s="1">
        <v>85.5</v>
      </c>
      <c r="I1486" s="1">
        <v>1298.82</v>
      </c>
      <c r="J1486" s="1">
        <v>1379.08</v>
      </c>
      <c r="K1486" s="1">
        <v>1792804.0</v>
      </c>
      <c r="L1486" s="2">
        <v>45942.0</v>
      </c>
      <c r="M1486" s="1">
        <v>2025.0</v>
      </c>
      <c r="N1486" s="1">
        <v>10.0</v>
      </c>
      <c r="O1486" s="1" t="s">
        <v>32</v>
      </c>
    </row>
    <row r="1487">
      <c r="A1487" s="1" t="s">
        <v>2210</v>
      </c>
      <c r="B1487" s="1" t="s">
        <v>37</v>
      </c>
      <c r="C1487" s="1" t="s">
        <v>38</v>
      </c>
      <c r="D1487" s="1" t="s">
        <v>871</v>
      </c>
      <c r="E1487" s="1" t="s">
        <v>124</v>
      </c>
      <c r="F1487" s="1">
        <v>1221.0</v>
      </c>
      <c r="G1487" s="1">
        <v>1240.0</v>
      </c>
      <c r="H1487" s="1">
        <v>101.6</v>
      </c>
      <c r="I1487" s="1">
        <v>1922.97</v>
      </c>
      <c r="J1487" s="1">
        <v>2255.95</v>
      </c>
      <c r="K1487" s="1">
        <v>2797378.0</v>
      </c>
      <c r="L1487" s="2">
        <v>45890.0</v>
      </c>
      <c r="M1487" s="1">
        <v>2025.0</v>
      </c>
      <c r="N1487" s="1">
        <v>8.0</v>
      </c>
      <c r="O1487" s="1" t="s">
        <v>26</v>
      </c>
    </row>
    <row r="1488">
      <c r="A1488" s="1" t="s">
        <v>2211</v>
      </c>
      <c r="B1488" s="1" t="s">
        <v>16</v>
      </c>
      <c r="C1488" s="1" t="s">
        <v>17</v>
      </c>
      <c r="D1488" s="1" t="s">
        <v>1065</v>
      </c>
      <c r="E1488" s="1" t="s">
        <v>89</v>
      </c>
      <c r="F1488" s="1">
        <v>2697.0</v>
      </c>
      <c r="G1488" s="1">
        <v>2610.0</v>
      </c>
      <c r="H1488" s="1">
        <v>96.8</v>
      </c>
      <c r="I1488" s="1">
        <v>1336.66</v>
      </c>
      <c r="J1488" s="1">
        <v>1287.67</v>
      </c>
      <c r="K1488" s="1">
        <v>3360818.7</v>
      </c>
      <c r="L1488" s="2">
        <v>45979.0</v>
      </c>
      <c r="M1488" s="1">
        <v>2025.0</v>
      </c>
      <c r="N1488" s="1">
        <v>11.0</v>
      </c>
      <c r="O1488" s="1" t="s">
        <v>46</v>
      </c>
    </row>
    <row r="1489">
      <c r="A1489" s="1" t="s">
        <v>2212</v>
      </c>
      <c r="B1489" s="1" t="s">
        <v>22</v>
      </c>
      <c r="C1489" s="1" t="s">
        <v>23</v>
      </c>
      <c r="D1489" s="1" t="s">
        <v>2213</v>
      </c>
      <c r="E1489" s="1" t="s">
        <v>79</v>
      </c>
      <c r="F1489" s="1">
        <v>1242.0</v>
      </c>
      <c r="G1489" s="1">
        <v>1273.0</v>
      </c>
      <c r="H1489" s="1">
        <v>102.5</v>
      </c>
      <c r="I1489" s="1">
        <v>1558.56</v>
      </c>
      <c r="J1489" s="1">
        <v>1465.32</v>
      </c>
      <c r="K1489" s="1">
        <v>1865352.36</v>
      </c>
      <c r="L1489" s="2">
        <v>45939.0</v>
      </c>
      <c r="M1489" s="1">
        <v>2025.0</v>
      </c>
      <c r="N1489" s="1">
        <v>10.0</v>
      </c>
      <c r="O1489" s="1" t="s">
        <v>20</v>
      </c>
    </row>
    <row r="1490">
      <c r="A1490" s="1" t="s">
        <v>2214</v>
      </c>
      <c r="B1490" s="1" t="s">
        <v>28</v>
      </c>
      <c r="C1490" s="1" t="s">
        <v>29</v>
      </c>
      <c r="D1490" s="1" t="s">
        <v>233</v>
      </c>
      <c r="E1490" s="1" t="s">
        <v>183</v>
      </c>
      <c r="F1490" s="1">
        <v>2702.0</v>
      </c>
      <c r="G1490" s="1">
        <v>2717.0</v>
      </c>
      <c r="H1490" s="1">
        <v>100.6</v>
      </c>
      <c r="I1490" s="1">
        <v>1921.47</v>
      </c>
      <c r="J1490" s="1">
        <v>2160.09</v>
      </c>
      <c r="K1490" s="1">
        <v>5868964.53</v>
      </c>
      <c r="L1490" s="2">
        <v>45747.0</v>
      </c>
      <c r="M1490" s="1">
        <v>2025.0</v>
      </c>
      <c r="N1490" s="1">
        <v>3.0</v>
      </c>
      <c r="O1490" s="1" t="s">
        <v>65</v>
      </c>
    </row>
    <row r="1491">
      <c r="A1491" s="1" t="s">
        <v>2215</v>
      </c>
      <c r="B1491" s="1" t="s">
        <v>28</v>
      </c>
      <c r="C1491" s="1" t="s">
        <v>29</v>
      </c>
      <c r="D1491" s="1" t="s">
        <v>562</v>
      </c>
      <c r="E1491" s="1" t="s">
        <v>311</v>
      </c>
      <c r="F1491" s="1">
        <v>851.0</v>
      </c>
      <c r="G1491" s="1">
        <v>830.0</v>
      </c>
      <c r="H1491" s="1">
        <v>97.5</v>
      </c>
      <c r="I1491" s="1">
        <v>1762.0</v>
      </c>
      <c r="J1491" s="1">
        <v>1959.41</v>
      </c>
      <c r="K1491" s="1">
        <v>1626310.3</v>
      </c>
      <c r="L1491" s="2">
        <v>45986.0</v>
      </c>
      <c r="M1491" s="1">
        <v>2025.0</v>
      </c>
      <c r="N1491" s="1">
        <v>11.0</v>
      </c>
      <c r="O1491" s="1" t="s">
        <v>20</v>
      </c>
    </row>
    <row r="1492">
      <c r="A1492" s="1" t="s">
        <v>2216</v>
      </c>
      <c r="B1492" s="1" t="s">
        <v>42</v>
      </c>
      <c r="C1492" s="1" t="s">
        <v>43</v>
      </c>
      <c r="D1492" s="1" t="s">
        <v>1920</v>
      </c>
      <c r="E1492" s="1" t="s">
        <v>218</v>
      </c>
      <c r="F1492" s="1">
        <v>1631.0</v>
      </c>
      <c r="G1492" s="1">
        <v>1360.0</v>
      </c>
      <c r="H1492" s="1">
        <v>83.4</v>
      </c>
      <c r="I1492" s="1">
        <v>1645.37</v>
      </c>
      <c r="J1492" s="1">
        <v>1759.25</v>
      </c>
      <c r="K1492" s="1">
        <v>2392580.0</v>
      </c>
      <c r="L1492" s="2">
        <v>46003.0</v>
      </c>
      <c r="M1492" s="1">
        <v>2025.0</v>
      </c>
      <c r="N1492" s="1">
        <v>12.0</v>
      </c>
      <c r="O1492" s="1" t="s">
        <v>32</v>
      </c>
    </row>
    <row r="1493">
      <c r="A1493" s="1" t="s">
        <v>2217</v>
      </c>
      <c r="B1493" s="1" t="s">
        <v>42</v>
      </c>
      <c r="C1493" s="1" t="s">
        <v>43</v>
      </c>
      <c r="D1493" s="1" t="s">
        <v>1098</v>
      </c>
      <c r="E1493" s="1" t="s">
        <v>142</v>
      </c>
      <c r="F1493" s="1">
        <v>1502.0</v>
      </c>
      <c r="G1493" s="1">
        <v>1284.0</v>
      </c>
      <c r="H1493" s="1">
        <v>85.5</v>
      </c>
      <c r="I1493" s="1">
        <v>1340.03</v>
      </c>
      <c r="J1493" s="1">
        <v>1323.95</v>
      </c>
      <c r="K1493" s="1">
        <v>1699951.8</v>
      </c>
      <c r="L1493" s="2">
        <v>45970.0</v>
      </c>
      <c r="M1493" s="1">
        <v>2025.0</v>
      </c>
      <c r="N1493" s="1">
        <v>11.0</v>
      </c>
      <c r="O1493" s="1" t="s">
        <v>46</v>
      </c>
    </row>
    <row r="1494">
      <c r="A1494" s="1" t="s">
        <v>2218</v>
      </c>
      <c r="B1494" s="1" t="s">
        <v>22</v>
      </c>
      <c r="C1494" s="1" t="s">
        <v>23</v>
      </c>
      <c r="D1494" s="1" t="s">
        <v>389</v>
      </c>
      <c r="E1494" s="1" t="s">
        <v>382</v>
      </c>
      <c r="F1494" s="1">
        <v>2831.0</v>
      </c>
      <c r="G1494" s="1">
        <v>2421.0</v>
      </c>
      <c r="H1494" s="1">
        <v>85.5</v>
      </c>
      <c r="I1494" s="1">
        <v>1638.5</v>
      </c>
      <c r="J1494" s="1">
        <v>1717.74</v>
      </c>
      <c r="K1494" s="1">
        <v>4158648.54</v>
      </c>
      <c r="L1494" s="2">
        <v>45669.0</v>
      </c>
      <c r="M1494" s="1">
        <v>2025.0</v>
      </c>
      <c r="N1494" s="1">
        <v>1.0</v>
      </c>
      <c r="O1494" s="1" t="s">
        <v>65</v>
      </c>
    </row>
    <row r="1495">
      <c r="A1495" s="1" t="s">
        <v>2219</v>
      </c>
      <c r="B1495" s="1" t="s">
        <v>37</v>
      </c>
      <c r="C1495" s="1" t="s">
        <v>38</v>
      </c>
      <c r="D1495" s="1" t="s">
        <v>816</v>
      </c>
      <c r="E1495" s="1" t="s">
        <v>152</v>
      </c>
      <c r="F1495" s="1">
        <v>574.0</v>
      </c>
      <c r="G1495" s="1">
        <v>534.0</v>
      </c>
      <c r="H1495" s="1">
        <v>93.0</v>
      </c>
      <c r="I1495" s="1">
        <v>1947.99</v>
      </c>
      <c r="J1495" s="1">
        <v>2162.4</v>
      </c>
      <c r="K1495" s="1">
        <v>1154721.6</v>
      </c>
      <c r="L1495" s="2">
        <v>45771.0</v>
      </c>
      <c r="M1495" s="1">
        <v>2025.0</v>
      </c>
      <c r="N1495" s="1">
        <v>4.0</v>
      </c>
      <c r="O1495" s="1" t="s">
        <v>20</v>
      </c>
    </row>
    <row r="1496">
      <c r="A1496" s="1" t="s">
        <v>2220</v>
      </c>
      <c r="B1496" s="1" t="s">
        <v>16</v>
      </c>
      <c r="C1496" s="1" t="s">
        <v>17</v>
      </c>
      <c r="D1496" s="1" t="s">
        <v>1095</v>
      </c>
      <c r="E1496" s="1" t="s">
        <v>111</v>
      </c>
      <c r="F1496" s="1">
        <v>1805.0</v>
      </c>
      <c r="G1496" s="1">
        <v>1586.0</v>
      </c>
      <c r="H1496" s="1">
        <v>87.9</v>
      </c>
      <c r="I1496" s="1">
        <v>1537.84</v>
      </c>
      <c r="J1496" s="1">
        <v>1784.2</v>
      </c>
      <c r="K1496" s="1">
        <v>2829741.2</v>
      </c>
      <c r="L1496" s="2">
        <v>45912.0</v>
      </c>
      <c r="M1496" s="1">
        <v>2025.0</v>
      </c>
      <c r="N1496" s="1">
        <v>9.0</v>
      </c>
      <c r="O1496" s="1" t="s">
        <v>20</v>
      </c>
    </row>
    <row r="1497">
      <c r="A1497" s="1" t="s">
        <v>2221</v>
      </c>
      <c r="B1497" s="1" t="s">
        <v>42</v>
      </c>
      <c r="C1497" s="1" t="s">
        <v>43</v>
      </c>
      <c r="D1497" s="1" t="s">
        <v>389</v>
      </c>
      <c r="E1497" s="1" t="s">
        <v>382</v>
      </c>
      <c r="F1497" s="1">
        <v>1121.0</v>
      </c>
      <c r="G1497" s="1">
        <v>992.0</v>
      </c>
      <c r="H1497" s="1">
        <v>88.5</v>
      </c>
      <c r="I1497" s="1">
        <v>1173.84</v>
      </c>
      <c r="J1497" s="1">
        <v>1292.88</v>
      </c>
      <c r="K1497" s="1">
        <v>1282536.96</v>
      </c>
      <c r="L1497" s="2">
        <v>45986.0</v>
      </c>
      <c r="M1497" s="1">
        <v>2025.0</v>
      </c>
      <c r="N1497" s="1">
        <v>11.0</v>
      </c>
      <c r="O1497" s="1" t="s">
        <v>65</v>
      </c>
    </row>
    <row r="1498">
      <c r="A1498" s="1" t="s">
        <v>2222</v>
      </c>
      <c r="B1498" s="1" t="s">
        <v>28</v>
      </c>
      <c r="C1498" s="1" t="s">
        <v>29</v>
      </c>
      <c r="D1498" s="1" t="s">
        <v>81</v>
      </c>
      <c r="E1498" s="1" t="s">
        <v>82</v>
      </c>
      <c r="F1498" s="1">
        <v>776.0</v>
      </c>
      <c r="G1498" s="1">
        <v>634.0</v>
      </c>
      <c r="H1498" s="1">
        <v>81.7</v>
      </c>
      <c r="I1498" s="1">
        <v>1039.95</v>
      </c>
      <c r="J1498" s="1">
        <v>1200.43</v>
      </c>
      <c r="K1498" s="1">
        <v>761072.62</v>
      </c>
      <c r="L1498" s="2">
        <v>46002.0</v>
      </c>
      <c r="M1498" s="1">
        <v>2025.0</v>
      </c>
      <c r="N1498" s="1">
        <v>12.0</v>
      </c>
      <c r="O1498" s="1" t="s">
        <v>20</v>
      </c>
    </row>
    <row r="1499">
      <c r="A1499" s="1" t="s">
        <v>2223</v>
      </c>
      <c r="B1499" s="1" t="s">
        <v>22</v>
      </c>
      <c r="C1499" s="1" t="s">
        <v>23</v>
      </c>
      <c r="D1499" s="1" t="s">
        <v>1643</v>
      </c>
      <c r="E1499" s="1" t="s">
        <v>71</v>
      </c>
      <c r="F1499" s="1">
        <v>1041.0</v>
      </c>
      <c r="G1499" s="1">
        <v>960.0</v>
      </c>
      <c r="H1499" s="1">
        <v>92.2</v>
      </c>
      <c r="I1499" s="1">
        <v>1355.77</v>
      </c>
      <c r="J1499" s="1">
        <v>1595.97</v>
      </c>
      <c r="K1499" s="1">
        <v>1532131.2</v>
      </c>
      <c r="L1499" s="2">
        <v>45895.0</v>
      </c>
      <c r="M1499" s="1">
        <v>2025.0</v>
      </c>
      <c r="N1499" s="1">
        <v>8.0</v>
      </c>
      <c r="O1499" s="1" t="s">
        <v>32</v>
      </c>
    </row>
    <row r="1500">
      <c r="A1500" s="1" t="s">
        <v>2224</v>
      </c>
      <c r="B1500" s="1" t="s">
        <v>42</v>
      </c>
      <c r="C1500" s="1" t="s">
        <v>43</v>
      </c>
      <c r="D1500" s="1" t="s">
        <v>2158</v>
      </c>
      <c r="E1500" s="1" t="s">
        <v>336</v>
      </c>
      <c r="F1500" s="1">
        <v>1943.0</v>
      </c>
      <c r="G1500" s="1">
        <v>1607.0</v>
      </c>
      <c r="H1500" s="1">
        <v>82.7</v>
      </c>
      <c r="I1500" s="1">
        <v>1337.59</v>
      </c>
      <c r="J1500" s="1">
        <v>1442.55</v>
      </c>
      <c r="K1500" s="1">
        <v>2318177.85</v>
      </c>
      <c r="L1500" s="2">
        <v>45957.0</v>
      </c>
      <c r="M1500" s="1">
        <v>2025.0</v>
      </c>
      <c r="N1500" s="1">
        <v>10.0</v>
      </c>
      <c r="O1500" s="1" t="s">
        <v>46</v>
      </c>
    </row>
    <row r="1501">
      <c r="A1501" s="1" t="s">
        <v>2225</v>
      </c>
      <c r="B1501" s="1" t="s">
        <v>28</v>
      </c>
      <c r="C1501" s="1" t="s">
        <v>29</v>
      </c>
      <c r="D1501" s="1" t="s">
        <v>1970</v>
      </c>
      <c r="E1501" s="1" t="s">
        <v>218</v>
      </c>
      <c r="F1501" s="1">
        <v>2645.0</v>
      </c>
      <c r="G1501" s="1">
        <v>2238.0</v>
      </c>
      <c r="H1501" s="1">
        <v>84.6</v>
      </c>
      <c r="I1501" s="1">
        <v>1194.17</v>
      </c>
      <c r="J1501" s="1">
        <v>1228.17</v>
      </c>
      <c r="K1501" s="1">
        <v>2748644.46</v>
      </c>
      <c r="L1501" s="2">
        <v>45999.0</v>
      </c>
      <c r="M1501" s="1">
        <v>2025.0</v>
      </c>
      <c r="N1501" s="1">
        <v>12.0</v>
      </c>
      <c r="O1501" s="1" t="s">
        <v>32</v>
      </c>
    </row>
    <row r="1502">
      <c r="A1502" s="1" t="s">
        <v>2226</v>
      </c>
      <c r="B1502" s="1" t="s">
        <v>22</v>
      </c>
      <c r="C1502" s="1" t="s">
        <v>23</v>
      </c>
      <c r="D1502" s="1" t="s">
        <v>217</v>
      </c>
      <c r="E1502" s="1" t="s">
        <v>218</v>
      </c>
      <c r="F1502" s="1">
        <v>1641.0</v>
      </c>
      <c r="G1502" s="1">
        <v>1455.0</v>
      </c>
      <c r="H1502" s="1">
        <v>88.7</v>
      </c>
      <c r="I1502" s="1">
        <v>1286.57</v>
      </c>
      <c r="J1502" s="1">
        <v>1297.4</v>
      </c>
      <c r="K1502" s="1">
        <v>1887717.0</v>
      </c>
      <c r="L1502" s="2">
        <v>45707.0</v>
      </c>
      <c r="M1502" s="1">
        <v>2025.0</v>
      </c>
      <c r="N1502" s="1">
        <v>2.0</v>
      </c>
      <c r="O1502" s="1" t="s">
        <v>32</v>
      </c>
    </row>
    <row r="1503">
      <c r="A1503" s="1" t="s">
        <v>2227</v>
      </c>
      <c r="B1503" s="1" t="s">
        <v>22</v>
      </c>
      <c r="C1503" s="1" t="s">
        <v>23</v>
      </c>
      <c r="D1503" s="1" t="s">
        <v>1364</v>
      </c>
      <c r="E1503" s="1" t="s">
        <v>194</v>
      </c>
      <c r="F1503" s="1">
        <v>2186.0</v>
      </c>
      <c r="G1503" s="1">
        <v>2281.0</v>
      </c>
      <c r="H1503" s="1">
        <v>104.3</v>
      </c>
      <c r="I1503" s="1">
        <v>1251.41</v>
      </c>
      <c r="J1503" s="1">
        <v>1264.28</v>
      </c>
      <c r="K1503" s="1">
        <v>2883822.68</v>
      </c>
      <c r="L1503" s="2">
        <v>45996.0</v>
      </c>
      <c r="M1503" s="1">
        <v>2025.0</v>
      </c>
      <c r="N1503" s="1">
        <v>12.0</v>
      </c>
      <c r="O1503" s="1" t="s">
        <v>26</v>
      </c>
    </row>
    <row r="1504">
      <c r="A1504" s="1" t="s">
        <v>2228</v>
      </c>
      <c r="B1504" s="1" t="s">
        <v>42</v>
      </c>
      <c r="C1504" s="1" t="s">
        <v>43</v>
      </c>
      <c r="D1504" s="1" t="s">
        <v>773</v>
      </c>
      <c r="E1504" s="1" t="s">
        <v>210</v>
      </c>
      <c r="F1504" s="1">
        <v>825.0</v>
      </c>
      <c r="G1504" s="1">
        <v>764.0</v>
      </c>
      <c r="H1504" s="1">
        <v>92.6</v>
      </c>
      <c r="I1504" s="1">
        <v>1545.8</v>
      </c>
      <c r="J1504" s="1">
        <v>1571.8</v>
      </c>
      <c r="K1504" s="1">
        <v>1200855.2</v>
      </c>
      <c r="L1504" s="2">
        <v>45885.0</v>
      </c>
      <c r="M1504" s="1">
        <v>2025.0</v>
      </c>
      <c r="N1504" s="1">
        <v>8.0</v>
      </c>
      <c r="O1504" s="1" t="s">
        <v>46</v>
      </c>
    </row>
    <row r="1505">
      <c r="A1505" s="1" t="s">
        <v>2229</v>
      </c>
      <c r="B1505" s="1" t="s">
        <v>16</v>
      </c>
      <c r="C1505" s="1" t="s">
        <v>17</v>
      </c>
      <c r="D1505" s="1" t="s">
        <v>1028</v>
      </c>
      <c r="E1505" s="1" t="s">
        <v>183</v>
      </c>
      <c r="F1505" s="1">
        <v>1651.0</v>
      </c>
      <c r="G1505" s="1">
        <v>1616.0</v>
      </c>
      <c r="H1505" s="1">
        <v>97.9</v>
      </c>
      <c r="I1505" s="1">
        <v>1372.51</v>
      </c>
      <c r="J1505" s="1">
        <v>1482.33</v>
      </c>
      <c r="K1505" s="1">
        <v>2395445.28</v>
      </c>
      <c r="L1505" s="2">
        <v>45780.0</v>
      </c>
      <c r="M1505" s="1">
        <v>2025.0</v>
      </c>
      <c r="N1505" s="1">
        <v>5.0</v>
      </c>
      <c r="O1505" s="1" t="s">
        <v>65</v>
      </c>
    </row>
    <row r="1506">
      <c r="A1506" s="1" t="s">
        <v>2230</v>
      </c>
      <c r="B1506" s="1" t="s">
        <v>37</v>
      </c>
      <c r="C1506" s="1" t="s">
        <v>38</v>
      </c>
      <c r="D1506" s="1" t="s">
        <v>1647</v>
      </c>
      <c r="E1506" s="1" t="s">
        <v>194</v>
      </c>
      <c r="F1506" s="1">
        <v>735.0</v>
      </c>
      <c r="G1506" s="1">
        <v>637.0</v>
      </c>
      <c r="H1506" s="1">
        <v>86.7</v>
      </c>
      <c r="I1506" s="1">
        <v>1265.42</v>
      </c>
      <c r="J1506" s="1">
        <v>1227.74</v>
      </c>
      <c r="K1506" s="1">
        <v>782070.38</v>
      </c>
      <c r="L1506" s="2">
        <v>45963.0</v>
      </c>
      <c r="M1506" s="1">
        <v>2025.0</v>
      </c>
      <c r="N1506" s="1">
        <v>11.0</v>
      </c>
      <c r="O1506" s="1" t="s">
        <v>26</v>
      </c>
    </row>
    <row r="1507">
      <c r="A1507" s="1" t="s">
        <v>2231</v>
      </c>
      <c r="B1507" s="1" t="s">
        <v>42</v>
      </c>
      <c r="C1507" s="1" t="s">
        <v>43</v>
      </c>
      <c r="D1507" s="1" t="s">
        <v>730</v>
      </c>
      <c r="E1507" s="1" t="s">
        <v>98</v>
      </c>
      <c r="F1507" s="1">
        <v>1162.0</v>
      </c>
      <c r="G1507" s="1">
        <v>1062.0</v>
      </c>
      <c r="H1507" s="1">
        <v>91.4</v>
      </c>
      <c r="I1507" s="1">
        <v>1939.14</v>
      </c>
      <c r="J1507" s="1">
        <v>2017.64</v>
      </c>
      <c r="K1507" s="1">
        <v>2142733.68</v>
      </c>
      <c r="L1507" s="2">
        <v>45665.0</v>
      </c>
      <c r="M1507" s="1">
        <v>2025.0</v>
      </c>
      <c r="N1507" s="1">
        <v>1.0</v>
      </c>
      <c r="O1507" s="1" t="s">
        <v>65</v>
      </c>
    </row>
    <row r="1508">
      <c r="A1508" s="1" t="s">
        <v>2232</v>
      </c>
      <c r="B1508" s="1" t="s">
        <v>16</v>
      </c>
      <c r="C1508" s="1" t="s">
        <v>17</v>
      </c>
      <c r="D1508" s="1" t="s">
        <v>58</v>
      </c>
      <c r="E1508" s="1" t="s">
        <v>59</v>
      </c>
      <c r="F1508" s="1">
        <v>2269.0</v>
      </c>
      <c r="G1508" s="1">
        <v>2220.0</v>
      </c>
      <c r="H1508" s="1">
        <v>97.8</v>
      </c>
      <c r="I1508" s="1">
        <v>1203.0</v>
      </c>
      <c r="J1508" s="1">
        <v>1308.74</v>
      </c>
      <c r="K1508" s="1">
        <v>2905402.8</v>
      </c>
      <c r="L1508" s="2">
        <v>45827.0</v>
      </c>
      <c r="M1508" s="1">
        <v>2025.0</v>
      </c>
      <c r="N1508" s="1">
        <v>6.0</v>
      </c>
      <c r="O1508" s="1" t="s">
        <v>32</v>
      </c>
    </row>
    <row r="1509">
      <c r="A1509" s="1" t="s">
        <v>2233</v>
      </c>
      <c r="B1509" s="1" t="s">
        <v>42</v>
      </c>
      <c r="C1509" s="1" t="s">
        <v>43</v>
      </c>
      <c r="D1509" s="1" t="s">
        <v>156</v>
      </c>
      <c r="E1509" s="1" t="s">
        <v>74</v>
      </c>
      <c r="F1509" s="1">
        <v>536.0</v>
      </c>
      <c r="G1509" s="1">
        <v>460.0</v>
      </c>
      <c r="H1509" s="1">
        <v>85.8</v>
      </c>
      <c r="I1509" s="1">
        <v>1991.41</v>
      </c>
      <c r="J1509" s="1">
        <v>1947.32</v>
      </c>
      <c r="K1509" s="1">
        <v>895767.2</v>
      </c>
      <c r="L1509" s="2">
        <v>45823.0</v>
      </c>
      <c r="M1509" s="1">
        <v>2025.0</v>
      </c>
      <c r="N1509" s="1">
        <v>6.0</v>
      </c>
      <c r="O1509" s="1" t="s">
        <v>32</v>
      </c>
    </row>
    <row r="1510">
      <c r="A1510" s="1" t="s">
        <v>2234</v>
      </c>
      <c r="B1510" s="1" t="s">
        <v>16</v>
      </c>
      <c r="C1510" s="1" t="s">
        <v>17</v>
      </c>
      <c r="D1510" s="1" t="s">
        <v>827</v>
      </c>
      <c r="E1510" s="1" t="s">
        <v>82</v>
      </c>
      <c r="F1510" s="1">
        <v>1862.0</v>
      </c>
      <c r="G1510" s="1">
        <v>1556.0</v>
      </c>
      <c r="H1510" s="1">
        <v>83.6</v>
      </c>
      <c r="I1510" s="1">
        <v>1852.66</v>
      </c>
      <c r="J1510" s="1">
        <v>1967.11</v>
      </c>
      <c r="K1510" s="1">
        <v>3060823.16</v>
      </c>
      <c r="L1510" s="2">
        <v>45910.0</v>
      </c>
      <c r="M1510" s="1">
        <v>2025.0</v>
      </c>
      <c r="N1510" s="1">
        <v>9.0</v>
      </c>
      <c r="O1510" s="1" t="s">
        <v>20</v>
      </c>
    </row>
    <row r="1511">
      <c r="A1511" s="1" t="s">
        <v>2235</v>
      </c>
      <c r="B1511" s="1" t="s">
        <v>16</v>
      </c>
      <c r="C1511" s="1" t="s">
        <v>17</v>
      </c>
      <c r="D1511" s="1" t="s">
        <v>393</v>
      </c>
      <c r="E1511" s="1" t="s">
        <v>267</v>
      </c>
      <c r="F1511" s="1">
        <v>2400.0</v>
      </c>
      <c r="G1511" s="1">
        <v>2495.0</v>
      </c>
      <c r="H1511" s="1">
        <v>104.0</v>
      </c>
      <c r="I1511" s="1">
        <v>1951.16</v>
      </c>
      <c r="J1511" s="1">
        <v>1808.38</v>
      </c>
      <c r="K1511" s="1">
        <v>4511908.1</v>
      </c>
      <c r="L1511" s="2">
        <v>45961.0</v>
      </c>
      <c r="M1511" s="1">
        <v>2025.0</v>
      </c>
      <c r="N1511" s="1">
        <v>10.0</v>
      </c>
      <c r="O1511" s="1" t="s">
        <v>46</v>
      </c>
    </row>
    <row r="1512">
      <c r="A1512" s="1" t="s">
        <v>2236</v>
      </c>
      <c r="B1512" s="1" t="s">
        <v>42</v>
      </c>
      <c r="C1512" s="1" t="s">
        <v>43</v>
      </c>
      <c r="D1512" s="1" t="s">
        <v>473</v>
      </c>
      <c r="E1512" s="1" t="s">
        <v>92</v>
      </c>
      <c r="F1512" s="1">
        <v>939.0</v>
      </c>
      <c r="G1512" s="1">
        <v>838.0</v>
      </c>
      <c r="H1512" s="1">
        <v>89.2</v>
      </c>
      <c r="I1512" s="1">
        <v>1050.88</v>
      </c>
      <c r="J1512" s="1">
        <v>1190.68</v>
      </c>
      <c r="K1512" s="1">
        <v>997789.84</v>
      </c>
      <c r="L1512" s="2">
        <v>45814.0</v>
      </c>
      <c r="M1512" s="1">
        <v>2025.0</v>
      </c>
      <c r="N1512" s="1">
        <v>6.0</v>
      </c>
      <c r="O1512" s="1" t="s">
        <v>46</v>
      </c>
    </row>
    <row r="1513">
      <c r="A1513" s="1" t="s">
        <v>2237</v>
      </c>
      <c r="B1513" s="1" t="s">
        <v>28</v>
      </c>
      <c r="C1513" s="1" t="s">
        <v>29</v>
      </c>
      <c r="D1513" s="1" t="s">
        <v>656</v>
      </c>
      <c r="E1513" s="1" t="s">
        <v>161</v>
      </c>
      <c r="F1513" s="1">
        <v>2147.0</v>
      </c>
      <c r="G1513" s="1">
        <v>2187.0</v>
      </c>
      <c r="H1513" s="1">
        <v>101.9</v>
      </c>
      <c r="I1513" s="1">
        <v>1353.62</v>
      </c>
      <c r="J1513" s="1">
        <v>1471.97</v>
      </c>
      <c r="K1513" s="1">
        <v>3219198.39</v>
      </c>
      <c r="L1513" s="2">
        <v>45936.0</v>
      </c>
      <c r="M1513" s="1">
        <v>2025.0</v>
      </c>
      <c r="N1513" s="1">
        <v>10.0</v>
      </c>
      <c r="O1513" s="1" t="s">
        <v>65</v>
      </c>
    </row>
    <row r="1514">
      <c r="A1514" s="1" t="s">
        <v>2238</v>
      </c>
      <c r="B1514" s="1" t="s">
        <v>16</v>
      </c>
      <c r="C1514" s="1" t="s">
        <v>17</v>
      </c>
      <c r="D1514" s="1" t="s">
        <v>73</v>
      </c>
      <c r="E1514" s="1" t="s">
        <v>74</v>
      </c>
      <c r="F1514" s="1">
        <v>2186.0</v>
      </c>
      <c r="G1514" s="1">
        <v>1789.0</v>
      </c>
      <c r="H1514" s="1">
        <v>81.8</v>
      </c>
      <c r="I1514" s="1">
        <v>1488.77</v>
      </c>
      <c r="J1514" s="1">
        <v>1445.29</v>
      </c>
      <c r="K1514" s="1">
        <v>2585623.81</v>
      </c>
      <c r="L1514" s="2">
        <v>45753.0</v>
      </c>
      <c r="M1514" s="1">
        <v>2025.0</v>
      </c>
      <c r="N1514" s="1">
        <v>4.0</v>
      </c>
      <c r="O1514" s="1" t="s">
        <v>32</v>
      </c>
    </row>
    <row r="1515">
      <c r="A1515" s="1" t="s">
        <v>2239</v>
      </c>
      <c r="B1515" s="1" t="s">
        <v>42</v>
      </c>
      <c r="C1515" s="1" t="s">
        <v>43</v>
      </c>
      <c r="D1515" s="1" t="s">
        <v>2240</v>
      </c>
      <c r="E1515" s="1" t="s">
        <v>142</v>
      </c>
      <c r="F1515" s="1">
        <v>1780.0</v>
      </c>
      <c r="G1515" s="1">
        <v>1837.0</v>
      </c>
      <c r="H1515" s="1">
        <v>103.2</v>
      </c>
      <c r="I1515" s="1">
        <v>1942.35</v>
      </c>
      <c r="J1515" s="1">
        <v>2043.29</v>
      </c>
      <c r="K1515" s="1">
        <v>3753523.73</v>
      </c>
      <c r="L1515" s="2">
        <v>45658.0</v>
      </c>
      <c r="M1515" s="1">
        <v>2025.0</v>
      </c>
      <c r="N1515" s="1">
        <v>1.0</v>
      </c>
      <c r="O1515" s="1" t="s">
        <v>46</v>
      </c>
    </row>
    <row r="1516">
      <c r="A1516" s="1" t="s">
        <v>2241</v>
      </c>
      <c r="B1516" s="1" t="s">
        <v>37</v>
      </c>
      <c r="C1516" s="1" t="s">
        <v>38</v>
      </c>
      <c r="D1516" s="1" t="s">
        <v>2083</v>
      </c>
      <c r="E1516" s="1" t="s">
        <v>124</v>
      </c>
      <c r="F1516" s="1">
        <v>2506.0</v>
      </c>
      <c r="G1516" s="1">
        <v>2599.0</v>
      </c>
      <c r="H1516" s="1">
        <v>103.7</v>
      </c>
      <c r="I1516" s="1">
        <v>1493.5</v>
      </c>
      <c r="J1516" s="1">
        <v>1395.82</v>
      </c>
      <c r="K1516" s="1">
        <v>3627736.18</v>
      </c>
      <c r="L1516" s="2">
        <v>45966.0</v>
      </c>
      <c r="M1516" s="1">
        <v>2025.0</v>
      </c>
      <c r="N1516" s="1">
        <v>11.0</v>
      </c>
      <c r="O1516" s="1" t="s">
        <v>26</v>
      </c>
    </row>
    <row r="1517">
      <c r="A1517" s="1" t="s">
        <v>2242</v>
      </c>
      <c r="B1517" s="1" t="s">
        <v>37</v>
      </c>
      <c r="C1517" s="1" t="s">
        <v>38</v>
      </c>
      <c r="D1517" s="1" t="s">
        <v>679</v>
      </c>
      <c r="E1517" s="1" t="s">
        <v>45</v>
      </c>
      <c r="F1517" s="1">
        <v>2516.0</v>
      </c>
      <c r="G1517" s="1">
        <v>2025.0</v>
      </c>
      <c r="H1517" s="1">
        <v>80.5</v>
      </c>
      <c r="I1517" s="1">
        <v>1990.03</v>
      </c>
      <c r="J1517" s="1">
        <v>1888.31</v>
      </c>
      <c r="K1517" s="1">
        <v>3823827.75</v>
      </c>
      <c r="L1517" s="2">
        <v>45948.0</v>
      </c>
      <c r="M1517" s="1">
        <v>2025.0</v>
      </c>
      <c r="N1517" s="1">
        <v>10.0</v>
      </c>
      <c r="O1517" s="1" t="s">
        <v>46</v>
      </c>
    </row>
    <row r="1518">
      <c r="A1518" s="1" t="s">
        <v>2243</v>
      </c>
      <c r="B1518" s="1" t="s">
        <v>28</v>
      </c>
      <c r="C1518" s="1" t="s">
        <v>29</v>
      </c>
      <c r="D1518" s="1" t="s">
        <v>457</v>
      </c>
      <c r="E1518" s="1" t="s">
        <v>218</v>
      </c>
      <c r="F1518" s="1">
        <v>1105.0</v>
      </c>
      <c r="G1518" s="1">
        <v>1063.0</v>
      </c>
      <c r="H1518" s="1">
        <v>96.2</v>
      </c>
      <c r="I1518" s="1">
        <v>1564.21</v>
      </c>
      <c r="J1518" s="1">
        <v>1483.4</v>
      </c>
      <c r="K1518" s="1">
        <v>1576854.2</v>
      </c>
      <c r="L1518" s="2">
        <v>46011.0</v>
      </c>
      <c r="M1518" s="1">
        <v>2025.0</v>
      </c>
      <c r="N1518" s="1">
        <v>12.0</v>
      </c>
      <c r="O1518" s="1" t="s">
        <v>32</v>
      </c>
    </row>
    <row r="1519">
      <c r="A1519" s="1" t="s">
        <v>2244</v>
      </c>
      <c r="B1519" s="1" t="s">
        <v>16</v>
      </c>
      <c r="C1519" s="1" t="s">
        <v>17</v>
      </c>
      <c r="D1519" s="1" t="s">
        <v>1769</v>
      </c>
      <c r="E1519" s="1" t="s">
        <v>53</v>
      </c>
      <c r="F1519" s="1">
        <v>549.0</v>
      </c>
      <c r="G1519" s="1">
        <v>452.0</v>
      </c>
      <c r="H1519" s="1">
        <v>82.3</v>
      </c>
      <c r="I1519" s="1">
        <v>1537.69</v>
      </c>
      <c r="J1519" s="1">
        <v>1462.61</v>
      </c>
      <c r="K1519" s="1">
        <v>661099.72</v>
      </c>
      <c r="L1519" s="2">
        <v>45841.0</v>
      </c>
      <c r="M1519" s="1">
        <v>2025.0</v>
      </c>
      <c r="N1519" s="1">
        <v>7.0</v>
      </c>
      <c r="O1519" s="1" t="s">
        <v>26</v>
      </c>
    </row>
    <row r="1520">
      <c r="A1520" s="1" t="s">
        <v>2245</v>
      </c>
      <c r="B1520" s="1" t="s">
        <v>22</v>
      </c>
      <c r="C1520" s="1" t="s">
        <v>23</v>
      </c>
      <c r="D1520" s="1" t="s">
        <v>1418</v>
      </c>
      <c r="E1520" s="1" t="s">
        <v>40</v>
      </c>
      <c r="F1520" s="1">
        <v>1944.0</v>
      </c>
      <c r="G1520" s="1">
        <v>1678.0</v>
      </c>
      <c r="H1520" s="1">
        <v>86.3</v>
      </c>
      <c r="I1520" s="1">
        <v>1901.7</v>
      </c>
      <c r="J1520" s="1">
        <v>2267.51</v>
      </c>
      <c r="K1520" s="1">
        <v>3804881.78</v>
      </c>
      <c r="L1520" s="2">
        <v>45924.0</v>
      </c>
      <c r="M1520" s="1">
        <v>2025.0</v>
      </c>
      <c r="N1520" s="1">
        <v>9.0</v>
      </c>
      <c r="O1520" s="1" t="s">
        <v>26</v>
      </c>
    </row>
    <row r="1521">
      <c r="A1521" s="1" t="s">
        <v>2246</v>
      </c>
      <c r="B1521" s="1" t="s">
        <v>42</v>
      </c>
      <c r="C1521" s="1" t="s">
        <v>43</v>
      </c>
      <c r="D1521" s="1" t="s">
        <v>1316</v>
      </c>
      <c r="E1521" s="1" t="s">
        <v>74</v>
      </c>
      <c r="F1521" s="1">
        <v>2443.0</v>
      </c>
      <c r="G1521" s="1">
        <v>2090.0</v>
      </c>
      <c r="H1521" s="1">
        <v>85.6</v>
      </c>
      <c r="I1521" s="1">
        <v>1644.92</v>
      </c>
      <c r="J1521" s="1">
        <v>1822.46</v>
      </c>
      <c r="K1521" s="1">
        <v>3808941.4</v>
      </c>
      <c r="L1521" s="2">
        <v>45936.0</v>
      </c>
      <c r="M1521" s="1">
        <v>2025.0</v>
      </c>
      <c r="N1521" s="1">
        <v>10.0</v>
      </c>
      <c r="O1521" s="1" t="s">
        <v>32</v>
      </c>
    </row>
    <row r="1522">
      <c r="A1522" s="1" t="s">
        <v>2247</v>
      </c>
      <c r="B1522" s="1" t="s">
        <v>37</v>
      </c>
      <c r="C1522" s="1" t="s">
        <v>38</v>
      </c>
      <c r="D1522" s="1" t="s">
        <v>1061</v>
      </c>
      <c r="E1522" s="1" t="s">
        <v>231</v>
      </c>
      <c r="F1522" s="1">
        <v>1454.0</v>
      </c>
      <c r="G1522" s="1">
        <v>1491.0</v>
      </c>
      <c r="H1522" s="1">
        <v>102.5</v>
      </c>
      <c r="I1522" s="1">
        <v>1253.69</v>
      </c>
      <c r="J1522" s="1">
        <v>1133.86</v>
      </c>
      <c r="K1522" s="1">
        <v>1690585.26</v>
      </c>
      <c r="L1522" s="2">
        <v>45665.0</v>
      </c>
      <c r="M1522" s="1">
        <v>2025.0</v>
      </c>
      <c r="N1522" s="1">
        <v>1.0</v>
      </c>
      <c r="O1522" s="1" t="s">
        <v>65</v>
      </c>
    </row>
    <row r="1523">
      <c r="A1523" s="1" t="s">
        <v>2248</v>
      </c>
      <c r="B1523" s="1" t="s">
        <v>37</v>
      </c>
      <c r="C1523" s="1" t="s">
        <v>38</v>
      </c>
      <c r="D1523" s="1" t="s">
        <v>997</v>
      </c>
      <c r="E1523" s="1" t="s">
        <v>79</v>
      </c>
      <c r="F1523" s="1">
        <v>539.0</v>
      </c>
      <c r="G1523" s="1">
        <v>431.0</v>
      </c>
      <c r="H1523" s="1">
        <v>80.0</v>
      </c>
      <c r="I1523" s="1">
        <v>1946.98</v>
      </c>
      <c r="J1523" s="1">
        <v>2202.88</v>
      </c>
      <c r="K1523" s="1">
        <v>949441.28</v>
      </c>
      <c r="L1523" s="2">
        <v>45692.0</v>
      </c>
      <c r="M1523" s="1">
        <v>2025.0</v>
      </c>
      <c r="N1523" s="1">
        <v>2.0</v>
      </c>
      <c r="O1523" s="1" t="s">
        <v>20</v>
      </c>
    </row>
    <row r="1524">
      <c r="A1524" s="1" t="s">
        <v>2249</v>
      </c>
      <c r="B1524" s="1" t="s">
        <v>28</v>
      </c>
      <c r="C1524" s="1" t="s">
        <v>29</v>
      </c>
      <c r="D1524" s="1" t="s">
        <v>730</v>
      </c>
      <c r="E1524" s="1" t="s">
        <v>98</v>
      </c>
      <c r="F1524" s="1">
        <v>605.0</v>
      </c>
      <c r="G1524" s="1">
        <v>498.0</v>
      </c>
      <c r="H1524" s="1">
        <v>82.3</v>
      </c>
      <c r="I1524" s="1">
        <v>1213.57</v>
      </c>
      <c r="J1524" s="1">
        <v>1223.8</v>
      </c>
      <c r="K1524" s="1">
        <v>609452.4</v>
      </c>
      <c r="L1524" s="2">
        <v>45856.0</v>
      </c>
      <c r="M1524" s="1">
        <v>2025.0</v>
      </c>
      <c r="N1524" s="1">
        <v>7.0</v>
      </c>
      <c r="O1524" s="1" t="s">
        <v>65</v>
      </c>
    </row>
    <row r="1525">
      <c r="A1525" s="1" t="s">
        <v>2250</v>
      </c>
      <c r="B1525" s="1" t="s">
        <v>16</v>
      </c>
      <c r="C1525" s="1" t="s">
        <v>17</v>
      </c>
      <c r="D1525" s="1" t="s">
        <v>247</v>
      </c>
      <c r="E1525" s="1" t="s">
        <v>121</v>
      </c>
      <c r="F1525" s="1">
        <v>2996.0</v>
      </c>
      <c r="G1525" s="1">
        <v>2629.0</v>
      </c>
      <c r="H1525" s="1">
        <v>87.8</v>
      </c>
      <c r="I1525" s="1">
        <v>1242.79</v>
      </c>
      <c r="J1525" s="1">
        <v>1215.07</v>
      </c>
      <c r="K1525" s="1">
        <v>3194419.03</v>
      </c>
      <c r="L1525" s="2">
        <v>45873.0</v>
      </c>
      <c r="M1525" s="1">
        <v>2025.0</v>
      </c>
      <c r="N1525" s="1">
        <v>8.0</v>
      </c>
      <c r="O1525" s="1" t="s">
        <v>26</v>
      </c>
    </row>
    <row r="1526">
      <c r="A1526" s="1" t="s">
        <v>2251</v>
      </c>
      <c r="B1526" s="1" t="s">
        <v>37</v>
      </c>
      <c r="C1526" s="1" t="s">
        <v>38</v>
      </c>
      <c r="D1526" s="1" t="s">
        <v>1622</v>
      </c>
      <c r="E1526" s="1" t="s">
        <v>64</v>
      </c>
      <c r="F1526" s="1">
        <v>1208.0</v>
      </c>
      <c r="G1526" s="1">
        <v>1148.0</v>
      </c>
      <c r="H1526" s="1">
        <v>95.0</v>
      </c>
      <c r="I1526" s="1">
        <v>1120.7</v>
      </c>
      <c r="J1526" s="1">
        <v>1296.29</v>
      </c>
      <c r="K1526" s="1">
        <v>1488140.92</v>
      </c>
      <c r="L1526" s="2">
        <v>45781.0</v>
      </c>
      <c r="M1526" s="1">
        <v>2025.0</v>
      </c>
      <c r="N1526" s="1">
        <v>5.0</v>
      </c>
      <c r="O1526" s="1" t="s">
        <v>65</v>
      </c>
    </row>
    <row r="1527">
      <c r="A1527" s="1" t="s">
        <v>2252</v>
      </c>
      <c r="B1527" s="1" t="s">
        <v>22</v>
      </c>
      <c r="C1527" s="1" t="s">
        <v>23</v>
      </c>
      <c r="D1527" s="1" t="s">
        <v>2253</v>
      </c>
      <c r="E1527" s="1" t="s">
        <v>152</v>
      </c>
      <c r="F1527" s="1">
        <v>1931.0</v>
      </c>
      <c r="G1527" s="1">
        <v>1934.0</v>
      </c>
      <c r="H1527" s="1">
        <v>100.2</v>
      </c>
      <c r="I1527" s="1">
        <v>1969.1</v>
      </c>
      <c r="J1527" s="1">
        <v>2308.05</v>
      </c>
      <c r="K1527" s="1">
        <v>4463768.7</v>
      </c>
      <c r="L1527" s="2">
        <v>45889.0</v>
      </c>
      <c r="M1527" s="1">
        <v>2025.0</v>
      </c>
      <c r="N1527" s="1">
        <v>8.0</v>
      </c>
      <c r="O1527" s="1" t="s">
        <v>20</v>
      </c>
    </row>
    <row r="1528">
      <c r="A1528" s="1" t="s">
        <v>2254</v>
      </c>
      <c r="B1528" s="1" t="s">
        <v>16</v>
      </c>
      <c r="C1528" s="1" t="s">
        <v>17</v>
      </c>
      <c r="D1528" s="1" t="s">
        <v>2255</v>
      </c>
      <c r="E1528" s="1" t="s">
        <v>166</v>
      </c>
      <c r="F1528" s="1">
        <v>620.0</v>
      </c>
      <c r="G1528" s="1">
        <v>574.0</v>
      </c>
      <c r="H1528" s="1">
        <v>92.6</v>
      </c>
      <c r="I1528" s="1">
        <v>1521.63</v>
      </c>
      <c r="J1528" s="1">
        <v>1460.64</v>
      </c>
      <c r="K1528" s="1">
        <v>838407.36</v>
      </c>
      <c r="L1528" s="2">
        <v>45848.0</v>
      </c>
      <c r="M1528" s="1">
        <v>2025.0</v>
      </c>
      <c r="N1528" s="1">
        <v>7.0</v>
      </c>
      <c r="O1528" s="1" t="s">
        <v>46</v>
      </c>
    </row>
    <row r="1529">
      <c r="A1529" s="1" t="s">
        <v>2256</v>
      </c>
      <c r="B1529" s="1" t="s">
        <v>37</v>
      </c>
      <c r="C1529" s="1" t="s">
        <v>38</v>
      </c>
      <c r="D1529" s="1" t="s">
        <v>633</v>
      </c>
      <c r="E1529" s="1" t="s">
        <v>98</v>
      </c>
      <c r="F1529" s="1">
        <v>763.0</v>
      </c>
      <c r="G1529" s="1">
        <v>736.0</v>
      </c>
      <c r="H1529" s="1">
        <v>96.5</v>
      </c>
      <c r="I1529" s="1">
        <v>1061.49</v>
      </c>
      <c r="J1529" s="1">
        <v>1176.76</v>
      </c>
      <c r="K1529" s="1">
        <v>866095.36</v>
      </c>
      <c r="L1529" s="2">
        <v>45680.0</v>
      </c>
      <c r="M1529" s="1">
        <v>2025.0</v>
      </c>
      <c r="N1529" s="1">
        <v>1.0</v>
      </c>
      <c r="O1529" s="1" t="s">
        <v>65</v>
      </c>
    </row>
    <row r="1530">
      <c r="A1530" s="1" t="s">
        <v>2257</v>
      </c>
      <c r="B1530" s="1" t="s">
        <v>28</v>
      </c>
      <c r="C1530" s="1" t="s">
        <v>29</v>
      </c>
      <c r="D1530" s="1" t="s">
        <v>175</v>
      </c>
      <c r="E1530" s="1" t="s">
        <v>53</v>
      </c>
      <c r="F1530" s="1">
        <v>732.0</v>
      </c>
      <c r="G1530" s="1">
        <v>601.0</v>
      </c>
      <c r="H1530" s="1">
        <v>82.1</v>
      </c>
      <c r="I1530" s="1">
        <v>1929.62</v>
      </c>
      <c r="J1530" s="1">
        <v>2244.68</v>
      </c>
      <c r="K1530" s="1">
        <v>1349052.68</v>
      </c>
      <c r="L1530" s="2">
        <v>45862.0</v>
      </c>
      <c r="M1530" s="1">
        <v>2025.0</v>
      </c>
      <c r="N1530" s="1">
        <v>7.0</v>
      </c>
      <c r="O1530" s="1" t="s">
        <v>26</v>
      </c>
    </row>
    <row r="1531">
      <c r="A1531" s="1" t="s">
        <v>2258</v>
      </c>
      <c r="B1531" s="1" t="s">
        <v>16</v>
      </c>
      <c r="C1531" s="1" t="s">
        <v>17</v>
      </c>
      <c r="D1531" s="1" t="s">
        <v>768</v>
      </c>
      <c r="E1531" s="1" t="s">
        <v>152</v>
      </c>
      <c r="F1531" s="1">
        <v>2148.0</v>
      </c>
      <c r="G1531" s="1">
        <v>2042.0</v>
      </c>
      <c r="H1531" s="1">
        <v>95.1</v>
      </c>
      <c r="I1531" s="1">
        <v>1893.11</v>
      </c>
      <c r="J1531" s="1">
        <v>2041.32</v>
      </c>
      <c r="K1531" s="1">
        <v>4168375.44</v>
      </c>
      <c r="L1531" s="2">
        <v>45731.0</v>
      </c>
      <c r="M1531" s="1">
        <v>2025.0</v>
      </c>
      <c r="N1531" s="1">
        <v>3.0</v>
      </c>
      <c r="O1531" s="1" t="s">
        <v>20</v>
      </c>
    </row>
    <row r="1532">
      <c r="A1532" s="1" t="s">
        <v>2259</v>
      </c>
      <c r="B1532" s="1" t="s">
        <v>37</v>
      </c>
      <c r="C1532" s="1" t="s">
        <v>38</v>
      </c>
      <c r="D1532" s="1" t="s">
        <v>249</v>
      </c>
      <c r="E1532" s="1" t="s">
        <v>250</v>
      </c>
      <c r="F1532" s="1">
        <v>906.0</v>
      </c>
      <c r="G1532" s="1">
        <v>813.0</v>
      </c>
      <c r="H1532" s="1">
        <v>89.7</v>
      </c>
      <c r="I1532" s="1">
        <v>1155.46</v>
      </c>
      <c r="J1532" s="1">
        <v>1209.61</v>
      </c>
      <c r="K1532" s="1">
        <v>983412.93</v>
      </c>
      <c r="L1532" s="2">
        <v>45870.0</v>
      </c>
      <c r="M1532" s="1">
        <v>2025.0</v>
      </c>
      <c r="N1532" s="1">
        <v>8.0</v>
      </c>
      <c r="O1532" s="1" t="s">
        <v>65</v>
      </c>
    </row>
    <row r="1533">
      <c r="A1533" s="1" t="s">
        <v>2260</v>
      </c>
      <c r="B1533" s="1" t="s">
        <v>28</v>
      </c>
      <c r="C1533" s="1" t="s">
        <v>29</v>
      </c>
      <c r="D1533" s="1" t="s">
        <v>123</v>
      </c>
      <c r="E1533" s="1" t="s">
        <v>124</v>
      </c>
      <c r="F1533" s="1">
        <v>1507.0</v>
      </c>
      <c r="G1533" s="1">
        <v>1357.0</v>
      </c>
      <c r="H1533" s="1">
        <v>90.0</v>
      </c>
      <c r="I1533" s="1">
        <v>1417.4</v>
      </c>
      <c r="J1533" s="1">
        <v>1517.13</v>
      </c>
      <c r="K1533" s="1">
        <v>2058745.41</v>
      </c>
      <c r="L1533" s="2">
        <v>45772.0</v>
      </c>
      <c r="M1533" s="1">
        <v>2025.0</v>
      </c>
      <c r="N1533" s="1">
        <v>4.0</v>
      </c>
      <c r="O1533" s="1" t="s">
        <v>26</v>
      </c>
    </row>
    <row r="1534">
      <c r="A1534" s="1" t="s">
        <v>2261</v>
      </c>
      <c r="B1534" s="1" t="s">
        <v>37</v>
      </c>
      <c r="C1534" s="1" t="s">
        <v>38</v>
      </c>
      <c r="D1534" s="1" t="s">
        <v>984</v>
      </c>
      <c r="E1534" s="1" t="s">
        <v>103</v>
      </c>
      <c r="F1534" s="1">
        <v>1950.0</v>
      </c>
      <c r="G1534" s="1">
        <v>1658.0</v>
      </c>
      <c r="H1534" s="1">
        <v>85.0</v>
      </c>
      <c r="I1534" s="1">
        <v>1829.35</v>
      </c>
      <c r="J1534" s="1">
        <v>1854.5</v>
      </c>
      <c r="K1534" s="1">
        <v>3074761.0</v>
      </c>
      <c r="L1534" s="2">
        <v>45997.0</v>
      </c>
      <c r="M1534" s="1">
        <v>2025.0</v>
      </c>
      <c r="N1534" s="1">
        <v>12.0</v>
      </c>
      <c r="O1534" s="1" t="s">
        <v>26</v>
      </c>
    </row>
    <row r="1535">
      <c r="A1535" s="1" t="s">
        <v>2262</v>
      </c>
      <c r="B1535" s="1" t="s">
        <v>42</v>
      </c>
      <c r="C1535" s="1" t="s">
        <v>43</v>
      </c>
      <c r="D1535" s="1" t="s">
        <v>128</v>
      </c>
      <c r="E1535" s="1" t="s">
        <v>92</v>
      </c>
      <c r="F1535" s="1">
        <v>1474.0</v>
      </c>
      <c r="G1535" s="1">
        <v>1249.0</v>
      </c>
      <c r="H1535" s="1">
        <v>84.7</v>
      </c>
      <c r="I1535" s="1">
        <v>1793.47</v>
      </c>
      <c r="J1535" s="1">
        <v>1663.83</v>
      </c>
      <c r="K1535" s="1">
        <v>2078123.67</v>
      </c>
      <c r="L1535" s="2">
        <v>45693.0</v>
      </c>
      <c r="M1535" s="1">
        <v>2025.0</v>
      </c>
      <c r="N1535" s="1">
        <v>2.0</v>
      </c>
      <c r="O1535" s="1" t="s">
        <v>46</v>
      </c>
    </row>
    <row r="1536">
      <c r="A1536" s="1" t="s">
        <v>2263</v>
      </c>
      <c r="B1536" s="1" t="s">
        <v>16</v>
      </c>
      <c r="C1536" s="1" t="s">
        <v>17</v>
      </c>
      <c r="D1536" s="1" t="s">
        <v>381</v>
      </c>
      <c r="E1536" s="1" t="s">
        <v>382</v>
      </c>
      <c r="F1536" s="1">
        <v>640.0</v>
      </c>
      <c r="G1536" s="1">
        <v>618.0</v>
      </c>
      <c r="H1536" s="1">
        <v>96.6</v>
      </c>
      <c r="I1536" s="1">
        <v>1996.82</v>
      </c>
      <c r="J1536" s="1">
        <v>1929.62</v>
      </c>
      <c r="K1536" s="1">
        <v>1192505.16</v>
      </c>
      <c r="L1536" s="2">
        <v>45958.0</v>
      </c>
      <c r="M1536" s="1">
        <v>2025.0</v>
      </c>
      <c r="N1536" s="1">
        <v>10.0</v>
      </c>
      <c r="O1536" s="1" t="s">
        <v>65</v>
      </c>
    </row>
    <row r="1537">
      <c r="A1537" s="1" t="s">
        <v>2264</v>
      </c>
      <c r="B1537" s="1" t="s">
        <v>42</v>
      </c>
      <c r="C1537" s="1" t="s">
        <v>43</v>
      </c>
      <c r="D1537" s="1" t="s">
        <v>1740</v>
      </c>
      <c r="E1537" s="1" t="s">
        <v>142</v>
      </c>
      <c r="F1537" s="1">
        <v>659.0</v>
      </c>
      <c r="G1537" s="1">
        <v>597.0</v>
      </c>
      <c r="H1537" s="1">
        <v>90.6</v>
      </c>
      <c r="I1537" s="1">
        <v>1187.15</v>
      </c>
      <c r="J1537" s="1">
        <v>1280.59</v>
      </c>
      <c r="K1537" s="1">
        <v>764512.23</v>
      </c>
      <c r="L1537" s="2">
        <v>45687.0</v>
      </c>
      <c r="M1537" s="1">
        <v>2025.0</v>
      </c>
      <c r="N1537" s="1">
        <v>1.0</v>
      </c>
      <c r="O1537" s="1" t="s">
        <v>46</v>
      </c>
    </row>
    <row r="1538">
      <c r="A1538" s="1" t="s">
        <v>2265</v>
      </c>
      <c r="B1538" s="1" t="s">
        <v>22</v>
      </c>
      <c r="C1538" s="1" t="s">
        <v>23</v>
      </c>
      <c r="D1538" s="1" t="s">
        <v>875</v>
      </c>
      <c r="E1538" s="1" t="s">
        <v>267</v>
      </c>
      <c r="F1538" s="1">
        <v>2074.0</v>
      </c>
      <c r="G1538" s="1">
        <v>2018.0</v>
      </c>
      <c r="H1538" s="1">
        <v>97.3</v>
      </c>
      <c r="I1538" s="1">
        <v>1522.44</v>
      </c>
      <c r="J1538" s="1">
        <v>1711.31</v>
      </c>
      <c r="K1538" s="1">
        <v>3453423.58</v>
      </c>
      <c r="L1538" s="2">
        <v>45841.0</v>
      </c>
      <c r="M1538" s="1">
        <v>2025.0</v>
      </c>
      <c r="N1538" s="1">
        <v>7.0</v>
      </c>
      <c r="O1538" s="1" t="s">
        <v>46</v>
      </c>
    </row>
    <row r="1539">
      <c r="A1539" s="1" t="s">
        <v>2266</v>
      </c>
      <c r="B1539" s="1" t="s">
        <v>22</v>
      </c>
      <c r="C1539" s="1" t="s">
        <v>23</v>
      </c>
      <c r="D1539" s="1" t="s">
        <v>2141</v>
      </c>
      <c r="E1539" s="1" t="s">
        <v>95</v>
      </c>
      <c r="F1539" s="1">
        <v>2945.0</v>
      </c>
      <c r="G1539" s="1">
        <v>2549.0</v>
      </c>
      <c r="H1539" s="1">
        <v>86.6</v>
      </c>
      <c r="I1539" s="1">
        <v>1095.2</v>
      </c>
      <c r="J1539" s="1">
        <v>1180.92</v>
      </c>
      <c r="K1539" s="1">
        <v>3010165.08</v>
      </c>
      <c r="L1539" s="2">
        <v>45983.0</v>
      </c>
      <c r="M1539" s="1">
        <v>2025.0</v>
      </c>
      <c r="N1539" s="1">
        <v>11.0</v>
      </c>
      <c r="O1539" s="1" t="s">
        <v>32</v>
      </c>
    </row>
    <row r="1540">
      <c r="A1540" s="1" t="s">
        <v>2267</v>
      </c>
      <c r="B1540" s="1" t="s">
        <v>28</v>
      </c>
      <c r="C1540" s="1" t="s">
        <v>29</v>
      </c>
      <c r="D1540" s="1" t="s">
        <v>2268</v>
      </c>
      <c r="E1540" s="1" t="s">
        <v>245</v>
      </c>
      <c r="F1540" s="1">
        <v>698.0</v>
      </c>
      <c r="G1540" s="1">
        <v>638.0</v>
      </c>
      <c r="H1540" s="1">
        <v>91.4</v>
      </c>
      <c r="I1540" s="1">
        <v>1365.41</v>
      </c>
      <c r="J1540" s="1">
        <v>1306.16</v>
      </c>
      <c r="K1540" s="1">
        <v>833330.08</v>
      </c>
      <c r="L1540" s="2">
        <v>45920.0</v>
      </c>
      <c r="M1540" s="1">
        <v>2025.0</v>
      </c>
      <c r="N1540" s="1">
        <v>9.0</v>
      </c>
      <c r="O1540" s="1" t="s">
        <v>20</v>
      </c>
    </row>
    <row r="1541">
      <c r="A1541" s="1" t="s">
        <v>2269</v>
      </c>
      <c r="B1541" s="1" t="s">
        <v>16</v>
      </c>
      <c r="C1541" s="1" t="s">
        <v>17</v>
      </c>
      <c r="D1541" s="1" t="s">
        <v>2270</v>
      </c>
      <c r="E1541" s="1" t="s">
        <v>89</v>
      </c>
      <c r="F1541" s="1">
        <v>1931.0</v>
      </c>
      <c r="G1541" s="1">
        <v>2026.0</v>
      </c>
      <c r="H1541" s="1">
        <v>104.9</v>
      </c>
      <c r="I1541" s="1">
        <v>1626.38</v>
      </c>
      <c r="J1541" s="1">
        <v>1598.59</v>
      </c>
      <c r="K1541" s="1">
        <v>3238743.34</v>
      </c>
      <c r="L1541" s="2">
        <v>45757.0</v>
      </c>
      <c r="M1541" s="1">
        <v>2025.0</v>
      </c>
      <c r="N1541" s="1">
        <v>4.0</v>
      </c>
      <c r="O1541" s="1" t="s">
        <v>46</v>
      </c>
    </row>
    <row r="1542">
      <c r="A1542" s="1" t="s">
        <v>2271</v>
      </c>
      <c r="B1542" s="1" t="s">
        <v>37</v>
      </c>
      <c r="C1542" s="1" t="s">
        <v>38</v>
      </c>
      <c r="D1542" s="1" t="s">
        <v>1397</v>
      </c>
      <c r="E1542" s="1" t="s">
        <v>56</v>
      </c>
      <c r="F1542" s="1">
        <v>879.0</v>
      </c>
      <c r="G1542" s="1">
        <v>841.0</v>
      </c>
      <c r="H1542" s="1">
        <v>95.7</v>
      </c>
      <c r="I1542" s="1">
        <v>1873.09</v>
      </c>
      <c r="J1542" s="1">
        <v>1731.49</v>
      </c>
      <c r="K1542" s="1">
        <v>1456183.09</v>
      </c>
      <c r="L1542" s="2">
        <v>45862.0</v>
      </c>
      <c r="M1542" s="1">
        <v>2025.0</v>
      </c>
      <c r="N1542" s="1">
        <v>7.0</v>
      </c>
      <c r="O1542" s="1" t="s">
        <v>20</v>
      </c>
    </row>
    <row r="1543">
      <c r="A1543" s="1" t="s">
        <v>2272</v>
      </c>
      <c r="B1543" s="1" t="s">
        <v>42</v>
      </c>
      <c r="C1543" s="1" t="s">
        <v>43</v>
      </c>
      <c r="D1543" s="1" t="s">
        <v>959</v>
      </c>
      <c r="E1543" s="1" t="s">
        <v>25</v>
      </c>
      <c r="F1543" s="1">
        <v>1311.0</v>
      </c>
      <c r="G1543" s="1">
        <v>1336.0</v>
      </c>
      <c r="H1543" s="1">
        <v>101.9</v>
      </c>
      <c r="I1543" s="1">
        <v>1371.45</v>
      </c>
      <c r="J1543" s="1">
        <v>1537.54</v>
      </c>
      <c r="K1543" s="1">
        <v>2054153.44</v>
      </c>
      <c r="L1543" s="2">
        <v>45972.0</v>
      </c>
      <c r="M1543" s="1">
        <v>2025.0</v>
      </c>
      <c r="N1543" s="1">
        <v>11.0</v>
      </c>
      <c r="O1543" s="1" t="s">
        <v>26</v>
      </c>
    </row>
    <row r="1544">
      <c r="A1544" s="1" t="s">
        <v>2273</v>
      </c>
      <c r="B1544" s="1" t="s">
        <v>22</v>
      </c>
      <c r="C1544" s="1" t="s">
        <v>23</v>
      </c>
      <c r="D1544" s="1" t="s">
        <v>410</v>
      </c>
      <c r="E1544" s="1" t="s">
        <v>218</v>
      </c>
      <c r="F1544" s="1">
        <v>2210.0</v>
      </c>
      <c r="G1544" s="1">
        <v>2150.0</v>
      </c>
      <c r="H1544" s="1">
        <v>97.3</v>
      </c>
      <c r="I1544" s="1">
        <v>1763.27</v>
      </c>
      <c r="J1544" s="1">
        <v>1593.54</v>
      </c>
      <c r="K1544" s="1">
        <v>3426111.0</v>
      </c>
      <c r="L1544" s="2">
        <v>45985.0</v>
      </c>
      <c r="M1544" s="1">
        <v>2025.0</v>
      </c>
      <c r="N1544" s="1">
        <v>11.0</v>
      </c>
      <c r="O1544" s="1" t="s">
        <v>32</v>
      </c>
    </row>
    <row r="1545">
      <c r="A1545" s="1" t="s">
        <v>2274</v>
      </c>
      <c r="B1545" s="1" t="s">
        <v>42</v>
      </c>
      <c r="C1545" s="1" t="s">
        <v>43</v>
      </c>
      <c r="D1545" s="1" t="s">
        <v>2034</v>
      </c>
      <c r="E1545" s="1" t="s">
        <v>56</v>
      </c>
      <c r="F1545" s="1">
        <v>565.0</v>
      </c>
      <c r="G1545" s="1">
        <v>521.0</v>
      </c>
      <c r="H1545" s="1">
        <v>92.2</v>
      </c>
      <c r="I1545" s="1">
        <v>1362.14</v>
      </c>
      <c r="J1545" s="1">
        <v>1434.32</v>
      </c>
      <c r="K1545" s="1">
        <v>747280.72</v>
      </c>
      <c r="L1545" s="2">
        <v>45861.0</v>
      </c>
      <c r="M1545" s="1">
        <v>2025.0</v>
      </c>
      <c r="N1545" s="1">
        <v>7.0</v>
      </c>
      <c r="O1545" s="1" t="s">
        <v>20</v>
      </c>
    </row>
    <row r="1546">
      <c r="A1546" s="1" t="s">
        <v>2275</v>
      </c>
      <c r="B1546" s="1" t="s">
        <v>16</v>
      </c>
      <c r="C1546" s="1" t="s">
        <v>17</v>
      </c>
      <c r="D1546" s="1" t="s">
        <v>1086</v>
      </c>
      <c r="E1546" s="1" t="s">
        <v>82</v>
      </c>
      <c r="F1546" s="1">
        <v>1802.0</v>
      </c>
      <c r="G1546" s="1">
        <v>1739.0</v>
      </c>
      <c r="H1546" s="1">
        <v>96.5</v>
      </c>
      <c r="I1546" s="1">
        <v>1544.89</v>
      </c>
      <c r="J1546" s="1">
        <v>1523.76</v>
      </c>
      <c r="K1546" s="1">
        <v>2649818.64</v>
      </c>
      <c r="L1546" s="2">
        <v>45795.0</v>
      </c>
      <c r="M1546" s="1">
        <v>2025.0</v>
      </c>
      <c r="N1546" s="1">
        <v>5.0</v>
      </c>
      <c r="O1546" s="1" t="s">
        <v>20</v>
      </c>
    </row>
    <row r="1547">
      <c r="A1547" s="1" t="s">
        <v>2276</v>
      </c>
      <c r="B1547" s="1" t="s">
        <v>16</v>
      </c>
      <c r="C1547" s="1" t="s">
        <v>17</v>
      </c>
      <c r="D1547" s="1" t="s">
        <v>2277</v>
      </c>
      <c r="E1547" s="1" t="s">
        <v>294</v>
      </c>
      <c r="F1547" s="1">
        <v>1391.0</v>
      </c>
      <c r="G1547" s="1">
        <v>1218.0</v>
      </c>
      <c r="H1547" s="1">
        <v>87.6</v>
      </c>
      <c r="I1547" s="1">
        <v>1701.38</v>
      </c>
      <c r="J1547" s="1">
        <v>1631.21</v>
      </c>
      <c r="K1547" s="1">
        <v>1986813.78</v>
      </c>
      <c r="L1547" s="2">
        <v>45893.0</v>
      </c>
      <c r="M1547" s="1">
        <v>2025.0</v>
      </c>
      <c r="N1547" s="1">
        <v>8.0</v>
      </c>
      <c r="O1547" s="1" t="s">
        <v>32</v>
      </c>
    </row>
    <row r="1548">
      <c r="A1548" s="1" t="s">
        <v>2278</v>
      </c>
      <c r="B1548" s="1" t="s">
        <v>37</v>
      </c>
      <c r="C1548" s="1" t="s">
        <v>38</v>
      </c>
      <c r="D1548" s="1" t="s">
        <v>1748</v>
      </c>
      <c r="E1548" s="1" t="s">
        <v>64</v>
      </c>
      <c r="F1548" s="1">
        <v>531.0</v>
      </c>
      <c r="G1548" s="1">
        <v>476.0</v>
      </c>
      <c r="H1548" s="1">
        <v>89.6</v>
      </c>
      <c r="I1548" s="1">
        <v>1378.16</v>
      </c>
      <c r="J1548" s="1">
        <v>1250.95</v>
      </c>
      <c r="K1548" s="1">
        <v>595452.2</v>
      </c>
      <c r="L1548" s="2">
        <v>45750.0</v>
      </c>
      <c r="M1548" s="1">
        <v>2025.0</v>
      </c>
      <c r="N1548" s="1">
        <v>4.0</v>
      </c>
      <c r="O1548" s="1" t="s">
        <v>65</v>
      </c>
    </row>
    <row r="1549">
      <c r="A1549" s="1" t="s">
        <v>2279</v>
      </c>
      <c r="B1549" s="1" t="s">
        <v>16</v>
      </c>
      <c r="C1549" s="1" t="s">
        <v>17</v>
      </c>
      <c r="D1549" s="1" t="s">
        <v>2280</v>
      </c>
      <c r="E1549" s="1" t="s">
        <v>257</v>
      </c>
      <c r="F1549" s="1">
        <v>2215.0</v>
      </c>
      <c r="G1549" s="1">
        <v>2017.0</v>
      </c>
      <c r="H1549" s="1">
        <v>91.1</v>
      </c>
      <c r="I1549" s="1">
        <v>1240.66</v>
      </c>
      <c r="J1549" s="1">
        <v>1337.76</v>
      </c>
      <c r="K1549" s="1">
        <v>2698261.92</v>
      </c>
      <c r="L1549" s="2">
        <v>45662.0</v>
      </c>
      <c r="M1549" s="1">
        <v>2025.0</v>
      </c>
      <c r="N1549" s="1">
        <v>1.0</v>
      </c>
      <c r="O1549" s="1" t="s">
        <v>32</v>
      </c>
    </row>
    <row r="1550">
      <c r="A1550" s="1" t="s">
        <v>2281</v>
      </c>
      <c r="B1550" s="1" t="s">
        <v>42</v>
      </c>
      <c r="C1550" s="1" t="s">
        <v>43</v>
      </c>
      <c r="D1550" s="1" t="s">
        <v>1125</v>
      </c>
      <c r="E1550" s="1" t="s">
        <v>118</v>
      </c>
      <c r="F1550" s="1">
        <v>668.0</v>
      </c>
      <c r="G1550" s="1">
        <v>636.0</v>
      </c>
      <c r="H1550" s="1">
        <v>95.2</v>
      </c>
      <c r="I1550" s="1">
        <v>1629.1</v>
      </c>
      <c r="J1550" s="1">
        <v>1596.62</v>
      </c>
      <c r="K1550" s="1">
        <v>1015450.32</v>
      </c>
      <c r="L1550" s="2">
        <v>45802.0</v>
      </c>
      <c r="M1550" s="1">
        <v>2025.0</v>
      </c>
      <c r="N1550" s="1">
        <v>5.0</v>
      </c>
      <c r="O1550" s="1" t="s">
        <v>46</v>
      </c>
    </row>
    <row r="1551">
      <c r="A1551" s="1" t="s">
        <v>2282</v>
      </c>
      <c r="B1551" s="1" t="s">
        <v>22</v>
      </c>
      <c r="C1551" s="1" t="s">
        <v>23</v>
      </c>
      <c r="D1551" s="1" t="s">
        <v>1780</v>
      </c>
      <c r="E1551" s="1" t="s">
        <v>142</v>
      </c>
      <c r="F1551" s="1">
        <v>1152.0</v>
      </c>
      <c r="G1551" s="1">
        <v>1010.0</v>
      </c>
      <c r="H1551" s="1">
        <v>87.7</v>
      </c>
      <c r="I1551" s="1">
        <v>1023.53</v>
      </c>
      <c r="J1551" s="1">
        <v>1153.48</v>
      </c>
      <c r="K1551" s="1">
        <v>1165014.8</v>
      </c>
      <c r="L1551" s="2">
        <v>45781.0</v>
      </c>
      <c r="M1551" s="1">
        <v>2025.0</v>
      </c>
      <c r="N1551" s="1">
        <v>5.0</v>
      </c>
      <c r="O1551" s="1" t="s">
        <v>46</v>
      </c>
    </row>
    <row r="1552">
      <c r="A1552" s="1" t="s">
        <v>2283</v>
      </c>
      <c r="B1552" s="1" t="s">
        <v>22</v>
      </c>
      <c r="C1552" s="1" t="s">
        <v>23</v>
      </c>
      <c r="D1552" s="1" t="s">
        <v>581</v>
      </c>
      <c r="E1552" s="1" t="s">
        <v>89</v>
      </c>
      <c r="F1552" s="1">
        <v>2426.0</v>
      </c>
      <c r="G1552" s="1">
        <v>2163.0</v>
      </c>
      <c r="H1552" s="1">
        <v>89.2</v>
      </c>
      <c r="I1552" s="1">
        <v>1830.76</v>
      </c>
      <c r="J1552" s="1">
        <v>2065.87</v>
      </c>
      <c r="K1552" s="1">
        <v>4468476.81</v>
      </c>
      <c r="L1552" s="2">
        <v>45786.0</v>
      </c>
      <c r="M1552" s="1">
        <v>2025.0</v>
      </c>
      <c r="N1552" s="1">
        <v>5.0</v>
      </c>
      <c r="O1552" s="1" t="s">
        <v>46</v>
      </c>
    </row>
    <row r="1553">
      <c r="A1553" s="1" t="s">
        <v>2284</v>
      </c>
      <c r="B1553" s="1" t="s">
        <v>22</v>
      </c>
      <c r="C1553" s="1" t="s">
        <v>23</v>
      </c>
      <c r="D1553" s="1" t="s">
        <v>467</v>
      </c>
      <c r="E1553" s="1" t="s">
        <v>213</v>
      </c>
      <c r="F1553" s="1">
        <v>2539.0</v>
      </c>
      <c r="G1553" s="1">
        <v>2284.0</v>
      </c>
      <c r="H1553" s="1">
        <v>90.0</v>
      </c>
      <c r="I1553" s="1">
        <v>1281.0</v>
      </c>
      <c r="J1553" s="1">
        <v>1200.35</v>
      </c>
      <c r="K1553" s="1">
        <v>2741599.4</v>
      </c>
      <c r="L1553" s="2">
        <v>45766.0</v>
      </c>
      <c r="M1553" s="1">
        <v>2025.0</v>
      </c>
      <c r="N1553" s="1">
        <v>4.0</v>
      </c>
      <c r="O1553" s="1" t="s">
        <v>65</v>
      </c>
    </row>
    <row r="1554">
      <c r="A1554" s="1" t="s">
        <v>2285</v>
      </c>
      <c r="B1554" s="1" t="s">
        <v>16</v>
      </c>
      <c r="C1554" s="1" t="s">
        <v>17</v>
      </c>
      <c r="D1554" s="1" t="s">
        <v>348</v>
      </c>
      <c r="E1554" s="1" t="s">
        <v>306</v>
      </c>
      <c r="F1554" s="1">
        <v>1656.0</v>
      </c>
      <c r="G1554" s="1">
        <v>1678.0</v>
      </c>
      <c r="H1554" s="1">
        <v>101.3</v>
      </c>
      <c r="I1554" s="1">
        <v>1799.52</v>
      </c>
      <c r="J1554" s="1">
        <v>1781.33</v>
      </c>
      <c r="K1554" s="1">
        <v>2989071.74</v>
      </c>
      <c r="L1554" s="2">
        <v>45920.0</v>
      </c>
      <c r="M1554" s="1">
        <v>2025.0</v>
      </c>
      <c r="N1554" s="1">
        <v>9.0</v>
      </c>
      <c r="O1554" s="1" t="s">
        <v>32</v>
      </c>
    </row>
    <row r="1555">
      <c r="A1555" s="1" t="s">
        <v>2286</v>
      </c>
      <c r="B1555" s="1" t="s">
        <v>28</v>
      </c>
      <c r="C1555" s="1" t="s">
        <v>29</v>
      </c>
      <c r="D1555" s="1" t="s">
        <v>242</v>
      </c>
      <c r="E1555" s="1" t="s">
        <v>180</v>
      </c>
      <c r="F1555" s="1">
        <v>2408.0</v>
      </c>
      <c r="G1555" s="1">
        <v>1970.0</v>
      </c>
      <c r="H1555" s="1">
        <v>81.8</v>
      </c>
      <c r="I1555" s="1">
        <v>1806.16</v>
      </c>
      <c r="J1555" s="1">
        <v>1719.87</v>
      </c>
      <c r="K1555" s="1">
        <v>3388143.9</v>
      </c>
      <c r="L1555" s="2">
        <v>45674.0</v>
      </c>
      <c r="M1555" s="1">
        <v>2025.0</v>
      </c>
      <c r="N1555" s="1">
        <v>1.0</v>
      </c>
      <c r="O1555" s="1" t="s">
        <v>46</v>
      </c>
    </row>
    <row r="1556">
      <c r="A1556" s="1" t="s">
        <v>2287</v>
      </c>
      <c r="B1556" s="1" t="s">
        <v>16</v>
      </c>
      <c r="C1556" s="1" t="s">
        <v>17</v>
      </c>
      <c r="D1556" s="1" t="s">
        <v>951</v>
      </c>
      <c r="E1556" s="1" t="s">
        <v>311</v>
      </c>
      <c r="F1556" s="1">
        <v>2323.0</v>
      </c>
      <c r="G1556" s="1">
        <v>1969.0</v>
      </c>
      <c r="H1556" s="1">
        <v>84.8</v>
      </c>
      <c r="I1556" s="1">
        <v>1999.24</v>
      </c>
      <c r="J1556" s="1">
        <v>2366.64</v>
      </c>
      <c r="K1556" s="1">
        <v>4659914.16</v>
      </c>
      <c r="L1556" s="2">
        <v>45698.0</v>
      </c>
      <c r="M1556" s="1">
        <v>2025.0</v>
      </c>
      <c r="N1556" s="1">
        <v>2.0</v>
      </c>
      <c r="O1556" s="1" t="s">
        <v>20</v>
      </c>
    </row>
    <row r="1557">
      <c r="A1557" s="1" t="s">
        <v>2288</v>
      </c>
      <c r="B1557" s="1" t="s">
        <v>37</v>
      </c>
      <c r="C1557" s="1" t="s">
        <v>38</v>
      </c>
      <c r="D1557" s="1" t="s">
        <v>373</v>
      </c>
      <c r="E1557" s="1" t="s">
        <v>79</v>
      </c>
      <c r="F1557" s="1">
        <v>2826.0</v>
      </c>
      <c r="G1557" s="1">
        <v>2798.0</v>
      </c>
      <c r="H1557" s="1">
        <v>99.0</v>
      </c>
      <c r="I1557" s="1">
        <v>1903.59</v>
      </c>
      <c r="J1557" s="1">
        <v>2146.79</v>
      </c>
      <c r="K1557" s="1">
        <v>6006718.42</v>
      </c>
      <c r="L1557" s="2">
        <v>46021.0</v>
      </c>
      <c r="M1557" s="1">
        <v>2025.0</v>
      </c>
      <c r="N1557" s="1">
        <v>12.0</v>
      </c>
      <c r="O1557" s="1" t="s">
        <v>20</v>
      </c>
    </row>
    <row r="1558">
      <c r="A1558" s="1" t="s">
        <v>2289</v>
      </c>
      <c r="B1558" s="1" t="s">
        <v>22</v>
      </c>
      <c r="C1558" s="1" t="s">
        <v>23</v>
      </c>
      <c r="D1558" s="1" t="s">
        <v>440</v>
      </c>
      <c r="E1558" s="1" t="s">
        <v>53</v>
      </c>
      <c r="F1558" s="1">
        <v>2129.0</v>
      </c>
      <c r="G1558" s="1">
        <v>2228.0</v>
      </c>
      <c r="H1558" s="1">
        <v>104.7</v>
      </c>
      <c r="I1558" s="1">
        <v>1761.85</v>
      </c>
      <c r="J1558" s="1">
        <v>2100.14</v>
      </c>
      <c r="K1558" s="1">
        <v>4679111.92</v>
      </c>
      <c r="L1558" s="2">
        <v>45815.0</v>
      </c>
      <c r="M1558" s="1">
        <v>2025.0</v>
      </c>
      <c r="N1558" s="1">
        <v>6.0</v>
      </c>
      <c r="O1558" s="1" t="s">
        <v>26</v>
      </c>
    </row>
    <row r="1559">
      <c r="A1559" s="1" t="s">
        <v>2290</v>
      </c>
      <c r="B1559" s="1" t="s">
        <v>28</v>
      </c>
      <c r="C1559" s="1" t="s">
        <v>29</v>
      </c>
      <c r="D1559" s="1" t="s">
        <v>610</v>
      </c>
      <c r="E1559" s="1" t="s">
        <v>194</v>
      </c>
      <c r="F1559" s="1">
        <v>2530.0</v>
      </c>
      <c r="G1559" s="1">
        <v>2047.0</v>
      </c>
      <c r="H1559" s="1">
        <v>80.9</v>
      </c>
      <c r="I1559" s="1">
        <v>1234.0</v>
      </c>
      <c r="J1559" s="1">
        <v>1210.62</v>
      </c>
      <c r="K1559" s="1">
        <v>2478139.14</v>
      </c>
      <c r="L1559" s="2">
        <v>45827.0</v>
      </c>
      <c r="M1559" s="1">
        <v>2025.0</v>
      </c>
      <c r="N1559" s="1">
        <v>6.0</v>
      </c>
      <c r="O1559" s="1" t="s">
        <v>26</v>
      </c>
    </row>
    <row r="1560">
      <c r="A1560" s="1" t="s">
        <v>2291</v>
      </c>
      <c r="B1560" s="1" t="s">
        <v>16</v>
      </c>
      <c r="C1560" s="1" t="s">
        <v>17</v>
      </c>
      <c r="D1560" s="1" t="s">
        <v>185</v>
      </c>
      <c r="E1560" s="1" t="s">
        <v>40</v>
      </c>
      <c r="F1560" s="1">
        <v>1955.0</v>
      </c>
      <c r="G1560" s="1">
        <v>2051.0</v>
      </c>
      <c r="H1560" s="1">
        <v>104.9</v>
      </c>
      <c r="I1560" s="1">
        <v>1333.76</v>
      </c>
      <c r="J1560" s="1">
        <v>1266.67</v>
      </c>
      <c r="K1560" s="1">
        <v>2597940.17</v>
      </c>
      <c r="L1560" s="2">
        <v>45784.0</v>
      </c>
      <c r="M1560" s="1">
        <v>2025.0</v>
      </c>
      <c r="N1560" s="1">
        <v>5.0</v>
      </c>
      <c r="O1560" s="1" t="s">
        <v>26</v>
      </c>
    </row>
    <row r="1561">
      <c r="A1561" s="1" t="s">
        <v>2292</v>
      </c>
      <c r="B1561" s="1" t="s">
        <v>37</v>
      </c>
      <c r="C1561" s="1" t="s">
        <v>38</v>
      </c>
      <c r="D1561" s="1" t="s">
        <v>475</v>
      </c>
      <c r="E1561" s="1" t="s">
        <v>118</v>
      </c>
      <c r="F1561" s="1">
        <v>634.0</v>
      </c>
      <c r="G1561" s="1">
        <v>559.0</v>
      </c>
      <c r="H1561" s="1">
        <v>88.2</v>
      </c>
      <c r="I1561" s="1">
        <v>1594.41</v>
      </c>
      <c r="J1561" s="1">
        <v>1806.98</v>
      </c>
      <c r="K1561" s="1">
        <v>1010101.82</v>
      </c>
      <c r="L1561" s="2">
        <v>45965.0</v>
      </c>
      <c r="M1561" s="1">
        <v>2025.0</v>
      </c>
      <c r="N1561" s="1">
        <v>11.0</v>
      </c>
      <c r="O1561" s="1" t="s">
        <v>46</v>
      </c>
    </row>
    <row r="1562">
      <c r="A1562" s="1" t="s">
        <v>2293</v>
      </c>
      <c r="B1562" s="1" t="s">
        <v>28</v>
      </c>
      <c r="C1562" s="1" t="s">
        <v>29</v>
      </c>
      <c r="D1562" s="1" t="s">
        <v>1437</v>
      </c>
      <c r="E1562" s="1" t="s">
        <v>111</v>
      </c>
      <c r="F1562" s="1">
        <v>2538.0</v>
      </c>
      <c r="G1562" s="1">
        <v>2540.0</v>
      </c>
      <c r="H1562" s="1">
        <v>100.1</v>
      </c>
      <c r="I1562" s="1">
        <v>1003.22</v>
      </c>
      <c r="J1562" s="1">
        <v>1180.5</v>
      </c>
      <c r="K1562" s="1">
        <v>2998470.0</v>
      </c>
      <c r="L1562" s="2">
        <v>45825.0</v>
      </c>
      <c r="M1562" s="1">
        <v>2025.0</v>
      </c>
      <c r="N1562" s="1">
        <v>6.0</v>
      </c>
      <c r="O1562" s="1" t="s">
        <v>20</v>
      </c>
    </row>
    <row r="1563">
      <c r="A1563" s="1" t="s">
        <v>2294</v>
      </c>
      <c r="B1563" s="1" t="s">
        <v>42</v>
      </c>
      <c r="C1563" s="1" t="s">
        <v>43</v>
      </c>
      <c r="D1563" s="1" t="s">
        <v>2158</v>
      </c>
      <c r="E1563" s="1" t="s">
        <v>336</v>
      </c>
      <c r="F1563" s="1">
        <v>2006.0</v>
      </c>
      <c r="G1563" s="1">
        <v>1825.0</v>
      </c>
      <c r="H1563" s="1">
        <v>91.0</v>
      </c>
      <c r="I1563" s="1">
        <v>1320.82</v>
      </c>
      <c r="J1563" s="1">
        <v>1297.96</v>
      </c>
      <c r="K1563" s="1">
        <v>2368777.0</v>
      </c>
      <c r="L1563" s="2">
        <v>45831.0</v>
      </c>
      <c r="M1563" s="1">
        <v>2025.0</v>
      </c>
      <c r="N1563" s="1">
        <v>6.0</v>
      </c>
      <c r="O1563" s="1" t="s">
        <v>46</v>
      </c>
    </row>
    <row r="1564">
      <c r="A1564" s="1" t="s">
        <v>2295</v>
      </c>
      <c r="B1564" s="1" t="s">
        <v>16</v>
      </c>
      <c r="C1564" s="1" t="s">
        <v>17</v>
      </c>
      <c r="D1564" s="1" t="s">
        <v>361</v>
      </c>
      <c r="E1564" s="1" t="s">
        <v>35</v>
      </c>
      <c r="F1564" s="1">
        <v>1363.0</v>
      </c>
      <c r="G1564" s="1">
        <v>1338.0</v>
      </c>
      <c r="H1564" s="1">
        <v>98.2</v>
      </c>
      <c r="I1564" s="1">
        <v>1050.07</v>
      </c>
      <c r="J1564" s="1">
        <v>972.31</v>
      </c>
      <c r="K1564" s="1">
        <v>1300950.78</v>
      </c>
      <c r="L1564" s="2">
        <v>45892.0</v>
      </c>
      <c r="M1564" s="1">
        <v>2025.0</v>
      </c>
      <c r="N1564" s="1">
        <v>8.0</v>
      </c>
      <c r="O1564" s="1" t="s">
        <v>26</v>
      </c>
    </row>
    <row r="1565">
      <c r="A1565" s="1" t="s">
        <v>2296</v>
      </c>
      <c r="B1565" s="1" t="s">
        <v>16</v>
      </c>
      <c r="C1565" s="1" t="s">
        <v>17</v>
      </c>
      <c r="D1565" s="1" t="s">
        <v>839</v>
      </c>
      <c r="E1565" s="1" t="s">
        <v>250</v>
      </c>
      <c r="F1565" s="1">
        <v>2871.0</v>
      </c>
      <c r="G1565" s="1">
        <v>2932.0</v>
      </c>
      <c r="H1565" s="1">
        <v>102.1</v>
      </c>
      <c r="I1565" s="1">
        <v>1325.19</v>
      </c>
      <c r="J1565" s="1">
        <v>1528.64</v>
      </c>
      <c r="K1565" s="1">
        <v>4481972.48</v>
      </c>
      <c r="L1565" s="2">
        <v>45957.0</v>
      </c>
      <c r="M1565" s="1">
        <v>2025.0</v>
      </c>
      <c r="N1565" s="1">
        <v>10.0</v>
      </c>
      <c r="O1565" s="1" t="s">
        <v>65</v>
      </c>
    </row>
    <row r="1566">
      <c r="A1566" s="1" t="s">
        <v>2297</v>
      </c>
      <c r="B1566" s="1" t="s">
        <v>28</v>
      </c>
      <c r="C1566" s="1" t="s">
        <v>29</v>
      </c>
      <c r="D1566" s="1" t="s">
        <v>665</v>
      </c>
      <c r="E1566" s="1" t="s">
        <v>280</v>
      </c>
      <c r="F1566" s="1">
        <v>550.0</v>
      </c>
      <c r="G1566" s="1">
        <v>468.0</v>
      </c>
      <c r="H1566" s="1">
        <v>85.1</v>
      </c>
      <c r="I1566" s="1">
        <v>1467.36</v>
      </c>
      <c r="J1566" s="1">
        <v>1694.07</v>
      </c>
      <c r="K1566" s="1">
        <v>792824.76</v>
      </c>
      <c r="L1566" s="2">
        <v>45854.0</v>
      </c>
      <c r="M1566" s="1">
        <v>2025.0</v>
      </c>
      <c r="N1566" s="1">
        <v>7.0</v>
      </c>
      <c r="O1566" s="1" t="s">
        <v>20</v>
      </c>
    </row>
    <row r="1567">
      <c r="A1567" s="1" t="s">
        <v>2298</v>
      </c>
      <c r="B1567" s="1" t="s">
        <v>22</v>
      </c>
      <c r="C1567" s="1" t="s">
        <v>23</v>
      </c>
      <c r="D1567" s="1" t="s">
        <v>606</v>
      </c>
      <c r="E1567" s="1" t="s">
        <v>231</v>
      </c>
      <c r="F1567" s="1">
        <v>2303.0</v>
      </c>
      <c r="G1567" s="1">
        <v>2343.0</v>
      </c>
      <c r="H1567" s="1">
        <v>101.7</v>
      </c>
      <c r="I1567" s="1">
        <v>1526.01</v>
      </c>
      <c r="J1567" s="1">
        <v>1611.57</v>
      </c>
      <c r="K1567" s="1">
        <v>3775908.51</v>
      </c>
      <c r="L1567" s="2">
        <v>45913.0</v>
      </c>
      <c r="M1567" s="1">
        <v>2025.0</v>
      </c>
      <c r="N1567" s="1">
        <v>9.0</v>
      </c>
      <c r="O1567" s="1" t="s">
        <v>65</v>
      </c>
    </row>
    <row r="1568">
      <c r="A1568" s="1" t="s">
        <v>2299</v>
      </c>
      <c r="B1568" s="1" t="s">
        <v>42</v>
      </c>
      <c r="C1568" s="1" t="s">
        <v>43</v>
      </c>
      <c r="D1568" s="1" t="s">
        <v>846</v>
      </c>
      <c r="E1568" s="1" t="s">
        <v>180</v>
      </c>
      <c r="F1568" s="1">
        <v>833.0</v>
      </c>
      <c r="G1568" s="1">
        <v>787.0</v>
      </c>
      <c r="H1568" s="1">
        <v>94.5</v>
      </c>
      <c r="I1568" s="1">
        <v>1540.7</v>
      </c>
      <c r="J1568" s="1">
        <v>1800.65</v>
      </c>
      <c r="K1568" s="1">
        <v>1417111.55</v>
      </c>
      <c r="L1568" s="2">
        <v>45851.0</v>
      </c>
      <c r="M1568" s="1">
        <v>2025.0</v>
      </c>
      <c r="N1568" s="1">
        <v>7.0</v>
      </c>
      <c r="O1568" s="1" t="s">
        <v>46</v>
      </c>
    </row>
    <row r="1569">
      <c r="A1569" s="1" t="s">
        <v>2300</v>
      </c>
      <c r="B1569" s="1" t="s">
        <v>28</v>
      </c>
      <c r="C1569" s="1" t="s">
        <v>29</v>
      </c>
      <c r="D1569" s="1" t="s">
        <v>2042</v>
      </c>
      <c r="E1569" s="1" t="s">
        <v>53</v>
      </c>
      <c r="F1569" s="1">
        <v>2673.0</v>
      </c>
      <c r="G1569" s="1">
        <v>2320.0</v>
      </c>
      <c r="H1569" s="1">
        <v>86.8</v>
      </c>
      <c r="I1569" s="1">
        <v>1491.18</v>
      </c>
      <c r="J1569" s="1">
        <v>1666.43</v>
      </c>
      <c r="K1569" s="1">
        <v>3866117.6</v>
      </c>
      <c r="L1569" s="2">
        <v>45741.0</v>
      </c>
      <c r="M1569" s="1">
        <v>2025.0</v>
      </c>
      <c r="N1569" s="1">
        <v>3.0</v>
      </c>
      <c r="O1569" s="1" t="s">
        <v>26</v>
      </c>
    </row>
    <row r="1570">
      <c r="A1570" s="1" t="s">
        <v>2301</v>
      </c>
      <c r="B1570" s="1" t="s">
        <v>16</v>
      </c>
      <c r="C1570" s="1" t="s">
        <v>17</v>
      </c>
      <c r="D1570" s="1" t="s">
        <v>727</v>
      </c>
      <c r="E1570" s="1" t="s">
        <v>142</v>
      </c>
      <c r="F1570" s="1">
        <v>1723.0</v>
      </c>
      <c r="G1570" s="1">
        <v>1505.0</v>
      </c>
      <c r="H1570" s="1">
        <v>87.3</v>
      </c>
      <c r="I1570" s="1">
        <v>1535.29</v>
      </c>
      <c r="J1570" s="1">
        <v>1670.06</v>
      </c>
      <c r="K1570" s="1">
        <v>2513440.3</v>
      </c>
      <c r="L1570" s="2">
        <v>45742.0</v>
      </c>
      <c r="M1570" s="1">
        <v>2025.0</v>
      </c>
      <c r="N1570" s="1">
        <v>3.0</v>
      </c>
      <c r="O1570" s="1" t="s">
        <v>46</v>
      </c>
    </row>
    <row r="1571">
      <c r="A1571" s="1" t="s">
        <v>2302</v>
      </c>
      <c r="B1571" s="1" t="s">
        <v>16</v>
      </c>
      <c r="C1571" s="1" t="s">
        <v>17</v>
      </c>
      <c r="D1571" s="1" t="s">
        <v>1289</v>
      </c>
      <c r="E1571" s="1" t="s">
        <v>31</v>
      </c>
      <c r="F1571" s="1">
        <v>1897.0</v>
      </c>
      <c r="G1571" s="1">
        <v>1863.0</v>
      </c>
      <c r="H1571" s="1">
        <v>98.2</v>
      </c>
      <c r="I1571" s="1">
        <v>1574.47</v>
      </c>
      <c r="J1571" s="1">
        <v>1693.03</v>
      </c>
      <c r="K1571" s="1">
        <v>3154114.89</v>
      </c>
      <c r="L1571" s="2">
        <v>45889.0</v>
      </c>
      <c r="M1571" s="1">
        <v>2025.0</v>
      </c>
      <c r="N1571" s="1">
        <v>8.0</v>
      </c>
      <c r="O1571" s="1" t="s">
        <v>32</v>
      </c>
    </row>
    <row r="1572">
      <c r="A1572" s="1" t="s">
        <v>2303</v>
      </c>
      <c r="B1572" s="1" t="s">
        <v>28</v>
      </c>
      <c r="C1572" s="1" t="s">
        <v>29</v>
      </c>
      <c r="D1572" s="1" t="s">
        <v>1693</v>
      </c>
      <c r="E1572" s="1" t="s">
        <v>231</v>
      </c>
      <c r="F1572" s="1">
        <v>2355.0</v>
      </c>
      <c r="G1572" s="1">
        <v>2411.0</v>
      </c>
      <c r="H1572" s="1">
        <v>102.4</v>
      </c>
      <c r="I1572" s="1">
        <v>1552.51</v>
      </c>
      <c r="J1572" s="1">
        <v>1730.88</v>
      </c>
      <c r="K1572" s="1">
        <v>4173151.68</v>
      </c>
      <c r="L1572" s="2">
        <v>45780.0</v>
      </c>
      <c r="M1572" s="1">
        <v>2025.0</v>
      </c>
      <c r="N1572" s="1">
        <v>5.0</v>
      </c>
      <c r="O1572" s="1" t="s">
        <v>65</v>
      </c>
    </row>
    <row r="1573">
      <c r="A1573" s="1" t="s">
        <v>2304</v>
      </c>
      <c r="B1573" s="1" t="s">
        <v>22</v>
      </c>
      <c r="C1573" s="1" t="s">
        <v>23</v>
      </c>
      <c r="D1573" s="1" t="s">
        <v>2305</v>
      </c>
      <c r="E1573" s="1" t="s">
        <v>183</v>
      </c>
      <c r="F1573" s="1">
        <v>1503.0</v>
      </c>
      <c r="G1573" s="1">
        <v>1573.0</v>
      </c>
      <c r="H1573" s="1">
        <v>104.7</v>
      </c>
      <c r="I1573" s="1">
        <v>1610.42</v>
      </c>
      <c r="J1573" s="1">
        <v>1932.28</v>
      </c>
      <c r="K1573" s="1">
        <v>3039476.44</v>
      </c>
      <c r="L1573" s="2">
        <v>45771.0</v>
      </c>
      <c r="M1573" s="1">
        <v>2025.0</v>
      </c>
      <c r="N1573" s="1">
        <v>4.0</v>
      </c>
      <c r="O1573" s="1" t="s">
        <v>65</v>
      </c>
    </row>
    <row r="1574">
      <c r="A1574" s="1" t="s">
        <v>2306</v>
      </c>
      <c r="B1574" s="1" t="s">
        <v>22</v>
      </c>
      <c r="C1574" s="1" t="s">
        <v>23</v>
      </c>
      <c r="D1574" s="1" t="s">
        <v>520</v>
      </c>
      <c r="E1574" s="1" t="s">
        <v>382</v>
      </c>
      <c r="F1574" s="1">
        <v>1500.0</v>
      </c>
      <c r="G1574" s="1">
        <v>1291.0</v>
      </c>
      <c r="H1574" s="1">
        <v>86.1</v>
      </c>
      <c r="I1574" s="1">
        <v>1609.65</v>
      </c>
      <c r="J1574" s="1">
        <v>1917.74</v>
      </c>
      <c r="K1574" s="1">
        <v>2475802.34</v>
      </c>
      <c r="L1574" s="2">
        <v>45975.0</v>
      </c>
      <c r="M1574" s="1">
        <v>2025.0</v>
      </c>
      <c r="N1574" s="1">
        <v>11.0</v>
      </c>
      <c r="O1574" s="1" t="s">
        <v>65</v>
      </c>
    </row>
    <row r="1575">
      <c r="A1575" s="1" t="s">
        <v>2307</v>
      </c>
      <c r="B1575" s="1" t="s">
        <v>16</v>
      </c>
      <c r="C1575" s="1" t="s">
        <v>17</v>
      </c>
      <c r="D1575" s="1" t="s">
        <v>2308</v>
      </c>
      <c r="E1575" s="1" t="s">
        <v>121</v>
      </c>
      <c r="F1575" s="1">
        <v>1465.0</v>
      </c>
      <c r="G1575" s="1">
        <v>1217.0</v>
      </c>
      <c r="H1575" s="1">
        <v>83.1</v>
      </c>
      <c r="I1575" s="1">
        <v>1521.44</v>
      </c>
      <c r="J1575" s="1">
        <v>1594.6</v>
      </c>
      <c r="K1575" s="1">
        <v>1940628.2</v>
      </c>
      <c r="L1575" s="2">
        <v>46003.0</v>
      </c>
      <c r="M1575" s="1">
        <v>2025.0</v>
      </c>
      <c r="N1575" s="1">
        <v>12.0</v>
      </c>
      <c r="O1575" s="1" t="s">
        <v>26</v>
      </c>
    </row>
    <row r="1576">
      <c r="A1576" s="1" t="s">
        <v>2309</v>
      </c>
      <c r="B1576" s="1" t="s">
        <v>42</v>
      </c>
      <c r="C1576" s="1" t="s">
        <v>43</v>
      </c>
      <c r="D1576" s="1" t="s">
        <v>1797</v>
      </c>
      <c r="E1576" s="1" t="s">
        <v>40</v>
      </c>
      <c r="F1576" s="1">
        <v>1821.0</v>
      </c>
      <c r="G1576" s="1">
        <v>1632.0</v>
      </c>
      <c r="H1576" s="1">
        <v>89.6</v>
      </c>
      <c r="I1576" s="1">
        <v>1991.49</v>
      </c>
      <c r="J1576" s="1">
        <v>2368.41</v>
      </c>
      <c r="K1576" s="1">
        <v>3865245.12</v>
      </c>
      <c r="L1576" s="2">
        <v>45807.0</v>
      </c>
      <c r="M1576" s="1">
        <v>2025.0</v>
      </c>
      <c r="N1576" s="1">
        <v>5.0</v>
      </c>
      <c r="O1576" s="1" t="s">
        <v>26</v>
      </c>
    </row>
    <row r="1577">
      <c r="A1577" s="1" t="s">
        <v>2310</v>
      </c>
      <c r="B1577" s="1" t="s">
        <v>16</v>
      </c>
      <c r="C1577" s="1" t="s">
        <v>17</v>
      </c>
      <c r="D1577" s="1" t="s">
        <v>2311</v>
      </c>
      <c r="E1577" s="1" t="s">
        <v>74</v>
      </c>
      <c r="F1577" s="1">
        <v>1516.0</v>
      </c>
      <c r="G1577" s="1">
        <v>1585.0</v>
      </c>
      <c r="H1577" s="1">
        <v>104.6</v>
      </c>
      <c r="I1577" s="1">
        <v>1605.01</v>
      </c>
      <c r="J1577" s="1">
        <v>1645.36</v>
      </c>
      <c r="K1577" s="1">
        <v>2607895.6</v>
      </c>
      <c r="L1577" s="2">
        <v>45750.0</v>
      </c>
      <c r="M1577" s="1">
        <v>2025.0</v>
      </c>
      <c r="N1577" s="1">
        <v>4.0</v>
      </c>
      <c r="O1577" s="1" t="s">
        <v>32</v>
      </c>
    </row>
    <row r="1578">
      <c r="A1578" s="1" t="s">
        <v>2312</v>
      </c>
      <c r="B1578" s="1" t="s">
        <v>22</v>
      </c>
      <c r="C1578" s="1" t="s">
        <v>23</v>
      </c>
      <c r="D1578" s="1" t="s">
        <v>2313</v>
      </c>
      <c r="E1578" s="1" t="s">
        <v>71</v>
      </c>
      <c r="F1578" s="1">
        <v>2425.0</v>
      </c>
      <c r="G1578" s="1">
        <v>2320.0</v>
      </c>
      <c r="H1578" s="1">
        <v>95.7</v>
      </c>
      <c r="I1578" s="1">
        <v>1634.27</v>
      </c>
      <c r="J1578" s="1">
        <v>1625.08</v>
      </c>
      <c r="K1578" s="1">
        <v>3770185.6</v>
      </c>
      <c r="L1578" s="2">
        <v>45700.0</v>
      </c>
      <c r="M1578" s="1">
        <v>2025.0</v>
      </c>
      <c r="N1578" s="1">
        <v>2.0</v>
      </c>
      <c r="O1578" s="1" t="s">
        <v>32</v>
      </c>
    </row>
    <row r="1579">
      <c r="A1579" s="1" t="s">
        <v>2314</v>
      </c>
      <c r="B1579" s="1" t="s">
        <v>16</v>
      </c>
      <c r="C1579" s="1" t="s">
        <v>17</v>
      </c>
      <c r="D1579" s="1" t="s">
        <v>1806</v>
      </c>
      <c r="E1579" s="1" t="s">
        <v>145</v>
      </c>
      <c r="F1579" s="1">
        <v>2701.0</v>
      </c>
      <c r="G1579" s="1">
        <v>2585.0</v>
      </c>
      <c r="H1579" s="1">
        <v>95.7</v>
      </c>
      <c r="I1579" s="1">
        <v>1232.77</v>
      </c>
      <c r="J1579" s="1">
        <v>1151.74</v>
      </c>
      <c r="K1579" s="1">
        <v>2977247.9</v>
      </c>
      <c r="L1579" s="2">
        <v>45985.0</v>
      </c>
      <c r="M1579" s="1">
        <v>2025.0</v>
      </c>
      <c r="N1579" s="1">
        <v>11.0</v>
      </c>
      <c r="O1579" s="1" t="s">
        <v>32</v>
      </c>
    </row>
    <row r="1580">
      <c r="A1580" s="1" t="s">
        <v>2315</v>
      </c>
      <c r="B1580" s="1" t="s">
        <v>42</v>
      </c>
      <c r="C1580" s="1" t="s">
        <v>43</v>
      </c>
      <c r="D1580" s="1" t="s">
        <v>2316</v>
      </c>
      <c r="E1580" s="1" t="s">
        <v>103</v>
      </c>
      <c r="F1580" s="1">
        <v>2548.0</v>
      </c>
      <c r="G1580" s="1">
        <v>2651.0</v>
      </c>
      <c r="H1580" s="1">
        <v>104.0</v>
      </c>
      <c r="I1580" s="1">
        <v>1047.75</v>
      </c>
      <c r="J1580" s="1">
        <v>1218.61</v>
      </c>
      <c r="K1580" s="1">
        <v>3230535.11</v>
      </c>
      <c r="L1580" s="2">
        <v>45729.0</v>
      </c>
      <c r="M1580" s="1">
        <v>2025.0</v>
      </c>
      <c r="N1580" s="1">
        <v>3.0</v>
      </c>
      <c r="O1580" s="1" t="s">
        <v>26</v>
      </c>
    </row>
    <row r="1581">
      <c r="A1581" s="1" t="s">
        <v>2317</v>
      </c>
      <c r="B1581" s="1" t="s">
        <v>42</v>
      </c>
      <c r="C1581" s="1" t="s">
        <v>43</v>
      </c>
      <c r="D1581" s="1" t="s">
        <v>991</v>
      </c>
      <c r="E1581" s="1" t="s">
        <v>306</v>
      </c>
      <c r="F1581" s="1">
        <v>1046.0</v>
      </c>
      <c r="G1581" s="1">
        <v>894.0</v>
      </c>
      <c r="H1581" s="1">
        <v>85.5</v>
      </c>
      <c r="I1581" s="1">
        <v>1054.49</v>
      </c>
      <c r="J1581" s="1">
        <v>1147.5</v>
      </c>
      <c r="K1581" s="1">
        <v>1025865.0</v>
      </c>
      <c r="L1581" s="2">
        <v>45856.0</v>
      </c>
      <c r="M1581" s="1">
        <v>2025.0</v>
      </c>
      <c r="N1581" s="1">
        <v>7.0</v>
      </c>
      <c r="O1581" s="1" t="s">
        <v>32</v>
      </c>
    </row>
    <row r="1582">
      <c r="A1582" s="1" t="s">
        <v>2318</v>
      </c>
      <c r="B1582" s="1" t="s">
        <v>22</v>
      </c>
      <c r="C1582" s="1" t="s">
        <v>23</v>
      </c>
      <c r="D1582" s="1" t="s">
        <v>1258</v>
      </c>
      <c r="E1582" s="1" t="s">
        <v>152</v>
      </c>
      <c r="F1582" s="1">
        <v>985.0</v>
      </c>
      <c r="G1582" s="1">
        <v>960.0</v>
      </c>
      <c r="H1582" s="1">
        <v>97.5</v>
      </c>
      <c r="I1582" s="1">
        <v>1266.37</v>
      </c>
      <c r="J1582" s="1">
        <v>1356.33</v>
      </c>
      <c r="K1582" s="1">
        <v>1302076.8</v>
      </c>
      <c r="L1582" s="2">
        <v>45681.0</v>
      </c>
      <c r="M1582" s="1">
        <v>2025.0</v>
      </c>
      <c r="N1582" s="1">
        <v>1.0</v>
      </c>
      <c r="O1582" s="1" t="s">
        <v>20</v>
      </c>
    </row>
    <row r="1583">
      <c r="A1583" s="1" t="s">
        <v>2319</v>
      </c>
      <c r="B1583" s="1" t="s">
        <v>16</v>
      </c>
      <c r="C1583" s="1" t="s">
        <v>17</v>
      </c>
      <c r="D1583" s="1" t="s">
        <v>1110</v>
      </c>
      <c r="E1583" s="1" t="s">
        <v>152</v>
      </c>
      <c r="F1583" s="1">
        <v>673.0</v>
      </c>
      <c r="G1583" s="1">
        <v>691.0</v>
      </c>
      <c r="H1583" s="1">
        <v>102.7</v>
      </c>
      <c r="I1583" s="1">
        <v>1422.55</v>
      </c>
      <c r="J1583" s="1">
        <v>1568.46</v>
      </c>
      <c r="K1583" s="1">
        <v>1083805.86</v>
      </c>
      <c r="L1583" s="2">
        <v>45668.0</v>
      </c>
      <c r="M1583" s="1">
        <v>2025.0</v>
      </c>
      <c r="N1583" s="1">
        <v>1.0</v>
      </c>
      <c r="O1583" s="1" t="s">
        <v>20</v>
      </c>
    </row>
    <row r="1584">
      <c r="A1584" s="1" t="s">
        <v>2320</v>
      </c>
      <c r="B1584" s="1" t="s">
        <v>22</v>
      </c>
      <c r="C1584" s="1" t="s">
        <v>23</v>
      </c>
      <c r="D1584" s="1" t="s">
        <v>1172</v>
      </c>
      <c r="E1584" s="1" t="s">
        <v>79</v>
      </c>
      <c r="F1584" s="1">
        <v>1739.0</v>
      </c>
      <c r="G1584" s="1">
        <v>1566.0</v>
      </c>
      <c r="H1584" s="1">
        <v>90.1</v>
      </c>
      <c r="I1584" s="1">
        <v>1040.32</v>
      </c>
      <c r="J1584" s="1">
        <v>1219.38</v>
      </c>
      <c r="K1584" s="1">
        <v>1909549.08</v>
      </c>
      <c r="L1584" s="2">
        <v>45967.0</v>
      </c>
      <c r="M1584" s="1">
        <v>2025.0</v>
      </c>
      <c r="N1584" s="1">
        <v>11.0</v>
      </c>
      <c r="O1584" s="1" t="s">
        <v>20</v>
      </c>
    </row>
    <row r="1585">
      <c r="A1585" s="1" t="s">
        <v>2321</v>
      </c>
      <c r="B1585" s="1" t="s">
        <v>37</v>
      </c>
      <c r="C1585" s="1" t="s">
        <v>38</v>
      </c>
      <c r="D1585" s="1" t="s">
        <v>1384</v>
      </c>
      <c r="E1585" s="1" t="s">
        <v>280</v>
      </c>
      <c r="F1585" s="1">
        <v>1302.0</v>
      </c>
      <c r="G1585" s="1">
        <v>1337.0</v>
      </c>
      <c r="H1585" s="1">
        <v>102.7</v>
      </c>
      <c r="I1585" s="1">
        <v>1745.69</v>
      </c>
      <c r="J1585" s="1">
        <v>1792.97</v>
      </c>
      <c r="K1585" s="1">
        <v>2397200.89</v>
      </c>
      <c r="L1585" s="2">
        <v>45858.0</v>
      </c>
      <c r="M1585" s="1">
        <v>2025.0</v>
      </c>
      <c r="N1585" s="1">
        <v>7.0</v>
      </c>
      <c r="O1585" s="1" t="s">
        <v>20</v>
      </c>
    </row>
    <row r="1586">
      <c r="A1586" s="1" t="s">
        <v>2322</v>
      </c>
      <c r="B1586" s="1" t="s">
        <v>22</v>
      </c>
      <c r="C1586" s="1" t="s">
        <v>23</v>
      </c>
      <c r="D1586" s="1" t="s">
        <v>783</v>
      </c>
      <c r="E1586" s="1" t="s">
        <v>133</v>
      </c>
      <c r="F1586" s="1">
        <v>521.0</v>
      </c>
      <c r="G1586" s="1">
        <v>510.0</v>
      </c>
      <c r="H1586" s="1">
        <v>97.9</v>
      </c>
      <c r="I1586" s="1">
        <v>1921.63</v>
      </c>
      <c r="J1586" s="1">
        <v>2014.41</v>
      </c>
      <c r="K1586" s="1">
        <v>1027349.1</v>
      </c>
      <c r="L1586" s="2">
        <v>46011.0</v>
      </c>
      <c r="M1586" s="1">
        <v>2025.0</v>
      </c>
      <c r="N1586" s="1">
        <v>12.0</v>
      </c>
      <c r="O1586" s="1" t="s">
        <v>26</v>
      </c>
    </row>
    <row r="1587">
      <c r="A1587" s="1" t="s">
        <v>2323</v>
      </c>
      <c r="B1587" s="1" t="s">
        <v>42</v>
      </c>
      <c r="C1587" s="1" t="s">
        <v>43</v>
      </c>
      <c r="D1587" s="1" t="s">
        <v>317</v>
      </c>
      <c r="E1587" s="1" t="s">
        <v>31</v>
      </c>
      <c r="F1587" s="1">
        <v>512.0</v>
      </c>
      <c r="G1587" s="1">
        <v>469.0</v>
      </c>
      <c r="H1587" s="1">
        <v>91.6</v>
      </c>
      <c r="I1587" s="1">
        <v>1711.78</v>
      </c>
      <c r="J1587" s="1">
        <v>1948.48</v>
      </c>
      <c r="K1587" s="1">
        <v>913837.12</v>
      </c>
      <c r="L1587" s="2">
        <v>45965.0</v>
      </c>
      <c r="M1587" s="1">
        <v>2025.0</v>
      </c>
      <c r="N1587" s="1">
        <v>11.0</v>
      </c>
      <c r="O1587" s="1" t="s">
        <v>32</v>
      </c>
    </row>
    <row r="1588">
      <c r="A1588" s="1" t="s">
        <v>2324</v>
      </c>
      <c r="B1588" s="1" t="s">
        <v>28</v>
      </c>
      <c r="C1588" s="1" t="s">
        <v>29</v>
      </c>
      <c r="D1588" s="1" t="s">
        <v>391</v>
      </c>
      <c r="E1588" s="1" t="s">
        <v>98</v>
      </c>
      <c r="F1588" s="1">
        <v>1609.0</v>
      </c>
      <c r="G1588" s="1">
        <v>1557.0</v>
      </c>
      <c r="H1588" s="1">
        <v>96.8</v>
      </c>
      <c r="I1588" s="1">
        <v>1673.76</v>
      </c>
      <c r="J1588" s="1">
        <v>1769.99</v>
      </c>
      <c r="K1588" s="1">
        <v>2755874.43</v>
      </c>
      <c r="L1588" s="2">
        <v>45884.0</v>
      </c>
      <c r="M1588" s="1">
        <v>2025.0</v>
      </c>
      <c r="N1588" s="1">
        <v>8.0</v>
      </c>
      <c r="O1588" s="1" t="s">
        <v>65</v>
      </c>
    </row>
    <row r="1589">
      <c r="A1589" s="1" t="s">
        <v>2325</v>
      </c>
      <c r="B1589" s="1" t="s">
        <v>22</v>
      </c>
      <c r="C1589" s="1" t="s">
        <v>23</v>
      </c>
      <c r="D1589" s="1" t="s">
        <v>249</v>
      </c>
      <c r="E1589" s="1" t="s">
        <v>250</v>
      </c>
      <c r="F1589" s="1">
        <v>1093.0</v>
      </c>
      <c r="G1589" s="1">
        <v>925.0</v>
      </c>
      <c r="H1589" s="1">
        <v>84.6</v>
      </c>
      <c r="I1589" s="1">
        <v>1879.94</v>
      </c>
      <c r="J1589" s="1">
        <v>1846.39</v>
      </c>
      <c r="K1589" s="1">
        <v>1707910.75</v>
      </c>
      <c r="L1589" s="2">
        <v>45708.0</v>
      </c>
      <c r="M1589" s="1">
        <v>2025.0</v>
      </c>
      <c r="N1589" s="1">
        <v>2.0</v>
      </c>
      <c r="O1589" s="1" t="s">
        <v>65</v>
      </c>
    </row>
    <row r="1590">
      <c r="A1590" s="1" t="s">
        <v>2326</v>
      </c>
      <c r="B1590" s="1" t="s">
        <v>37</v>
      </c>
      <c r="C1590" s="1" t="s">
        <v>38</v>
      </c>
      <c r="D1590" s="1" t="s">
        <v>435</v>
      </c>
      <c r="E1590" s="1" t="s">
        <v>311</v>
      </c>
      <c r="F1590" s="1">
        <v>1209.0</v>
      </c>
      <c r="G1590" s="1">
        <v>1266.0</v>
      </c>
      <c r="H1590" s="1">
        <v>104.7</v>
      </c>
      <c r="I1590" s="1">
        <v>1793.68</v>
      </c>
      <c r="J1590" s="1">
        <v>1894.11</v>
      </c>
      <c r="K1590" s="1">
        <v>2397943.26</v>
      </c>
      <c r="L1590" s="2">
        <v>45809.0</v>
      </c>
      <c r="M1590" s="1">
        <v>2025.0</v>
      </c>
      <c r="N1590" s="1">
        <v>6.0</v>
      </c>
      <c r="O1590" s="1" t="s">
        <v>20</v>
      </c>
    </row>
    <row r="1591">
      <c r="A1591" s="1" t="s">
        <v>2327</v>
      </c>
      <c r="B1591" s="1" t="s">
        <v>22</v>
      </c>
      <c r="C1591" s="1" t="s">
        <v>23</v>
      </c>
      <c r="D1591" s="1" t="s">
        <v>1147</v>
      </c>
      <c r="E1591" s="1" t="s">
        <v>35</v>
      </c>
      <c r="F1591" s="1">
        <v>1409.0</v>
      </c>
      <c r="G1591" s="1">
        <v>1190.0</v>
      </c>
      <c r="H1591" s="1">
        <v>84.5</v>
      </c>
      <c r="I1591" s="1">
        <v>1206.83</v>
      </c>
      <c r="J1591" s="1">
        <v>1119.59</v>
      </c>
      <c r="K1591" s="1">
        <v>1332312.1</v>
      </c>
      <c r="L1591" s="2">
        <v>45965.0</v>
      </c>
      <c r="M1591" s="1">
        <v>2025.0</v>
      </c>
      <c r="N1591" s="1">
        <v>11.0</v>
      </c>
      <c r="O1591" s="1" t="s">
        <v>26</v>
      </c>
    </row>
    <row r="1592">
      <c r="A1592" s="1" t="s">
        <v>2328</v>
      </c>
      <c r="B1592" s="1" t="s">
        <v>22</v>
      </c>
      <c r="C1592" s="1" t="s">
        <v>23</v>
      </c>
      <c r="D1592" s="1" t="s">
        <v>465</v>
      </c>
      <c r="E1592" s="1" t="s">
        <v>64</v>
      </c>
      <c r="F1592" s="1">
        <v>1354.0</v>
      </c>
      <c r="G1592" s="1">
        <v>1293.0</v>
      </c>
      <c r="H1592" s="1">
        <v>95.5</v>
      </c>
      <c r="I1592" s="1">
        <v>1846.82</v>
      </c>
      <c r="J1592" s="1">
        <v>2017.99</v>
      </c>
      <c r="K1592" s="1">
        <v>2609261.07</v>
      </c>
      <c r="L1592" s="2">
        <v>45725.0</v>
      </c>
      <c r="M1592" s="1">
        <v>2025.0</v>
      </c>
      <c r="N1592" s="1">
        <v>3.0</v>
      </c>
      <c r="O1592" s="1" t="s">
        <v>65</v>
      </c>
    </row>
    <row r="1593">
      <c r="A1593" s="1" t="s">
        <v>2329</v>
      </c>
      <c r="B1593" s="1" t="s">
        <v>28</v>
      </c>
      <c r="C1593" s="1" t="s">
        <v>29</v>
      </c>
      <c r="D1593" s="1" t="s">
        <v>727</v>
      </c>
      <c r="E1593" s="1" t="s">
        <v>142</v>
      </c>
      <c r="F1593" s="1">
        <v>2410.0</v>
      </c>
      <c r="G1593" s="1">
        <v>2006.0</v>
      </c>
      <c r="H1593" s="1">
        <v>83.2</v>
      </c>
      <c r="I1593" s="1">
        <v>1043.85</v>
      </c>
      <c r="J1593" s="1">
        <v>1045.19</v>
      </c>
      <c r="K1593" s="1">
        <v>2096651.14</v>
      </c>
      <c r="L1593" s="2">
        <v>45812.0</v>
      </c>
      <c r="M1593" s="1">
        <v>2025.0</v>
      </c>
      <c r="N1593" s="1">
        <v>6.0</v>
      </c>
      <c r="O1593" s="1" t="s">
        <v>46</v>
      </c>
    </row>
    <row r="1594">
      <c r="A1594" s="1" t="s">
        <v>2330</v>
      </c>
      <c r="B1594" s="1" t="s">
        <v>28</v>
      </c>
      <c r="C1594" s="1" t="s">
        <v>29</v>
      </c>
      <c r="D1594" s="1" t="s">
        <v>848</v>
      </c>
      <c r="E1594" s="1" t="s">
        <v>121</v>
      </c>
      <c r="F1594" s="1">
        <v>705.0</v>
      </c>
      <c r="G1594" s="1">
        <v>623.0</v>
      </c>
      <c r="H1594" s="1">
        <v>88.4</v>
      </c>
      <c r="I1594" s="1">
        <v>1868.1</v>
      </c>
      <c r="J1594" s="1">
        <v>1777.84</v>
      </c>
      <c r="K1594" s="1">
        <v>1107594.32</v>
      </c>
      <c r="L1594" s="2">
        <v>45866.0</v>
      </c>
      <c r="M1594" s="1">
        <v>2025.0</v>
      </c>
      <c r="N1594" s="1">
        <v>7.0</v>
      </c>
      <c r="O1594" s="1" t="s">
        <v>26</v>
      </c>
    </row>
    <row r="1595">
      <c r="A1595" s="1" t="s">
        <v>2331</v>
      </c>
      <c r="B1595" s="1" t="s">
        <v>37</v>
      </c>
      <c r="C1595" s="1" t="s">
        <v>38</v>
      </c>
      <c r="D1595" s="1" t="s">
        <v>1748</v>
      </c>
      <c r="E1595" s="1" t="s">
        <v>64</v>
      </c>
      <c r="F1595" s="1">
        <v>1389.0</v>
      </c>
      <c r="G1595" s="1">
        <v>1437.0</v>
      </c>
      <c r="H1595" s="1">
        <v>103.5</v>
      </c>
      <c r="I1595" s="1">
        <v>1132.82</v>
      </c>
      <c r="J1595" s="1">
        <v>1164.44</v>
      </c>
      <c r="K1595" s="1">
        <v>1673300.28</v>
      </c>
      <c r="L1595" s="2">
        <v>45935.0</v>
      </c>
      <c r="M1595" s="1">
        <v>2025.0</v>
      </c>
      <c r="N1595" s="1">
        <v>10.0</v>
      </c>
      <c r="O1595" s="1" t="s">
        <v>65</v>
      </c>
    </row>
    <row r="1596">
      <c r="A1596" s="1" t="s">
        <v>2332</v>
      </c>
      <c r="B1596" s="1" t="s">
        <v>22</v>
      </c>
      <c r="C1596" s="1" t="s">
        <v>23</v>
      </c>
      <c r="D1596" s="1" t="s">
        <v>1401</v>
      </c>
      <c r="E1596" s="1" t="s">
        <v>180</v>
      </c>
      <c r="F1596" s="1">
        <v>2675.0</v>
      </c>
      <c r="G1596" s="1">
        <v>2655.0</v>
      </c>
      <c r="H1596" s="1">
        <v>99.3</v>
      </c>
      <c r="I1596" s="1">
        <v>1697.28</v>
      </c>
      <c r="J1596" s="1">
        <v>1572.65</v>
      </c>
      <c r="K1596" s="1">
        <v>4175385.75</v>
      </c>
      <c r="L1596" s="2">
        <v>45719.0</v>
      </c>
      <c r="M1596" s="1">
        <v>2025.0</v>
      </c>
      <c r="N1596" s="1">
        <v>3.0</v>
      </c>
      <c r="O1596" s="1" t="s">
        <v>46</v>
      </c>
    </row>
    <row r="1597">
      <c r="A1597" s="1" t="s">
        <v>2333</v>
      </c>
      <c r="B1597" s="1" t="s">
        <v>16</v>
      </c>
      <c r="C1597" s="1" t="s">
        <v>17</v>
      </c>
      <c r="D1597" s="1" t="s">
        <v>806</v>
      </c>
      <c r="E1597" s="1" t="s">
        <v>152</v>
      </c>
      <c r="F1597" s="1">
        <v>1274.0</v>
      </c>
      <c r="G1597" s="1">
        <v>1067.0</v>
      </c>
      <c r="H1597" s="1">
        <v>83.8</v>
      </c>
      <c r="I1597" s="1">
        <v>1269.22</v>
      </c>
      <c r="J1597" s="1">
        <v>1186.41</v>
      </c>
      <c r="K1597" s="1">
        <v>1265899.47</v>
      </c>
      <c r="L1597" s="2">
        <v>46008.0</v>
      </c>
      <c r="M1597" s="1">
        <v>2025.0</v>
      </c>
      <c r="N1597" s="1">
        <v>12.0</v>
      </c>
      <c r="O1597" s="1" t="s">
        <v>20</v>
      </c>
    </row>
    <row r="1598">
      <c r="A1598" s="1" t="s">
        <v>2334</v>
      </c>
      <c r="B1598" s="1" t="s">
        <v>22</v>
      </c>
      <c r="C1598" s="1" t="s">
        <v>23</v>
      </c>
      <c r="D1598" s="1" t="s">
        <v>2335</v>
      </c>
      <c r="E1598" s="1" t="s">
        <v>45</v>
      </c>
      <c r="F1598" s="1">
        <v>2645.0</v>
      </c>
      <c r="G1598" s="1">
        <v>2734.0</v>
      </c>
      <c r="H1598" s="1">
        <v>103.4</v>
      </c>
      <c r="I1598" s="1">
        <v>1349.66</v>
      </c>
      <c r="J1598" s="1">
        <v>1501.08</v>
      </c>
      <c r="K1598" s="1">
        <v>4103952.72</v>
      </c>
      <c r="L1598" s="2">
        <v>45960.0</v>
      </c>
      <c r="M1598" s="1">
        <v>2025.0</v>
      </c>
      <c r="N1598" s="1">
        <v>10.0</v>
      </c>
      <c r="O1598" s="1" t="s">
        <v>46</v>
      </c>
    </row>
    <row r="1599">
      <c r="A1599" s="1" t="s">
        <v>2336</v>
      </c>
      <c r="B1599" s="1" t="s">
        <v>22</v>
      </c>
      <c r="C1599" s="1" t="s">
        <v>23</v>
      </c>
      <c r="D1599" s="1" t="s">
        <v>859</v>
      </c>
      <c r="E1599" s="1" t="s">
        <v>231</v>
      </c>
      <c r="F1599" s="1">
        <v>1733.0</v>
      </c>
      <c r="G1599" s="1">
        <v>1463.0</v>
      </c>
      <c r="H1599" s="1">
        <v>84.4</v>
      </c>
      <c r="I1599" s="1">
        <v>1141.55</v>
      </c>
      <c r="J1599" s="1">
        <v>1187.82</v>
      </c>
      <c r="K1599" s="1">
        <v>1737780.66</v>
      </c>
      <c r="L1599" s="2">
        <v>45865.0</v>
      </c>
      <c r="M1599" s="1">
        <v>2025.0</v>
      </c>
      <c r="N1599" s="1">
        <v>7.0</v>
      </c>
      <c r="O1599" s="1" t="s">
        <v>65</v>
      </c>
    </row>
    <row r="1600">
      <c r="A1600" s="1" t="s">
        <v>2337</v>
      </c>
      <c r="B1600" s="1" t="s">
        <v>37</v>
      </c>
      <c r="C1600" s="1" t="s">
        <v>38</v>
      </c>
      <c r="D1600" s="1" t="s">
        <v>670</v>
      </c>
      <c r="E1600" s="1" t="s">
        <v>74</v>
      </c>
      <c r="F1600" s="1">
        <v>1044.0</v>
      </c>
      <c r="G1600" s="1">
        <v>998.0</v>
      </c>
      <c r="H1600" s="1">
        <v>95.6</v>
      </c>
      <c r="I1600" s="1">
        <v>1450.7</v>
      </c>
      <c r="J1600" s="1">
        <v>1638.83</v>
      </c>
      <c r="K1600" s="1">
        <v>1635552.34</v>
      </c>
      <c r="L1600" s="2">
        <v>45967.0</v>
      </c>
      <c r="M1600" s="1">
        <v>2025.0</v>
      </c>
      <c r="N1600" s="1">
        <v>11.0</v>
      </c>
      <c r="O1600" s="1" t="s">
        <v>32</v>
      </c>
    </row>
    <row r="1601">
      <c r="A1601" s="1" t="s">
        <v>2338</v>
      </c>
      <c r="B1601" s="1" t="s">
        <v>22</v>
      </c>
      <c r="C1601" s="1" t="s">
        <v>23</v>
      </c>
      <c r="D1601" s="1" t="s">
        <v>70</v>
      </c>
      <c r="E1601" s="1" t="s">
        <v>71</v>
      </c>
      <c r="F1601" s="1">
        <v>1956.0</v>
      </c>
      <c r="G1601" s="1">
        <v>1632.0</v>
      </c>
      <c r="H1601" s="1">
        <v>83.4</v>
      </c>
      <c r="I1601" s="1">
        <v>1052.97</v>
      </c>
      <c r="J1601" s="1">
        <v>1001.83</v>
      </c>
      <c r="K1601" s="1">
        <v>1634986.56</v>
      </c>
      <c r="L1601" s="2">
        <v>45901.0</v>
      </c>
      <c r="M1601" s="1">
        <v>2025.0</v>
      </c>
      <c r="N1601" s="1">
        <v>9.0</v>
      </c>
      <c r="O1601" s="1" t="s">
        <v>32</v>
      </c>
    </row>
    <row r="1602">
      <c r="A1602" s="1" t="s">
        <v>2339</v>
      </c>
      <c r="B1602" s="1" t="s">
        <v>28</v>
      </c>
      <c r="C1602" s="1" t="s">
        <v>29</v>
      </c>
      <c r="D1602" s="1" t="s">
        <v>461</v>
      </c>
      <c r="E1602" s="1" t="s">
        <v>68</v>
      </c>
      <c r="F1602" s="1">
        <v>2510.0</v>
      </c>
      <c r="G1602" s="1">
        <v>2586.0</v>
      </c>
      <c r="H1602" s="1">
        <v>103.0</v>
      </c>
      <c r="I1602" s="1">
        <v>1619.41</v>
      </c>
      <c r="J1602" s="1">
        <v>1569.33</v>
      </c>
      <c r="K1602" s="1">
        <v>4058287.38</v>
      </c>
      <c r="L1602" s="2">
        <v>45860.0</v>
      </c>
      <c r="M1602" s="1">
        <v>2025.0</v>
      </c>
      <c r="N1602" s="1">
        <v>7.0</v>
      </c>
      <c r="O1602" s="1" t="s">
        <v>65</v>
      </c>
    </row>
    <row r="1603">
      <c r="A1603" s="1" t="s">
        <v>2340</v>
      </c>
      <c r="B1603" s="1" t="s">
        <v>22</v>
      </c>
      <c r="C1603" s="1" t="s">
        <v>23</v>
      </c>
      <c r="D1603" s="1" t="s">
        <v>237</v>
      </c>
      <c r="E1603" s="1" t="s">
        <v>194</v>
      </c>
      <c r="F1603" s="1">
        <v>2153.0</v>
      </c>
      <c r="G1603" s="1">
        <v>1883.0</v>
      </c>
      <c r="H1603" s="1">
        <v>87.5</v>
      </c>
      <c r="I1603" s="1">
        <v>1780.03</v>
      </c>
      <c r="J1603" s="1">
        <v>2057.51</v>
      </c>
      <c r="K1603" s="1">
        <v>3874291.33</v>
      </c>
      <c r="L1603" s="2">
        <v>45722.0</v>
      </c>
      <c r="M1603" s="1">
        <v>2025.0</v>
      </c>
      <c r="N1603" s="1">
        <v>3.0</v>
      </c>
      <c r="O1603" s="1" t="s">
        <v>26</v>
      </c>
    </row>
    <row r="1604">
      <c r="A1604" s="1" t="s">
        <v>2341</v>
      </c>
      <c r="B1604" s="1" t="s">
        <v>16</v>
      </c>
      <c r="C1604" s="1" t="s">
        <v>17</v>
      </c>
      <c r="D1604" s="1" t="s">
        <v>191</v>
      </c>
      <c r="E1604" s="1" t="s">
        <v>56</v>
      </c>
      <c r="F1604" s="1">
        <v>2720.0</v>
      </c>
      <c r="G1604" s="1">
        <v>2333.0</v>
      </c>
      <c r="H1604" s="1">
        <v>85.8</v>
      </c>
      <c r="I1604" s="1">
        <v>1347.25</v>
      </c>
      <c r="J1604" s="1">
        <v>1517.84</v>
      </c>
      <c r="K1604" s="1">
        <v>3541120.72</v>
      </c>
      <c r="L1604" s="2">
        <v>45674.0</v>
      </c>
      <c r="M1604" s="1">
        <v>2025.0</v>
      </c>
      <c r="N1604" s="1">
        <v>1.0</v>
      </c>
      <c r="O1604" s="1" t="s">
        <v>20</v>
      </c>
    </row>
    <row r="1605">
      <c r="A1605" s="1" t="s">
        <v>2342</v>
      </c>
      <c r="B1605" s="1" t="s">
        <v>22</v>
      </c>
      <c r="C1605" s="1" t="s">
        <v>23</v>
      </c>
      <c r="D1605" s="1" t="s">
        <v>936</v>
      </c>
      <c r="E1605" s="1" t="s">
        <v>71</v>
      </c>
      <c r="F1605" s="1">
        <v>2132.0</v>
      </c>
      <c r="G1605" s="1">
        <v>1858.0</v>
      </c>
      <c r="H1605" s="1">
        <v>87.1</v>
      </c>
      <c r="I1605" s="1">
        <v>1446.64</v>
      </c>
      <c r="J1605" s="1">
        <v>1472.59</v>
      </c>
      <c r="K1605" s="1">
        <v>2736072.22</v>
      </c>
      <c r="L1605" s="2">
        <v>45720.0</v>
      </c>
      <c r="M1605" s="1">
        <v>2025.0</v>
      </c>
      <c r="N1605" s="1">
        <v>3.0</v>
      </c>
      <c r="O1605" s="1" t="s">
        <v>32</v>
      </c>
    </row>
    <row r="1606">
      <c r="A1606" s="1" t="s">
        <v>2343</v>
      </c>
      <c r="B1606" s="1" t="s">
        <v>22</v>
      </c>
      <c r="C1606" s="1" t="s">
        <v>23</v>
      </c>
      <c r="D1606" s="1" t="s">
        <v>1020</v>
      </c>
      <c r="E1606" s="1" t="s">
        <v>231</v>
      </c>
      <c r="F1606" s="1">
        <v>1360.0</v>
      </c>
      <c r="G1606" s="1">
        <v>1264.0</v>
      </c>
      <c r="H1606" s="1">
        <v>92.9</v>
      </c>
      <c r="I1606" s="1">
        <v>1381.33</v>
      </c>
      <c r="J1606" s="1">
        <v>1642.76</v>
      </c>
      <c r="K1606" s="1">
        <v>2076448.64</v>
      </c>
      <c r="L1606" s="2">
        <v>45958.0</v>
      </c>
      <c r="M1606" s="1">
        <v>2025.0</v>
      </c>
      <c r="N1606" s="1">
        <v>10.0</v>
      </c>
      <c r="O1606" s="1" t="s">
        <v>65</v>
      </c>
    </row>
    <row r="1607">
      <c r="A1607" s="1" t="s">
        <v>2344</v>
      </c>
      <c r="B1607" s="1" t="s">
        <v>22</v>
      </c>
      <c r="C1607" s="1" t="s">
        <v>23</v>
      </c>
      <c r="D1607" s="1" t="s">
        <v>621</v>
      </c>
      <c r="E1607" s="1" t="s">
        <v>194</v>
      </c>
      <c r="F1607" s="1">
        <v>1190.0</v>
      </c>
      <c r="G1607" s="1">
        <v>989.0</v>
      </c>
      <c r="H1607" s="1">
        <v>83.1</v>
      </c>
      <c r="I1607" s="1">
        <v>1778.77</v>
      </c>
      <c r="J1607" s="1">
        <v>1708.84</v>
      </c>
      <c r="K1607" s="1">
        <v>1690042.76</v>
      </c>
      <c r="L1607" s="2">
        <v>45914.0</v>
      </c>
      <c r="M1607" s="1">
        <v>2025.0</v>
      </c>
      <c r="N1607" s="1">
        <v>9.0</v>
      </c>
      <c r="O1607" s="1" t="s">
        <v>26</v>
      </c>
    </row>
    <row r="1608">
      <c r="A1608" s="1" t="s">
        <v>2345</v>
      </c>
      <c r="B1608" s="1" t="s">
        <v>28</v>
      </c>
      <c r="C1608" s="1" t="s">
        <v>29</v>
      </c>
      <c r="D1608" s="1" t="s">
        <v>2346</v>
      </c>
      <c r="E1608" s="1" t="s">
        <v>40</v>
      </c>
      <c r="F1608" s="1">
        <v>1029.0</v>
      </c>
      <c r="G1608" s="1">
        <v>869.0</v>
      </c>
      <c r="H1608" s="1">
        <v>84.5</v>
      </c>
      <c r="I1608" s="1">
        <v>1955.42</v>
      </c>
      <c r="J1608" s="1">
        <v>2138.52</v>
      </c>
      <c r="K1608" s="1">
        <v>1858373.88</v>
      </c>
      <c r="L1608" s="2">
        <v>45812.0</v>
      </c>
      <c r="M1608" s="1">
        <v>2025.0</v>
      </c>
      <c r="N1608" s="1">
        <v>6.0</v>
      </c>
      <c r="O1608" s="1" t="s">
        <v>26</v>
      </c>
    </row>
    <row r="1609">
      <c r="A1609" s="1" t="s">
        <v>2347</v>
      </c>
      <c r="B1609" s="1" t="s">
        <v>42</v>
      </c>
      <c r="C1609" s="1" t="s">
        <v>43</v>
      </c>
      <c r="D1609" s="1" t="s">
        <v>1589</v>
      </c>
      <c r="E1609" s="1" t="s">
        <v>98</v>
      </c>
      <c r="F1609" s="1">
        <v>601.0</v>
      </c>
      <c r="G1609" s="1">
        <v>494.0</v>
      </c>
      <c r="H1609" s="1">
        <v>82.2</v>
      </c>
      <c r="I1609" s="1">
        <v>1967.94</v>
      </c>
      <c r="J1609" s="1">
        <v>2229.36</v>
      </c>
      <c r="K1609" s="1">
        <v>1101303.84</v>
      </c>
      <c r="L1609" s="2">
        <v>45841.0</v>
      </c>
      <c r="M1609" s="1">
        <v>2025.0</v>
      </c>
      <c r="N1609" s="1">
        <v>7.0</v>
      </c>
      <c r="O1609" s="1" t="s">
        <v>65</v>
      </c>
    </row>
    <row r="1610">
      <c r="A1610" s="1" t="s">
        <v>2348</v>
      </c>
      <c r="B1610" s="1" t="s">
        <v>28</v>
      </c>
      <c r="C1610" s="1" t="s">
        <v>29</v>
      </c>
      <c r="D1610" s="1" t="s">
        <v>193</v>
      </c>
      <c r="E1610" s="1" t="s">
        <v>194</v>
      </c>
      <c r="F1610" s="1">
        <v>2360.0</v>
      </c>
      <c r="G1610" s="1">
        <v>1944.0</v>
      </c>
      <c r="H1610" s="1">
        <v>82.4</v>
      </c>
      <c r="I1610" s="1">
        <v>1040.59</v>
      </c>
      <c r="J1610" s="1">
        <v>1192.59</v>
      </c>
      <c r="K1610" s="1">
        <v>2318394.96</v>
      </c>
      <c r="L1610" s="2">
        <v>45752.0</v>
      </c>
      <c r="M1610" s="1">
        <v>2025.0</v>
      </c>
      <c r="N1610" s="1">
        <v>4.0</v>
      </c>
      <c r="O1610" s="1" t="s">
        <v>26</v>
      </c>
    </row>
    <row r="1611">
      <c r="A1611" s="1" t="s">
        <v>2349</v>
      </c>
      <c r="B1611" s="1" t="s">
        <v>22</v>
      </c>
      <c r="C1611" s="1" t="s">
        <v>23</v>
      </c>
      <c r="D1611" s="1" t="s">
        <v>1353</v>
      </c>
      <c r="E1611" s="1" t="s">
        <v>161</v>
      </c>
      <c r="F1611" s="1">
        <v>1587.0</v>
      </c>
      <c r="G1611" s="1">
        <v>1549.0</v>
      </c>
      <c r="H1611" s="1">
        <v>97.6</v>
      </c>
      <c r="I1611" s="1">
        <v>1414.13</v>
      </c>
      <c r="J1611" s="1">
        <v>1622.64</v>
      </c>
      <c r="K1611" s="1">
        <v>2513469.36</v>
      </c>
      <c r="L1611" s="2">
        <v>45681.0</v>
      </c>
      <c r="M1611" s="1">
        <v>2025.0</v>
      </c>
      <c r="N1611" s="1">
        <v>1.0</v>
      </c>
      <c r="O1611" s="1" t="s">
        <v>65</v>
      </c>
    </row>
    <row r="1612">
      <c r="A1612" s="1" t="s">
        <v>2350</v>
      </c>
      <c r="B1612" s="1" t="s">
        <v>37</v>
      </c>
      <c r="C1612" s="1" t="s">
        <v>38</v>
      </c>
      <c r="D1612" s="1" t="s">
        <v>2351</v>
      </c>
      <c r="E1612" s="1" t="s">
        <v>336</v>
      </c>
      <c r="F1612" s="1">
        <v>2815.0</v>
      </c>
      <c r="G1612" s="1">
        <v>2762.0</v>
      </c>
      <c r="H1612" s="1">
        <v>98.1</v>
      </c>
      <c r="I1612" s="1">
        <v>1153.78</v>
      </c>
      <c r="J1612" s="1">
        <v>1271.24</v>
      </c>
      <c r="K1612" s="1">
        <v>3511164.88</v>
      </c>
      <c r="L1612" s="2">
        <v>45706.0</v>
      </c>
      <c r="M1612" s="1">
        <v>2025.0</v>
      </c>
      <c r="N1612" s="1">
        <v>2.0</v>
      </c>
      <c r="O1612" s="1" t="s">
        <v>46</v>
      </c>
    </row>
    <row r="1613">
      <c r="A1613" s="1" t="s">
        <v>2352</v>
      </c>
      <c r="B1613" s="1" t="s">
        <v>42</v>
      </c>
      <c r="C1613" s="1" t="s">
        <v>43</v>
      </c>
      <c r="D1613" s="1" t="s">
        <v>813</v>
      </c>
      <c r="E1613" s="1" t="s">
        <v>59</v>
      </c>
      <c r="F1613" s="1">
        <v>665.0</v>
      </c>
      <c r="G1613" s="1">
        <v>667.0</v>
      </c>
      <c r="H1613" s="1">
        <v>100.3</v>
      </c>
      <c r="I1613" s="1">
        <v>1096.05</v>
      </c>
      <c r="J1613" s="1">
        <v>1234.75</v>
      </c>
      <c r="K1613" s="1">
        <v>823578.25</v>
      </c>
      <c r="L1613" s="2">
        <v>45682.0</v>
      </c>
      <c r="M1613" s="1">
        <v>2025.0</v>
      </c>
      <c r="N1613" s="1">
        <v>1.0</v>
      </c>
      <c r="O1613" s="1" t="s">
        <v>32</v>
      </c>
    </row>
    <row r="1614">
      <c r="A1614" s="1" t="s">
        <v>2353</v>
      </c>
      <c r="B1614" s="1" t="s">
        <v>28</v>
      </c>
      <c r="C1614" s="1" t="s">
        <v>29</v>
      </c>
      <c r="D1614" s="1" t="s">
        <v>308</v>
      </c>
      <c r="E1614" s="1" t="s">
        <v>201</v>
      </c>
      <c r="F1614" s="1">
        <v>865.0</v>
      </c>
      <c r="G1614" s="1">
        <v>791.0</v>
      </c>
      <c r="H1614" s="1">
        <v>91.4</v>
      </c>
      <c r="I1614" s="1">
        <v>1271.44</v>
      </c>
      <c r="J1614" s="1">
        <v>1209.82</v>
      </c>
      <c r="K1614" s="1">
        <v>956967.62</v>
      </c>
      <c r="L1614" s="2">
        <v>45953.0</v>
      </c>
      <c r="M1614" s="1">
        <v>2025.0</v>
      </c>
      <c r="N1614" s="1">
        <v>10.0</v>
      </c>
      <c r="O1614" s="1" t="s">
        <v>65</v>
      </c>
    </row>
    <row r="1615">
      <c r="A1615" s="1" t="s">
        <v>2354</v>
      </c>
      <c r="B1615" s="1" t="s">
        <v>22</v>
      </c>
      <c r="C1615" s="1" t="s">
        <v>23</v>
      </c>
      <c r="D1615" s="1" t="s">
        <v>801</v>
      </c>
      <c r="E1615" s="1" t="s">
        <v>98</v>
      </c>
      <c r="F1615" s="1">
        <v>568.0</v>
      </c>
      <c r="G1615" s="1">
        <v>591.0</v>
      </c>
      <c r="H1615" s="1">
        <v>104.0</v>
      </c>
      <c r="I1615" s="1">
        <v>1493.67</v>
      </c>
      <c r="J1615" s="1">
        <v>1405.17</v>
      </c>
      <c r="K1615" s="1">
        <v>830455.47</v>
      </c>
      <c r="L1615" s="2">
        <v>45987.0</v>
      </c>
      <c r="M1615" s="1">
        <v>2025.0</v>
      </c>
      <c r="N1615" s="1">
        <v>11.0</v>
      </c>
      <c r="O1615" s="1" t="s">
        <v>65</v>
      </c>
    </row>
    <row r="1616">
      <c r="A1616" s="1" t="s">
        <v>2355</v>
      </c>
      <c r="B1616" s="1" t="s">
        <v>22</v>
      </c>
      <c r="C1616" s="1" t="s">
        <v>23</v>
      </c>
      <c r="D1616" s="1" t="s">
        <v>2356</v>
      </c>
      <c r="E1616" s="1" t="s">
        <v>218</v>
      </c>
      <c r="F1616" s="1">
        <v>1784.0</v>
      </c>
      <c r="G1616" s="1">
        <v>1838.0</v>
      </c>
      <c r="H1616" s="1">
        <v>103.0</v>
      </c>
      <c r="I1616" s="1">
        <v>1920.02</v>
      </c>
      <c r="J1616" s="1">
        <v>1858.04</v>
      </c>
      <c r="K1616" s="1">
        <v>3415077.52</v>
      </c>
      <c r="L1616" s="2">
        <v>45766.0</v>
      </c>
      <c r="M1616" s="1">
        <v>2025.0</v>
      </c>
      <c r="N1616" s="1">
        <v>4.0</v>
      </c>
      <c r="O1616" s="1" t="s">
        <v>32</v>
      </c>
    </row>
    <row r="1617">
      <c r="A1617" s="1" t="s">
        <v>2357</v>
      </c>
      <c r="B1617" s="1" t="s">
        <v>16</v>
      </c>
      <c r="C1617" s="1" t="s">
        <v>17</v>
      </c>
      <c r="D1617" s="1" t="s">
        <v>843</v>
      </c>
      <c r="E1617" s="1" t="s">
        <v>382</v>
      </c>
      <c r="F1617" s="1">
        <v>2572.0</v>
      </c>
      <c r="G1617" s="1">
        <v>2619.0</v>
      </c>
      <c r="H1617" s="1">
        <v>101.8</v>
      </c>
      <c r="I1617" s="1">
        <v>1375.51</v>
      </c>
      <c r="J1617" s="1">
        <v>1535.7</v>
      </c>
      <c r="K1617" s="1">
        <v>4021998.3</v>
      </c>
      <c r="L1617" s="2">
        <v>45974.0</v>
      </c>
      <c r="M1617" s="1">
        <v>2025.0</v>
      </c>
      <c r="N1617" s="1">
        <v>11.0</v>
      </c>
      <c r="O1617" s="1" t="s">
        <v>65</v>
      </c>
    </row>
    <row r="1618">
      <c r="A1618" s="1" t="s">
        <v>2358</v>
      </c>
      <c r="B1618" s="1" t="s">
        <v>22</v>
      </c>
      <c r="C1618" s="1" t="s">
        <v>23</v>
      </c>
      <c r="D1618" s="1" t="s">
        <v>2359</v>
      </c>
      <c r="E1618" s="1" t="s">
        <v>142</v>
      </c>
      <c r="F1618" s="1">
        <v>1525.0</v>
      </c>
      <c r="G1618" s="1">
        <v>1262.0</v>
      </c>
      <c r="H1618" s="1">
        <v>82.8</v>
      </c>
      <c r="I1618" s="1">
        <v>1802.54</v>
      </c>
      <c r="J1618" s="1">
        <v>2148.91</v>
      </c>
      <c r="K1618" s="1">
        <v>2711924.42</v>
      </c>
      <c r="L1618" s="2">
        <v>45908.0</v>
      </c>
      <c r="M1618" s="1">
        <v>2025.0</v>
      </c>
      <c r="N1618" s="1">
        <v>9.0</v>
      </c>
      <c r="O1618" s="1" t="s">
        <v>46</v>
      </c>
    </row>
    <row r="1619">
      <c r="A1619" s="1" t="s">
        <v>2360</v>
      </c>
      <c r="B1619" s="1" t="s">
        <v>42</v>
      </c>
      <c r="C1619" s="1" t="s">
        <v>43</v>
      </c>
      <c r="D1619" s="1" t="s">
        <v>2270</v>
      </c>
      <c r="E1619" s="1" t="s">
        <v>89</v>
      </c>
      <c r="F1619" s="1">
        <v>2432.0</v>
      </c>
      <c r="G1619" s="1">
        <v>2453.0</v>
      </c>
      <c r="H1619" s="1">
        <v>100.9</v>
      </c>
      <c r="I1619" s="1">
        <v>1416.87</v>
      </c>
      <c r="J1619" s="1">
        <v>1447.58</v>
      </c>
      <c r="K1619" s="1">
        <v>3550913.74</v>
      </c>
      <c r="L1619" s="2">
        <v>45907.0</v>
      </c>
      <c r="M1619" s="1">
        <v>2025.0</v>
      </c>
      <c r="N1619" s="1">
        <v>9.0</v>
      </c>
      <c r="O1619" s="1" t="s">
        <v>46</v>
      </c>
    </row>
    <row r="1620">
      <c r="A1620" s="1" t="s">
        <v>2361</v>
      </c>
      <c r="B1620" s="1" t="s">
        <v>28</v>
      </c>
      <c r="C1620" s="1" t="s">
        <v>29</v>
      </c>
      <c r="D1620" s="1" t="s">
        <v>674</v>
      </c>
      <c r="E1620" s="1" t="s">
        <v>92</v>
      </c>
      <c r="F1620" s="1">
        <v>652.0</v>
      </c>
      <c r="G1620" s="1">
        <v>617.0</v>
      </c>
      <c r="H1620" s="1">
        <v>94.6</v>
      </c>
      <c r="I1620" s="1">
        <v>1654.74</v>
      </c>
      <c r="J1620" s="1">
        <v>1593.61</v>
      </c>
      <c r="K1620" s="1">
        <v>983257.37</v>
      </c>
      <c r="L1620" s="2">
        <v>45967.0</v>
      </c>
      <c r="M1620" s="1">
        <v>2025.0</v>
      </c>
      <c r="N1620" s="1">
        <v>11.0</v>
      </c>
      <c r="O1620" s="1" t="s">
        <v>46</v>
      </c>
    </row>
    <row r="1621">
      <c r="A1621" s="1" t="s">
        <v>2362</v>
      </c>
      <c r="B1621" s="1" t="s">
        <v>28</v>
      </c>
      <c r="C1621" s="1" t="s">
        <v>29</v>
      </c>
      <c r="D1621" s="1" t="s">
        <v>1951</v>
      </c>
      <c r="E1621" s="1" t="s">
        <v>118</v>
      </c>
      <c r="F1621" s="1">
        <v>2993.0</v>
      </c>
      <c r="G1621" s="1">
        <v>2608.0</v>
      </c>
      <c r="H1621" s="1">
        <v>87.1</v>
      </c>
      <c r="I1621" s="1">
        <v>1649.3</v>
      </c>
      <c r="J1621" s="1">
        <v>1540.52</v>
      </c>
      <c r="K1621" s="1">
        <v>4017676.16</v>
      </c>
      <c r="L1621" s="2">
        <v>45659.0</v>
      </c>
      <c r="M1621" s="1">
        <v>2025.0</v>
      </c>
      <c r="N1621" s="1">
        <v>1.0</v>
      </c>
      <c r="O1621" s="1" t="s">
        <v>46</v>
      </c>
    </row>
    <row r="1622">
      <c r="A1622" s="1" t="s">
        <v>2363</v>
      </c>
      <c r="B1622" s="1" t="s">
        <v>28</v>
      </c>
      <c r="C1622" s="1" t="s">
        <v>29</v>
      </c>
      <c r="D1622" s="1" t="s">
        <v>2364</v>
      </c>
      <c r="E1622" s="1" t="s">
        <v>124</v>
      </c>
      <c r="F1622" s="1">
        <v>1744.0</v>
      </c>
      <c r="G1622" s="1">
        <v>1725.0</v>
      </c>
      <c r="H1622" s="1">
        <v>98.9</v>
      </c>
      <c r="I1622" s="1">
        <v>1284.54</v>
      </c>
      <c r="J1622" s="1">
        <v>1483.41</v>
      </c>
      <c r="K1622" s="1">
        <v>2558882.25</v>
      </c>
      <c r="L1622" s="2">
        <v>45988.0</v>
      </c>
      <c r="M1622" s="1">
        <v>2025.0</v>
      </c>
      <c r="N1622" s="1">
        <v>11.0</v>
      </c>
      <c r="O1622" s="1" t="s">
        <v>26</v>
      </c>
    </row>
    <row r="1623">
      <c r="A1623" s="1" t="s">
        <v>2365</v>
      </c>
      <c r="B1623" s="1" t="s">
        <v>28</v>
      </c>
      <c r="C1623" s="1" t="s">
        <v>29</v>
      </c>
      <c r="D1623" s="1" t="s">
        <v>117</v>
      </c>
      <c r="E1623" s="1" t="s">
        <v>118</v>
      </c>
      <c r="F1623" s="1">
        <v>1755.0</v>
      </c>
      <c r="G1623" s="1">
        <v>1566.0</v>
      </c>
      <c r="H1623" s="1">
        <v>89.2</v>
      </c>
      <c r="I1623" s="1">
        <v>1499.58</v>
      </c>
      <c r="J1623" s="1">
        <v>1619.7</v>
      </c>
      <c r="K1623" s="1">
        <v>2536450.2</v>
      </c>
      <c r="L1623" s="2">
        <v>45752.0</v>
      </c>
      <c r="M1623" s="1">
        <v>2025.0</v>
      </c>
      <c r="N1623" s="1">
        <v>4.0</v>
      </c>
      <c r="O1623" s="1" t="s">
        <v>46</v>
      </c>
    </row>
    <row r="1624">
      <c r="A1624" s="1" t="s">
        <v>2366</v>
      </c>
      <c r="B1624" s="1" t="s">
        <v>42</v>
      </c>
      <c r="C1624" s="1" t="s">
        <v>43</v>
      </c>
      <c r="D1624" s="1" t="s">
        <v>151</v>
      </c>
      <c r="E1624" s="1" t="s">
        <v>152</v>
      </c>
      <c r="F1624" s="1">
        <v>2171.0</v>
      </c>
      <c r="G1624" s="1">
        <v>1800.0</v>
      </c>
      <c r="H1624" s="1">
        <v>82.9</v>
      </c>
      <c r="I1624" s="1">
        <v>1717.83</v>
      </c>
      <c r="J1624" s="1">
        <v>1784.2</v>
      </c>
      <c r="K1624" s="1">
        <v>3211560.0</v>
      </c>
      <c r="L1624" s="2">
        <v>45989.0</v>
      </c>
      <c r="M1624" s="1">
        <v>2025.0</v>
      </c>
      <c r="N1624" s="1">
        <v>11.0</v>
      </c>
      <c r="O1624" s="1" t="s">
        <v>20</v>
      </c>
    </row>
    <row r="1625">
      <c r="A1625" s="1" t="s">
        <v>2367</v>
      </c>
      <c r="B1625" s="1" t="s">
        <v>16</v>
      </c>
      <c r="C1625" s="1" t="s">
        <v>17</v>
      </c>
      <c r="D1625" s="1" t="s">
        <v>1764</v>
      </c>
      <c r="E1625" s="1" t="s">
        <v>382</v>
      </c>
      <c r="F1625" s="1">
        <v>1637.0</v>
      </c>
      <c r="G1625" s="1">
        <v>1718.0</v>
      </c>
      <c r="H1625" s="1">
        <v>104.9</v>
      </c>
      <c r="I1625" s="1">
        <v>1199.23</v>
      </c>
      <c r="J1625" s="1">
        <v>1379.36</v>
      </c>
      <c r="K1625" s="1">
        <v>2369740.48</v>
      </c>
      <c r="L1625" s="2">
        <v>45878.0</v>
      </c>
      <c r="M1625" s="1">
        <v>2025.0</v>
      </c>
      <c r="N1625" s="1">
        <v>8.0</v>
      </c>
      <c r="O1625" s="1" t="s">
        <v>65</v>
      </c>
    </row>
    <row r="1626">
      <c r="A1626" s="1" t="s">
        <v>2368</v>
      </c>
      <c r="B1626" s="1" t="s">
        <v>28</v>
      </c>
      <c r="C1626" s="1" t="s">
        <v>29</v>
      </c>
      <c r="D1626" s="1" t="s">
        <v>712</v>
      </c>
      <c r="E1626" s="1" t="s">
        <v>19</v>
      </c>
      <c r="F1626" s="1">
        <v>1129.0</v>
      </c>
      <c r="G1626" s="1">
        <v>1132.0</v>
      </c>
      <c r="H1626" s="1">
        <v>100.3</v>
      </c>
      <c r="I1626" s="1">
        <v>1283.06</v>
      </c>
      <c r="J1626" s="1">
        <v>1428.83</v>
      </c>
      <c r="K1626" s="1">
        <v>1617435.56</v>
      </c>
      <c r="L1626" s="2">
        <v>45850.0</v>
      </c>
      <c r="M1626" s="1">
        <v>2025.0</v>
      </c>
      <c r="N1626" s="1">
        <v>7.0</v>
      </c>
      <c r="O1626" s="1" t="s">
        <v>20</v>
      </c>
    </row>
    <row r="1627">
      <c r="A1627" s="1" t="s">
        <v>2369</v>
      </c>
      <c r="B1627" s="1" t="s">
        <v>22</v>
      </c>
      <c r="C1627" s="1" t="s">
        <v>23</v>
      </c>
      <c r="D1627" s="1" t="s">
        <v>2370</v>
      </c>
      <c r="E1627" s="1" t="s">
        <v>56</v>
      </c>
      <c r="F1627" s="1">
        <v>880.0</v>
      </c>
      <c r="G1627" s="1">
        <v>796.0</v>
      </c>
      <c r="H1627" s="1">
        <v>90.5</v>
      </c>
      <c r="I1627" s="1">
        <v>1148.64</v>
      </c>
      <c r="J1627" s="1">
        <v>1199.09</v>
      </c>
      <c r="K1627" s="1">
        <v>954475.64</v>
      </c>
      <c r="L1627" s="2">
        <v>45752.0</v>
      </c>
      <c r="M1627" s="1">
        <v>2025.0</v>
      </c>
      <c r="N1627" s="1">
        <v>4.0</v>
      </c>
      <c r="O1627" s="1" t="s">
        <v>20</v>
      </c>
    </row>
    <row r="1628">
      <c r="A1628" s="1" t="s">
        <v>2371</v>
      </c>
      <c r="B1628" s="1" t="s">
        <v>16</v>
      </c>
      <c r="C1628" s="1" t="s">
        <v>17</v>
      </c>
      <c r="D1628" s="1" t="s">
        <v>1764</v>
      </c>
      <c r="E1628" s="1" t="s">
        <v>382</v>
      </c>
      <c r="F1628" s="1">
        <v>1315.0</v>
      </c>
      <c r="G1628" s="1">
        <v>1106.0</v>
      </c>
      <c r="H1628" s="1">
        <v>84.1</v>
      </c>
      <c r="I1628" s="1">
        <v>1493.45</v>
      </c>
      <c r="J1628" s="1">
        <v>1558.09</v>
      </c>
      <c r="K1628" s="1">
        <v>1723247.54</v>
      </c>
      <c r="L1628" s="2">
        <v>45850.0</v>
      </c>
      <c r="M1628" s="1">
        <v>2025.0</v>
      </c>
      <c r="N1628" s="1">
        <v>7.0</v>
      </c>
      <c r="O1628" s="1" t="s">
        <v>65</v>
      </c>
    </row>
    <row r="1629">
      <c r="A1629" s="1" t="s">
        <v>2372</v>
      </c>
      <c r="B1629" s="1" t="s">
        <v>16</v>
      </c>
      <c r="C1629" s="1" t="s">
        <v>17</v>
      </c>
      <c r="D1629" s="1" t="s">
        <v>1830</v>
      </c>
      <c r="E1629" s="1" t="s">
        <v>152</v>
      </c>
      <c r="F1629" s="1">
        <v>1059.0</v>
      </c>
      <c r="G1629" s="1">
        <v>961.0</v>
      </c>
      <c r="H1629" s="1">
        <v>90.7</v>
      </c>
      <c r="I1629" s="1">
        <v>1227.85</v>
      </c>
      <c r="J1629" s="1">
        <v>1240.75</v>
      </c>
      <c r="K1629" s="1">
        <v>1192360.75</v>
      </c>
      <c r="L1629" s="2">
        <v>46016.0</v>
      </c>
      <c r="M1629" s="1">
        <v>2025.0</v>
      </c>
      <c r="N1629" s="1">
        <v>12.0</v>
      </c>
      <c r="O1629" s="1" t="s">
        <v>20</v>
      </c>
    </row>
    <row r="1630">
      <c r="A1630" s="1" t="s">
        <v>2373</v>
      </c>
      <c r="B1630" s="1" t="s">
        <v>37</v>
      </c>
      <c r="C1630" s="1" t="s">
        <v>38</v>
      </c>
      <c r="D1630" s="1" t="s">
        <v>61</v>
      </c>
      <c r="E1630" s="1" t="s">
        <v>59</v>
      </c>
      <c r="F1630" s="1">
        <v>2623.0</v>
      </c>
      <c r="G1630" s="1">
        <v>2117.0</v>
      </c>
      <c r="H1630" s="1">
        <v>80.7</v>
      </c>
      <c r="I1630" s="1">
        <v>1126.05</v>
      </c>
      <c r="J1630" s="1">
        <v>1049.31</v>
      </c>
      <c r="K1630" s="1">
        <v>2221389.27</v>
      </c>
      <c r="L1630" s="2">
        <v>45690.0</v>
      </c>
      <c r="M1630" s="1">
        <v>2025.0</v>
      </c>
      <c r="N1630" s="1">
        <v>2.0</v>
      </c>
      <c r="O1630" s="1" t="s">
        <v>32</v>
      </c>
    </row>
    <row r="1631">
      <c r="A1631" s="1" t="s">
        <v>2374</v>
      </c>
      <c r="B1631" s="1" t="s">
        <v>42</v>
      </c>
      <c r="C1631" s="1" t="s">
        <v>43</v>
      </c>
      <c r="D1631" s="1" t="s">
        <v>1341</v>
      </c>
      <c r="E1631" s="1" t="s">
        <v>111</v>
      </c>
      <c r="F1631" s="1">
        <v>2133.0</v>
      </c>
      <c r="G1631" s="1">
        <v>2095.0</v>
      </c>
      <c r="H1631" s="1">
        <v>98.2</v>
      </c>
      <c r="I1631" s="1">
        <v>1689.37</v>
      </c>
      <c r="J1631" s="1">
        <v>1866.91</v>
      </c>
      <c r="K1631" s="1">
        <v>3911176.45</v>
      </c>
      <c r="L1631" s="2">
        <v>45846.0</v>
      </c>
      <c r="M1631" s="1">
        <v>2025.0</v>
      </c>
      <c r="N1631" s="1">
        <v>7.0</v>
      </c>
      <c r="O1631" s="1" t="s">
        <v>20</v>
      </c>
    </row>
    <row r="1632">
      <c r="A1632" s="1" t="s">
        <v>2375</v>
      </c>
      <c r="B1632" s="1" t="s">
        <v>16</v>
      </c>
      <c r="C1632" s="1" t="s">
        <v>17</v>
      </c>
      <c r="D1632" s="1" t="s">
        <v>654</v>
      </c>
      <c r="E1632" s="1" t="s">
        <v>336</v>
      </c>
      <c r="F1632" s="1">
        <v>1827.0</v>
      </c>
      <c r="G1632" s="1">
        <v>1795.0</v>
      </c>
      <c r="H1632" s="1">
        <v>98.2</v>
      </c>
      <c r="I1632" s="1">
        <v>1871.58</v>
      </c>
      <c r="J1632" s="1">
        <v>2186.65</v>
      </c>
      <c r="K1632" s="1">
        <v>3925036.75</v>
      </c>
      <c r="L1632" s="2">
        <v>45965.0</v>
      </c>
      <c r="M1632" s="1">
        <v>2025.0</v>
      </c>
      <c r="N1632" s="1">
        <v>11.0</v>
      </c>
      <c r="O1632" s="1" t="s">
        <v>46</v>
      </c>
    </row>
    <row r="1633">
      <c r="A1633" s="1" t="s">
        <v>2376</v>
      </c>
      <c r="B1633" s="1" t="s">
        <v>16</v>
      </c>
      <c r="C1633" s="1" t="s">
        <v>17</v>
      </c>
      <c r="D1633" s="1" t="s">
        <v>39</v>
      </c>
      <c r="E1633" s="1" t="s">
        <v>40</v>
      </c>
      <c r="F1633" s="1">
        <v>2607.0</v>
      </c>
      <c r="G1633" s="1">
        <v>2672.0</v>
      </c>
      <c r="H1633" s="1">
        <v>102.5</v>
      </c>
      <c r="I1633" s="1">
        <v>1632.22</v>
      </c>
      <c r="J1633" s="1">
        <v>1711.28</v>
      </c>
      <c r="K1633" s="1">
        <v>4572540.16</v>
      </c>
      <c r="L1633" s="2">
        <v>45659.0</v>
      </c>
      <c r="M1633" s="1">
        <v>2025.0</v>
      </c>
      <c r="N1633" s="1">
        <v>1.0</v>
      </c>
      <c r="O1633" s="1" t="s">
        <v>26</v>
      </c>
    </row>
    <row r="1634">
      <c r="A1634" s="1" t="s">
        <v>2377</v>
      </c>
      <c r="B1634" s="1" t="s">
        <v>37</v>
      </c>
      <c r="C1634" s="1" t="s">
        <v>38</v>
      </c>
      <c r="D1634" s="1" t="s">
        <v>750</v>
      </c>
      <c r="E1634" s="1" t="s">
        <v>74</v>
      </c>
      <c r="F1634" s="1">
        <v>2478.0</v>
      </c>
      <c r="G1634" s="1">
        <v>2478.0</v>
      </c>
      <c r="H1634" s="1">
        <v>100.0</v>
      </c>
      <c r="I1634" s="1">
        <v>1739.69</v>
      </c>
      <c r="J1634" s="1">
        <v>1816.19</v>
      </c>
      <c r="K1634" s="1">
        <v>4500518.82</v>
      </c>
      <c r="L1634" s="2">
        <v>45954.0</v>
      </c>
      <c r="M1634" s="1">
        <v>2025.0</v>
      </c>
      <c r="N1634" s="1">
        <v>10.0</v>
      </c>
      <c r="O1634" s="1" t="s">
        <v>32</v>
      </c>
    </row>
    <row r="1635">
      <c r="A1635" s="1" t="s">
        <v>2378</v>
      </c>
      <c r="B1635" s="1" t="s">
        <v>42</v>
      </c>
      <c r="C1635" s="1" t="s">
        <v>43</v>
      </c>
      <c r="D1635" s="1" t="s">
        <v>364</v>
      </c>
      <c r="E1635" s="1" t="s">
        <v>180</v>
      </c>
      <c r="F1635" s="1">
        <v>1091.0</v>
      </c>
      <c r="G1635" s="1">
        <v>1126.0</v>
      </c>
      <c r="H1635" s="1">
        <v>103.2</v>
      </c>
      <c r="I1635" s="1">
        <v>1072.47</v>
      </c>
      <c r="J1635" s="1">
        <v>1235.8</v>
      </c>
      <c r="K1635" s="1">
        <v>1391510.8</v>
      </c>
      <c r="L1635" s="2">
        <v>45731.0</v>
      </c>
      <c r="M1635" s="1">
        <v>2025.0</v>
      </c>
      <c r="N1635" s="1">
        <v>3.0</v>
      </c>
      <c r="O1635" s="1" t="s">
        <v>46</v>
      </c>
    </row>
    <row r="1636">
      <c r="A1636" s="1" t="s">
        <v>2379</v>
      </c>
      <c r="B1636" s="1" t="s">
        <v>22</v>
      </c>
      <c r="C1636" s="1" t="s">
        <v>23</v>
      </c>
      <c r="D1636" s="1" t="s">
        <v>1175</v>
      </c>
      <c r="E1636" s="1" t="s">
        <v>210</v>
      </c>
      <c r="F1636" s="1">
        <v>1819.0</v>
      </c>
      <c r="G1636" s="1">
        <v>1885.0</v>
      </c>
      <c r="H1636" s="1">
        <v>103.6</v>
      </c>
      <c r="I1636" s="1">
        <v>1434.74</v>
      </c>
      <c r="J1636" s="1">
        <v>1303.24</v>
      </c>
      <c r="K1636" s="1">
        <v>2456607.4</v>
      </c>
      <c r="L1636" s="2">
        <v>45658.0</v>
      </c>
      <c r="M1636" s="1">
        <v>2025.0</v>
      </c>
      <c r="N1636" s="1">
        <v>1.0</v>
      </c>
      <c r="O1636" s="1" t="s">
        <v>46</v>
      </c>
    </row>
    <row r="1637">
      <c r="A1637" s="1" t="s">
        <v>2380</v>
      </c>
      <c r="B1637" s="1" t="s">
        <v>16</v>
      </c>
      <c r="C1637" s="1" t="s">
        <v>17</v>
      </c>
      <c r="D1637" s="1" t="s">
        <v>750</v>
      </c>
      <c r="E1637" s="1" t="s">
        <v>74</v>
      </c>
      <c r="F1637" s="1">
        <v>2596.0</v>
      </c>
      <c r="G1637" s="1">
        <v>2256.0</v>
      </c>
      <c r="H1637" s="1">
        <v>86.9</v>
      </c>
      <c r="I1637" s="1">
        <v>1086.09</v>
      </c>
      <c r="J1637" s="1">
        <v>1120.98</v>
      </c>
      <c r="K1637" s="1">
        <v>2528930.88</v>
      </c>
      <c r="L1637" s="2">
        <v>45834.0</v>
      </c>
      <c r="M1637" s="1">
        <v>2025.0</v>
      </c>
      <c r="N1637" s="1">
        <v>6.0</v>
      </c>
      <c r="O1637" s="1" t="s">
        <v>32</v>
      </c>
    </row>
    <row r="1638">
      <c r="A1638" s="1" t="s">
        <v>2381</v>
      </c>
      <c r="B1638" s="1" t="s">
        <v>22</v>
      </c>
      <c r="C1638" s="1" t="s">
        <v>23</v>
      </c>
      <c r="D1638" s="1" t="s">
        <v>575</v>
      </c>
      <c r="E1638" s="1" t="s">
        <v>257</v>
      </c>
      <c r="F1638" s="1">
        <v>1965.0</v>
      </c>
      <c r="G1638" s="1">
        <v>1857.0</v>
      </c>
      <c r="H1638" s="1">
        <v>94.5</v>
      </c>
      <c r="I1638" s="1">
        <v>1739.26</v>
      </c>
      <c r="J1638" s="1">
        <v>1758.08</v>
      </c>
      <c r="K1638" s="1">
        <v>3264754.56</v>
      </c>
      <c r="L1638" s="2">
        <v>45727.0</v>
      </c>
      <c r="M1638" s="1">
        <v>2025.0</v>
      </c>
      <c r="N1638" s="1">
        <v>3.0</v>
      </c>
      <c r="O1638" s="1" t="s">
        <v>32</v>
      </c>
    </row>
    <row r="1639">
      <c r="A1639" s="1" t="s">
        <v>2382</v>
      </c>
      <c r="B1639" s="1" t="s">
        <v>22</v>
      </c>
      <c r="C1639" s="1" t="s">
        <v>23</v>
      </c>
      <c r="D1639" s="1" t="s">
        <v>623</v>
      </c>
      <c r="E1639" s="1" t="s">
        <v>280</v>
      </c>
      <c r="F1639" s="1">
        <v>2463.0</v>
      </c>
      <c r="G1639" s="1">
        <v>2346.0</v>
      </c>
      <c r="H1639" s="1">
        <v>95.2</v>
      </c>
      <c r="I1639" s="1">
        <v>1808.94</v>
      </c>
      <c r="J1639" s="1">
        <v>1831.29</v>
      </c>
      <c r="K1639" s="1">
        <v>4296206.34</v>
      </c>
      <c r="L1639" s="2">
        <v>45700.0</v>
      </c>
      <c r="M1639" s="1">
        <v>2025.0</v>
      </c>
      <c r="N1639" s="1">
        <v>2.0</v>
      </c>
      <c r="O1639" s="1" t="s">
        <v>20</v>
      </c>
    </row>
    <row r="1640">
      <c r="A1640" s="1" t="s">
        <v>2383</v>
      </c>
      <c r="B1640" s="1" t="s">
        <v>37</v>
      </c>
      <c r="C1640" s="1" t="s">
        <v>38</v>
      </c>
      <c r="D1640" s="1" t="s">
        <v>67</v>
      </c>
      <c r="E1640" s="1" t="s">
        <v>68</v>
      </c>
      <c r="F1640" s="1">
        <v>1608.0</v>
      </c>
      <c r="G1640" s="1">
        <v>1639.0</v>
      </c>
      <c r="H1640" s="1">
        <v>101.9</v>
      </c>
      <c r="I1640" s="1">
        <v>1152.88</v>
      </c>
      <c r="J1640" s="1">
        <v>1340.78</v>
      </c>
      <c r="K1640" s="1">
        <v>2197538.42</v>
      </c>
      <c r="L1640" s="2">
        <v>45991.0</v>
      </c>
      <c r="M1640" s="1">
        <v>2025.0</v>
      </c>
      <c r="N1640" s="1">
        <v>11.0</v>
      </c>
      <c r="O1640" s="1" t="s">
        <v>65</v>
      </c>
    </row>
    <row r="1641">
      <c r="A1641" s="1" t="s">
        <v>2384</v>
      </c>
      <c r="B1641" s="1" t="s">
        <v>37</v>
      </c>
      <c r="C1641" s="1" t="s">
        <v>38</v>
      </c>
      <c r="D1641" s="1" t="s">
        <v>508</v>
      </c>
      <c r="E1641" s="1" t="s">
        <v>111</v>
      </c>
      <c r="F1641" s="1">
        <v>1056.0</v>
      </c>
      <c r="G1641" s="1">
        <v>862.0</v>
      </c>
      <c r="H1641" s="1">
        <v>81.6</v>
      </c>
      <c r="I1641" s="1">
        <v>1370.18</v>
      </c>
      <c r="J1641" s="1">
        <v>1424.24</v>
      </c>
      <c r="K1641" s="1">
        <v>1227694.88</v>
      </c>
      <c r="L1641" s="2">
        <v>45896.0</v>
      </c>
      <c r="M1641" s="1">
        <v>2025.0</v>
      </c>
      <c r="N1641" s="1">
        <v>8.0</v>
      </c>
      <c r="O1641" s="1" t="s">
        <v>20</v>
      </c>
    </row>
    <row r="1642">
      <c r="A1642" s="1" t="s">
        <v>2385</v>
      </c>
      <c r="B1642" s="1" t="s">
        <v>42</v>
      </c>
      <c r="C1642" s="1" t="s">
        <v>43</v>
      </c>
      <c r="D1642" s="1" t="s">
        <v>1600</v>
      </c>
      <c r="E1642" s="1" t="s">
        <v>133</v>
      </c>
      <c r="F1642" s="1">
        <v>1170.0</v>
      </c>
      <c r="G1642" s="1">
        <v>1034.0</v>
      </c>
      <c r="H1642" s="1">
        <v>88.4</v>
      </c>
      <c r="I1642" s="1">
        <v>1666.4</v>
      </c>
      <c r="J1642" s="1">
        <v>1987.18</v>
      </c>
      <c r="K1642" s="1">
        <v>2054744.12</v>
      </c>
      <c r="L1642" s="2">
        <v>45696.0</v>
      </c>
      <c r="M1642" s="1">
        <v>2025.0</v>
      </c>
      <c r="N1642" s="1">
        <v>2.0</v>
      </c>
      <c r="O1642" s="1" t="s">
        <v>26</v>
      </c>
    </row>
    <row r="1643">
      <c r="A1643" s="1" t="s">
        <v>2386</v>
      </c>
      <c r="B1643" s="1" t="s">
        <v>16</v>
      </c>
      <c r="C1643" s="1" t="s">
        <v>17</v>
      </c>
      <c r="D1643" s="1" t="s">
        <v>1022</v>
      </c>
      <c r="E1643" s="1" t="s">
        <v>74</v>
      </c>
      <c r="F1643" s="1">
        <v>1178.0</v>
      </c>
      <c r="G1643" s="1">
        <v>1052.0</v>
      </c>
      <c r="H1643" s="1">
        <v>89.3</v>
      </c>
      <c r="I1643" s="1">
        <v>1313.51</v>
      </c>
      <c r="J1643" s="1">
        <v>1437.14</v>
      </c>
      <c r="K1643" s="1">
        <v>1511871.28</v>
      </c>
      <c r="L1643" s="2">
        <v>45827.0</v>
      </c>
      <c r="M1643" s="1">
        <v>2025.0</v>
      </c>
      <c r="N1643" s="1">
        <v>6.0</v>
      </c>
      <c r="O1643" s="1" t="s">
        <v>32</v>
      </c>
    </row>
    <row r="1644">
      <c r="A1644" s="1" t="s">
        <v>2387</v>
      </c>
      <c r="B1644" s="1" t="s">
        <v>37</v>
      </c>
      <c r="C1644" s="1" t="s">
        <v>38</v>
      </c>
      <c r="D1644" s="1" t="s">
        <v>1107</v>
      </c>
      <c r="E1644" s="1" t="s">
        <v>56</v>
      </c>
      <c r="F1644" s="1">
        <v>721.0</v>
      </c>
      <c r="G1644" s="1">
        <v>600.0</v>
      </c>
      <c r="H1644" s="1">
        <v>83.2</v>
      </c>
      <c r="I1644" s="1">
        <v>1255.67</v>
      </c>
      <c r="J1644" s="1">
        <v>1485.72</v>
      </c>
      <c r="K1644" s="1">
        <v>891432.0</v>
      </c>
      <c r="L1644" s="2">
        <v>45806.0</v>
      </c>
      <c r="M1644" s="1">
        <v>2025.0</v>
      </c>
      <c r="N1644" s="1">
        <v>5.0</v>
      </c>
      <c r="O1644" s="1" t="s">
        <v>20</v>
      </c>
    </row>
    <row r="1645">
      <c r="A1645" s="1" t="s">
        <v>2388</v>
      </c>
      <c r="B1645" s="1" t="s">
        <v>37</v>
      </c>
      <c r="C1645" s="1" t="s">
        <v>38</v>
      </c>
      <c r="D1645" s="1" t="s">
        <v>160</v>
      </c>
      <c r="E1645" s="1" t="s">
        <v>161</v>
      </c>
      <c r="F1645" s="1">
        <v>1912.0</v>
      </c>
      <c r="G1645" s="1">
        <v>1818.0</v>
      </c>
      <c r="H1645" s="1">
        <v>95.1</v>
      </c>
      <c r="I1645" s="1">
        <v>1565.0</v>
      </c>
      <c r="J1645" s="1">
        <v>1640.76</v>
      </c>
      <c r="K1645" s="1">
        <v>2982901.68</v>
      </c>
      <c r="L1645" s="2">
        <v>45805.0</v>
      </c>
      <c r="M1645" s="1">
        <v>2025.0</v>
      </c>
      <c r="N1645" s="1">
        <v>5.0</v>
      </c>
      <c r="O1645" s="1" t="s">
        <v>65</v>
      </c>
    </row>
    <row r="1646">
      <c r="A1646" s="1" t="s">
        <v>2389</v>
      </c>
      <c r="B1646" s="1" t="s">
        <v>22</v>
      </c>
      <c r="C1646" s="1" t="s">
        <v>23</v>
      </c>
      <c r="D1646" s="1" t="s">
        <v>2158</v>
      </c>
      <c r="E1646" s="1" t="s">
        <v>336</v>
      </c>
      <c r="F1646" s="1">
        <v>514.0</v>
      </c>
      <c r="G1646" s="1">
        <v>467.0</v>
      </c>
      <c r="H1646" s="1">
        <v>90.9</v>
      </c>
      <c r="I1646" s="1">
        <v>1923.79</v>
      </c>
      <c r="J1646" s="1">
        <v>1948.64</v>
      </c>
      <c r="K1646" s="1">
        <v>910014.88</v>
      </c>
      <c r="L1646" s="2">
        <v>45885.0</v>
      </c>
      <c r="M1646" s="1">
        <v>2025.0</v>
      </c>
      <c r="N1646" s="1">
        <v>8.0</v>
      </c>
      <c r="O1646" s="1" t="s">
        <v>46</v>
      </c>
    </row>
    <row r="1647">
      <c r="A1647" s="1" t="s">
        <v>2390</v>
      </c>
      <c r="B1647" s="1" t="s">
        <v>28</v>
      </c>
      <c r="C1647" s="1" t="s">
        <v>29</v>
      </c>
      <c r="D1647" s="1" t="s">
        <v>471</v>
      </c>
      <c r="E1647" s="1" t="s">
        <v>68</v>
      </c>
      <c r="F1647" s="1">
        <v>2844.0</v>
      </c>
      <c r="G1647" s="1">
        <v>2544.0</v>
      </c>
      <c r="H1647" s="1">
        <v>89.5</v>
      </c>
      <c r="I1647" s="1">
        <v>1509.58</v>
      </c>
      <c r="J1647" s="1">
        <v>1604.92</v>
      </c>
      <c r="K1647" s="1">
        <v>4082916.48</v>
      </c>
      <c r="L1647" s="2">
        <v>45718.0</v>
      </c>
      <c r="M1647" s="1">
        <v>2025.0</v>
      </c>
      <c r="N1647" s="1">
        <v>3.0</v>
      </c>
      <c r="O1647" s="1" t="s">
        <v>65</v>
      </c>
    </row>
    <row r="1648">
      <c r="A1648" s="1" t="s">
        <v>2391</v>
      </c>
      <c r="B1648" s="1" t="s">
        <v>42</v>
      </c>
      <c r="C1648" s="1" t="s">
        <v>43</v>
      </c>
      <c r="D1648" s="1" t="s">
        <v>730</v>
      </c>
      <c r="E1648" s="1" t="s">
        <v>98</v>
      </c>
      <c r="F1648" s="1">
        <v>1130.0</v>
      </c>
      <c r="G1648" s="1">
        <v>1080.0</v>
      </c>
      <c r="H1648" s="1">
        <v>95.6</v>
      </c>
      <c r="I1648" s="1">
        <v>1180.63</v>
      </c>
      <c r="J1648" s="1">
        <v>1079.35</v>
      </c>
      <c r="K1648" s="1">
        <v>1165698.0</v>
      </c>
      <c r="L1648" s="2">
        <v>45809.0</v>
      </c>
      <c r="M1648" s="1">
        <v>2025.0</v>
      </c>
      <c r="N1648" s="1">
        <v>6.0</v>
      </c>
      <c r="O1648" s="1" t="s">
        <v>65</v>
      </c>
    </row>
    <row r="1649">
      <c r="A1649" s="1" t="s">
        <v>2392</v>
      </c>
      <c r="B1649" s="1" t="s">
        <v>16</v>
      </c>
      <c r="C1649" s="1" t="s">
        <v>17</v>
      </c>
      <c r="D1649" s="1" t="s">
        <v>397</v>
      </c>
      <c r="E1649" s="1" t="s">
        <v>166</v>
      </c>
      <c r="F1649" s="1">
        <v>2924.0</v>
      </c>
      <c r="G1649" s="1">
        <v>3066.0</v>
      </c>
      <c r="H1649" s="1">
        <v>104.9</v>
      </c>
      <c r="I1649" s="1">
        <v>1034.45</v>
      </c>
      <c r="J1649" s="1">
        <v>990.13</v>
      </c>
      <c r="K1649" s="1">
        <v>3035738.58</v>
      </c>
      <c r="L1649" s="2">
        <v>45758.0</v>
      </c>
      <c r="M1649" s="1">
        <v>2025.0</v>
      </c>
      <c r="N1649" s="1">
        <v>4.0</v>
      </c>
      <c r="O1649" s="1" t="s">
        <v>46</v>
      </c>
    </row>
    <row r="1650">
      <c r="A1650" s="1" t="s">
        <v>2393</v>
      </c>
      <c r="B1650" s="1" t="s">
        <v>42</v>
      </c>
      <c r="C1650" s="1" t="s">
        <v>43</v>
      </c>
      <c r="D1650" s="1" t="s">
        <v>587</v>
      </c>
      <c r="E1650" s="1" t="s">
        <v>64</v>
      </c>
      <c r="F1650" s="1">
        <v>644.0</v>
      </c>
      <c r="G1650" s="1">
        <v>646.0</v>
      </c>
      <c r="H1650" s="1">
        <v>100.3</v>
      </c>
      <c r="I1650" s="1">
        <v>1833.17</v>
      </c>
      <c r="J1650" s="1">
        <v>2166.91</v>
      </c>
      <c r="K1650" s="1">
        <v>1399823.86</v>
      </c>
      <c r="L1650" s="2">
        <v>46016.0</v>
      </c>
      <c r="M1650" s="1">
        <v>2025.0</v>
      </c>
      <c r="N1650" s="1">
        <v>12.0</v>
      </c>
      <c r="O1650" s="1" t="s">
        <v>65</v>
      </c>
    </row>
    <row r="1651">
      <c r="A1651" s="1" t="s">
        <v>2394</v>
      </c>
      <c r="B1651" s="1" t="s">
        <v>28</v>
      </c>
      <c r="C1651" s="1" t="s">
        <v>29</v>
      </c>
      <c r="D1651" s="1" t="s">
        <v>2158</v>
      </c>
      <c r="E1651" s="1" t="s">
        <v>336</v>
      </c>
      <c r="F1651" s="1">
        <v>2242.0</v>
      </c>
      <c r="G1651" s="1">
        <v>1901.0</v>
      </c>
      <c r="H1651" s="1">
        <v>84.8</v>
      </c>
      <c r="I1651" s="1">
        <v>1355.69</v>
      </c>
      <c r="J1651" s="1">
        <v>1440.39</v>
      </c>
      <c r="K1651" s="1">
        <v>2738181.39</v>
      </c>
      <c r="L1651" s="2">
        <v>45699.0</v>
      </c>
      <c r="M1651" s="1">
        <v>2025.0</v>
      </c>
      <c r="N1651" s="1">
        <v>2.0</v>
      </c>
      <c r="O1651" s="1" t="s">
        <v>46</v>
      </c>
    </row>
    <row r="1652">
      <c r="A1652" s="1" t="s">
        <v>2395</v>
      </c>
      <c r="B1652" s="1" t="s">
        <v>37</v>
      </c>
      <c r="C1652" s="1" t="s">
        <v>38</v>
      </c>
      <c r="D1652" s="1" t="s">
        <v>1587</v>
      </c>
      <c r="E1652" s="1" t="s">
        <v>336</v>
      </c>
      <c r="F1652" s="1">
        <v>2976.0</v>
      </c>
      <c r="G1652" s="1">
        <v>2773.0</v>
      </c>
      <c r="H1652" s="1">
        <v>93.2</v>
      </c>
      <c r="I1652" s="1">
        <v>1181.05</v>
      </c>
      <c r="J1652" s="1">
        <v>1179.62</v>
      </c>
      <c r="K1652" s="1">
        <v>3271086.26</v>
      </c>
      <c r="L1652" s="2">
        <v>45913.0</v>
      </c>
      <c r="M1652" s="1">
        <v>2025.0</v>
      </c>
      <c r="N1652" s="1">
        <v>9.0</v>
      </c>
      <c r="O1652" s="1" t="s">
        <v>46</v>
      </c>
    </row>
    <row r="1653">
      <c r="A1653" s="1" t="s">
        <v>2396</v>
      </c>
      <c r="B1653" s="1" t="s">
        <v>37</v>
      </c>
      <c r="C1653" s="1" t="s">
        <v>38</v>
      </c>
      <c r="D1653" s="1" t="s">
        <v>1071</v>
      </c>
      <c r="E1653" s="1" t="s">
        <v>267</v>
      </c>
      <c r="F1653" s="1">
        <v>1620.0</v>
      </c>
      <c r="G1653" s="1">
        <v>1681.0</v>
      </c>
      <c r="H1653" s="1">
        <v>103.8</v>
      </c>
      <c r="I1653" s="1">
        <v>1530.37</v>
      </c>
      <c r="J1653" s="1">
        <v>1651.59</v>
      </c>
      <c r="K1653" s="1">
        <v>2776322.79</v>
      </c>
      <c r="L1653" s="2">
        <v>45873.0</v>
      </c>
      <c r="M1653" s="1">
        <v>2025.0</v>
      </c>
      <c r="N1653" s="1">
        <v>8.0</v>
      </c>
      <c r="O1653" s="1" t="s">
        <v>46</v>
      </c>
    </row>
    <row r="1654">
      <c r="A1654" s="1" t="s">
        <v>2397</v>
      </c>
      <c r="B1654" s="1" t="s">
        <v>37</v>
      </c>
      <c r="C1654" s="1" t="s">
        <v>38</v>
      </c>
      <c r="D1654" s="1" t="s">
        <v>1852</v>
      </c>
      <c r="E1654" s="1" t="s">
        <v>231</v>
      </c>
      <c r="F1654" s="1">
        <v>1819.0</v>
      </c>
      <c r="G1654" s="1">
        <v>1515.0</v>
      </c>
      <c r="H1654" s="1">
        <v>83.3</v>
      </c>
      <c r="I1654" s="1">
        <v>1785.51</v>
      </c>
      <c r="J1654" s="1">
        <v>1657.42</v>
      </c>
      <c r="K1654" s="1">
        <v>2510991.3</v>
      </c>
      <c r="L1654" s="2">
        <v>45832.0</v>
      </c>
      <c r="M1654" s="1">
        <v>2025.0</v>
      </c>
      <c r="N1654" s="1">
        <v>6.0</v>
      </c>
      <c r="O1654" s="1" t="s">
        <v>65</v>
      </c>
    </row>
    <row r="1655">
      <c r="A1655" s="1" t="s">
        <v>2398</v>
      </c>
      <c r="B1655" s="1" t="s">
        <v>28</v>
      </c>
      <c r="C1655" s="1" t="s">
        <v>29</v>
      </c>
      <c r="D1655" s="1" t="s">
        <v>498</v>
      </c>
      <c r="E1655" s="1" t="s">
        <v>336</v>
      </c>
      <c r="F1655" s="1">
        <v>1406.0</v>
      </c>
      <c r="G1655" s="1">
        <v>1298.0</v>
      </c>
      <c r="H1655" s="1">
        <v>92.3</v>
      </c>
      <c r="I1655" s="1">
        <v>1921.27</v>
      </c>
      <c r="J1655" s="1">
        <v>2036.46</v>
      </c>
      <c r="K1655" s="1">
        <v>2643325.08</v>
      </c>
      <c r="L1655" s="2">
        <v>45834.0</v>
      </c>
      <c r="M1655" s="1">
        <v>2025.0</v>
      </c>
      <c r="N1655" s="1">
        <v>6.0</v>
      </c>
      <c r="O1655" s="1" t="s">
        <v>46</v>
      </c>
    </row>
    <row r="1656">
      <c r="A1656" s="1" t="s">
        <v>2399</v>
      </c>
      <c r="B1656" s="1" t="s">
        <v>22</v>
      </c>
      <c r="C1656" s="1" t="s">
        <v>23</v>
      </c>
      <c r="D1656" s="1" t="s">
        <v>993</v>
      </c>
      <c r="E1656" s="1" t="s">
        <v>231</v>
      </c>
      <c r="F1656" s="1">
        <v>1133.0</v>
      </c>
      <c r="G1656" s="1">
        <v>1177.0</v>
      </c>
      <c r="H1656" s="1">
        <v>103.9</v>
      </c>
      <c r="I1656" s="1">
        <v>1881.59</v>
      </c>
      <c r="J1656" s="1">
        <v>1986.97</v>
      </c>
      <c r="K1656" s="1">
        <v>2338663.69</v>
      </c>
      <c r="L1656" s="2">
        <v>45995.0</v>
      </c>
      <c r="M1656" s="1">
        <v>2025.0</v>
      </c>
      <c r="N1656" s="1">
        <v>12.0</v>
      </c>
      <c r="O1656" s="1" t="s">
        <v>65</v>
      </c>
    </row>
    <row r="1657">
      <c r="A1657" s="1" t="s">
        <v>2400</v>
      </c>
      <c r="B1657" s="1" t="s">
        <v>37</v>
      </c>
      <c r="C1657" s="1" t="s">
        <v>38</v>
      </c>
      <c r="D1657" s="1" t="s">
        <v>2050</v>
      </c>
      <c r="E1657" s="1" t="s">
        <v>118</v>
      </c>
      <c r="F1657" s="1">
        <v>2017.0</v>
      </c>
      <c r="G1657" s="1">
        <v>1615.0</v>
      </c>
      <c r="H1657" s="1">
        <v>80.1</v>
      </c>
      <c r="I1657" s="1">
        <v>1482.24</v>
      </c>
      <c r="J1657" s="1">
        <v>1697.98</v>
      </c>
      <c r="K1657" s="1">
        <v>2742237.7</v>
      </c>
      <c r="L1657" s="2">
        <v>45989.0</v>
      </c>
      <c r="M1657" s="1">
        <v>2025.0</v>
      </c>
      <c r="N1657" s="1">
        <v>11.0</v>
      </c>
      <c r="O1657" s="1" t="s">
        <v>46</v>
      </c>
    </row>
    <row r="1658">
      <c r="A1658" s="1" t="s">
        <v>2401</v>
      </c>
      <c r="B1658" s="1" t="s">
        <v>37</v>
      </c>
      <c r="C1658" s="1" t="s">
        <v>38</v>
      </c>
      <c r="D1658" s="1" t="s">
        <v>697</v>
      </c>
      <c r="E1658" s="1" t="s">
        <v>111</v>
      </c>
      <c r="F1658" s="1">
        <v>2005.0</v>
      </c>
      <c r="G1658" s="1">
        <v>1807.0</v>
      </c>
      <c r="H1658" s="1">
        <v>90.1</v>
      </c>
      <c r="I1658" s="1">
        <v>1408.64</v>
      </c>
      <c r="J1658" s="1">
        <v>1612.33</v>
      </c>
      <c r="K1658" s="1">
        <v>2913480.31</v>
      </c>
      <c r="L1658" s="2">
        <v>45692.0</v>
      </c>
      <c r="M1658" s="1">
        <v>2025.0</v>
      </c>
      <c r="N1658" s="1">
        <v>2.0</v>
      </c>
      <c r="O1658" s="1" t="s">
        <v>20</v>
      </c>
    </row>
    <row r="1659">
      <c r="A1659" s="1" t="s">
        <v>2402</v>
      </c>
      <c r="B1659" s="1" t="s">
        <v>22</v>
      </c>
      <c r="C1659" s="1" t="s">
        <v>23</v>
      </c>
      <c r="D1659" s="1" t="s">
        <v>875</v>
      </c>
      <c r="E1659" s="1" t="s">
        <v>267</v>
      </c>
      <c r="F1659" s="1">
        <v>1153.0</v>
      </c>
      <c r="G1659" s="1">
        <v>1145.0</v>
      </c>
      <c r="H1659" s="1">
        <v>99.3</v>
      </c>
      <c r="I1659" s="1">
        <v>1203.8</v>
      </c>
      <c r="J1659" s="1">
        <v>1326.69</v>
      </c>
      <c r="K1659" s="1">
        <v>1519060.05</v>
      </c>
      <c r="L1659" s="2">
        <v>45671.0</v>
      </c>
      <c r="M1659" s="1">
        <v>2025.0</v>
      </c>
      <c r="N1659" s="1">
        <v>1.0</v>
      </c>
      <c r="O1659" s="1" t="s">
        <v>46</v>
      </c>
    </row>
    <row r="1660">
      <c r="A1660" s="1" t="s">
        <v>2403</v>
      </c>
      <c r="B1660" s="1" t="s">
        <v>42</v>
      </c>
      <c r="C1660" s="1" t="s">
        <v>43</v>
      </c>
      <c r="D1660" s="1" t="s">
        <v>1472</v>
      </c>
      <c r="E1660" s="1" t="s">
        <v>35</v>
      </c>
      <c r="F1660" s="1">
        <v>1230.0</v>
      </c>
      <c r="G1660" s="1">
        <v>1126.0</v>
      </c>
      <c r="H1660" s="1">
        <v>91.5</v>
      </c>
      <c r="I1660" s="1">
        <v>1098.45</v>
      </c>
      <c r="J1660" s="1">
        <v>1228.24</v>
      </c>
      <c r="K1660" s="1">
        <v>1382998.24</v>
      </c>
      <c r="L1660" s="2">
        <v>45739.0</v>
      </c>
      <c r="M1660" s="1">
        <v>2025.0</v>
      </c>
      <c r="N1660" s="1">
        <v>3.0</v>
      </c>
      <c r="O1660" s="1" t="s">
        <v>26</v>
      </c>
    </row>
    <row r="1661">
      <c r="A1661" s="1" t="s">
        <v>2404</v>
      </c>
      <c r="B1661" s="1" t="s">
        <v>42</v>
      </c>
      <c r="C1661" s="1" t="s">
        <v>43</v>
      </c>
      <c r="D1661" s="1" t="s">
        <v>848</v>
      </c>
      <c r="E1661" s="1" t="s">
        <v>121</v>
      </c>
      <c r="F1661" s="1">
        <v>2925.0</v>
      </c>
      <c r="G1661" s="1">
        <v>2942.0</v>
      </c>
      <c r="H1661" s="1">
        <v>100.6</v>
      </c>
      <c r="I1661" s="1">
        <v>1171.37</v>
      </c>
      <c r="J1661" s="1">
        <v>1218.93</v>
      </c>
      <c r="K1661" s="1">
        <v>3586092.06</v>
      </c>
      <c r="L1661" s="2">
        <v>45702.0</v>
      </c>
      <c r="M1661" s="1">
        <v>2025.0</v>
      </c>
      <c r="N1661" s="1">
        <v>2.0</v>
      </c>
      <c r="O1661" s="1" t="s">
        <v>26</v>
      </c>
    </row>
    <row r="1662">
      <c r="A1662" s="1" t="s">
        <v>2405</v>
      </c>
      <c r="B1662" s="1" t="s">
        <v>16</v>
      </c>
      <c r="C1662" s="1" t="s">
        <v>17</v>
      </c>
      <c r="D1662" s="1" t="s">
        <v>463</v>
      </c>
      <c r="E1662" s="1" t="s">
        <v>59</v>
      </c>
      <c r="F1662" s="1">
        <v>553.0</v>
      </c>
      <c r="G1662" s="1">
        <v>507.0</v>
      </c>
      <c r="H1662" s="1">
        <v>91.7</v>
      </c>
      <c r="I1662" s="1">
        <v>1329.69</v>
      </c>
      <c r="J1662" s="1">
        <v>1211.16</v>
      </c>
      <c r="K1662" s="1">
        <v>614058.12</v>
      </c>
      <c r="L1662" s="2">
        <v>45902.0</v>
      </c>
      <c r="M1662" s="1">
        <v>2025.0</v>
      </c>
      <c r="N1662" s="1">
        <v>9.0</v>
      </c>
      <c r="O1662" s="1" t="s">
        <v>32</v>
      </c>
    </row>
    <row r="1663">
      <c r="A1663" s="1" t="s">
        <v>2406</v>
      </c>
      <c r="B1663" s="1" t="s">
        <v>42</v>
      </c>
      <c r="C1663" s="1" t="s">
        <v>43</v>
      </c>
      <c r="D1663" s="1" t="s">
        <v>1684</v>
      </c>
      <c r="E1663" s="1" t="s">
        <v>19</v>
      </c>
      <c r="F1663" s="1">
        <v>1163.0</v>
      </c>
      <c r="G1663" s="1">
        <v>1096.0</v>
      </c>
      <c r="H1663" s="1">
        <v>94.2</v>
      </c>
      <c r="I1663" s="1">
        <v>1553.0</v>
      </c>
      <c r="J1663" s="1">
        <v>1424.31</v>
      </c>
      <c r="K1663" s="1">
        <v>1561043.76</v>
      </c>
      <c r="L1663" s="2">
        <v>45686.0</v>
      </c>
      <c r="M1663" s="1">
        <v>2025.0</v>
      </c>
      <c r="N1663" s="1">
        <v>1.0</v>
      </c>
      <c r="O1663" s="1" t="s">
        <v>20</v>
      </c>
    </row>
    <row r="1664">
      <c r="A1664" s="1" t="s">
        <v>2407</v>
      </c>
      <c r="B1664" s="1" t="s">
        <v>37</v>
      </c>
      <c r="C1664" s="1" t="s">
        <v>38</v>
      </c>
      <c r="D1664" s="1" t="s">
        <v>1258</v>
      </c>
      <c r="E1664" s="1" t="s">
        <v>152</v>
      </c>
      <c r="F1664" s="1">
        <v>1857.0</v>
      </c>
      <c r="G1664" s="1">
        <v>1628.0</v>
      </c>
      <c r="H1664" s="1">
        <v>87.7</v>
      </c>
      <c r="I1664" s="1">
        <v>1877.5</v>
      </c>
      <c r="J1664" s="1">
        <v>1911.17</v>
      </c>
      <c r="K1664" s="1">
        <v>3111384.76</v>
      </c>
      <c r="L1664" s="2">
        <v>45997.0</v>
      </c>
      <c r="M1664" s="1">
        <v>2025.0</v>
      </c>
      <c r="N1664" s="1">
        <v>12.0</v>
      </c>
      <c r="O1664" s="1" t="s">
        <v>20</v>
      </c>
    </row>
    <row r="1665">
      <c r="A1665" s="1" t="s">
        <v>2408</v>
      </c>
      <c r="B1665" s="1" t="s">
        <v>28</v>
      </c>
      <c r="C1665" s="1" t="s">
        <v>29</v>
      </c>
      <c r="D1665" s="1" t="s">
        <v>919</v>
      </c>
      <c r="E1665" s="1" t="s">
        <v>74</v>
      </c>
      <c r="F1665" s="1">
        <v>1173.0</v>
      </c>
      <c r="G1665" s="1">
        <v>992.0</v>
      </c>
      <c r="H1665" s="1">
        <v>84.6</v>
      </c>
      <c r="I1665" s="1">
        <v>1260.62</v>
      </c>
      <c r="J1665" s="1">
        <v>1326.95</v>
      </c>
      <c r="K1665" s="1">
        <v>1316334.4</v>
      </c>
      <c r="L1665" s="2">
        <v>45977.0</v>
      </c>
      <c r="M1665" s="1">
        <v>2025.0</v>
      </c>
      <c r="N1665" s="1">
        <v>11.0</v>
      </c>
      <c r="O1665" s="1" t="s">
        <v>32</v>
      </c>
    </row>
    <row r="1666">
      <c r="A1666" s="1" t="s">
        <v>2409</v>
      </c>
      <c r="B1666" s="1" t="s">
        <v>28</v>
      </c>
      <c r="C1666" s="1" t="s">
        <v>29</v>
      </c>
      <c r="D1666" s="1" t="s">
        <v>1572</v>
      </c>
      <c r="E1666" s="1" t="s">
        <v>121</v>
      </c>
      <c r="F1666" s="1">
        <v>2285.0</v>
      </c>
      <c r="G1666" s="1">
        <v>1959.0</v>
      </c>
      <c r="H1666" s="1">
        <v>85.7</v>
      </c>
      <c r="I1666" s="1">
        <v>1055.84</v>
      </c>
      <c r="J1666" s="1">
        <v>1224.85</v>
      </c>
      <c r="K1666" s="1">
        <v>2399481.15</v>
      </c>
      <c r="L1666" s="2">
        <v>45737.0</v>
      </c>
      <c r="M1666" s="1">
        <v>2025.0</v>
      </c>
      <c r="N1666" s="1">
        <v>3.0</v>
      </c>
      <c r="O1666" s="1" t="s">
        <v>26</v>
      </c>
    </row>
    <row r="1667">
      <c r="A1667" s="1" t="s">
        <v>2410</v>
      </c>
      <c r="B1667" s="1" t="s">
        <v>22</v>
      </c>
      <c r="C1667" s="1" t="s">
        <v>23</v>
      </c>
      <c r="D1667" s="1" t="s">
        <v>660</v>
      </c>
      <c r="E1667" s="1" t="s">
        <v>245</v>
      </c>
      <c r="F1667" s="1">
        <v>1762.0</v>
      </c>
      <c r="G1667" s="1">
        <v>1642.0</v>
      </c>
      <c r="H1667" s="1">
        <v>93.2</v>
      </c>
      <c r="I1667" s="1">
        <v>1383.67</v>
      </c>
      <c r="J1667" s="1">
        <v>1390.2</v>
      </c>
      <c r="K1667" s="1">
        <v>2282708.4</v>
      </c>
      <c r="L1667" s="2">
        <v>45783.0</v>
      </c>
      <c r="M1667" s="1">
        <v>2025.0</v>
      </c>
      <c r="N1667" s="1">
        <v>5.0</v>
      </c>
      <c r="O1667" s="1" t="s">
        <v>20</v>
      </c>
    </row>
    <row r="1668">
      <c r="A1668" s="1" t="s">
        <v>2411</v>
      </c>
      <c r="B1668" s="1" t="s">
        <v>28</v>
      </c>
      <c r="C1668" s="1" t="s">
        <v>29</v>
      </c>
      <c r="D1668" s="1" t="s">
        <v>2031</v>
      </c>
      <c r="E1668" s="1" t="s">
        <v>257</v>
      </c>
      <c r="F1668" s="1">
        <v>1102.0</v>
      </c>
      <c r="G1668" s="1">
        <v>1117.0</v>
      </c>
      <c r="H1668" s="1">
        <v>101.4</v>
      </c>
      <c r="I1668" s="1">
        <v>1854.8</v>
      </c>
      <c r="J1668" s="1">
        <v>2044.45</v>
      </c>
      <c r="K1668" s="1">
        <v>2283650.65</v>
      </c>
      <c r="L1668" s="2">
        <v>46003.0</v>
      </c>
      <c r="M1668" s="1">
        <v>2025.0</v>
      </c>
      <c r="N1668" s="1">
        <v>12.0</v>
      </c>
      <c r="O1668" s="1" t="s">
        <v>32</v>
      </c>
    </row>
    <row r="1669">
      <c r="A1669" s="1" t="s">
        <v>2412</v>
      </c>
      <c r="B1669" s="1" t="s">
        <v>28</v>
      </c>
      <c r="C1669" s="1" t="s">
        <v>29</v>
      </c>
      <c r="D1669" s="1" t="s">
        <v>350</v>
      </c>
      <c r="E1669" s="1" t="s">
        <v>68</v>
      </c>
      <c r="F1669" s="1">
        <v>1725.0</v>
      </c>
      <c r="G1669" s="1">
        <v>1722.0</v>
      </c>
      <c r="H1669" s="1">
        <v>99.8</v>
      </c>
      <c r="I1669" s="1">
        <v>1228.26</v>
      </c>
      <c r="J1669" s="1">
        <v>1416.37</v>
      </c>
      <c r="K1669" s="1">
        <v>2438989.14</v>
      </c>
      <c r="L1669" s="2">
        <v>45858.0</v>
      </c>
      <c r="M1669" s="1">
        <v>2025.0</v>
      </c>
      <c r="N1669" s="1">
        <v>7.0</v>
      </c>
      <c r="O1669" s="1" t="s">
        <v>65</v>
      </c>
    </row>
    <row r="1670">
      <c r="A1670" s="1" t="s">
        <v>2413</v>
      </c>
      <c r="B1670" s="1" t="s">
        <v>37</v>
      </c>
      <c r="C1670" s="1" t="s">
        <v>38</v>
      </c>
      <c r="D1670" s="1" t="s">
        <v>291</v>
      </c>
      <c r="E1670" s="1" t="s">
        <v>74</v>
      </c>
      <c r="F1670" s="1">
        <v>2041.0</v>
      </c>
      <c r="G1670" s="1">
        <v>1735.0</v>
      </c>
      <c r="H1670" s="1">
        <v>85.0</v>
      </c>
      <c r="I1670" s="1">
        <v>1042.66</v>
      </c>
      <c r="J1670" s="1">
        <v>1185.72</v>
      </c>
      <c r="K1670" s="1">
        <v>2057224.2</v>
      </c>
      <c r="L1670" s="2">
        <v>45978.0</v>
      </c>
      <c r="M1670" s="1">
        <v>2025.0</v>
      </c>
      <c r="N1670" s="1">
        <v>11.0</v>
      </c>
      <c r="O1670" s="1" t="s">
        <v>32</v>
      </c>
    </row>
    <row r="1671">
      <c r="A1671" s="1" t="s">
        <v>2414</v>
      </c>
      <c r="B1671" s="1" t="s">
        <v>42</v>
      </c>
      <c r="C1671" s="1" t="s">
        <v>43</v>
      </c>
      <c r="D1671" s="1" t="s">
        <v>1780</v>
      </c>
      <c r="E1671" s="1" t="s">
        <v>142</v>
      </c>
      <c r="F1671" s="1">
        <v>724.0</v>
      </c>
      <c r="G1671" s="1">
        <v>603.0</v>
      </c>
      <c r="H1671" s="1">
        <v>83.3</v>
      </c>
      <c r="I1671" s="1">
        <v>1289.92</v>
      </c>
      <c r="J1671" s="1">
        <v>1279.65</v>
      </c>
      <c r="K1671" s="1">
        <v>771628.95</v>
      </c>
      <c r="L1671" s="2">
        <v>46006.0</v>
      </c>
      <c r="M1671" s="1">
        <v>2025.0</v>
      </c>
      <c r="N1671" s="1">
        <v>12.0</v>
      </c>
      <c r="O1671" s="1" t="s">
        <v>46</v>
      </c>
    </row>
    <row r="1672">
      <c r="A1672" s="1" t="s">
        <v>2415</v>
      </c>
      <c r="B1672" s="1" t="s">
        <v>37</v>
      </c>
      <c r="C1672" s="1" t="s">
        <v>38</v>
      </c>
      <c r="D1672" s="1" t="s">
        <v>1652</v>
      </c>
      <c r="E1672" s="1" t="s">
        <v>152</v>
      </c>
      <c r="F1672" s="1">
        <v>2010.0</v>
      </c>
      <c r="G1672" s="1">
        <v>1905.0</v>
      </c>
      <c r="H1672" s="1">
        <v>94.8</v>
      </c>
      <c r="I1672" s="1">
        <v>1586.34</v>
      </c>
      <c r="J1672" s="1">
        <v>1783.4</v>
      </c>
      <c r="K1672" s="1">
        <v>3397377.0</v>
      </c>
      <c r="L1672" s="2">
        <v>45670.0</v>
      </c>
      <c r="M1672" s="1">
        <v>2025.0</v>
      </c>
      <c r="N1672" s="1">
        <v>1.0</v>
      </c>
      <c r="O1672" s="1" t="s">
        <v>20</v>
      </c>
    </row>
    <row r="1673">
      <c r="A1673" s="1" t="s">
        <v>2416</v>
      </c>
      <c r="B1673" s="1" t="s">
        <v>37</v>
      </c>
      <c r="C1673" s="1" t="s">
        <v>38</v>
      </c>
      <c r="D1673" s="1" t="s">
        <v>2417</v>
      </c>
      <c r="E1673" s="1" t="s">
        <v>306</v>
      </c>
      <c r="F1673" s="1">
        <v>2069.0</v>
      </c>
      <c r="G1673" s="1">
        <v>1753.0</v>
      </c>
      <c r="H1673" s="1">
        <v>84.7</v>
      </c>
      <c r="I1673" s="1">
        <v>1343.36</v>
      </c>
      <c r="J1673" s="1">
        <v>1274.8</v>
      </c>
      <c r="K1673" s="1">
        <v>2234724.4</v>
      </c>
      <c r="L1673" s="2">
        <v>45980.0</v>
      </c>
      <c r="M1673" s="1">
        <v>2025.0</v>
      </c>
      <c r="N1673" s="1">
        <v>11.0</v>
      </c>
      <c r="O1673" s="1" t="s">
        <v>32</v>
      </c>
    </row>
    <row r="1674">
      <c r="A1674" s="1" t="s">
        <v>2418</v>
      </c>
      <c r="B1674" s="1" t="s">
        <v>37</v>
      </c>
      <c r="C1674" s="1" t="s">
        <v>38</v>
      </c>
      <c r="D1674" s="1" t="s">
        <v>869</v>
      </c>
      <c r="E1674" s="1" t="s">
        <v>71</v>
      </c>
      <c r="F1674" s="1">
        <v>2843.0</v>
      </c>
      <c r="G1674" s="1">
        <v>2926.0</v>
      </c>
      <c r="H1674" s="1">
        <v>102.9</v>
      </c>
      <c r="I1674" s="1">
        <v>1161.21</v>
      </c>
      <c r="J1674" s="1">
        <v>1172.59</v>
      </c>
      <c r="K1674" s="1">
        <v>3430998.34</v>
      </c>
      <c r="L1674" s="2">
        <v>45981.0</v>
      </c>
      <c r="M1674" s="1">
        <v>2025.0</v>
      </c>
      <c r="N1674" s="1">
        <v>11.0</v>
      </c>
      <c r="O1674" s="1" t="s">
        <v>32</v>
      </c>
    </row>
    <row r="1675">
      <c r="A1675" s="1" t="s">
        <v>2419</v>
      </c>
      <c r="B1675" s="1" t="s">
        <v>37</v>
      </c>
      <c r="C1675" s="1" t="s">
        <v>38</v>
      </c>
      <c r="D1675" s="1" t="s">
        <v>2420</v>
      </c>
      <c r="E1675" s="1" t="s">
        <v>169</v>
      </c>
      <c r="F1675" s="1">
        <v>828.0</v>
      </c>
      <c r="G1675" s="1">
        <v>709.0</v>
      </c>
      <c r="H1675" s="1">
        <v>85.6</v>
      </c>
      <c r="I1675" s="1">
        <v>1629.95</v>
      </c>
      <c r="J1675" s="1">
        <v>1801.21</v>
      </c>
      <c r="K1675" s="1">
        <v>1277057.89</v>
      </c>
      <c r="L1675" s="2">
        <v>45762.0</v>
      </c>
      <c r="M1675" s="1">
        <v>2025.0</v>
      </c>
      <c r="N1675" s="1">
        <v>4.0</v>
      </c>
      <c r="O1675" s="1" t="s">
        <v>26</v>
      </c>
    </row>
    <row r="1676">
      <c r="A1676" s="1" t="s">
        <v>2421</v>
      </c>
      <c r="B1676" s="1" t="s">
        <v>16</v>
      </c>
      <c r="C1676" s="1" t="s">
        <v>17</v>
      </c>
      <c r="D1676" s="1" t="s">
        <v>406</v>
      </c>
      <c r="E1676" s="1" t="s">
        <v>111</v>
      </c>
      <c r="F1676" s="1">
        <v>2194.0</v>
      </c>
      <c r="G1676" s="1">
        <v>2009.0</v>
      </c>
      <c r="H1676" s="1">
        <v>91.6</v>
      </c>
      <c r="I1676" s="1">
        <v>1350.22</v>
      </c>
      <c r="J1676" s="1">
        <v>1230.43</v>
      </c>
      <c r="K1676" s="1">
        <v>2471933.87</v>
      </c>
      <c r="L1676" s="2">
        <v>45783.0</v>
      </c>
      <c r="M1676" s="1">
        <v>2025.0</v>
      </c>
      <c r="N1676" s="1">
        <v>5.0</v>
      </c>
      <c r="O1676" s="1" t="s">
        <v>20</v>
      </c>
    </row>
    <row r="1677">
      <c r="A1677" s="1" t="s">
        <v>2422</v>
      </c>
      <c r="B1677" s="1" t="s">
        <v>22</v>
      </c>
      <c r="C1677" s="1" t="s">
        <v>23</v>
      </c>
      <c r="D1677" s="1" t="s">
        <v>1089</v>
      </c>
      <c r="E1677" s="1" t="s">
        <v>382</v>
      </c>
      <c r="F1677" s="1">
        <v>1942.0</v>
      </c>
      <c r="G1677" s="1">
        <v>1963.0</v>
      </c>
      <c r="H1677" s="1">
        <v>101.1</v>
      </c>
      <c r="I1677" s="1">
        <v>1657.44</v>
      </c>
      <c r="J1677" s="1">
        <v>1579.63</v>
      </c>
      <c r="K1677" s="1">
        <v>3100813.69</v>
      </c>
      <c r="L1677" s="2">
        <v>45735.0</v>
      </c>
      <c r="M1677" s="1">
        <v>2025.0</v>
      </c>
      <c r="N1677" s="1">
        <v>3.0</v>
      </c>
      <c r="O1677" s="1" t="s">
        <v>65</v>
      </c>
    </row>
    <row r="1678">
      <c r="A1678" s="1" t="s">
        <v>2423</v>
      </c>
      <c r="B1678" s="1" t="s">
        <v>22</v>
      </c>
      <c r="C1678" s="1" t="s">
        <v>23</v>
      </c>
      <c r="D1678" s="1" t="s">
        <v>1640</v>
      </c>
      <c r="E1678" s="1" t="s">
        <v>95</v>
      </c>
      <c r="F1678" s="1">
        <v>1993.0</v>
      </c>
      <c r="G1678" s="1">
        <v>1636.0</v>
      </c>
      <c r="H1678" s="1">
        <v>82.1</v>
      </c>
      <c r="I1678" s="1">
        <v>1949.01</v>
      </c>
      <c r="J1678" s="1">
        <v>2236.61</v>
      </c>
      <c r="K1678" s="1">
        <v>3659093.96</v>
      </c>
      <c r="L1678" s="2">
        <v>46008.0</v>
      </c>
      <c r="M1678" s="1">
        <v>2025.0</v>
      </c>
      <c r="N1678" s="1">
        <v>12.0</v>
      </c>
      <c r="O1678" s="1" t="s">
        <v>32</v>
      </c>
    </row>
    <row r="1679">
      <c r="A1679" s="1" t="s">
        <v>2424</v>
      </c>
      <c r="B1679" s="1" t="s">
        <v>37</v>
      </c>
      <c r="C1679" s="1" t="s">
        <v>38</v>
      </c>
      <c r="D1679" s="1" t="s">
        <v>2425</v>
      </c>
      <c r="E1679" s="1" t="s">
        <v>180</v>
      </c>
      <c r="F1679" s="1">
        <v>685.0</v>
      </c>
      <c r="G1679" s="1">
        <v>674.0</v>
      </c>
      <c r="H1679" s="1">
        <v>98.4</v>
      </c>
      <c r="I1679" s="1">
        <v>1157.08</v>
      </c>
      <c r="J1679" s="1">
        <v>1119.37</v>
      </c>
      <c r="K1679" s="1">
        <v>754455.38</v>
      </c>
      <c r="L1679" s="2">
        <v>45721.0</v>
      </c>
      <c r="M1679" s="1">
        <v>2025.0</v>
      </c>
      <c r="N1679" s="1">
        <v>3.0</v>
      </c>
      <c r="O1679" s="1" t="s">
        <v>46</v>
      </c>
    </row>
    <row r="1680">
      <c r="A1680" s="1" t="s">
        <v>2426</v>
      </c>
      <c r="B1680" s="1" t="s">
        <v>42</v>
      </c>
      <c r="C1680" s="1" t="s">
        <v>43</v>
      </c>
      <c r="D1680" s="1" t="s">
        <v>2026</v>
      </c>
      <c r="E1680" s="1" t="s">
        <v>133</v>
      </c>
      <c r="F1680" s="1">
        <v>859.0</v>
      </c>
      <c r="G1680" s="1">
        <v>697.0</v>
      </c>
      <c r="H1680" s="1">
        <v>81.1</v>
      </c>
      <c r="I1680" s="1">
        <v>1302.31</v>
      </c>
      <c r="J1680" s="1">
        <v>1221.59</v>
      </c>
      <c r="K1680" s="1">
        <v>851448.23</v>
      </c>
      <c r="L1680" s="2">
        <v>45840.0</v>
      </c>
      <c r="M1680" s="1">
        <v>2025.0</v>
      </c>
      <c r="N1680" s="1">
        <v>7.0</v>
      </c>
      <c r="O1680" s="1" t="s">
        <v>26</v>
      </c>
    </row>
    <row r="1681">
      <c r="A1681" s="1" t="s">
        <v>2427</v>
      </c>
      <c r="B1681" s="1" t="s">
        <v>42</v>
      </c>
      <c r="C1681" s="1" t="s">
        <v>43</v>
      </c>
      <c r="D1681" s="1" t="s">
        <v>1578</v>
      </c>
      <c r="E1681" s="1" t="s">
        <v>35</v>
      </c>
      <c r="F1681" s="1">
        <v>1956.0</v>
      </c>
      <c r="G1681" s="1">
        <v>1722.0</v>
      </c>
      <c r="H1681" s="1">
        <v>88.0</v>
      </c>
      <c r="I1681" s="1">
        <v>1254.63</v>
      </c>
      <c r="J1681" s="1">
        <v>1274.85</v>
      </c>
      <c r="K1681" s="1">
        <v>2195291.7</v>
      </c>
      <c r="L1681" s="2">
        <v>45737.0</v>
      </c>
      <c r="M1681" s="1">
        <v>2025.0</v>
      </c>
      <c r="N1681" s="1">
        <v>3.0</v>
      </c>
      <c r="O1681" s="1" t="s">
        <v>26</v>
      </c>
    </row>
    <row r="1682">
      <c r="A1682" s="1" t="s">
        <v>2428</v>
      </c>
      <c r="B1682" s="1" t="s">
        <v>28</v>
      </c>
      <c r="C1682" s="1" t="s">
        <v>29</v>
      </c>
      <c r="D1682" s="1" t="s">
        <v>1341</v>
      </c>
      <c r="E1682" s="1" t="s">
        <v>111</v>
      </c>
      <c r="F1682" s="1">
        <v>886.0</v>
      </c>
      <c r="G1682" s="1">
        <v>749.0</v>
      </c>
      <c r="H1682" s="1">
        <v>84.5</v>
      </c>
      <c r="I1682" s="1">
        <v>1695.16</v>
      </c>
      <c r="J1682" s="1">
        <v>1673.55</v>
      </c>
      <c r="K1682" s="1">
        <v>1253488.95</v>
      </c>
      <c r="L1682" s="2">
        <v>45728.0</v>
      </c>
      <c r="M1682" s="1">
        <v>2025.0</v>
      </c>
      <c r="N1682" s="1">
        <v>3.0</v>
      </c>
      <c r="O1682" s="1" t="s">
        <v>20</v>
      </c>
    </row>
    <row r="1683">
      <c r="A1683" s="1" t="s">
        <v>2429</v>
      </c>
      <c r="B1683" s="1" t="s">
        <v>37</v>
      </c>
      <c r="C1683" s="1" t="s">
        <v>38</v>
      </c>
      <c r="D1683" s="1" t="s">
        <v>811</v>
      </c>
      <c r="E1683" s="1" t="s">
        <v>53</v>
      </c>
      <c r="F1683" s="1">
        <v>1060.0</v>
      </c>
      <c r="G1683" s="1">
        <v>964.0</v>
      </c>
      <c r="H1683" s="1">
        <v>90.9</v>
      </c>
      <c r="I1683" s="1">
        <v>1137.06</v>
      </c>
      <c r="J1683" s="1">
        <v>1055.1</v>
      </c>
      <c r="K1683" s="1">
        <v>1017116.4</v>
      </c>
      <c r="L1683" s="2">
        <v>45983.0</v>
      </c>
      <c r="M1683" s="1">
        <v>2025.0</v>
      </c>
      <c r="N1683" s="1">
        <v>11.0</v>
      </c>
      <c r="O1683" s="1" t="s">
        <v>26</v>
      </c>
    </row>
    <row r="1684">
      <c r="A1684" s="1" t="s">
        <v>2430</v>
      </c>
      <c r="B1684" s="1" t="s">
        <v>42</v>
      </c>
      <c r="C1684" s="1" t="s">
        <v>43</v>
      </c>
      <c r="D1684" s="1" t="s">
        <v>247</v>
      </c>
      <c r="E1684" s="1" t="s">
        <v>121</v>
      </c>
      <c r="F1684" s="1">
        <v>1911.0</v>
      </c>
      <c r="G1684" s="1">
        <v>1861.0</v>
      </c>
      <c r="H1684" s="1">
        <v>97.4</v>
      </c>
      <c r="I1684" s="1">
        <v>1087.38</v>
      </c>
      <c r="J1684" s="1">
        <v>1066.01</v>
      </c>
      <c r="K1684" s="1">
        <v>1983844.61</v>
      </c>
      <c r="L1684" s="2">
        <v>45803.0</v>
      </c>
      <c r="M1684" s="1">
        <v>2025.0</v>
      </c>
      <c r="N1684" s="1">
        <v>5.0</v>
      </c>
      <c r="O1684" s="1" t="s">
        <v>26</v>
      </c>
    </row>
    <row r="1685">
      <c r="A1685" s="1" t="s">
        <v>2431</v>
      </c>
      <c r="B1685" s="1" t="s">
        <v>42</v>
      </c>
      <c r="C1685" s="1" t="s">
        <v>43</v>
      </c>
      <c r="D1685" s="1" t="s">
        <v>1496</v>
      </c>
      <c r="E1685" s="1" t="s">
        <v>92</v>
      </c>
      <c r="F1685" s="1">
        <v>1323.0</v>
      </c>
      <c r="G1685" s="1">
        <v>1304.0</v>
      </c>
      <c r="H1685" s="1">
        <v>98.6</v>
      </c>
      <c r="I1685" s="1">
        <v>1676.47</v>
      </c>
      <c r="J1685" s="1">
        <v>1846.8</v>
      </c>
      <c r="K1685" s="1">
        <v>2408227.2</v>
      </c>
      <c r="L1685" s="2">
        <v>45846.0</v>
      </c>
      <c r="M1685" s="1">
        <v>2025.0</v>
      </c>
      <c r="N1685" s="1">
        <v>7.0</v>
      </c>
      <c r="O1685" s="1" t="s">
        <v>46</v>
      </c>
    </row>
    <row r="1686">
      <c r="A1686" s="1" t="s">
        <v>2432</v>
      </c>
      <c r="B1686" s="1" t="s">
        <v>37</v>
      </c>
      <c r="C1686" s="1" t="s">
        <v>38</v>
      </c>
      <c r="D1686" s="1" t="s">
        <v>753</v>
      </c>
      <c r="E1686" s="1" t="s">
        <v>169</v>
      </c>
      <c r="F1686" s="1">
        <v>2629.0</v>
      </c>
      <c r="G1686" s="1">
        <v>2613.0</v>
      </c>
      <c r="H1686" s="1">
        <v>99.4</v>
      </c>
      <c r="I1686" s="1">
        <v>1023.29</v>
      </c>
      <c r="J1686" s="1">
        <v>1139.08</v>
      </c>
      <c r="K1686" s="1">
        <v>2976416.04</v>
      </c>
      <c r="L1686" s="2">
        <v>45770.0</v>
      </c>
      <c r="M1686" s="1">
        <v>2025.0</v>
      </c>
      <c r="N1686" s="1">
        <v>4.0</v>
      </c>
      <c r="O1686" s="1" t="s">
        <v>26</v>
      </c>
    </row>
    <row r="1687">
      <c r="A1687" s="1" t="s">
        <v>2433</v>
      </c>
      <c r="B1687" s="1" t="s">
        <v>37</v>
      </c>
      <c r="C1687" s="1" t="s">
        <v>38</v>
      </c>
      <c r="D1687" s="1" t="s">
        <v>2034</v>
      </c>
      <c r="E1687" s="1" t="s">
        <v>56</v>
      </c>
      <c r="F1687" s="1">
        <v>1978.0</v>
      </c>
      <c r="G1687" s="1">
        <v>1634.0</v>
      </c>
      <c r="H1687" s="1">
        <v>82.6</v>
      </c>
      <c r="I1687" s="1">
        <v>1338.08</v>
      </c>
      <c r="J1687" s="1">
        <v>1460.35</v>
      </c>
      <c r="K1687" s="1">
        <v>2386211.9</v>
      </c>
      <c r="L1687" s="2">
        <v>45700.0</v>
      </c>
      <c r="M1687" s="1">
        <v>2025.0</v>
      </c>
      <c r="N1687" s="1">
        <v>2.0</v>
      </c>
      <c r="O1687" s="1" t="s">
        <v>20</v>
      </c>
    </row>
    <row r="1688">
      <c r="A1688" s="1" t="s">
        <v>2434</v>
      </c>
      <c r="B1688" s="1" t="s">
        <v>28</v>
      </c>
      <c r="C1688" s="1" t="s">
        <v>29</v>
      </c>
      <c r="D1688" s="1" t="s">
        <v>182</v>
      </c>
      <c r="E1688" s="1" t="s">
        <v>183</v>
      </c>
      <c r="F1688" s="1">
        <v>2662.0</v>
      </c>
      <c r="G1688" s="1">
        <v>2682.0</v>
      </c>
      <c r="H1688" s="1">
        <v>100.8</v>
      </c>
      <c r="I1688" s="1">
        <v>1914.13</v>
      </c>
      <c r="J1688" s="1">
        <v>2238.73</v>
      </c>
      <c r="K1688" s="1">
        <v>6004273.86</v>
      </c>
      <c r="L1688" s="2">
        <v>45804.0</v>
      </c>
      <c r="M1688" s="1">
        <v>2025.0</v>
      </c>
      <c r="N1688" s="1">
        <v>5.0</v>
      </c>
      <c r="O1688" s="1" t="s">
        <v>65</v>
      </c>
    </row>
    <row r="1689">
      <c r="A1689" s="1" t="s">
        <v>2435</v>
      </c>
      <c r="B1689" s="1" t="s">
        <v>22</v>
      </c>
      <c r="C1689" s="1" t="s">
        <v>23</v>
      </c>
      <c r="D1689" s="1" t="s">
        <v>333</v>
      </c>
      <c r="E1689" s="1" t="s">
        <v>280</v>
      </c>
      <c r="F1689" s="1">
        <v>1600.0</v>
      </c>
      <c r="G1689" s="1">
        <v>1309.0</v>
      </c>
      <c r="H1689" s="1">
        <v>81.8</v>
      </c>
      <c r="I1689" s="1">
        <v>1739.93</v>
      </c>
      <c r="J1689" s="1">
        <v>2072.52</v>
      </c>
      <c r="K1689" s="1">
        <v>2712928.68</v>
      </c>
      <c r="L1689" s="2">
        <v>45968.0</v>
      </c>
      <c r="M1689" s="1">
        <v>2025.0</v>
      </c>
      <c r="N1689" s="1">
        <v>11.0</v>
      </c>
      <c r="O1689" s="1" t="s">
        <v>20</v>
      </c>
    </row>
    <row r="1690">
      <c r="A1690" s="1" t="s">
        <v>2436</v>
      </c>
      <c r="B1690" s="1" t="s">
        <v>16</v>
      </c>
      <c r="C1690" s="1" t="s">
        <v>17</v>
      </c>
      <c r="D1690" s="1" t="s">
        <v>2437</v>
      </c>
      <c r="E1690" s="1" t="s">
        <v>95</v>
      </c>
      <c r="F1690" s="1">
        <v>1450.0</v>
      </c>
      <c r="G1690" s="1">
        <v>1195.0</v>
      </c>
      <c r="H1690" s="1">
        <v>82.4</v>
      </c>
      <c r="I1690" s="1">
        <v>1390.78</v>
      </c>
      <c r="J1690" s="1">
        <v>1370.45</v>
      </c>
      <c r="K1690" s="1">
        <v>1637687.75</v>
      </c>
      <c r="L1690" s="2">
        <v>45756.0</v>
      </c>
      <c r="M1690" s="1">
        <v>2025.0</v>
      </c>
      <c r="N1690" s="1">
        <v>4.0</v>
      </c>
      <c r="O1690" s="1" t="s">
        <v>32</v>
      </c>
    </row>
    <row r="1691">
      <c r="A1691" s="1" t="s">
        <v>2438</v>
      </c>
      <c r="B1691" s="1" t="s">
        <v>28</v>
      </c>
      <c r="C1691" s="1" t="s">
        <v>29</v>
      </c>
      <c r="D1691" s="1" t="s">
        <v>1830</v>
      </c>
      <c r="E1691" s="1" t="s">
        <v>152</v>
      </c>
      <c r="F1691" s="1">
        <v>1191.0</v>
      </c>
      <c r="G1691" s="1">
        <v>1183.0</v>
      </c>
      <c r="H1691" s="1">
        <v>99.3</v>
      </c>
      <c r="I1691" s="1">
        <v>1354.76</v>
      </c>
      <c r="J1691" s="1">
        <v>1413.6</v>
      </c>
      <c r="K1691" s="1">
        <v>1672288.8</v>
      </c>
      <c r="L1691" s="2">
        <v>45678.0</v>
      </c>
      <c r="M1691" s="1">
        <v>2025.0</v>
      </c>
      <c r="N1691" s="1">
        <v>1.0</v>
      </c>
      <c r="O1691" s="1" t="s">
        <v>20</v>
      </c>
    </row>
    <row r="1692">
      <c r="A1692" s="1" t="s">
        <v>2439</v>
      </c>
      <c r="B1692" s="1" t="s">
        <v>28</v>
      </c>
      <c r="C1692" s="1" t="s">
        <v>29</v>
      </c>
      <c r="D1692" s="1" t="s">
        <v>433</v>
      </c>
      <c r="E1692" s="1" t="s">
        <v>82</v>
      </c>
      <c r="F1692" s="1">
        <v>2785.0</v>
      </c>
      <c r="G1692" s="1">
        <v>2351.0</v>
      </c>
      <c r="H1692" s="1">
        <v>84.4</v>
      </c>
      <c r="I1692" s="1">
        <v>1346.44</v>
      </c>
      <c r="J1692" s="1">
        <v>1425.87</v>
      </c>
      <c r="K1692" s="1">
        <v>3352220.37</v>
      </c>
      <c r="L1692" s="2">
        <v>45783.0</v>
      </c>
      <c r="M1692" s="1">
        <v>2025.0</v>
      </c>
      <c r="N1692" s="1">
        <v>5.0</v>
      </c>
      <c r="O1692" s="1" t="s">
        <v>20</v>
      </c>
    </row>
    <row r="1693">
      <c r="A1693" s="1" t="s">
        <v>2440</v>
      </c>
      <c r="B1693" s="1" t="s">
        <v>37</v>
      </c>
      <c r="C1693" s="1" t="s">
        <v>38</v>
      </c>
      <c r="D1693" s="1" t="s">
        <v>572</v>
      </c>
      <c r="E1693" s="1" t="s">
        <v>201</v>
      </c>
      <c r="F1693" s="1">
        <v>1479.0</v>
      </c>
      <c r="G1693" s="1">
        <v>1541.0</v>
      </c>
      <c r="H1693" s="1">
        <v>104.2</v>
      </c>
      <c r="I1693" s="1">
        <v>1649.26</v>
      </c>
      <c r="J1693" s="1">
        <v>1938.35</v>
      </c>
      <c r="K1693" s="1">
        <v>2986997.35</v>
      </c>
      <c r="L1693" s="2">
        <v>45830.0</v>
      </c>
      <c r="M1693" s="1">
        <v>2025.0</v>
      </c>
      <c r="N1693" s="1">
        <v>6.0</v>
      </c>
      <c r="O1693" s="1" t="s">
        <v>65</v>
      </c>
    </row>
    <row r="1694">
      <c r="A1694" s="1" t="s">
        <v>2441</v>
      </c>
      <c r="B1694" s="1" t="s">
        <v>22</v>
      </c>
      <c r="C1694" s="1" t="s">
        <v>23</v>
      </c>
      <c r="D1694" s="1" t="s">
        <v>1046</v>
      </c>
      <c r="E1694" s="1" t="s">
        <v>98</v>
      </c>
      <c r="F1694" s="1">
        <v>2370.0</v>
      </c>
      <c r="G1694" s="1">
        <v>2385.0</v>
      </c>
      <c r="H1694" s="1">
        <v>100.6</v>
      </c>
      <c r="I1694" s="1">
        <v>1424.19</v>
      </c>
      <c r="J1694" s="1">
        <v>1522.7</v>
      </c>
      <c r="K1694" s="1">
        <v>3631639.5</v>
      </c>
      <c r="L1694" s="2">
        <v>45949.0</v>
      </c>
      <c r="M1694" s="1">
        <v>2025.0</v>
      </c>
      <c r="N1694" s="1">
        <v>10.0</v>
      </c>
      <c r="O1694" s="1" t="s">
        <v>65</v>
      </c>
    </row>
    <row r="1695">
      <c r="A1695" s="1" t="s">
        <v>2442</v>
      </c>
      <c r="B1695" s="1" t="s">
        <v>42</v>
      </c>
      <c r="C1695" s="1" t="s">
        <v>43</v>
      </c>
      <c r="D1695" s="1" t="s">
        <v>323</v>
      </c>
      <c r="E1695" s="1" t="s">
        <v>277</v>
      </c>
      <c r="F1695" s="1">
        <v>1758.0</v>
      </c>
      <c r="G1695" s="1">
        <v>1788.0</v>
      </c>
      <c r="H1695" s="1">
        <v>101.7</v>
      </c>
      <c r="I1695" s="1">
        <v>1360.51</v>
      </c>
      <c r="J1695" s="1">
        <v>1489.34</v>
      </c>
      <c r="K1695" s="1">
        <v>2662939.92</v>
      </c>
      <c r="L1695" s="2">
        <v>45947.0</v>
      </c>
      <c r="M1695" s="1">
        <v>2025.0</v>
      </c>
      <c r="N1695" s="1">
        <v>10.0</v>
      </c>
      <c r="O1695" s="1" t="s">
        <v>20</v>
      </c>
    </row>
    <row r="1696">
      <c r="A1696" s="1" t="s">
        <v>2443</v>
      </c>
      <c r="B1696" s="1" t="s">
        <v>22</v>
      </c>
      <c r="C1696" s="1" t="s">
        <v>23</v>
      </c>
      <c r="D1696" s="1" t="s">
        <v>149</v>
      </c>
      <c r="E1696" s="1" t="s">
        <v>25</v>
      </c>
      <c r="F1696" s="1">
        <v>2839.0</v>
      </c>
      <c r="G1696" s="1">
        <v>2723.0</v>
      </c>
      <c r="H1696" s="1">
        <v>95.9</v>
      </c>
      <c r="I1696" s="1">
        <v>1211.41</v>
      </c>
      <c r="J1696" s="1">
        <v>1277.87</v>
      </c>
      <c r="K1696" s="1">
        <v>3479640.01</v>
      </c>
      <c r="L1696" s="2">
        <v>45782.0</v>
      </c>
      <c r="M1696" s="1">
        <v>2025.0</v>
      </c>
      <c r="N1696" s="1">
        <v>5.0</v>
      </c>
      <c r="O1696" s="1" t="s">
        <v>26</v>
      </c>
    </row>
    <row r="1697">
      <c r="A1697" s="1" t="s">
        <v>2444</v>
      </c>
      <c r="B1697" s="1" t="s">
        <v>28</v>
      </c>
      <c r="C1697" s="1" t="s">
        <v>29</v>
      </c>
      <c r="D1697" s="1" t="s">
        <v>750</v>
      </c>
      <c r="E1697" s="1" t="s">
        <v>74</v>
      </c>
      <c r="F1697" s="1">
        <v>2609.0</v>
      </c>
      <c r="G1697" s="1">
        <v>2172.0</v>
      </c>
      <c r="H1697" s="1">
        <v>83.3</v>
      </c>
      <c r="I1697" s="1">
        <v>1769.51</v>
      </c>
      <c r="J1697" s="1">
        <v>2062.17</v>
      </c>
      <c r="K1697" s="1">
        <v>4479033.24</v>
      </c>
      <c r="L1697" s="2">
        <v>45764.0</v>
      </c>
      <c r="M1697" s="1">
        <v>2025.0</v>
      </c>
      <c r="N1697" s="1">
        <v>4.0</v>
      </c>
      <c r="O1697" s="1" t="s">
        <v>32</v>
      </c>
    </row>
    <row r="1698">
      <c r="A1698" s="1" t="s">
        <v>2445</v>
      </c>
      <c r="B1698" s="1" t="s">
        <v>22</v>
      </c>
      <c r="C1698" s="1" t="s">
        <v>23</v>
      </c>
      <c r="D1698" s="1" t="s">
        <v>2446</v>
      </c>
      <c r="E1698" s="1" t="s">
        <v>336</v>
      </c>
      <c r="F1698" s="1">
        <v>1075.0</v>
      </c>
      <c r="G1698" s="1">
        <v>1076.0</v>
      </c>
      <c r="H1698" s="1">
        <v>100.1</v>
      </c>
      <c r="I1698" s="1">
        <v>1056.06</v>
      </c>
      <c r="J1698" s="1">
        <v>1227.67</v>
      </c>
      <c r="K1698" s="1">
        <v>1320972.92</v>
      </c>
      <c r="L1698" s="2">
        <v>45790.0</v>
      </c>
      <c r="M1698" s="1">
        <v>2025.0</v>
      </c>
      <c r="N1698" s="1">
        <v>5.0</v>
      </c>
      <c r="O1698" s="1" t="s">
        <v>46</v>
      </c>
    </row>
    <row r="1699">
      <c r="A1699" s="1" t="s">
        <v>2447</v>
      </c>
      <c r="B1699" s="1" t="s">
        <v>37</v>
      </c>
      <c r="C1699" s="1" t="s">
        <v>38</v>
      </c>
      <c r="D1699" s="1" t="s">
        <v>1125</v>
      </c>
      <c r="E1699" s="1" t="s">
        <v>118</v>
      </c>
      <c r="F1699" s="1">
        <v>2440.0</v>
      </c>
      <c r="G1699" s="1">
        <v>2380.0</v>
      </c>
      <c r="H1699" s="1">
        <v>97.5</v>
      </c>
      <c r="I1699" s="1">
        <v>1473.94</v>
      </c>
      <c r="J1699" s="1">
        <v>1421.07</v>
      </c>
      <c r="K1699" s="1">
        <v>3382146.6</v>
      </c>
      <c r="L1699" s="2">
        <v>45834.0</v>
      </c>
      <c r="M1699" s="1">
        <v>2025.0</v>
      </c>
      <c r="N1699" s="1">
        <v>6.0</v>
      </c>
      <c r="O1699" s="1" t="s">
        <v>46</v>
      </c>
    </row>
    <row r="1700">
      <c r="A1700" s="1" t="s">
        <v>2448</v>
      </c>
      <c r="B1700" s="1" t="s">
        <v>42</v>
      </c>
      <c r="C1700" s="1" t="s">
        <v>43</v>
      </c>
      <c r="D1700" s="1" t="s">
        <v>2122</v>
      </c>
      <c r="E1700" s="1" t="s">
        <v>166</v>
      </c>
      <c r="F1700" s="1">
        <v>1881.0</v>
      </c>
      <c r="G1700" s="1">
        <v>1727.0</v>
      </c>
      <c r="H1700" s="1">
        <v>91.8</v>
      </c>
      <c r="I1700" s="1">
        <v>1740.4</v>
      </c>
      <c r="J1700" s="1">
        <v>1730.54</v>
      </c>
      <c r="K1700" s="1">
        <v>2988642.58</v>
      </c>
      <c r="L1700" s="2">
        <v>45995.0</v>
      </c>
      <c r="M1700" s="1">
        <v>2025.0</v>
      </c>
      <c r="N1700" s="1">
        <v>12.0</v>
      </c>
      <c r="O1700" s="1" t="s">
        <v>46</v>
      </c>
    </row>
    <row r="1701">
      <c r="A1701" s="1" t="s">
        <v>2449</v>
      </c>
      <c r="B1701" s="1" t="s">
        <v>42</v>
      </c>
      <c r="C1701" s="1" t="s">
        <v>43</v>
      </c>
      <c r="D1701" s="1" t="s">
        <v>560</v>
      </c>
      <c r="E1701" s="1" t="s">
        <v>267</v>
      </c>
      <c r="F1701" s="1">
        <v>814.0</v>
      </c>
      <c r="G1701" s="1">
        <v>760.0</v>
      </c>
      <c r="H1701" s="1">
        <v>93.4</v>
      </c>
      <c r="I1701" s="1">
        <v>1284.22</v>
      </c>
      <c r="J1701" s="1">
        <v>1330.25</v>
      </c>
      <c r="K1701" s="1">
        <v>1010990.0</v>
      </c>
      <c r="L1701" s="2">
        <v>45852.0</v>
      </c>
      <c r="M1701" s="1">
        <v>2025.0</v>
      </c>
      <c r="N1701" s="1">
        <v>7.0</v>
      </c>
      <c r="O1701" s="1" t="s">
        <v>46</v>
      </c>
    </row>
    <row r="1702">
      <c r="A1702" s="1" t="s">
        <v>2450</v>
      </c>
      <c r="B1702" s="1" t="s">
        <v>37</v>
      </c>
      <c r="C1702" s="1" t="s">
        <v>38</v>
      </c>
      <c r="D1702" s="1" t="s">
        <v>929</v>
      </c>
      <c r="E1702" s="1" t="s">
        <v>133</v>
      </c>
      <c r="F1702" s="1">
        <v>571.0</v>
      </c>
      <c r="G1702" s="1">
        <v>495.0</v>
      </c>
      <c r="H1702" s="1">
        <v>86.7</v>
      </c>
      <c r="I1702" s="1">
        <v>1527.99</v>
      </c>
      <c r="J1702" s="1">
        <v>1757.74</v>
      </c>
      <c r="K1702" s="1">
        <v>870081.3</v>
      </c>
      <c r="L1702" s="2">
        <v>45971.0</v>
      </c>
      <c r="M1702" s="1">
        <v>2025.0</v>
      </c>
      <c r="N1702" s="1">
        <v>11.0</v>
      </c>
      <c r="O1702" s="1" t="s">
        <v>26</v>
      </c>
    </row>
    <row r="1703">
      <c r="A1703" s="1" t="s">
        <v>2451</v>
      </c>
      <c r="B1703" s="1" t="s">
        <v>22</v>
      </c>
      <c r="C1703" s="1" t="s">
        <v>23</v>
      </c>
      <c r="D1703" s="1" t="s">
        <v>506</v>
      </c>
      <c r="E1703" s="1" t="s">
        <v>98</v>
      </c>
      <c r="F1703" s="1">
        <v>2444.0</v>
      </c>
      <c r="G1703" s="1">
        <v>2311.0</v>
      </c>
      <c r="H1703" s="1">
        <v>94.6</v>
      </c>
      <c r="I1703" s="1">
        <v>1250.58</v>
      </c>
      <c r="J1703" s="1">
        <v>1445.47</v>
      </c>
      <c r="K1703" s="1">
        <v>3340481.17</v>
      </c>
      <c r="L1703" s="2">
        <v>45722.0</v>
      </c>
      <c r="M1703" s="1">
        <v>2025.0</v>
      </c>
      <c r="N1703" s="1">
        <v>3.0</v>
      </c>
      <c r="O1703" s="1" t="s">
        <v>65</v>
      </c>
    </row>
    <row r="1704">
      <c r="A1704" s="1" t="s">
        <v>2452</v>
      </c>
      <c r="B1704" s="1" t="s">
        <v>37</v>
      </c>
      <c r="C1704" s="1" t="s">
        <v>38</v>
      </c>
      <c r="D1704" s="1" t="s">
        <v>1750</v>
      </c>
      <c r="E1704" s="1" t="s">
        <v>183</v>
      </c>
      <c r="F1704" s="1">
        <v>948.0</v>
      </c>
      <c r="G1704" s="1">
        <v>873.0</v>
      </c>
      <c r="H1704" s="1">
        <v>92.1</v>
      </c>
      <c r="I1704" s="1">
        <v>1296.98</v>
      </c>
      <c r="J1704" s="1">
        <v>1299.16</v>
      </c>
      <c r="K1704" s="1">
        <v>1134166.68</v>
      </c>
      <c r="L1704" s="2">
        <v>45932.0</v>
      </c>
      <c r="M1704" s="1">
        <v>2025.0</v>
      </c>
      <c r="N1704" s="1">
        <v>10.0</v>
      </c>
      <c r="O1704" s="1" t="s">
        <v>65</v>
      </c>
    </row>
    <row r="1705">
      <c r="A1705" s="1" t="s">
        <v>2453</v>
      </c>
      <c r="B1705" s="1" t="s">
        <v>16</v>
      </c>
      <c r="C1705" s="1" t="s">
        <v>17</v>
      </c>
      <c r="D1705" s="1" t="s">
        <v>692</v>
      </c>
      <c r="E1705" s="1" t="s">
        <v>336</v>
      </c>
      <c r="F1705" s="1">
        <v>1227.0</v>
      </c>
      <c r="G1705" s="1">
        <v>1092.0</v>
      </c>
      <c r="H1705" s="1">
        <v>89.0</v>
      </c>
      <c r="I1705" s="1">
        <v>1138.67</v>
      </c>
      <c r="J1705" s="1">
        <v>1145.92</v>
      </c>
      <c r="K1705" s="1">
        <v>1251344.64</v>
      </c>
      <c r="L1705" s="2">
        <v>45710.0</v>
      </c>
      <c r="M1705" s="1">
        <v>2025.0</v>
      </c>
      <c r="N1705" s="1">
        <v>2.0</v>
      </c>
      <c r="O1705" s="1" t="s">
        <v>46</v>
      </c>
    </row>
    <row r="1706">
      <c r="A1706" s="1" t="s">
        <v>2454</v>
      </c>
      <c r="B1706" s="1" t="s">
        <v>37</v>
      </c>
      <c r="C1706" s="1" t="s">
        <v>38</v>
      </c>
      <c r="D1706" s="1" t="s">
        <v>514</v>
      </c>
      <c r="E1706" s="1" t="s">
        <v>53</v>
      </c>
      <c r="F1706" s="1">
        <v>2052.0</v>
      </c>
      <c r="G1706" s="1">
        <v>2132.0</v>
      </c>
      <c r="H1706" s="1">
        <v>103.9</v>
      </c>
      <c r="I1706" s="1">
        <v>1144.66</v>
      </c>
      <c r="J1706" s="1">
        <v>1212.69</v>
      </c>
      <c r="K1706" s="1">
        <v>2585455.08</v>
      </c>
      <c r="L1706" s="2">
        <v>45995.0</v>
      </c>
      <c r="M1706" s="1">
        <v>2025.0</v>
      </c>
      <c r="N1706" s="1">
        <v>12.0</v>
      </c>
      <c r="O1706" s="1" t="s">
        <v>26</v>
      </c>
    </row>
    <row r="1707">
      <c r="A1707" s="1" t="s">
        <v>2455</v>
      </c>
      <c r="B1707" s="1" t="s">
        <v>42</v>
      </c>
      <c r="C1707" s="1" t="s">
        <v>43</v>
      </c>
      <c r="D1707" s="1" t="s">
        <v>91</v>
      </c>
      <c r="E1707" s="1" t="s">
        <v>92</v>
      </c>
      <c r="F1707" s="1">
        <v>1244.0</v>
      </c>
      <c r="G1707" s="1">
        <v>1108.0</v>
      </c>
      <c r="H1707" s="1">
        <v>89.1</v>
      </c>
      <c r="I1707" s="1">
        <v>1240.2</v>
      </c>
      <c r="J1707" s="1">
        <v>1341.4</v>
      </c>
      <c r="K1707" s="1">
        <v>1486271.2</v>
      </c>
      <c r="L1707" s="2">
        <v>45761.0</v>
      </c>
      <c r="M1707" s="1">
        <v>2025.0</v>
      </c>
      <c r="N1707" s="1">
        <v>4.0</v>
      </c>
      <c r="O1707" s="1" t="s">
        <v>46</v>
      </c>
    </row>
    <row r="1708">
      <c r="A1708" s="1" t="s">
        <v>2456</v>
      </c>
      <c r="B1708" s="1" t="s">
        <v>37</v>
      </c>
      <c r="C1708" s="1" t="s">
        <v>38</v>
      </c>
      <c r="D1708" s="1" t="s">
        <v>529</v>
      </c>
      <c r="E1708" s="1" t="s">
        <v>231</v>
      </c>
      <c r="F1708" s="1">
        <v>1269.0</v>
      </c>
      <c r="G1708" s="1">
        <v>1223.0</v>
      </c>
      <c r="H1708" s="1">
        <v>96.4</v>
      </c>
      <c r="I1708" s="1">
        <v>1823.1</v>
      </c>
      <c r="J1708" s="1">
        <v>1803.85</v>
      </c>
      <c r="K1708" s="1">
        <v>2206108.55</v>
      </c>
      <c r="L1708" s="2">
        <v>45869.0</v>
      </c>
      <c r="M1708" s="1">
        <v>2025.0</v>
      </c>
      <c r="N1708" s="1">
        <v>7.0</v>
      </c>
      <c r="O1708" s="1" t="s">
        <v>65</v>
      </c>
    </row>
    <row r="1709">
      <c r="A1709" s="1" t="s">
        <v>2457</v>
      </c>
      <c r="B1709" s="1" t="s">
        <v>16</v>
      </c>
      <c r="C1709" s="1" t="s">
        <v>17</v>
      </c>
      <c r="D1709" s="1" t="s">
        <v>1699</v>
      </c>
      <c r="E1709" s="1" t="s">
        <v>56</v>
      </c>
      <c r="F1709" s="1">
        <v>994.0</v>
      </c>
      <c r="G1709" s="1">
        <v>1010.0</v>
      </c>
      <c r="H1709" s="1">
        <v>101.6</v>
      </c>
      <c r="I1709" s="1">
        <v>1147.01</v>
      </c>
      <c r="J1709" s="1">
        <v>1147.99</v>
      </c>
      <c r="K1709" s="1">
        <v>1159469.9</v>
      </c>
      <c r="L1709" s="2">
        <v>45949.0</v>
      </c>
      <c r="M1709" s="1">
        <v>2025.0</v>
      </c>
      <c r="N1709" s="1">
        <v>10.0</v>
      </c>
      <c r="O1709" s="1" t="s">
        <v>20</v>
      </c>
    </row>
    <row r="1710">
      <c r="A1710" s="1" t="s">
        <v>2458</v>
      </c>
      <c r="B1710" s="1" t="s">
        <v>28</v>
      </c>
      <c r="C1710" s="1" t="s">
        <v>29</v>
      </c>
      <c r="D1710" s="1" t="s">
        <v>940</v>
      </c>
      <c r="E1710" s="1" t="s">
        <v>124</v>
      </c>
      <c r="F1710" s="1">
        <v>1561.0</v>
      </c>
      <c r="G1710" s="1">
        <v>1496.0</v>
      </c>
      <c r="H1710" s="1">
        <v>95.8</v>
      </c>
      <c r="I1710" s="1">
        <v>1416.36</v>
      </c>
      <c r="J1710" s="1">
        <v>1530.44</v>
      </c>
      <c r="K1710" s="1">
        <v>2289538.24</v>
      </c>
      <c r="L1710" s="2">
        <v>45832.0</v>
      </c>
      <c r="M1710" s="1">
        <v>2025.0</v>
      </c>
      <c r="N1710" s="1">
        <v>6.0</v>
      </c>
      <c r="O1710" s="1" t="s">
        <v>26</v>
      </c>
    </row>
    <row r="1711">
      <c r="A1711" s="1" t="s">
        <v>2459</v>
      </c>
      <c r="B1711" s="1" t="s">
        <v>22</v>
      </c>
      <c r="C1711" s="1" t="s">
        <v>23</v>
      </c>
      <c r="D1711" s="1" t="s">
        <v>875</v>
      </c>
      <c r="E1711" s="1" t="s">
        <v>267</v>
      </c>
      <c r="F1711" s="1">
        <v>1081.0</v>
      </c>
      <c r="G1711" s="1">
        <v>1056.0</v>
      </c>
      <c r="H1711" s="1">
        <v>97.7</v>
      </c>
      <c r="I1711" s="1">
        <v>1821.36</v>
      </c>
      <c r="J1711" s="1">
        <v>2171.46</v>
      </c>
      <c r="K1711" s="1">
        <v>2293061.76</v>
      </c>
      <c r="L1711" s="2">
        <v>45926.0</v>
      </c>
      <c r="M1711" s="1">
        <v>2025.0</v>
      </c>
      <c r="N1711" s="1">
        <v>9.0</v>
      </c>
      <c r="O1711" s="1" t="s">
        <v>46</v>
      </c>
    </row>
    <row r="1712">
      <c r="A1712" s="1" t="s">
        <v>2460</v>
      </c>
      <c r="B1712" s="1" t="s">
        <v>22</v>
      </c>
      <c r="C1712" s="1" t="s">
        <v>23</v>
      </c>
      <c r="D1712" s="1" t="s">
        <v>621</v>
      </c>
      <c r="E1712" s="1" t="s">
        <v>194</v>
      </c>
      <c r="F1712" s="1">
        <v>754.0</v>
      </c>
      <c r="G1712" s="1">
        <v>765.0</v>
      </c>
      <c r="H1712" s="1">
        <v>101.5</v>
      </c>
      <c r="I1712" s="1">
        <v>1059.73</v>
      </c>
      <c r="J1712" s="1">
        <v>1195.98</v>
      </c>
      <c r="K1712" s="1">
        <v>914924.7</v>
      </c>
      <c r="L1712" s="2">
        <v>45679.0</v>
      </c>
      <c r="M1712" s="1">
        <v>2025.0</v>
      </c>
      <c r="N1712" s="1">
        <v>1.0</v>
      </c>
      <c r="O1712" s="1" t="s">
        <v>26</v>
      </c>
    </row>
    <row r="1713">
      <c r="A1713" s="1" t="s">
        <v>2461</v>
      </c>
      <c r="B1713" s="1" t="s">
        <v>28</v>
      </c>
      <c r="C1713" s="1" t="s">
        <v>29</v>
      </c>
      <c r="D1713" s="1" t="s">
        <v>228</v>
      </c>
      <c r="E1713" s="1" t="s">
        <v>121</v>
      </c>
      <c r="F1713" s="1">
        <v>2919.0</v>
      </c>
      <c r="G1713" s="1">
        <v>2852.0</v>
      </c>
      <c r="H1713" s="1">
        <v>97.7</v>
      </c>
      <c r="I1713" s="1">
        <v>1336.58</v>
      </c>
      <c r="J1713" s="1">
        <v>1410.59</v>
      </c>
      <c r="K1713" s="1">
        <v>4023002.68</v>
      </c>
      <c r="L1713" s="2">
        <v>45708.0</v>
      </c>
      <c r="M1713" s="1">
        <v>2025.0</v>
      </c>
      <c r="N1713" s="1">
        <v>2.0</v>
      </c>
      <c r="O1713" s="1" t="s">
        <v>26</v>
      </c>
    </row>
    <row r="1714">
      <c r="A1714" s="1" t="s">
        <v>2462</v>
      </c>
      <c r="B1714" s="1" t="s">
        <v>16</v>
      </c>
      <c r="C1714" s="1" t="s">
        <v>17</v>
      </c>
      <c r="D1714" s="1" t="s">
        <v>703</v>
      </c>
      <c r="E1714" s="1" t="s">
        <v>161</v>
      </c>
      <c r="F1714" s="1">
        <v>881.0</v>
      </c>
      <c r="G1714" s="1">
        <v>745.0</v>
      </c>
      <c r="H1714" s="1">
        <v>84.6</v>
      </c>
      <c r="I1714" s="1">
        <v>1027.03</v>
      </c>
      <c r="J1714" s="1">
        <v>954.27</v>
      </c>
      <c r="K1714" s="1">
        <v>710931.15</v>
      </c>
      <c r="L1714" s="2">
        <v>45999.0</v>
      </c>
      <c r="M1714" s="1">
        <v>2025.0</v>
      </c>
      <c r="N1714" s="1">
        <v>12.0</v>
      </c>
      <c r="O1714" s="1" t="s">
        <v>65</v>
      </c>
    </row>
    <row r="1715">
      <c r="A1715" s="1" t="s">
        <v>2463</v>
      </c>
      <c r="B1715" s="1" t="s">
        <v>28</v>
      </c>
      <c r="C1715" s="1" t="s">
        <v>29</v>
      </c>
      <c r="D1715" s="1" t="s">
        <v>1107</v>
      </c>
      <c r="E1715" s="1" t="s">
        <v>56</v>
      </c>
      <c r="F1715" s="1">
        <v>2535.0</v>
      </c>
      <c r="G1715" s="1">
        <v>2326.0</v>
      </c>
      <c r="H1715" s="1">
        <v>91.8</v>
      </c>
      <c r="I1715" s="1">
        <v>1223.13</v>
      </c>
      <c r="J1715" s="1">
        <v>1440.62</v>
      </c>
      <c r="K1715" s="1">
        <v>3350882.12</v>
      </c>
      <c r="L1715" s="2">
        <v>45856.0</v>
      </c>
      <c r="M1715" s="1">
        <v>2025.0</v>
      </c>
      <c r="N1715" s="1">
        <v>7.0</v>
      </c>
      <c r="O1715" s="1" t="s">
        <v>20</v>
      </c>
    </row>
    <row r="1716">
      <c r="A1716" s="1" t="s">
        <v>2464</v>
      </c>
      <c r="B1716" s="1" t="s">
        <v>16</v>
      </c>
      <c r="C1716" s="1" t="s">
        <v>17</v>
      </c>
      <c r="D1716" s="1" t="s">
        <v>1224</v>
      </c>
      <c r="E1716" s="1" t="s">
        <v>53</v>
      </c>
      <c r="F1716" s="1">
        <v>1068.0</v>
      </c>
      <c r="G1716" s="1">
        <v>1036.0</v>
      </c>
      <c r="H1716" s="1">
        <v>97.0</v>
      </c>
      <c r="I1716" s="1">
        <v>1369.8</v>
      </c>
      <c r="J1716" s="1">
        <v>1524.12</v>
      </c>
      <c r="K1716" s="1">
        <v>1578988.32</v>
      </c>
      <c r="L1716" s="2">
        <v>45741.0</v>
      </c>
      <c r="M1716" s="1">
        <v>2025.0</v>
      </c>
      <c r="N1716" s="1">
        <v>3.0</v>
      </c>
      <c r="O1716" s="1" t="s">
        <v>26</v>
      </c>
    </row>
    <row r="1717">
      <c r="A1717" s="1" t="s">
        <v>2465</v>
      </c>
      <c r="B1717" s="1" t="s">
        <v>37</v>
      </c>
      <c r="C1717" s="1" t="s">
        <v>38</v>
      </c>
      <c r="D1717" s="1" t="s">
        <v>1830</v>
      </c>
      <c r="E1717" s="1" t="s">
        <v>152</v>
      </c>
      <c r="F1717" s="1">
        <v>1165.0</v>
      </c>
      <c r="G1717" s="1">
        <v>1173.0</v>
      </c>
      <c r="H1717" s="1">
        <v>100.7</v>
      </c>
      <c r="I1717" s="1">
        <v>1827.33</v>
      </c>
      <c r="J1717" s="1">
        <v>1906.96</v>
      </c>
      <c r="K1717" s="1">
        <v>2236864.08</v>
      </c>
      <c r="L1717" s="2">
        <v>45859.0</v>
      </c>
      <c r="M1717" s="1">
        <v>2025.0</v>
      </c>
      <c r="N1717" s="1">
        <v>7.0</v>
      </c>
      <c r="O1717" s="1" t="s">
        <v>20</v>
      </c>
    </row>
    <row r="1718">
      <c r="A1718" s="1" t="s">
        <v>2466</v>
      </c>
      <c r="B1718" s="1" t="s">
        <v>16</v>
      </c>
      <c r="C1718" s="1" t="s">
        <v>17</v>
      </c>
      <c r="D1718" s="1" t="s">
        <v>461</v>
      </c>
      <c r="E1718" s="1" t="s">
        <v>68</v>
      </c>
      <c r="F1718" s="1">
        <v>1379.0</v>
      </c>
      <c r="G1718" s="1">
        <v>1165.0</v>
      </c>
      <c r="H1718" s="1">
        <v>84.5</v>
      </c>
      <c r="I1718" s="1">
        <v>1574.05</v>
      </c>
      <c r="J1718" s="1">
        <v>1819.96</v>
      </c>
      <c r="K1718" s="1">
        <v>2120253.4</v>
      </c>
      <c r="L1718" s="2">
        <v>45752.0</v>
      </c>
      <c r="M1718" s="1">
        <v>2025.0</v>
      </c>
      <c r="N1718" s="1">
        <v>4.0</v>
      </c>
      <c r="O1718" s="1" t="s">
        <v>65</v>
      </c>
    </row>
    <row r="1719">
      <c r="A1719" s="1" t="s">
        <v>2467</v>
      </c>
      <c r="B1719" s="1" t="s">
        <v>37</v>
      </c>
      <c r="C1719" s="1" t="s">
        <v>38</v>
      </c>
      <c r="D1719" s="1" t="s">
        <v>2047</v>
      </c>
      <c r="E1719" s="1" t="s">
        <v>169</v>
      </c>
      <c r="F1719" s="1">
        <v>2851.0</v>
      </c>
      <c r="G1719" s="1">
        <v>2754.0</v>
      </c>
      <c r="H1719" s="1">
        <v>96.6</v>
      </c>
      <c r="I1719" s="1">
        <v>1528.08</v>
      </c>
      <c r="J1719" s="1">
        <v>1823.19</v>
      </c>
      <c r="K1719" s="1">
        <v>5021065.26</v>
      </c>
      <c r="L1719" s="2">
        <v>45885.0</v>
      </c>
      <c r="M1719" s="1">
        <v>2025.0</v>
      </c>
      <c r="N1719" s="1">
        <v>8.0</v>
      </c>
      <c r="O1719" s="1" t="s">
        <v>26</v>
      </c>
    </row>
    <row r="1720">
      <c r="A1720" s="1" t="s">
        <v>2468</v>
      </c>
      <c r="B1720" s="1" t="s">
        <v>22</v>
      </c>
      <c r="C1720" s="1" t="s">
        <v>23</v>
      </c>
      <c r="D1720" s="1" t="s">
        <v>1748</v>
      </c>
      <c r="E1720" s="1" t="s">
        <v>64</v>
      </c>
      <c r="F1720" s="1">
        <v>577.0</v>
      </c>
      <c r="G1720" s="1">
        <v>561.0</v>
      </c>
      <c r="H1720" s="1">
        <v>97.2</v>
      </c>
      <c r="I1720" s="1">
        <v>1840.04</v>
      </c>
      <c r="J1720" s="1">
        <v>2181.41</v>
      </c>
      <c r="K1720" s="1">
        <v>1223771.01</v>
      </c>
      <c r="L1720" s="2">
        <v>45846.0</v>
      </c>
      <c r="M1720" s="1">
        <v>2025.0</v>
      </c>
      <c r="N1720" s="1">
        <v>7.0</v>
      </c>
      <c r="O1720" s="1" t="s">
        <v>65</v>
      </c>
    </row>
    <row r="1721">
      <c r="A1721" s="1" t="s">
        <v>2469</v>
      </c>
      <c r="B1721" s="1" t="s">
        <v>28</v>
      </c>
      <c r="C1721" s="1" t="s">
        <v>29</v>
      </c>
      <c r="D1721" s="1" t="s">
        <v>546</v>
      </c>
      <c r="E1721" s="1" t="s">
        <v>142</v>
      </c>
      <c r="F1721" s="1">
        <v>610.0</v>
      </c>
      <c r="G1721" s="1">
        <v>543.0</v>
      </c>
      <c r="H1721" s="1">
        <v>89.0</v>
      </c>
      <c r="I1721" s="1">
        <v>1323.07</v>
      </c>
      <c r="J1721" s="1">
        <v>1446.71</v>
      </c>
      <c r="K1721" s="1">
        <v>785563.53</v>
      </c>
      <c r="L1721" s="2">
        <v>45731.0</v>
      </c>
      <c r="M1721" s="1">
        <v>2025.0</v>
      </c>
      <c r="N1721" s="1">
        <v>3.0</v>
      </c>
      <c r="O1721" s="1" t="s">
        <v>46</v>
      </c>
    </row>
    <row r="1722">
      <c r="A1722" s="1" t="s">
        <v>2470</v>
      </c>
      <c r="B1722" s="1" t="s">
        <v>37</v>
      </c>
      <c r="C1722" s="1" t="s">
        <v>38</v>
      </c>
      <c r="D1722" s="1" t="s">
        <v>481</v>
      </c>
      <c r="E1722" s="1" t="s">
        <v>121</v>
      </c>
      <c r="F1722" s="1">
        <v>1042.0</v>
      </c>
      <c r="G1722" s="1">
        <v>869.0</v>
      </c>
      <c r="H1722" s="1">
        <v>83.4</v>
      </c>
      <c r="I1722" s="1">
        <v>1694.38</v>
      </c>
      <c r="J1722" s="1">
        <v>1800.68</v>
      </c>
      <c r="K1722" s="1">
        <v>1564790.92</v>
      </c>
      <c r="L1722" s="2">
        <v>45751.0</v>
      </c>
      <c r="M1722" s="1">
        <v>2025.0</v>
      </c>
      <c r="N1722" s="1">
        <v>4.0</v>
      </c>
      <c r="O1722" s="1" t="s">
        <v>26</v>
      </c>
    </row>
    <row r="1723">
      <c r="A1723" s="1" t="s">
        <v>2471</v>
      </c>
      <c r="B1723" s="1" t="s">
        <v>16</v>
      </c>
      <c r="C1723" s="1" t="s">
        <v>17</v>
      </c>
      <c r="D1723" s="1" t="s">
        <v>2472</v>
      </c>
      <c r="E1723" s="1" t="s">
        <v>25</v>
      </c>
      <c r="F1723" s="1">
        <v>1679.0</v>
      </c>
      <c r="G1723" s="1">
        <v>1759.0</v>
      </c>
      <c r="H1723" s="1">
        <v>104.8</v>
      </c>
      <c r="I1723" s="1">
        <v>1076.65</v>
      </c>
      <c r="J1723" s="1">
        <v>1145.53</v>
      </c>
      <c r="K1723" s="1">
        <v>2014987.27</v>
      </c>
      <c r="L1723" s="2">
        <v>45819.0</v>
      </c>
      <c r="M1723" s="1">
        <v>2025.0</v>
      </c>
      <c r="N1723" s="1">
        <v>6.0</v>
      </c>
      <c r="O1723" s="1" t="s">
        <v>26</v>
      </c>
    </row>
    <row r="1724">
      <c r="A1724" s="1" t="s">
        <v>2473</v>
      </c>
      <c r="B1724" s="1" t="s">
        <v>16</v>
      </c>
      <c r="C1724" s="1" t="s">
        <v>17</v>
      </c>
      <c r="D1724" s="1" t="s">
        <v>701</v>
      </c>
      <c r="E1724" s="1" t="s">
        <v>267</v>
      </c>
      <c r="F1724" s="1">
        <v>2591.0</v>
      </c>
      <c r="G1724" s="1">
        <v>2594.0</v>
      </c>
      <c r="H1724" s="1">
        <v>100.1</v>
      </c>
      <c r="I1724" s="1">
        <v>1337.5</v>
      </c>
      <c r="J1724" s="1">
        <v>1328.92</v>
      </c>
      <c r="K1724" s="1">
        <v>3447218.48</v>
      </c>
      <c r="L1724" s="2">
        <v>45770.0</v>
      </c>
      <c r="M1724" s="1">
        <v>2025.0</v>
      </c>
      <c r="N1724" s="1">
        <v>4.0</v>
      </c>
      <c r="O1724" s="1" t="s">
        <v>46</v>
      </c>
    </row>
    <row r="1725">
      <c r="A1725" s="1" t="s">
        <v>2474</v>
      </c>
      <c r="B1725" s="1" t="s">
        <v>22</v>
      </c>
      <c r="C1725" s="1" t="s">
        <v>23</v>
      </c>
      <c r="D1725" s="1" t="s">
        <v>2475</v>
      </c>
      <c r="E1725" s="1" t="s">
        <v>103</v>
      </c>
      <c r="F1725" s="1">
        <v>1969.0</v>
      </c>
      <c r="G1725" s="1">
        <v>2047.0</v>
      </c>
      <c r="H1725" s="1">
        <v>104.0</v>
      </c>
      <c r="I1725" s="1">
        <v>1831.4</v>
      </c>
      <c r="J1725" s="1">
        <v>1846.81</v>
      </c>
      <c r="K1725" s="1">
        <v>3780420.07</v>
      </c>
      <c r="L1725" s="2">
        <v>45908.0</v>
      </c>
      <c r="M1725" s="1">
        <v>2025.0</v>
      </c>
      <c r="N1725" s="1">
        <v>9.0</v>
      </c>
      <c r="O1725" s="1" t="s">
        <v>26</v>
      </c>
    </row>
    <row r="1726">
      <c r="A1726" s="1" t="s">
        <v>2476</v>
      </c>
      <c r="B1726" s="1" t="s">
        <v>16</v>
      </c>
      <c r="C1726" s="1" t="s">
        <v>17</v>
      </c>
      <c r="D1726" s="1" t="s">
        <v>1141</v>
      </c>
      <c r="E1726" s="1" t="s">
        <v>98</v>
      </c>
      <c r="F1726" s="1">
        <v>2967.0</v>
      </c>
      <c r="G1726" s="1">
        <v>3084.0</v>
      </c>
      <c r="H1726" s="1">
        <v>103.9</v>
      </c>
      <c r="I1726" s="1">
        <v>1203.69</v>
      </c>
      <c r="J1726" s="1">
        <v>1214.21</v>
      </c>
      <c r="K1726" s="1">
        <v>3744623.64</v>
      </c>
      <c r="L1726" s="2">
        <v>46002.0</v>
      </c>
      <c r="M1726" s="1">
        <v>2025.0</v>
      </c>
      <c r="N1726" s="1">
        <v>12.0</v>
      </c>
      <c r="O1726" s="1" t="s">
        <v>65</v>
      </c>
    </row>
    <row r="1727">
      <c r="A1727" s="1" t="s">
        <v>2477</v>
      </c>
      <c r="B1727" s="1" t="s">
        <v>37</v>
      </c>
      <c r="C1727" s="1" t="s">
        <v>38</v>
      </c>
      <c r="D1727" s="1" t="s">
        <v>658</v>
      </c>
      <c r="E1727" s="1" t="s">
        <v>145</v>
      </c>
      <c r="F1727" s="1">
        <v>1937.0</v>
      </c>
      <c r="G1727" s="1">
        <v>1784.0</v>
      </c>
      <c r="H1727" s="1">
        <v>92.1</v>
      </c>
      <c r="I1727" s="1">
        <v>1136.95</v>
      </c>
      <c r="J1727" s="1">
        <v>1292.63</v>
      </c>
      <c r="K1727" s="1">
        <v>2306051.92</v>
      </c>
      <c r="L1727" s="2">
        <v>45818.0</v>
      </c>
      <c r="M1727" s="1">
        <v>2025.0</v>
      </c>
      <c r="N1727" s="1">
        <v>6.0</v>
      </c>
      <c r="O1727" s="1" t="s">
        <v>32</v>
      </c>
    </row>
    <row r="1728">
      <c r="A1728" s="1" t="s">
        <v>2478</v>
      </c>
      <c r="B1728" s="1" t="s">
        <v>37</v>
      </c>
      <c r="C1728" s="1" t="s">
        <v>38</v>
      </c>
      <c r="D1728" s="1" t="s">
        <v>1453</v>
      </c>
      <c r="E1728" s="1" t="s">
        <v>95</v>
      </c>
      <c r="F1728" s="1">
        <v>1196.0</v>
      </c>
      <c r="G1728" s="1">
        <v>1204.0</v>
      </c>
      <c r="H1728" s="1">
        <v>100.7</v>
      </c>
      <c r="I1728" s="1">
        <v>1340.78</v>
      </c>
      <c r="J1728" s="1">
        <v>1376.25</v>
      </c>
      <c r="K1728" s="1">
        <v>1657005.0</v>
      </c>
      <c r="L1728" s="2">
        <v>45972.0</v>
      </c>
      <c r="M1728" s="1">
        <v>2025.0</v>
      </c>
      <c r="N1728" s="1">
        <v>11.0</v>
      </c>
      <c r="O1728" s="1" t="s">
        <v>32</v>
      </c>
    </row>
    <row r="1729">
      <c r="A1729" s="1" t="s">
        <v>2479</v>
      </c>
      <c r="B1729" s="1" t="s">
        <v>37</v>
      </c>
      <c r="C1729" s="1" t="s">
        <v>38</v>
      </c>
      <c r="D1729" s="1" t="s">
        <v>244</v>
      </c>
      <c r="E1729" s="1" t="s">
        <v>245</v>
      </c>
      <c r="F1729" s="1">
        <v>1408.0</v>
      </c>
      <c r="G1729" s="1">
        <v>1274.0</v>
      </c>
      <c r="H1729" s="1">
        <v>90.5</v>
      </c>
      <c r="I1729" s="1">
        <v>1240.45</v>
      </c>
      <c r="J1729" s="1">
        <v>1150.74</v>
      </c>
      <c r="K1729" s="1">
        <v>1466042.76</v>
      </c>
      <c r="L1729" s="2">
        <v>45868.0</v>
      </c>
      <c r="M1729" s="1">
        <v>2025.0</v>
      </c>
      <c r="N1729" s="1">
        <v>7.0</v>
      </c>
      <c r="O1729" s="1" t="s">
        <v>20</v>
      </c>
    </row>
    <row r="1730">
      <c r="A1730" s="1" t="s">
        <v>2480</v>
      </c>
      <c r="B1730" s="1" t="s">
        <v>16</v>
      </c>
      <c r="C1730" s="1" t="s">
        <v>17</v>
      </c>
      <c r="D1730" s="1" t="s">
        <v>479</v>
      </c>
      <c r="E1730" s="1" t="s">
        <v>257</v>
      </c>
      <c r="F1730" s="1">
        <v>2932.0</v>
      </c>
      <c r="G1730" s="1">
        <v>2963.0</v>
      </c>
      <c r="H1730" s="1">
        <v>101.1</v>
      </c>
      <c r="I1730" s="1">
        <v>1811.12</v>
      </c>
      <c r="J1730" s="1">
        <v>1704.48</v>
      </c>
      <c r="K1730" s="1">
        <v>5050374.24</v>
      </c>
      <c r="L1730" s="2">
        <v>45928.0</v>
      </c>
      <c r="M1730" s="1">
        <v>2025.0</v>
      </c>
      <c r="N1730" s="1">
        <v>9.0</v>
      </c>
      <c r="O1730" s="1" t="s">
        <v>32</v>
      </c>
    </row>
    <row r="1731">
      <c r="A1731" s="1" t="s">
        <v>2481</v>
      </c>
      <c r="B1731" s="1" t="s">
        <v>37</v>
      </c>
      <c r="C1731" s="1" t="s">
        <v>38</v>
      </c>
      <c r="D1731" s="1" t="s">
        <v>1487</v>
      </c>
      <c r="E1731" s="1" t="s">
        <v>79</v>
      </c>
      <c r="F1731" s="1">
        <v>2665.0</v>
      </c>
      <c r="G1731" s="1">
        <v>2747.0</v>
      </c>
      <c r="H1731" s="1">
        <v>103.1</v>
      </c>
      <c r="I1731" s="1">
        <v>1559.07</v>
      </c>
      <c r="J1731" s="1">
        <v>1533.64</v>
      </c>
      <c r="K1731" s="1">
        <v>4212909.08</v>
      </c>
      <c r="L1731" s="2">
        <v>45919.0</v>
      </c>
      <c r="M1731" s="1">
        <v>2025.0</v>
      </c>
      <c r="N1731" s="1">
        <v>9.0</v>
      </c>
      <c r="O1731" s="1" t="s">
        <v>20</v>
      </c>
    </row>
    <row r="1732">
      <c r="A1732" s="1" t="s">
        <v>2482</v>
      </c>
      <c r="B1732" s="1" t="s">
        <v>16</v>
      </c>
      <c r="C1732" s="1" t="s">
        <v>17</v>
      </c>
      <c r="D1732" s="1" t="s">
        <v>1337</v>
      </c>
      <c r="E1732" s="1" t="s">
        <v>68</v>
      </c>
      <c r="F1732" s="1">
        <v>2707.0</v>
      </c>
      <c r="G1732" s="1">
        <v>2555.0</v>
      </c>
      <c r="H1732" s="1">
        <v>94.4</v>
      </c>
      <c r="I1732" s="1">
        <v>1000.37</v>
      </c>
      <c r="J1732" s="1">
        <v>1103.94</v>
      </c>
      <c r="K1732" s="1">
        <v>2820566.7</v>
      </c>
      <c r="L1732" s="2">
        <v>45959.0</v>
      </c>
      <c r="M1732" s="1">
        <v>2025.0</v>
      </c>
      <c r="N1732" s="1">
        <v>10.0</v>
      </c>
      <c r="O1732" s="1" t="s">
        <v>65</v>
      </c>
    </row>
    <row r="1733">
      <c r="A1733" s="1" t="s">
        <v>2483</v>
      </c>
      <c r="B1733" s="1" t="s">
        <v>37</v>
      </c>
      <c r="C1733" s="1" t="s">
        <v>38</v>
      </c>
      <c r="D1733" s="1" t="s">
        <v>1432</v>
      </c>
      <c r="E1733" s="1" t="s">
        <v>45</v>
      </c>
      <c r="F1733" s="1">
        <v>2463.0</v>
      </c>
      <c r="G1733" s="1">
        <v>2332.0</v>
      </c>
      <c r="H1733" s="1">
        <v>94.7</v>
      </c>
      <c r="I1733" s="1">
        <v>1847.0</v>
      </c>
      <c r="J1733" s="1">
        <v>2051.5</v>
      </c>
      <c r="K1733" s="1">
        <v>4784098.0</v>
      </c>
      <c r="L1733" s="2">
        <v>45739.0</v>
      </c>
      <c r="M1733" s="1">
        <v>2025.0</v>
      </c>
      <c r="N1733" s="1">
        <v>3.0</v>
      </c>
      <c r="O1733" s="1" t="s">
        <v>46</v>
      </c>
    </row>
    <row r="1734">
      <c r="A1734" s="1" t="s">
        <v>2484</v>
      </c>
      <c r="B1734" s="1" t="s">
        <v>22</v>
      </c>
      <c r="C1734" s="1" t="s">
        <v>23</v>
      </c>
      <c r="D1734" s="1" t="s">
        <v>286</v>
      </c>
      <c r="E1734" s="1" t="s">
        <v>56</v>
      </c>
      <c r="F1734" s="1">
        <v>1370.0</v>
      </c>
      <c r="G1734" s="1">
        <v>1244.0</v>
      </c>
      <c r="H1734" s="1">
        <v>90.8</v>
      </c>
      <c r="I1734" s="1">
        <v>1557.66</v>
      </c>
      <c r="J1734" s="1">
        <v>1701.15</v>
      </c>
      <c r="K1734" s="1">
        <v>2116230.6</v>
      </c>
      <c r="L1734" s="2">
        <v>45800.0</v>
      </c>
      <c r="M1734" s="1">
        <v>2025.0</v>
      </c>
      <c r="N1734" s="1">
        <v>5.0</v>
      </c>
      <c r="O1734" s="1" t="s">
        <v>20</v>
      </c>
    </row>
    <row r="1735">
      <c r="A1735" s="1" t="s">
        <v>2485</v>
      </c>
      <c r="B1735" s="1" t="s">
        <v>42</v>
      </c>
      <c r="C1735" s="1" t="s">
        <v>43</v>
      </c>
      <c r="D1735" s="1" t="s">
        <v>1522</v>
      </c>
      <c r="E1735" s="1" t="s">
        <v>68</v>
      </c>
      <c r="F1735" s="1">
        <v>1230.0</v>
      </c>
      <c r="G1735" s="1">
        <v>1198.0</v>
      </c>
      <c r="H1735" s="1">
        <v>97.4</v>
      </c>
      <c r="I1735" s="1">
        <v>1694.54</v>
      </c>
      <c r="J1735" s="1">
        <v>1975.02</v>
      </c>
      <c r="K1735" s="1">
        <v>2366073.96</v>
      </c>
      <c r="L1735" s="2">
        <v>45805.0</v>
      </c>
      <c r="M1735" s="1">
        <v>2025.0</v>
      </c>
      <c r="N1735" s="1">
        <v>5.0</v>
      </c>
      <c r="O1735" s="1" t="s">
        <v>65</v>
      </c>
    </row>
    <row r="1736">
      <c r="A1736" s="1" t="s">
        <v>2486</v>
      </c>
      <c r="B1736" s="1" t="s">
        <v>16</v>
      </c>
      <c r="C1736" s="1" t="s">
        <v>17</v>
      </c>
      <c r="D1736" s="1" t="s">
        <v>2487</v>
      </c>
      <c r="E1736" s="1" t="s">
        <v>213</v>
      </c>
      <c r="F1736" s="1">
        <v>660.0</v>
      </c>
      <c r="G1736" s="1">
        <v>559.0</v>
      </c>
      <c r="H1736" s="1">
        <v>84.7</v>
      </c>
      <c r="I1736" s="1">
        <v>1781.44</v>
      </c>
      <c r="J1736" s="1">
        <v>1916.24</v>
      </c>
      <c r="K1736" s="1">
        <v>1071178.16</v>
      </c>
      <c r="L1736" s="2">
        <v>45719.0</v>
      </c>
      <c r="M1736" s="1">
        <v>2025.0</v>
      </c>
      <c r="N1736" s="1">
        <v>3.0</v>
      </c>
      <c r="O1736" s="1" t="s">
        <v>65</v>
      </c>
    </row>
    <row r="1737">
      <c r="A1737" s="1" t="s">
        <v>2488</v>
      </c>
      <c r="B1737" s="1" t="s">
        <v>28</v>
      </c>
      <c r="C1737" s="1" t="s">
        <v>29</v>
      </c>
      <c r="D1737" s="1" t="s">
        <v>1294</v>
      </c>
      <c r="E1737" s="1" t="s">
        <v>118</v>
      </c>
      <c r="F1737" s="1">
        <v>1839.0</v>
      </c>
      <c r="G1737" s="1">
        <v>1636.0</v>
      </c>
      <c r="H1737" s="1">
        <v>89.0</v>
      </c>
      <c r="I1737" s="1">
        <v>1011.52</v>
      </c>
      <c r="J1737" s="1">
        <v>1191.11</v>
      </c>
      <c r="K1737" s="1">
        <v>1948655.96</v>
      </c>
      <c r="L1737" s="2">
        <v>45815.0</v>
      </c>
      <c r="M1737" s="1">
        <v>2025.0</v>
      </c>
      <c r="N1737" s="1">
        <v>6.0</v>
      </c>
      <c r="O1737" s="1" t="s">
        <v>46</v>
      </c>
    </row>
    <row r="1738">
      <c r="A1738" s="1" t="s">
        <v>2489</v>
      </c>
      <c r="B1738" s="1" t="s">
        <v>37</v>
      </c>
      <c r="C1738" s="1" t="s">
        <v>38</v>
      </c>
      <c r="D1738" s="1" t="s">
        <v>1767</v>
      </c>
      <c r="E1738" s="1" t="s">
        <v>382</v>
      </c>
      <c r="F1738" s="1">
        <v>2161.0</v>
      </c>
      <c r="G1738" s="1">
        <v>2231.0</v>
      </c>
      <c r="H1738" s="1">
        <v>103.2</v>
      </c>
      <c r="I1738" s="1">
        <v>1268.25</v>
      </c>
      <c r="J1738" s="1">
        <v>1227.85</v>
      </c>
      <c r="K1738" s="1">
        <v>2739333.35</v>
      </c>
      <c r="L1738" s="2">
        <v>45978.0</v>
      </c>
      <c r="M1738" s="1">
        <v>2025.0</v>
      </c>
      <c r="N1738" s="1">
        <v>11.0</v>
      </c>
      <c r="O1738" s="1" t="s">
        <v>65</v>
      </c>
    </row>
    <row r="1739">
      <c r="A1739" s="1" t="s">
        <v>2490</v>
      </c>
      <c r="B1739" s="1" t="s">
        <v>22</v>
      </c>
      <c r="C1739" s="1" t="s">
        <v>23</v>
      </c>
      <c r="D1739" s="1" t="s">
        <v>426</v>
      </c>
      <c r="E1739" s="1" t="s">
        <v>250</v>
      </c>
      <c r="F1739" s="1">
        <v>2916.0</v>
      </c>
      <c r="G1739" s="1">
        <v>2629.0</v>
      </c>
      <c r="H1739" s="1">
        <v>90.2</v>
      </c>
      <c r="I1739" s="1">
        <v>1623.66</v>
      </c>
      <c r="J1739" s="1">
        <v>1740.93</v>
      </c>
      <c r="K1739" s="1">
        <v>4576904.97</v>
      </c>
      <c r="L1739" s="2">
        <v>45819.0</v>
      </c>
      <c r="M1739" s="1">
        <v>2025.0</v>
      </c>
      <c r="N1739" s="1">
        <v>6.0</v>
      </c>
      <c r="O1739" s="1" t="s">
        <v>65</v>
      </c>
    </row>
    <row r="1740">
      <c r="A1740" s="1" t="s">
        <v>2491</v>
      </c>
      <c r="B1740" s="1" t="s">
        <v>28</v>
      </c>
      <c r="C1740" s="1" t="s">
        <v>29</v>
      </c>
      <c r="D1740" s="1" t="s">
        <v>454</v>
      </c>
      <c r="E1740" s="1" t="s">
        <v>250</v>
      </c>
      <c r="F1740" s="1">
        <v>1673.0</v>
      </c>
      <c r="G1740" s="1">
        <v>1608.0</v>
      </c>
      <c r="H1740" s="1">
        <v>96.1</v>
      </c>
      <c r="I1740" s="1">
        <v>1535.74</v>
      </c>
      <c r="J1740" s="1">
        <v>1491.61</v>
      </c>
      <c r="K1740" s="1">
        <v>2398508.88</v>
      </c>
      <c r="L1740" s="2">
        <v>45869.0</v>
      </c>
      <c r="M1740" s="1">
        <v>2025.0</v>
      </c>
      <c r="N1740" s="1">
        <v>7.0</v>
      </c>
      <c r="O1740" s="1" t="s">
        <v>65</v>
      </c>
    </row>
    <row r="1741">
      <c r="A1741" s="1" t="s">
        <v>2492</v>
      </c>
      <c r="B1741" s="1" t="s">
        <v>42</v>
      </c>
      <c r="C1741" s="1" t="s">
        <v>43</v>
      </c>
      <c r="D1741" s="1" t="s">
        <v>2280</v>
      </c>
      <c r="E1741" s="1" t="s">
        <v>257</v>
      </c>
      <c r="F1741" s="1">
        <v>2886.0</v>
      </c>
      <c r="G1741" s="1">
        <v>2399.0</v>
      </c>
      <c r="H1741" s="1">
        <v>83.1</v>
      </c>
      <c r="I1741" s="1">
        <v>1413.37</v>
      </c>
      <c r="J1741" s="1">
        <v>1415.89</v>
      </c>
      <c r="K1741" s="1">
        <v>3396720.11</v>
      </c>
      <c r="L1741" s="2">
        <v>45724.0</v>
      </c>
      <c r="M1741" s="1">
        <v>2025.0</v>
      </c>
      <c r="N1741" s="1">
        <v>3.0</v>
      </c>
      <c r="O1741" s="1" t="s">
        <v>32</v>
      </c>
    </row>
    <row r="1742">
      <c r="A1742" s="1" t="s">
        <v>2493</v>
      </c>
      <c r="B1742" s="1" t="s">
        <v>42</v>
      </c>
      <c r="C1742" s="1" t="s">
        <v>43</v>
      </c>
      <c r="D1742" s="1" t="s">
        <v>327</v>
      </c>
      <c r="E1742" s="1" t="s">
        <v>98</v>
      </c>
      <c r="F1742" s="1">
        <v>2545.0</v>
      </c>
      <c r="G1742" s="1">
        <v>2320.0</v>
      </c>
      <c r="H1742" s="1">
        <v>91.2</v>
      </c>
      <c r="I1742" s="1">
        <v>1196.68</v>
      </c>
      <c r="J1742" s="1">
        <v>1209.28</v>
      </c>
      <c r="K1742" s="1">
        <v>2805529.6</v>
      </c>
      <c r="L1742" s="2">
        <v>45872.0</v>
      </c>
      <c r="M1742" s="1">
        <v>2025.0</v>
      </c>
      <c r="N1742" s="1">
        <v>8.0</v>
      </c>
      <c r="O1742" s="1" t="s">
        <v>65</v>
      </c>
    </row>
    <row r="1743">
      <c r="A1743" s="1" t="s">
        <v>2494</v>
      </c>
      <c r="B1743" s="1" t="s">
        <v>16</v>
      </c>
      <c r="C1743" s="1" t="s">
        <v>17</v>
      </c>
      <c r="D1743" s="1" t="s">
        <v>1485</v>
      </c>
      <c r="E1743" s="1" t="s">
        <v>183</v>
      </c>
      <c r="F1743" s="1">
        <v>2837.0</v>
      </c>
      <c r="G1743" s="1">
        <v>2810.0</v>
      </c>
      <c r="H1743" s="1">
        <v>99.0</v>
      </c>
      <c r="I1743" s="1">
        <v>1310.3</v>
      </c>
      <c r="J1743" s="1">
        <v>1231.16</v>
      </c>
      <c r="K1743" s="1">
        <v>3459559.6</v>
      </c>
      <c r="L1743" s="2">
        <v>45854.0</v>
      </c>
      <c r="M1743" s="1">
        <v>2025.0</v>
      </c>
      <c r="N1743" s="1">
        <v>7.0</v>
      </c>
      <c r="O1743" s="1" t="s">
        <v>65</v>
      </c>
    </row>
    <row r="1744">
      <c r="A1744" s="1" t="s">
        <v>2495</v>
      </c>
      <c r="B1744" s="1" t="s">
        <v>42</v>
      </c>
      <c r="C1744" s="1" t="s">
        <v>43</v>
      </c>
      <c r="D1744" s="1" t="s">
        <v>1786</v>
      </c>
      <c r="E1744" s="1" t="s">
        <v>294</v>
      </c>
      <c r="F1744" s="1">
        <v>1695.0</v>
      </c>
      <c r="G1744" s="1">
        <v>1779.0</v>
      </c>
      <c r="H1744" s="1">
        <v>105.0</v>
      </c>
      <c r="I1744" s="1">
        <v>1817.98</v>
      </c>
      <c r="J1744" s="1">
        <v>1783.13</v>
      </c>
      <c r="K1744" s="1">
        <v>3172188.27</v>
      </c>
      <c r="L1744" s="2">
        <v>45828.0</v>
      </c>
      <c r="M1744" s="1">
        <v>2025.0</v>
      </c>
      <c r="N1744" s="1">
        <v>6.0</v>
      </c>
      <c r="O1744" s="1" t="s">
        <v>32</v>
      </c>
    </row>
    <row r="1745">
      <c r="A1745" s="1" t="s">
        <v>2496</v>
      </c>
      <c r="B1745" s="1" t="s">
        <v>28</v>
      </c>
      <c r="C1745" s="1" t="s">
        <v>29</v>
      </c>
      <c r="D1745" s="1" t="s">
        <v>520</v>
      </c>
      <c r="E1745" s="1" t="s">
        <v>382</v>
      </c>
      <c r="F1745" s="1">
        <v>1918.0</v>
      </c>
      <c r="G1745" s="1">
        <v>1746.0</v>
      </c>
      <c r="H1745" s="1">
        <v>91.0</v>
      </c>
      <c r="I1745" s="1">
        <v>1381.6</v>
      </c>
      <c r="J1745" s="1">
        <v>1256.08</v>
      </c>
      <c r="K1745" s="1">
        <v>2193115.68</v>
      </c>
      <c r="L1745" s="2">
        <v>45731.0</v>
      </c>
      <c r="M1745" s="1">
        <v>2025.0</v>
      </c>
      <c r="N1745" s="1">
        <v>3.0</v>
      </c>
      <c r="O1745" s="1" t="s">
        <v>65</v>
      </c>
    </row>
    <row r="1746">
      <c r="A1746" s="1" t="s">
        <v>2497</v>
      </c>
      <c r="B1746" s="1" t="s">
        <v>28</v>
      </c>
      <c r="C1746" s="1" t="s">
        <v>29</v>
      </c>
      <c r="D1746" s="1" t="s">
        <v>2026</v>
      </c>
      <c r="E1746" s="1" t="s">
        <v>133</v>
      </c>
      <c r="F1746" s="1">
        <v>2937.0</v>
      </c>
      <c r="G1746" s="1">
        <v>2761.0</v>
      </c>
      <c r="H1746" s="1">
        <v>94.0</v>
      </c>
      <c r="I1746" s="1">
        <v>1181.08</v>
      </c>
      <c r="J1746" s="1">
        <v>1386.8</v>
      </c>
      <c r="K1746" s="1">
        <v>3828954.8</v>
      </c>
      <c r="L1746" s="2">
        <v>45873.0</v>
      </c>
      <c r="M1746" s="1">
        <v>2025.0</v>
      </c>
      <c r="N1746" s="1">
        <v>8.0</v>
      </c>
      <c r="O1746" s="1" t="s">
        <v>26</v>
      </c>
    </row>
    <row r="1747">
      <c r="A1747" s="1" t="s">
        <v>2498</v>
      </c>
      <c r="B1747" s="1" t="s">
        <v>22</v>
      </c>
      <c r="C1747" s="1" t="s">
        <v>23</v>
      </c>
      <c r="D1747" s="1" t="s">
        <v>1084</v>
      </c>
      <c r="E1747" s="1" t="s">
        <v>31</v>
      </c>
      <c r="F1747" s="1">
        <v>655.0</v>
      </c>
      <c r="G1747" s="1">
        <v>581.0</v>
      </c>
      <c r="H1747" s="1">
        <v>88.7</v>
      </c>
      <c r="I1747" s="1">
        <v>1652.7</v>
      </c>
      <c r="J1747" s="1">
        <v>1659.0</v>
      </c>
      <c r="K1747" s="1">
        <v>963879.0</v>
      </c>
      <c r="L1747" s="2">
        <v>45887.0</v>
      </c>
      <c r="M1747" s="1">
        <v>2025.0</v>
      </c>
      <c r="N1747" s="1">
        <v>8.0</v>
      </c>
      <c r="O1747" s="1" t="s">
        <v>32</v>
      </c>
    </row>
    <row r="1748">
      <c r="A1748" s="1" t="s">
        <v>2499</v>
      </c>
      <c r="B1748" s="1" t="s">
        <v>37</v>
      </c>
      <c r="C1748" s="1" t="s">
        <v>38</v>
      </c>
      <c r="D1748" s="1" t="s">
        <v>39</v>
      </c>
      <c r="E1748" s="1" t="s">
        <v>40</v>
      </c>
      <c r="F1748" s="1">
        <v>2129.0</v>
      </c>
      <c r="G1748" s="1">
        <v>1722.0</v>
      </c>
      <c r="H1748" s="1">
        <v>80.9</v>
      </c>
      <c r="I1748" s="1">
        <v>1679.97</v>
      </c>
      <c r="J1748" s="1">
        <v>1723.18</v>
      </c>
      <c r="K1748" s="1">
        <v>2967315.96</v>
      </c>
      <c r="L1748" s="2">
        <v>46022.0</v>
      </c>
      <c r="M1748" s="1">
        <v>2025.0</v>
      </c>
      <c r="N1748" s="1">
        <v>12.0</v>
      </c>
      <c r="O1748" s="1" t="s">
        <v>26</v>
      </c>
    </row>
    <row r="1749">
      <c r="A1749" s="1" t="s">
        <v>2500</v>
      </c>
      <c r="B1749" s="1" t="s">
        <v>37</v>
      </c>
      <c r="C1749" s="1" t="s">
        <v>38</v>
      </c>
      <c r="D1749" s="1" t="s">
        <v>665</v>
      </c>
      <c r="E1749" s="1" t="s">
        <v>280</v>
      </c>
      <c r="F1749" s="1">
        <v>2767.0</v>
      </c>
      <c r="G1749" s="1">
        <v>2254.0</v>
      </c>
      <c r="H1749" s="1">
        <v>81.5</v>
      </c>
      <c r="I1749" s="1">
        <v>1251.91</v>
      </c>
      <c r="J1749" s="1">
        <v>1428.9</v>
      </c>
      <c r="K1749" s="1">
        <v>3220740.6</v>
      </c>
      <c r="L1749" s="2">
        <v>45749.0</v>
      </c>
      <c r="M1749" s="1">
        <v>2025.0</v>
      </c>
      <c r="N1749" s="1">
        <v>4.0</v>
      </c>
      <c r="O1749" s="1" t="s">
        <v>20</v>
      </c>
    </row>
    <row r="1750">
      <c r="A1750" s="1" t="s">
        <v>2501</v>
      </c>
      <c r="B1750" s="1" t="s">
        <v>42</v>
      </c>
      <c r="C1750" s="1" t="s">
        <v>43</v>
      </c>
      <c r="D1750" s="1" t="s">
        <v>151</v>
      </c>
      <c r="E1750" s="1" t="s">
        <v>152</v>
      </c>
      <c r="F1750" s="1">
        <v>1529.0</v>
      </c>
      <c r="G1750" s="1">
        <v>1382.0</v>
      </c>
      <c r="H1750" s="1">
        <v>90.4</v>
      </c>
      <c r="I1750" s="1">
        <v>1619.32</v>
      </c>
      <c r="J1750" s="1">
        <v>1799.58</v>
      </c>
      <c r="K1750" s="1">
        <v>2487019.56</v>
      </c>
      <c r="L1750" s="2">
        <v>45776.0</v>
      </c>
      <c r="M1750" s="1">
        <v>2025.0</v>
      </c>
      <c r="N1750" s="1">
        <v>4.0</v>
      </c>
      <c r="O1750" s="1" t="s">
        <v>20</v>
      </c>
    </row>
    <row r="1751">
      <c r="A1751" s="1" t="s">
        <v>2502</v>
      </c>
      <c r="B1751" s="1" t="s">
        <v>16</v>
      </c>
      <c r="C1751" s="1" t="s">
        <v>17</v>
      </c>
      <c r="D1751" s="1" t="s">
        <v>692</v>
      </c>
      <c r="E1751" s="1" t="s">
        <v>336</v>
      </c>
      <c r="F1751" s="1">
        <v>1891.0</v>
      </c>
      <c r="G1751" s="1">
        <v>1632.0</v>
      </c>
      <c r="H1751" s="1">
        <v>86.3</v>
      </c>
      <c r="I1751" s="1">
        <v>1981.88</v>
      </c>
      <c r="J1751" s="1">
        <v>2317.82</v>
      </c>
      <c r="K1751" s="1">
        <v>3782682.24</v>
      </c>
      <c r="L1751" s="2">
        <v>46017.0</v>
      </c>
      <c r="M1751" s="1">
        <v>2025.0</v>
      </c>
      <c r="N1751" s="1">
        <v>12.0</v>
      </c>
      <c r="O1751" s="1" t="s">
        <v>46</v>
      </c>
    </row>
    <row r="1752">
      <c r="A1752" s="1" t="s">
        <v>2503</v>
      </c>
      <c r="B1752" s="1" t="s">
        <v>28</v>
      </c>
      <c r="C1752" s="1" t="s">
        <v>29</v>
      </c>
      <c r="D1752" s="1" t="s">
        <v>473</v>
      </c>
      <c r="E1752" s="1" t="s">
        <v>92</v>
      </c>
      <c r="F1752" s="1">
        <v>1631.0</v>
      </c>
      <c r="G1752" s="1">
        <v>1698.0</v>
      </c>
      <c r="H1752" s="1">
        <v>104.1</v>
      </c>
      <c r="I1752" s="1">
        <v>1149.25</v>
      </c>
      <c r="J1752" s="1">
        <v>1084.94</v>
      </c>
      <c r="K1752" s="1">
        <v>1842228.12</v>
      </c>
      <c r="L1752" s="2">
        <v>45972.0</v>
      </c>
      <c r="M1752" s="1">
        <v>2025.0</v>
      </c>
      <c r="N1752" s="1">
        <v>11.0</v>
      </c>
      <c r="O1752" s="1" t="s">
        <v>46</v>
      </c>
    </row>
    <row r="1753">
      <c r="A1753" s="1" t="s">
        <v>2504</v>
      </c>
      <c r="B1753" s="1" t="s">
        <v>37</v>
      </c>
      <c r="C1753" s="1" t="s">
        <v>38</v>
      </c>
      <c r="D1753" s="1" t="s">
        <v>130</v>
      </c>
      <c r="E1753" s="1" t="s">
        <v>59</v>
      </c>
      <c r="F1753" s="1">
        <v>1129.0</v>
      </c>
      <c r="G1753" s="1">
        <v>1134.0</v>
      </c>
      <c r="H1753" s="1">
        <v>100.4</v>
      </c>
      <c r="I1753" s="1">
        <v>1535.82</v>
      </c>
      <c r="J1753" s="1">
        <v>1667.22</v>
      </c>
      <c r="K1753" s="1">
        <v>1890627.48</v>
      </c>
      <c r="L1753" s="2">
        <v>45957.0</v>
      </c>
      <c r="M1753" s="1">
        <v>2025.0</v>
      </c>
      <c r="N1753" s="1">
        <v>10.0</v>
      </c>
      <c r="O1753" s="1" t="s">
        <v>32</v>
      </c>
    </row>
    <row r="1754">
      <c r="A1754" s="1" t="s">
        <v>2505</v>
      </c>
      <c r="B1754" s="1" t="s">
        <v>22</v>
      </c>
      <c r="C1754" s="1" t="s">
        <v>23</v>
      </c>
      <c r="D1754" s="1" t="s">
        <v>1799</v>
      </c>
      <c r="E1754" s="1" t="s">
        <v>71</v>
      </c>
      <c r="F1754" s="1">
        <v>2290.0</v>
      </c>
      <c r="G1754" s="1">
        <v>1967.0</v>
      </c>
      <c r="H1754" s="1">
        <v>85.9</v>
      </c>
      <c r="I1754" s="1">
        <v>1032.62</v>
      </c>
      <c r="J1754" s="1">
        <v>940.95</v>
      </c>
      <c r="K1754" s="1">
        <v>1850848.65</v>
      </c>
      <c r="L1754" s="2">
        <v>45789.0</v>
      </c>
      <c r="M1754" s="1">
        <v>2025.0</v>
      </c>
      <c r="N1754" s="1">
        <v>5.0</v>
      </c>
      <c r="O1754" s="1" t="s">
        <v>32</v>
      </c>
    </row>
    <row r="1755">
      <c r="A1755" s="1" t="s">
        <v>2506</v>
      </c>
      <c r="B1755" s="1" t="s">
        <v>16</v>
      </c>
      <c r="C1755" s="1" t="s">
        <v>17</v>
      </c>
      <c r="D1755" s="1" t="s">
        <v>727</v>
      </c>
      <c r="E1755" s="1" t="s">
        <v>142</v>
      </c>
      <c r="F1755" s="1">
        <v>1067.0</v>
      </c>
      <c r="G1755" s="1">
        <v>887.0</v>
      </c>
      <c r="H1755" s="1">
        <v>83.1</v>
      </c>
      <c r="I1755" s="1">
        <v>1399.27</v>
      </c>
      <c r="J1755" s="1">
        <v>1594.84</v>
      </c>
      <c r="K1755" s="1">
        <v>1414623.08</v>
      </c>
      <c r="L1755" s="2">
        <v>45728.0</v>
      </c>
      <c r="M1755" s="1">
        <v>2025.0</v>
      </c>
      <c r="N1755" s="1">
        <v>3.0</v>
      </c>
      <c r="O1755" s="1" t="s">
        <v>46</v>
      </c>
    </row>
    <row r="1756">
      <c r="A1756" s="1" t="s">
        <v>2507</v>
      </c>
      <c r="B1756" s="1" t="s">
        <v>28</v>
      </c>
      <c r="C1756" s="1" t="s">
        <v>29</v>
      </c>
      <c r="D1756" s="1" t="s">
        <v>1105</v>
      </c>
      <c r="E1756" s="1" t="s">
        <v>294</v>
      </c>
      <c r="F1756" s="1">
        <v>2231.0</v>
      </c>
      <c r="G1756" s="1">
        <v>2004.0</v>
      </c>
      <c r="H1756" s="1">
        <v>89.8</v>
      </c>
      <c r="I1756" s="1">
        <v>1869.53</v>
      </c>
      <c r="J1756" s="1">
        <v>1858.5</v>
      </c>
      <c r="K1756" s="1">
        <v>3724434.0</v>
      </c>
      <c r="L1756" s="2">
        <v>45725.0</v>
      </c>
      <c r="M1756" s="1">
        <v>2025.0</v>
      </c>
      <c r="N1756" s="1">
        <v>3.0</v>
      </c>
      <c r="O1756" s="1" t="s">
        <v>32</v>
      </c>
    </row>
    <row r="1757">
      <c r="A1757" s="1" t="s">
        <v>2508</v>
      </c>
      <c r="B1757" s="1" t="s">
        <v>42</v>
      </c>
      <c r="C1757" s="1" t="s">
        <v>43</v>
      </c>
      <c r="D1757" s="1" t="s">
        <v>1777</v>
      </c>
      <c r="E1757" s="1" t="s">
        <v>56</v>
      </c>
      <c r="F1757" s="1">
        <v>1283.0</v>
      </c>
      <c r="G1757" s="1">
        <v>1199.0</v>
      </c>
      <c r="H1757" s="1">
        <v>93.5</v>
      </c>
      <c r="I1757" s="1">
        <v>1632.68</v>
      </c>
      <c r="J1757" s="1">
        <v>1957.86</v>
      </c>
      <c r="K1757" s="1">
        <v>2347474.14</v>
      </c>
      <c r="L1757" s="2">
        <v>45714.0</v>
      </c>
      <c r="M1757" s="1">
        <v>2025.0</v>
      </c>
      <c r="N1757" s="1">
        <v>2.0</v>
      </c>
      <c r="O1757" s="1" t="s">
        <v>20</v>
      </c>
    </row>
    <row r="1758">
      <c r="A1758" s="1" t="s">
        <v>2509</v>
      </c>
      <c r="B1758" s="1" t="s">
        <v>16</v>
      </c>
      <c r="C1758" s="1" t="s">
        <v>17</v>
      </c>
      <c r="D1758" s="1" t="s">
        <v>189</v>
      </c>
      <c r="E1758" s="1" t="s">
        <v>25</v>
      </c>
      <c r="F1758" s="1">
        <v>2617.0</v>
      </c>
      <c r="G1758" s="1">
        <v>2317.0</v>
      </c>
      <c r="H1758" s="1">
        <v>88.5</v>
      </c>
      <c r="I1758" s="1">
        <v>1551.3</v>
      </c>
      <c r="J1758" s="1">
        <v>1486.31</v>
      </c>
      <c r="K1758" s="1">
        <v>3443780.27</v>
      </c>
      <c r="L1758" s="2">
        <v>45881.0</v>
      </c>
      <c r="M1758" s="1">
        <v>2025.0</v>
      </c>
      <c r="N1758" s="1">
        <v>8.0</v>
      </c>
      <c r="O1758" s="1" t="s">
        <v>26</v>
      </c>
    </row>
    <row r="1759">
      <c r="A1759" s="1" t="s">
        <v>2510</v>
      </c>
      <c r="B1759" s="1" t="s">
        <v>16</v>
      </c>
      <c r="C1759" s="1" t="s">
        <v>17</v>
      </c>
      <c r="D1759" s="1" t="s">
        <v>1836</v>
      </c>
      <c r="E1759" s="1" t="s">
        <v>103</v>
      </c>
      <c r="F1759" s="1">
        <v>1511.0</v>
      </c>
      <c r="G1759" s="1">
        <v>1535.0</v>
      </c>
      <c r="H1759" s="1">
        <v>101.6</v>
      </c>
      <c r="I1759" s="1">
        <v>1111.0</v>
      </c>
      <c r="J1759" s="1">
        <v>1135.2</v>
      </c>
      <c r="K1759" s="1">
        <v>1742532.0</v>
      </c>
      <c r="L1759" s="2">
        <v>45660.0</v>
      </c>
      <c r="M1759" s="1">
        <v>2025.0</v>
      </c>
      <c r="N1759" s="1">
        <v>1.0</v>
      </c>
      <c r="O1759" s="1" t="s">
        <v>26</v>
      </c>
    </row>
    <row r="1760">
      <c r="A1760" s="1" t="s">
        <v>2511</v>
      </c>
      <c r="B1760" s="1" t="s">
        <v>22</v>
      </c>
      <c r="C1760" s="1" t="s">
        <v>23</v>
      </c>
      <c r="D1760" s="1" t="s">
        <v>1181</v>
      </c>
      <c r="E1760" s="1" t="s">
        <v>152</v>
      </c>
      <c r="F1760" s="1">
        <v>2781.0</v>
      </c>
      <c r="G1760" s="1">
        <v>2622.0</v>
      </c>
      <c r="H1760" s="1">
        <v>94.3</v>
      </c>
      <c r="I1760" s="1">
        <v>1055.12</v>
      </c>
      <c r="J1760" s="1">
        <v>1028.68</v>
      </c>
      <c r="K1760" s="1">
        <v>2697198.96</v>
      </c>
      <c r="L1760" s="2">
        <v>45733.0</v>
      </c>
      <c r="M1760" s="1">
        <v>2025.0</v>
      </c>
      <c r="N1760" s="1">
        <v>3.0</v>
      </c>
      <c r="O1760" s="1" t="s">
        <v>20</v>
      </c>
    </row>
    <row r="1761">
      <c r="A1761" s="1" t="s">
        <v>2512</v>
      </c>
      <c r="B1761" s="1" t="s">
        <v>22</v>
      </c>
      <c r="C1761" s="1" t="s">
        <v>23</v>
      </c>
      <c r="D1761" s="1" t="s">
        <v>1727</v>
      </c>
      <c r="E1761" s="1" t="s">
        <v>89</v>
      </c>
      <c r="F1761" s="1">
        <v>933.0</v>
      </c>
      <c r="G1761" s="1">
        <v>876.0</v>
      </c>
      <c r="H1761" s="1">
        <v>93.9</v>
      </c>
      <c r="I1761" s="1">
        <v>1226.28</v>
      </c>
      <c r="J1761" s="1">
        <v>1150.88</v>
      </c>
      <c r="K1761" s="1">
        <v>1008170.88</v>
      </c>
      <c r="L1761" s="2">
        <v>45807.0</v>
      </c>
      <c r="M1761" s="1">
        <v>2025.0</v>
      </c>
      <c r="N1761" s="1">
        <v>5.0</v>
      </c>
      <c r="O1761" s="1" t="s">
        <v>46</v>
      </c>
    </row>
    <row r="1762">
      <c r="A1762" s="1" t="s">
        <v>2513</v>
      </c>
      <c r="B1762" s="1" t="s">
        <v>37</v>
      </c>
      <c r="C1762" s="1" t="s">
        <v>38</v>
      </c>
      <c r="D1762" s="1" t="s">
        <v>2158</v>
      </c>
      <c r="E1762" s="1" t="s">
        <v>336</v>
      </c>
      <c r="F1762" s="1">
        <v>811.0</v>
      </c>
      <c r="G1762" s="1">
        <v>816.0</v>
      </c>
      <c r="H1762" s="1">
        <v>100.6</v>
      </c>
      <c r="I1762" s="1">
        <v>1978.8</v>
      </c>
      <c r="J1762" s="1">
        <v>2067.52</v>
      </c>
      <c r="K1762" s="1">
        <v>1687096.32</v>
      </c>
      <c r="L1762" s="2">
        <v>45894.0</v>
      </c>
      <c r="M1762" s="1">
        <v>2025.0</v>
      </c>
      <c r="N1762" s="1">
        <v>8.0</v>
      </c>
      <c r="O1762" s="1" t="s">
        <v>46</v>
      </c>
    </row>
    <row r="1763">
      <c r="A1763" s="1" t="s">
        <v>2514</v>
      </c>
      <c r="B1763" s="1" t="s">
        <v>42</v>
      </c>
      <c r="C1763" s="1" t="s">
        <v>43</v>
      </c>
      <c r="D1763" s="1" t="s">
        <v>399</v>
      </c>
      <c r="E1763" s="1" t="s">
        <v>103</v>
      </c>
      <c r="F1763" s="1">
        <v>2542.0</v>
      </c>
      <c r="G1763" s="1">
        <v>2277.0</v>
      </c>
      <c r="H1763" s="1">
        <v>89.6</v>
      </c>
      <c r="I1763" s="1">
        <v>1210.37</v>
      </c>
      <c r="J1763" s="1">
        <v>1095.56</v>
      </c>
      <c r="K1763" s="1">
        <v>2494590.12</v>
      </c>
      <c r="L1763" s="2">
        <v>46011.0</v>
      </c>
      <c r="M1763" s="1">
        <v>2025.0</v>
      </c>
      <c r="N1763" s="1">
        <v>12.0</v>
      </c>
      <c r="O1763" s="1" t="s">
        <v>26</v>
      </c>
    </row>
    <row r="1764">
      <c r="A1764" s="1" t="s">
        <v>2515</v>
      </c>
      <c r="B1764" s="1" t="s">
        <v>28</v>
      </c>
      <c r="C1764" s="1" t="s">
        <v>29</v>
      </c>
      <c r="D1764" s="1" t="s">
        <v>1777</v>
      </c>
      <c r="E1764" s="1" t="s">
        <v>56</v>
      </c>
      <c r="F1764" s="1">
        <v>1818.0</v>
      </c>
      <c r="G1764" s="1">
        <v>1526.0</v>
      </c>
      <c r="H1764" s="1">
        <v>83.9</v>
      </c>
      <c r="I1764" s="1">
        <v>1240.24</v>
      </c>
      <c r="J1764" s="1">
        <v>1313.14</v>
      </c>
      <c r="K1764" s="1">
        <v>2003851.64</v>
      </c>
      <c r="L1764" s="2">
        <v>45804.0</v>
      </c>
      <c r="M1764" s="1">
        <v>2025.0</v>
      </c>
      <c r="N1764" s="1">
        <v>5.0</v>
      </c>
      <c r="O1764" s="1" t="s">
        <v>20</v>
      </c>
    </row>
    <row r="1765">
      <c r="A1765" s="1" t="s">
        <v>2516</v>
      </c>
      <c r="B1765" s="1" t="s">
        <v>16</v>
      </c>
      <c r="C1765" s="1" t="s">
        <v>17</v>
      </c>
      <c r="D1765" s="1" t="s">
        <v>63</v>
      </c>
      <c r="E1765" s="1" t="s">
        <v>64</v>
      </c>
      <c r="F1765" s="1">
        <v>931.0</v>
      </c>
      <c r="G1765" s="1">
        <v>860.0</v>
      </c>
      <c r="H1765" s="1">
        <v>92.4</v>
      </c>
      <c r="I1765" s="1">
        <v>1619.01</v>
      </c>
      <c r="J1765" s="1">
        <v>1870.23</v>
      </c>
      <c r="K1765" s="1">
        <v>1608397.8</v>
      </c>
      <c r="L1765" s="2">
        <v>45910.0</v>
      </c>
      <c r="M1765" s="1">
        <v>2025.0</v>
      </c>
      <c r="N1765" s="1">
        <v>9.0</v>
      </c>
      <c r="O1765" s="1" t="s">
        <v>65</v>
      </c>
    </row>
    <row r="1766">
      <c r="A1766" s="1" t="s">
        <v>2517</v>
      </c>
      <c r="B1766" s="1" t="s">
        <v>42</v>
      </c>
      <c r="C1766" s="1" t="s">
        <v>43</v>
      </c>
      <c r="D1766" s="1" t="s">
        <v>1213</v>
      </c>
      <c r="E1766" s="1" t="s">
        <v>210</v>
      </c>
      <c r="F1766" s="1">
        <v>1365.0</v>
      </c>
      <c r="G1766" s="1">
        <v>1361.0</v>
      </c>
      <c r="H1766" s="1">
        <v>99.7</v>
      </c>
      <c r="I1766" s="1">
        <v>1032.54</v>
      </c>
      <c r="J1766" s="1">
        <v>1198.28</v>
      </c>
      <c r="K1766" s="1">
        <v>1630859.08</v>
      </c>
      <c r="L1766" s="2">
        <v>45895.0</v>
      </c>
      <c r="M1766" s="1">
        <v>2025.0</v>
      </c>
      <c r="N1766" s="1">
        <v>8.0</v>
      </c>
      <c r="O1766" s="1" t="s">
        <v>46</v>
      </c>
    </row>
    <row r="1767">
      <c r="A1767" s="1" t="s">
        <v>2518</v>
      </c>
      <c r="B1767" s="1" t="s">
        <v>22</v>
      </c>
      <c r="C1767" s="1" t="s">
        <v>23</v>
      </c>
      <c r="D1767" s="1" t="s">
        <v>1972</v>
      </c>
      <c r="E1767" s="1" t="s">
        <v>267</v>
      </c>
      <c r="F1767" s="1">
        <v>1383.0</v>
      </c>
      <c r="G1767" s="1">
        <v>1121.0</v>
      </c>
      <c r="H1767" s="1">
        <v>81.1</v>
      </c>
      <c r="I1767" s="1">
        <v>1873.6</v>
      </c>
      <c r="J1767" s="1">
        <v>1839.64</v>
      </c>
      <c r="K1767" s="1">
        <v>2062236.44</v>
      </c>
      <c r="L1767" s="2">
        <v>45849.0</v>
      </c>
      <c r="M1767" s="1">
        <v>2025.0</v>
      </c>
      <c r="N1767" s="1">
        <v>7.0</v>
      </c>
      <c r="O1767" s="1" t="s">
        <v>46</v>
      </c>
    </row>
    <row r="1768">
      <c r="A1768" s="1" t="s">
        <v>2519</v>
      </c>
      <c r="B1768" s="1" t="s">
        <v>28</v>
      </c>
      <c r="C1768" s="1" t="s">
        <v>29</v>
      </c>
      <c r="D1768" s="1" t="s">
        <v>875</v>
      </c>
      <c r="E1768" s="1" t="s">
        <v>267</v>
      </c>
      <c r="F1768" s="1">
        <v>1539.0</v>
      </c>
      <c r="G1768" s="1">
        <v>1304.0</v>
      </c>
      <c r="H1768" s="1">
        <v>84.7</v>
      </c>
      <c r="I1768" s="1">
        <v>1005.14</v>
      </c>
      <c r="J1768" s="1">
        <v>976.77</v>
      </c>
      <c r="K1768" s="1">
        <v>1273708.08</v>
      </c>
      <c r="L1768" s="2">
        <v>45924.0</v>
      </c>
      <c r="M1768" s="1">
        <v>2025.0</v>
      </c>
      <c r="N1768" s="1">
        <v>9.0</v>
      </c>
      <c r="O1768" s="1" t="s">
        <v>46</v>
      </c>
    </row>
    <row r="1769">
      <c r="A1769" s="1" t="s">
        <v>2520</v>
      </c>
      <c r="B1769" s="1" t="s">
        <v>16</v>
      </c>
      <c r="C1769" s="1" t="s">
        <v>17</v>
      </c>
      <c r="D1769" s="1" t="s">
        <v>643</v>
      </c>
      <c r="E1769" s="1" t="s">
        <v>180</v>
      </c>
      <c r="F1769" s="1">
        <v>1154.0</v>
      </c>
      <c r="G1769" s="1">
        <v>1210.0</v>
      </c>
      <c r="H1769" s="1">
        <v>104.9</v>
      </c>
      <c r="I1769" s="1">
        <v>1584.73</v>
      </c>
      <c r="J1769" s="1">
        <v>1765.7</v>
      </c>
      <c r="K1769" s="1">
        <v>2136497.0</v>
      </c>
      <c r="L1769" s="2">
        <v>46015.0</v>
      </c>
      <c r="M1769" s="1">
        <v>2025.0</v>
      </c>
      <c r="N1769" s="1">
        <v>12.0</v>
      </c>
      <c r="O1769" s="1" t="s">
        <v>46</v>
      </c>
    </row>
    <row r="1770">
      <c r="A1770" s="1" t="s">
        <v>2521</v>
      </c>
      <c r="B1770" s="1" t="s">
        <v>28</v>
      </c>
      <c r="C1770" s="1" t="s">
        <v>29</v>
      </c>
      <c r="D1770" s="1" t="s">
        <v>1123</v>
      </c>
      <c r="E1770" s="1" t="s">
        <v>336</v>
      </c>
      <c r="F1770" s="1">
        <v>2077.0</v>
      </c>
      <c r="G1770" s="1">
        <v>1849.0</v>
      </c>
      <c r="H1770" s="1">
        <v>89.0</v>
      </c>
      <c r="I1770" s="1">
        <v>1223.82</v>
      </c>
      <c r="J1770" s="1">
        <v>1370.85</v>
      </c>
      <c r="K1770" s="1">
        <v>2534701.65</v>
      </c>
      <c r="L1770" s="2">
        <v>45892.0</v>
      </c>
      <c r="M1770" s="1">
        <v>2025.0</v>
      </c>
      <c r="N1770" s="1">
        <v>8.0</v>
      </c>
      <c r="O1770" s="1" t="s">
        <v>46</v>
      </c>
    </row>
    <row r="1771">
      <c r="A1771" s="1" t="s">
        <v>2522</v>
      </c>
      <c r="B1771" s="1" t="s">
        <v>28</v>
      </c>
      <c r="C1771" s="1" t="s">
        <v>29</v>
      </c>
      <c r="D1771" s="1" t="s">
        <v>1637</v>
      </c>
      <c r="E1771" s="1" t="s">
        <v>98</v>
      </c>
      <c r="F1771" s="1">
        <v>912.0</v>
      </c>
      <c r="G1771" s="1">
        <v>862.0</v>
      </c>
      <c r="H1771" s="1">
        <v>94.5</v>
      </c>
      <c r="I1771" s="1">
        <v>1602.94</v>
      </c>
      <c r="J1771" s="1">
        <v>1775.39</v>
      </c>
      <c r="K1771" s="1">
        <v>1530386.18</v>
      </c>
      <c r="L1771" s="2">
        <v>45762.0</v>
      </c>
      <c r="M1771" s="1">
        <v>2025.0</v>
      </c>
      <c r="N1771" s="1">
        <v>4.0</v>
      </c>
      <c r="O1771" s="1" t="s">
        <v>65</v>
      </c>
    </row>
    <row r="1772">
      <c r="A1772" s="1" t="s">
        <v>2523</v>
      </c>
      <c r="B1772" s="1" t="s">
        <v>22</v>
      </c>
      <c r="C1772" s="1" t="s">
        <v>23</v>
      </c>
      <c r="D1772" s="1" t="s">
        <v>1467</v>
      </c>
      <c r="E1772" s="1" t="s">
        <v>183</v>
      </c>
      <c r="F1772" s="1">
        <v>883.0</v>
      </c>
      <c r="G1772" s="1">
        <v>852.0</v>
      </c>
      <c r="H1772" s="1">
        <v>96.5</v>
      </c>
      <c r="I1772" s="1">
        <v>1864.69</v>
      </c>
      <c r="J1772" s="1">
        <v>1826.88</v>
      </c>
      <c r="K1772" s="1">
        <v>1556501.76</v>
      </c>
      <c r="L1772" s="2">
        <v>45990.0</v>
      </c>
      <c r="M1772" s="1">
        <v>2025.0</v>
      </c>
      <c r="N1772" s="1">
        <v>11.0</v>
      </c>
      <c r="O1772" s="1" t="s">
        <v>65</v>
      </c>
    </row>
    <row r="1773">
      <c r="A1773" s="1" t="s">
        <v>2524</v>
      </c>
      <c r="B1773" s="1" t="s">
        <v>42</v>
      </c>
      <c r="C1773" s="1" t="s">
        <v>43</v>
      </c>
      <c r="D1773" s="1" t="s">
        <v>516</v>
      </c>
      <c r="E1773" s="1" t="s">
        <v>210</v>
      </c>
      <c r="F1773" s="1">
        <v>1660.0</v>
      </c>
      <c r="G1773" s="1">
        <v>1366.0</v>
      </c>
      <c r="H1773" s="1">
        <v>82.3</v>
      </c>
      <c r="I1773" s="1">
        <v>1393.94</v>
      </c>
      <c r="J1773" s="1">
        <v>1401.74</v>
      </c>
      <c r="K1773" s="1">
        <v>1914776.84</v>
      </c>
      <c r="L1773" s="2">
        <v>45929.0</v>
      </c>
      <c r="M1773" s="1">
        <v>2025.0</v>
      </c>
      <c r="N1773" s="1">
        <v>9.0</v>
      </c>
      <c r="O1773" s="1" t="s">
        <v>46</v>
      </c>
    </row>
    <row r="1774">
      <c r="A1774" s="1" t="s">
        <v>2525</v>
      </c>
      <c r="B1774" s="1" t="s">
        <v>22</v>
      </c>
      <c r="C1774" s="1" t="s">
        <v>23</v>
      </c>
      <c r="D1774" s="1" t="s">
        <v>384</v>
      </c>
      <c r="E1774" s="1" t="s">
        <v>103</v>
      </c>
      <c r="F1774" s="1">
        <v>1387.0</v>
      </c>
      <c r="G1774" s="1">
        <v>1220.0</v>
      </c>
      <c r="H1774" s="1">
        <v>88.0</v>
      </c>
      <c r="I1774" s="1">
        <v>1093.88</v>
      </c>
      <c r="J1774" s="1">
        <v>1119.17</v>
      </c>
      <c r="K1774" s="1">
        <v>1365387.4</v>
      </c>
      <c r="L1774" s="2">
        <v>45705.0</v>
      </c>
      <c r="M1774" s="1">
        <v>2025.0</v>
      </c>
      <c r="N1774" s="1">
        <v>2.0</v>
      </c>
      <c r="O1774" s="1" t="s">
        <v>26</v>
      </c>
    </row>
    <row r="1775">
      <c r="A1775" s="1" t="s">
        <v>2526</v>
      </c>
      <c r="B1775" s="1" t="s">
        <v>16</v>
      </c>
      <c r="C1775" s="1" t="s">
        <v>17</v>
      </c>
      <c r="D1775" s="1" t="s">
        <v>139</v>
      </c>
      <c r="E1775" s="1" t="s">
        <v>124</v>
      </c>
      <c r="F1775" s="1">
        <v>2233.0</v>
      </c>
      <c r="G1775" s="1">
        <v>1914.0</v>
      </c>
      <c r="H1775" s="1">
        <v>85.7</v>
      </c>
      <c r="I1775" s="1">
        <v>1925.84</v>
      </c>
      <c r="J1775" s="1">
        <v>2033.0</v>
      </c>
      <c r="K1775" s="1">
        <v>3891162.0</v>
      </c>
      <c r="L1775" s="2">
        <v>45889.0</v>
      </c>
      <c r="M1775" s="1">
        <v>2025.0</v>
      </c>
      <c r="N1775" s="1">
        <v>8.0</v>
      </c>
      <c r="O1775" s="1" t="s">
        <v>26</v>
      </c>
    </row>
    <row r="1776">
      <c r="A1776" s="1" t="s">
        <v>2527</v>
      </c>
      <c r="B1776" s="1" t="s">
        <v>42</v>
      </c>
      <c r="C1776" s="1" t="s">
        <v>43</v>
      </c>
      <c r="D1776" s="1" t="s">
        <v>168</v>
      </c>
      <c r="E1776" s="1" t="s">
        <v>169</v>
      </c>
      <c r="F1776" s="1">
        <v>2422.0</v>
      </c>
      <c r="G1776" s="1">
        <v>2324.0</v>
      </c>
      <c r="H1776" s="1">
        <v>96.0</v>
      </c>
      <c r="I1776" s="1">
        <v>1197.93</v>
      </c>
      <c r="J1776" s="1">
        <v>1135.55</v>
      </c>
      <c r="K1776" s="1">
        <v>2639018.2</v>
      </c>
      <c r="L1776" s="2">
        <v>46006.0</v>
      </c>
      <c r="M1776" s="1">
        <v>2025.0</v>
      </c>
      <c r="N1776" s="1">
        <v>12.0</v>
      </c>
      <c r="O1776" s="1" t="s">
        <v>26</v>
      </c>
    </row>
    <row r="1777">
      <c r="A1777" s="1" t="s">
        <v>2528</v>
      </c>
      <c r="B1777" s="1" t="s">
        <v>22</v>
      </c>
      <c r="C1777" s="1" t="s">
        <v>23</v>
      </c>
      <c r="D1777" s="1" t="s">
        <v>954</v>
      </c>
      <c r="E1777" s="1" t="s">
        <v>277</v>
      </c>
      <c r="F1777" s="1">
        <v>783.0</v>
      </c>
      <c r="G1777" s="1">
        <v>722.0</v>
      </c>
      <c r="H1777" s="1">
        <v>92.2</v>
      </c>
      <c r="I1777" s="1">
        <v>1296.31</v>
      </c>
      <c r="J1777" s="1">
        <v>1340.5</v>
      </c>
      <c r="K1777" s="1">
        <v>967841.0</v>
      </c>
      <c r="L1777" s="2">
        <v>45782.0</v>
      </c>
      <c r="M1777" s="1">
        <v>2025.0</v>
      </c>
      <c r="N1777" s="1">
        <v>5.0</v>
      </c>
      <c r="O1777" s="1" t="s">
        <v>20</v>
      </c>
    </row>
    <row r="1778">
      <c r="A1778" s="1" t="s">
        <v>2529</v>
      </c>
      <c r="B1778" s="1" t="s">
        <v>22</v>
      </c>
      <c r="C1778" s="1" t="s">
        <v>23</v>
      </c>
      <c r="D1778" s="1" t="s">
        <v>1232</v>
      </c>
      <c r="E1778" s="1" t="s">
        <v>280</v>
      </c>
      <c r="F1778" s="1">
        <v>550.0</v>
      </c>
      <c r="G1778" s="1">
        <v>440.0</v>
      </c>
      <c r="H1778" s="1">
        <v>80.0</v>
      </c>
      <c r="I1778" s="1">
        <v>1568.08</v>
      </c>
      <c r="J1778" s="1">
        <v>1856.43</v>
      </c>
      <c r="K1778" s="1">
        <v>816829.2</v>
      </c>
      <c r="L1778" s="2">
        <v>45885.0</v>
      </c>
      <c r="M1778" s="1">
        <v>2025.0</v>
      </c>
      <c r="N1778" s="1">
        <v>8.0</v>
      </c>
      <c r="O1778" s="1" t="s">
        <v>20</v>
      </c>
    </row>
    <row r="1779">
      <c r="A1779" s="1" t="s">
        <v>2530</v>
      </c>
      <c r="B1779" s="1" t="s">
        <v>22</v>
      </c>
      <c r="C1779" s="1" t="s">
        <v>23</v>
      </c>
      <c r="D1779" s="1" t="s">
        <v>891</v>
      </c>
      <c r="E1779" s="1" t="s">
        <v>71</v>
      </c>
      <c r="F1779" s="1">
        <v>2685.0</v>
      </c>
      <c r="G1779" s="1">
        <v>2252.0</v>
      </c>
      <c r="H1779" s="1">
        <v>83.9</v>
      </c>
      <c r="I1779" s="1">
        <v>1332.26</v>
      </c>
      <c r="J1779" s="1">
        <v>1209.05</v>
      </c>
      <c r="K1779" s="1">
        <v>2722780.6</v>
      </c>
      <c r="L1779" s="2">
        <v>46013.0</v>
      </c>
      <c r="M1779" s="1">
        <v>2025.0</v>
      </c>
      <c r="N1779" s="1">
        <v>12.0</v>
      </c>
      <c r="O1779" s="1" t="s">
        <v>32</v>
      </c>
    </row>
    <row r="1780">
      <c r="A1780" s="1" t="s">
        <v>2531</v>
      </c>
      <c r="B1780" s="1" t="s">
        <v>28</v>
      </c>
      <c r="C1780" s="1" t="s">
        <v>29</v>
      </c>
      <c r="D1780" s="1" t="s">
        <v>220</v>
      </c>
      <c r="E1780" s="1" t="s">
        <v>92</v>
      </c>
      <c r="F1780" s="1">
        <v>1234.0</v>
      </c>
      <c r="G1780" s="1">
        <v>1078.0</v>
      </c>
      <c r="H1780" s="1">
        <v>87.4</v>
      </c>
      <c r="I1780" s="1">
        <v>1654.46</v>
      </c>
      <c r="J1780" s="1">
        <v>1809.87</v>
      </c>
      <c r="K1780" s="1">
        <v>1951039.86</v>
      </c>
      <c r="L1780" s="2">
        <v>45948.0</v>
      </c>
      <c r="M1780" s="1">
        <v>2025.0</v>
      </c>
      <c r="N1780" s="1">
        <v>10.0</v>
      </c>
      <c r="O1780" s="1" t="s">
        <v>46</v>
      </c>
    </row>
    <row r="1781">
      <c r="A1781" s="1" t="s">
        <v>2532</v>
      </c>
      <c r="B1781" s="1" t="s">
        <v>16</v>
      </c>
      <c r="C1781" s="1" t="s">
        <v>17</v>
      </c>
      <c r="D1781" s="1" t="s">
        <v>2533</v>
      </c>
      <c r="E1781" s="1" t="s">
        <v>169</v>
      </c>
      <c r="F1781" s="1">
        <v>2032.0</v>
      </c>
      <c r="G1781" s="1">
        <v>1900.0</v>
      </c>
      <c r="H1781" s="1">
        <v>93.5</v>
      </c>
      <c r="I1781" s="1">
        <v>1687.48</v>
      </c>
      <c r="J1781" s="1">
        <v>1820.81</v>
      </c>
      <c r="K1781" s="1">
        <v>3459539.0</v>
      </c>
      <c r="L1781" s="2">
        <v>45820.0</v>
      </c>
      <c r="M1781" s="1">
        <v>2025.0</v>
      </c>
      <c r="N1781" s="1">
        <v>6.0</v>
      </c>
      <c r="O1781" s="1" t="s">
        <v>26</v>
      </c>
    </row>
    <row r="1782">
      <c r="A1782" s="1" t="s">
        <v>2534</v>
      </c>
      <c r="B1782" s="1" t="s">
        <v>28</v>
      </c>
      <c r="C1782" s="1" t="s">
        <v>29</v>
      </c>
      <c r="D1782" s="1" t="s">
        <v>2199</v>
      </c>
      <c r="E1782" s="1" t="s">
        <v>64</v>
      </c>
      <c r="F1782" s="1">
        <v>1923.0</v>
      </c>
      <c r="G1782" s="1">
        <v>1670.0</v>
      </c>
      <c r="H1782" s="1">
        <v>86.8</v>
      </c>
      <c r="I1782" s="1">
        <v>1696.57</v>
      </c>
      <c r="J1782" s="1">
        <v>1957.27</v>
      </c>
      <c r="K1782" s="1">
        <v>3268640.9</v>
      </c>
      <c r="L1782" s="2">
        <v>45860.0</v>
      </c>
      <c r="M1782" s="1">
        <v>2025.0</v>
      </c>
      <c r="N1782" s="1">
        <v>7.0</v>
      </c>
      <c r="O1782" s="1" t="s">
        <v>65</v>
      </c>
    </row>
    <row r="1783">
      <c r="A1783" s="1" t="s">
        <v>2535</v>
      </c>
      <c r="B1783" s="1" t="s">
        <v>37</v>
      </c>
      <c r="C1783" s="1" t="s">
        <v>38</v>
      </c>
      <c r="D1783" s="1" t="s">
        <v>1635</v>
      </c>
      <c r="E1783" s="1" t="s">
        <v>53</v>
      </c>
      <c r="F1783" s="1">
        <v>2960.0</v>
      </c>
      <c r="G1783" s="1">
        <v>2649.0</v>
      </c>
      <c r="H1783" s="1">
        <v>89.5</v>
      </c>
      <c r="I1783" s="1">
        <v>1053.7</v>
      </c>
      <c r="J1783" s="1">
        <v>1164.81</v>
      </c>
      <c r="K1783" s="1">
        <v>3085581.69</v>
      </c>
      <c r="L1783" s="2">
        <v>45862.0</v>
      </c>
      <c r="M1783" s="1">
        <v>2025.0</v>
      </c>
      <c r="N1783" s="1">
        <v>7.0</v>
      </c>
      <c r="O1783" s="1" t="s">
        <v>26</v>
      </c>
    </row>
    <row r="1784">
      <c r="A1784" s="1" t="s">
        <v>2536</v>
      </c>
      <c r="B1784" s="1" t="s">
        <v>37</v>
      </c>
      <c r="C1784" s="1" t="s">
        <v>38</v>
      </c>
      <c r="D1784" s="1" t="s">
        <v>1797</v>
      </c>
      <c r="E1784" s="1" t="s">
        <v>40</v>
      </c>
      <c r="F1784" s="1">
        <v>1446.0</v>
      </c>
      <c r="G1784" s="1">
        <v>1226.0</v>
      </c>
      <c r="H1784" s="1">
        <v>84.8</v>
      </c>
      <c r="I1784" s="1">
        <v>1076.49</v>
      </c>
      <c r="J1784" s="1">
        <v>1216.83</v>
      </c>
      <c r="K1784" s="1">
        <v>1491833.58</v>
      </c>
      <c r="L1784" s="2">
        <v>45664.0</v>
      </c>
      <c r="M1784" s="1">
        <v>2025.0</v>
      </c>
      <c r="N1784" s="1">
        <v>1.0</v>
      </c>
      <c r="O1784" s="1" t="s">
        <v>26</v>
      </c>
    </row>
    <row r="1785">
      <c r="A1785" s="1" t="s">
        <v>2537</v>
      </c>
      <c r="B1785" s="1" t="s">
        <v>37</v>
      </c>
      <c r="C1785" s="1" t="s">
        <v>38</v>
      </c>
      <c r="D1785" s="1" t="s">
        <v>2015</v>
      </c>
      <c r="E1785" s="1" t="s">
        <v>95</v>
      </c>
      <c r="F1785" s="1">
        <v>2934.0</v>
      </c>
      <c r="G1785" s="1">
        <v>2349.0</v>
      </c>
      <c r="H1785" s="1">
        <v>80.1</v>
      </c>
      <c r="I1785" s="1">
        <v>1702.78</v>
      </c>
      <c r="J1785" s="1">
        <v>1979.67</v>
      </c>
      <c r="K1785" s="1">
        <v>4650244.83</v>
      </c>
      <c r="L1785" s="2">
        <v>45758.0</v>
      </c>
      <c r="M1785" s="1">
        <v>2025.0</v>
      </c>
      <c r="N1785" s="1">
        <v>4.0</v>
      </c>
      <c r="O1785" s="1" t="s">
        <v>32</v>
      </c>
    </row>
    <row r="1786">
      <c r="A1786" s="1" t="s">
        <v>2538</v>
      </c>
      <c r="B1786" s="1" t="s">
        <v>37</v>
      </c>
      <c r="C1786" s="1" t="s">
        <v>38</v>
      </c>
      <c r="D1786" s="1" t="s">
        <v>2539</v>
      </c>
      <c r="E1786" s="1" t="s">
        <v>161</v>
      </c>
      <c r="F1786" s="1">
        <v>2545.0</v>
      </c>
      <c r="G1786" s="1">
        <v>2172.0</v>
      </c>
      <c r="H1786" s="1">
        <v>85.3</v>
      </c>
      <c r="I1786" s="1">
        <v>1197.47</v>
      </c>
      <c r="J1786" s="1">
        <v>1107.38</v>
      </c>
      <c r="K1786" s="1">
        <v>2405229.36</v>
      </c>
      <c r="L1786" s="2">
        <v>45980.0</v>
      </c>
      <c r="M1786" s="1">
        <v>2025.0</v>
      </c>
      <c r="N1786" s="1">
        <v>11.0</v>
      </c>
      <c r="O1786" s="1" t="s">
        <v>65</v>
      </c>
    </row>
    <row r="1787">
      <c r="A1787" s="1" t="s">
        <v>2540</v>
      </c>
      <c r="B1787" s="1" t="s">
        <v>22</v>
      </c>
      <c r="C1787" s="1" t="s">
        <v>23</v>
      </c>
      <c r="D1787" s="1" t="s">
        <v>734</v>
      </c>
      <c r="E1787" s="1" t="s">
        <v>89</v>
      </c>
      <c r="F1787" s="1">
        <v>883.0</v>
      </c>
      <c r="G1787" s="1">
        <v>792.0</v>
      </c>
      <c r="H1787" s="1">
        <v>89.7</v>
      </c>
      <c r="I1787" s="1">
        <v>1521.55</v>
      </c>
      <c r="J1787" s="1">
        <v>1554.13</v>
      </c>
      <c r="K1787" s="1">
        <v>1230870.96</v>
      </c>
      <c r="L1787" s="2">
        <v>46001.0</v>
      </c>
      <c r="M1787" s="1">
        <v>2025.0</v>
      </c>
      <c r="N1787" s="1">
        <v>12.0</v>
      </c>
      <c r="O1787" s="1" t="s">
        <v>46</v>
      </c>
    </row>
    <row r="1788">
      <c r="A1788" s="1" t="s">
        <v>2541</v>
      </c>
      <c r="B1788" s="1" t="s">
        <v>22</v>
      </c>
      <c r="C1788" s="1" t="s">
        <v>23</v>
      </c>
      <c r="D1788" s="1" t="s">
        <v>2542</v>
      </c>
      <c r="E1788" s="1" t="s">
        <v>121</v>
      </c>
      <c r="F1788" s="1">
        <v>739.0</v>
      </c>
      <c r="G1788" s="1">
        <v>748.0</v>
      </c>
      <c r="H1788" s="1">
        <v>101.2</v>
      </c>
      <c r="I1788" s="1">
        <v>1408.73</v>
      </c>
      <c r="J1788" s="1">
        <v>1636.43</v>
      </c>
      <c r="K1788" s="1">
        <v>1224049.64</v>
      </c>
      <c r="L1788" s="2">
        <v>45924.0</v>
      </c>
      <c r="M1788" s="1">
        <v>2025.0</v>
      </c>
      <c r="N1788" s="1">
        <v>9.0</v>
      </c>
      <c r="O1788" s="1" t="s">
        <v>26</v>
      </c>
    </row>
    <row r="1789">
      <c r="A1789" s="1" t="s">
        <v>2543</v>
      </c>
      <c r="B1789" s="1" t="s">
        <v>37</v>
      </c>
      <c r="C1789" s="1" t="s">
        <v>38</v>
      </c>
      <c r="D1789" s="1" t="s">
        <v>2544</v>
      </c>
      <c r="E1789" s="1" t="s">
        <v>103</v>
      </c>
      <c r="F1789" s="1">
        <v>2751.0</v>
      </c>
      <c r="G1789" s="1">
        <v>2880.0</v>
      </c>
      <c r="H1789" s="1">
        <v>104.7</v>
      </c>
      <c r="I1789" s="1">
        <v>1533.66</v>
      </c>
      <c r="J1789" s="1">
        <v>1675.11</v>
      </c>
      <c r="K1789" s="1">
        <v>4824316.8</v>
      </c>
      <c r="L1789" s="2">
        <v>45760.0</v>
      </c>
      <c r="M1789" s="1">
        <v>2025.0</v>
      </c>
      <c r="N1789" s="1">
        <v>4.0</v>
      </c>
      <c r="O1789" s="1" t="s">
        <v>26</v>
      </c>
    </row>
    <row r="1790">
      <c r="A1790" s="1" t="s">
        <v>2545</v>
      </c>
      <c r="B1790" s="1" t="s">
        <v>28</v>
      </c>
      <c r="C1790" s="1" t="s">
        <v>29</v>
      </c>
      <c r="D1790" s="1" t="s">
        <v>701</v>
      </c>
      <c r="E1790" s="1" t="s">
        <v>267</v>
      </c>
      <c r="F1790" s="1">
        <v>815.0</v>
      </c>
      <c r="G1790" s="1">
        <v>814.0</v>
      </c>
      <c r="H1790" s="1">
        <v>99.9</v>
      </c>
      <c r="I1790" s="1">
        <v>1962.61</v>
      </c>
      <c r="J1790" s="1">
        <v>2073.92</v>
      </c>
      <c r="K1790" s="1">
        <v>1688170.88</v>
      </c>
      <c r="L1790" s="2">
        <v>45715.0</v>
      </c>
      <c r="M1790" s="1">
        <v>2025.0</v>
      </c>
      <c r="N1790" s="1">
        <v>2.0</v>
      </c>
      <c r="O1790" s="1" t="s">
        <v>46</v>
      </c>
    </row>
    <row r="1791">
      <c r="A1791" s="1" t="s">
        <v>2546</v>
      </c>
      <c r="B1791" s="1" t="s">
        <v>28</v>
      </c>
      <c r="C1791" s="1" t="s">
        <v>29</v>
      </c>
      <c r="D1791" s="1" t="s">
        <v>137</v>
      </c>
      <c r="E1791" s="1" t="s">
        <v>25</v>
      </c>
      <c r="F1791" s="1">
        <v>1887.0</v>
      </c>
      <c r="G1791" s="1">
        <v>1878.0</v>
      </c>
      <c r="H1791" s="1">
        <v>99.5</v>
      </c>
      <c r="I1791" s="1">
        <v>1492.06</v>
      </c>
      <c r="J1791" s="1">
        <v>1752.58</v>
      </c>
      <c r="K1791" s="1">
        <v>3291345.24</v>
      </c>
      <c r="L1791" s="2">
        <v>45728.0</v>
      </c>
      <c r="M1791" s="1">
        <v>2025.0</v>
      </c>
      <c r="N1791" s="1">
        <v>3.0</v>
      </c>
      <c r="O1791" s="1" t="s">
        <v>26</v>
      </c>
    </row>
    <row r="1792">
      <c r="A1792" s="1" t="s">
        <v>2547</v>
      </c>
      <c r="B1792" s="1" t="s">
        <v>22</v>
      </c>
      <c r="C1792" s="1" t="s">
        <v>23</v>
      </c>
      <c r="D1792" s="1" t="s">
        <v>701</v>
      </c>
      <c r="E1792" s="1" t="s">
        <v>267</v>
      </c>
      <c r="F1792" s="1">
        <v>1957.0</v>
      </c>
      <c r="G1792" s="1">
        <v>1943.0</v>
      </c>
      <c r="H1792" s="1">
        <v>99.3</v>
      </c>
      <c r="I1792" s="1">
        <v>1963.8</v>
      </c>
      <c r="J1792" s="1">
        <v>1931.43</v>
      </c>
      <c r="K1792" s="1">
        <v>3752768.49</v>
      </c>
      <c r="L1792" s="2">
        <v>45671.0</v>
      </c>
      <c r="M1792" s="1">
        <v>2025.0</v>
      </c>
      <c r="N1792" s="1">
        <v>1.0</v>
      </c>
      <c r="O1792" s="1" t="s">
        <v>46</v>
      </c>
    </row>
    <row r="1793">
      <c r="A1793" s="1" t="s">
        <v>2548</v>
      </c>
      <c r="B1793" s="1" t="s">
        <v>28</v>
      </c>
      <c r="C1793" s="1" t="s">
        <v>29</v>
      </c>
      <c r="D1793" s="1" t="s">
        <v>1374</v>
      </c>
      <c r="E1793" s="1" t="s">
        <v>382</v>
      </c>
      <c r="F1793" s="1">
        <v>1919.0</v>
      </c>
      <c r="G1793" s="1">
        <v>1879.0</v>
      </c>
      <c r="H1793" s="1">
        <v>97.9</v>
      </c>
      <c r="I1793" s="1">
        <v>1158.31</v>
      </c>
      <c r="J1793" s="1">
        <v>1310.48</v>
      </c>
      <c r="K1793" s="1">
        <v>2462391.92</v>
      </c>
      <c r="L1793" s="2">
        <v>46004.0</v>
      </c>
      <c r="M1793" s="1">
        <v>2025.0</v>
      </c>
      <c r="N1793" s="1">
        <v>12.0</v>
      </c>
      <c r="O1793" s="1" t="s">
        <v>65</v>
      </c>
    </row>
    <row r="1794">
      <c r="A1794" s="1" t="s">
        <v>2549</v>
      </c>
      <c r="B1794" s="1" t="s">
        <v>42</v>
      </c>
      <c r="C1794" s="1" t="s">
        <v>43</v>
      </c>
      <c r="D1794" s="1" t="s">
        <v>2550</v>
      </c>
      <c r="E1794" s="1" t="s">
        <v>161</v>
      </c>
      <c r="F1794" s="1">
        <v>1634.0</v>
      </c>
      <c r="G1794" s="1">
        <v>1682.0</v>
      </c>
      <c r="H1794" s="1">
        <v>102.9</v>
      </c>
      <c r="I1794" s="1">
        <v>1356.8</v>
      </c>
      <c r="J1794" s="1">
        <v>1341.83</v>
      </c>
      <c r="K1794" s="1">
        <v>2256958.06</v>
      </c>
      <c r="L1794" s="2">
        <v>45807.0</v>
      </c>
      <c r="M1794" s="1">
        <v>2025.0</v>
      </c>
      <c r="N1794" s="1">
        <v>5.0</v>
      </c>
      <c r="O1794" s="1" t="s">
        <v>65</v>
      </c>
    </row>
    <row r="1795">
      <c r="A1795" s="1" t="s">
        <v>2551</v>
      </c>
      <c r="B1795" s="1" t="s">
        <v>42</v>
      </c>
      <c r="C1795" s="1" t="s">
        <v>43</v>
      </c>
      <c r="D1795" s="1" t="s">
        <v>217</v>
      </c>
      <c r="E1795" s="1" t="s">
        <v>218</v>
      </c>
      <c r="F1795" s="1">
        <v>2431.0</v>
      </c>
      <c r="G1795" s="1">
        <v>2398.0</v>
      </c>
      <c r="H1795" s="1">
        <v>98.6</v>
      </c>
      <c r="I1795" s="1">
        <v>1134.88</v>
      </c>
      <c r="J1795" s="1">
        <v>1222.18</v>
      </c>
      <c r="K1795" s="1">
        <v>2930787.64</v>
      </c>
      <c r="L1795" s="2">
        <v>45795.0</v>
      </c>
      <c r="M1795" s="1">
        <v>2025.0</v>
      </c>
      <c r="N1795" s="1">
        <v>5.0</v>
      </c>
      <c r="O1795" s="1" t="s">
        <v>32</v>
      </c>
    </row>
    <row r="1796">
      <c r="A1796" s="1" t="s">
        <v>2552</v>
      </c>
      <c r="B1796" s="1" t="s">
        <v>22</v>
      </c>
      <c r="C1796" s="1" t="s">
        <v>23</v>
      </c>
      <c r="D1796" s="1" t="s">
        <v>2487</v>
      </c>
      <c r="E1796" s="1" t="s">
        <v>213</v>
      </c>
      <c r="F1796" s="1">
        <v>2961.0</v>
      </c>
      <c r="G1796" s="1">
        <v>2929.0</v>
      </c>
      <c r="H1796" s="1">
        <v>98.9</v>
      </c>
      <c r="I1796" s="1">
        <v>1932.77</v>
      </c>
      <c r="J1796" s="1">
        <v>1797.2</v>
      </c>
      <c r="K1796" s="1">
        <v>5263998.8</v>
      </c>
      <c r="L1796" s="2">
        <v>45856.0</v>
      </c>
      <c r="M1796" s="1">
        <v>2025.0</v>
      </c>
      <c r="N1796" s="1">
        <v>7.0</v>
      </c>
      <c r="O1796" s="1" t="s">
        <v>65</v>
      </c>
    </row>
    <row r="1797">
      <c r="A1797" s="1" t="s">
        <v>2553</v>
      </c>
      <c r="B1797" s="1" t="s">
        <v>16</v>
      </c>
      <c r="C1797" s="1" t="s">
        <v>17</v>
      </c>
      <c r="D1797" s="1" t="s">
        <v>1172</v>
      </c>
      <c r="E1797" s="1" t="s">
        <v>79</v>
      </c>
      <c r="F1797" s="1">
        <v>1728.0</v>
      </c>
      <c r="G1797" s="1">
        <v>1518.0</v>
      </c>
      <c r="H1797" s="1">
        <v>87.8</v>
      </c>
      <c r="I1797" s="1">
        <v>1701.25</v>
      </c>
      <c r="J1797" s="1">
        <v>2001.48</v>
      </c>
      <c r="K1797" s="1">
        <v>3038246.64</v>
      </c>
      <c r="L1797" s="2">
        <v>45936.0</v>
      </c>
      <c r="M1797" s="1">
        <v>2025.0</v>
      </c>
      <c r="N1797" s="1">
        <v>10.0</v>
      </c>
      <c r="O1797" s="1" t="s">
        <v>20</v>
      </c>
    </row>
    <row r="1798">
      <c r="A1798" s="1" t="s">
        <v>2554</v>
      </c>
      <c r="B1798" s="1" t="s">
        <v>22</v>
      </c>
      <c r="C1798" s="1" t="s">
        <v>23</v>
      </c>
      <c r="D1798" s="1" t="s">
        <v>687</v>
      </c>
      <c r="E1798" s="1" t="s">
        <v>103</v>
      </c>
      <c r="F1798" s="1">
        <v>2858.0</v>
      </c>
      <c r="G1798" s="1">
        <v>2376.0</v>
      </c>
      <c r="H1798" s="1">
        <v>83.1</v>
      </c>
      <c r="I1798" s="1">
        <v>1711.7</v>
      </c>
      <c r="J1798" s="1">
        <v>1595.13</v>
      </c>
      <c r="K1798" s="1">
        <v>3790028.88</v>
      </c>
      <c r="L1798" s="2">
        <v>45762.0</v>
      </c>
      <c r="M1798" s="1">
        <v>2025.0</v>
      </c>
      <c r="N1798" s="1">
        <v>4.0</v>
      </c>
      <c r="O1798" s="1" t="s">
        <v>26</v>
      </c>
    </row>
    <row r="1799">
      <c r="A1799" s="1" t="s">
        <v>2555</v>
      </c>
      <c r="B1799" s="1" t="s">
        <v>22</v>
      </c>
      <c r="C1799" s="1" t="s">
        <v>23</v>
      </c>
      <c r="D1799" s="1" t="s">
        <v>832</v>
      </c>
      <c r="E1799" s="1" t="s">
        <v>19</v>
      </c>
      <c r="F1799" s="1">
        <v>2915.0</v>
      </c>
      <c r="G1799" s="1">
        <v>2658.0</v>
      </c>
      <c r="H1799" s="1">
        <v>91.2</v>
      </c>
      <c r="I1799" s="1">
        <v>1528.02</v>
      </c>
      <c r="J1799" s="1">
        <v>1502.61</v>
      </c>
      <c r="K1799" s="1">
        <v>3993937.38</v>
      </c>
      <c r="L1799" s="2">
        <v>45874.0</v>
      </c>
      <c r="M1799" s="1">
        <v>2025.0</v>
      </c>
      <c r="N1799" s="1">
        <v>8.0</v>
      </c>
      <c r="O1799" s="1" t="s">
        <v>20</v>
      </c>
    </row>
    <row r="1800">
      <c r="A1800" s="1" t="s">
        <v>2556</v>
      </c>
      <c r="B1800" s="1" t="s">
        <v>37</v>
      </c>
      <c r="C1800" s="1" t="s">
        <v>38</v>
      </c>
      <c r="D1800" s="1" t="s">
        <v>819</v>
      </c>
      <c r="E1800" s="1" t="s">
        <v>92</v>
      </c>
      <c r="F1800" s="1">
        <v>1301.0</v>
      </c>
      <c r="G1800" s="1">
        <v>1082.0</v>
      </c>
      <c r="H1800" s="1">
        <v>83.2</v>
      </c>
      <c r="I1800" s="1">
        <v>1630.8</v>
      </c>
      <c r="J1800" s="1">
        <v>1858.34</v>
      </c>
      <c r="K1800" s="1">
        <v>2010723.88</v>
      </c>
      <c r="L1800" s="2">
        <v>46003.0</v>
      </c>
      <c r="M1800" s="1">
        <v>2025.0</v>
      </c>
      <c r="N1800" s="1">
        <v>12.0</v>
      </c>
      <c r="O1800" s="1" t="s">
        <v>46</v>
      </c>
    </row>
    <row r="1801">
      <c r="A1801" s="1" t="s">
        <v>2557</v>
      </c>
      <c r="B1801" s="1" t="s">
        <v>42</v>
      </c>
      <c r="C1801" s="1" t="s">
        <v>43</v>
      </c>
      <c r="D1801" s="1" t="s">
        <v>353</v>
      </c>
      <c r="E1801" s="1" t="s">
        <v>306</v>
      </c>
      <c r="F1801" s="1">
        <v>2854.0</v>
      </c>
      <c r="G1801" s="1">
        <v>2675.0</v>
      </c>
      <c r="H1801" s="1">
        <v>93.7</v>
      </c>
      <c r="I1801" s="1">
        <v>1722.12</v>
      </c>
      <c r="J1801" s="1">
        <v>1623.86</v>
      </c>
      <c r="K1801" s="1">
        <v>4343825.5</v>
      </c>
      <c r="L1801" s="2">
        <v>45853.0</v>
      </c>
      <c r="M1801" s="1">
        <v>2025.0</v>
      </c>
      <c r="N1801" s="1">
        <v>7.0</v>
      </c>
      <c r="O1801" s="1" t="s">
        <v>32</v>
      </c>
    </row>
    <row r="1802">
      <c r="A1802" s="1" t="s">
        <v>2558</v>
      </c>
      <c r="B1802" s="1" t="s">
        <v>28</v>
      </c>
      <c r="C1802" s="1" t="s">
        <v>29</v>
      </c>
      <c r="D1802" s="1" t="s">
        <v>471</v>
      </c>
      <c r="E1802" s="1" t="s">
        <v>68</v>
      </c>
      <c r="F1802" s="1">
        <v>2288.0</v>
      </c>
      <c r="G1802" s="1">
        <v>2395.0</v>
      </c>
      <c r="H1802" s="1">
        <v>104.7</v>
      </c>
      <c r="I1802" s="1">
        <v>1560.02</v>
      </c>
      <c r="J1802" s="1">
        <v>1747.06</v>
      </c>
      <c r="K1802" s="1">
        <v>4184208.7</v>
      </c>
      <c r="L1802" s="2">
        <v>45918.0</v>
      </c>
      <c r="M1802" s="1">
        <v>2025.0</v>
      </c>
      <c r="N1802" s="1">
        <v>9.0</v>
      </c>
      <c r="O1802" s="1" t="s">
        <v>65</v>
      </c>
    </row>
    <row r="1803">
      <c r="A1803" s="1" t="s">
        <v>2559</v>
      </c>
      <c r="B1803" s="1" t="s">
        <v>22</v>
      </c>
      <c r="C1803" s="1" t="s">
        <v>23</v>
      </c>
      <c r="D1803" s="1" t="s">
        <v>2560</v>
      </c>
      <c r="E1803" s="1" t="s">
        <v>89</v>
      </c>
      <c r="F1803" s="1">
        <v>1203.0</v>
      </c>
      <c r="G1803" s="1">
        <v>1098.0</v>
      </c>
      <c r="H1803" s="1">
        <v>91.3</v>
      </c>
      <c r="I1803" s="1">
        <v>1221.8</v>
      </c>
      <c r="J1803" s="1">
        <v>1444.8</v>
      </c>
      <c r="K1803" s="1">
        <v>1586390.4</v>
      </c>
      <c r="L1803" s="2">
        <v>46011.0</v>
      </c>
      <c r="M1803" s="1">
        <v>2025.0</v>
      </c>
      <c r="N1803" s="1">
        <v>12.0</v>
      </c>
      <c r="O1803" s="1" t="s">
        <v>46</v>
      </c>
    </row>
    <row r="1804">
      <c r="A1804" s="1" t="s">
        <v>2561</v>
      </c>
      <c r="B1804" s="1" t="s">
        <v>42</v>
      </c>
      <c r="C1804" s="1" t="s">
        <v>43</v>
      </c>
      <c r="D1804" s="1" t="s">
        <v>1374</v>
      </c>
      <c r="E1804" s="1" t="s">
        <v>382</v>
      </c>
      <c r="F1804" s="1">
        <v>1113.0</v>
      </c>
      <c r="G1804" s="1">
        <v>1037.0</v>
      </c>
      <c r="H1804" s="1">
        <v>93.2</v>
      </c>
      <c r="I1804" s="1">
        <v>1962.61</v>
      </c>
      <c r="J1804" s="1">
        <v>2236.68</v>
      </c>
      <c r="K1804" s="1">
        <v>2319437.16</v>
      </c>
      <c r="L1804" s="2">
        <v>45967.0</v>
      </c>
      <c r="M1804" s="1">
        <v>2025.0</v>
      </c>
      <c r="N1804" s="1">
        <v>11.0</v>
      </c>
      <c r="O1804" s="1" t="s">
        <v>65</v>
      </c>
    </row>
    <row r="1805">
      <c r="A1805" s="1" t="s">
        <v>2562</v>
      </c>
      <c r="B1805" s="1" t="s">
        <v>37</v>
      </c>
      <c r="C1805" s="1" t="s">
        <v>38</v>
      </c>
      <c r="D1805" s="1" t="s">
        <v>342</v>
      </c>
      <c r="E1805" s="1" t="s">
        <v>98</v>
      </c>
      <c r="F1805" s="1">
        <v>596.0</v>
      </c>
      <c r="G1805" s="1">
        <v>613.0</v>
      </c>
      <c r="H1805" s="1">
        <v>102.9</v>
      </c>
      <c r="I1805" s="1">
        <v>1199.2</v>
      </c>
      <c r="J1805" s="1">
        <v>1156.69</v>
      </c>
      <c r="K1805" s="1">
        <v>709050.97</v>
      </c>
      <c r="L1805" s="2">
        <v>45913.0</v>
      </c>
      <c r="M1805" s="1">
        <v>2025.0</v>
      </c>
      <c r="N1805" s="1">
        <v>9.0</v>
      </c>
      <c r="O1805" s="1" t="s">
        <v>65</v>
      </c>
    </row>
    <row r="1806">
      <c r="A1806" s="1" t="s">
        <v>2563</v>
      </c>
      <c r="B1806" s="1" t="s">
        <v>28</v>
      </c>
      <c r="C1806" s="1" t="s">
        <v>29</v>
      </c>
      <c r="D1806" s="1" t="s">
        <v>2475</v>
      </c>
      <c r="E1806" s="1" t="s">
        <v>103</v>
      </c>
      <c r="F1806" s="1">
        <v>2215.0</v>
      </c>
      <c r="G1806" s="1">
        <v>1859.0</v>
      </c>
      <c r="H1806" s="1">
        <v>83.9</v>
      </c>
      <c r="I1806" s="1">
        <v>1898.75</v>
      </c>
      <c r="J1806" s="1">
        <v>2153.83</v>
      </c>
      <c r="K1806" s="1">
        <v>4003969.97</v>
      </c>
      <c r="L1806" s="2">
        <v>46015.0</v>
      </c>
      <c r="M1806" s="1">
        <v>2025.0</v>
      </c>
      <c r="N1806" s="1">
        <v>12.0</v>
      </c>
      <c r="O1806" s="1" t="s">
        <v>26</v>
      </c>
    </row>
    <row r="1807">
      <c r="A1807" s="1" t="s">
        <v>2564</v>
      </c>
      <c r="B1807" s="1" t="s">
        <v>22</v>
      </c>
      <c r="C1807" s="1" t="s">
        <v>23</v>
      </c>
      <c r="D1807" s="1" t="s">
        <v>465</v>
      </c>
      <c r="E1807" s="1" t="s">
        <v>64</v>
      </c>
      <c r="F1807" s="1">
        <v>2517.0</v>
      </c>
      <c r="G1807" s="1">
        <v>2284.0</v>
      </c>
      <c r="H1807" s="1">
        <v>90.7</v>
      </c>
      <c r="I1807" s="1">
        <v>1329.69</v>
      </c>
      <c r="J1807" s="1">
        <v>1229.24</v>
      </c>
      <c r="K1807" s="1">
        <v>2807584.16</v>
      </c>
      <c r="L1807" s="2">
        <v>45853.0</v>
      </c>
      <c r="M1807" s="1">
        <v>2025.0</v>
      </c>
      <c r="N1807" s="1">
        <v>7.0</v>
      </c>
      <c r="O1807" s="1" t="s">
        <v>65</v>
      </c>
    </row>
    <row r="1808">
      <c r="A1808" s="1" t="s">
        <v>2565</v>
      </c>
      <c r="B1808" s="1" t="s">
        <v>28</v>
      </c>
      <c r="C1808" s="1" t="s">
        <v>29</v>
      </c>
      <c r="D1808" s="1" t="s">
        <v>94</v>
      </c>
      <c r="E1808" s="1" t="s">
        <v>95</v>
      </c>
      <c r="F1808" s="1">
        <v>2737.0</v>
      </c>
      <c r="G1808" s="1">
        <v>2642.0</v>
      </c>
      <c r="H1808" s="1">
        <v>96.5</v>
      </c>
      <c r="I1808" s="1">
        <v>1184.22</v>
      </c>
      <c r="J1808" s="1">
        <v>1099.8</v>
      </c>
      <c r="K1808" s="1">
        <v>2905671.6</v>
      </c>
      <c r="L1808" s="2">
        <v>45829.0</v>
      </c>
      <c r="M1808" s="1">
        <v>2025.0</v>
      </c>
      <c r="N1808" s="1">
        <v>6.0</v>
      </c>
      <c r="O1808" s="1" t="s">
        <v>32</v>
      </c>
    </row>
    <row r="1809">
      <c r="A1809" s="1" t="s">
        <v>2566</v>
      </c>
      <c r="B1809" s="1" t="s">
        <v>16</v>
      </c>
      <c r="C1809" s="1" t="s">
        <v>17</v>
      </c>
      <c r="D1809" s="1" t="s">
        <v>313</v>
      </c>
      <c r="E1809" s="1" t="s">
        <v>56</v>
      </c>
      <c r="F1809" s="1">
        <v>2326.0</v>
      </c>
      <c r="G1809" s="1">
        <v>2079.0</v>
      </c>
      <c r="H1809" s="1">
        <v>89.4</v>
      </c>
      <c r="I1809" s="1">
        <v>1432.63</v>
      </c>
      <c r="J1809" s="1">
        <v>1616.38</v>
      </c>
      <c r="K1809" s="1">
        <v>3360454.02</v>
      </c>
      <c r="L1809" s="2">
        <v>45968.0</v>
      </c>
      <c r="M1809" s="1">
        <v>2025.0</v>
      </c>
      <c r="N1809" s="1">
        <v>11.0</v>
      </c>
      <c r="O1809" s="1" t="s">
        <v>20</v>
      </c>
    </row>
    <row r="1810">
      <c r="A1810" s="1" t="s">
        <v>2567</v>
      </c>
      <c r="B1810" s="1" t="s">
        <v>16</v>
      </c>
      <c r="C1810" s="1" t="s">
        <v>17</v>
      </c>
      <c r="D1810" s="1" t="s">
        <v>560</v>
      </c>
      <c r="E1810" s="1" t="s">
        <v>267</v>
      </c>
      <c r="F1810" s="1">
        <v>1154.0</v>
      </c>
      <c r="G1810" s="1">
        <v>1174.0</v>
      </c>
      <c r="H1810" s="1">
        <v>101.7</v>
      </c>
      <c r="I1810" s="1">
        <v>1751.73</v>
      </c>
      <c r="J1810" s="1">
        <v>1771.07</v>
      </c>
      <c r="K1810" s="1">
        <v>2079236.18</v>
      </c>
      <c r="L1810" s="2">
        <v>45880.0</v>
      </c>
      <c r="M1810" s="1">
        <v>2025.0</v>
      </c>
      <c r="N1810" s="1">
        <v>8.0</v>
      </c>
      <c r="O1810" s="1" t="s">
        <v>46</v>
      </c>
    </row>
    <row r="1811">
      <c r="A1811" s="1" t="s">
        <v>2568</v>
      </c>
      <c r="B1811" s="1" t="s">
        <v>42</v>
      </c>
      <c r="C1811" s="1" t="s">
        <v>43</v>
      </c>
      <c r="D1811" s="1" t="s">
        <v>1643</v>
      </c>
      <c r="E1811" s="1" t="s">
        <v>71</v>
      </c>
      <c r="F1811" s="1">
        <v>1266.0</v>
      </c>
      <c r="G1811" s="1">
        <v>1127.0</v>
      </c>
      <c r="H1811" s="1">
        <v>89.0</v>
      </c>
      <c r="I1811" s="1">
        <v>1412.82</v>
      </c>
      <c r="J1811" s="1">
        <v>1318.75</v>
      </c>
      <c r="K1811" s="1">
        <v>1486231.25</v>
      </c>
      <c r="L1811" s="2">
        <v>45726.0</v>
      </c>
      <c r="M1811" s="1">
        <v>2025.0</v>
      </c>
      <c r="N1811" s="1">
        <v>3.0</v>
      </c>
      <c r="O1811" s="1" t="s">
        <v>32</v>
      </c>
    </row>
    <row r="1812">
      <c r="A1812" s="1" t="s">
        <v>2569</v>
      </c>
      <c r="B1812" s="1" t="s">
        <v>28</v>
      </c>
      <c r="C1812" s="1" t="s">
        <v>29</v>
      </c>
      <c r="D1812" s="1" t="s">
        <v>780</v>
      </c>
      <c r="E1812" s="1" t="s">
        <v>64</v>
      </c>
      <c r="F1812" s="1">
        <v>917.0</v>
      </c>
      <c r="G1812" s="1">
        <v>896.0</v>
      </c>
      <c r="H1812" s="1">
        <v>97.7</v>
      </c>
      <c r="I1812" s="1">
        <v>1853.8</v>
      </c>
      <c r="J1812" s="1">
        <v>1736.49</v>
      </c>
      <c r="K1812" s="1">
        <v>1555895.04</v>
      </c>
      <c r="L1812" s="2">
        <v>45945.0</v>
      </c>
      <c r="M1812" s="1">
        <v>2025.0</v>
      </c>
      <c r="N1812" s="1">
        <v>10.0</v>
      </c>
      <c r="O1812" s="1" t="s">
        <v>65</v>
      </c>
    </row>
    <row r="1813">
      <c r="A1813" s="1" t="s">
        <v>2570</v>
      </c>
      <c r="B1813" s="1" t="s">
        <v>16</v>
      </c>
      <c r="C1813" s="1" t="s">
        <v>17</v>
      </c>
      <c r="D1813" s="1" t="s">
        <v>631</v>
      </c>
      <c r="E1813" s="1" t="s">
        <v>152</v>
      </c>
      <c r="F1813" s="1">
        <v>2351.0</v>
      </c>
      <c r="G1813" s="1">
        <v>2045.0</v>
      </c>
      <c r="H1813" s="1">
        <v>87.0</v>
      </c>
      <c r="I1813" s="1">
        <v>1852.57</v>
      </c>
      <c r="J1813" s="1">
        <v>1932.55</v>
      </c>
      <c r="K1813" s="1">
        <v>3952064.75</v>
      </c>
      <c r="L1813" s="2">
        <v>45872.0</v>
      </c>
      <c r="M1813" s="1">
        <v>2025.0</v>
      </c>
      <c r="N1813" s="1">
        <v>8.0</v>
      </c>
      <c r="O1813" s="1" t="s">
        <v>20</v>
      </c>
    </row>
    <row r="1814">
      <c r="A1814" s="1" t="s">
        <v>2571</v>
      </c>
      <c r="B1814" s="1" t="s">
        <v>16</v>
      </c>
      <c r="C1814" s="1" t="s">
        <v>17</v>
      </c>
      <c r="D1814" s="1" t="s">
        <v>2572</v>
      </c>
      <c r="E1814" s="1" t="s">
        <v>56</v>
      </c>
      <c r="F1814" s="1">
        <v>2147.0</v>
      </c>
      <c r="G1814" s="1">
        <v>2150.0</v>
      </c>
      <c r="H1814" s="1">
        <v>100.1</v>
      </c>
      <c r="I1814" s="1">
        <v>1347.39</v>
      </c>
      <c r="J1814" s="1">
        <v>1216.54</v>
      </c>
      <c r="K1814" s="1">
        <v>2615561.0</v>
      </c>
      <c r="L1814" s="2">
        <v>45948.0</v>
      </c>
      <c r="M1814" s="1">
        <v>2025.0</v>
      </c>
      <c r="N1814" s="1">
        <v>10.0</v>
      </c>
      <c r="O1814" s="1" t="s">
        <v>20</v>
      </c>
    </row>
    <row r="1815">
      <c r="A1815" s="1" t="s">
        <v>2573</v>
      </c>
      <c r="B1815" s="1" t="s">
        <v>28</v>
      </c>
      <c r="C1815" s="1" t="s">
        <v>29</v>
      </c>
      <c r="D1815" s="1" t="s">
        <v>1339</v>
      </c>
      <c r="E1815" s="1" t="s">
        <v>336</v>
      </c>
      <c r="F1815" s="1">
        <v>1063.0</v>
      </c>
      <c r="G1815" s="1">
        <v>882.0</v>
      </c>
      <c r="H1815" s="1">
        <v>83.0</v>
      </c>
      <c r="I1815" s="1">
        <v>1846.39</v>
      </c>
      <c r="J1815" s="1">
        <v>2144.49</v>
      </c>
      <c r="K1815" s="1">
        <v>1891440.18</v>
      </c>
      <c r="L1815" s="2">
        <v>45716.0</v>
      </c>
      <c r="M1815" s="1">
        <v>2025.0</v>
      </c>
      <c r="N1815" s="1">
        <v>2.0</v>
      </c>
      <c r="O1815" s="1" t="s">
        <v>46</v>
      </c>
    </row>
    <row r="1816">
      <c r="A1816" s="1" t="s">
        <v>2574</v>
      </c>
      <c r="B1816" s="1" t="s">
        <v>22</v>
      </c>
      <c r="C1816" s="1" t="s">
        <v>23</v>
      </c>
      <c r="D1816" s="1" t="s">
        <v>1448</v>
      </c>
      <c r="E1816" s="1" t="s">
        <v>133</v>
      </c>
      <c r="F1816" s="1">
        <v>1361.0</v>
      </c>
      <c r="G1816" s="1">
        <v>1359.0</v>
      </c>
      <c r="H1816" s="1">
        <v>99.9</v>
      </c>
      <c r="I1816" s="1">
        <v>1060.62</v>
      </c>
      <c r="J1816" s="1">
        <v>1003.11</v>
      </c>
      <c r="K1816" s="1">
        <v>1363226.49</v>
      </c>
      <c r="L1816" s="2">
        <v>45732.0</v>
      </c>
      <c r="M1816" s="1">
        <v>2025.0</v>
      </c>
      <c r="N1816" s="1">
        <v>3.0</v>
      </c>
      <c r="O1816" s="1" t="s">
        <v>26</v>
      </c>
    </row>
    <row r="1817">
      <c r="A1817" s="1" t="s">
        <v>2575</v>
      </c>
      <c r="B1817" s="1" t="s">
        <v>16</v>
      </c>
      <c r="C1817" s="1" t="s">
        <v>17</v>
      </c>
      <c r="D1817" s="1" t="s">
        <v>373</v>
      </c>
      <c r="E1817" s="1" t="s">
        <v>79</v>
      </c>
      <c r="F1817" s="1">
        <v>2566.0</v>
      </c>
      <c r="G1817" s="1">
        <v>2493.0</v>
      </c>
      <c r="H1817" s="1">
        <v>97.2</v>
      </c>
      <c r="I1817" s="1">
        <v>1920.09</v>
      </c>
      <c r="J1817" s="1">
        <v>2085.65</v>
      </c>
      <c r="K1817" s="1">
        <v>5199525.45</v>
      </c>
      <c r="L1817" s="2">
        <v>45976.0</v>
      </c>
      <c r="M1817" s="1">
        <v>2025.0</v>
      </c>
      <c r="N1817" s="1">
        <v>11.0</v>
      </c>
      <c r="O1817" s="1" t="s">
        <v>20</v>
      </c>
    </row>
    <row r="1818">
      <c r="A1818" s="1" t="s">
        <v>2576</v>
      </c>
      <c r="B1818" s="1" t="s">
        <v>16</v>
      </c>
      <c r="C1818" s="1" t="s">
        <v>17</v>
      </c>
      <c r="D1818" s="1" t="s">
        <v>203</v>
      </c>
      <c r="E1818" s="1" t="s">
        <v>59</v>
      </c>
      <c r="F1818" s="1">
        <v>1557.0</v>
      </c>
      <c r="G1818" s="1">
        <v>1498.0</v>
      </c>
      <c r="H1818" s="1">
        <v>96.2</v>
      </c>
      <c r="I1818" s="1">
        <v>1727.38</v>
      </c>
      <c r="J1818" s="1">
        <v>1831.33</v>
      </c>
      <c r="K1818" s="1">
        <v>2743332.34</v>
      </c>
      <c r="L1818" s="2">
        <v>45705.0</v>
      </c>
      <c r="M1818" s="1">
        <v>2025.0</v>
      </c>
      <c r="N1818" s="1">
        <v>2.0</v>
      </c>
      <c r="O1818" s="1" t="s">
        <v>32</v>
      </c>
    </row>
    <row r="1819">
      <c r="A1819" s="1" t="s">
        <v>2577</v>
      </c>
      <c r="B1819" s="1" t="s">
        <v>42</v>
      </c>
      <c r="C1819" s="1" t="s">
        <v>43</v>
      </c>
      <c r="D1819" s="1" t="s">
        <v>1432</v>
      </c>
      <c r="E1819" s="1" t="s">
        <v>45</v>
      </c>
      <c r="F1819" s="1">
        <v>2011.0</v>
      </c>
      <c r="G1819" s="1">
        <v>1878.0</v>
      </c>
      <c r="H1819" s="1">
        <v>93.4</v>
      </c>
      <c r="I1819" s="1">
        <v>1416.73</v>
      </c>
      <c r="J1819" s="1">
        <v>1309.08</v>
      </c>
      <c r="K1819" s="1">
        <v>2458452.24</v>
      </c>
      <c r="L1819" s="2">
        <v>45768.0</v>
      </c>
      <c r="M1819" s="1">
        <v>2025.0</v>
      </c>
      <c r="N1819" s="1">
        <v>4.0</v>
      </c>
      <c r="O1819" s="1" t="s">
        <v>46</v>
      </c>
    </row>
    <row r="1820">
      <c r="A1820" s="1" t="s">
        <v>2578</v>
      </c>
      <c r="B1820" s="1" t="s">
        <v>16</v>
      </c>
      <c r="C1820" s="1" t="s">
        <v>17</v>
      </c>
      <c r="D1820" s="1" t="s">
        <v>2437</v>
      </c>
      <c r="E1820" s="1" t="s">
        <v>95</v>
      </c>
      <c r="F1820" s="1">
        <v>1057.0</v>
      </c>
      <c r="G1820" s="1">
        <v>878.0</v>
      </c>
      <c r="H1820" s="1">
        <v>83.1</v>
      </c>
      <c r="I1820" s="1">
        <v>1720.58</v>
      </c>
      <c r="J1820" s="1">
        <v>1794.08</v>
      </c>
      <c r="K1820" s="1">
        <v>1575202.24</v>
      </c>
      <c r="L1820" s="2">
        <v>45683.0</v>
      </c>
      <c r="M1820" s="1">
        <v>2025.0</v>
      </c>
      <c r="N1820" s="1">
        <v>1.0</v>
      </c>
      <c r="O1820" s="1" t="s">
        <v>32</v>
      </c>
    </row>
    <row r="1821">
      <c r="A1821" s="1" t="s">
        <v>2579</v>
      </c>
      <c r="B1821" s="1" t="s">
        <v>28</v>
      </c>
      <c r="C1821" s="1" t="s">
        <v>29</v>
      </c>
      <c r="D1821" s="1" t="s">
        <v>1422</v>
      </c>
      <c r="E1821" s="1" t="s">
        <v>92</v>
      </c>
      <c r="F1821" s="1">
        <v>1241.0</v>
      </c>
      <c r="G1821" s="1">
        <v>1139.0</v>
      </c>
      <c r="H1821" s="1">
        <v>91.8</v>
      </c>
      <c r="I1821" s="1">
        <v>1229.94</v>
      </c>
      <c r="J1821" s="1">
        <v>1271.67</v>
      </c>
      <c r="K1821" s="1">
        <v>1448432.13</v>
      </c>
      <c r="L1821" s="2">
        <v>45697.0</v>
      </c>
      <c r="M1821" s="1">
        <v>2025.0</v>
      </c>
      <c r="N1821" s="1">
        <v>2.0</v>
      </c>
      <c r="O1821" s="1" t="s">
        <v>46</v>
      </c>
    </row>
    <row r="1822">
      <c r="A1822" s="1" t="s">
        <v>2580</v>
      </c>
      <c r="B1822" s="1" t="s">
        <v>28</v>
      </c>
      <c r="C1822" s="1" t="s">
        <v>29</v>
      </c>
      <c r="D1822" s="1" t="s">
        <v>1801</v>
      </c>
      <c r="E1822" s="1" t="s">
        <v>218</v>
      </c>
      <c r="F1822" s="1">
        <v>2101.0</v>
      </c>
      <c r="G1822" s="1">
        <v>1768.0</v>
      </c>
      <c r="H1822" s="1">
        <v>84.2</v>
      </c>
      <c r="I1822" s="1">
        <v>1171.13</v>
      </c>
      <c r="J1822" s="1">
        <v>1294.79</v>
      </c>
      <c r="K1822" s="1">
        <v>2289188.72</v>
      </c>
      <c r="L1822" s="2">
        <v>45827.0</v>
      </c>
      <c r="M1822" s="1">
        <v>2025.0</v>
      </c>
      <c r="N1822" s="1">
        <v>6.0</v>
      </c>
      <c r="O1822" s="1" t="s">
        <v>32</v>
      </c>
    </row>
    <row r="1823">
      <c r="A1823" s="1" t="s">
        <v>2581</v>
      </c>
      <c r="B1823" s="1" t="s">
        <v>16</v>
      </c>
      <c r="C1823" s="1" t="s">
        <v>17</v>
      </c>
      <c r="D1823" s="1" t="s">
        <v>2582</v>
      </c>
      <c r="E1823" s="1" t="s">
        <v>111</v>
      </c>
      <c r="F1823" s="1">
        <v>2982.0</v>
      </c>
      <c r="G1823" s="1">
        <v>2692.0</v>
      </c>
      <c r="H1823" s="1">
        <v>90.3</v>
      </c>
      <c r="I1823" s="1">
        <v>1648.74</v>
      </c>
      <c r="J1823" s="1">
        <v>1752.31</v>
      </c>
      <c r="K1823" s="1">
        <v>4717218.52</v>
      </c>
      <c r="L1823" s="2">
        <v>45858.0</v>
      </c>
      <c r="M1823" s="1">
        <v>2025.0</v>
      </c>
      <c r="N1823" s="1">
        <v>7.0</v>
      </c>
      <c r="O1823" s="1" t="s">
        <v>20</v>
      </c>
    </row>
    <row r="1824">
      <c r="A1824" s="1" t="s">
        <v>2583</v>
      </c>
      <c r="B1824" s="1" t="s">
        <v>28</v>
      </c>
      <c r="C1824" s="1" t="s">
        <v>29</v>
      </c>
      <c r="D1824" s="1" t="s">
        <v>459</v>
      </c>
      <c r="E1824" s="1" t="s">
        <v>25</v>
      </c>
      <c r="F1824" s="1">
        <v>2188.0</v>
      </c>
      <c r="G1824" s="1">
        <v>2161.0</v>
      </c>
      <c r="H1824" s="1">
        <v>98.8</v>
      </c>
      <c r="I1824" s="1">
        <v>1887.37</v>
      </c>
      <c r="J1824" s="1">
        <v>1717.63</v>
      </c>
      <c r="K1824" s="1">
        <v>3711798.43</v>
      </c>
      <c r="L1824" s="2">
        <v>45901.0</v>
      </c>
      <c r="M1824" s="1">
        <v>2025.0</v>
      </c>
      <c r="N1824" s="1">
        <v>9.0</v>
      </c>
      <c r="O1824" s="1" t="s">
        <v>26</v>
      </c>
    </row>
    <row r="1825">
      <c r="A1825" s="1" t="s">
        <v>2584</v>
      </c>
      <c r="B1825" s="1" t="s">
        <v>16</v>
      </c>
      <c r="C1825" s="1" t="s">
        <v>17</v>
      </c>
      <c r="D1825" s="1" t="s">
        <v>220</v>
      </c>
      <c r="E1825" s="1" t="s">
        <v>92</v>
      </c>
      <c r="F1825" s="1">
        <v>1462.0</v>
      </c>
      <c r="G1825" s="1">
        <v>1392.0</v>
      </c>
      <c r="H1825" s="1">
        <v>95.2</v>
      </c>
      <c r="I1825" s="1">
        <v>1007.04</v>
      </c>
      <c r="J1825" s="1">
        <v>908.52</v>
      </c>
      <c r="K1825" s="1">
        <v>1264659.84</v>
      </c>
      <c r="L1825" s="2">
        <v>45929.0</v>
      </c>
      <c r="M1825" s="1">
        <v>2025.0</v>
      </c>
      <c r="N1825" s="1">
        <v>9.0</v>
      </c>
      <c r="O1825" s="1" t="s">
        <v>46</v>
      </c>
    </row>
    <row r="1826">
      <c r="A1826" s="1" t="s">
        <v>2585</v>
      </c>
      <c r="B1826" s="1" t="s">
        <v>28</v>
      </c>
      <c r="C1826" s="1" t="s">
        <v>29</v>
      </c>
      <c r="D1826" s="1" t="s">
        <v>707</v>
      </c>
      <c r="E1826" s="1" t="s">
        <v>111</v>
      </c>
      <c r="F1826" s="1">
        <v>2384.0</v>
      </c>
      <c r="G1826" s="1">
        <v>2193.0</v>
      </c>
      <c r="H1826" s="1">
        <v>92.0</v>
      </c>
      <c r="I1826" s="1">
        <v>1593.49</v>
      </c>
      <c r="J1826" s="1">
        <v>1897.99</v>
      </c>
      <c r="K1826" s="1">
        <v>4162292.07</v>
      </c>
      <c r="L1826" s="2">
        <v>45934.0</v>
      </c>
      <c r="M1826" s="1">
        <v>2025.0</v>
      </c>
      <c r="N1826" s="1">
        <v>10.0</v>
      </c>
      <c r="O1826" s="1" t="s">
        <v>20</v>
      </c>
    </row>
    <row r="1827">
      <c r="A1827" s="1" t="s">
        <v>2586</v>
      </c>
      <c r="B1827" s="1" t="s">
        <v>28</v>
      </c>
      <c r="C1827" s="1" t="s">
        <v>29</v>
      </c>
      <c r="D1827" s="1" t="s">
        <v>1386</v>
      </c>
      <c r="E1827" s="1" t="s">
        <v>267</v>
      </c>
      <c r="F1827" s="1">
        <v>2168.0</v>
      </c>
      <c r="G1827" s="1">
        <v>1814.0</v>
      </c>
      <c r="H1827" s="1">
        <v>83.7</v>
      </c>
      <c r="I1827" s="1">
        <v>1628.59</v>
      </c>
      <c r="J1827" s="1">
        <v>1867.86</v>
      </c>
      <c r="K1827" s="1">
        <v>3388298.04</v>
      </c>
      <c r="L1827" s="2">
        <v>45768.0</v>
      </c>
      <c r="M1827" s="1">
        <v>2025.0</v>
      </c>
      <c r="N1827" s="1">
        <v>4.0</v>
      </c>
      <c r="O1827" s="1" t="s">
        <v>46</v>
      </c>
    </row>
    <row r="1828">
      <c r="A1828" s="1" t="s">
        <v>2587</v>
      </c>
      <c r="B1828" s="1" t="s">
        <v>42</v>
      </c>
      <c r="C1828" s="1" t="s">
        <v>43</v>
      </c>
      <c r="D1828" s="1" t="s">
        <v>1192</v>
      </c>
      <c r="E1828" s="1" t="s">
        <v>121</v>
      </c>
      <c r="F1828" s="1">
        <v>2515.0</v>
      </c>
      <c r="G1828" s="1">
        <v>2053.0</v>
      </c>
      <c r="H1828" s="1">
        <v>81.6</v>
      </c>
      <c r="I1828" s="1">
        <v>1808.87</v>
      </c>
      <c r="J1828" s="1">
        <v>2071.66</v>
      </c>
      <c r="K1828" s="1">
        <v>4253117.98</v>
      </c>
      <c r="L1828" s="2">
        <v>45918.0</v>
      </c>
      <c r="M1828" s="1">
        <v>2025.0</v>
      </c>
      <c r="N1828" s="1">
        <v>9.0</v>
      </c>
      <c r="O1828" s="1" t="s">
        <v>26</v>
      </c>
    </row>
    <row r="1829">
      <c r="A1829" s="1" t="s">
        <v>2588</v>
      </c>
      <c r="B1829" s="1" t="s">
        <v>42</v>
      </c>
      <c r="C1829" s="1" t="s">
        <v>43</v>
      </c>
      <c r="D1829" s="1" t="s">
        <v>2083</v>
      </c>
      <c r="E1829" s="1" t="s">
        <v>124</v>
      </c>
      <c r="F1829" s="1">
        <v>1802.0</v>
      </c>
      <c r="G1829" s="1">
        <v>1692.0</v>
      </c>
      <c r="H1829" s="1">
        <v>93.9</v>
      </c>
      <c r="I1829" s="1">
        <v>1341.49</v>
      </c>
      <c r="J1829" s="1">
        <v>1357.59</v>
      </c>
      <c r="K1829" s="1">
        <v>2297042.28</v>
      </c>
      <c r="L1829" s="2">
        <v>45985.0</v>
      </c>
      <c r="M1829" s="1">
        <v>2025.0</v>
      </c>
      <c r="N1829" s="1">
        <v>11.0</v>
      </c>
      <c r="O1829" s="1" t="s">
        <v>26</v>
      </c>
    </row>
    <row r="1830">
      <c r="A1830" s="1" t="s">
        <v>2589</v>
      </c>
      <c r="B1830" s="1" t="s">
        <v>28</v>
      </c>
      <c r="C1830" s="1" t="s">
        <v>29</v>
      </c>
      <c r="D1830" s="1" t="s">
        <v>452</v>
      </c>
      <c r="E1830" s="1" t="s">
        <v>45</v>
      </c>
      <c r="F1830" s="1">
        <v>2696.0</v>
      </c>
      <c r="G1830" s="1">
        <v>2339.0</v>
      </c>
      <c r="H1830" s="1">
        <v>86.8</v>
      </c>
      <c r="I1830" s="1">
        <v>1442.97</v>
      </c>
      <c r="J1830" s="1">
        <v>1397.67</v>
      </c>
      <c r="K1830" s="1">
        <v>3269150.13</v>
      </c>
      <c r="L1830" s="2">
        <v>45804.0</v>
      </c>
      <c r="M1830" s="1">
        <v>2025.0</v>
      </c>
      <c r="N1830" s="1">
        <v>5.0</v>
      </c>
      <c r="O1830" s="1" t="s">
        <v>46</v>
      </c>
    </row>
    <row r="1831">
      <c r="A1831" s="1" t="s">
        <v>2590</v>
      </c>
      <c r="B1831" s="1" t="s">
        <v>16</v>
      </c>
      <c r="C1831" s="1" t="s">
        <v>17</v>
      </c>
      <c r="D1831" s="1" t="s">
        <v>730</v>
      </c>
      <c r="E1831" s="1" t="s">
        <v>98</v>
      </c>
      <c r="F1831" s="1">
        <v>1617.0</v>
      </c>
      <c r="G1831" s="1">
        <v>1676.0</v>
      </c>
      <c r="H1831" s="1">
        <v>103.6</v>
      </c>
      <c r="I1831" s="1">
        <v>1615.53</v>
      </c>
      <c r="J1831" s="1">
        <v>1568.01</v>
      </c>
      <c r="K1831" s="1">
        <v>2627984.76</v>
      </c>
      <c r="L1831" s="2">
        <v>45984.0</v>
      </c>
      <c r="M1831" s="1">
        <v>2025.0</v>
      </c>
      <c r="N1831" s="1">
        <v>11.0</v>
      </c>
      <c r="O1831" s="1" t="s">
        <v>65</v>
      </c>
    </row>
    <row r="1832">
      <c r="A1832" s="1" t="s">
        <v>2591</v>
      </c>
      <c r="B1832" s="1" t="s">
        <v>28</v>
      </c>
      <c r="C1832" s="1" t="s">
        <v>29</v>
      </c>
      <c r="D1832" s="1" t="s">
        <v>1519</v>
      </c>
      <c r="E1832" s="1" t="s">
        <v>250</v>
      </c>
      <c r="F1832" s="1">
        <v>1826.0</v>
      </c>
      <c r="G1832" s="1">
        <v>1908.0</v>
      </c>
      <c r="H1832" s="1">
        <v>104.5</v>
      </c>
      <c r="I1832" s="1">
        <v>1402.84</v>
      </c>
      <c r="J1832" s="1">
        <v>1578.79</v>
      </c>
      <c r="K1832" s="1">
        <v>3012331.32</v>
      </c>
      <c r="L1832" s="2">
        <v>45689.0</v>
      </c>
      <c r="M1832" s="1">
        <v>2025.0</v>
      </c>
      <c r="N1832" s="1">
        <v>2.0</v>
      </c>
      <c r="O1832" s="1" t="s">
        <v>65</v>
      </c>
    </row>
    <row r="1833">
      <c r="A1833" s="1" t="s">
        <v>2592</v>
      </c>
      <c r="B1833" s="1" t="s">
        <v>16</v>
      </c>
      <c r="C1833" s="1" t="s">
        <v>17</v>
      </c>
      <c r="D1833" s="1" t="s">
        <v>1748</v>
      </c>
      <c r="E1833" s="1" t="s">
        <v>64</v>
      </c>
      <c r="F1833" s="1">
        <v>2918.0</v>
      </c>
      <c r="G1833" s="1">
        <v>2389.0</v>
      </c>
      <c r="H1833" s="1">
        <v>81.9</v>
      </c>
      <c r="I1833" s="1">
        <v>1089.22</v>
      </c>
      <c r="J1833" s="1">
        <v>1277.84</v>
      </c>
      <c r="K1833" s="1">
        <v>3052759.76</v>
      </c>
      <c r="L1833" s="2">
        <v>45689.0</v>
      </c>
      <c r="M1833" s="1">
        <v>2025.0</v>
      </c>
      <c r="N1833" s="1">
        <v>2.0</v>
      </c>
      <c r="O1833" s="1" t="s">
        <v>65</v>
      </c>
    </row>
    <row r="1834">
      <c r="A1834" s="1" t="s">
        <v>2593</v>
      </c>
      <c r="B1834" s="1" t="s">
        <v>16</v>
      </c>
      <c r="C1834" s="1" t="s">
        <v>17</v>
      </c>
      <c r="D1834" s="1" t="s">
        <v>2253</v>
      </c>
      <c r="E1834" s="1" t="s">
        <v>152</v>
      </c>
      <c r="F1834" s="1">
        <v>2885.0</v>
      </c>
      <c r="G1834" s="1">
        <v>2909.0</v>
      </c>
      <c r="H1834" s="1">
        <v>100.8</v>
      </c>
      <c r="I1834" s="1">
        <v>1693.61</v>
      </c>
      <c r="J1834" s="1">
        <v>1552.38</v>
      </c>
      <c r="K1834" s="1">
        <v>4515873.42</v>
      </c>
      <c r="L1834" s="2">
        <v>45781.0</v>
      </c>
      <c r="M1834" s="1">
        <v>2025.0</v>
      </c>
      <c r="N1834" s="1">
        <v>5.0</v>
      </c>
      <c r="O1834" s="1" t="s">
        <v>20</v>
      </c>
    </row>
    <row r="1835">
      <c r="A1835" s="1" t="s">
        <v>2594</v>
      </c>
      <c r="B1835" s="1" t="s">
        <v>28</v>
      </c>
      <c r="C1835" s="1" t="s">
        <v>29</v>
      </c>
      <c r="D1835" s="1" t="s">
        <v>2359</v>
      </c>
      <c r="E1835" s="1" t="s">
        <v>142</v>
      </c>
      <c r="F1835" s="1">
        <v>525.0</v>
      </c>
      <c r="G1835" s="1">
        <v>497.0</v>
      </c>
      <c r="H1835" s="1">
        <v>94.7</v>
      </c>
      <c r="I1835" s="1">
        <v>1905.51</v>
      </c>
      <c r="J1835" s="1">
        <v>2089.6</v>
      </c>
      <c r="K1835" s="1">
        <v>1038531.2</v>
      </c>
      <c r="L1835" s="2">
        <v>45836.0</v>
      </c>
      <c r="M1835" s="1">
        <v>2025.0</v>
      </c>
      <c r="N1835" s="1">
        <v>6.0</v>
      </c>
      <c r="O1835" s="1" t="s">
        <v>46</v>
      </c>
    </row>
    <row r="1836">
      <c r="A1836" s="1" t="s">
        <v>2595</v>
      </c>
      <c r="B1836" s="1" t="s">
        <v>37</v>
      </c>
      <c r="C1836" s="1" t="s">
        <v>38</v>
      </c>
      <c r="D1836" s="1" t="s">
        <v>841</v>
      </c>
      <c r="E1836" s="1" t="s">
        <v>89</v>
      </c>
      <c r="F1836" s="1">
        <v>2074.0</v>
      </c>
      <c r="G1836" s="1">
        <v>1754.0</v>
      </c>
      <c r="H1836" s="1">
        <v>84.6</v>
      </c>
      <c r="I1836" s="1">
        <v>1171.49</v>
      </c>
      <c r="J1836" s="1">
        <v>1139.32</v>
      </c>
      <c r="K1836" s="1">
        <v>1998367.28</v>
      </c>
      <c r="L1836" s="2">
        <v>45855.0</v>
      </c>
      <c r="M1836" s="1">
        <v>2025.0</v>
      </c>
      <c r="N1836" s="1">
        <v>7.0</v>
      </c>
      <c r="O1836" s="1" t="s">
        <v>46</v>
      </c>
    </row>
    <row r="1837">
      <c r="A1837" s="1" t="s">
        <v>2596</v>
      </c>
      <c r="B1837" s="1" t="s">
        <v>42</v>
      </c>
      <c r="C1837" s="1" t="s">
        <v>43</v>
      </c>
      <c r="D1837" s="1" t="s">
        <v>919</v>
      </c>
      <c r="E1837" s="1" t="s">
        <v>74</v>
      </c>
      <c r="F1837" s="1">
        <v>718.0</v>
      </c>
      <c r="G1837" s="1">
        <v>580.0</v>
      </c>
      <c r="H1837" s="1">
        <v>80.8</v>
      </c>
      <c r="I1837" s="1">
        <v>1430.82</v>
      </c>
      <c r="J1837" s="1">
        <v>1612.17</v>
      </c>
      <c r="K1837" s="1">
        <v>935058.6</v>
      </c>
      <c r="L1837" s="2">
        <v>45832.0</v>
      </c>
      <c r="M1837" s="1">
        <v>2025.0</v>
      </c>
      <c r="N1837" s="1">
        <v>6.0</v>
      </c>
      <c r="O1837" s="1" t="s">
        <v>32</v>
      </c>
    </row>
    <row r="1838">
      <c r="A1838" s="1" t="s">
        <v>2597</v>
      </c>
      <c r="B1838" s="1" t="s">
        <v>28</v>
      </c>
      <c r="C1838" s="1" t="s">
        <v>29</v>
      </c>
      <c r="D1838" s="1" t="s">
        <v>2313</v>
      </c>
      <c r="E1838" s="1" t="s">
        <v>71</v>
      </c>
      <c r="F1838" s="1">
        <v>1789.0</v>
      </c>
      <c r="G1838" s="1">
        <v>1770.0</v>
      </c>
      <c r="H1838" s="1">
        <v>98.9</v>
      </c>
      <c r="I1838" s="1">
        <v>1932.73</v>
      </c>
      <c r="J1838" s="1">
        <v>2287.0</v>
      </c>
      <c r="K1838" s="1">
        <v>4047990.0</v>
      </c>
      <c r="L1838" s="2">
        <v>46009.0</v>
      </c>
      <c r="M1838" s="1">
        <v>2025.0</v>
      </c>
      <c r="N1838" s="1">
        <v>12.0</v>
      </c>
      <c r="O1838" s="1" t="s">
        <v>32</v>
      </c>
    </row>
    <row r="1839">
      <c r="A1839" s="1" t="s">
        <v>2598</v>
      </c>
      <c r="B1839" s="1" t="s">
        <v>22</v>
      </c>
      <c r="C1839" s="1" t="s">
        <v>23</v>
      </c>
      <c r="D1839" s="1" t="s">
        <v>1527</v>
      </c>
      <c r="E1839" s="1" t="s">
        <v>82</v>
      </c>
      <c r="F1839" s="1">
        <v>1323.0</v>
      </c>
      <c r="G1839" s="1">
        <v>1233.0</v>
      </c>
      <c r="H1839" s="1">
        <v>93.2</v>
      </c>
      <c r="I1839" s="1">
        <v>1128.57</v>
      </c>
      <c r="J1839" s="1">
        <v>1024.79</v>
      </c>
      <c r="K1839" s="1">
        <v>1263566.07</v>
      </c>
      <c r="L1839" s="2">
        <v>45827.0</v>
      </c>
      <c r="M1839" s="1">
        <v>2025.0</v>
      </c>
      <c r="N1839" s="1">
        <v>6.0</v>
      </c>
      <c r="O1839" s="1" t="s">
        <v>20</v>
      </c>
    </row>
    <row r="1840">
      <c r="A1840" s="1" t="s">
        <v>2599</v>
      </c>
      <c r="B1840" s="1" t="s">
        <v>22</v>
      </c>
      <c r="C1840" s="1" t="s">
        <v>23</v>
      </c>
      <c r="D1840" s="1" t="s">
        <v>1467</v>
      </c>
      <c r="E1840" s="1" t="s">
        <v>183</v>
      </c>
      <c r="F1840" s="1">
        <v>620.0</v>
      </c>
      <c r="G1840" s="1">
        <v>564.0</v>
      </c>
      <c r="H1840" s="1">
        <v>91.0</v>
      </c>
      <c r="I1840" s="1">
        <v>1615.86</v>
      </c>
      <c r="J1840" s="1">
        <v>1468.27</v>
      </c>
      <c r="K1840" s="1">
        <v>828104.28</v>
      </c>
      <c r="L1840" s="2">
        <v>45925.0</v>
      </c>
      <c r="M1840" s="1">
        <v>2025.0</v>
      </c>
      <c r="N1840" s="1">
        <v>9.0</v>
      </c>
      <c r="O1840" s="1" t="s">
        <v>65</v>
      </c>
    </row>
    <row r="1841">
      <c r="A1841" s="1" t="s">
        <v>2600</v>
      </c>
      <c r="B1841" s="1" t="s">
        <v>28</v>
      </c>
      <c r="C1841" s="1" t="s">
        <v>29</v>
      </c>
      <c r="D1841" s="1" t="s">
        <v>408</v>
      </c>
      <c r="E1841" s="1" t="s">
        <v>250</v>
      </c>
      <c r="F1841" s="1">
        <v>1961.0</v>
      </c>
      <c r="G1841" s="1">
        <v>1988.0</v>
      </c>
      <c r="H1841" s="1">
        <v>101.4</v>
      </c>
      <c r="I1841" s="1">
        <v>1475.33</v>
      </c>
      <c r="J1841" s="1">
        <v>1512.46</v>
      </c>
      <c r="K1841" s="1">
        <v>3006770.48</v>
      </c>
      <c r="L1841" s="2">
        <v>45798.0</v>
      </c>
      <c r="M1841" s="1">
        <v>2025.0</v>
      </c>
      <c r="N1841" s="1">
        <v>5.0</v>
      </c>
      <c r="O1841" s="1" t="s">
        <v>65</v>
      </c>
    </row>
    <row r="1842">
      <c r="A1842" s="1" t="s">
        <v>2601</v>
      </c>
      <c r="B1842" s="1" t="s">
        <v>42</v>
      </c>
      <c r="C1842" s="1" t="s">
        <v>43</v>
      </c>
      <c r="D1842" s="1" t="s">
        <v>1343</v>
      </c>
      <c r="E1842" s="1" t="s">
        <v>166</v>
      </c>
      <c r="F1842" s="1">
        <v>2383.0</v>
      </c>
      <c r="G1842" s="1">
        <v>2427.0</v>
      </c>
      <c r="H1842" s="1">
        <v>101.8</v>
      </c>
      <c r="I1842" s="1">
        <v>1414.69</v>
      </c>
      <c r="J1842" s="1">
        <v>1319.92</v>
      </c>
      <c r="K1842" s="1">
        <v>3203445.84</v>
      </c>
      <c r="L1842" s="2">
        <v>45988.0</v>
      </c>
      <c r="M1842" s="1">
        <v>2025.0</v>
      </c>
      <c r="N1842" s="1">
        <v>11.0</v>
      </c>
      <c r="O1842" s="1" t="s">
        <v>46</v>
      </c>
    </row>
    <row r="1843">
      <c r="A1843" s="1" t="s">
        <v>2602</v>
      </c>
      <c r="B1843" s="1" t="s">
        <v>22</v>
      </c>
      <c r="C1843" s="1" t="s">
        <v>23</v>
      </c>
      <c r="D1843" s="1" t="s">
        <v>2603</v>
      </c>
      <c r="E1843" s="1" t="s">
        <v>68</v>
      </c>
      <c r="F1843" s="1">
        <v>2464.0</v>
      </c>
      <c r="G1843" s="1">
        <v>2379.0</v>
      </c>
      <c r="H1843" s="1">
        <v>96.6</v>
      </c>
      <c r="I1843" s="1">
        <v>1618.91</v>
      </c>
      <c r="J1843" s="1">
        <v>1884.39</v>
      </c>
      <c r="K1843" s="1">
        <v>4482963.81</v>
      </c>
      <c r="L1843" s="2">
        <v>45902.0</v>
      </c>
      <c r="M1843" s="1">
        <v>2025.0</v>
      </c>
      <c r="N1843" s="1">
        <v>9.0</v>
      </c>
      <c r="O1843" s="1" t="s">
        <v>65</v>
      </c>
    </row>
    <row r="1844">
      <c r="A1844" s="1" t="s">
        <v>2604</v>
      </c>
      <c r="B1844" s="1" t="s">
        <v>16</v>
      </c>
      <c r="C1844" s="1" t="s">
        <v>17</v>
      </c>
      <c r="D1844" s="1" t="s">
        <v>758</v>
      </c>
      <c r="E1844" s="1" t="s">
        <v>82</v>
      </c>
      <c r="F1844" s="1">
        <v>2357.0</v>
      </c>
      <c r="G1844" s="1">
        <v>1959.0</v>
      </c>
      <c r="H1844" s="1">
        <v>83.1</v>
      </c>
      <c r="I1844" s="1">
        <v>1458.57</v>
      </c>
      <c r="J1844" s="1">
        <v>1724.92</v>
      </c>
      <c r="K1844" s="1">
        <v>3379118.28</v>
      </c>
      <c r="L1844" s="2">
        <v>45892.0</v>
      </c>
      <c r="M1844" s="1">
        <v>2025.0</v>
      </c>
      <c r="N1844" s="1">
        <v>8.0</v>
      </c>
      <c r="O1844" s="1" t="s">
        <v>20</v>
      </c>
    </row>
    <row r="1845">
      <c r="A1845" s="1" t="s">
        <v>2605</v>
      </c>
      <c r="B1845" s="1" t="s">
        <v>16</v>
      </c>
      <c r="C1845" s="1" t="s">
        <v>17</v>
      </c>
      <c r="D1845" s="1" t="s">
        <v>1876</v>
      </c>
      <c r="E1845" s="1" t="s">
        <v>95</v>
      </c>
      <c r="F1845" s="1">
        <v>1297.0</v>
      </c>
      <c r="G1845" s="1">
        <v>1314.0</v>
      </c>
      <c r="H1845" s="1">
        <v>101.3</v>
      </c>
      <c r="I1845" s="1">
        <v>1197.45</v>
      </c>
      <c r="J1845" s="1">
        <v>1436.78</v>
      </c>
      <c r="K1845" s="1">
        <v>1887928.92</v>
      </c>
      <c r="L1845" s="2">
        <v>45838.0</v>
      </c>
      <c r="M1845" s="1">
        <v>2025.0</v>
      </c>
      <c r="N1845" s="1">
        <v>6.0</v>
      </c>
      <c r="O1845" s="1" t="s">
        <v>32</v>
      </c>
    </row>
    <row r="1846">
      <c r="A1846" s="1" t="s">
        <v>2606</v>
      </c>
      <c r="B1846" s="1" t="s">
        <v>42</v>
      </c>
      <c r="C1846" s="1" t="s">
        <v>43</v>
      </c>
      <c r="D1846" s="1" t="s">
        <v>1970</v>
      </c>
      <c r="E1846" s="1" t="s">
        <v>218</v>
      </c>
      <c r="F1846" s="1">
        <v>1755.0</v>
      </c>
      <c r="G1846" s="1">
        <v>1636.0</v>
      </c>
      <c r="H1846" s="1">
        <v>93.2</v>
      </c>
      <c r="I1846" s="1">
        <v>1836.48</v>
      </c>
      <c r="J1846" s="1">
        <v>1916.92</v>
      </c>
      <c r="K1846" s="1">
        <v>3136081.12</v>
      </c>
      <c r="L1846" s="2">
        <v>45683.0</v>
      </c>
      <c r="M1846" s="1">
        <v>2025.0</v>
      </c>
      <c r="N1846" s="1">
        <v>1.0</v>
      </c>
      <c r="O1846" s="1" t="s">
        <v>32</v>
      </c>
    </row>
    <row r="1847">
      <c r="A1847" s="1" t="s">
        <v>2607</v>
      </c>
      <c r="B1847" s="1" t="s">
        <v>22</v>
      </c>
      <c r="C1847" s="1" t="s">
        <v>23</v>
      </c>
      <c r="D1847" s="1" t="s">
        <v>2608</v>
      </c>
      <c r="E1847" s="1" t="s">
        <v>35</v>
      </c>
      <c r="F1847" s="1">
        <v>1276.0</v>
      </c>
      <c r="G1847" s="1">
        <v>1250.0</v>
      </c>
      <c r="H1847" s="1">
        <v>98.0</v>
      </c>
      <c r="I1847" s="1">
        <v>1744.34</v>
      </c>
      <c r="J1847" s="1">
        <v>1795.36</v>
      </c>
      <c r="K1847" s="1">
        <v>2244200.0</v>
      </c>
      <c r="L1847" s="2">
        <v>45679.0</v>
      </c>
      <c r="M1847" s="1">
        <v>2025.0</v>
      </c>
      <c r="N1847" s="1">
        <v>1.0</v>
      </c>
      <c r="O1847" s="1" t="s">
        <v>26</v>
      </c>
    </row>
    <row r="1848">
      <c r="A1848" s="1" t="s">
        <v>2609</v>
      </c>
      <c r="B1848" s="1" t="s">
        <v>42</v>
      </c>
      <c r="C1848" s="1" t="s">
        <v>43</v>
      </c>
      <c r="D1848" s="1" t="s">
        <v>301</v>
      </c>
      <c r="E1848" s="1" t="s">
        <v>82</v>
      </c>
      <c r="F1848" s="1">
        <v>2088.0</v>
      </c>
      <c r="G1848" s="1">
        <v>1761.0</v>
      </c>
      <c r="H1848" s="1">
        <v>84.3</v>
      </c>
      <c r="I1848" s="1">
        <v>1003.64</v>
      </c>
      <c r="J1848" s="1">
        <v>1158.44</v>
      </c>
      <c r="K1848" s="1">
        <v>2040012.84</v>
      </c>
      <c r="L1848" s="2">
        <v>45985.0</v>
      </c>
      <c r="M1848" s="1">
        <v>2025.0</v>
      </c>
      <c r="N1848" s="1">
        <v>11.0</v>
      </c>
      <c r="O1848" s="1" t="s">
        <v>20</v>
      </c>
    </row>
    <row r="1849">
      <c r="A1849" s="1" t="s">
        <v>2610</v>
      </c>
      <c r="B1849" s="1" t="s">
        <v>28</v>
      </c>
      <c r="C1849" s="1" t="s">
        <v>29</v>
      </c>
      <c r="D1849" s="1" t="s">
        <v>2611</v>
      </c>
      <c r="E1849" s="1" t="s">
        <v>306</v>
      </c>
      <c r="F1849" s="1">
        <v>595.0</v>
      </c>
      <c r="G1849" s="1">
        <v>590.0</v>
      </c>
      <c r="H1849" s="1">
        <v>99.2</v>
      </c>
      <c r="I1849" s="1">
        <v>1724.07</v>
      </c>
      <c r="J1849" s="1">
        <v>1959.04</v>
      </c>
      <c r="K1849" s="1">
        <v>1155833.6</v>
      </c>
      <c r="L1849" s="2">
        <v>45710.0</v>
      </c>
      <c r="M1849" s="1">
        <v>2025.0</v>
      </c>
      <c r="N1849" s="1">
        <v>2.0</v>
      </c>
      <c r="O1849" s="1" t="s">
        <v>32</v>
      </c>
    </row>
    <row r="1850">
      <c r="A1850" s="1" t="s">
        <v>2612</v>
      </c>
      <c r="B1850" s="1" t="s">
        <v>37</v>
      </c>
      <c r="C1850" s="1" t="s">
        <v>38</v>
      </c>
      <c r="D1850" s="1" t="s">
        <v>1684</v>
      </c>
      <c r="E1850" s="1" t="s">
        <v>19</v>
      </c>
      <c r="F1850" s="1">
        <v>1331.0</v>
      </c>
      <c r="G1850" s="1">
        <v>1186.0</v>
      </c>
      <c r="H1850" s="1">
        <v>89.1</v>
      </c>
      <c r="I1850" s="1">
        <v>1116.09</v>
      </c>
      <c r="J1850" s="1">
        <v>1234.96</v>
      </c>
      <c r="K1850" s="1">
        <v>1464662.56</v>
      </c>
      <c r="L1850" s="2">
        <v>45922.0</v>
      </c>
      <c r="M1850" s="1">
        <v>2025.0</v>
      </c>
      <c r="N1850" s="1">
        <v>9.0</v>
      </c>
      <c r="O1850" s="1" t="s">
        <v>20</v>
      </c>
    </row>
    <row r="1851">
      <c r="A1851" s="1" t="s">
        <v>2613</v>
      </c>
      <c r="B1851" s="1" t="s">
        <v>16</v>
      </c>
      <c r="C1851" s="1" t="s">
        <v>17</v>
      </c>
      <c r="D1851" s="1" t="s">
        <v>668</v>
      </c>
      <c r="E1851" s="1" t="s">
        <v>133</v>
      </c>
      <c r="F1851" s="1">
        <v>1514.0</v>
      </c>
      <c r="G1851" s="1">
        <v>1536.0</v>
      </c>
      <c r="H1851" s="1">
        <v>101.5</v>
      </c>
      <c r="I1851" s="1">
        <v>1193.26</v>
      </c>
      <c r="J1851" s="1">
        <v>1385.92</v>
      </c>
      <c r="K1851" s="1">
        <v>2128773.12</v>
      </c>
      <c r="L1851" s="2">
        <v>45853.0</v>
      </c>
      <c r="M1851" s="1">
        <v>2025.0</v>
      </c>
      <c r="N1851" s="1">
        <v>7.0</v>
      </c>
      <c r="O1851" s="1" t="s">
        <v>26</v>
      </c>
    </row>
    <row r="1852">
      <c r="A1852" s="1" t="s">
        <v>2614</v>
      </c>
      <c r="B1852" s="1" t="s">
        <v>16</v>
      </c>
      <c r="C1852" s="1" t="s">
        <v>17</v>
      </c>
      <c r="D1852" s="1" t="s">
        <v>191</v>
      </c>
      <c r="E1852" s="1" t="s">
        <v>56</v>
      </c>
      <c r="F1852" s="1">
        <v>1591.0</v>
      </c>
      <c r="G1852" s="1">
        <v>1519.0</v>
      </c>
      <c r="H1852" s="1">
        <v>95.5</v>
      </c>
      <c r="I1852" s="1">
        <v>1292.66</v>
      </c>
      <c r="J1852" s="1">
        <v>1309.55</v>
      </c>
      <c r="K1852" s="1">
        <v>1989206.45</v>
      </c>
      <c r="L1852" s="2">
        <v>45887.0</v>
      </c>
      <c r="M1852" s="1">
        <v>2025.0</v>
      </c>
      <c r="N1852" s="1">
        <v>8.0</v>
      </c>
      <c r="O1852" s="1" t="s">
        <v>20</v>
      </c>
    </row>
    <row r="1853">
      <c r="A1853" s="1" t="s">
        <v>2615</v>
      </c>
      <c r="B1853" s="1" t="s">
        <v>28</v>
      </c>
      <c r="C1853" s="1" t="s">
        <v>29</v>
      </c>
      <c r="D1853" s="1" t="s">
        <v>1125</v>
      </c>
      <c r="E1853" s="1" t="s">
        <v>118</v>
      </c>
      <c r="F1853" s="1">
        <v>606.0</v>
      </c>
      <c r="G1853" s="1">
        <v>620.0</v>
      </c>
      <c r="H1853" s="1">
        <v>102.3</v>
      </c>
      <c r="I1853" s="1">
        <v>1762.53</v>
      </c>
      <c r="J1853" s="1">
        <v>2052.28</v>
      </c>
      <c r="K1853" s="1">
        <v>1272413.6</v>
      </c>
      <c r="L1853" s="2">
        <v>45907.0</v>
      </c>
      <c r="M1853" s="1">
        <v>2025.0</v>
      </c>
      <c r="N1853" s="1">
        <v>9.0</v>
      </c>
      <c r="O1853" s="1" t="s">
        <v>46</v>
      </c>
    </row>
    <row r="1854">
      <c r="A1854" s="1" t="s">
        <v>2616</v>
      </c>
      <c r="B1854" s="1" t="s">
        <v>37</v>
      </c>
      <c r="C1854" s="1" t="s">
        <v>38</v>
      </c>
      <c r="D1854" s="1" t="s">
        <v>2356</v>
      </c>
      <c r="E1854" s="1" t="s">
        <v>218</v>
      </c>
      <c r="F1854" s="1">
        <v>1399.0</v>
      </c>
      <c r="G1854" s="1">
        <v>1462.0</v>
      </c>
      <c r="H1854" s="1">
        <v>104.5</v>
      </c>
      <c r="I1854" s="1">
        <v>1700.15</v>
      </c>
      <c r="J1854" s="1">
        <v>1736.74</v>
      </c>
      <c r="K1854" s="1">
        <v>2539113.88</v>
      </c>
      <c r="L1854" s="2">
        <v>45939.0</v>
      </c>
      <c r="M1854" s="1">
        <v>2025.0</v>
      </c>
      <c r="N1854" s="1">
        <v>10.0</v>
      </c>
      <c r="O1854" s="1" t="s">
        <v>32</v>
      </c>
    </row>
    <row r="1855">
      <c r="A1855" s="1" t="s">
        <v>2617</v>
      </c>
      <c r="B1855" s="1" t="s">
        <v>16</v>
      </c>
      <c r="C1855" s="1" t="s">
        <v>17</v>
      </c>
      <c r="D1855" s="1" t="s">
        <v>2047</v>
      </c>
      <c r="E1855" s="1" t="s">
        <v>169</v>
      </c>
      <c r="F1855" s="1">
        <v>925.0</v>
      </c>
      <c r="G1855" s="1">
        <v>748.0</v>
      </c>
      <c r="H1855" s="1">
        <v>80.9</v>
      </c>
      <c r="I1855" s="1">
        <v>1759.04</v>
      </c>
      <c r="J1855" s="1">
        <v>1961.77</v>
      </c>
      <c r="K1855" s="1">
        <v>1467403.96</v>
      </c>
      <c r="L1855" s="2">
        <v>45676.0</v>
      </c>
      <c r="M1855" s="1">
        <v>2025.0</v>
      </c>
      <c r="N1855" s="1">
        <v>1.0</v>
      </c>
      <c r="O1855" s="1" t="s">
        <v>26</v>
      </c>
    </row>
    <row r="1856">
      <c r="A1856" s="1" t="s">
        <v>2618</v>
      </c>
      <c r="B1856" s="1" t="s">
        <v>28</v>
      </c>
      <c r="C1856" s="1" t="s">
        <v>29</v>
      </c>
      <c r="D1856" s="1" t="s">
        <v>687</v>
      </c>
      <c r="E1856" s="1" t="s">
        <v>103</v>
      </c>
      <c r="F1856" s="1">
        <v>596.0</v>
      </c>
      <c r="G1856" s="1">
        <v>580.0</v>
      </c>
      <c r="H1856" s="1">
        <v>97.3</v>
      </c>
      <c r="I1856" s="1">
        <v>1513.45</v>
      </c>
      <c r="J1856" s="1">
        <v>1432.02</v>
      </c>
      <c r="K1856" s="1">
        <v>830571.6</v>
      </c>
      <c r="L1856" s="2">
        <v>45969.0</v>
      </c>
      <c r="M1856" s="1">
        <v>2025.0</v>
      </c>
      <c r="N1856" s="1">
        <v>11.0</v>
      </c>
      <c r="O1856" s="1" t="s">
        <v>26</v>
      </c>
    </row>
    <row r="1857">
      <c r="A1857" s="1" t="s">
        <v>2619</v>
      </c>
      <c r="B1857" s="1" t="s">
        <v>28</v>
      </c>
      <c r="C1857" s="1" t="s">
        <v>29</v>
      </c>
      <c r="D1857" s="1" t="s">
        <v>2620</v>
      </c>
      <c r="E1857" s="1" t="s">
        <v>74</v>
      </c>
      <c r="F1857" s="1">
        <v>2004.0</v>
      </c>
      <c r="G1857" s="1">
        <v>1907.0</v>
      </c>
      <c r="H1857" s="1">
        <v>95.2</v>
      </c>
      <c r="I1857" s="1">
        <v>1959.4</v>
      </c>
      <c r="J1857" s="1">
        <v>1921.42</v>
      </c>
      <c r="K1857" s="1">
        <v>3664147.94</v>
      </c>
      <c r="L1857" s="2">
        <v>45737.0</v>
      </c>
      <c r="M1857" s="1">
        <v>2025.0</v>
      </c>
      <c r="N1857" s="1">
        <v>3.0</v>
      </c>
      <c r="O1857" s="1" t="s">
        <v>32</v>
      </c>
    </row>
    <row r="1858">
      <c r="A1858" s="1" t="s">
        <v>2621</v>
      </c>
      <c r="B1858" s="1" t="s">
        <v>37</v>
      </c>
      <c r="C1858" s="1" t="s">
        <v>38</v>
      </c>
      <c r="D1858" s="1" t="s">
        <v>919</v>
      </c>
      <c r="E1858" s="1" t="s">
        <v>74</v>
      </c>
      <c r="F1858" s="1">
        <v>2184.0</v>
      </c>
      <c r="G1858" s="1">
        <v>2201.0</v>
      </c>
      <c r="H1858" s="1">
        <v>100.8</v>
      </c>
      <c r="I1858" s="1">
        <v>1309.88</v>
      </c>
      <c r="J1858" s="1">
        <v>1477.58</v>
      </c>
      <c r="K1858" s="1">
        <v>3252153.58</v>
      </c>
      <c r="L1858" s="2">
        <v>45994.0</v>
      </c>
      <c r="M1858" s="1">
        <v>2025.0</v>
      </c>
      <c r="N1858" s="1">
        <v>12.0</v>
      </c>
      <c r="O1858" s="1" t="s">
        <v>32</v>
      </c>
    </row>
    <row r="1859">
      <c r="A1859" s="1" t="s">
        <v>2622</v>
      </c>
      <c r="B1859" s="1" t="s">
        <v>28</v>
      </c>
      <c r="C1859" s="1" t="s">
        <v>29</v>
      </c>
      <c r="D1859" s="1" t="s">
        <v>2623</v>
      </c>
      <c r="E1859" s="1" t="s">
        <v>336</v>
      </c>
      <c r="F1859" s="1">
        <v>1620.0</v>
      </c>
      <c r="G1859" s="1">
        <v>1444.0</v>
      </c>
      <c r="H1859" s="1">
        <v>89.1</v>
      </c>
      <c r="I1859" s="1">
        <v>1814.54</v>
      </c>
      <c r="J1859" s="1">
        <v>1975.67</v>
      </c>
      <c r="K1859" s="1">
        <v>2852867.48</v>
      </c>
      <c r="L1859" s="2">
        <v>45865.0</v>
      </c>
      <c r="M1859" s="1">
        <v>2025.0</v>
      </c>
      <c r="N1859" s="1">
        <v>7.0</v>
      </c>
      <c r="O1859" s="1" t="s">
        <v>46</v>
      </c>
    </row>
    <row r="1860">
      <c r="A1860" s="1" t="s">
        <v>2624</v>
      </c>
      <c r="B1860" s="1" t="s">
        <v>42</v>
      </c>
      <c r="C1860" s="1" t="s">
        <v>43</v>
      </c>
      <c r="D1860" s="1" t="s">
        <v>2625</v>
      </c>
      <c r="E1860" s="1" t="s">
        <v>250</v>
      </c>
      <c r="F1860" s="1">
        <v>2661.0</v>
      </c>
      <c r="G1860" s="1">
        <v>2566.0</v>
      </c>
      <c r="H1860" s="1">
        <v>96.4</v>
      </c>
      <c r="I1860" s="1">
        <v>1136.4</v>
      </c>
      <c r="J1860" s="1">
        <v>1137.73</v>
      </c>
      <c r="K1860" s="1">
        <v>2919415.18</v>
      </c>
      <c r="L1860" s="2">
        <v>45927.0</v>
      </c>
      <c r="M1860" s="1">
        <v>2025.0</v>
      </c>
      <c r="N1860" s="1">
        <v>9.0</v>
      </c>
      <c r="O1860" s="1" t="s">
        <v>65</v>
      </c>
    </row>
    <row r="1861">
      <c r="A1861" s="1" t="s">
        <v>2626</v>
      </c>
      <c r="B1861" s="1" t="s">
        <v>42</v>
      </c>
      <c r="C1861" s="1" t="s">
        <v>43</v>
      </c>
      <c r="D1861" s="1" t="s">
        <v>1546</v>
      </c>
      <c r="E1861" s="1" t="s">
        <v>118</v>
      </c>
      <c r="F1861" s="1">
        <v>2985.0</v>
      </c>
      <c r="G1861" s="1">
        <v>2998.0</v>
      </c>
      <c r="H1861" s="1">
        <v>100.4</v>
      </c>
      <c r="I1861" s="1">
        <v>1644.71</v>
      </c>
      <c r="J1861" s="1">
        <v>1563.05</v>
      </c>
      <c r="K1861" s="1">
        <v>4686023.9</v>
      </c>
      <c r="L1861" s="2">
        <v>45988.0</v>
      </c>
      <c r="M1861" s="1">
        <v>2025.0</v>
      </c>
      <c r="N1861" s="1">
        <v>11.0</v>
      </c>
      <c r="O1861" s="1" t="s">
        <v>46</v>
      </c>
    </row>
    <row r="1862">
      <c r="A1862" s="1" t="s">
        <v>2627</v>
      </c>
      <c r="B1862" s="1" t="s">
        <v>22</v>
      </c>
      <c r="C1862" s="1" t="s">
        <v>23</v>
      </c>
      <c r="D1862" s="1" t="s">
        <v>504</v>
      </c>
      <c r="E1862" s="1" t="s">
        <v>79</v>
      </c>
      <c r="F1862" s="1">
        <v>2924.0</v>
      </c>
      <c r="G1862" s="1">
        <v>2771.0</v>
      </c>
      <c r="H1862" s="1">
        <v>94.8</v>
      </c>
      <c r="I1862" s="1">
        <v>1651.51</v>
      </c>
      <c r="J1862" s="1">
        <v>1548.72</v>
      </c>
      <c r="K1862" s="1">
        <v>4291503.12</v>
      </c>
      <c r="L1862" s="2">
        <v>45905.0</v>
      </c>
      <c r="M1862" s="1">
        <v>2025.0</v>
      </c>
      <c r="N1862" s="1">
        <v>9.0</v>
      </c>
      <c r="O1862" s="1" t="s">
        <v>20</v>
      </c>
    </row>
    <row r="1863">
      <c r="A1863" s="1" t="s">
        <v>2628</v>
      </c>
      <c r="B1863" s="1" t="s">
        <v>28</v>
      </c>
      <c r="C1863" s="1" t="s">
        <v>29</v>
      </c>
      <c r="D1863" s="1" t="s">
        <v>313</v>
      </c>
      <c r="E1863" s="1" t="s">
        <v>56</v>
      </c>
      <c r="F1863" s="1">
        <v>1148.0</v>
      </c>
      <c r="G1863" s="1">
        <v>1131.0</v>
      </c>
      <c r="H1863" s="1">
        <v>98.5</v>
      </c>
      <c r="I1863" s="1">
        <v>1288.89</v>
      </c>
      <c r="J1863" s="1">
        <v>1334.0</v>
      </c>
      <c r="K1863" s="1">
        <v>1508754.0</v>
      </c>
      <c r="L1863" s="2">
        <v>45881.0</v>
      </c>
      <c r="M1863" s="1">
        <v>2025.0</v>
      </c>
      <c r="N1863" s="1">
        <v>8.0</v>
      </c>
      <c r="O1863" s="1" t="s">
        <v>20</v>
      </c>
    </row>
    <row r="1864">
      <c r="A1864" s="1" t="s">
        <v>2629</v>
      </c>
      <c r="B1864" s="1" t="s">
        <v>28</v>
      </c>
      <c r="C1864" s="1" t="s">
        <v>29</v>
      </c>
      <c r="D1864" s="1" t="s">
        <v>2630</v>
      </c>
      <c r="E1864" s="1" t="s">
        <v>169</v>
      </c>
      <c r="F1864" s="1">
        <v>2728.0</v>
      </c>
      <c r="G1864" s="1">
        <v>2376.0</v>
      </c>
      <c r="H1864" s="1">
        <v>87.1</v>
      </c>
      <c r="I1864" s="1">
        <v>1208.02</v>
      </c>
      <c r="J1864" s="1">
        <v>1391.91</v>
      </c>
      <c r="K1864" s="1">
        <v>3307178.16</v>
      </c>
      <c r="L1864" s="2">
        <v>45712.0</v>
      </c>
      <c r="M1864" s="1">
        <v>2025.0</v>
      </c>
      <c r="N1864" s="1">
        <v>2.0</v>
      </c>
      <c r="O1864" s="1" t="s">
        <v>26</v>
      </c>
    </row>
    <row r="1865">
      <c r="A1865" s="1" t="s">
        <v>2631</v>
      </c>
      <c r="B1865" s="1" t="s">
        <v>16</v>
      </c>
      <c r="C1865" s="1" t="s">
        <v>17</v>
      </c>
      <c r="D1865" s="1" t="s">
        <v>1382</v>
      </c>
      <c r="E1865" s="1" t="s">
        <v>382</v>
      </c>
      <c r="F1865" s="1">
        <v>1417.0</v>
      </c>
      <c r="G1865" s="1">
        <v>1306.0</v>
      </c>
      <c r="H1865" s="1">
        <v>92.2</v>
      </c>
      <c r="I1865" s="1">
        <v>1441.69</v>
      </c>
      <c r="J1865" s="1">
        <v>1568.69</v>
      </c>
      <c r="K1865" s="1">
        <v>2048709.14</v>
      </c>
      <c r="L1865" s="2">
        <v>45922.0</v>
      </c>
      <c r="M1865" s="1">
        <v>2025.0</v>
      </c>
      <c r="N1865" s="1">
        <v>9.0</v>
      </c>
      <c r="O1865" s="1" t="s">
        <v>65</v>
      </c>
    </row>
    <row r="1866">
      <c r="A1866" s="1" t="s">
        <v>2632</v>
      </c>
      <c r="B1866" s="1" t="s">
        <v>37</v>
      </c>
      <c r="C1866" s="1" t="s">
        <v>38</v>
      </c>
      <c r="D1866" s="1" t="s">
        <v>832</v>
      </c>
      <c r="E1866" s="1" t="s">
        <v>19</v>
      </c>
      <c r="F1866" s="1">
        <v>1089.0</v>
      </c>
      <c r="G1866" s="1">
        <v>959.0</v>
      </c>
      <c r="H1866" s="1">
        <v>88.1</v>
      </c>
      <c r="I1866" s="1">
        <v>1845.12</v>
      </c>
      <c r="J1866" s="1">
        <v>1911.79</v>
      </c>
      <c r="K1866" s="1">
        <v>1833406.61</v>
      </c>
      <c r="L1866" s="2">
        <v>45875.0</v>
      </c>
      <c r="M1866" s="1">
        <v>2025.0</v>
      </c>
      <c r="N1866" s="1">
        <v>8.0</v>
      </c>
      <c r="O1866" s="1" t="s">
        <v>20</v>
      </c>
    </row>
    <row r="1867">
      <c r="A1867" s="1" t="s">
        <v>2633</v>
      </c>
      <c r="B1867" s="1" t="s">
        <v>42</v>
      </c>
      <c r="C1867" s="1" t="s">
        <v>43</v>
      </c>
      <c r="D1867" s="1" t="s">
        <v>1647</v>
      </c>
      <c r="E1867" s="1" t="s">
        <v>194</v>
      </c>
      <c r="F1867" s="1">
        <v>2585.0</v>
      </c>
      <c r="G1867" s="1">
        <v>2253.0</v>
      </c>
      <c r="H1867" s="1">
        <v>87.2</v>
      </c>
      <c r="I1867" s="1">
        <v>1235.34</v>
      </c>
      <c r="J1867" s="1">
        <v>1426.45</v>
      </c>
      <c r="K1867" s="1">
        <v>3213791.85</v>
      </c>
      <c r="L1867" s="2">
        <v>45874.0</v>
      </c>
      <c r="M1867" s="1">
        <v>2025.0</v>
      </c>
      <c r="N1867" s="1">
        <v>8.0</v>
      </c>
      <c r="O1867" s="1" t="s">
        <v>26</v>
      </c>
    </row>
    <row r="1868">
      <c r="A1868" s="1" t="s">
        <v>2634</v>
      </c>
      <c r="B1868" s="1" t="s">
        <v>28</v>
      </c>
      <c r="C1868" s="1" t="s">
        <v>29</v>
      </c>
      <c r="D1868" s="1" t="s">
        <v>1272</v>
      </c>
      <c r="E1868" s="1" t="s">
        <v>213</v>
      </c>
      <c r="F1868" s="1">
        <v>2424.0</v>
      </c>
      <c r="G1868" s="1">
        <v>2153.0</v>
      </c>
      <c r="H1868" s="1">
        <v>88.8</v>
      </c>
      <c r="I1868" s="1">
        <v>1491.43</v>
      </c>
      <c r="J1868" s="1">
        <v>1575.04</v>
      </c>
      <c r="K1868" s="1">
        <v>3391061.12</v>
      </c>
      <c r="L1868" s="2">
        <v>45701.0</v>
      </c>
      <c r="M1868" s="1">
        <v>2025.0</v>
      </c>
      <c r="N1868" s="1">
        <v>2.0</v>
      </c>
      <c r="O1868" s="1" t="s">
        <v>65</v>
      </c>
    </row>
    <row r="1869">
      <c r="A1869" s="1" t="s">
        <v>2635</v>
      </c>
      <c r="B1869" s="1" t="s">
        <v>42</v>
      </c>
      <c r="C1869" s="1" t="s">
        <v>43</v>
      </c>
      <c r="D1869" s="1" t="s">
        <v>2031</v>
      </c>
      <c r="E1869" s="1" t="s">
        <v>257</v>
      </c>
      <c r="F1869" s="1">
        <v>1406.0</v>
      </c>
      <c r="G1869" s="1">
        <v>1167.0</v>
      </c>
      <c r="H1869" s="1">
        <v>83.0</v>
      </c>
      <c r="I1869" s="1">
        <v>1259.49</v>
      </c>
      <c r="J1869" s="1">
        <v>1499.52</v>
      </c>
      <c r="K1869" s="1">
        <v>1749939.84</v>
      </c>
      <c r="L1869" s="2">
        <v>45950.0</v>
      </c>
      <c r="M1869" s="1">
        <v>2025.0</v>
      </c>
      <c r="N1869" s="1">
        <v>10.0</v>
      </c>
      <c r="O1869" s="1" t="s">
        <v>32</v>
      </c>
    </row>
    <row r="1870">
      <c r="A1870" s="1" t="s">
        <v>2636</v>
      </c>
      <c r="B1870" s="1" t="s">
        <v>37</v>
      </c>
      <c r="C1870" s="1" t="s">
        <v>38</v>
      </c>
      <c r="D1870" s="1" t="s">
        <v>44</v>
      </c>
      <c r="E1870" s="1" t="s">
        <v>45</v>
      </c>
      <c r="F1870" s="1">
        <v>2318.0</v>
      </c>
      <c r="G1870" s="1">
        <v>1861.0</v>
      </c>
      <c r="H1870" s="1">
        <v>80.3</v>
      </c>
      <c r="I1870" s="1">
        <v>1397.84</v>
      </c>
      <c r="J1870" s="1">
        <v>1441.73</v>
      </c>
      <c r="K1870" s="1">
        <v>2683059.53</v>
      </c>
      <c r="L1870" s="2">
        <v>45855.0</v>
      </c>
      <c r="M1870" s="1">
        <v>2025.0</v>
      </c>
      <c r="N1870" s="1">
        <v>7.0</v>
      </c>
      <c r="O1870" s="1" t="s">
        <v>46</v>
      </c>
    </row>
    <row r="1871">
      <c r="A1871" s="1" t="s">
        <v>2637</v>
      </c>
      <c r="B1871" s="1" t="s">
        <v>37</v>
      </c>
      <c r="C1871" s="1" t="s">
        <v>38</v>
      </c>
      <c r="D1871" s="1" t="s">
        <v>389</v>
      </c>
      <c r="E1871" s="1" t="s">
        <v>382</v>
      </c>
      <c r="F1871" s="1">
        <v>798.0</v>
      </c>
      <c r="G1871" s="1">
        <v>799.0</v>
      </c>
      <c r="H1871" s="1">
        <v>100.1</v>
      </c>
      <c r="I1871" s="1">
        <v>1416.31</v>
      </c>
      <c r="J1871" s="1">
        <v>1470.21</v>
      </c>
      <c r="K1871" s="1">
        <v>1174697.79</v>
      </c>
      <c r="L1871" s="2">
        <v>45840.0</v>
      </c>
      <c r="M1871" s="1">
        <v>2025.0</v>
      </c>
      <c r="N1871" s="1">
        <v>7.0</v>
      </c>
      <c r="O1871" s="1" t="s">
        <v>65</v>
      </c>
    </row>
    <row r="1872">
      <c r="A1872" s="1" t="s">
        <v>2638</v>
      </c>
      <c r="B1872" s="1" t="s">
        <v>42</v>
      </c>
      <c r="C1872" s="1" t="s">
        <v>43</v>
      </c>
      <c r="D1872" s="1" t="s">
        <v>477</v>
      </c>
      <c r="E1872" s="1" t="s">
        <v>161</v>
      </c>
      <c r="F1872" s="1">
        <v>2879.0</v>
      </c>
      <c r="G1872" s="1">
        <v>2861.0</v>
      </c>
      <c r="H1872" s="1">
        <v>99.4</v>
      </c>
      <c r="I1872" s="1">
        <v>1887.63</v>
      </c>
      <c r="J1872" s="1">
        <v>1890.17</v>
      </c>
      <c r="K1872" s="1">
        <v>5407776.37</v>
      </c>
      <c r="L1872" s="2">
        <v>46022.0</v>
      </c>
      <c r="M1872" s="1">
        <v>2025.0</v>
      </c>
      <c r="N1872" s="1">
        <v>12.0</v>
      </c>
      <c r="O1872" s="1" t="s">
        <v>65</v>
      </c>
    </row>
    <row r="1873">
      <c r="A1873" s="1" t="s">
        <v>2639</v>
      </c>
      <c r="B1873" s="1" t="s">
        <v>42</v>
      </c>
      <c r="C1873" s="1" t="s">
        <v>43</v>
      </c>
      <c r="D1873" s="1" t="s">
        <v>18</v>
      </c>
      <c r="E1873" s="1" t="s">
        <v>19</v>
      </c>
      <c r="F1873" s="1">
        <v>1558.0</v>
      </c>
      <c r="G1873" s="1">
        <v>1527.0</v>
      </c>
      <c r="H1873" s="1">
        <v>98.0</v>
      </c>
      <c r="I1873" s="1">
        <v>1843.38</v>
      </c>
      <c r="J1873" s="1">
        <v>1962.96</v>
      </c>
      <c r="K1873" s="1">
        <v>2997439.92</v>
      </c>
      <c r="L1873" s="2">
        <v>45761.0</v>
      </c>
      <c r="M1873" s="1">
        <v>2025.0</v>
      </c>
      <c r="N1873" s="1">
        <v>4.0</v>
      </c>
      <c r="O1873" s="1" t="s">
        <v>20</v>
      </c>
    </row>
    <row r="1874">
      <c r="A1874" s="1" t="s">
        <v>2640</v>
      </c>
      <c r="B1874" s="1" t="s">
        <v>22</v>
      </c>
      <c r="C1874" s="1" t="s">
        <v>23</v>
      </c>
      <c r="D1874" s="1" t="s">
        <v>1684</v>
      </c>
      <c r="E1874" s="1" t="s">
        <v>19</v>
      </c>
      <c r="F1874" s="1">
        <v>1912.0</v>
      </c>
      <c r="G1874" s="1">
        <v>1653.0</v>
      </c>
      <c r="H1874" s="1">
        <v>86.5</v>
      </c>
      <c r="I1874" s="1">
        <v>1414.57</v>
      </c>
      <c r="J1874" s="1">
        <v>1553.17</v>
      </c>
      <c r="K1874" s="1">
        <v>2567390.01</v>
      </c>
      <c r="L1874" s="2">
        <v>45739.0</v>
      </c>
      <c r="M1874" s="1">
        <v>2025.0</v>
      </c>
      <c r="N1874" s="1">
        <v>3.0</v>
      </c>
      <c r="O1874" s="1" t="s">
        <v>20</v>
      </c>
    </row>
    <row r="1875">
      <c r="A1875" s="1" t="s">
        <v>2641</v>
      </c>
      <c r="B1875" s="1" t="s">
        <v>37</v>
      </c>
      <c r="C1875" s="1" t="s">
        <v>38</v>
      </c>
      <c r="D1875" s="1" t="s">
        <v>435</v>
      </c>
      <c r="E1875" s="1" t="s">
        <v>311</v>
      </c>
      <c r="F1875" s="1">
        <v>1491.0</v>
      </c>
      <c r="G1875" s="1">
        <v>1357.0</v>
      </c>
      <c r="H1875" s="1">
        <v>91.0</v>
      </c>
      <c r="I1875" s="1">
        <v>1726.35</v>
      </c>
      <c r="J1875" s="1">
        <v>1690.42</v>
      </c>
      <c r="K1875" s="1">
        <v>2293899.94</v>
      </c>
      <c r="L1875" s="2">
        <v>45691.0</v>
      </c>
      <c r="M1875" s="1">
        <v>2025.0</v>
      </c>
      <c r="N1875" s="1">
        <v>2.0</v>
      </c>
      <c r="O1875" s="1" t="s">
        <v>20</v>
      </c>
    </row>
    <row r="1876">
      <c r="A1876" s="1" t="s">
        <v>2642</v>
      </c>
      <c r="B1876" s="1" t="s">
        <v>37</v>
      </c>
      <c r="C1876" s="1" t="s">
        <v>38</v>
      </c>
      <c r="D1876" s="1" t="s">
        <v>2031</v>
      </c>
      <c r="E1876" s="1" t="s">
        <v>257</v>
      </c>
      <c r="F1876" s="1">
        <v>1471.0</v>
      </c>
      <c r="G1876" s="1">
        <v>1361.0</v>
      </c>
      <c r="H1876" s="1">
        <v>92.5</v>
      </c>
      <c r="I1876" s="1">
        <v>1565.92</v>
      </c>
      <c r="J1876" s="1">
        <v>1788.98</v>
      </c>
      <c r="K1876" s="1">
        <v>2434801.78</v>
      </c>
      <c r="L1876" s="2">
        <v>45679.0</v>
      </c>
      <c r="M1876" s="1">
        <v>2025.0</v>
      </c>
      <c r="N1876" s="1">
        <v>1.0</v>
      </c>
      <c r="O1876" s="1" t="s">
        <v>32</v>
      </c>
    </row>
    <row r="1877">
      <c r="A1877" s="1" t="s">
        <v>2643</v>
      </c>
      <c r="B1877" s="1" t="s">
        <v>16</v>
      </c>
      <c r="C1877" s="1" t="s">
        <v>17</v>
      </c>
      <c r="D1877" s="1" t="s">
        <v>2644</v>
      </c>
      <c r="E1877" s="1" t="s">
        <v>19</v>
      </c>
      <c r="F1877" s="1">
        <v>1782.0</v>
      </c>
      <c r="G1877" s="1">
        <v>1834.0</v>
      </c>
      <c r="H1877" s="1">
        <v>102.9</v>
      </c>
      <c r="I1877" s="1">
        <v>1159.06</v>
      </c>
      <c r="J1877" s="1">
        <v>1086.91</v>
      </c>
      <c r="K1877" s="1">
        <v>1993392.94</v>
      </c>
      <c r="L1877" s="2">
        <v>45672.0</v>
      </c>
      <c r="M1877" s="1">
        <v>2025.0</v>
      </c>
      <c r="N1877" s="1">
        <v>1.0</v>
      </c>
      <c r="O1877" s="1" t="s">
        <v>20</v>
      </c>
    </row>
    <row r="1878">
      <c r="A1878" s="1" t="s">
        <v>2645</v>
      </c>
      <c r="B1878" s="1" t="s">
        <v>16</v>
      </c>
      <c r="C1878" s="1" t="s">
        <v>17</v>
      </c>
      <c r="D1878" s="1" t="s">
        <v>1325</v>
      </c>
      <c r="E1878" s="1" t="s">
        <v>19</v>
      </c>
      <c r="F1878" s="1">
        <v>2312.0</v>
      </c>
      <c r="G1878" s="1">
        <v>2141.0</v>
      </c>
      <c r="H1878" s="1">
        <v>92.6</v>
      </c>
      <c r="I1878" s="1">
        <v>1658.15</v>
      </c>
      <c r="J1878" s="1">
        <v>1575.2</v>
      </c>
      <c r="K1878" s="1">
        <v>3372503.2</v>
      </c>
      <c r="L1878" s="2">
        <v>45932.0</v>
      </c>
      <c r="M1878" s="1">
        <v>2025.0</v>
      </c>
      <c r="N1878" s="1">
        <v>10.0</v>
      </c>
      <c r="O1878" s="1" t="s">
        <v>20</v>
      </c>
    </row>
    <row r="1879">
      <c r="A1879" s="1" t="s">
        <v>2646</v>
      </c>
      <c r="B1879" s="1" t="s">
        <v>22</v>
      </c>
      <c r="C1879" s="1" t="s">
        <v>23</v>
      </c>
      <c r="D1879" s="1" t="s">
        <v>1084</v>
      </c>
      <c r="E1879" s="1" t="s">
        <v>31</v>
      </c>
      <c r="F1879" s="1">
        <v>2078.0</v>
      </c>
      <c r="G1879" s="1">
        <v>1798.0</v>
      </c>
      <c r="H1879" s="1">
        <v>86.5</v>
      </c>
      <c r="I1879" s="1">
        <v>1419.0</v>
      </c>
      <c r="J1879" s="1">
        <v>1523.23</v>
      </c>
      <c r="K1879" s="1">
        <v>2738767.54</v>
      </c>
      <c r="L1879" s="2">
        <v>45849.0</v>
      </c>
      <c r="M1879" s="1">
        <v>2025.0</v>
      </c>
      <c r="N1879" s="1">
        <v>7.0</v>
      </c>
      <c r="O1879" s="1" t="s">
        <v>32</v>
      </c>
    </row>
    <row r="1880">
      <c r="A1880" s="1" t="s">
        <v>2647</v>
      </c>
      <c r="B1880" s="1" t="s">
        <v>22</v>
      </c>
      <c r="C1880" s="1" t="s">
        <v>23</v>
      </c>
      <c r="D1880" s="1" t="s">
        <v>2100</v>
      </c>
      <c r="E1880" s="1" t="s">
        <v>92</v>
      </c>
      <c r="F1880" s="1">
        <v>2661.0</v>
      </c>
      <c r="G1880" s="1">
        <v>2207.0</v>
      </c>
      <c r="H1880" s="1">
        <v>82.9</v>
      </c>
      <c r="I1880" s="1">
        <v>1261.15</v>
      </c>
      <c r="J1880" s="1">
        <v>1454.53</v>
      </c>
      <c r="K1880" s="1">
        <v>3210147.71</v>
      </c>
      <c r="L1880" s="2">
        <v>45788.0</v>
      </c>
      <c r="M1880" s="1">
        <v>2025.0</v>
      </c>
      <c r="N1880" s="1">
        <v>5.0</v>
      </c>
      <c r="O1880" s="1" t="s">
        <v>46</v>
      </c>
    </row>
    <row r="1881">
      <c r="A1881" s="1" t="s">
        <v>2648</v>
      </c>
      <c r="B1881" s="1" t="s">
        <v>16</v>
      </c>
      <c r="C1881" s="1" t="s">
        <v>17</v>
      </c>
      <c r="D1881" s="1" t="s">
        <v>682</v>
      </c>
      <c r="E1881" s="1" t="s">
        <v>257</v>
      </c>
      <c r="F1881" s="1">
        <v>1162.0</v>
      </c>
      <c r="G1881" s="1">
        <v>1114.0</v>
      </c>
      <c r="H1881" s="1">
        <v>95.9</v>
      </c>
      <c r="I1881" s="1">
        <v>1586.71</v>
      </c>
      <c r="J1881" s="1">
        <v>1488.8</v>
      </c>
      <c r="K1881" s="1">
        <v>1658523.2</v>
      </c>
      <c r="L1881" s="2">
        <v>45987.0</v>
      </c>
      <c r="M1881" s="1">
        <v>2025.0</v>
      </c>
      <c r="N1881" s="1">
        <v>11.0</v>
      </c>
      <c r="O1881" s="1" t="s">
        <v>32</v>
      </c>
    </row>
    <row r="1882">
      <c r="A1882" s="1" t="s">
        <v>2649</v>
      </c>
      <c r="B1882" s="1" t="s">
        <v>42</v>
      </c>
      <c r="C1882" s="1" t="s">
        <v>43</v>
      </c>
      <c r="D1882" s="1" t="s">
        <v>618</v>
      </c>
      <c r="E1882" s="1" t="s">
        <v>19</v>
      </c>
      <c r="F1882" s="1">
        <v>1392.0</v>
      </c>
      <c r="G1882" s="1">
        <v>1453.0</v>
      </c>
      <c r="H1882" s="1">
        <v>104.4</v>
      </c>
      <c r="I1882" s="1">
        <v>1107.17</v>
      </c>
      <c r="J1882" s="1">
        <v>1142.68</v>
      </c>
      <c r="K1882" s="1">
        <v>1660314.04</v>
      </c>
      <c r="L1882" s="2">
        <v>45692.0</v>
      </c>
      <c r="M1882" s="1">
        <v>2025.0</v>
      </c>
      <c r="N1882" s="1">
        <v>2.0</v>
      </c>
      <c r="O1882" s="1" t="s">
        <v>20</v>
      </c>
    </row>
    <row r="1883">
      <c r="A1883" s="1" t="s">
        <v>2650</v>
      </c>
      <c r="B1883" s="1" t="s">
        <v>42</v>
      </c>
      <c r="C1883" s="1" t="s">
        <v>43</v>
      </c>
      <c r="D1883" s="1" t="s">
        <v>556</v>
      </c>
      <c r="E1883" s="1" t="s">
        <v>19</v>
      </c>
      <c r="F1883" s="1">
        <v>2519.0</v>
      </c>
      <c r="G1883" s="1">
        <v>2547.0</v>
      </c>
      <c r="H1883" s="1">
        <v>101.1</v>
      </c>
      <c r="I1883" s="1">
        <v>1136.1</v>
      </c>
      <c r="J1883" s="1">
        <v>1315.53</v>
      </c>
      <c r="K1883" s="1">
        <v>3350654.91</v>
      </c>
      <c r="L1883" s="2">
        <v>45836.0</v>
      </c>
      <c r="M1883" s="1">
        <v>2025.0</v>
      </c>
      <c r="N1883" s="1">
        <v>6.0</v>
      </c>
      <c r="O1883" s="1" t="s">
        <v>20</v>
      </c>
    </row>
    <row r="1884">
      <c r="A1884" s="1" t="s">
        <v>2651</v>
      </c>
      <c r="B1884" s="1" t="s">
        <v>37</v>
      </c>
      <c r="C1884" s="1" t="s">
        <v>38</v>
      </c>
      <c r="D1884" s="1" t="s">
        <v>2083</v>
      </c>
      <c r="E1884" s="1" t="s">
        <v>124</v>
      </c>
      <c r="F1884" s="1">
        <v>1585.0</v>
      </c>
      <c r="G1884" s="1">
        <v>1536.0</v>
      </c>
      <c r="H1884" s="1">
        <v>96.9</v>
      </c>
      <c r="I1884" s="1">
        <v>1225.34</v>
      </c>
      <c r="J1884" s="1">
        <v>1311.85</v>
      </c>
      <c r="K1884" s="1">
        <v>2015001.6</v>
      </c>
      <c r="L1884" s="2">
        <v>45825.0</v>
      </c>
      <c r="M1884" s="1">
        <v>2025.0</v>
      </c>
      <c r="N1884" s="1">
        <v>6.0</v>
      </c>
      <c r="O1884" s="1" t="s">
        <v>26</v>
      </c>
    </row>
    <row r="1885">
      <c r="A1885" s="1" t="s">
        <v>2652</v>
      </c>
      <c r="B1885" s="1" t="s">
        <v>37</v>
      </c>
      <c r="C1885" s="1" t="s">
        <v>38</v>
      </c>
      <c r="D1885" s="1" t="s">
        <v>299</v>
      </c>
      <c r="E1885" s="1" t="s">
        <v>118</v>
      </c>
      <c r="F1885" s="1">
        <v>709.0</v>
      </c>
      <c r="G1885" s="1">
        <v>620.0</v>
      </c>
      <c r="H1885" s="1">
        <v>87.4</v>
      </c>
      <c r="I1885" s="1">
        <v>1229.3</v>
      </c>
      <c r="J1885" s="1">
        <v>1260.06</v>
      </c>
      <c r="K1885" s="1">
        <v>781237.2</v>
      </c>
      <c r="L1885" s="2">
        <v>46019.0</v>
      </c>
      <c r="M1885" s="1">
        <v>2025.0</v>
      </c>
      <c r="N1885" s="1">
        <v>12.0</v>
      </c>
      <c r="O1885" s="1" t="s">
        <v>46</v>
      </c>
    </row>
    <row r="1886">
      <c r="A1886" s="1" t="s">
        <v>2653</v>
      </c>
      <c r="B1886" s="1" t="s">
        <v>22</v>
      </c>
      <c r="C1886" s="1" t="s">
        <v>23</v>
      </c>
      <c r="D1886" s="1" t="s">
        <v>215</v>
      </c>
      <c r="E1886" s="1" t="s">
        <v>92</v>
      </c>
      <c r="F1886" s="1">
        <v>1281.0</v>
      </c>
      <c r="G1886" s="1">
        <v>1143.0</v>
      </c>
      <c r="H1886" s="1">
        <v>89.2</v>
      </c>
      <c r="I1886" s="1">
        <v>1130.48</v>
      </c>
      <c r="J1886" s="1">
        <v>1115.65</v>
      </c>
      <c r="K1886" s="1">
        <v>1275187.95</v>
      </c>
      <c r="L1886" s="2">
        <v>45937.0</v>
      </c>
      <c r="M1886" s="1">
        <v>2025.0</v>
      </c>
      <c r="N1886" s="1">
        <v>10.0</v>
      </c>
      <c r="O1886" s="1" t="s">
        <v>46</v>
      </c>
    </row>
    <row r="1887">
      <c r="A1887" s="1" t="s">
        <v>2654</v>
      </c>
      <c r="B1887" s="1" t="s">
        <v>16</v>
      </c>
      <c r="C1887" s="1" t="s">
        <v>17</v>
      </c>
      <c r="D1887" s="1" t="s">
        <v>1918</v>
      </c>
      <c r="E1887" s="1" t="s">
        <v>40</v>
      </c>
      <c r="F1887" s="1">
        <v>1294.0</v>
      </c>
      <c r="G1887" s="1">
        <v>1342.0</v>
      </c>
      <c r="H1887" s="1">
        <v>103.7</v>
      </c>
      <c r="I1887" s="1">
        <v>1164.63</v>
      </c>
      <c r="J1887" s="1">
        <v>1116.17</v>
      </c>
      <c r="K1887" s="1">
        <v>1497900.14</v>
      </c>
      <c r="L1887" s="2">
        <v>45784.0</v>
      </c>
      <c r="M1887" s="1">
        <v>2025.0</v>
      </c>
      <c r="N1887" s="1">
        <v>5.0</v>
      </c>
      <c r="O1887" s="1" t="s">
        <v>26</v>
      </c>
    </row>
    <row r="1888">
      <c r="A1888" s="1" t="s">
        <v>2655</v>
      </c>
      <c r="B1888" s="1" t="s">
        <v>16</v>
      </c>
      <c r="C1888" s="1" t="s">
        <v>17</v>
      </c>
      <c r="D1888" s="1" t="s">
        <v>1125</v>
      </c>
      <c r="E1888" s="1" t="s">
        <v>118</v>
      </c>
      <c r="F1888" s="1">
        <v>2277.0</v>
      </c>
      <c r="G1888" s="1">
        <v>1889.0</v>
      </c>
      <c r="H1888" s="1">
        <v>83.0</v>
      </c>
      <c r="I1888" s="1">
        <v>1292.22</v>
      </c>
      <c r="J1888" s="1">
        <v>1234.46</v>
      </c>
      <c r="K1888" s="1">
        <v>2331894.94</v>
      </c>
      <c r="L1888" s="2">
        <v>45780.0</v>
      </c>
      <c r="M1888" s="1">
        <v>2025.0</v>
      </c>
      <c r="N1888" s="1">
        <v>5.0</v>
      </c>
      <c r="O1888" s="1" t="s">
        <v>46</v>
      </c>
    </row>
    <row r="1889">
      <c r="A1889" s="1" t="s">
        <v>2656</v>
      </c>
      <c r="B1889" s="1" t="s">
        <v>22</v>
      </c>
      <c r="C1889" s="1" t="s">
        <v>23</v>
      </c>
      <c r="D1889" s="1" t="s">
        <v>1767</v>
      </c>
      <c r="E1889" s="1" t="s">
        <v>382</v>
      </c>
      <c r="F1889" s="1">
        <v>671.0</v>
      </c>
      <c r="G1889" s="1">
        <v>602.0</v>
      </c>
      <c r="H1889" s="1">
        <v>89.7</v>
      </c>
      <c r="I1889" s="1">
        <v>1746.51</v>
      </c>
      <c r="J1889" s="1">
        <v>1693.78</v>
      </c>
      <c r="K1889" s="1">
        <v>1019655.56</v>
      </c>
      <c r="L1889" s="2">
        <v>45954.0</v>
      </c>
      <c r="M1889" s="1">
        <v>2025.0</v>
      </c>
      <c r="N1889" s="1">
        <v>10.0</v>
      </c>
      <c r="O1889" s="1" t="s">
        <v>65</v>
      </c>
    </row>
    <row r="1890">
      <c r="A1890" s="1" t="s">
        <v>2657</v>
      </c>
      <c r="B1890" s="1" t="s">
        <v>42</v>
      </c>
      <c r="C1890" s="1" t="s">
        <v>43</v>
      </c>
      <c r="D1890" s="1" t="s">
        <v>1213</v>
      </c>
      <c r="E1890" s="1" t="s">
        <v>210</v>
      </c>
      <c r="F1890" s="1">
        <v>2497.0</v>
      </c>
      <c r="G1890" s="1">
        <v>2058.0</v>
      </c>
      <c r="H1890" s="1">
        <v>82.4</v>
      </c>
      <c r="I1890" s="1">
        <v>1556.43</v>
      </c>
      <c r="J1890" s="1">
        <v>1569.61</v>
      </c>
      <c r="K1890" s="1">
        <v>3230257.38</v>
      </c>
      <c r="L1890" s="2">
        <v>45918.0</v>
      </c>
      <c r="M1890" s="1">
        <v>2025.0</v>
      </c>
      <c r="N1890" s="1">
        <v>9.0</v>
      </c>
      <c r="O1890" s="1" t="s">
        <v>46</v>
      </c>
    </row>
    <row r="1891">
      <c r="A1891" s="1" t="s">
        <v>2658</v>
      </c>
      <c r="B1891" s="1" t="s">
        <v>22</v>
      </c>
      <c r="C1891" s="1" t="s">
        <v>23</v>
      </c>
      <c r="D1891" s="1" t="s">
        <v>997</v>
      </c>
      <c r="E1891" s="1" t="s">
        <v>79</v>
      </c>
      <c r="F1891" s="1">
        <v>1138.0</v>
      </c>
      <c r="G1891" s="1">
        <v>1139.0</v>
      </c>
      <c r="H1891" s="1">
        <v>100.1</v>
      </c>
      <c r="I1891" s="1">
        <v>1848.17</v>
      </c>
      <c r="J1891" s="1">
        <v>2154.13</v>
      </c>
      <c r="K1891" s="1">
        <v>2453554.07</v>
      </c>
      <c r="L1891" s="2">
        <v>45802.0</v>
      </c>
      <c r="M1891" s="1">
        <v>2025.0</v>
      </c>
      <c r="N1891" s="1">
        <v>5.0</v>
      </c>
      <c r="O1891" s="1" t="s">
        <v>20</v>
      </c>
    </row>
    <row r="1892">
      <c r="A1892" s="1" t="s">
        <v>2659</v>
      </c>
      <c r="B1892" s="1" t="s">
        <v>22</v>
      </c>
      <c r="C1892" s="1" t="s">
        <v>23</v>
      </c>
      <c r="D1892" s="1" t="s">
        <v>1519</v>
      </c>
      <c r="E1892" s="1" t="s">
        <v>250</v>
      </c>
      <c r="F1892" s="1">
        <v>1495.0</v>
      </c>
      <c r="G1892" s="1">
        <v>1488.0</v>
      </c>
      <c r="H1892" s="1">
        <v>99.5</v>
      </c>
      <c r="I1892" s="1">
        <v>1050.2</v>
      </c>
      <c r="J1892" s="1">
        <v>1146.71</v>
      </c>
      <c r="K1892" s="1">
        <v>1706304.48</v>
      </c>
      <c r="L1892" s="2">
        <v>45856.0</v>
      </c>
      <c r="M1892" s="1">
        <v>2025.0</v>
      </c>
      <c r="N1892" s="1">
        <v>7.0</v>
      </c>
      <c r="O1892" s="1" t="s">
        <v>65</v>
      </c>
    </row>
    <row r="1893">
      <c r="A1893" s="1" t="s">
        <v>2660</v>
      </c>
      <c r="B1893" s="1" t="s">
        <v>37</v>
      </c>
      <c r="C1893" s="1" t="s">
        <v>38</v>
      </c>
      <c r="D1893" s="1" t="s">
        <v>2661</v>
      </c>
      <c r="E1893" s="1" t="s">
        <v>45</v>
      </c>
      <c r="F1893" s="1">
        <v>1488.0</v>
      </c>
      <c r="G1893" s="1">
        <v>1405.0</v>
      </c>
      <c r="H1893" s="1">
        <v>94.4</v>
      </c>
      <c r="I1893" s="1">
        <v>1042.23</v>
      </c>
      <c r="J1893" s="1">
        <v>1147.84</v>
      </c>
      <c r="K1893" s="1">
        <v>1612715.2</v>
      </c>
      <c r="L1893" s="2">
        <v>45995.0</v>
      </c>
      <c r="M1893" s="1">
        <v>2025.0</v>
      </c>
      <c r="N1893" s="1">
        <v>12.0</v>
      </c>
      <c r="O1893" s="1" t="s">
        <v>46</v>
      </c>
    </row>
    <row r="1894">
      <c r="A1894" s="1" t="s">
        <v>2662</v>
      </c>
      <c r="B1894" s="1" t="s">
        <v>22</v>
      </c>
      <c r="C1894" s="1" t="s">
        <v>23</v>
      </c>
      <c r="D1894" s="1" t="s">
        <v>1249</v>
      </c>
      <c r="E1894" s="1" t="s">
        <v>19</v>
      </c>
      <c r="F1894" s="1">
        <v>2673.0</v>
      </c>
      <c r="G1894" s="1">
        <v>2685.0</v>
      </c>
      <c r="H1894" s="1">
        <v>100.4</v>
      </c>
      <c r="I1894" s="1">
        <v>1338.58</v>
      </c>
      <c r="J1894" s="1">
        <v>1410.29</v>
      </c>
      <c r="K1894" s="1">
        <v>3786628.65</v>
      </c>
      <c r="L1894" s="2">
        <v>45706.0</v>
      </c>
      <c r="M1894" s="1">
        <v>2025.0</v>
      </c>
      <c r="N1894" s="1">
        <v>2.0</v>
      </c>
      <c r="O1894" s="1" t="s">
        <v>20</v>
      </c>
    </row>
    <row r="1895">
      <c r="A1895" s="1" t="s">
        <v>2663</v>
      </c>
      <c r="B1895" s="1" t="s">
        <v>37</v>
      </c>
      <c r="C1895" s="1" t="s">
        <v>38</v>
      </c>
      <c r="D1895" s="1" t="s">
        <v>2664</v>
      </c>
      <c r="E1895" s="1" t="s">
        <v>210</v>
      </c>
      <c r="F1895" s="1">
        <v>1160.0</v>
      </c>
      <c r="G1895" s="1">
        <v>997.0</v>
      </c>
      <c r="H1895" s="1">
        <v>85.9</v>
      </c>
      <c r="I1895" s="1">
        <v>1383.2</v>
      </c>
      <c r="J1895" s="1">
        <v>1548.51</v>
      </c>
      <c r="K1895" s="1">
        <v>1543864.47</v>
      </c>
      <c r="L1895" s="2">
        <v>46016.0</v>
      </c>
      <c r="M1895" s="1">
        <v>2025.0</v>
      </c>
      <c r="N1895" s="1">
        <v>12.0</v>
      </c>
      <c r="O1895" s="1" t="s">
        <v>46</v>
      </c>
    </row>
    <row r="1896">
      <c r="A1896" s="1" t="s">
        <v>2665</v>
      </c>
      <c r="B1896" s="1" t="s">
        <v>37</v>
      </c>
      <c r="C1896" s="1" t="s">
        <v>38</v>
      </c>
      <c r="D1896" s="1" t="s">
        <v>1121</v>
      </c>
      <c r="E1896" s="1" t="s">
        <v>40</v>
      </c>
      <c r="F1896" s="1">
        <v>831.0</v>
      </c>
      <c r="G1896" s="1">
        <v>819.0</v>
      </c>
      <c r="H1896" s="1">
        <v>98.6</v>
      </c>
      <c r="I1896" s="1">
        <v>1776.09</v>
      </c>
      <c r="J1896" s="1">
        <v>1685.9</v>
      </c>
      <c r="K1896" s="1">
        <v>1380752.1</v>
      </c>
      <c r="L1896" s="2">
        <v>45829.0</v>
      </c>
      <c r="M1896" s="1">
        <v>2025.0</v>
      </c>
      <c r="N1896" s="1">
        <v>6.0</v>
      </c>
      <c r="O1896" s="1" t="s">
        <v>26</v>
      </c>
    </row>
    <row r="1897">
      <c r="A1897" s="1" t="s">
        <v>2666</v>
      </c>
      <c r="B1897" s="1" t="s">
        <v>42</v>
      </c>
      <c r="C1897" s="1" t="s">
        <v>43</v>
      </c>
      <c r="D1897" s="1" t="s">
        <v>473</v>
      </c>
      <c r="E1897" s="1" t="s">
        <v>92</v>
      </c>
      <c r="F1897" s="1">
        <v>630.0</v>
      </c>
      <c r="G1897" s="1">
        <v>565.0</v>
      </c>
      <c r="H1897" s="1">
        <v>89.7</v>
      </c>
      <c r="I1897" s="1">
        <v>1861.03</v>
      </c>
      <c r="J1897" s="1">
        <v>1949.54</v>
      </c>
      <c r="K1897" s="1">
        <v>1101490.1</v>
      </c>
      <c r="L1897" s="2">
        <v>45680.0</v>
      </c>
      <c r="M1897" s="1">
        <v>2025.0</v>
      </c>
      <c r="N1897" s="1">
        <v>1.0</v>
      </c>
      <c r="O1897" s="1" t="s">
        <v>46</v>
      </c>
    </row>
    <row r="1898">
      <c r="A1898" s="1" t="s">
        <v>2667</v>
      </c>
      <c r="B1898" s="1" t="s">
        <v>28</v>
      </c>
      <c r="C1898" s="1" t="s">
        <v>29</v>
      </c>
      <c r="D1898" s="1" t="s">
        <v>2038</v>
      </c>
      <c r="E1898" s="1" t="s">
        <v>218</v>
      </c>
      <c r="F1898" s="1">
        <v>2409.0</v>
      </c>
      <c r="G1898" s="1">
        <v>2075.0</v>
      </c>
      <c r="H1898" s="1">
        <v>86.1</v>
      </c>
      <c r="I1898" s="1">
        <v>1196.33</v>
      </c>
      <c r="J1898" s="1">
        <v>1372.51</v>
      </c>
      <c r="K1898" s="1">
        <v>2847958.25</v>
      </c>
      <c r="L1898" s="2">
        <v>46006.0</v>
      </c>
      <c r="M1898" s="1">
        <v>2025.0</v>
      </c>
      <c r="N1898" s="1">
        <v>12.0</v>
      </c>
      <c r="O1898" s="1" t="s">
        <v>32</v>
      </c>
    </row>
    <row r="1899">
      <c r="A1899" s="1" t="s">
        <v>2668</v>
      </c>
      <c r="B1899" s="1" t="s">
        <v>16</v>
      </c>
      <c r="C1899" s="1" t="s">
        <v>17</v>
      </c>
      <c r="D1899" s="1" t="s">
        <v>656</v>
      </c>
      <c r="E1899" s="1" t="s">
        <v>161</v>
      </c>
      <c r="F1899" s="1">
        <v>2854.0</v>
      </c>
      <c r="G1899" s="1">
        <v>2555.0</v>
      </c>
      <c r="H1899" s="1">
        <v>89.5</v>
      </c>
      <c r="I1899" s="1">
        <v>1286.69</v>
      </c>
      <c r="J1899" s="1">
        <v>1171.14</v>
      </c>
      <c r="K1899" s="1">
        <v>2992262.7</v>
      </c>
      <c r="L1899" s="2">
        <v>45934.0</v>
      </c>
      <c r="M1899" s="1">
        <v>2025.0</v>
      </c>
      <c r="N1899" s="1">
        <v>10.0</v>
      </c>
      <c r="O1899" s="1" t="s">
        <v>65</v>
      </c>
    </row>
    <row r="1900">
      <c r="A1900" s="1" t="s">
        <v>2669</v>
      </c>
      <c r="B1900" s="1" t="s">
        <v>16</v>
      </c>
      <c r="C1900" s="1" t="s">
        <v>17</v>
      </c>
      <c r="D1900" s="1" t="s">
        <v>1026</v>
      </c>
      <c r="E1900" s="1" t="s">
        <v>92</v>
      </c>
      <c r="F1900" s="1">
        <v>1255.0</v>
      </c>
      <c r="G1900" s="1">
        <v>1315.0</v>
      </c>
      <c r="H1900" s="1">
        <v>104.8</v>
      </c>
      <c r="I1900" s="1">
        <v>1444.36</v>
      </c>
      <c r="J1900" s="1">
        <v>1579.61</v>
      </c>
      <c r="K1900" s="1">
        <v>2077187.15</v>
      </c>
      <c r="L1900" s="2">
        <v>45875.0</v>
      </c>
      <c r="M1900" s="1">
        <v>2025.0</v>
      </c>
      <c r="N1900" s="1">
        <v>8.0</v>
      </c>
      <c r="O1900" s="1" t="s">
        <v>46</v>
      </c>
    </row>
    <row r="1901">
      <c r="A1901" s="1" t="s">
        <v>2670</v>
      </c>
      <c r="B1901" s="1" t="s">
        <v>37</v>
      </c>
      <c r="C1901" s="1" t="s">
        <v>38</v>
      </c>
      <c r="D1901" s="1" t="s">
        <v>2671</v>
      </c>
      <c r="E1901" s="1" t="s">
        <v>40</v>
      </c>
      <c r="F1901" s="1">
        <v>1124.0</v>
      </c>
      <c r="G1901" s="1">
        <v>1153.0</v>
      </c>
      <c r="H1901" s="1">
        <v>102.6</v>
      </c>
      <c r="I1901" s="1">
        <v>1364.15</v>
      </c>
      <c r="J1901" s="1">
        <v>1431.95</v>
      </c>
      <c r="K1901" s="1">
        <v>1651038.35</v>
      </c>
      <c r="L1901" s="2">
        <v>45938.0</v>
      </c>
      <c r="M1901" s="1">
        <v>2025.0</v>
      </c>
      <c r="N1901" s="1">
        <v>10.0</v>
      </c>
      <c r="O1901" s="1" t="s">
        <v>26</v>
      </c>
    </row>
    <row r="1902">
      <c r="A1902" s="1" t="s">
        <v>2672</v>
      </c>
      <c r="B1902" s="1" t="s">
        <v>37</v>
      </c>
      <c r="C1902" s="1" t="s">
        <v>38</v>
      </c>
      <c r="D1902" s="1" t="s">
        <v>2673</v>
      </c>
      <c r="E1902" s="1" t="s">
        <v>210</v>
      </c>
      <c r="F1902" s="1">
        <v>1507.0</v>
      </c>
      <c r="G1902" s="1">
        <v>1279.0</v>
      </c>
      <c r="H1902" s="1">
        <v>84.9</v>
      </c>
      <c r="I1902" s="1">
        <v>1026.34</v>
      </c>
      <c r="J1902" s="1">
        <v>1111.45</v>
      </c>
      <c r="K1902" s="1">
        <v>1421544.55</v>
      </c>
      <c r="L1902" s="2">
        <v>45967.0</v>
      </c>
      <c r="M1902" s="1">
        <v>2025.0</v>
      </c>
      <c r="N1902" s="1">
        <v>11.0</v>
      </c>
      <c r="O1902" s="1" t="s">
        <v>46</v>
      </c>
    </row>
    <row r="1903">
      <c r="A1903" s="1" t="s">
        <v>2674</v>
      </c>
      <c r="B1903" s="1" t="s">
        <v>22</v>
      </c>
      <c r="C1903" s="1" t="s">
        <v>23</v>
      </c>
      <c r="D1903" s="1" t="s">
        <v>2560</v>
      </c>
      <c r="E1903" s="1" t="s">
        <v>89</v>
      </c>
      <c r="F1903" s="1">
        <v>2879.0</v>
      </c>
      <c r="G1903" s="1">
        <v>2831.0</v>
      </c>
      <c r="H1903" s="1">
        <v>98.3</v>
      </c>
      <c r="I1903" s="1">
        <v>1864.18</v>
      </c>
      <c r="J1903" s="1">
        <v>2156.16</v>
      </c>
      <c r="K1903" s="1">
        <v>6104088.96</v>
      </c>
      <c r="L1903" s="2">
        <v>45660.0</v>
      </c>
      <c r="M1903" s="1">
        <v>2025.0</v>
      </c>
      <c r="N1903" s="1">
        <v>1.0</v>
      </c>
      <c r="O1903" s="1" t="s">
        <v>46</v>
      </c>
    </row>
    <row r="1904">
      <c r="A1904" s="1" t="s">
        <v>2675</v>
      </c>
      <c r="B1904" s="1" t="s">
        <v>22</v>
      </c>
      <c r="C1904" s="1" t="s">
        <v>23</v>
      </c>
      <c r="D1904" s="1" t="s">
        <v>2582</v>
      </c>
      <c r="E1904" s="1" t="s">
        <v>111</v>
      </c>
      <c r="F1904" s="1">
        <v>1839.0</v>
      </c>
      <c r="G1904" s="1">
        <v>1678.0</v>
      </c>
      <c r="H1904" s="1">
        <v>91.2</v>
      </c>
      <c r="I1904" s="1">
        <v>1555.98</v>
      </c>
      <c r="J1904" s="1">
        <v>1590.89</v>
      </c>
      <c r="K1904" s="1">
        <v>2669513.42</v>
      </c>
      <c r="L1904" s="2">
        <v>45661.0</v>
      </c>
      <c r="M1904" s="1">
        <v>2025.0</v>
      </c>
      <c r="N1904" s="1">
        <v>1.0</v>
      </c>
      <c r="O1904" s="1" t="s">
        <v>20</v>
      </c>
    </row>
    <row r="1905">
      <c r="A1905" s="1" t="s">
        <v>2676</v>
      </c>
      <c r="B1905" s="1" t="s">
        <v>22</v>
      </c>
      <c r="C1905" s="1" t="s">
        <v>23</v>
      </c>
      <c r="D1905" s="1" t="s">
        <v>1042</v>
      </c>
      <c r="E1905" s="1" t="s">
        <v>79</v>
      </c>
      <c r="F1905" s="1">
        <v>1419.0</v>
      </c>
      <c r="G1905" s="1">
        <v>1207.0</v>
      </c>
      <c r="H1905" s="1">
        <v>85.1</v>
      </c>
      <c r="I1905" s="1">
        <v>1409.67</v>
      </c>
      <c r="J1905" s="1">
        <v>1535.5</v>
      </c>
      <c r="K1905" s="1">
        <v>1853348.5</v>
      </c>
      <c r="L1905" s="2">
        <v>45921.0</v>
      </c>
      <c r="M1905" s="1">
        <v>2025.0</v>
      </c>
      <c r="N1905" s="1">
        <v>9.0</v>
      </c>
      <c r="O1905" s="1" t="s">
        <v>20</v>
      </c>
    </row>
    <row r="1906">
      <c r="A1906" s="1" t="s">
        <v>2677</v>
      </c>
      <c r="B1906" s="1" t="s">
        <v>16</v>
      </c>
      <c r="C1906" s="1" t="s">
        <v>17</v>
      </c>
      <c r="D1906" s="1" t="s">
        <v>2678</v>
      </c>
      <c r="E1906" s="1" t="s">
        <v>71</v>
      </c>
      <c r="F1906" s="1">
        <v>1770.0</v>
      </c>
      <c r="G1906" s="1">
        <v>1849.0</v>
      </c>
      <c r="H1906" s="1">
        <v>104.5</v>
      </c>
      <c r="I1906" s="1">
        <v>1962.78</v>
      </c>
      <c r="J1906" s="1">
        <v>1890.59</v>
      </c>
      <c r="K1906" s="1">
        <v>3495700.91</v>
      </c>
      <c r="L1906" s="2">
        <v>45762.0</v>
      </c>
      <c r="M1906" s="1">
        <v>2025.0</v>
      </c>
      <c r="N1906" s="1">
        <v>4.0</v>
      </c>
      <c r="O1906" s="1" t="s">
        <v>32</v>
      </c>
    </row>
    <row r="1907">
      <c r="A1907" s="1" t="s">
        <v>2679</v>
      </c>
      <c r="B1907" s="1" t="s">
        <v>22</v>
      </c>
      <c r="C1907" s="1" t="s">
        <v>23</v>
      </c>
      <c r="D1907" s="1" t="s">
        <v>1713</v>
      </c>
      <c r="E1907" s="1" t="s">
        <v>180</v>
      </c>
      <c r="F1907" s="1">
        <v>2812.0</v>
      </c>
      <c r="G1907" s="1">
        <v>2951.0</v>
      </c>
      <c r="H1907" s="1">
        <v>104.9</v>
      </c>
      <c r="I1907" s="1">
        <v>1903.02</v>
      </c>
      <c r="J1907" s="1">
        <v>1764.15</v>
      </c>
      <c r="K1907" s="1">
        <v>5206006.65</v>
      </c>
      <c r="L1907" s="2">
        <v>45894.0</v>
      </c>
      <c r="M1907" s="1">
        <v>2025.0</v>
      </c>
      <c r="N1907" s="1">
        <v>8.0</v>
      </c>
      <c r="O1907" s="1" t="s">
        <v>46</v>
      </c>
    </row>
    <row r="1908">
      <c r="A1908" s="1" t="s">
        <v>2680</v>
      </c>
      <c r="B1908" s="1" t="s">
        <v>22</v>
      </c>
      <c r="C1908" s="1" t="s">
        <v>23</v>
      </c>
      <c r="D1908" s="1" t="s">
        <v>327</v>
      </c>
      <c r="E1908" s="1" t="s">
        <v>98</v>
      </c>
      <c r="F1908" s="1">
        <v>2311.0</v>
      </c>
      <c r="G1908" s="1">
        <v>2315.0</v>
      </c>
      <c r="H1908" s="1">
        <v>100.2</v>
      </c>
      <c r="I1908" s="1">
        <v>1326.35</v>
      </c>
      <c r="J1908" s="1">
        <v>1309.41</v>
      </c>
      <c r="K1908" s="1">
        <v>3031284.15</v>
      </c>
      <c r="L1908" s="2">
        <v>45903.0</v>
      </c>
      <c r="M1908" s="1">
        <v>2025.0</v>
      </c>
      <c r="N1908" s="1">
        <v>9.0</v>
      </c>
      <c r="O1908" s="1" t="s">
        <v>65</v>
      </c>
    </row>
    <row r="1909">
      <c r="A1909" s="1" t="s">
        <v>2681</v>
      </c>
      <c r="B1909" s="1" t="s">
        <v>37</v>
      </c>
      <c r="C1909" s="1" t="s">
        <v>38</v>
      </c>
      <c r="D1909" s="1" t="s">
        <v>1266</v>
      </c>
      <c r="E1909" s="1" t="s">
        <v>210</v>
      </c>
      <c r="F1909" s="1">
        <v>1442.0</v>
      </c>
      <c r="G1909" s="1">
        <v>1396.0</v>
      </c>
      <c r="H1909" s="1">
        <v>96.8</v>
      </c>
      <c r="I1909" s="1">
        <v>1017.87</v>
      </c>
      <c r="J1909" s="1">
        <v>1085.22</v>
      </c>
      <c r="K1909" s="1">
        <v>1514967.12</v>
      </c>
      <c r="L1909" s="2">
        <v>45878.0</v>
      </c>
      <c r="M1909" s="1">
        <v>2025.0</v>
      </c>
      <c r="N1909" s="1">
        <v>8.0</v>
      </c>
      <c r="O1909" s="1" t="s">
        <v>46</v>
      </c>
    </row>
    <row r="1910">
      <c r="A1910" s="1" t="s">
        <v>2682</v>
      </c>
      <c r="B1910" s="1" t="s">
        <v>42</v>
      </c>
      <c r="C1910" s="1" t="s">
        <v>43</v>
      </c>
      <c r="D1910" s="1" t="s">
        <v>1643</v>
      </c>
      <c r="E1910" s="1" t="s">
        <v>71</v>
      </c>
      <c r="F1910" s="1">
        <v>1141.0</v>
      </c>
      <c r="G1910" s="1">
        <v>947.0</v>
      </c>
      <c r="H1910" s="1">
        <v>83.0</v>
      </c>
      <c r="I1910" s="1">
        <v>1635.87</v>
      </c>
      <c r="J1910" s="1">
        <v>1516.22</v>
      </c>
      <c r="K1910" s="1">
        <v>1435860.34</v>
      </c>
      <c r="L1910" s="2">
        <v>45944.0</v>
      </c>
      <c r="M1910" s="1">
        <v>2025.0</v>
      </c>
      <c r="N1910" s="1">
        <v>10.0</v>
      </c>
      <c r="O1910" s="1" t="s">
        <v>32</v>
      </c>
    </row>
    <row r="1911">
      <c r="A1911" s="1" t="s">
        <v>2683</v>
      </c>
      <c r="B1911" s="1" t="s">
        <v>22</v>
      </c>
      <c r="C1911" s="1" t="s">
        <v>23</v>
      </c>
      <c r="D1911" s="1" t="s">
        <v>198</v>
      </c>
      <c r="E1911" s="1" t="s">
        <v>89</v>
      </c>
      <c r="F1911" s="1">
        <v>607.0</v>
      </c>
      <c r="G1911" s="1">
        <v>499.0</v>
      </c>
      <c r="H1911" s="1">
        <v>82.2</v>
      </c>
      <c r="I1911" s="1">
        <v>1621.37</v>
      </c>
      <c r="J1911" s="1">
        <v>1788.1</v>
      </c>
      <c r="K1911" s="1">
        <v>892261.9</v>
      </c>
      <c r="L1911" s="2">
        <v>45788.0</v>
      </c>
      <c r="M1911" s="1">
        <v>2025.0</v>
      </c>
      <c r="N1911" s="1">
        <v>5.0</v>
      </c>
      <c r="O1911" s="1" t="s">
        <v>46</v>
      </c>
    </row>
    <row r="1912">
      <c r="A1912" s="1" t="s">
        <v>2684</v>
      </c>
      <c r="B1912" s="1" t="s">
        <v>16</v>
      </c>
      <c r="C1912" s="1" t="s">
        <v>17</v>
      </c>
      <c r="D1912" s="1" t="s">
        <v>187</v>
      </c>
      <c r="E1912" s="1" t="s">
        <v>19</v>
      </c>
      <c r="F1912" s="1">
        <v>1368.0</v>
      </c>
      <c r="G1912" s="1">
        <v>1275.0</v>
      </c>
      <c r="H1912" s="1">
        <v>93.2</v>
      </c>
      <c r="I1912" s="1">
        <v>1238.42</v>
      </c>
      <c r="J1912" s="1">
        <v>1371.59</v>
      </c>
      <c r="K1912" s="1">
        <v>1748777.25</v>
      </c>
      <c r="L1912" s="2">
        <v>45693.0</v>
      </c>
      <c r="M1912" s="1">
        <v>2025.0</v>
      </c>
      <c r="N1912" s="1">
        <v>2.0</v>
      </c>
      <c r="O1912" s="1" t="s">
        <v>20</v>
      </c>
    </row>
    <row r="1913">
      <c r="A1913" s="1" t="s">
        <v>2685</v>
      </c>
      <c r="B1913" s="1" t="s">
        <v>16</v>
      </c>
      <c r="C1913" s="1" t="s">
        <v>17</v>
      </c>
      <c r="D1913" s="1" t="s">
        <v>1525</v>
      </c>
      <c r="E1913" s="1" t="s">
        <v>71</v>
      </c>
      <c r="F1913" s="1">
        <v>829.0</v>
      </c>
      <c r="G1913" s="1">
        <v>685.0</v>
      </c>
      <c r="H1913" s="1">
        <v>82.6</v>
      </c>
      <c r="I1913" s="1">
        <v>1240.52</v>
      </c>
      <c r="J1913" s="1">
        <v>1428.83</v>
      </c>
      <c r="K1913" s="1">
        <v>978748.55</v>
      </c>
      <c r="L1913" s="2">
        <v>46021.0</v>
      </c>
      <c r="M1913" s="1">
        <v>2025.0</v>
      </c>
      <c r="N1913" s="1">
        <v>12.0</v>
      </c>
      <c r="O1913" s="1" t="s">
        <v>32</v>
      </c>
    </row>
    <row r="1914">
      <c r="A1914" s="1" t="s">
        <v>2686</v>
      </c>
      <c r="B1914" s="1" t="s">
        <v>28</v>
      </c>
      <c r="C1914" s="1" t="s">
        <v>29</v>
      </c>
      <c r="D1914" s="1" t="s">
        <v>764</v>
      </c>
      <c r="E1914" s="1" t="s">
        <v>161</v>
      </c>
      <c r="F1914" s="1">
        <v>629.0</v>
      </c>
      <c r="G1914" s="1">
        <v>510.0</v>
      </c>
      <c r="H1914" s="1">
        <v>81.1</v>
      </c>
      <c r="I1914" s="1">
        <v>1340.85</v>
      </c>
      <c r="J1914" s="1">
        <v>1266.73</v>
      </c>
      <c r="K1914" s="1">
        <v>646032.3</v>
      </c>
      <c r="L1914" s="2">
        <v>45742.0</v>
      </c>
      <c r="M1914" s="1">
        <v>2025.0</v>
      </c>
      <c r="N1914" s="1">
        <v>3.0</v>
      </c>
      <c r="O1914" s="1" t="s">
        <v>65</v>
      </c>
    </row>
    <row r="1915">
      <c r="A1915" s="1" t="s">
        <v>2687</v>
      </c>
      <c r="B1915" s="1" t="s">
        <v>16</v>
      </c>
      <c r="C1915" s="1" t="s">
        <v>17</v>
      </c>
      <c r="D1915" s="1" t="s">
        <v>2688</v>
      </c>
      <c r="E1915" s="1" t="s">
        <v>213</v>
      </c>
      <c r="F1915" s="1">
        <v>1787.0</v>
      </c>
      <c r="G1915" s="1">
        <v>1456.0</v>
      </c>
      <c r="H1915" s="1">
        <v>81.5</v>
      </c>
      <c r="I1915" s="1">
        <v>1417.26</v>
      </c>
      <c r="J1915" s="1">
        <v>1393.91</v>
      </c>
      <c r="K1915" s="1">
        <v>2029532.96</v>
      </c>
      <c r="L1915" s="2">
        <v>45722.0</v>
      </c>
      <c r="M1915" s="1">
        <v>2025.0</v>
      </c>
      <c r="N1915" s="1">
        <v>3.0</v>
      </c>
      <c r="O1915" s="1" t="s">
        <v>65</v>
      </c>
    </row>
    <row r="1916">
      <c r="A1916" s="1" t="s">
        <v>2689</v>
      </c>
      <c r="B1916" s="1" t="s">
        <v>42</v>
      </c>
      <c r="C1916" s="1" t="s">
        <v>43</v>
      </c>
      <c r="D1916" s="1" t="s">
        <v>1558</v>
      </c>
      <c r="E1916" s="1" t="s">
        <v>25</v>
      </c>
      <c r="F1916" s="1">
        <v>667.0</v>
      </c>
      <c r="G1916" s="1">
        <v>539.0</v>
      </c>
      <c r="H1916" s="1">
        <v>80.8</v>
      </c>
      <c r="I1916" s="1">
        <v>1247.4</v>
      </c>
      <c r="J1916" s="1">
        <v>1374.03</v>
      </c>
      <c r="K1916" s="1">
        <v>740602.17</v>
      </c>
      <c r="L1916" s="2">
        <v>45847.0</v>
      </c>
      <c r="M1916" s="1">
        <v>2025.0</v>
      </c>
      <c r="N1916" s="1">
        <v>7.0</v>
      </c>
      <c r="O1916" s="1" t="s">
        <v>26</v>
      </c>
    </row>
    <row r="1917">
      <c r="A1917" s="1" t="s">
        <v>2690</v>
      </c>
      <c r="B1917" s="1" t="s">
        <v>16</v>
      </c>
      <c r="C1917" s="1" t="s">
        <v>17</v>
      </c>
      <c r="D1917" s="1" t="s">
        <v>524</v>
      </c>
      <c r="E1917" s="1" t="s">
        <v>71</v>
      </c>
      <c r="F1917" s="1">
        <v>879.0</v>
      </c>
      <c r="G1917" s="1">
        <v>721.0</v>
      </c>
      <c r="H1917" s="1">
        <v>82.0</v>
      </c>
      <c r="I1917" s="1">
        <v>1602.21</v>
      </c>
      <c r="J1917" s="1">
        <v>1760.92</v>
      </c>
      <c r="K1917" s="1">
        <v>1269623.32</v>
      </c>
      <c r="L1917" s="2">
        <v>45876.0</v>
      </c>
      <c r="M1917" s="1">
        <v>2025.0</v>
      </c>
      <c r="N1917" s="1">
        <v>8.0</v>
      </c>
      <c r="O1917" s="1" t="s">
        <v>32</v>
      </c>
    </row>
    <row r="1918">
      <c r="A1918" s="1" t="s">
        <v>2691</v>
      </c>
      <c r="B1918" s="1" t="s">
        <v>28</v>
      </c>
      <c r="C1918" s="1" t="s">
        <v>29</v>
      </c>
      <c r="D1918" s="1" t="s">
        <v>947</v>
      </c>
      <c r="E1918" s="1" t="s">
        <v>183</v>
      </c>
      <c r="F1918" s="1">
        <v>562.0</v>
      </c>
      <c r="G1918" s="1">
        <v>475.0</v>
      </c>
      <c r="H1918" s="1">
        <v>84.5</v>
      </c>
      <c r="I1918" s="1">
        <v>1904.74</v>
      </c>
      <c r="J1918" s="1">
        <v>1880.8</v>
      </c>
      <c r="K1918" s="1">
        <v>893380.0</v>
      </c>
      <c r="L1918" s="2">
        <v>45780.0</v>
      </c>
      <c r="M1918" s="1">
        <v>2025.0</v>
      </c>
      <c r="N1918" s="1">
        <v>5.0</v>
      </c>
      <c r="O1918" s="1" t="s">
        <v>65</v>
      </c>
    </row>
    <row r="1919">
      <c r="A1919" s="1" t="s">
        <v>2692</v>
      </c>
      <c r="B1919" s="1" t="s">
        <v>28</v>
      </c>
      <c r="C1919" s="1" t="s">
        <v>29</v>
      </c>
      <c r="D1919" s="1" t="s">
        <v>745</v>
      </c>
      <c r="E1919" s="1" t="s">
        <v>213</v>
      </c>
      <c r="F1919" s="1">
        <v>1227.0</v>
      </c>
      <c r="G1919" s="1">
        <v>1029.0</v>
      </c>
      <c r="H1919" s="1">
        <v>83.9</v>
      </c>
      <c r="I1919" s="1">
        <v>1462.29</v>
      </c>
      <c r="J1919" s="1">
        <v>1612.54</v>
      </c>
      <c r="K1919" s="1">
        <v>1659303.66</v>
      </c>
      <c r="L1919" s="2">
        <v>45936.0</v>
      </c>
      <c r="M1919" s="1">
        <v>2025.0</v>
      </c>
      <c r="N1919" s="1">
        <v>10.0</v>
      </c>
      <c r="O1919" s="1" t="s">
        <v>65</v>
      </c>
    </row>
    <row r="1920">
      <c r="A1920" s="1" t="s">
        <v>2693</v>
      </c>
      <c r="B1920" s="1" t="s">
        <v>37</v>
      </c>
      <c r="C1920" s="1" t="s">
        <v>38</v>
      </c>
      <c r="D1920" s="1" t="s">
        <v>1256</v>
      </c>
      <c r="E1920" s="1" t="s">
        <v>210</v>
      </c>
      <c r="F1920" s="1">
        <v>1462.0</v>
      </c>
      <c r="G1920" s="1">
        <v>1389.0</v>
      </c>
      <c r="H1920" s="1">
        <v>95.0</v>
      </c>
      <c r="I1920" s="1">
        <v>1973.25</v>
      </c>
      <c r="J1920" s="1">
        <v>2177.34</v>
      </c>
      <c r="K1920" s="1">
        <v>3024325.26</v>
      </c>
      <c r="L1920" s="2">
        <v>45755.0</v>
      </c>
      <c r="M1920" s="1">
        <v>2025.0</v>
      </c>
      <c r="N1920" s="1">
        <v>4.0</v>
      </c>
      <c r="O1920" s="1" t="s">
        <v>46</v>
      </c>
    </row>
    <row r="1921">
      <c r="A1921" s="1" t="s">
        <v>2694</v>
      </c>
      <c r="B1921" s="1" t="s">
        <v>28</v>
      </c>
      <c r="C1921" s="1" t="s">
        <v>29</v>
      </c>
      <c r="D1921" s="1" t="s">
        <v>2695</v>
      </c>
      <c r="E1921" s="1" t="s">
        <v>111</v>
      </c>
      <c r="F1921" s="1">
        <v>2146.0</v>
      </c>
      <c r="G1921" s="1">
        <v>1842.0</v>
      </c>
      <c r="H1921" s="1">
        <v>85.8</v>
      </c>
      <c r="I1921" s="1">
        <v>1136.0</v>
      </c>
      <c r="J1921" s="1">
        <v>1267.08</v>
      </c>
      <c r="K1921" s="1">
        <v>2333961.36</v>
      </c>
      <c r="L1921" s="2">
        <v>45932.0</v>
      </c>
      <c r="M1921" s="1">
        <v>2025.0</v>
      </c>
      <c r="N1921" s="1">
        <v>10.0</v>
      </c>
      <c r="O1921" s="1" t="s">
        <v>20</v>
      </c>
    </row>
    <row r="1922">
      <c r="A1922" s="1" t="s">
        <v>2696</v>
      </c>
      <c r="B1922" s="1" t="s">
        <v>42</v>
      </c>
      <c r="C1922" s="1" t="s">
        <v>43</v>
      </c>
      <c r="D1922" s="1" t="s">
        <v>2697</v>
      </c>
      <c r="E1922" s="1" t="s">
        <v>382</v>
      </c>
      <c r="F1922" s="1">
        <v>579.0</v>
      </c>
      <c r="G1922" s="1">
        <v>525.0</v>
      </c>
      <c r="H1922" s="1">
        <v>90.7</v>
      </c>
      <c r="I1922" s="1">
        <v>1597.31</v>
      </c>
      <c r="J1922" s="1">
        <v>1831.68</v>
      </c>
      <c r="K1922" s="1">
        <v>961632.0</v>
      </c>
      <c r="L1922" s="2">
        <v>45899.0</v>
      </c>
      <c r="M1922" s="1">
        <v>2025.0</v>
      </c>
      <c r="N1922" s="1">
        <v>8.0</v>
      </c>
      <c r="O1922" s="1" t="s">
        <v>65</v>
      </c>
    </row>
    <row r="1923">
      <c r="A1923" s="1" t="s">
        <v>2698</v>
      </c>
      <c r="B1923" s="1" t="s">
        <v>22</v>
      </c>
      <c r="C1923" s="1" t="s">
        <v>23</v>
      </c>
      <c r="D1923" s="1" t="s">
        <v>1103</v>
      </c>
      <c r="E1923" s="1" t="s">
        <v>53</v>
      </c>
      <c r="F1923" s="1">
        <v>1656.0</v>
      </c>
      <c r="G1923" s="1">
        <v>1451.0</v>
      </c>
      <c r="H1923" s="1">
        <v>87.6</v>
      </c>
      <c r="I1923" s="1">
        <v>1688.43</v>
      </c>
      <c r="J1923" s="1">
        <v>1771.27</v>
      </c>
      <c r="K1923" s="1">
        <v>2570112.77</v>
      </c>
      <c r="L1923" s="2">
        <v>45662.0</v>
      </c>
      <c r="M1923" s="1">
        <v>2025.0</v>
      </c>
      <c r="N1923" s="1">
        <v>1.0</v>
      </c>
      <c r="O1923" s="1" t="s">
        <v>26</v>
      </c>
    </row>
    <row r="1924">
      <c r="A1924" s="1" t="s">
        <v>2699</v>
      </c>
      <c r="B1924" s="1" t="s">
        <v>37</v>
      </c>
      <c r="C1924" s="1" t="s">
        <v>38</v>
      </c>
      <c r="D1924" s="1" t="s">
        <v>368</v>
      </c>
      <c r="E1924" s="1" t="s">
        <v>64</v>
      </c>
      <c r="F1924" s="1">
        <v>2536.0</v>
      </c>
      <c r="G1924" s="1">
        <v>2470.0</v>
      </c>
      <c r="H1924" s="1">
        <v>97.4</v>
      </c>
      <c r="I1924" s="1">
        <v>1909.68</v>
      </c>
      <c r="J1924" s="1">
        <v>1729.36</v>
      </c>
      <c r="K1924" s="1">
        <v>4271519.2</v>
      </c>
      <c r="L1924" s="2">
        <v>45772.0</v>
      </c>
      <c r="M1924" s="1">
        <v>2025.0</v>
      </c>
      <c r="N1924" s="1">
        <v>4.0</v>
      </c>
      <c r="O1924" s="1" t="s">
        <v>65</v>
      </c>
    </row>
    <row r="1925">
      <c r="A1925" s="1" t="s">
        <v>2700</v>
      </c>
      <c r="B1925" s="1" t="s">
        <v>42</v>
      </c>
      <c r="C1925" s="1" t="s">
        <v>43</v>
      </c>
      <c r="D1925" s="1" t="s">
        <v>1294</v>
      </c>
      <c r="E1925" s="1" t="s">
        <v>118</v>
      </c>
      <c r="F1925" s="1">
        <v>1909.0</v>
      </c>
      <c r="G1925" s="1">
        <v>1736.0</v>
      </c>
      <c r="H1925" s="1">
        <v>90.9</v>
      </c>
      <c r="I1925" s="1">
        <v>1184.41</v>
      </c>
      <c r="J1925" s="1">
        <v>1167.82</v>
      </c>
      <c r="K1925" s="1">
        <v>2027335.52</v>
      </c>
      <c r="L1925" s="2">
        <v>45743.0</v>
      </c>
      <c r="M1925" s="1">
        <v>2025.0</v>
      </c>
      <c r="N1925" s="1">
        <v>3.0</v>
      </c>
      <c r="O1925" s="1" t="s">
        <v>46</v>
      </c>
    </row>
    <row r="1926">
      <c r="A1926" s="1" t="s">
        <v>2701</v>
      </c>
      <c r="B1926" s="1" t="s">
        <v>37</v>
      </c>
      <c r="C1926" s="1" t="s">
        <v>38</v>
      </c>
      <c r="D1926" s="1" t="s">
        <v>786</v>
      </c>
      <c r="E1926" s="1" t="s">
        <v>103</v>
      </c>
      <c r="F1926" s="1">
        <v>1047.0</v>
      </c>
      <c r="G1926" s="1">
        <v>1083.0</v>
      </c>
      <c r="H1926" s="1">
        <v>103.4</v>
      </c>
      <c r="I1926" s="1">
        <v>1783.2</v>
      </c>
      <c r="J1926" s="1">
        <v>1864.65</v>
      </c>
      <c r="K1926" s="1">
        <v>2019415.95</v>
      </c>
      <c r="L1926" s="2">
        <v>45901.0</v>
      </c>
      <c r="M1926" s="1">
        <v>2025.0</v>
      </c>
      <c r="N1926" s="1">
        <v>9.0</v>
      </c>
      <c r="O1926" s="1" t="s">
        <v>26</v>
      </c>
    </row>
    <row r="1927">
      <c r="A1927" s="1" t="s">
        <v>2702</v>
      </c>
      <c r="B1927" s="1" t="s">
        <v>37</v>
      </c>
      <c r="C1927" s="1" t="s">
        <v>38</v>
      </c>
      <c r="D1927" s="1" t="s">
        <v>697</v>
      </c>
      <c r="E1927" s="1" t="s">
        <v>111</v>
      </c>
      <c r="F1927" s="1">
        <v>1394.0</v>
      </c>
      <c r="G1927" s="1">
        <v>1418.0</v>
      </c>
      <c r="H1927" s="1">
        <v>101.7</v>
      </c>
      <c r="I1927" s="1">
        <v>1892.65</v>
      </c>
      <c r="J1927" s="1">
        <v>2249.34</v>
      </c>
      <c r="K1927" s="1">
        <v>3189564.12</v>
      </c>
      <c r="L1927" s="2">
        <v>45891.0</v>
      </c>
      <c r="M1927" s="1">
        <v>2025.0</v>
      </c>
      <c r="N1927" s="1">
        <v>8.0</v>
      </c>
      <c r="O1927" s="1" t="s">
        <v>20</v>
      </c>
    </row>
    <row r="1928">
      <c r="A1928" s="1" t="s">
        <v>2703</v>
      </c>
      <c r="B1928" s="1" t="s">
        <v>28</v>
      </c>
      <c r="C1928" s="1" t="s">
        <v>29</v>
      </c>
      <c r="D1928" s="1" t="s">
        <v>2704</v>
      </c>
      <c r="E1928" s="1" t="s">
        <v>250</v>
      </c>
      <c r="F1928" s="1">
        <v>1751.0</v>
      </c>
      <c r="G1928" s="1">
        <v>1753.0</v>
      </c>
      <c r="H1928" s="1">
        <v>100.1</v>
      </c>
      <c r="I1928" s="1">
        <v>1406.38</v>
      </c>
      <c r="J1928" s="1">
        <v>1285.39</v>
      </c>
      <c r="K1928" s="1">
        <v>2253288.67</v>
      </c>
      <c r="L1928" s="2">
        <v>45719.0</v>
      </c>
      <c r="M1928" s="1">
        <v>2025.0</v>
      </c>
      <c r="N1928" s="1">
        <v>3.0</v>
      </c>
      <c r="O1928" s="1" t="s">
        <v>65</v>
      </c>
    </row>
    <row r="1929">
      <c r="A1929" s="1" t="s">
        <v>2705</v>
      </c>
      <c r="B1929" s="1" t="s">
        <v>42</v>
      </c>
      <c r="C1929" s="1" t="s">
        <v>43</v>
      </c>
      <c r="D1929" s="1" t="s">
        <v>570</v>
      </c>
      <c r="E1929" s="1" t="s">
        <v>183</v>
      </c>
      <c r="F1929" s="1">
        <v>1952.0</v>
      </c>
      <c r="G1929" s="1">
        <v>1954.0</v>
      </c>
      <c r="H1929" s="1">
        <v>100.1</v>
      </c>
      <c r="I1929" s="1">
        <v>1578.48</v>
      </c>
      <c r="J1929" s="1">
        <v>1474.94</v>
      </c>
      <c r="K1929" s="1">
        <v>2882032.76</v>
      </c>
      <c r="L1929" s="2">
        <v>45807.0</v>
      </c>
      <c r="M1929" s="1">
        <v>2025.0</v>
      </c>
      <c r="N1929" s="1">
        <v>5.0</v>
      </c>
      <c r="O1929" s="1" t="s">
        <v>65</v>
      </c>
    </row>
    <row r="1930">
      <c r="A1930" s="1" t="s">
        <v>2706</v>
      </c>
      <c r="B1930" s="1" t="s">
        <v>22</v>
      </c>
      <c r="C1930" s="1" t="s">
        <v>23</v>
      </c>
      <c r="D1930" s="1" t="s">
        <v>585</v>
      </c>
      <c r="E1930" s="1" t="s">
        <v>231</v>
      </c>
      <c r="F1930" s="1">
        <v>1173.0</v>
      </c>
      <c r="G1930" s="1">
        <v>1036.0</v>
      </c>
      <c r="H1930" s="1">
        <v>88.3</v>
      </c>
      <c r="I1930" s="1">
        <v>1413.96</v>
      </c>
      <c r="J1930" s="1">
        <v>1573.46</v>
      </c>
      <c r="K1930" s="1">
        <v>1630104.56</v>
      </c>
      <c r="L1930" s="2">
        <v>45821.0</v>
      </c>
      <c r="M1930" s="1">
        <v>2025.0</v>
      </c>
      <c r="N1930" s="1">
        <v>6.0</v>
      </c>
      <c r="O1930" s="1" t="s">
        <v>65</v>
      </c>
    </row>
    <row r="1931">
      <c r="A1931" s="1" t="s">
        <v>2707</v>
      </c>
      <c r="B1931" s="1" t="s">
        <v>22</v>
      </c>
      <c r="C1931" s="1" t="s">
        <v>23</v>
      </c>
      <c r="D1931" s="1" t="s">
        <v>406</v>
      </c>
      <c r="E1931" s="1" t="s">
        <v>111</v>
      </c>
      <c r="F1931" s="1">
        <v>2249.0</v>
      </c>
      <c r="G1931" s="1">
        <v>2193.0</v>
      </c>
      <c r="H1931" s="1">
        <v>97.5</v>
      </c>
      <c r="I1931" s="1">
        <v>1164.44</v>
      </c>
      <c r="J1931" s="1">
        <v>1260.42</v>
      </c>
      <c r="K1931" s="1">
        <v>2764101.06</v>
      </c>
      <c r="L1931" s="2">
        <v>46012.0</v>
      </c>
      <c r="M1931" s="1">
        <v>2025.0</v>
      </c>
      <c r="N1931" s="1">
        <v>12.0</v>
      </c>
      <c r="O1931" s="1" t="s">
        <v>20</v>
      </c>
    </row>
    <row r="1932">
      <c r="A1932" s="1" t="s">
        <v>2708</v>
      </c>
      <c r="B1932" s="1" t="s">
        <v>37</v>
      </c>
      <c r="C1932" s="1" t="s">
        <v>38</v>
      </c>
      <c r="D1932" s="1" t="s">
        <v>1040</v>
      </c>
      <c r="E1932" s="1" t="s">
        <v>31</v>
      </c>
      <c r="F1932" s="1">
        <v>2612.0</v>
      </c>
      <c r="G1932" s="1">
        <v>2154.0</v>
      </c>
      <c r="H1932" s="1">
        <v>82.5</v>
      </c>
      <c r="I1932" s="1">
        <v>1194.4</v>
      </c>
      <c r="J1932" s="1">
        <v>1142.35</v>
      </c>
      <c r="K1932" s="1">
        <v>2460621.9</v>
      </c>
      <c r="L1932" s="2">
        <v>45992.0</v>
      </c>
      <c r="M1932" s="1">
        <v>2025.0</v>
      </c>
      <c r="N1932" s="1">
        <v>12.0</v>
      </c>
      <c r="O1932" s="1" t="s">
        <v>32</v>
      </c>
    </row>
    <row r="1933">
      <c r="A1933" s="1" t="s">
        <v>2709</v>
      </c>
      <c r="B1933" s="1" t="s">
        <v>42</v>
      </c>
      <c r="C1933" s="1" t="s">
        <v>43</v>
      </c>
      <c r="D1933" s="1" t="s">
        <v>1107</v>
      </c>
      <c r="E1933" s="1" t="s">
        <v>56</v>
      </c>
      <c r="F1933" s="1">
        <v>685.0</v>
      </c>
      <c r="G1933" s="1">
        <v>692.0</v>
      </c>
      <c r="H1933" s="1">
        <v>101.0</v>
      </c>
      <c r="I1933" s="1">
        <v>1175.64</v>
      </c>
      <c r="J1933" s="1">
        <v>1349.46</v>
      </c>
      <c r="K1933" s="1">
        <v>933826.32</v>
      </c>
      <c r="L1933" s="2">
        <v>45857.0</v>
      </c>
      <c r="M1933" s="1">
        <v>2025.0</v>
      </c>
      <c r="N1933" s="1">
        <v>7.0</v>
      </c>
      <c r="O1933" s="1" t="s">
        <v>20</v>
      </c>
    </row>
    <row r="1934">
      <c r="A1934" s="1" t="s">
        <v>2710</v>
      </c>
      <c r="B1934" s="1" t="s">
        <v>22</v>
      </c>
      <c r="C1934" s="1" t="s">
        <v>23</v>
      </c>
      <c r="D1934" s="1" t="s">
        <v>608</v>
      </c>
      <c r="E1934" s="1" t="s">
        <v>74</v>
      </c>
      <c r="F1934" s="1">
        <v>2481.0</v>
      </c>
      <c r="G1934" s="1">
        <v>2398.0</v>
      </c>
      <c r="H1934" s="1">
        <v>96.7</v>
      </c>
      <c r="I1934" s="1">
        <v>1294.78</v>
      </c>
      <c r="J1934" s="1">
        <v>1203.6</v>
      </c>
      <c r="K1934" s="1">
        <v>2886232.8</v>
      </c>
      <c r="L1934" s="2">
        <v>45658.0</v>
      </c>
      <c r="M1934" s="1">
        <v>2025.0</v>
      </c>
      <c r="N1934" s="1">
        <v>1.0</v>
      </c>
      <c r="O1934" s="1" t="s">
        <v>32</v>
      </c>
    </row>
    <row r="1935">
      <c r="A1935" s="1" t="s">
        <v>2711</v>
      </c>
      <c r="B1935" s="1" t="s">
        <v>42</v>
      </c>
      <c r="C1935" s="1" t="s">
        <v>43</v>
      </c>
      <c r="D1935" s="1" t="s">
        <v>207</v>
      </c>
      <c r="E1935" s="1" t="s">
        <v>45</v>
      </c>
      <c r="F1935" s="1">
        <v>2061.0</v>
      </c>
      <c r="G1935" s="1">
        <v>2088.0</v>
      </c>
      <c r="H1935" s="1">
        <v>101.3</v>
      </c>
      <c r="I1935" s="1">
        <v>1065.72</v>
      </c>
      <c r="J1935" s="1">
        <v>1042.78</v>
      </c>
      <c r="K1935" s="1">
        <v>2177324.64</v>
      </c>
      <c r="L1935" s="2">
        <v>45689.0</v>
      </c>
      <c r="M1935" s="1">
        <v>2025.0</v>
      </c>
      <c r="N1935" s="1">
        <v>2.0</v>
      </c>
      <c r="O1935" s="1" t="s">
        <v>46</v>
      </c>
    </row>
    <row r="1936">
      <c r="A1936" s="1" t="s">
        <v>2712</v>
      </c>
      <c r="B1936" s="1" t="s">
        <v>28</v>
      </c>
      <c r="C1936" s="1" t="s">
        <v>29</v>
      </c>
      <c r="D1936" s="1" t="s">
        <v>346</v>
      </c>
      <c r="E1936" s="1" t="s">
        <v>59</v>
      </c>
      <c r="F1936" s="1">
        <v>2765.0</v>
      </c>
      <c r="G1936" s="1">
        <v>2368.0</v>
      </c>
      <c r="H1936" s="1">
        <v>85.6</v>
      </c>
      <c r="I1936" s="1">
        <v>1808.92</v>
      </c>
      <c r="J1936" s="1">
        <v>2027.71</v>
      </c>
      <c r="K1936" s="1">
        <v>4801617.28</v>
      </c>
      <c r="L1936" s="2">
        <v>45884.0</v>
      </c>
      <c r="M1936" s="1">
        <v>2025.0</v>
      </c>
      <c r="N1936" s="1">
        <v>8.0</v>
      </c>
      <c r="O1936" s="1" t="s">
        <v>32</v>
      </c>
    </row>
    <row r="1937">
      <c r="A1937" s="1" t="s">
        <v>2713</v>
      </c>
      <c r="B1937" s="1" t="s">
        <v>28</v>
      </c>
      <c r="C1937" s="1" t="s">
        <v>29</v>
      </c>
      <c r="D1937" s="1" t="s">
        <v>560</v>
      </c>
      <c r="E1937" s="1" t="s">
        <v>267</v>
      </c>
      <c r="F1937" s="1">
        <v>2320.0</v>
      </c>
      <c r="G1937" s="1">
        <v>2305.0</v>
      </c>
      <c r="H1937" s="1">
        <v>99.4</v>
      </c>
      <c r="I1937" s="1">
        <v>1099.91</v>
      </c>
      <c r="J1937" s="1">
        <v>1101.82</v>
      </c>
      <c r="K1937" s="1">
        <v>2539695.1</v>
      </c>
      <c r="L1937" s="2">
        <v>45732.0</v>
      </c>
      <c r="M1937" s="1">
        <v>2025.0</v>
      </c>
      <c r="N1937" s="1">
        <v>3.0</v>
      </c>
      <c r="O1937" s="1" t="s">
        <v>46</v>
      </c>
    </row>
    <row r="1938">
      <c r="A1938" s="1" t="s">
        <v>2714</v>
      </c>
      <c r="B1938" s="1" t="s">
        <v>28</v>
      </c>
      <c r="C1938" s="1" t="s">
        <v>29</v>
      </c>
      <c r="D1938" s="1" t="s">
        <v>1199</v>
      </c>
      <c r="E1938" s="1" t="s">
        <v>213</v>
      </c>
      <c r="F1938" s="1">
        <v>2707.0</v>
      </c>
      <c r="G1938" s="1">
        <v>2609.0</v>
      </c>
      <c r="H1938" s="1">
        <v>96.4</v>
      </c>
      <c r="I1938" s="1">
        <v>1973.45</v>
      </c>
      <c r="J1938" s="1">
        <v>1867.22</v>
      </c>
      <c r="K1938" s="1">
        <v>4871576.98</v>
      </c>
      <c r="L1938" s="2">
        <v>45682.0</v>
      </c>
      <c r="M1938" s="1">
        <v>2025.0</v>
      </c>
      <c r="N1938" s="1">
        <v>1.0</v>
      </c>
      <c r="O1938" s="1" t="s">
        <v>65</v>
      </c>
    </row>
    <row r="1939">
      <c r="A1939" s="1" t="s">
        <v>2715</v>
      </c>
      <c r="B1939" s="1" t="s">
        <v>22</v>
      </c>
      <c r="C1939" s="1" t="s">
        <v>23</v>
      </c>
      <c r="D1939" s="1" t="s">
        <v>871</v>
      </c>
      <c r="E1939" s="1" t="s">
        <v>124</v>
      </c>
      <c r="F1939" s="1">
        <v>1169.0</v>
      </c>
      <c r="G1939" s="1">
        <v>1130.0</v>
      </c>
      <c r="H1939" s="1">
        <v>96.7</v>
      </c>
      <c r="I1939" s="1">
        <v>1315.57</v>
      </c>
      <c r="J1939" s="1">
        <v>1447.38</v>
      </c>
      <c r="K1939" s="1">
        <v>1635539.4</v>
      </c>
      <c r="L1939" s="2">
        <v>45800.0</v>
      </c>
      <c r="M1939" s="1">
        <v>2025.0</v>
      </c>
      <c r="N1939" s="1">
        <v>5.0</v>
      </c>
      <c r="O1939" s="1" t="s">
        <v>26</v>
      </c>
    </row>
    <row r="1940">
      <c r="A1940" s="1" t="s">
        <v>2716</v>
      </c>
      <c r="B1940" s="1" t="s">
        <v>22</v>
      </c>
      <c r="C1940" s="1" t="s">
        <v>23</v>
      </c>
      <c r="D1940" s="1" t="s">
        <v>1933</v>
      </c>
      <c r="E1940" s="1" t="s">
        <v>280</v>
      </c>
      <c r="F1940" s="1">
        <v>1856.0</v>
      </c>
      <c r="G1940" s="1">
        <v>1936.0</v>
      </c>
      <c r="H1940" s="1">
        <v>104.3</v>
      </c>
      <c r="I1940" s="1">
        <v>1792.92</v>
      </c>
      <c r="J1940" s="1">
        <v>1653.08</v>
      </c>
      <c r="K1940" s="1">
        <v>3200362.88</v>
      </c>
      <c r="L1940" s="2">
        <v>45757.0</v>
      </c>
      <c r="M1940" s="1">
        <v>2025.0</v>
      </c>
      <c r="N1940" s="1">
        <v>4.0</v>
      </c>
      <c r="O1940" s="1" t="s">
        <v>20</v>
      </c>
    </row>
    <row r="1941">
      <c r="A1941" s="1" t="s">
        <v>2717</v>
      </c>
      <c r="B1941" s="1" t="s">
        <v>16</v>
      </c>
      <c r="C1941" s="1" t="s">
        <v>17</v>
      </c>
      <c r="D1941" s="1" t="s">
        <v>1587</v>
      </c>
      <c r="E1941" s="1" t="s">
        <v>336</v>
      </c>
      <c r="F1941" s="1">
        <v>2930.0</v>
      </c>
      <c r="G1941" s="1">
        <v>2895.0</v>
      </c>
      <c r="H1941" s="1">
        <v>98.8</v>
      </c>
      <c r="I1941" s="1">
        <v>1943.84</v>
      </c>
      <c r="J1941" s="1">
        <v>1898.38</v>
      </c>
      <c r="K1941" s="1">
        <v>5495810.1</v>
      </c>
      <c r="L1941" s="2">
        <v>46003.0</v>
      </c>
      <c r="M1941" s="1">
        <v>2025.0</v>
      </c>
      <c r="N1941" s="1">
        <v>12.0</v>
      </c>
      <c r="O1941" s="1" t="s">
        <v>46</v>
      </c>
    </row>
    <row r="1942">
      <c r="A1942" s="1" t="s">
        <v>2718</v>
      </c>
      <c r="B1942" s="1" t="s">
        <v>16</v>
      </c>
      <c r="C1942" s="1" t="s">
        <v>17</v>
      </c>
      <c r="D1942" s="1" t="s">
        <v>714</v>
      </c>
      <c r="E1942" s="1" t="s">
        <v>45</v>
      </c>
      <c r="F1942" s="1">
        <v>2742.0</v>
      </c>
      <c r="G1942" s="1">
        <v>2419.0</v>
      </c>
      <c r="H1942" s="1">
        <v>88.2</v>
      </c>
      <c r="I1942" s="1">
        <v>1043.26</v>
      </c>
      <c r="J1942" s="1">
        <v>1049.84</v>
      </c>
      <c r="K1942" s="1">
        <v>2539562.96</v>
      </c>
      <c r="L1942" s="2">
        <v>45908.0</v>
      </c>
      <c r="M1942" s="1">
        <v>2025.0</v>
      </c>
      <c r="N1942" s="1">
        <v>9.0</v>
      </c>
      <c r="O1942" s="1" t="s">
        <v>46</v>
      </c>
    </row>
    <row r="1943">
      <c r="A1943" s="1" t="s">
        <v>2719</v>
      </c>
      <c r="B1943" s="1" t="s">
        <v>22</v>
      </c>
      <c r="C1943" s="1" t="s">
        <v>23</v>
      </c>
      <c r="D1943" s="1" t="s">
        <v>716</v>
      </c>
      <c r="E1943" s="1" t="s">
        <v>71</v>
      </c>
      <c r="F1943" s="1">
        <v>1062.0</v>
      </c>
      <c r="G1943" s="1">
        <v>961.0</v>
      </c>
      <c r="H1943" s="1">
        <v>90.5</v>
      </c>
      <c r="I1943" s="1">
        <v>1506.35</v>
      </c>
      <c r="J1943" s="1">
        <v>1498.15</v>
      </c>
      <c r="K1943" s="1">
        <v>1439722.15</v>
      </c>
      <c r="L1943" s="2">
        <v>46005.0</v>
      </c>
      <c r="M1943" s="1">
        <v>2025.0</v>
      </c>
      <c r="N1943" s="1">
        <v>12.0</v>
      </c>
      <c r="O1943" s="1" t="s">
        <v>32</v>
      </c>
    </row>
    <row r="1944">
      <c r="A1944" s="1" t="s">
        <v>2720</v>
      </c>
      <c r="B1944" s="1" t="s">
        <v>28</v>
      </c>
      <c r="C1944" s="1" t="s">
        <v>29</v>
      </c>
      <c r="D1944" s="1" t="s">
        <v>1110</v>
      </c>
      <c r="E1944" s="1" t="s">
        <v>152</v>
      </c>
      <c r="F1944" s="1">
        <v>1187.0</v>
      </c>
      <c r="G1944" s="1">
        <v>1183.0</v>
      </c>
      <c r="H1944" s="1">
        <v>99.7</v>
      </c>
      <c r="I1944" s="1">
        <v>1899.74</v>
      </c>
      <c r="J1944" s="1">
        <v>1831.17</v>
      </c>
      <c r="K1944" s="1">
        <v>2166274.11</v>
      </c>
      <c r="L1944" s="2">
        <v>45836.0</v>
      </c>
      <c r="M1944" s="1">
        <v>2025.0</v>
      </c>
      <c r="N1944" s="1">
        <v>6.0</v>
      </c>
      <c r="O1944" s="1" t="s">
        <v>20</v>
      </c>
    </row>
    <row r="1945">
      <c r="A1945" s="1" t="s">
        <v>2721</v>
      </c>
      <c r="B1945" s="1" t="s">
        <v>37</v>
      </c>
      <c r="C1945" s="1" t="s">
        <v>38</v>
      </c>
      <c r="D1945" s="1" t="s">
        <v>1042</v>
      </c>
      <c r="E1945" s="1" t="s">
        <v>79</v>
      </c>
      <c r="F1945" s="1">
        <v>904.0</v>
      </c>
      <c r="G1945" s="1">
        <v>875.0</v>
      </c>
      <c r="H1945" s="1">
        <v>96.8</v>
      </c>
      <c r="I1945" s="1">
        <v>1584.65</v>
      </c>
      <c r="J1945" s="1">
        <v>1625.05</v>
      </c>
      <c r="K1945" s="1">
        <v>1421918.75</v>
      </c>
      <c r="L1945" s="2">
        <v>46012.0</v>
      </c>
      <c r="M1945" s="1">
        <v>2025.0</v>
      </c>
      <c r="N1945" s="1">
        <v>12.0</v>
      </c>
      <c r="O1945" s="1" t="s">
        <v>20</v>
      </c>
    </row>
    <row r="1946">
      <c r="A1946" s="1" t="s">
        <v>2722</v>
      </c>
      <c r="B1946" s="1" t="s">
        <v>37</v>
      </c>
      <c r="C1946" s="1" t="s">
        <v>38</v>
      </c>
      <c r="D1946" s="1" t="s">
        <v>2723</v>
      </c>
      <c r="E1946" s="1" t="s">
        <v>124</v>
      </c>
      <c r="F1946" s="1">
        <v>2509.0</v>
      </c>
      <c r="G1946" s="1">
        <v>2426.0</v>
      </c>
      <c r="H1946" s="1">
        <v>96.7</v>
      </c>
      <c r="I1946" s="1">
        <v>1727.26</v>
      </c>
      <c r="J1946" s="1">
        <v>1888.96</v>
      </c>
      <c r="K1946" s="1">
        <v>4582616.96</v>
      </c>
      <c r="L1946" s="2">
        <v>45898.0</v>
      </c>
      <c r="M1946" s="1">
        <v>2025.0</v>
      </c>
      <c r="N1946" s="1">
        <v>8.0</v>
      </c>
      <c r="O1946" s="1" t="s">
        <v>26</v>
      </c>
    </row>
    <row r="1947">
      <c r="A1947" s="1" t="s">
        <v>2724</v>
      </c>
      <c r="B1947" s="1" t="s">
        <v>28</v>
      </c>
      <c r="C1947" s="1" t="s">
        <v>29</v>
      </c>
      <c r="D1947" s="1" t="s">
        <v>2725</v>
      </c>
      <c r="E1947" s="1" t="s">
        <v>71</v>
      </c>
      <c r="F1947" s="1">
        <v>2136.0</v>
      </c>
      <c r="G1947" s="1">
        <v>2179.0</v>
      </c>
      <c r="H1947" s="1">
        <v>102.0</v>
      </c>
      <c r="I1947" s="1">
        <v>1600.28</v>
      </c>
      <c r="J1947" s="1">
        <v>1761.2</v>
      </c>
      <c r="K1947" s="1">
        <v>3837654.8</v>
      </c>
      <c r="L1947" s="2">
        <v>45974.0</v>
      </c>
      <c r="M1947" s="1">
        <v>2025.0</v>
      </c>
      <c r="N1947" s="1">
        <v>11.0</v>
      </c>
      <c r="O1947" s="1" t="s">
        <v>32</v>
      </c>
    </row>
    <row r="1948">
      <c r="A1948" s="1" t="s">
        <v>2726</v>
      </c>
      <c r="B1948" s="1" t="s">
        <v>37</v>
      </c>
      <c r="C1948" s="1" t="s">
        <v>38</v>
      </c>
      <c r="D1948" s="1" t="s">
        <v>871</v>
      </c>
      <c r="E1948" s="1" t="s">
        <v>124</v>
      </c>
      <c r="F1948" s="1">
        <v>1696.0</v>
      </c>
      <c r="G1948" s="1">
        <v>1531.0</v>
      </c>
      <c r="H1948" s="1">
        <v>90.3</v>
      </c>
      <c r="I1948" s="1">
        <v>1007.83</v>
      </c>
      <c r="J1948" s="1">
        <v>1014.27</v>
      </c>
      <c r="K1948" s="1">
        <v>1552847.37</v>
      </c>
      <c r="L1948" s="2">
        <v>45719.0</v>
      </c>
      <c r="M1948" s="1">
        <v>2025.0</v>
      </c>
      <c r="N1948" s="1">
        <v>3.0</v>
      </c>
      <c r="O1948" s="1" t="s">
        <v>26</v>
      </c>
    </row>
    <row r="1949">
      <c r="A1949" s="1" t="s">
        <v>2727</v>
      </c>
      <c r="B1949" s="1" t="s">
        <v>42</v>
      </c>
      <c r="C1949" s="1" t="s">
        <v>43</v>
      </c>
      <c r="D1949" s="1" t="s">
        <v>1220</v>
      </c>
      <c r="E1949" s="1" t="s">
        <v>124</v>
      </c>
      <c r="F1949" s="1">
        <v>2963.0</v>
      </c>
      <c r="G1949" s="1">
        <v>2958.0</v>
      </c>
      <c r="H1949" s="1">
        <v>99.8</v>
      </c>
      <c r="I1949" s="1">
        <v>1669.4</v>
      </c>
      <c r="J1949" s="1">
        <v>1982.79</v>
      </c>
      <c r="K1949" s="1">
        <v>5865092.82</v>
      </c>
      <c r="L1949" s="2">
        <v>45956.0</v>
      </c>
      <c r="M1949" s="1">
        <v>2025.0</v>
      </c>
      <c r="N1949" s="1">
        <v>10.0</v>
      </c>
      <c r="O1949" s="1" t="s">
        <v>26</v>
      </c>
    </row>
    <row r="1950">
      <c r="A1950" s="1" t="s">
        <v>2728</v>
      </c>
      <c r="B1950" s="1" t="s">
        <v>37</v>
      </c>
      <c r="C1950" s="1" t="s">
        <v>38</v>
      </c>
      <c r="D1950" s="1" t="s">
        <v>1760</v>
      </c>
      <c r="E1950" s="1" t="s">
        <v>40</v>
      </c>
      <c r="F1950" s="1">
        <v>2497.0</v>
      </c>
      <c r="G1950" s="1">
        <v>2220.0</v>
      </c>
      <c r="H1950" s="1">
        <v>88.9</v>
      </c>
      <c r="I1950" s="1">
        <v>1943.44</v>
      </c>
      <c r="J1950" s="1">
        <v>2156.98</v>
      </c>
      <c r="K1950" s="1">
        <v>4788495.6</v>
      </c>
      <c r="L1950" s="2">
        <v>45713.0</v>
      </c>
      <c r="M1950" s="1">
        <v>2025.0</v>
      </c>
      <c r="N1950" s="1">
        <v>2.0</v>
      </c>
      <c r="O1950" s="1" t="s">
        <v>26</v>
      </c>
    </row>
    <row r="1951">
      <c r="A1951" s="1" t="s">
        <v>2729</v>
      </c>
      <c r="B1951" s="1" t="s">
        <v>37</v>
      </c>
      <c r="C1951" s="1" t="s">
        <v>38</v>
      </c>
      <c r="D1951" s="1" t="s">
        <v>2253</v>
      </c>
      <c r="E1951" s="1" t="s">
        <v>152</v>
      </c>
      <c r="F1951" s="1">
        <v>1936.0</v>
      </c>
      <c r="G1951" s="1">
        <v>2003.0</v>
      </c>
      <c r="H1951" s="1">
        <v>103.5</v>
      </c>
      <c r="I1951" s="1">
        <v>1131.37</v>
      </c>
      <c r="J1951" s="1">
        <v>1147.4</v>
      </c>
      <c r="K1951" s="1">
        <v>2298242.2</v>
      </c>
      <c r="L1951" s="2">
        <v>45844.0</v>
      </c>
      <c r="M1951" s="1">
        <v>2025.0</v>
      </c>
      <c r="N1951" s="1">
        <v>7.0</v>
      </c>
      <c r="O1951" s="1" t="s">
        <v>20</v>
      </c>
    </row>
    <row r="1952">
      <c r="A1952" s="1" t="s">
        <v>2730</v>
      </c>
      <c r="B1952" s="1" t="s">
        <v>42</v>
      </c>
      <c r="C1952" s="1" t="s">
        <v>43</v>
      </c>
      <c r="D1952" s="1" t="s">
        <v>2731</v>
      </c>
      <c r="E1952" s="1" t="s">
        <v>82</v>
      </c>
      <c r="F1952" s="1">
        <v>844.0</v>
      </c>
      <c r="G1952" s="1">
        <v>848.0</v>
      </c>
      <c r="H1952" s="1">
        <v>100.5</v>
      </c>
      <c r="I1952" s="1">
        <v>1440.44</v>
      </c>
      <c r="J1952" s="1">
        <v>1461.03</v>
      </c>
      <c r="K1952" s="1">
        <v>1238953.44</v>
      </c>
      <c r="L1952" s="2">
        <v>45880.0</v>
      </c>
      <c r="M1952" s="1">
        <v>2025.0</v>
      </c>
      <c r="N1952" s="1">
        <v>8.0</v>
      </c>
      <c r="O1952" s="1" t="s">
        <v>20</v>
      </c>
    </row>
    <row r="1953">
      <c r="A1953" s="1" t="s">
        <v>2732</v>
      </c>
      <c r="B1953" s="1" t="s">
        <v>16</v>
      </c>
      <c r="C1953" s="1" t="s">
        <v>17</v>
      </c>
      <c r="D1953" s="1" t="s">
        <v>1316</v>
      </c>
      <c r="E1953" s="1" t="s">
        <v>74</v>
      </c>
      <c r="F1953" s="1">
        <v>2251.0</v>
      </c>
      <c r="G1953" s="1">
        <v>1941.0</v>
      </c>
      <c r="H1953" s="1">
        <v>86.2</v>
      </c>
      <c r="I1953" s="1">
        <v>1283.38</v>
      </c>
      <c r="J1953" s="1">
        <v>1230.87</v>
      </c>
      <c r="K1953" s="1">
        <v>2389118.67</v>
      </c>
      <c r="L1953" s="2">
        <v>45862.0</v>
      </c>
      <c r="M1953" s="1">
        <v>2025.0</v>
      </c>
      <c r="N1953" s="1">
        <v>7.0</v>
      </c>
      <c r="O1953" s="1" t="s">
        <v>32</v>
      </c>
    </row>
    <row r="1954">
      <c r="A1954" s="1" t="s">
        <v>2733</v>
      </c>
      <c r="B1954" s="1" t="s">
        <v>37</v>
      </c>
      <c r="C1954" s="1" t="s">
        <v>38</v>
      </c>
      <c r="D1954" s="1" t="s">
        <v>230</v>
      </c>
      <c r="E1954" s="1" t="s">
        <v>231</v>
      </c>
      <c r="F1954" s="1">
        <v>1617.0</v>
      </c>
      <c r="G1954" s="1">
        <v>1398.0</v>
      </c>
      <c r="H1954" s="1">
        <v>86.5</v>
      </c>
      <c r="I1954" s="1">
        <v>1485.79</v>
      </c>
      <c r="J1954" s="1">
        <v>1354.73</v>
      </c>
      <c r="K1954" s="1">
        <v>1893912.54</v>
      </c>
      <c r="L1954" s="2">
        <v>45891.0</v>
      </c>
      <c r="M1954" s="1">
        <v>2025.0</v>
      </c>
      <c r="N1954" s="1">
        <v>8.0</v>
      </c>
      <c r="O1954" s="1" t="s">
        <v>65</v>
      </c>
    </row>
    <row r="1955">
      <c r="A1955" s="1" t="s">
        <v>2734</v>
      </c>
      <c r="B1955" s="1" t="s">
        <v>37</v>
      </c>
      <c r="C1955" s="1" t="s">
        <v>38</v>
      </c>
      <c r="D1955" s="1" t="s">
        <v>344</v>
      </c>
      <c r="E1955" s="1" t="s">
        <v>277</v>
      </c>
      <c r="F1955" s="1">
        <v>2626.0</v>
      </c>
      <c r="G1955" s="1">
        <v>2474.0</v>
      </c>
      <c r="H1955" s="1">
        <v>94.2</v>
      </c>
      <c r="I1955" s="1">
        <v>1462.17</v>
      </c>
      <c r="J1955" s="1">
        <v>1390.08</v>
      </c>
      <c r="K1955" s="1">
        <v>3439057.92</v>
      </c>
      <c r="L1955" s="2">
        <v>45809.0</v>
      </c>
      <c r="M1955" s="1">
        <v>2025.0</v>
      </c>
      <c r="N1955" s="1">
        <v>6.0</v>
      </c>
      <c r="O1955" s="1" t="s">
        <v>20</v>
      </c>
    </row>
    <row r="1956">
      <c r="A1956" s="1" t="s">
        <v>2735</v>
      </c>
      <c r="B1956" s="1" t="s">
        <v>28</v>
      </c>
      <c r="C1956" s="1" t="s">
        <v>29</v>
      </c>
      <c r="D1956" s="1" t="s">
        <v>615</v>
      </c>
      <c r="E1956" s="1" t="s">
        <v>95</v>
      </c>
      <c r="F1956" s="1">
        <v>1656.0</v>
      </c>
      <c r="G1956" s="1">
        <v>1470.0</v>
      </c>
      <c r="H1956" s="1">
        <v>88.8</v>
      </c>
      <c r="I1956" s="1">
        <v>1094.24</v>
      </c>
      <c r="J1956" s="1">
        <v>1075.57</v>
      </c>
      <c r="K1956" s="1">
        <v>1581087.9</v>
      </c>
      <c r="L1956" s="2">
        <v>45968.0</v>
      </c>
      <c r="M1956" s="1">
        <v>2025.0</v>
      </c>
      <c r="N1956" s="1">
        <v>11.0</v>
      </c>
      <c r="O1956" s="1" t="s">
        <v>32</v>
      </c>
    </row>
    <row r="1957">
      <c r="A1957" s="1" t="s">
        <v>2736</v>
      </c>
      <c r="B1957" s="1" t="s">
        <v>42</v>
      </c>
      <c r="C1957" s="1" t="s">
        <v>43</v>
      </c>
      <c r="D1957" s="1" t="s">
        <v>748</v>
      </c>
      <c r="E1957" s="1" t="s">
        <v>19</v>
      </c>
      <c r="F1957" s="1">
        <v>2626.0</v>
      </c>
      <c r="G1957" s="1">
        <v>2577.0</v>
      </c>
      <c r="H1957" s="1">
        <v>98.1</v>
      </c>
      <c r="I1957" s="1">
        <v>1680.82</v>
      </c>
      <c r="J1957" s="1">
        <v>1653.62</v>
      </c>
      <c r="K1957" s="1">
        <v>4261378.74</v>
      </c>
      <c r="L1957" s="2">
        <v>46006.0</v>
      </c>
      <c r="M1957" s="1">
        <v>2025.0</v>
      </c>
      <c r="N1957" s="1">
        <v>12.0</v>
      </c>
      <c r="O1957" s="1" t="s">
        <v>20</v>
      </c>
    </row>
    <row r="1958">
      <c r="A1958" s="1" t="s">
        <v>2737</v>
      </c>
      <c r="B1958" s="1" t="s">
        <v>37</v>
      </c>
      <c r="C1958" s="1" t="s">
        <v>38</v>
      </c>
      <c r="D1958" s="1" t="s">
        <v>177</v>
      </c>
      <c r="E1958" s="1" t="s">
        <v>71</v>
      </c>
      <c r="F1958" s="1">
        <v>1094.0</v>
      </c>
      <c r="G1958" s="1">
        <v>915.0</v>
      </c>
      <c r="H1958" s="1">
        <v>83.6</v>
      </c>
      <c r="I1958" s="1">
        <v>1305.29</v>
      </c>
      <c r="J1958" s="1">
        <v>1511.88</v>
      </c>
      <c r="K1958" s="1">
        <v>1383370.2</v>
      </c>
      <c r="L1958" s="2">
        <v>45926.0</v>
      </c>
      <c r="M1958" s="1">
        <v>2025.0</v>
      </c>
      <c r="N1958" s="1">
        <v>9.0</v>
      </c>
      <c r="O1958" s="1" t="s">
        <v>32</v>
      </c>
    </row>
    <row r="1959">
      <c r="A1959" s="1" t="s">
        <v>2738</v>
      </c>
      <c r="B1959" s="1" t="s">
        <v>22</v>
      </c>
      <c r="C1959" s="1" t="s">
        <v>23</v>
      </c>
      <c r="D1959" s="1" t="s">
        <v>676</v>
      </c>
      <c r="E1959" s="1" t="s">
        <v>98</v>
      </c>
      <c r="F1959" s="1">
        <v>2147.0</v>
      </c>
      <c r="G1959" s="1">
        <v>1933.0</v>
      </c>
      <c r="H1959" s="1">
        <v>90.0</v>
      </c>
      <c r="I1959" s="1">
        <v>1628.35</v>
      </c>
      <c r="J1959" s="1">
        <v>1724.67</v>
      </c>
      <c r="K1959" s="1">
        <v>3333787.11</v>
      </c>
      <c r="L1959" s="2">
        <v>45757.0</v>
      </c>
      <c r="M1959" s="1">
        <v>2025.0</v>
      </c>
      <c r="N1959" s="1">
        <v>4.0</v>
      </c>
      <c r="O1959" s="1" t="s">
        <v>65</v>
      </c>
    </row>
    <row r="1960">
      <c r="A1960" s="1" t="s">
        <v>2739</v>
      </c>
      <c r="B1960" s="1" t="s">
        <v>16</v>
      </c>
      <c r="C1960" s="1" t="s">
        <v>17</v>
      </c>
      <c r="D1960" s="1" t="s">
        <v>1453</v>
      </c>
      <c r="E1960" s="1" t="s">
        <v>95</v>
      </c>
      <c r="F1960" s="1">
        <v>1662.0</v>
      </c>
      <c r="G1960" s="1">
        <v>1659.0</v>
      </c>
      <c r="H1960" s="1">
        <v>99.8</v>
      </c>
      <c r="I1960" s="1">
        <v>1314.06</v>
      </c>
      <c r="J1960" s="1">
        <v>1426.14</v>
      </c>
      <c r="K1960" s="1">
        <v>2365966.26</v>
      </c>
      <c r="L1960" s="2">
        <v>45794.0</v>
      </c>
      <c r="M1960" s="1">
        <v>2025.0</v>
      </c>
      <c r="N1960" s="1">
        <v>5.0</v>
      </c>
      <c r="O1960" s="1" t="s">
        <v>32</v>
      </c>
    </row>
    <row r="1961">
      <c r="A1961" s="1" t="s">
        <v>2740</v>
      </c>
      <c r="B1961" s="1" t="s">
        <v>28</v>
      </c>
      <c r="C1961" s="1" t="s">
        <v>29</v>
      </c>
      <c r="D1961" s="1" t="s">
        <v>1880</v>
      </c>
      <c r="E1961" s="1" t="s">
        <v>68</v>
      </c>
      <c r="F1961" s="1">
        <v>1857.0</v>
      </c>
      <c r="G1961" s="1">
        <v>1539.0</v>
      </c>
      <c r="H1961" s="1">
        <v>82.9</v>
      </c>
      <c r="I1961" s="1">
        <v>1702.86</v>
      </c>
      <c r="J1961" s="1">
        <v>1749.36</v>
      </c>
      <c r="K1961" s="1">
        <v>2692265.04</v>
      </c>
      <c r="L1961" s="2">
        <v>45666.0</v>
      </c>
      <c r="M1961" s="1">
        <v>2025.0</v>
      </c>
      <c r="N1961" s="1">
        <v>1.0</v>
      </c>
      <c r="O1961" s="1" t="s">
        <v>65</v>
      </c>
    </row>
    <row r="1962">
      <c r="A1962" s="1" t="s">
        <v>2741</v>
      </c>
      <c r="B1962" s="1" t="s">
        <v>42</v>
      </c>
      <c r="C1962" s="1" t="s">
        <v>43</v>
      </c>
      <c r="D1962" s="1" t="s">
        <v>1144</v>
      </c>
      <c r="E1962" s="1" t="s">
        <v>201</v>
      </c>
      <c r="F1962" s="1">
        <v>1130.0</v>
      </c>
      <c r="G1962" s="1">
        <v>1059.0</v>
      </c>
      <c r="H1962" s="1">
        <v>93.7</v>
      </c>
      <c r="I1962" s="1">
        <v>1834.02</v>
      </c>
      <c r="J1962" s="1">
        <v>1967.49</v>
      </c>
      <c r="K1962" s="1">
        <v>2083571.91</v>
      </c>
      <c r="L1962" s="2">
        <v>46023.0</v>
      </c>
      <c r="M1962" s="1">
        <v>2026.0</v>
      </c>
      <c r="N1962" s="1">
        <v>1.0</v>
      </c>
      <c r="O1962" s="1" t="s">
        <v>65</v>
      </c>
    </row>
    <row r="1963">
      <c r="A1963" s="1" t="s">
        <v>2742</v>
      </c>
      <c r="B1963" s="1" t="s">
        <v>16</v>
      </c>
      <c r="C1963" s="1" t="s">
        <v>17</v>
      </c>
      <c r="D1963" s="1" t="s">
        <v>1884</v>
      </c>
      <c r="E1963" s="1" t="s">
        <v>201</v>
      </c>
      <c r="F1963" s="1">
        <v>2088.0</v>
      </c>
      <c r="G1963" s="1">
        <v>2076.0</v>
      </c>
      <c r="H1963" s="1">
        <v>99.4</v>
      </c>
      <c r="I1963" s="1">
        <v>1938.54</v>
      </c>
      <c r="J1963" s="1">
        <v>2298.95</v>
      </c>
      <c r="K1963" s="1">
        <v>4772620.2</v>
      </c>
      <c r="L1963" s="2">
        <v>45735.0</v>
      </c>
      <c r="M1963" s="1">
        <v>2025.0</v>
      </c>
      <c r="N1963" s="1">
        <v>3.0</v>
      </c>
      <c r="O1963" s="1" t="s">
        <v>65</v>
      </c>
    </row>
    <row r="1964">
      <c r="A1964" s="1" t="s">
        <v>2743</v>
      </c>
      <c r="B1964" s="1" t="s">
        <v>22</v>
      </c>
      <c r="C1964" s="1" t="s">
        <v>23</v>
      </c>
      <c r="D1964" s="1" t="s">
        <v>193</v>
      </c>
      <c r="E1964" s="1" t="s">
        <v>194</v>
      </c>
      <c r="F1964" s="1">
        <v>2982.0</v>
      </c>
      <c r="G1964" s="1">
        <v>2902.0</v>
      </c>
      <c r="H1964" s="1">
        <v>97.3</v>
      </c>
      <c r="I1964" s="1">
        <v>1400.35</v>
      </c>
      <c r="J1964" s="1">
        <v>1354.33</v>
      </c>
      <c r="K1964" s="1">
        <v>3930265.66</v>
      </c>
      <c r="L1964" s="2">
        <v>45802.0</v>
      </c>
      <c r="M1964" s="1">
        <v>2025.0</v>
      </c>
      <c r="N1964" s="1">
        <v>5.0</v>
      </c>
      <c r="O1964" s="1" t="s">
        <v>26</v>
      </c>
    </row>
    <row r="1965">
      <c r="A1965" s="1" t="s">
        <v>2744</v>
      </c>
      <c r="B1965" s="1" t="s">
        <v>22</v>
      </c>
      <c r="C1965" s="1" t="s">
        <v>23</v>
      </c>
      <c r="D1965" s="1" t="s">
        <v>703</v>
      </c>
      <c r="E1965" s="1" t="s">
        <v>161</v>
      </c>
      <c r="F1965" s="1">
        <v>1073.0</v>
      </c>
      <c r="G1965" s="1">
        <v>1008.0</v>
      </c>
      <c r="H1965" s="1">
        <v>93.9</v>
      </c>
      <c r="I1965" s="1">
        <v>1555.07</v>
      </c>
      <c r="J1965" s="1">
        <v>1850.12</v>
      </c>
      <c r="K1965" s="1">
        <v>1864920.96</v>
      </c>
      <c r="L1965" s="2">
        <v>46003.0</v>
      </c>
      <c r="M1965" s="1">
        <v>2025.0</v>
      </c>
      <c r="N1965" s="1">
        <v>12.0</v>
      </c>
      <c r="O1965" s="1" t="s">
        <v>65</v>
      </c>
    </row>
    <row r="1966">
      <c r="A1966" s="1" t="s">
        <v>2745</v>
      </c>
      <c r="B1966" s="1" t="s">
        <v>37</v>
      </c>
      <c r="C1966" s="1" t="s">
        <v>38</v>
      </c>
      <c r="D1966" s="1" t="s">
        <v>2746</v>
      </c>
      <c r="E1966" s="1" t="s">
        <v>35</v>
      </c>
      <c r="F1966" s="1">
        <v>1384.0</v>
      </c>
      <c r="G1966" s="1">
        <v>1374.0</v>
      </c>
      <c r="H1966" s="1">
        <v>99.3</v>
      </c>
      <c r="I1966" s="1">
        <v>1778.19</v>
      </c>
      <c r="J1966" s="1">
        <v>2111.41</v>
      </c>
      <c r="K1966" s="1">
        <v>2901077.34</v>
      </c>
      <c r="L1966" s="2">
        <v>46007.0</v>
      </c>
      <c r="M1966" s="1">
        <v>2025.0</v>
      </c>
      <c r="N1966" s="1">
        <v>12.0</v>
      </c>
      <c r="O1966" s="1" t="s">
        <v>26</v>
      </c>
    </row>
    <row r="1967">
      <c r="A1967" s="1" t="s">
        <v>2747</v>
      </c>
      <c r="B1967" s="1" t="s">
        <v>16</v>
      </c>
      <c r="C1967" s="1" t="s">
        <v>17</v>
      </c>
      <c r="D1967" s="1" t="s">
        <v>635</v>
      </c>
      <c r="E1967" s="1" t="s">
        <v>311</v>
      </c>
      <c r="F1967" s="1">
        <v>531.0</v>
      </c>
      <c r="G1967" s="1">
        <v>464.0</v>
      </c>
      <c r="H1967" s="1">
        <v>87.4</v>
      </c>
      <c r="I1967" s="1">
        <v>1806.51</v>
      </c>
      <c r="J1967" s="1">
        <v>1677.31</v>
      </c>
      <c r="K1967" s="1">
        <v>778271.84</v>
      </c>
      <c r="L1967" s="2">
        <v>45758.0</v>
      </c>
      <c r="M1967" s="1">
        <v>2025.0</v>
      </c>
      <c r="N1967" s="1">
        <v>4.0</v>
      </c>
      <c r="O1967" s="1" t="s">
        <v>20</v>
      </c>
    </row>
    <row r="1968">
      <c r="A1968" s="1" t="s">
        <v>2748</v>
      </c>
      <c r="B1968" s="1" t="s">
        <v>37</v>
      </c>
      <c r="C1968" s="1" t="s">
        <v>38</v>
      </c>
      <c r="D1968" s="1" t="s">
        <v>631</v>
      </c>
      <c r="E1968" s="1" t="s">
        <v>152</v>
      </c>
      <c r="F1968" s="1">
        <v>1871.0</v>
      </c>
      <c r="G1968" s="1">
        <v>1772.0</v>
      </c>
      <c r="H1968" s="1">
        <v>94.7</v>
      </c>
      <c r="I1968" s="1">
        <v>1399.76</v>
      </c>
      <c r="J1968" s="1">
        <v>1642.1</v>
      </c>
      <c r="K1968" s="1">
        <v>2909801.2</v>
      </c>
      <c r="L1968" s="2">
        <v>45977.0</v>
      </c>
      <c r="M1968" s="1">
        <v>2025.0</v>
      </c>
      <c r="N1968" s="1">
        <v>11.0</v>
      </c>
      <c r="O1968" s="1" t="s">
        <v>20</v>
      </c>
    </row>
    <row r="1969">
      <c r="A1969" s="1" t="s">
        <v>2749</v>
      </c>
      <c r="B1969" s="1" t="s">
        <v>22</v>
      </c>
      <c r="C1969" s="1" t="s">
        <v>23</v>
      </c>
      <c r="D1969" s="1" t="s">
        <v>301</v>
      </c>
      <c r="E1969" s="1" t="s">
        <v>82</v>
      </c>
      <c r="F1969" s="1">
        <v>674.0</v>
      </c>
      <c r="G1969" s="1">
        <v>643.0</v>
      </c>
      <c r="H1969" s="1">
        <v>95.4</v>
      </c>
      <c r="I1969" s="1">
        <v>1355.42</v>
      </c>
      <c r="J1969" s="1">
        <v>1614.43</v>
      </c>
      <c r="K1969" s="1">
        <v>1038078.49</v>
      </c>
      <c r="L1969" s="2">
        <v>46013.0</v>
      </c>
      <c r="M1969" s="1">
        <v>2025.0</v>
      </c>
      <c r="N1969" s="1">
        <v>12.0</v>
      </c>
      <c r="O1969" s="1" t="s">
        <v>20</v>
      </c>
    </row>
    <row r="1970">
      <c r="A1970" s="1" t="s">
        <v>2750</v>
      </c>
      <c r="B1970" s="1" t="s">
        <v>22</v>
      </c>
      <c r="C1970" s="1" t="s">
        <v>23</v>
      </c>
      <c r="D1970" s="1" t="s">
        <v>1141</v>
      </c>
      <c r="E1970" s="1" t="s">
        <v>98</v>
      </c>
      <c r="F1970" s="1">
        <v>2650.0</v>
      </c>
      <c r="G1970" s="1">
        <v>2673.0</v>
      </c>
      <c r="H1970" s="1">
        <v>100.9</v>
      </c>
      <c r="I1970" s="1">
        <v>1011.13</v>
      </c>
      <c r="J1970" s="1">
        <v>991.59</v>
      </c>
      <c r="K1970" s="1">
        <v>2650520.07</v>
      </c>
      <c r="L1970" s="2">
        <v>45723.0</v>
      </c>
      <c r="M1970" s="1">
        <v>2025.0</v>
      </c>
      <c r="N1970" s="1">
        <v>3.0</v>
      </c>
      <c r="O1970" s="1" t="s">
        <v>65</v>
      </c>
    </row>
    <row r="1971">
      <c r="A1971" s="1" t="s">
        <v>2751</v>
      </c>
      <c r="B1971" s="1" t="s">
        <v>28</v>
      </c>
      <c r="C1971" s="1" t="s">
        <v>29</v>
      </c>
      <c r="D1971" s="1" t="s">
        <v>639</v>
      </c>
      <c r="E1971" s="1" t="s">
        <v>89</v>
      </c>
      <c r="F1971" s="1">
        <v>1162.0</v>
      </c>
      <c r="G1971" s="1">
        <v>954.0</v>
      </c>
      <c r="H1971" s="1">
        <v>82.1</v>
      </c>
      <c r="I1971" s="1">
        <v>1484.76</v>
      </c>
      <c r="J1971" s="1">
        <v>1539.95</v>
      </c>
      <c r="K1971" s="1">
        <v>1469112.3</v>
      </c>
      <c r="L1971" s="2">
        <v>45954.0</v>
      </c>
      <c r="M1971" s="1">
        <v>2025.0</v>
      </c>
      <c r="N1971" s="1">
        <v>10.0</v>
      </c>
      <c r="O1971" s="1" t="s">
        <v>46</v>
      </c>
    </row>
    <row r="1972">
      <c r="A1972" s="1" t="s">
        <v>2752</v>
      </c>
      <c r="B1972" s="1" t="s">
        <v>28</v>
      </c>
      <c r="C1972" s="1" t="s">
        <v>29</v>
      </c>
      <c r="D1972" s="1" t="s">
        <v>239</v>
      </c>
      <c r="E1972" s="1" t="s">
        <v>231</v>
      </c>
      <c r="F1972" s="1">
        <v>742.0</v>
      </c>
      <c r="G1972" s="1">
        <v>612.0</v>
      </c>
      <c r="H1972" s="1">
        <v>82.5</v>
      </c>
      <c r="I1972" s="1">
        <v>1556.17</v>
      </c>
      <c r="J1972" s="1">
        <v>1624.94</v>
      </c>
      <c r="K1972" s="1">
        <v>994463.28</v>
      </c>
      <c r="L1972" s="2">
        <v>45790.0</v>
      </c>
      <c r="M1972" s="1">
        <v>2025.0</v>
      </c>
      <c r="N1972" s="1">
        <v>5.0</v>
      </c>
      <c r="O1972" s="1" t="s">
        <v>65</v>
      </c>
    </row>
    <row r="1973">
      <c r="A1973" s="1" t="s">
        <v>2753</v>
      </c>
      <c r="B1973" s="1" t="s">
        <v>22</v>
      </c>
      <c r="C1973" s="1" t="s">
        <v>23</v>
      </c>
      <c r="D1973" s="1" t="s">
        <v>1258</v>
      </c>
      <c r="E1973" s="1" t="s">
        <v>152</v>
      </c>
      <c r="F1973" s="1">
        <v>1032.0</v>
      </c>
      <c r="G1973" s="1">
        <v>1048.0</v>
      </c>
      <c r="H1973" s="1">
        <v>101.6</v>
      </c>
      <c r="I1973" s="1">
        <v>1747.92</v>
      </c>
      <c r="J1973" s="1">
        <v>1788.27</v>
      </c>
      <c r="K1973" s="1">
        <v>1874106.96</v>
      </c>
      <c r="L1973" s="2">
        <v>45977.0</v>
      </c>
      <c r="M1973" s="1">
        <v>2025.0</v>
      </c>
      <c r="N1973" s="1">
        <v>11.0</v>
      </c>
      <c r="O1973" s="1" t="s">
        <v>20</v>
      </c>
    </row>
    <row r="1974">
      <c r="A1974" s="1" t="s">
        <v>2754</v>
      </c>
      <c r="B1974" s="1" t="s">
        <v>28</v>
      </c>
      <c r="C1974" s="1" t="s">
        <v>29</v>
      </c>
      <c r="D1974" s="1" t="s">
        <v>433</v>
      </c>
      <c r="E1974" s="1" t="s">
        <v>82</v>
      </c>
      <c r="F1974" s="1">
        <v>752.0</v>
      </c>
      <c r="G1974" s="1">
        <v>688.0</v>
      </c>
      <c r="H1974" s="1">
        <v>91.5</v>
      </c>
      <c r="I1974" s="1">
        <v>1976.78</v>
      </c>
      <c r="J1974" s="1">
        <v>1996.51</v>
      </c>
      <c r="K1974" s="1">
        <v>1373598.88</v>
      </c>
      <c r="L1974" s="2">
        <v>45892.0</v>
      </c>
      <c r="M1974" s="1">
        <v>2025.0</v>
      </c>
      <c r="N1974" s="1">
        <v>8.0</v>
      </c>
      <c r="O1974" s="1" t="s">
        <v>20</v>
      </c>
    </row>
    <row r="1975">
      <c r="A1975" s="1" t="s">
        <v>2755</v>
      </c>
      <c r="B1975" s="1" t="s">
        <v>28</v>
      </c>
      <c r="C1975" s="1" t="s">
        <v>29</v>
      </c>
      <c r="D1975" s="1" t="s">
        <v>1224</v>
      </c>
      <c r="E1975" s="1" t="s">
        <v>53</v>
      </c>
      <c r="F1975" s="1">
        <v>2964.0</v>
      </c>
      <c r="G1975" s="1">
        <v>2655.0</v>
      </c>
      <c r="H1975" s="1">
        <v>89.6</v>
      </c>
      <c r="I1975" s="1">
        <v>1378.89</v>
      </c>
      <c r="J1975" s="1">
        <v>1384.58</v>
      </c>
      <c r="K1975" s="1">
        <v>3676059.9</v>
      </c>
      <c r="L1975" s="2">
        <v>45843.0</v>
      </c>
      <c r="M1975" s="1">
        <v>2025.0</v>
      </c>
      <c r="N1975" s="1">
        <v>7.0</v>
      </c>
      <c r="O1975" s="1" t="s">
        <v>26</v>
      </c>
    </row>
    <row r="1976">
      <c r="A1976" s="1" t="s">
        <v>2756</v>
      </c>
      <c r="B1976" s="1" t="s">
        <v>16</v>
      </c>
      <c r="C1976" s="1" t="s">
        <v>17</v>
      </c>
      <c r="D1976" s="1" t="s">
        <v>1382</v>
      </c>
      <c r="E1976" s="1" t="s">
        <v>382</v>
      </c>
      <c r="F1976" s="1">
        <v>2289.0</v>
      </c>
      <c r="G1976" s="1">
        <v>1975.0</v>
      </c>
      <c r="H1976" s="1">
        <v>86.3</v>
      </c>
      <c r="I1976" s="1">
        <v>1157.12</v>
      </c>
      <c r="J1976" s="1">
        <v>1165.91</v>
      </c>
      <c r="K1976" s="1">
        <v>2302672.25</v>
      </c>
      <c r="L1976" s="2">
        <v>45902.0</v>
      </c>
      <c r="M1976" s="1">
        <v>2025.0</v>
      </c>
      <c r="N1976" s="1">
        <v>9.0</v>
      </c>
      <c r="O1976" s="1" t="s">
        <v>65</v>
      </c>
    </row>
    <row r="1977">
      <c r="A1977" s="1" t="s">
        <v>2757</v>
      </c>
      <c r="B1977" s="1" t="s">
        <v>22</v>
      </c>
      <c r="C1977" s="1" t="s">
        <v>23</v>
      </c>
      <c r="D1977" s="1" t="s">
        <v>999</v>
      </c>
      <c r="E1977" s="1" t="s">
        <v>201</v>
      </c>
      <c r="F1977" s="1">
        <v>746.0</v>
      </c>
      <c r="G1977" s="1">
        <v>783.0</v>
      </c>
      <c r="H1977" s="1">
        <v>105.0</v>
      </c>
      <c r="I1977" s="1">
        <v>1226.04</v>
      </c>
      <c r="J1977" s="1">
        <v>1426.33</v>
      </c>
      <c r="K1977" s="1">
        <v>1116816.39</v>
      </c>
      <c r="L1977" s="2">
        <v>45873.0</v>
      </c>
      <c r="M1977" s="1">
        <v>2025.0</v>
      </c>
      <c r="N1977" s="1">
        <v>8.0</v>
      </c>
      <c r="O1977" s="1" t="s">
        <v>65</v>
      </c>
    </row>
    <row r="1978">
      <c r="A1978" s="1" t="s">
        <v>2758</v>
      </c>
      <c r="B1978" s="1" t="s">
        <v>28</v>
      </c>
      <c r="C1978" s="1" t="s">
        <v>29</v>
      </c>
      <c r="D1978" s="1" t="s">
        <v>2356</v>
      </c>
      <c r="E1978" s="1" t="s">
        <v>218</v>
      </c>
      <c r="F1978" s="1">
        <v>2836.0</v>
      </c>
      <c r="G1978" s="1">
        <v>2459.0</v>
      </c>
      <c r="H1978" s="1">
        <v>86.7</v>
      </c>
      <c r="I1978" s="1">
        <v>1505.5</v>
      </c>
      <c r="J1978" s="1">
        <v>1474.23</v>
      </c>
      <c r="K1978" s="1">
        <v>3625131.57</v>
      </c>
      <c r="L1978" s="2">
        <v>45716.0</v>
      </c>
      <c r="M1978" s="1">
        <v>2025.0</v>
      </c>
      <c r="N1978" s="1">
        <v>2.0</v>
      </c>
      <c r="O1978" s="1" t="s">
        <v>32</v>
      </c>
    </row>
    <row r="1979">
      <c r="A1979" s="1" t="s">
        <v>2759</v>
      </c>
      <c r="B1979" s="1" t="s">
        <v>16</v>
      </c>
      <c r="C1979" s="1" t="s">
        <v>17</v>
      </c>
      <c r="D1979" s="1" t="s">
        <v>333</v>
      </c>
      <c r="E1979" s="1" t="s">
        <v>280</v>
      </c>
      <c r="F1979" s="1">
        <v>2817.0</v>
      </c>
      <c r="G1979" s="1">
        <v>2642.0</v>
      </c>
      <c r="H1979" s="1">
        <v>93.8</v>
      </c>
      <c r="I1979" s="1">
        <v>1837.54</v>
      </c>
      <c r="J1979" s="1">
        <v>2191.92</v>
      </c>
      <c r="K1979" s="1">
        <v>5791052.64</v>
      </c>
      <c r="L1979" s="2">
        <v>45910.0</v>
      </c>
      <c r="M1979" s="1">
        <v>2025.0</v>
      </c>
      <c r="N1979" s="1">
        <v>9.0</v>
      </c>
      <c r="O1979" s="1" t="s">
        <v>20</v>
      </c>
    </row>
    <row r="1980">
      <c r="A1980" s="1" t="s">
        <v>2760</v>
      </c>
      <c r="B1980" s="1" t="s">
        <v>42</v>
      </c>
      <c r="C1980" s="1" t="s">
        <v>43</v>
      </c>
      <c r="D1980" s="1" t="s">
        <v>618</v>
      </c>
      <c r="E1980" s="1" t="s">
        <v>19</v>
      </c>
      <c r="F1980" s="1">
        <v>819.0</v>
      </c>
      <c r="G1980" s="1">
        <v>690.0</v>
      </c>
      <c r="H1980" s="1">
        <v>84.2</v>
      </c>
      <c r="I1980" s="1">
        <v>1266.27</v>
      </c>
      <c r="J1980" s="1">
        <v>1381.22</v>
      </c>
      <c r="K1980" s="1">
        <v>953041.8</v>
      </c>
      <c r="L1980" s="2">
        <v>45716.0</v>
      </c>
      <c r="M1980" s="1">
        <v>2025.0</v>
      </c>
      <c r="N1980" s="1">
        <v>2.0</v>
      </c>
      <c r="O1980" s="1" t="s">
        <v>20</v>
      </c>
    </row>
    <row r="1981">
      <c r="A1981" s="1" t="s">
        <v>2761</v>
      </c>
      <c r="B1981" s="1" t="s">
        <v>28</v>
      </c>
      <c r="C1981" s="1" t="s">
        <v>29</v>
      </c>
      <c r="D1981" s="1" t="s">
        <v>335</v>
      </c>
      <c r="E1981" s="1" t="s">
        <v>336</v>
      </c>
      <c r="F1981" s="1">
        <v>2359.0</v>
      </c>
      <c r="G1981" s="1">
        <v>2058.0</v>
      </c>
      <c r="H1981" s="1">
        <v>87.2</v>
      </c>
      <c r="I1981" s="1">
        <v>1700.92</v>
      </c>
      <c r="J1981" s="1">
        <v>1746.99</v>
      </c>
      <c r="K1981" s="1">
        <v>3595305.42</v>
      </c>
      <c r="L1981" s="2">
        <v>45826.0</v>
      </c>
      <c r="M1981" s="1">
        <v>2025.0</v>
      </c>
      <c r="N1981" s="1">
        <v>6.0</v>
      </c>
      <c r="O1981" s="1" t="s">
        <v>46</v>
      </c>
    </row>
    <row r="1982">
      <c r="A1982" s="1" t="s">
        <v>2762</v>
      </c>
      <c r="B1982" s="1" t="s">
        <v>28</v>
      </c>
      <c r="C1982" s="1" t="s">
        <v>29</v>
      </c>
      <c r="D1982" s="1" t="s">
        <v>1493</v>
      </c>
      <c r="E1982" s="1" t="s">
        <v>306</v>
      </c>
      <c r="F1982" s="1">
        <v>1370.0</v>
      </c>
      <c r="G1982" s="1">
        <v>1212.0</v>
      </c>
      <c r="H1982" s="1">
        <v>88.5</v>
      </c>
      <c r="I1982" s="1">
        <v>1101.41</v>
      </c>
      <c r="J1982" s="1">
        <v>1303.79</v>
      </c>
      <c r="K1982" s="1">
        <v>1580193.48</v>
      </c>
      <c r="L1982" s="2">
        <v>46017.0</v>
      </c>
      <c r="M1982" s="1">
        <v>2025.0</v>
      </c>
      <c r="N1982" s="1">
        <v>12.0</v>
      </c>
      <c r="O1982" s="1" t="s">
        <v>32</v>
      </c>
    </row>
    <row r="1983">
      <c r="A1983" s="1" t="s">
        <v>2763</v>
      </c>
      <c r="B1983" s="1" t="s">
        <v>28</v>
      </c>
      <c r="C1983" s="1" t="s">
        <v>29</v>
      </c>
      <c r="D1983" s="1" t="s">
        <v>1667</v>
      </c>
      <c r="E1983" s="1" t="s">
        <v>218</v>
      </c>
      <c r="F1983" s="1">
        <v>1506.0</v>
      </c>
      <c r="G1983" s="1">
        <v>1289.0</v>
      </c>
      <c r="H1983" s="1">
        <v>85.6</v>
      </c>
      <c r="I1983" s="1">
        <v>1281.65</v>
      </c>
      <c r="J1983" s="1">
        <v>1219.72</v>
      </c>
      <c r="K1983" s="1">
        <v>1572219.08</v>
      </c>
      <c r="L1983" s="2">
        <v>45680.0</v>
      </c>
      <c r="M1983" s="1">
        <v>2025.0</v>
      </c>
      <c r="N1983" s="1">
        <v>1.0</v>
      </c>
      <c r="O1983" s="1" t="s">
        <v>32</v>
      </c>
    </row>
    <row r="1984">
      <c r="A1984" s="1" t="s">
        <v>2764</v>
      </c>
      <c r="B1984" s="1" t="s">
        <v>28</v>
      </c>
      <c r="C1984" s="1" t="s">
        <v>29</v>
      </c>
      <c r="D1984" s="1" t="s">
        <v>435</v>
      </c>
      <c r="E1984" s="1" t="s">
        <v>311</v>
      </c>
      <c r="F1984" s="1">
        <v>2957.0</v>
      </c>
      <c r="G1984" s="1">
        <v>3046.0</v>
      </c>
      <c r="H1984" s="1">
        <v>103.0</v>
      </c>
      <c r="I1984" s="1">
        <v>1705.43</v>
      </c>
      <c r="J1984" s="1">
        <v>1838.14</v>
      </c>
      <c r="K1984" s="1">
        <v>5598974.44</v>
      </c>
      <c r="L1984" s="2">
        <v>45861.0</v>
      </c>
      <c r="M1984" s="1">
        <v>2025.0</v>
      </c>
      <c r="N1984" s="1">
        <v>7.0</v>
      </c>
      <c r="O1984" s="1" t="s">
        <v>20</v>
      </c>
    </row>
    <row r="1985">
      <c r="A1985" s="1" t="s">
        <v>2765</v>
      </c>
      <c r="B1985" s="1" t="s">
        <v>22</v>
      </c>
      <c r="C1985" s="1" t="s">
        <v>23</v>
      </c>
      <c r="D1985" s="1" t="s">
        <v>2572</v>
      </c>
      <c r="E1985" s="1" t="s">
        <v>56</v>
      </c>
      <c r="F1985" s="1">
        <v>2296.0</v>
      </c>
      <c r="G1985" s="1">
        <v>1936.0</v>
      </c>
      <c r="H1985" s="1">
        <v>84.3</v>
      </c>
      <c r="I1985" s="1">
        <v>1399.43</v>
      </c>
      <c r="J1985" s="1">
        <v>1654.23</v>
      </c>
      <c r="K1985" s="1">
        <v>3202589.28</v>
      </c>
      <c r="L1985" s="2">
        <v>45872.0</v>
      </c>
      <c r="M1985" s="1">
        <v>2025.0</v>
      </c>
      <c r="N1985" s="1">
        <v>8.0</v>
      </c>
      <c r="O1985" s="1" t="s">
        <v>20</v>
      </c>
    </row>
    <row r="1986">
      <c r="A1986" s="1" t="s">
        <v>2766</v>
      </c>
      <c r="B1986" s="1" t="s">
        <v>28</v>
      </c>
      <c r="C1986" s="1" t="s">
        <v>29</v>
      </c>
      <c r="D1986" s="1" t="s">
        <v>440</v>
      </c>
      <c r="E1986" s="1" t="s">
        <v>53</v>
      </c>
      <c r="F1986" s="1">
        <v>2343.0</v>
      </c>
      <c r="G1986" s="1">
        <v>2206.0</v>
      </c>
      <c r="H1986" s="1">
        <v>94.2</v>
      </c>
      <c r="I1986" s="1">
        <v>1134.14</v>
      </c>
      <c r="J1986" s="1">
        <v>1050.18</v>
      </c>
      <c r="K1986" s="1">
        <v>2316697.08</v>
      </c>
      <c r="L1986" s="2">
        <v>45673.0</v>
      </c>
      <c r="M1986" s="1">
        <v>2025.0</v>
      </c>
      <c r="N1986" s="1">
        <v>1.0</v>
      </c>
      <c r="O1986" s="1" t="s">
        <v>26</v>
      </c>
    </row>
    <row r="1987">
      <c r="A1987" s="1" t="s">
        <v>2767</v>
      </c>
      <c r="B1987" s="1" t="s">
        <v>42</v>
      </c>
      <c r="C1987" s="1" t="s">
        <v>43</v>
      </c>
      <c r="D1987" s="1" t="s">
        <v>668</v>
      </c>
      <c r="E1987" s="1" t="s">
        <v>133</v>
      </c>
      <c r="F1987" s="1">
        <v>873.0</v>
      </c>
      <c r="G1987" s="1">
        <v>814.0</v>
      </c>
      <c r="H1987" s="1">
        <v>93.2</v>
      </c>
      <c r="I1987" s="1">
        <v>1595.66</v>
      </c>
      <c r="J1987" s="1">
        <v>1748.01</v>
      </c>
      <c r="K1987" s="1">
        <v>1422880.14</v>
      </c>
      <c r="L1987" s="2">
        <v>45674.0</v>
      </c>
      <c r="M1987" s="1">
        <v>2025.0</v>
      </c>
      <c r="N1987" s="1">
        <v>1.0</v>
      </c>
      <c r="O1987" s="1" t="s">
        <v>26</v>
      </c>
    </row>
    <row r="1988">
      <c r="A1988" s="1" t="s">
        <v>2768</v>
      </c>
      <c r="B1988" s="1" t="s">
        <v>22</v>
      </c>
      <c r="C1988" s="1" t="s">
        <v>23</v>
      </c>
      <c r="D1988" s="1" t="s">
        <v>2031</v>
      </c>
      <c r="E1988" s="1" t="s">
        <v>257</v>
      </c>
      <c r="F1988" s="1">
        <v>1357.0</v>
      </c>
      <c r="G1988" s="1">
        <v>1148.0</v>
      </c>
      <c r="H1988" s="1">
        <v>84.6</v>
      </c>
      <c r="I1988" s="1">
        <v>1159.05</v>
      </c>
      <c r="J1988" s="1">
        <v>1198.53</v>
      </c>
      <c r="K1988" s="1">
        <v>1375912.44</v>
      </c>
      <c r="L1988" s="2">
        <v>45863.0</v>
      </c>
      <c r="M1988" s="1">
        <v>2025.0</v>
      </c>
      <c r="N1988" s="1">
        <v>7.0</v>
      </c>
      <c r="O1988" s="1" t="s">
        <v>32</v>
      </c>
    </row>
    <row r="1989">
      <c r="A1989" s="1" t="s">
        <v>2769</v>
      </c>
      <c r="B1989" s="1" t="s">
        <v>16</v>
      </c>
      <c r="C1989" s="1" t="s">
        <v>17</v>
      </c>
      <c r="D1989" s="1" t="s">
        <v>2356</v>
      </c>
      <c r="E1989" s="1" t="s">
        <v>218</v>
      </c>
      <c r="F1989" s="1">
        <v>921.0</v>
      </c>
      <c r="G1989" s="1">
        <v>787.0</v>
      </c>
      <c r="H1989" s="1">
        <v>85.5</v>
      </c>
      <c r="I1989" s="1">
        <v>1334.48</v>
      </c>
      <c r="J1989" s="1">
        <v>1585.0</v>
      </c>
      <c r="K1989" s="1">
        <v>1247395.0</v>
      </c>
      <c r="L1989" s="2">
        <v>45944.0</v>
      </c>
      <c r="M1989" s="1">
        <v>2025.0</v>
      </c>
      <c r="N1989" s="1">
        <v>10.0</v>
      </c>
      <c r="O1989" s="1" t="s">
        <v>32</v>
      </c>
    </row>
    <row r="1990">
      <c r="A1990" s="1" t="s">
        <v>2770</v>
      </c>
      <c r="B1990" s="1" t="s">
        <v>42</v>
      </c>
      <c r="C1990" s="1" t="s">
        <v>43</v>
      </c>
      <c r="D1990" s="1" t="s">
        <v>2370</v>
      </c>
      <c r="E1990" s="1" t="s">
        <v>56</v>
      </c>
      <c r="F1990" s="1">
        <v>2666.0</v>
      </c>
      <c r="G1990" s="1">
        <v>2782.0</v>
      </c>
      <c r="H1990" s="1">
        <v>104.4</v>
      </c>
      <c r="I1990" s="1">
        <v>1181.47</v>
      </c>
      <c r="J1990" s="1">
        <v>1325.21</v>
      </c>
      <c r="K1990" s="1">
        <v>3686734.22</v>
      </c>
      <c r="L1990" s="2">
        <v>45764.0</v>
      </c>
      <c r="M1990" s="1">
        <v>2025.0</v>
      </c>
      <c r="N1990" s="1">
        <v>4.0</v>
      </c>
      <c r="O1990" s="1" t="s">
        <v>20</v>
      </c>
    </row>
    <row r="1991">
      <c r="A1991" s="1" t="s">
        <v>2771</v>
      </c>
      <c r="B1991" s="1" t="s">
        <v>16</v>
      </c>
      <c r="C1991" s="1" t="s">
        <v>17</v>
      </c>
      <c r="D1991" s="1" t="s">
        <v>1397</v>
      </c>
      <c r="E1991" s="1" t="s">
        <v>56</v>
      </c>
      <c r="F1991" s="1">
        <v>2396.0</v>
      </c>
      <c r="G1991" s="1">
        <v>2206.0</v>
      </c>
      <c r="H1991" s="1">
        <v>92.1</v>
      </c>
      <c r="I1991" s="1">
        <v>1346.09</v>
      </c>
      <c r="J1991" s="1">
        <v>1392.77</v>
      </c>
      <c r="K1991" s="1">
        <v>3072450.62</v>
      </c>
      <c r="L1991" s="2">
        <v>45897.0</v>
      </c>
      <c r="M1991" s="1">
        <v>2025.0</v>
      </c>
      <c r="N1991" s="1">
        <v>8.0</v>
      </c>
      <c r="O1991" s="1" t="s">
        <v>20</v>
      </c>
    </row>
    <row r="1992">
      <c r="A1992" s="1" t="s">
        <v>2772</v>
      </c>
      <c r="B1992" s="1" t="s">
        <v>16</v>
      </c>
      <c r="C1992" s="1" t="s">
        <v>17</v>
      </c>
      <c r="D1992" s="1" t="s">
        <v>323</v>
      </c>
      <c r="E1992" s="1" t="s">
        <v>277</v>
      </c>
      <c r="F1992" s="1">
        <v>1747.0</v>
      </c>
      <c r="G1992" s="1">
        <v>1667.0</v>
      </c>
      <c r="H1992" s="1">
        <v>95.4</v>
      </c>
      <c r="I1992" s="1">
        <v>1916.12</v>
      </c>
      <c r="J1992" s="1">
        <v>2235.08</v>
      </c>
      <c r="K1992" s="1">
        <v>3725878.36</v>
      </c>
      <c r="L1992" s="2">
        <v>45964.0</v>
      </c>
      <c r="M1992" s="1">
        <v>2025.0</v>
      </c>
      <c r="N1992" s="1">
        <v>11.0</v>
      </c>
      <c r="O1992" s="1" t="s">
        <v>20</v>
      </c>
    </row>
    <row r="1993">
      <c r="A1993" s="1" t="s">
        <v>2773</v>
      </c>
      <c r="B1993" s="1" t="s">
        <v>37</v>
      </c>
      <c r="C1993" s="1" t="s">
        <v>38</v>
      </c>
      <c r="D1993" s="1" t="s">
        <v>1558</v>
      </c>
      <c r="E1993" s="1" t="s">
        <v>25</v>
      </c>
      <c r="F1993" s="1">
        <v>2743.0</v>
      </c>
      <c r="G1993" s="1">
        <v>2577.0</v>
      </c>
      <c r="H1993" s="1">
        <v>93.9</v>
      </c>
      <c r="I1993" s="1">
        <v>1155.54</v>
      </c>
      <c r="J1993" s="1">
        <v>1259.24</v>
      </c>
      <c r="K1993" s="1">
        <v>3245061.48</v>
      </c>
      <c r="L1993" s="2">
        <v>45942.0</v>
      </c>
      <c r="M1993" s="1">
        <v>2025.0</v>
      </c>
      <c r="N1993" s="1">
        <v>10.0</v>
      </c>
      <c r="O1993" s="1" t="s">
        <v>26</v>
      </c>
    </row>
    <row r="1994">
      <c r="A1994" s="1" t="s">
        <v>2774</v>
      </c>
      <c r="B1994" s="1" t="s">
        <v>22</v>
      </c>
      <c r="C1994" s="1" t="s">
        <v>23</v>
      </c>
      <c r="D1994" s="1" t="s">
        <v>2603</v>
      </c>
      <c r="E1994" s="1" t="s">
        <v>68</v>
      </c>
      <c r="F1994" s="1">
        <v>1146.0</v>
      </c>
      <c r="G1994" s="1">
        <v>1197.0</v>
      </c>
      <c r="H1994" s="1">
        <v>104.5</v>
      </c>
      <c r="I1994" s="1">
        <v>1350.91</v>
      </c>
      <c r="J1994" s="1">
        <v>1458.09</v>
      </c>
      <c r="K1994" s="1">
        <v>1745333.73</v>
      </c>
      <c r="L1994" s="2">
        <v>45770.0</v>
      </c>
      <c r="M1994" s="1">
        <v>2025.0</v>
      </c>
      <c r="N1994" s="1">
        <v>4.0</v>
      </c>
      <c r="O1994" s="1" t="s">
        <v>65</v>
      </c>
    </row>
    <row r="1995">
      <c r="A1995" s="1" t="s">
        <v>2775</v>
      </c>
      <c r="B1995" s="1" t="s">
        <v>16</v>
      </c>
      <c r="C1995" s="1" t="s">
        <v>17</v>
      </c>
      <c r="D1995" s="1" t="s">
        <v>299</v>
      </c>
      <c r="E1995" s="1" t="s">
        <v>118</v>
      </c>
      <c r="F1995" s="1">
        <v>1697.0</v>
      </c>
      <c r="G1995" s="1">
        <v>1678.0</v>
      </c>
      <c r="H1995" s="1">
        <v>98.9</v>
      </c>
      <c r="I1995" s="1">
        <v>1125.07</v>
      </c>
      <c r="J1995" s="1">
        <v>1179.11</v>
      </c>
      <c r="K1995" s="1">
        <v>1978546.58</v>
      </c>
      <c r="L1995" s="2">
        <v>45805.0</v>
      </c>
      <c r="M1995" s="1">
        <v>2025.0</v>
      </c>
      <c r="N1995" s="1">
        <v>5.0</v>
      </c>
      <c r="O1995" s="1" t="s">
        <v>46</v>
      </c>
    </row>
    <row r="1996">
      <c r="A1996" s="1" t="s">
        <v>2776</v>
      </c>
      <c r="B1996" s="1" t="s">
        <v>42</v>
      </c>
      <c r="C1996" s="1" t="s">
        <v>43</v>
      </c>
      <c r="D1996" s="1" t="s">
        <v>224</v>
      </c>
      <c r="E1996" s="1" t="s">
        <v>71</v>
      </c>
      <c r="F1996" s="1">
        <v>2519.0</v>
      </c>
      <c r="G1996" s="1">
        <v>2294.0</v>
      </c>
      <c r="H1996" s="1">
        <v>91.1</v>
      </c>
      <c r="I1996" s="1">
        <v>1238.92</v>
      </c>
      <c r="J1996" s="1">
        <v>1163.15</v>
      </c>
      <c r="K1996" s="1">
        <v>2668266.1</v>
      </c>
      <c r="L1996" s="2">
        <v>45914.0</v>
      </c>
      <c r="M1996" s="1">
        <v>2025.0</v>
      </c>
      <c r="N1996" s="1">
        <v>9.0</v>
      </c>
      <c r="O1996" s="1" t="s">
        <v>32</v>
      </c>
    </row>
    <row r="1997">
      <c r="A1997" s="1" t="s">
        <v>2777</v>
      </c>
      <c r="B1997" s="1" t="s">
        <v>22</v>
      </c>
      <c r="C1997" s="1" t="s">
        <v>23</v>
      </c>
      <c r="D1997" s="1" t="s">
        <v>2158</v>
      </c>
      <c r="E1997" s="1" t="s">
        <v>336</v>
      </c>
      <c r="F1997" s="1">
        <v>2865.0</v>
      </c>
      <c r="G1997" s="1">
        <v>2947.0</v>
      </c>
      <c r="H1997" s="1">
        <v>102.9</v>
      </c>
      <c r="I1997" s="1">
        <v>1961.48</v>
      </c>
      <c r="J1997" s="1">
        <v>2121.32</v>
      </c>
      <c r="K1997" s="1">
        <v>6251530.04</v>
      </c>
      <c r="L1997" s="2">
        <v>45841.0</v>
      </c>
      <c r="M1997" s="1">
        <v>2025.0</v>
      </c>
      <c r="N1997" s="1">
        <v>7.0</v>
      </c>
      <c r="O1997" s="1" t="s">
        <v>46</v>
      </c>
    </row>
    <row r="1998">
      <c r="A1998" s="1" t="s">
        <v>2778</v>
      </c>
      <c r="B1998" s="1" t="s">
        <v>37</v>
      </c>
      <c r="C1998" s="1" t="s">
        <v>38</v>
      </c>
      <c r="D1998" s="1" t="s">
        <v>2544</v>
      </c>
      <c r="E1998" s="1" t="s">
        <v>103</v>
      </c>
      <c r="F1998" s="1">
        <v>2118.0</v>
      </c>
      <c r="G1998" s="1">
        <v>1778.0</v>
      </c>
      <c r="H1998" s="1">
        <v>83.9</v>
      </c>
      <c r="I1998" s="1">
        <v>1109.97</v>
      </c>
      <c r="J1998" s="1">
        <v>1312.9</v>
      </c>
      <c r="K1998" s="1">
        <v>2334336.2</v>
      </c>
      <c r="L1998" s="2">
        <v>45703.0</v>
      </c>
      <c r="M1998" s="1">
        <v>2025.0</v>
      </c>
      <c r="N1998" s="1">
        <v>2.0</v>
      </c>
      <c r="O1998" s="1" t="s">
        <v>26</v>
      </c>
    </row>
    <row r="1999">
      <c r="A1999" s="1" t="s">
        <v>2779</v>
      </c>
      <c r="B1999" s="1" t="s">
        <v>42</v>
      </c>
      <c r="C1999" s="1" t="s">
        <v>43</v>
      </c>
      <c r="D1999" s="1" t="s">
        <v>215</v>
      </c>
      <c r="E1999" s="1" t="s">
        <v>92</v>
      </c>
      <c r="F1999" s="1">
        <v>2797.0</v>
      </c>
      <c r="G1999" s="1">
        <v>2350.0</v>
      </c>
      <c r="H1999" s="1">
        <v>84.0</v>
      </c>
      <c r="I1999" s="1">
        <v>1670.92</v>
      </c>
      <c r="J1999" s="1">
        <v>1572.21</v>
      </c>
      <c r="K1999" s="1">
        <v>3694693.5</v>
      </c>
      <c r="L1999" s="2">
        <v>45753.0</v>
      </c>
      <c r="M1999" s="1">
        <v>2025.0</v>
      </c>
      <c r="N1999" s="1">
        <v>4.0</v>
      </c>
      <c r="O1999" s="1" t="s">
        <v>46</v>
      </c>
    </row>
    <row r="2000">
      <c r="A2000" s="1" t="s">
        <v>2780</v>
      </c>
      <c r="B2000" s="1" t="s">
        <v>28</v>
      </c>
      <c r="C2000" s="1" t="s">
        <v>29</v>
      </c>
      <c r="D2000" s="1" t="s">
        <v>2630</v>
      </c>
      <c r="E2000" s="1" t="s">
        <v>169</v>
      </c>
      <c r="F2000" s="1">
        <v>648.0</v>
      </c>
      <c r="G2000" s="1">
        <v>587.0</v>
      </c>
      <c r="H2000" s="1">
        <v>90.6</v>
      </c>
      <c r="I2000" s="1">
        <v>1193.9</v>
      </c>
      <c r="J2000" s="1">
        <v>1354.37</v>
      </c>
      <c r="K2000" s="1">
        <v>795015.19</v>
      </c>
      <c r="L2000" s="2">
        <v>45803.0</v>
      </c>
      <c r="M2000" s="1">
        <v>2025.0</v>
      </c>
      <c r="N2000" s="1">
        <v>5.0</v>
      </c>
      <c r="O2000" s="1" t="s">
        <v>26</v>
      </c>
    </row>
    <row r="2001">
      <c r="A2001" s="1" t="s">
        <v>2781</v>
      </c>
      <c r="B2001" s="1" t="s">
        <v>42</v>
      </c>
      <c r="C2001" s="1" t="s">
        <v>43</v>
      </c>
      <c r="D2001" s="1" t="s">
        <v>430</v>
      </c>
      <c r="E2001" s="1" t="s">
        <v>210</v>
      </c>
      <c r="F2001" s="1">
        <v>810.0</v>
      </c>
      <c r="G2001" s="1">
        <v>693.0</v>
      </c>
      <c r="H2001" s="1">
        <v>85.6</v>
      </c>
      <c r="I2001" s="1">
        <v>1705.63</v>
      </c>
      <c r="J2001" s="1">
        <v>1615.12</v>
      </c>
      <c r="K2001" s="1">
        <v>1119278.16</v>
      </c>
      <c r="L2001" s="2">
        <v>45864.0</v>
      </c>
      <c r="M2001" s="1">
        <v>2025.0</v>
      </c>
      <c r="N2001" s="1">
        <v>7.0</v>
      </c>
      <c r="O2001" s="1" t="s">
        <v>46</v>
      </c>
    </row>
    <row r="2002">
      <c r="A2002" s="1" t="s">
        <v>2782</v>
      </c>
      <c r="B2002" s="1" t="s">
        <v>37</v>
      </c>
      <c r="C2002" s="1" t="s">
        <v>38</v>
      </c>
      <c r="D2002" s="1" t="s">
        <v>297</v>
      </c>
      <c r="E2002" s="1" t="s">
        <v>194</v>
      </c>
      <c r="F2002" s="1">
        <v>650.0</v>
      </c>
      <c r="G2002" s="1">
        <v>537.0</v>
      </c>
      <c r="H2002" s="1">
        <v>82.6</v>
      </c>
      <c r="I2002" s="1">
        <v>1411.63</v>
      </c>
      <c r="J2002" s="1">
        <v>1388.95</v>
      </c>
      <c r="K2002" s="1">
        <v>745866.15</v>
      </c>
      <c r="L2002" s="2">
        <v>45949.0</v>
      </c>
      <c r="M2002" s="1">
        <v>2025.0</v>
      </c>
      <c r="N2002" s="1">
        <v>10.0</v>
      </c>
      <c r="O2002" s="1" t="s">
        <v>26</v>
      </c>
    </row>
    <row r="2003">
      <c r="A2003" s="1" t="s">
        <v>2783</v>
      </c>
      <c r="B2003" s="1" t="s">
        <v>28</v>
      </c>
      <c r="C2003" s="1" t="s">
        <v>29</v>
      </c>
      <c r="D2003" s="1" t="s">
        <v>2539</v>
      </c>
      <c r="E2003" s="1" t="s">
        <v>161</v>
      </c>
      <c r="F2003" s="1">
        <v>1823.0</v>
      </c>
      <c r="G2003" s="1">
        <v>1538.0</v>
      </c>
      <c r="H2003" s="1">
        <v>84.4</v>
      </c>
      <c r="I2003" s="1">
        <v>1557.72</v>
      </c>
      <c r="J2003" s="1">
        <v>1716.5</v>
      </c>
      <c r="K2003" s="1">
        <v>2639977.0</v>
      </c>
      <c r="L2003" s="2">
        <v>45787.0</v>
      </c>
      <c r="M2003" s="1">
        <v>2025.0</v>
      </c>
      <c r="N2003" s="1">
        <v>5.0</v>
      </c>
      <c r="O2003" s="1" t="s">
        <v>65</v>
      </c>
    </row>
    <row r="2004">
      <c r="A2004" s="1" t="s">
        <v>2784</v>
      </c>
      <c r="B2004" s="1" t="s">
        <v>37</v>
      </c>
      <c r="C2004" s="1" t="s">
        <v>38</v>
      </c>
      <c r="D2004" s="1" t="s">
        <v>1893</v>
      </c>
      <c r="E2004" s="1" t="s">
        <v>56</v>
      </c>
      <c r="F2004" s="1">
        <v>2016.0</v>
      </c>
      <c r="G2004" s="1">
        <v>1754.0</v>
      </c>
      <c r="H2004" s="1">
        <v>87.0</v>
      </c>
      <c r="I2004" s="1">
        <v>1966.2</v>
      </c>
      <c r="J2004" s="1">
        <v>2350.81</v>
      </c>
      <c r="K2004" s="1">
        <v>4123320.74</v>
      </c>
      <c r="L2004" s="2">
        <v>45782.0</v>
      </c>
      <c r="M2004" s="1">
        <v>2025.0</v>
      </c>
      <c r="N2004" s="1">
        <v>5.0</v>
      </c>
      <c r="O2004" s="1" t="s">
        <v>20</v>
      </c>
    </row>
    <row r="2005">
      <c r="A2005" s="1" t="s">
        <v>2785</v>
      </c>
      <c r="B2005" s="1" t="s">
        <v>42</v>
      </c>
      <c r="C2005" s="1" t="s">
        <v>43</v>
      </c>
      <c r="D2005" s="1" t="s">
        <v>1750</v>
      </c>
      <c r="E2005" s="1" t="s">
        <v>183</v>
      </c>
      <c r="F2005" s="1">
        <v>2807.0</v>
      </c>
      <c r="G2005" s="1">
        <v>2708.0</v>
      </c>
      <c r="H2005" s="1">
        <v>96.5</v>
      </c>
      <c r="I2005" s="1">
        <v>1921.0</v>
      </c>
      <c r="J2005" s="1">
        <v>2297.64</v>
      </c>
      <c r="K2005" s="1">
        <v>6222009.12</v>
      </c>
      <c r="L2005" s="2">
        <v>45869.0</v>
      </c>
      <c r="M2005" s="1">
        <v>2025.0</v>
      </c>
      <c r="N2005" s="1">
        <v>7.0</v>
      </c>
      <c r="O2005" s="1" t="s">
        <v>65</v>
      </c>
    </row>
    <row r="2006">
      <c r="A2006" s="1" t="s">
        <v>2786</v>
      </c>
      <c r="B2006" s="1" t="s">
        <v>37</v>
      </c>
      <c r="C2006" s="1" t="s">
        <v>38</v>
      </c>
      <c r="D2006" s="1" t="s">
        <v>1453</v>
      </c>
      <c r="E2006" s="1" t="s">
        <v>95</v>
      </c>
      <c r="F2006" s="1">
        <v>2004.0</v>
      </c>
      <c r="G2006" s="1">
        <v>1809.0</v>
      </c>
      <c r="H2006" s="1">
        <v>90.3</v>
      </c>
      <c r="I2006" s="1">
        <v>1238.61</v>
      </c>
      <c r="J2006" s="1">
        <v>1432.9</v>
      </c>
      <c r="K2006" s="1">
        <v>2592116.1</v>
      </c>
      <c r="L2006" s="2">
        <v>45803.0</v>
      </c>
      <c r="M2006" s="1">
        <v>2025.0</v>
      </c>
      <c r="N2006" s="1">
        <v>5.0</v>
      </c>
      <c r="O2006" s="1" t="s">
        <v>32</v>
      </c>
    </row>
    <row r="2007">
      <c r="A2007" s="1" t="s">
        <v>2787</v>
      </c>
      <c r="B2007" s="1" t="s">
        <v>22</v>
      </c>
      <c r="C2007" s="1" t="s">
        <v>23</v>
      </c>
      <c r="D2007" s="1" t="s">
        <v>2788</v>
      </c>
      <c r="E2007" s="1" t="s">
        <v>183</v>
      </c>
      <c r="F2007" s="1">
        <v>1409.0</v>
      </c>
      <c r="G2007" s="1">
        <v>1210.0</v>
      </c>
      <c r="H2007" s="1">
        <v>85.9</v>
      </c>
      <c r="I2007" s="1">
        <v>1667.39</v>
      </c>
      <c r="J2007" s="1">
        <v>1852.98</v>
      </c>
      <c r="K2007" s="1">
        <v>2242105.8</v>
      </c>
      <c r="L2007" s="2">
        <v>45737.0</v>
      </c>
      <c r="M2007" s="1">
        <v>2025.0</v>
      </c>
      <c r="N2007" s="1">
        <v>3.0</v>
      </c>
      <c r="O2007" s="1" t="s">
        <v>65</v>
      </c>
    </row>
    <row r="2008">
      <c r="A2008" s="1" t="s">
        <v>2789</v>
      </c>
      <c r="B2008" s="1" t="s">
        <v>28</v>
      </c>
      <c r="C2008" s="1" t="s">
        <v>29</v>
      </c>
      <c r="D2008" s="1" t="s">
        <v>637</v>
      </c>
      <c r="E2008" s="1" t="s">
        <v>124</v>
      </c>
      <c r="F2008" s="1">
        <v>2670.0</v>
      </c>
      <c r="G2008" s="1">
        <v>2157.0</v>
      </c>
      <c r="H2008" s="1">
        <v>80.8</v>
      </c>
      <c r="I2008" s="1">
        <v>1666.6</v>
      </c>
      <c r="J2008" s="1">
        <v>1904.58</v>
      </c>
      <c r="K2008" s="1">
        <v>4108179.06</v>
      </c>
      <c r="L2008" s="2">
        <v>45764.0</v>
      </c>
      <c r="M2008" s="1">
        <v>2025.0</v>
      </c>
      <c r="N2008" s="1">
        <v>4.0</v>
      </c>
      <c r="O2008" s="1" t="s">
        <v>26</v>
      </c>
    </row>
    <row r="2009">
      <c r="A2009" s="1" t="s">
        <v>2790</v>
      </c>
      <c r="B2009" s="1" t="s">
        <v>28</v>
      </c>
      <c r="C2009" s="1" t="s">
        <v>29</v>
      </c>
      <c r="D2009" s="1" t="s">
        <v>1067</v>
      </c>
      <c r="E2009" s="1" t="s">
        <v>56</v>
      </c>
      <c r="F2009" s="1">
        <v>1568.0</v>
      </c>
      <c r="G2009" s="1">
        <v>1460.0</v>
      </c>
      <c r="H2009" s="1">
        <v>93.1</v>
      </c>
      <c r="I2009" s="1">
        <v>1554.35</v>
      </c>
      <c r="J2009" s="1">
        <v>1756.36</v>
      </c>
      <c r="K2009" s="1">
        <v>2564285.6</v>
      </c>
      <c r="L2009" s="2">
        <v>45911.0</v>
      </c>
      <c r="M2009" s="1">
        <v>2025.0</v>
      </c>
      <c r="N2009" s="1">
        <v>9.0</v>
      </c>
      <c r="O2009" s="1" t="s">
        <v>20</v>
      </c>
    </row>
    <row r="2010">
      <c r="A2010" s="1" t="s">
        <v>2791</v>
      </c>
      <c r="B2010" s="1" t="s">
        <v>22</v>
      </c>
      <c r="C2010" s="1" t="s">
        <v>23</v>
      </c>
      <c r="D2010" s="1" t="s">
        <v>906</v>
      </c>
      <c r="E2010" s="1" t="s">
        <v>306</v>
      </c>
      <c r="F2010" s="1">
        <v>1538.0</v>
      </c>
      <c r="G2010" s="1">
        <v>1257.0</v>
      </c>
      <c r="H2010" s="1">
        <v>81.7</v>
      </c>
      <c r="I2010" s="1">
        <v>1769.79</v>
      </c>
      <c r="J2010" s="1">
        <v>2046.35</v>
      </c>
      <c r="K2010" s="1">
        <v>2572261.95</v>
      </c>
      <c r="L2010" s="2">
        <v>45994.0</v>
      </c>
      <c r="M2010" s="1">
        <v>2025.0</v>
      </c>
      <c r="N2010" s="1">
        <v>12.0</v>
      </c>
      <c r="O2010" s="1" t="s">
        <v>32</v>
      </c>
    </row>
    <row r="2011">
      <c r="A2011" s="1" t="s">
        <v>2792</v>
      </c>
      <c r="B2011" s="1" t="s">
        <v>37</v>
      </c>
      <c r="C2011" s="1" t="s">
        <v>38</v>
      </c>
      <c r="D2011" s="1" t="s">
        <v>2793</v>
      </c>
      <c r="E2011" s="1" t="s">
        <v>245</v>
      </c>
      <c r="F2011" s="1">
        <v>1900.0</v>
      </c>
      <c r="G2011" s="1">
        <v>1854.0</v>
      </c>
      <c r="H2011" s="1">
        <v>97.6</v>
      </c>
      <c r="I2011" s="1">
        <v>1012.34</v>
      </c>
      <c r="J2011" s="1">
        <v>1065.37</v>
      </c>
      <c r="K2011" s="1">
        <v>1975195.98</v>
      </c>
      <c r="L2011" s="2">
        <v>45874.0</v>
      </c>
      <c r="M2011" s="1">
        <v>2025.0</v>
      </c>
      <c r="N2011" s="1">
        <v>8.0</v>
      </c>
      <c r="O2011" s="1" t="s">
        <v>20</v>
      </c>
    </row>
    <row r="2012">
      <c r="A2012" s="1" t="s">
        <v>2794</v>
      </c>
      <c r="B2012" s="1" t="s">
        <v>16</v>
      </c>
      <c r="C2012" s="1" t="s">
        <v>17</v>
      </c>
      <c r="D2012" s="1" t="s">
        <v>168</v>
      </c>
      <c r="E2012" s="1" t="s">
        <v>169</v>
      </c>
      <c r="F2012" s="1">
        <v>1502.0</v>
      </c>
      <c r="G2012" s="1">
        <v>1492.0</v>
      </c>
      <c r="H2012" s="1">
        <v>99.3</v>
      </c>
      <c r="I2012" s="1">
        <v>1463.7</v>
      </c>
      <c r="J2012" s="1">
        <v>1688.69</v>
      </c>
      <c r="K2012" s="1">
        <v>2519525.48</v>
      </c>
      <c r="L2012" s="2">
        <v>45732.0</v>
      </c>
      <c r="M2012" s="1">
        <v>2025.0</v>
      </c>
      <c r="N2012" s="1">
        <v>3.0</v>
      </c>
      <c r="O2012" s="1" t="s">
        <v>26</v>
      </c>
    </row>
    <row r="2013">
      <c r="A2013" s="1" t="s">
        <v>2795</v>
      </c>
      <c r="B2013" s="1" t="s">
        <v>42</v>
      </c>
      <c r="C2013" s="1" t="s">
        <v>43</v>
      </c>
      <c r="D2013" s="1" t="s">
        <v>1434</v>
      </c>
      <c r="E2013" s="1" t="s">
        <v>218</v>
      </c>
      <c r="F2013" s="1">
        <v>2447.0</v>
      </c>
      <c r="G2013" s="1">
        <v>2102.0</v>
      </c>
      <c r="H2013" s="1">
        <v>85.9</v>
      </c>
      <c r="I2013" s="1">
        <v>1352.6</v>
      </c>
      <c r="J2013" s="1">
        <v>1564.98</v>
      </c>
      <c r="K2013" s="1">
        <v>3289587.96</v>
      </c>
      <c r="L2013" s="2">
        <v>45730.0</v>
      </c>
      <c r="M2013" s="1">
        <v>2025.0</v>
      </c>
      <c r="N2013" s="1">
        <v>3.0</v>
      </c>
      <c r="O2013" s="1" t="s">
        <v>32</v>
      </c>
    </row>
    <row r="2014">
      <c r="A2014" s="1" t="s">
        <v>2796</v>
      </c>
      <c r="B2014" s="1" t="s">
        <v>16</v>
      </c>
      <c r="C2014" s="1" t="s">
        <v>17</v>
      </c>
      <c r="D2014" s="1" t="s">
        <v>618</v>
      </c>
      <c r="E2014" s="1" t="s">
        <v>19</v>
      </c>
      <c r="F2014" s="1">
        <v>2655.0</v>
      </c>
      <c r="G2014" s="1">
        <v>2487.0</v>
      </c>
      <c r="H2014" s="1">
        <v>93.7</v>
      </c>
      <c r="I2014" s="1">
        <v>1975.13</v>
      </c>
      <c r="J2014" s="1">
        <v>2068.54</v>
      </c>
      <c r="K2014" s="1">
        <v>5144458.98</v>
      </c>
      <c r="L2014" s="2">
        <v>45859.0</v>
      </c>
      <c r="M2014" s="1">
        <v>2025.0</v>
      </c>
      <c r="N2014" s="1">
        <v>7.0</v>
      </c>
      <c r="O2014" s="1" t="s">
        <v>20</v>
      </c>
    </row>
    <row r="2015">
      <c r="A2015" s="1" t="s">
        <v>2797</v>
      </c>
      <c r="B2015" s="1" t="s">
        <v>42</v>
      </c>
      <c r="C2015" s="1" t="s">
        <v>43</v>
      </c>
      <c r="D2015" s="1" t="s">
        <v>2356</v>
      </c>
      <c r="E2015" s="1" t="s">
        <v>218</v>
      </c>
      <c r="F2015" s="1">
        <v>924.0</v>
      </c>
      <c r="G2015" s="1">
        <v>963.0</v>
      </c>
      <c r="H2015" s="1">
        <v>104.2</v>
      </c>
      <c r="I2015" s="1">
        <v>1530.62</v>
      </c>
      <c r="J2015" s="1">
        <v>1787.69</v>
      </c>
      <c r="K2015" s="1">
        <v>1721545.47</v>
      </c>
      <c r="L2015" s="2">
        <v>45828.0</v>
      </c>
      <c r="M2015" s="1">
        <v>2025.0</v>
      </c>
      <c r="N2015" s="1">
        <v>6.0</v>
      </c>
      <c r="O2015" s="1" t="s">
        <v>32</v>
      </c>
    </row>
    <row r="2016">
      <c r="A2016" s="1" t="s">
        <v>2798</v>
      </c>
      <c r="B2016" s="1" t="s">
        <v>16</v>
      </c>
      <c r="C2016" s="1" t="s">
        <v>17</v>
      </c>
      <c r="D2016" s="1" t="s">
        <v>2799</v>
      </c>
      <c r="E2016" s="1" t="s">
        <v>103</v>
      </c>
      <c r="F2016" s="1">
        <v>2107.0</v>
      </c>
      <c r="G2016" s="1">
        <v>1775.0</v>
      </c>
      <c r="H2016" s="1">
        <v>84.2</v>
      </c>
      <c r="I2016" s="1">
        <v>1685.33</v>
      </c>
      <c r="J2016" s="1">
        <v>1989.85</v>
      </c>
      <c r="K2016" s="1">
        <v>3531983.75</v>
      </c>
      <c r="L2016" s="2">
        <v>45961.0</v>
      </c>
      <c r="M2016" s="1">
        <v>2025.0</v>
      </c>
      <c r="N2016" s="1">
        <v>10.0</v>
      </c>
      <c r="O2016" s="1" t="s">
        <v>26</v>
      </c>
    </row>
    <row r="2017">
      <c r="A2017" s="1" t="s">
        <v>2800</v>
      </c>
      <c r="B2017" s="1" t="s">
        <v>22</v>
      </c>
      <c r="C2017" s="1" t="s">
        <v>23</v>
      </c>
      <c r="D2017" s="1" t="s">
        <v>2346</v>
      </c>
      <c r="E2017" s="1" t="s">
        <v>40</v>
      </c>
      <c r="F2017" s="1">
        <v>1037.0</v>
      </c>
      <c r="G2017" s="1">
        <v>831.0</v>
      </c>
      <c r="H2017" s="1">
        <v>80.1</v>
      </c>
      <c r="I2017" s="1">
        <v>1917.41</v>
      </c>
      <c r="J2017" s="1">
        <v>1774.21</v>
      </c>
      <c r="K2017" s="1">
        <v>1474368.51</v>
      </c>
      <c r="L2017" s="2">
        <v>45913.0</v>
      </c>
      <c r="M2017" s="1">
        <v>2025.0</v>
      </c>
      <c r="N2017" s="1">
        <v>9.0</v>
      </c>
      <c r="O2017" s="1" t="s">
        <v>26</v>
      </c>
    </row>
    <row r="2018">
      <c r="A2018" s="1" t="s">
        <v>2801</v>
      </c>
      <c r="B2018" s="1" t="s">
        <v>22</v>
      </c>
      <c r="C2018" s="1" t="s">
        <v>23</v>
      </c>
      <c r="D2018" s="1" t="s">
        <v>718</v>
      </c>
      <c r="E2018" s="1" t="s">
        <v>111</v>
      </c>
      <c r="F2018" s="1">
        <v>1768.0</v>
      </c>
      <c r="G2018" s="1">
        <v>1653.0</v>
      </c>
      <c r="H2018" s="1">
        <v>93.5</v>
      </c>
      <c r="I2018" s="1">
        <v>1280.36</v>
      </c>
      <c r="J2018" s="1">
        <v>1367.76</v>
      </c>
      <c r="K2018" s="1">
        <v>2260907.28</v>
      </c>
      <c r="L2018" s="2">
        <v>45806.0</v>
      </c>
      <c r="M2018" s="1">
        <v>2025.0</v>
      </c>
      <c r="N2018" s="1">
        <v>5.0</v>
      </c>
      <c r="O2018" s="1" t="s">
        <v>20</v>
      </c>
    </row>
    <row r="2019">
      <c r="A2019" s="1" t="s">
        <v>2802</v>
      </c>
      <c r="B2019" s="1" t="s">
        <v>28</v>
      </c>
      <c r="C2019" s="1" t="s">
        <v>29</v>
      </c>
      <c r="D2019" s="1" t="s">
        <v>2213</v>
      </c>
      <c r="E2019" s="1" t="s">
        <v>79</v>
      </c>
      <c r="F2019" s="1">
        <v>708.0</v>
      </c>
      <c r="G2019" s="1">
        <v>670.0</v>
      </c>
      <c r="H2019" s="1">
        <v>94.6</v>
      </c>
      <c r="I2019" s="1">
        <v>1683.48</v>
      </c>
      <c r="J2019" s="1">
        <v>1961.84</v>
      </c>
      <c r="K2019" s="1">
        <v>1314432.8</v>
      </c>
      <c r="L2019" s="2">
        <v>45678.0</v>
      </c>
      <c r="M2019" s="1">
        <v>2025.0</v>
      </c>
      <c r="N2019" s="1">
        <v>1.0</v>
      </c>
      <c r="O2019" s="1" t="s">
        <v>20</v>
      </c>
    </row>
    <row r="2020">
      <c r="A2020" s="1" t="s">
        <v>2803</v>
      </c>
      <c r="B2020" s="1" t="s">
        <v>28</v>
      </c>
      <c r="C2020" s="1" t="s">
        <v>29</v>
      </c>
      <c r="D2020" s="1" t="s">
        <v>1150</v>
      </c>
      <c r="E2020" s="1" t="s">
        <v>145</v>
      </c>
      <c r="F2020" s="1">
        <v>1203.0</v>
      </c>
      <c r="G2020" s="1">
        <v>1185.0</v>
      </c>
      <c r="H2020" s="1">
        <v>98.5</v>
      </c>
      <c r="I2020" s="1">
        <v>1299.92</v>
      </c>
      <c r="J2020" s="1">
        <v>1532.84</v>
      </c>
      <c r="K2020" s="1">
        <v>1816415.4</v>
      </c>
      <c r="L2020" s="2">
        <v>46010.0</v>
      </c>
      <c r="M2020" s="1">
        <v>2025.0</v>
      </c>
      <c r="N2020" s="1">
        <v>12.0</v>
      </c>
      <c r="O2020" s="1" t="s">
        <v>32</v>
      </c>
    </row>
    <row r="2021">
      <c r="A2021" s="1" t="s">
        <v>2804</v>
      </c>
      <c r="B2021" s="1" t="s">
        <v>22</v>
      </c>
      <c r="C2021" s="1" t="s">
        <v>23</v>
      </c>
      <c r="D2021" s="1" t="s">
        <v>1213</v>
      </c>
      <c r="E2021" s="1" t="s">
        <v>210</v>
      </c>
      <c r="F2021" s="1">
        <v>2081.0</v>
      </c>
      <c r="G2021" s="1">
        <v>1915.0</v>
      </c>
      <c r="H2021" s="1">
        <v>92.0</v>
      </c>
      <c r="I2021" s="1">
        <v>1738.54</v>
      </c>
      <c r="J2021" s="1">
        <v>1873.04</v>
      </c>
      <c r="K2021" s="1">
        <v>3586871.6</v>
      </c>
      <c r="L2021" s="2">
        <v>45668.0</v>
      </c>
      <c r="M2021" s="1">
        <v>2025.0</v>
      </c>
      <c r="N2021" s="1">
        <v>1.0</v>
      </c>
      <c r="O2021" s="1" t="s">
        <v>46</v>
      </c>
    </row>
    <row r="2022">
      <c r="A2022" s="1" t="s">
        <v>2805</v>
      </c>
      <c r="B2022" s="1" t="s">
        <v>42</v>
      </c>
      <c r="C2022" s="1" t="s">
        <v>43</v>
      </c>
      <c r="D2022" s="1" t="s">
        <v>207</v>
      </c>
      <c r="E2022" s="1" t="s">
        <v>45</v>
      </c>
      <c r="F2022" s="1">
        <v>557.0</v>
      </c>
      <c r="G2022" s="1">
        <v>497.0</v>
      </c>
      <c r="H2022" s="1">
        <v>89.2</v>
      </c>
      <c r="I2022" s="1">
        <v>1141.57</v>
      </c>
      <c r="J2022" s="1">
        <v>1084.58</v>
      </c>
      <c r="K2022" s="1">
        <v>539036.26</v>
      </c>
      <c r="L2022" s="2">
        <v>45858.0</v>
      </c>
      <c r="M2022" s="1">
        <v>2025.0</v>
      </c>
      <c r="N2022" s="1">
        <v>7.0</v>
      </c>
      <c r="O2022" s="1" t="s">
        <v>46</v>
      </c>
    </row>
    <row r="2023">
      <c r="A2023" s="1" t="s">
        <v>2806</v>
      </c>
      <c r="B2023" s="1" t="s">
        <v>28</v>
      </c>
      <c r="C2023" s="1" t="s">
        <v>29</v>
      </c>
      <c r="D2023" s="1" t="s">
        <v>1448</v>
      </c>
      <c r="E2023" s="1" t="s">
        <v>133</v>
      </c>
      <c r="F2023" s="1">
        <v>1039.0</v>
      </c>
      <c r="G2023" s="1">
        <v>1069.0</v>
      </c>
      <c r="H2023" s="1">
        <v>102.9</v>
      </c>
      <c r="I2023" s="1">
        <v>1038.26</v>
      </c>
      <c r="J2023" s="1">
        <v>1115.17</v>
      </c>
      <c r="K2023" s="1">
        <v>1192116.73</v>
      </c>
      <c r="L2023" s="2">
        <v>45702.0</v>
      </c>
      <c r="M2023" s="1">
        <v>2025.0</v>
      </c>
      <c r="N2023" s="1">
        <v>2.0</v>
      </c>
      <c r="O2023" s="1" t="s">
        <v>26</v>
      </c>
    </row>
    <row r="2024">
      <c r="A2024" s="1" t="s">
        <v>2807</v>
      </c>
      <c r="B2024" s="1" t="s">
        <v>16</v>
      </c>
      <c r="C2024" s="1" t="s">
        <v>17</v>
      </c>
      <c r="D2024" s="1" t="s">
        <v>949</v>
      </c>
      <c r="E2024" s="1" t="s">
        <v>194</v>
      </c>
      <c r="F2024" s="1">
        <v>1568.0</v>
      </c>
      <c r="G2024" s="1">
        <v>1318.0</v>
      </c>
      <c r="H2024" s="1">
        <v>84.1</v>
      </c>
      <c r="I2024" s="1">
        <v>1089.4</v>
      </c>
      <c r="J2024" s="1">
        <v>997.57</v>
      </c>
      <c r="K2024" s="1">
        <v>1314797.26</v>
      </c>
      <c r="L2024" s="2">
        <v>45999.0</v>
      </c>
      <c r="M2024" s="1">
        <v>2025.0</v>
      </c>
      <c r="N2024" s="1">
        <v>12.0</v>
      </c>
      <c r="O2024" s="1" t="s">
        <v>26</v>
      </c>
    </row>
    <row r="2025">
      <c r="A2025" s="1" t="s">
        <v>2808</v>
      </c>
      <c r="B2025" s="1" t="s">
        <v>37</v>
      </c>
      <c r="C2025" s="1" t="s">
        <v>38</v>
      </c>
      <c r="D2025" s="1" t="s">
        <v>621</v>
      </c>
      <c r="E2025" s="1" t="s">
        <v>194</v>
      </c>
      <c r="F2025" s="1">
        <v>1042.0</v>
      </c>
      <c r="G2025" s="1">
        <v>1043.0</v>
      </c>
      <c r="H2025" s="1">
        <v>100.1</v>
      </c>
      <c r="I2025" s="1">
        <v>1166.19</v>
      </c>
      <c r="J2025" s="1">
        <v>1353.48</v>
      </c>
      <c r="K2025" s="1">
        <v>1411679.64</v>
      </c>
      <c r="L2025" s="2">
        <v>45666.0</v>
      </c>
      <c r="M2025" s="1">
        <v>2025.0</v>
      </c>
      <c r="N2025" s="1">
        <v>1.0</v>
      </c>
      <c r="O2025" s="1" t="s">
        <v>26</v>
      </c>
    </row>
    <row r="2026">
      <c r="A2026" s="1" t="s">
        <v>2809</v>
      </c>
      <c r="B2026" s="1" t="s">
        <v>16</v>
      </c>
      <c r="C2026" s="1" t="s">
        <v>17</v>
      </c>
      <c r="D2026" s="1" t="s">
        <v>469</v>
      </c>
      <c r="E2026" s="1" t="s">
        <v>103</v>
      </c>
      <c r="F2026" s="1">
        <v>2912.0</v>
      </c>
      <c r="G2026" s="1">
        <v>2753.0</v>
      </c>
      <c r="H2026" s="1">
        <v>94.5</v>
      </c>
      <c r="I2026" s="1">
        <v>1133.88</v>
      </c>
      <c r="J2026" s="1">
        <v>1205.27</v>
      </c>
      <c r="K2026" s="1">
        <v>3318108.31</v>
      </c>
      <c r="L2026" s="2">
        <v>45702.0</v>
      </c>
      <c r="M2026" s="1">
        <v>2025.0</v>
      </c>
      <c r="N2026" s="1">
        <v>2.0</v>
      </c>
      <c r="O2026" s="1" t="s">
        <v>26</v>
      </c>
    </row>
    <row r="2027">
      <c r="A2027" s="1" t="s">
        <v>2810</v>
      </c>
      <c r="B2027" s="1" t="s">
        <v>42</v>
      </c>
      <c r="C2027" s="1" t="s">
        <v>43</v>
      </c>
      <c r="D2027" s="1" t="s">
        <v>2625</v>
      </c>
      <c r="E2027" s="1" t="s">
        <v>250</v>
      </c>
      <c r="F2027" s="1">
        <v>2512.0</v>
      </c>
      <c r="G2027" s="1">
        <v>2056.0</v>
      </c>
      <c r="H2027" s="1">
        <v>81.8</v>
      </c>
      <c r="I2027" s="1">
        <v>1183.02</v>
      </c>
      <c r="J2027" s="1">
        <v>1087.5</v>
      </c>
      <c r="K2027" s="1">
        <v>2235900.0</v>
      </c>
      <c r="L2027" s="2">
        <v>45670.0</v>
      </c>
      <c r="M2027" s="1">
        <v>2025.0</v>
      </c>
      <c r="N2027" s="1">
        <v>1.0</v>
      </c>
      <c r="O2027" s="1" t="s">
        <v>65</v>
      </c>
    </row>
    <row r="2028">
      <c r="A2028" s="1" t="s">
        <v>2811</v>
      </c>
      <c r="B2028" s="1" t="s">
        <v>42</v>
      </c>
      <c r="C2028" s="1" t="s">
        <v>43</v>
      </c>
      <c r="D2028" s="1" t="s">
        <v>2356</v>
      </c>
      <c r="E2028" s="1" t="s">
        <v>218</v>
      </c>
      <c r="F2028" s="1">
        <v>2050.0</v>
      </c>
      <c r="G2028" s="1">
        <v>1863.0</v>
      </c>
      <c r="H2028" s="1">
        <v>90.9</v>
      </c>
      <c r="I2028" s="1">
        <v>1767.11</v>
      </c>
      <c r="J2028" s="1">
        <v>1959.58</v>
      </c>
      <c r="K2028" s="1">
        <v>3650697.54</v>
      </c>
      <c r="L2028" s="2">
        <v>45831.0</v>
      </c>
      <c r="M2028" s="1">
        <v>2025.0</v>
      </c>
      <c r="N2028" s="1">
        <v>6.0</v>
      </c>
      <c r="O2028" s="1" t="s">
        <v>32</v>
      </c>
    </row>
    <row r="2029">
      <c r="A2029" s="1" t="s">
        <v>2812</v>
      </c>
      <c r="B2029" s="1" t="s">
        <v>16</v>
      </c>
      <c r="C2029" s="1" t="s">
        <v>17</v>
      </c>
      <c r="D2029" s="1" t="s">
        <v>647</v>
      </c>
      <c r="E2029" s="1" t="s">
        <v>231</v>
      </c>
      <c r="F2029" s="1">
        <v>2423.0</v>
      </c>
      <c r="G2029" s="1">
        <v>2049.0</v>
      </c>
      <c r="H2029" s="1">
        <v>84.6</v>
      </c>
      <c r="I2029" s="1">
        <v>1530.0</v>
      </c>
      <c r="J2029" s="1">
        <v>1582.95</v>
      </c>
      <c r="K2029" s="1">
        <v>3243464.55</v>
      </c>
      <c r="L2029" s="2">
        <v>45764.0</v>
      </c>
      <c r="M2029" s="1">
        <v>2025.0</v>
      </c>
      <c r="N2029" s="1">
        <v>4.0</v>
      </c>
      <c r="O2029" s="1" t="s">
        <v>65</v>
      </c>
    </row>
    <row r="2030">
      <c r="A2030" s="1" t="s">
        <v>2813</v>
      </c>
      <c r="B2030" s="1" t="s">
        <v>22</v>
      </c>
      <c r="C2030" s="1" t="s">
        <v>23</v>
      </c>
      <c r="D2030" s="1" t="s">
        <v>2814</v>
      </c>
      <c r="E2030" s="1" t="s">
        <v>31</v>
      </c>
      <c r="F2030" s="1">
        <v>1805.0</v>
      </c>
      <c r="G2030" s="1">
        <v>1662.0</v>
      </c>
      <c r="H2030" s="1">
        <v>92.1</v>
      </c>
      <c r="I2030" s="1">
        <v>1716.75</v>
      </c>
      <c r="J2030" s="1">
        <v>1761.83</v>
      </c>
      <c r="K2030" s="1">
        <v>2928161.46</v>
      </c>
      <c r="L2030" s="2">
        <v>45911.0</v>
      </c>
      <c r="M2030" s="1">
        <v>2025.0</v>
      </c>
      <c r="N2030" s="1">
        <v>9.0</v>
      </c>
      <c r="O2030" s="1" t="s">
        <v>32</v>
      </c>
    </row>
    <row r="2031">
      <c r="A2031" s="1" t="s">
        <v>2815</v>
      </c>
      <c r="B2031" s="1" t="s">
        <v>28</v>
      </c>
      <c r="C2031" s="1" t="s">
        <v>29</v>
      </c>
      <c r="D2031" s="1" t="s">
        <v>839</v>
      </c>
      <c r="E2031" s="1" t="s">
        <v>250</v>
      </c>
      <c r="F2031" s="1">
        <v>2328.0</v>
      </c>
      <c r="G2031" s="1">
        <v>2441.0</v>
      </c>
      <c r="H2031" s="1">
        <v>104.9</v>
      </c>
      <c r="I2031" s="1">
        <v>1881.69</v>
      </c>
      <c r="J2031" s="1">
        <v>1903.38</v>
      </c>
      <c r="K2031" s="1">
        <v>4646150.58</v>
      </c>
      <c r="L2031" s="2">
        <v>45863.0</v>
      </c>
      <c r="M2031" s="1">
        <v>2025.0</v>
      </c>
      <c r="N2031" s="1">
        <v>7.0</v>
      </c>
      <c r="O2031" s="1" t="s">
        <v>65</v>
      </c>
    </row>
    <row r="2032">
      <c r="A2032" s="1" t="s">
        <v>2816</v>
      </c>
      <c r="B2032" s="1" t="s">
        <v>22</v>
      </c>
      <c r="C2032" s="1" t="s">
        <v>23</v>
      </c>
      <c r="D2032" s="1" t="s">
        <v>1546</v>
      </c>
      <c r="E2032" s="1" t="s">
        <v>118</v>
      </c>
      <c r="F2032" s="1">
        <v>616.0</v>
      </c>
      <c r="G2032" s="1">
        <v>585.0</v>
      </c>
      <c r="H2032" s="1">
        <v>95.0</v>
      </c>
      <c r="I2032" s="1">
        <v>1547.17</v>
      </c>
      <c r="J2032" s="1">
        <v>1413.11</v>
      </c>
      <c r="K2032" s="1">
        <v>826669.35</v>
      </c>
      <c r="L2032" s="2">
        <v>45687.0</v>
      </c>
      <c r="M2032" s="1">
        <v>2025.0</v>
      </c>
      <c r="N2032" s="1">
        <v>1.0</v>
      </c>
      <c r="O2032" s="1" t="s">
        <v>46</v>
      </c>
    </row>
    <row r="2033">
      <c r="A2033" s="1" t="s">
        <v>2817</v>
      </c>
      <c r="B2033" s="1" t="s">
        <v>22</v>
      </c>
      <c r="C2033" s="1" t="s">
        <v>23</v>
      </c>
      <c r="D2033" s="1" t="s">
        <v>479</v>
      </c>
      <c r="E2033" s="1" t="s">
        <v>257</v>
      </c>
      <c r="F2033" s="1">
        <v>2975.0</v>
      </c>
      <c r="G2033" s="1">
        <v>3069.0</v>
      </c>
      <c r="H2033" s="1">
        <v>103.2</v>
      </c>
      <c r="I2033" s="1">
        <v>1416.4</v>
      </c>
      <c r="J2033" s="1">
        <v>1319.27</v>
      </c>
      <c r="K2033" s="1">
        <v>4048839.63</v>
      </c>
      <c r="L2033" s="2">
        <v>45778.0</v>
      </c>
      <c r="M2033" s="1">
        <v>2025.0</v>
      </c>
      <c r="N2033" s="1">
        <v>5.0</v>
      </c>
      <c r="O2033" s="1" t="s">
        <v>32</v>
      </c>
    </row>
    <row r="2034">
      <c r="A2034" s="1" t="s">
        <v>2818</v>
      </c>
      <c r="B2034" s="1" t="s">
        <v>16</v>
      </c>
      <c r="C2034" s="1" t="s">
        <v>17</v>
      </c>
      <c r="D2034" s="1" t="s">
        <v>128</v>
      </c>
      <c r="E2034" s="1" t="s">
        <v>92</v>
      </c>
      <c r="F2034" s="1">
        <v>1545.0</v>
      </c>
      <c r="G2034" s="1">
        <v>1572.0</v>
      </c>
      <c r="H2034" s="1">
        <v>101.7</v>
      </c>
      <c r="I2034" s="1">
        <v>1919.06</v>
      </c>
      <c r="J2034" s="1">
        <v>2168.96</v>
      </c>
      <c r="K2034" s="1">
        <v>3409605.12</v>
      </c>
      <c r="L2034" s="2">
        <v>45873.0</v>
      </c>
      <c r="M2034" s="1">
        <v>2025.0</v>
      </c>
      <c r="N2034" s="1">
        <v>8.0</v>
      </c>
      <c r="O2034" s="1" t="s">
        <v>46</v>
      </c>
    </row>
    <row r="2035">
      <c r="A2035" s="1" t="s">
        <v>2819</v>
      </c>
      <c r="B2035" s="1" t="s">
        <v>22</v>
      </c>
      <c r="C2035" s="1" t="s">
        <v>23</v>
      </c>
      <c r="D2035" s="1" t="s">
        <v>151</v>
      </c>
      <c r="E2035" s="1" t="s">
        <v>152</v>
      </c>
      <c r="F2035" s="1">
        <v>1797.0</v>
      </c>
      <c r="G2035" s="1">
        <v>1450.0</v>
      </c>
      <c r="H2035" s="1">
        <v>80.7</v>
      </c>
      <c r="I2035" s="1">
        <v>1647.68</v>
      </c>
      <c r="J2035" s="1">
        <v>1661.33</v>
      </c>
      <c r="K2035" s="1">
        <v>2408928.5</v>
      </c>
      <c r="L2035" s="2">
        <v>45853.0</v>
      </c>
      <c r="M2035" s="1">
        <v>2025.0</v>
      </c>
      <c r="N2035" s="1">
        <v>7.0</v>
      </c>
      <c r="O2035" s="1" t="s">
        <v>20</v>
      </c>
    </row>
    <row r="2036">
      <c r="A2036" s="1" t="s">
        <v>2820</v>
      </c>
      <c r="B2036" s="1" t="s">
        <v>42</v>
      </c>
      <c r="C2036" s="1" t="s">
        <v>43</v>
      </c>
      <c r="D2036" s="1" t="s">
        <v>1299</v>
      </c>
      <c r="E2036" s="1" t="s">
        <v>35</v>
      </c>
      <c r="F2036" s="1">
        <v>2147.0</v>
      </c>
      <c r="G2036" s="1">
        <v>1775.0</v>
      </c>
      <c r="H2036" s="1">
        <v>82.7</v>
      </c>
      <c r="I2036" s="1">
        <v>1631.51</v>
      </c>
      <c r="J2036" s="1">
        <v>1515.51</v>
      </c>
      <c r="K2036" s="1">
        <v>2690030.25</v>
      </c>
      <c r="L2036" s="2">
        <v>46022.0</v>
      </c>
      <c r="M2036" s="1">
        <v>2025.0</v>
      </c>
      <c r="N2036" s="1">
        <v>12.0</v>
      </c>
      <c r="O2036" s="1" t="s">
        <v>26</v>
      </c>
    </row>
    <row r="2037">
      <c r="A2037" s="1" t="s">
        <v>2821</v>
      </c>
      <c r="B2037" s="1" t="s">
        <v>22</v>
      </c>
      <c r="C2037" s="1" t="s">
        <v>23</v>
      </c>
      <c r="D2037" s="1" t="s">
        <v>1024</v>
      </c>
      <c r="E2037" s="1" t="s">
        <v>257</v>
      </c>
      <c r="F2037" s="1">
        <v>2350.0</v>
      </c>
      <c r="G2037" s="1">
        <v>2164.0</v>
      </c>
      <c r="H2037" s="1">
        <v>92.1</v>
      </c>
      <c r="I2037" s="1">
        <v>1672.56</v>
      </c>
      <c r="J2037" s="1">
        <v>1599.03</v>
      </c>
      <c r="K2037" s="1">
        <v>3460300.92</v>
      </c>
      <c r="L2037" s="2">
        <v>45664.0</v>
      </c>
      <c r="M2037" s="1">
        <v>2025.0</v>
      </c>
      <c r="N2037" s="1">
        <v>1.0</v>
      </c>
      <c r="O2037" s="1" t="s">
        <v>32</v>
      </c>
    </row>
    <row r="2038">
      <c r="A2038" s="1" t="s">
        <v>2822</v>
      </c>
      <c r="B2038" s="1" t="s">
        <v>28</v>
      </c>
      <c r="C2038" s="1" t="s">
        <v>29</v>
      </c>
      <c r="D2038" s="1" t="s">
        <v>596</v>
      </c>
      <c r="E2038" s="1" t="s">
        <v>194</v>
      </c>
      <c r="F2038" s="1">
        <v>501.0</v>
      </c>
      <c r="G2038" s="1">
        <v>416.0</v>
      </c>
      <c r="H2038" s="1">
        <v>83.0</v>
      </c>
      <c r="I2038" s="1">
        <v>1765.12</v>
      </c>
      <c r="J2038" s="1">
        <v>1648.24</v>
      </c>
      <c r="K2038" s="1">
        <v>685667.84</v>
      </c>
      <c r="L2038" s="2">
        <v>45687.0</v>
      </c>
      <c r="M2038" s="1">
        <v>2025.0</v>
      </c>
      <c r="N2038" s="1">
        <v>1.0</v>
      </c>
      <c r="O2038" s="1" t="s">
        <v>26</v>
      </c>
    </row>
    <row r="2039">
      <c r="A2039" s="1" t="s">
        <v>2823</v>
      </c>
      <c r="B2039" s="1" t="s">
        <v>28</v>
      </c>
      <c r="C2039" s="1" t="s">
        <v>29</v>
      </c>
      <c r="D2039" s="1" t="s">
        <v>288</v>
      </c>
      <c r="E2039" s="1" t="s">
        <v>183</v>
      </c>
      <c r="F2039" s="1">
        <v>1906.0</v>
      </c>
      <c r="G2039" s="1">
        <v>1562.0</v>
      </c>
      <c r="H2039" s="1">
        <v>82.0</v>
      </c>
      <c r="I2039" s="1">
        <v>1317.16</v>
      </c>
      <c r="J2039" s="1">
        <v>1371.2</v>
      </c>
      <c r="K2039" s="1">
        <v>2141814.4</v>
      </c>
      <c r="L2039" s="2">
        <v>45677.0</v>
      </c>
      <c r="M2039" s="1">
        <v>2025.0</v>
      </c>
      <c r="N2039" s="1">
        <v>1.0</v>
      </c>
      <c r="O2039" s="1" t="s">
        <v>65</v>
      </c>
    </row>
    <row r="2040">
      <c r="A2040" s="1" t="s">
        <v>2824</v>
      </c>
      <c r="B2040" s="1" t="s">
        <v>42</v>
      </c>
      <c r="C2040" s="1" t="s">
        <v>43</v>
      </c>
      <c r="D2040" s="1" t="s">
        <v>1125</v>
      </c>
      <c r="E2040" s="1" t="s">
        <v>118</v>
      </c>
      <c r="F2040" s="1">
        <v>1777.0</v>
      </c>
      <c r="G2040" s="1">
        <v>1559.0</v>
      </c>
      <c r="H2040" s="1">
        <v>87.7</v>
      </c>
      <c r="I2040" s="1">
        <v>1316.47</v>
      </c>
      <c r="J2040" s="1">
        <v>1529.64</v>
      </c>
      <c r="K2040" s="1">
        <v>2384708.76</v>
      </c>
      <c r="L2040" s="2">
        <v>45684.0</v>
      </c>
      <c r="M2040" s="1">
        <v>2025.0</v>
      </c>
      <c r="N2040" s="1">
        <v>1.0</v>
      </c>
      <c r="O2040" s="1" t="s">
        <v>46</v>
      </c>
    </row>
    <row r="2041">
      <c r="A2041" s="1" t="s">
        <v>2825</v>
      </c>
      <c r="B2041" s="1" t="s">
        <v>42</v>
      </c>
      <c r="C2041" s="1" t="s">
        <v>43</v>
      </c>
      <c r="D2041" s="1" t="s">
        <v>1002</v>
      </c>
      <c r="E2041" s="1" t="s">
        <v>31</v>
      </c>
      <c r="F2041" s="1">
        <v>2211.0</v>
      </c>
      <c r="G2041" s="1">
        <v>1904.0</v>
      </c>
      <c r="H2041" s="1">
        <v>86.1</v>
      </c>
      <c r="I2041" s="1">
        <v>1823.88</v>
      </c>
      <c r="J2041" s="1">
        <v>1685.86</v>
      </c>
      <c r="K2041" s="1">
        <v>3209877.44</v>
      </c>
      <c r="L2041" s="2">
        <v>45962.0</v>
      </c>
      <c r="M2041" s="1">
        <v>2025.0</v>
      </c>
      <c r="N2041" s="1">
        <v>11.0</v>
      </c>
      <c r="O2041" s="1" t="s">
        <v>32</v>
      </c>
    </row>
    <row r="2042">
      <c r="A2042" s="1" t="s">
        <v>2826</v>
      </c>
      <c r="B2042" s="1" t="s">
        <v>42</v>
      </c>
      <c r="C2042" s="1" t="s">
        <v>43</v>
      </c>
      <c r="D2042" s="1" t="s">
        <v>768</v>
      </c>
      <c r="E2042" s="1" t="s">
        <v>152</v>
      </c>
      <c r="F2042" s="1">
        <v>1970.0</v>
      </c>
      <c r="G2042" s="1">
        <v>1866.0</v>
      </c>
      <c r="H2042" s="1">
        <v>94.7</v>
      </c>
      <c r="I2042" s="1">
        <v>1395.08</v>
      </c>
      <c r="J2042" s="1">
        <v>1300.45</v>
      </c>
      <c r="K2042" s="1">
        <v>2426639.7</v>
      </c>
      <c r="L2042" s="2">
        <v>45778.0</v>
      </c>
      <c r="M2042" s="1">
        <v>2025.0</v>
      </c>
      <c r="N2042" s="1">
        <v>5.0</v>
      </c>
      <c r="O2042" s="1" t="s">
        <v>20</v>
      </c>
    </row>
    <row r="2043">
      <c r="A2043" s="1" t="s">
        <v>2827</v>
      </c>
      <c r="B2043" s="1" t="s">
        <v>28</v>
      </c>
      <c r="C2043" s="1" t="s">
        <v>29</v>
      </c>
      <c r="D2043" s="1" t="s">
        <v>357</v>
      </c>
      <c r="E2043" s="1" t="s">
        <v>180</v>
      </c>
      <c r="F2043" s="1">
        <v>2123.0</v>
      </c>
      <c r="G2043" s="1">
        <v>2108.0</v>
      </c>
      <c r="H2043" s="1">
        <v>99.3</v>
      </c>
      <c r="I2043" s="1">
        <v>1120.81</v>
      </c>
      <c r="J2043" s="1">
        <v>1219.7</v>
      </c>
      <c r="K2043" s="1">
        <v>2571127.6</v>
      </c>
      <c r="L2043" s="2">
        <v>45941.0</v>
      </c>
      <c r="M2043" s="1">
        <v>2025.0</v>
      </c>
      <c r="N2043" s="1">
        <v>10.0</v>
      </c>
      <c r="O2043" s="1" t="s">
        <v>46</v>
      </c>
    </row>
    <row r="2044">
      <c r="A2044" s="1" t="s">
        <v>2828</v>
      </c>
      <c r="B2044" s="1" t="s">
        <v>37</v>
      </c>
      <c r="C2044" s="1" t="s">
        <v>38</v>
      </c>
      <c r="D2044" s="1" t="s">
        <v>986</v>
      </c>
      <c r="E2044" s="1" t="s">
        <v>152</v>
      </c>
      <c r="F2044" s="1">
        <v>1662.0</v>
      </c>
      <c r="G2044" s="1">
        <v>1569.0</v>
      </c>
      <c r="H2044" s="1">
        <v>94.4</v>
      </c>
      <c r="I2044" s="1">
        <v>1982.67</v>
      </c>
      <c r="J2044" s="1">
        <v>2149.18</v>
      </c>
      <c r="K2044" s="1">
        <v>3372063.42</v>
      </c>
      <c r="L2044" s="2">
        <v>45924.0</v>
      </c>
      <c r="M2044" s="1">
        <v>2025.0</v>
      </c>
      <c r="N2044" s="1">
        <v>9.0</v>
      </c>
      <c r="O2044" s="1" t="s">
        <v>20</v>
      </c>
    </row>
    <row r="2045">
      <c r="A2045" s="1" t="s">
        <v>2829</v>
      </c>
      <c r="B2045" s="1" t="s">
        <v>28</v>
      </c>
      <c r="C2045" s="1" t="s">
        <v>29</v>
      </c>
      <c r="D2045" s="1" t="s">
        <v>200</v>
      </c>
      <c r="E2045" s="1" t="s">
        <v>201</v>
      </c>
      <c r="F2045" s="1">
        <v>1213.0</v>
      </c>
      <c r="G2045" s="1">
        <v>1018.0</v>
      </c>
      <c r="H2045" s="1">
        <v>83.9</v>
      </c>
      <c r="I2045" s="1">
        <v>1126.72</v>
      </c>
      <c r="J2045" s="1">
        <v>1105.54</v>
      </c>
      <c r="K2045" s="1">
        <v>1125439.72</v>
      </c>
      <c r="L2045" s="2">
        <v>45659.0</v>
      </c>
      <c r="M2045" s="1">
        <v>2025.0</v>
      </c>
      <c r="N2045" s="1">
        <v>1.0</v>
      </c>
      <c r="O2045" s="1" t="s">
        <v>65</v>
      </c>
    </row>
    <row r="2046">
      <c r="A2046" s="1" t="s">
        <v>2830</v>
      </c>
      <c r="B2046" s="1" t="s">
        <v>16</v>
      </c>
      <c r="C2046" s="1" t="s">
        <v>17</v>
      </c>
      <c r="D2046" s="1" t="s">
        <v>1684</v>
      </c>
      <c r="E2046" s="1" t="s">
        <v>19</v>
      </c>
      <c r="F2046" s="1">
        <v>2158.0</v>
      </c>
      <c r="G2046" s="1">
        <v>1850.0</v>
      </c>
      <c r="H2046" s="1">
        <v>85.7</v>
      </c>
      <c r="I2046" s="1">
        <v>1087.48</v>
      </c>
      <c r="J2046" s="1">
        <v>1221.39</v>
      </c>
      <c r="K2046" s="1">
        <v>2259571.5</v>
      </c>
      <c r="L2046" s="2">
        <v>45930.0</v>
      </c>
      <c r="M2046" s="1">
        <v>2025.0</v>
      </c>
      <c r="N2046" s="1">
        <v>9.0</v>
      </c>
      <c r="O2046" s="1" t="s">
        <v>20</v>
      </c>
    </row>
    <row r="2047">
      <c r="A2047" s="1" t="s">
        <v>2831</v>
      </c>
      <c r="B2047" s="1" t="s">
        <v>28</v>
      </c>
      <c r="C2047" s="1" t="s">
        <v>29</v>
      </c>
      <c r="D2047" s="1" t="s">
        <v>1089</v>
      </c>
      <c r="E2047" s="1" t="s">
        <v>382</v>
      </c>
      <c r="F2047" s="1">
        <v>528.0</v>
      </c>
      <c r="G2047" s="1">
        <v>539.0</v>
      </c>
      <c r="H2047" s="1">
        <v>102.1</v>
      </c>
      <c r="I2047" s="1">
        <v>1138.94</v>
      </c>
      <c r="J2047" s="1">
        <v>1265.61</v>
      </c>
      <c r="K2047" s="1">
        <v>682163.79</v>
      </c>
      <c r="L2047" s="2">
        <v>45746.0</v>
      </c>
      <c r="M2047" s="1">
        <v>2025.0</v>
      </c>
      <c r="N2047" s="1">
        <v>3.0</v>
      </c>
      <c r="O2047" s="1" t="s">
        <v>65</v>
      </c>
    </row>
    <row r="2048">
      <c r="A2048" s="1" t="s">
        <v>2832</v>
      </c>
      <c r="B2048" s="1" t="s">
        <v>42</v>
      </c>
      <c r="C2048" s="1" t="s">
        <v>43</v>
      </c>
      <c r="D2048" s="1" t="s">
        <v>353</v>
      </c>
      <c r="E2048" s="1" t="s">
        <v>306</v>
      </c>
      <c r="F2048" s="1">
        <v>1666.0</v>
      </c>
      <c r="G2048" s="1">
        <v>1578.0</v>
      </c>
      <c r="H2048" s="1">
        <v>94.7</v>
      </c>
      <c r="I2048" s="1">
        <v>1112.22</v>
      </c>
      <c r="J2048" s="1">
        <v>1283.68</v>
      </c>
      <c r="K2048" s="1">
        <v>2025647.04</v>
      </c>
      <c r="L2048" s="2">
        <v>45987.0</v>
      </c>
      <c r="M2048" s="1">
        <v>2025.0</v>
      </c>
      <c r="N2048" s="1">
        <v>11.0</v>
      </c>
      <c r="O2048" s="1" t="s">
        <v>32</v>
      </c>
    </row>
    <row r="2049">
      <c r="A2049" s="1" t="s">
        <v>2833</v>
      </c>
      <c r="B2049" s="1" t="s">
        <v>22</v>
      </c>
      <c r="C2049" s="1" t="s">
        <v>23</v>
      </c>
      <c r="D2049" s="1" t="s">
        <v>1367</v>
      </c>
      <c r="E2049" s="1" t="s">
        <v>213</v>
      </c>
      <c r="F2049" s="1">
        <v>1028.0</v>
      </c>
      <c r="G2049" s="1">
        <v>1015.0</v>
      </c>
      <c r="H2049" s="1">
        <v>98.7</v>
      </c>
      <c r="I2049" s="1">
        <v>1935.61</v>
      </c>
      <c r="J2049" s="1">
        <v>1755.52</v>
      </c>
      <c r="K2049" s="1">
        <v>1781852.8</v>
      </c>
      <c r="L2049" s="2">
        <v>45829.0</v>
      </c>
      <c r="M2049" s="1">
        <v>2025.0</v>
      </c>
      <c r="N2049" s="1">
        <v>6.0</v>
      </c>
      <c r="O2049" s="1" t="s">
        <v>65</v>
      </c>
    </row>
    <row r="2050">
      <c r="A2050" s="1" t="s">
        <v>2834</v>
      </c>
      <c r="B2050" s="1" t="s">
        <v>16</v>
      </c>
      <c r="C2050" s="1" t="s">
        <v>17</v>
      </c>
      <c r="D2050" s="1" t="s">
        <v>2544</v>
      </c>
      <c r="E2050" s="1" t="s">
        <v>103</v>
      </c>
      <c r="F2050" s="1">
        <v>1176.0</v>
      </c>
      <c r="G2050" s="1">
        <v>1154.0</v>
      </c>
      <c r="H2050" s="1">
        <v>98.1</v>
      </c>
      <c r="I2050" s="1">
        <v>1166.29</v>
      </c>
      <c r="J2050" s="1">
        <v>1151.99</v>
      </c>
      <c r="K2050" s="1">
        <v>1329396.46</v>
      </c>
      <c r="L2050" s="2">
        <v>45691.0</v>
      </c>
      <c r="M2050" s="1">
        <v>2025.0</v>
      </c>
      <c r="N2050" s="1">
        <v>2.0</v>
      </c>
      <c r="O2050" s="1" t="s">
        <v>26</v>
      </c>
    </row>
    <row r="2051">
      <c r="A2051" s="1" t="s">
        <v>2835</v>
      </c>
      <c r="B2051" s="1" t="s">
        <v>16</v>
      </c>
      <c r="C2051" s="1" t="s">
        <v>17</v>
      </c>
      <c r="D2051" s="1" t="s">
        <v>1367</v>
      </c>
      <c r="E2051" s="1" t="s">
        <v>213</v>
      </c>
      <c r="F2051" s="1">
        <v>2713.0</v>
      </c>
      <c r="G2051" s="1">
        <v>2473.0</v>
      </c>
      <c r="H2051" s="1">
        <v>91.2</v>
      </c>
      <c r="I2051" s="1">
        <v>1573.84</v>
      </c>
      <c r="J2051" s="1">
        <v>1642.67</v>
      </c>
      <c r="K2051" s="1">
        <v>4062322.91</v>
      </c>
      <c r="L2051" s="2">
        <v>45936.0</v>
      </c>
      <c r="M2051" s="1">
        <v>2025.0</v>
      </c>
      <c r="N2051" s="1">
        <v>10.0</v>
      </c>
      <c r="O2051" s="1" t="s">
        <v>65</v>
      </c>
    </row>
    <row r="2052">
      <c r="A2052" s="1" t="s">
        <v>2836</v>
      </c>
      <c r="B2052" s="1" t="s">
        <v>42</v>
      </c>
      <c r="C2052" s="1" t="s">
        <v>43</v>
      </c>
      <c r="D2052" s="1" t="s">
        <v>962</v>
      </c>
      <c r="E2052" s="1" t="s">
        <v>183</v>
      </c>
      <c r="F2052" s="1">
        <v>2457.0</v>
      </c>
      <c r="G2052" s="1">
        <v>2435.0</v>
      </c>
      <c r="H2052" s="1">
        <v>99.1</v>
      </c>
      <c r="I2052" s="1">
        <v>1646.9</v>
      </c>
      <c r="J2052" s="1">
        <v>1760.83</v>
      </c>
      <c r="K2052" s="1">
        <v>4287621.05</v>
      </c>
      <c r="L2052" s="2">
        <v>45750.0</v>
      </c>
      <c r="M2052" s="1">
        <v>2025.0</v>
      </c>
      <c r="N2052" s="1">
        <v>4.0</v>
      </c>
      <c r="O2052" s="1" t="s">
        <v>65</v>
      </c>
    </row>
    <row r="2053">
      <c r="A2053" s="1" t="s">
        <v>2837</v>
      </c>
      <c r="B2053" s="1" t="s">
        <v>42</v>
      </c>
      <c r="C2053" s="1" t="s">
        <v>43</v>
      </c>
      <c r="D2053" s="1" t="s">
        <v>912</v>
      </c>
      <c r="E2053" s="1" t="s">
        <v>280</v>
      </c>
      <c r="F2053" s="1">
        <v>1991.0</v>
      </c>
      <c r="G2053" s="1">
        <v>1648.0</v>
      </c>
      <c r="H2053" s="1">
        <v>82.8</v>
      </c>
      <c r="I2053" s="1">
        <v>1436.0</v>
      </c>
      <c r="J2053" s="1">
        <v>1582.44</v>
      </c>
      <c r="K2053" s="1">
        <v>2607861.12</v>
      </c>
      <c r="L2053" s="2">
        <v>46007.0</v>
      </c>
      <c r="M2053" s="1">
        <v>2025.0</v>
      </c>
      <c r="N2053" s="1">
        <v>12.0</v>
      </c>
      <c r="O2053" s="1" t="s">
        <v>20</v>
      </c>
    </row>
    <row r="2054">
      <c r="A2054" s="1" t="s">
        <v>2838</v>
      </c>
      <c r="B2054" s="1" t="s">
        <v>28</v>
      </c>
      <c r="C2054" s="1" t="s">
        <v>29</v>
      </c>
      <c r="D2054" s="1" t="s">
        <v>1071</v>
      </c>
      <c r="E2054" s="1" t="s">
        <v>267</v>
      </c>
      <c r="F2054" s="1">
        <v>1750.0</v>
      </c>
      <c r="G2054" s="1">
        <v>1720.0</v>
      </c>
      <c r="H2054" s="1">
        <v>98.3</v>
      </c>
      <c r="I2054" s="1">
        <v>1332.24</v>
      </c>
      <c r="J2054" s="1">
        <v>1395.75</v>
      </c>
      <c r="K2054" s="1">
        <v>2400690.0</v>
      </c>
      <c r="L2054" s="2">
        <v>45976.0</v>
      </c>
      <c r="M2054" s="1">
        <v>2025.0</v>
      </c>
      <c r="N2054" s="1">
        <v>11.0</v>
      </c>
      <c r="O2054" s="1" t="s">
        <v>46</v>
      </c>
    </row>
    <row r="2055">
      <c r="A2055" s="1" t="s">
        <v>2839</v>
      </c>
      <c r="B2055" s="1" t="s">
        <v>22</v>
      </c>
      <c r="C2055" s="1" t="s">
        <v>23</v>
      </c>
      <c r="D2055" s="1" t="s">
        <v>299</v>
      </c>
      <c r="E2055" s="1" t="s">
        <v>118</v>
      </c>
      <c r="F2055" s="1">
        <v>2042.0</v>
      </c>
      <c r="G2055" s="1">
        <v>1955.0</v>
      </c>
      <c r="H2055" s="1">
        <v>95.7</v>
      </c>
      <c r="I2055" s="1">
        <v>1647.97</v>
      </c>
      <c r="J2055" s="1">
        <v>1753.09</v>
      </c>
      <c r="K2055" s="1">
        <v>3427290.95</v>
      </c>
      <c r="L2055" s="2">
        <v>45683.0</v>
      </c>
      <c r="M2055" s="1">
        <v>2025.0</v>
      </c>
      <c r="N2055" s="1">
        <v>1.0</v>
      </c>
      <c r="O2055" s="1" t="s">
        <v>46</v>
      </c>
    </row>
    <row r="2056">
      <c r="A2056" s="1" t="s">
        <v>2840</v>
      </c>
      <c r="B2056" s="1" t="s">
        <v>16</v>
      </c>
      <c r="C2056" s="1" t="s">
        <v>17</v>
      </c>
      <c r="D2056" s="1" t="s">
        <v>158</v>
      </c>
      <c r="E2056" s="1" t="s">
        <v>98</v>
      </c>
      <c r="F2056" s="1">
        <v>2753.0</v>
      </c>
      <c r="G2056" s="1">
        <v>2743.0</v>
      </c>
      <c r="H2056" s="1">
        <v>99.6</v>
      </c>
      <c r="I2056" s="1">
        <v>1936.02</v>
      </c>
      <c r="J2056" s="1">
        <v>2160.74</v>
      </c>
      <c r="K2056" s="1">
        <v>5926909.82</v>
      </c>
      <c r="L2056" s="2">
        <v>46019.0</v>
      </c>
      <c r="M2056" s="1">
        <v>2025.0</v>
      </c>
      <c r="N2056" s="1">
        <v>12.0</v>
      </c>
      <c r="O2056" s="1" t="s">
        <v>65</v>
      </c>
    </row>
    <row r="2057">
      <c r="A2057" s="1" t="s">
        <v>2841</v>
      </c>
      <c r="B2057" s="1" t="s">
        <v>22</v>
      </c>
      <c r="C2057" s="1" t="s">
        <v>23</v>
      </c>
      <c r="D2057" s="1" t="s">
        <v>2620</v>
      </c>
      <c r="E2057" s="1" t="s">
        <v>74</v>
      </c>
      <c r="F2057" s="1">
        <v>516.0</v>
      </c>
      <c r="G2057" s="1">
        <v>481.0</v>
      </c>
      <c r="H2057" s="1">
        <v>93.2</v>
      </c>
      <c r="I2057" s="1">
        <v>1802.56</v>
      </c>
      <c r="J2057" s="1">
        <v>1900.84</v>
      </c>
      <c r="K2057" s="1">
        <v>914304.04</v>
      </c>
      <c r="L2057" s="2">
        <v>45982.0</v>
      </c>
      <c r="M2057" s="1">
        <v>2025.0</v>
      </c>
      <c r="N2057" s="1">
        <v>11.0</v>
      </c>
      <c r="O2057" s="1" t="s">
        <v>32</v>
      </c>
    </row>
    <row r="2058">
      <c r="A2058" s="1" t="s">
        <v>2842</v>
      </c>
      <c r="B2058" s="1" t="s">
        <v>37</v>
      </c>
      <c r="C2058" s="1" t="s">
        <v>38</v>
      </c>
      <c r="D2058" s="1" t="s">
        <v>768</v>
      </c>
      <c r="E2058" s="1" t="s">
        <v>152</v>
      </c>
      <c r="F2058" s="1">
        <v>2324.0</v>
      </c>
      <c r="G2058" s="1">
        <v>1893.0</v>
      </c>
      <c r="H2058" s="1">
        <v>81.5</v>
      </c>
      <c r="I2058" s="1">
        <v>1238.4</v>
      </c>
      <c r="J2058" s="1">
        <v>1332.85</v>
      </c>
      <c r="K2058" s="1">
        <v>2523085.05</v>
      </c>
      <c r="L2058" s="2">
        <v>45871.0</v>
      </c>
      <c r="M2058" s="1">
        <v>2025.0</v>
      </c>
      <c r="N2058" s="1">
        <v>8.0</v>
      </c>
      <c r="O2058" s="1" t="s">
        <v>20</v>
      </c>
    </row>
    <row r="2059">
      <c r="A2059" s="1" t="s">
        <v>2843</v>
      </c>
      <c r="B2059" s="1" t="s">
        <v>37</v>
      </c>
      <c r="C2059" s="1" t="s">
        <v>38</v>
      </c>
      <c r="D2059" s="1" t="s">
        <v>766</v>
      </c>
      <c r="E2059" s="1" t="s">
        <v>210</v>
      </c>
      <c r="F2059" s="1">
        <v>1033.0</v>
      </c>
      <c r="G2059" s="1">
        <v>889.0</v>
      </c>
      <c r="H2059" s="1">
        <v>86.1</v>
      </c>
      <c r="I2059" s="1">
        <v>1702.04</v>
      </c>
      <c r="J2059" s="1">
        <v>2008.3</v>
      </c>
      <c r="K2059" s="1">
        <v>1785378.7</v>
      </c>
      <c r="L2059" s="2">
        <v>45703.0</v>
      </c>
      <c r="M2059" s="1">
        <v>2025.0</v>
      </c>
      <c r="N2059" s="1">
        <v>2.0</v>
      </c>
      <c r="O2059" s="1" t="s">
        <v>46</v>
      </c>
    </row>
    <row r="2060">
      <c r="A2060" s="1" t="s">
        <v>2844</v>
      </c>
      <c r="B2060" s="1" t="s">
        <v>22</v>
      </c>
      <c r="C2060" s="1" t="s">
        <v>23</v>
      </c>
      <c r="D2060" s="1" t="s">
        <v>1498</v>
      </c>
      <c r="E2060" s="1" t="s">
        <v>25</v>
      </c>
      <c r="F2060" s="1">
        <v>2755.0</v>
      </c>
      <c r="G2060" s="1">
        <v>2378.0</v>
      </c>
      <c r="H2060" s="1">
        <v>86.3</v>
      </c>
      <c r="I2060" s="1">
        <v>1991.36</v>
      </c>
      <c r="J2060" s="1">
        <v>2331.58</v>
      </c>
      <c r="K2060" s="1">
        <v>5544497.24</v>
      </c>
      <c r="L2060" s="2">
        <v>45871.0</v>
      </c>
      <c r="M2060" s="1">
        <v>2025.0</v>
      </c>
      <c r="N2060" s="1">
        <v>8.0</v>
      </c>
      <c r="O2060" s="1" t="s">
        <v>26</v>
      </c>
    </row>
    <row r="2061">
      <c r="A2061" s="1" t="s">
        <v>2845</v>
      </c>
      <c r="B2061" s="1" t="s">
        <v>37</v>
      </c>
      <c r="C2061" s="1" t="s">
        <v>38</v>
      </c>
      <c r="D2061" s="1" t="s">
        <v>1652</v>
      </c>
      <c r="E2061" s="1" t="s">
        <v>152</v>
      </c>
      <c r="F2061" s="1">
        <v>2115.0</v>
      </c>
      <c r="G2061" s="1">
        <v>1992.0</v>
      </c>
      <c r="H2061" s="1">
        <v>94.2</v>
      </c>
      <c r="I2061" s="1">
        <v>1637.2</v>
      </c>
      <c r="J2061" s="1">
        <v>1811.67</v>
      </c>
      <c r="K2061" s="1">
        <v>3608846.64</v>
      </c>
      <c r="L2061" s="2">
        <v>45745.0</v>
      </c>
      <c r="M2061" s="1">
        <v>2025.0</v>
      </c>
      <c r="N2061" s="1">
        <v>3.0</v>
      </c>
      <c r="O2061" s="1" t="s">
        <v>20</v>
      </c>
    </row>
    <row r="2062">
      <c r="A2062" s="1" t="s">
        <v>2846</v>
      </c>
      <c r="B2062" s="1" t="s">
        <v>42</v>
      </c>
      <c r="C2062" s="1" t="s">
        <v>43</v>
      </c>
      <c r="D2062" s="1" t="s">
        <v>1239</v>
      </c>
      <c r="E2062" s="1" t="s">
        <v>280</v>
      </c>
      <c r="F2062" s="1">
        <v>1206.0</v>
      </c>
      <c r="G2062" s="1">
        <v>1127.0</v>
      </c>
      <c r="H2062" s="1">
        <v>93.4</v>
      </c>
      <c r="I2062" s="1">
        <v>1472.59</v>
      </c>
      <c r="J2062" s="1">
        <v>1663.55</v>
      </c>
      <c r="K2062" s="1">
        <v>1874820.85</v>
      </c>
      <c r="L2062" s="2">
        <v>45987.0</v>
      </c>
      <c r="M2062" s="1">
        <v>2025.0</v>
      </c>
      <c r="N2062" s="1">
        <v>11.0</v>
      </c>
      <c r="O2062" s="1" t="s">
        <v>20</v>
      </c>
    </row>
    <row r="2063">
      <c r="A2063" s="1" t="s">
        <v>2847</v>
      </c>
      <c r="B2063" s="1" t="s">
        <v>28</v>
      </c>
      <c r="C2063" s="1" t="s">
        <v>29</v>
      </c>
      <c r="D2063" s="1" t="s">
        <v>179</v>
      </c>
      <c r="E2063" s="1" t="s">
        <v>180</v>
      </c>
      <c r="F2063" s="1">
        <v>1474.0</v>
      </c>
      <c r="G2063" s="1">
        <v>1518.0</v>
      </c>
      <c r="H2063" s="1">
        <v>103.0</v>
      </c>
      <c r="I2063" s="1">
        <v>1568.95</v>
      </c>
      <c r="J2063" s="1">
        <v>1692.96</v>
      </c>
      <c r="K2063" s="1">
        <v>2569913.28</v>
      </c>
      <c r="L2063" s="2">
        <v>45920.0</v>
      </c>
      <c r="M2063" s="1">
        <v>2025.0</v>
      </c>
      <c r="N2063" s="1">
        <v>9.0</v>
      </c>
      <c r="O2063" s="1" t="s">
        <v>46</v>
      </c>
    </row>
    <row r="2064">
      <c r="A2064" s="1" t="s">
        <v>2848</v>
      </c>
      <c r="B2064" s="1" t="s">
        <v>28</v>
      </c>
      <c r="C2064" s="1" t="s">
        <v>29</v>
      </c>
      <c r="D2064" s="1" t="s">
        <v>730</v>
      </c>
      <c r="E2064" s="1" t="s">
        <v>98</v>
      </c>
      <c r="F2064" s="1">
        <v>2365.0</v>
      </c>
      <c r="G2064" s="1">
        <v>2023.0</v>
      </c>
      <c r="H2064" s="1">
        <v>85.5</v>
      </c>
      <c r="I2064" s="1">
        <v>1361.52</v>
      </c>
      <c r="J2064" s="1">
        <v>1409.35</v>
      </c>
      <c r="K2064" s="1">
        <v>2851115.05</v>
      </c>
      <c r="L2064" s="2">
        <v>45729.0</v>
      </c>
      <c r="M2064" s="1">
        <v>2025.0</v>
      </c>
      <c r="N2064" s="1">
        <v>3.0</v>
      </c>
      <c r="O2064" s="1" t="s">
        <v>65</v>
      </c>
    </row>
    <row r="2065">
      <c r="A2065" s="1" t="s">
        <v>2849</v>
      </c>
      <c r="B2065" s="1" t="s">
        <v>22</v>
      </c>
      <c r="C2065" s="1" t="s">
        <v>23</v>
      </c>
      <c r="D2065" s="1" t="s">
        <v>1228</v>
      </c>
      <c r="E2065" s="1" t="s">
        <v>74</v>
      </c>
      <c r="F2065" s="1">
        <v>1142.0</v>
      </c>
      <c r="G2065" s="1">
        <v>1195.0</v>
      </c>
      <c r="H2065" s="1">
        <v>104.6</v>
      </c>
      <c r="I2065" s="1">
        <v>1569.82</v>
      </c>
      <c r="J2065" s="1">
        <v>1757.55</v>
      </c>
      <c r="K2065" s="1">
        <v>2100272.25</v>
      </c>
      <c r="L2065" s="2">
        <v>46003.0</v>
      </c>
      <c r="M2065" s="1">
        <v>2025.0</v>
      </c>
      <c r="N2065" s="1">
        <v>12.0</v>
      </c>
      <c r="O2065" s="1" t="s">
        <v>32</v>
      </c>
    </row>
    <row r="2066">
      <c r="A2066" s="1" t="s">
        <v>2850</v>
      </c>
      <c r="B2066" s="1" t="s">
        <v>37</v>
      </c>
      <c r="C2066" s="1" t="s">
        <v>38</v>
      </c>
      <c r="D2066" s="1" t="s">
        <v>867</v>
      </c>
      <c r="E2066" s="1" t="s">
        <v>71</v>
      </c>
      <c r="F2066" s="1">
        <v>845.0</v>
      </c>
      <c r="G2066" s="1">
        <v>815.0</v>
      </c>
      <c r="H2066" s="1">
        <v>96.4</v>
      </c>
      <c r="I2066" s="1">
        <v>1938.22</v>
      </c>
      <c r="J2066" s="1">
        <v>1913.93</v>
      </c>
      <c r="K2066" s="1">
        <v>1559852.95</v>
      </c>
      <c r="L2066" s="2">
        <v>45924.0</v>
      </c>
      <c r="M2066" s="1">
        <v>2025.0</v>
      </c>
      <c r="N2066" s="1">
        <v>9.0</v>
      </c>
      <c r="O2066" s="1" t="s">
        <v>32</v>
      </c>
    </row>
    <row r="2067">
      <c r="A2067" s="1" t="s">
        <v>2851</v>
      </c>
      <c r="B2067" s="1" t="s">
        <v>28</v>
      </c>
      <c r="C2067" s="1" t="s">
        <v>29</v>
      </c>
      <c r="D2067" s="1" t="s">
        <v>353</v>
      </c>
      <c r="E2067" s="1" t="s">
        <v>306</v>
      </c>
      <c r="F2067" s="1">
        <v>2975.0</v>
      </c>
      <c r="G2067" s="1">
        <v>2834.0</v>
      </c>
      <c r="H2067" s="1">
        <v>95.3</v>
      </c>
      <c r="I2067" s="1">
        <v>1181.09</v>
      </c>
      <c r="J2067" s="1">
        <v>1065.22</v>
      </c>
      <c r="K2067" s="1">
        <v>3018833.48</v>
      </c>
      <c r="L2067" s="2">
        <v>45836.0</v>
      </c>
      <c r="M2067" s="1">
        <v>2025.0</v>
      </c>
      <c r="N2067" s="1">
        <v>6.0</v>
      </c>
      <c r="O2067" s="1" t="s">
        <v>32</v>
      </c>
    </row>
    <row r="2068">
      <c r="A2068" s="1" t="s">
        <v>2852</v>
      </c>
      <c r="B2068" s="1" t="s">
        <v>42</v>
      </c>
      <c r="C2068" s="1" t="s">
        <v>43</v>
      </c>
      <c r="D2068" s="1" t="s">
        <v>1870</v>
      </c>
      <c r="E2068" s="1" t="s">
        <v>118</v>
      </c>
      <c r="F2068" s="1">
        <v>1361.0</v>
      </c>
      <c r="G2068" s="1">
        <v>1416.0</v>
      </c>
      <c r="H2068" s="1">
        <v>104.0</v>
      </c>
      <c r="I2068" s="1">
        <v>1336.73</v>
      </c>
      <c r="J2068" s="1">
        <v>1218.17</v>
      </c>
      <c r="K2068" s="1">
        <v>1724928.72</v>
      </c>
      <c r="L2068" s="2">
        <v>45813.0</v>
      </c>
      <c r="M2068" s="1">
        <v>2025.0</v>
      </c>
      <c r="N2068" s="1">
        <v>6.0</v>
      </c>
      <c r="O2068" s="1" t="s">
        <v>46</v>
      </c>
    </row>
    <row r="2069">
      <c r="A2069" s="1" t="s">
        <v>2853</v>
      </c>
      <c r="B2069" s="1" t="s">
        <v>37</v>
      </c>
      <c r="C2069" s="1" t="s">
        <v>38</v>
      </c>
      <c r="D2069" s="1" t="s">
        <v>126</v>
      </c>
      <c r="E2069" s="1" t="s">
        <v>64</v>
      </c>
      <c r="F2069" s="1">
        <v>2347.0</v>
      </c>
      <c r="G2069" s="1">
        <v>2027.0</v>
      </c>
      <c r="H2069" s="1">
        <v>86.4</v>
      </c>
      <c r="I2069" s="1">
        <v>1506.37</v>
      </c>
      <c r="J2069" s="1">
        <v>1497.07</v>
      </c>
      <c r="K2069" s="1">
        <v>3034560.89</v>
      </c>
      <c r="L2069" s="2">
        <v>46015.0</v>
      </c>
      <c r="M2069" s="1">
        <v>2025.0</v>
      </c>
      <c r="N2069" s="1">
        <v>12.0</v>
      </c>
      <c r="O2069" s="1" t="s">
        <v>65</v>
      </c>
    </row>
    <row r="2070">
      <c r="A2070" s="1" t="s">
        <v>2854</v>
      </c>
      <c r="B2070" s="1" t="s">
        <v>16</v>
      </c>
      <c r="C2070" s="1" t="s">
        <v>17</v>
      </c>
      <c r="D2070" s="1" t="s">
        <v>654</v>
      </c>
      <c r="E2070" s="1" t="s">
        <v>336</v>
      </c>
      <c r="F2070" s="1">
        <v>2289.0</v>
      </c>
      <c r="G2070" s="1">
        <v>1883.0</v>
      </c>
      <c r="H2070" s="1">
        <v>82.3</v>
      </c>
      <c r="I2070" s="1">
        <v>1494.19</v>
      </c>
      <c r="J2070" s="1">
        <v>1419.4</v>
      </c>
      <c r="K2070" s="1">
        <v>2672730.2</v>
      </c>
      <c r="L2070" s="2">
        <v>45892.0</v>
      </c>
      <c r="M2070" s="1">
        <v>2025.0</v>
      </c>
      <c r="N2070" s="1">
        <v>8.0</v>
      </c>
      <c r="O2070" s="1" t="s">
        <v>46</v>
      </c>
    </row>
    <row r="2071">
      <c r="A2071" s="1" t="s">
        <v>2855</v>
      </c>
      <c r="B2071" s="1" t="s">
        <v>28</v>
      </c>
      <c r="C2071" s="1" t="s">
        <v>29</v>
      </c>
      <c r="D2071" s="1" t="s">
        <v>1970</v>
      </c>
      <c r="E2071" s="1" t="s">
        <v>218</v>
      </c>
      <c r="F2071" s="1">
        <v>2424.0</v>
      </c>
      <c r="G2071" s="1">
        <v>2323.0</v>
      </c>
      <c r="H2071" s="1">
        <v>95.8</v>
      </c>
      <c r="I2071" s="1">
        <v>1994.83</v>
      </c>
      <c r="J2071" s="1">
        <v>2036.87</v>
      </c>
      <c r="K2071" s="1">
        <v>4731649.01</v>
      </c>
      <c r="L2071" s="2">
        <v>45835.0</v>
      </c>
      <c r="M2071" s="1">
        <v>2025.0</v>
      </c>
      <c r="N2071" s="1">
        <v>6.0</v>
      </c>
      <c r="O2071" s="1" t="s">
        <v>32</v>
      </c>
    </row>
    <row r="2072">
      <c r="A2072" s="1" t="s">
        <v>2856</v>
      </c>
      <c r="B2072" s="1" t="s">
        <v>22</v>
      </c>
      <c r="C2072" s="1" t="s">
        <v>23</v>
      </c>
      <c r="D2072" s="1" t="s">
        <v>631</v>
      </c>
      <c r="E2072" s="1" t="s">
        <v>152</v>
      </c>
      <c r="F2072" s="1">
        <v>2078.0</v>
      </c>
      <c r="G2072" s="1">
        <v>2004.0</v>
      </c>
      <c r="H2072" s="1">
        <v>96.4</v>
      </c>
      <c r="I2072" s="1">
        <v>1469.76</v>
      </c>
      <c r="J2072" s="1">
        <v>1417.4</v>
      </c>
      <c r="K2072" s="1">
        <v>2840469.6</v>
      </c>
      <c r="L2072" s="2">
        <v>45695.0</v>
      </c>
      <c r="M2072" s="1">
        <v>2025.0</v>
      </c>
      <c r="N2072" s="1">
        <v>2.0</v>
      </c>
      <c r="O2072" s="1" t="s">
        <v>20</v>
      </c>
    </row>
    <row r="2073">
      <c r="A2073" s="1" t="s">
        <v>2857</v>
      </c>
      <c r="B2073" s="1" t="s">
        <v>28</v>
      </c>
      <c r="C2073" s="1" t="s">
        <v>29</v>
      </c>
      <c r="D2073" s="1" t="s">
        <v>1121</v>
      </c>
      <c r="E2073" s="1" t="s">
        <v>40</v>
      </c>
      <c r="F2073" s="1">
        <v>2539.0</v>
      </c>
      <c r="G2073" s="1">
        <v>2060.0</v>
      </c>
      <c r="H2073" s="1">
        <v>81.1</v>
      </c>
      <c r="I2073" s="1">
        <v>1253.42</v>
      </c>
      <c r="J2073" s="1">
        <v>1221.53</v>
      </c>
      <c r="K2073" s="1">
        <v>2516351.8</v>
      </c>
      <c r="L2073" s="2">
        <v>45676.0</v>
      </c>
      <c r="M2073" s="1">
        <v>2025.0</v>
      </c>
      <c r="N2073" s="1">
        <v>1.0</v>
      </c>
      <c r="O2073" s="1" t="s">
        <v>26</v>
      </c>
    </row>
    <row r="2074">
      <c r="A2074" s="1" t="s">
        <v>2858</v>
      </c>
      <c r="B2074" s="1" t="s">
        <v>16</v>
      </c>
      <c r="C2074" s="1" t="s">
        <v>17</v>
      </c>
      <c r="D2074" s="1" t="s">
        <v>384</v>
      </c>
      <c r="E2074" s="1" t="s">
        <v>103</v>
      </c>
      <c r="F2074" s="1">
        <v>1996.0</v>
      </c>
      <c r="G2074" s="1">
        <v>1679.0</v>
      </c>
      <c r="H2074" s="1">
        <v>84.1</v>
      </c>
      <c r="I2074" s="1">
        <v>1695.69</v>
      </c>
      <c r="J2074" s="1">
        <v>1748.75</v>
      </c>
      <c r="K2074" s="1">
        <v>2936151.25</v>
      </c>
      <c r="L2074" s="2">
        <v>46006.0</v>
      </c>
      <c r="M2074" s="1">
        <v>2025.0</v>
      </c>
      <c r="N2074" s="1">
        <v>12.0</v>
      </c>
      <c r="O2074" s="1" t="s">
        <v>26</v>
      </c>
    </row>
    <row r="2075">
      <c r="A2075" s="1" t="s">
        <v>2859</v>
      </c>
      <c r="B2075" s="1" t="s">
        <v>42</v>
      </c>
      <c r="C2075" s="1" t="s">
        <v>43</v>
      </c>
      <c r="D2075" s="1" t="s">
        <v>967</v>
      </c>
      <c r="E2075" s="1" t="s">
        <v>95</v>
      </c>
      <c r="F2075" s="1">
        <v>2150.0</v>
      </c>
      <c r="G2075" s="1">
        <v>1760.0</v>
      </c>
      <c r="H2075" s="1">
        <v>81.9</v>
      </c>
      <c r="I2075" s="1">
        <v>1942.47</v>
      </c>
      <c r="J2075" s="1">
        <v>1835.42</v>
      </c>
      <c r="K2075" s="1">
        <v>3230339.2</v>
      </c>
      <c r="L2075" s="2">
        <v>45766.0</v>
      </c>
      <c r="M2075" s="1">
        <v>2025.0</v>
      </c>
      <c r="N2075" s="1">
        <v>4.0</v>
      </c>
      <c r="O2075" s="1" t="s">
        <v>32</v>
      </c>
    </row>
    <row r="2076">
      <c r="A2076" s="1" t="s">
        <v>2860</v>
      </c>
      <c r="B2076" s="1" t="s">
        <v>22</v>
      </c>
      <c r="C2076" s="1" t="s">
        <v>23</v>
      </c>
      <c r="D2076" s="1" t="s">
        <v>2671</v>
      </c>
      <c r="E2076" s="1" t="s">
        <v>40</v>
      </c>
      <c r="F2076" s="1">
        <v>1537.0</v>
      </c>
      <c r="G2076" s="1">
        <v>1270.0</v>
      </c>
      <c r="H2076" s="1">
        <v>82.6</v>
      </c>
      <c r="I2076" s="1">
        <v>1036.46</v>
      </c>
      <c r="J2076" s="1">
        <v>965.72</v>
      </c>
      <c r="K2076" s="1">
        <v>1226464.4</v>
      </c>
      <c r="L2076" s="2">
        <v>45662.0</v>
      </c>
      <c r="M2076" s="1">
        <v>2025.0</v>
      </c>
      <c r="N2076" s="1">
        <v>1.0</v>
      </c>
      <c r="O2076" s="1" t="s">
        <v>26</v>
      </c>
    </row>
    <row r="2077">
      <c r="A2077" s="1" t="s">
        <v>2861</v>
      </c>
      <c r="B2077" s="1" t="s">
        <v>42</v>
      </c>
      <c r="C2077" s="1" t="s">
        <v>43</v>
      </c>
      <c r="D2077" s="1" t="s">
        <v>867</v>
      </c>
      <c r="E2077" s="1" t="s">
        <v>71</v>
      </c>
      <c r="F2077" s="1">
        <v>2523.0</v>
      </c>
      <c r="G2077" s="1">
        <v>2129.0</v>
      </c>
      <c r="H2077" s="1">
        <v>84.4</v>
      </c>
      <c r="I2077" s="1">
        <v>1305.07</v>
      </c>
      <c r="J2077" s="1">
        <v>1549.27</v>
      </c>
      <c r="K2077" s="1">
        <v>3298395.83</v>
      </c>
      <c r="L2077" s="2">
        <v>45879.0</v>
      </c>
      <c r="M2077" s="1">
        <v>2025.0</v>
      </c>
      <c r="N2077" s="1">
        <v>8.0</v>
      </c>
      <c r="O2077" s="1" t="s">
        <v>32</v>
      </c>
    </row>
    <row r="2078">
      <c r="A2078" s="1" t="s">
        <v>2862</v>
      </c>
      <c r="B2078" s="1" t="s">
        <v>37</v>
      </c>
      <c r="C2078" s="1" t="s">
        <v>38</v>
      </c>
      <c r="D2078" s="1" t="s">
        <v>481</v>
      </c>
      <c r="E2078" s="1" t="s">
        <v>121</v>
      </c>
      <c r="F2078" s="1">
        <v>1231.0</v>
      </c>
      <c r="G2078" s="1">
        <v>1012.0</v>
      </c>
      <c r="H2078" s="1">
        <v>82.2</v>
      </c>
      <c r="I2078" s="1">
        <v>1594.87</v>
      </c>
      <c r="J2078" s="1">
        <v>1440.16</v>
      </c>
      <c r="K2078" s="1">
        <v>1457441.92</v>
      </c>
      <c r="L2078" s="2">
        <v>45761.0</v>
      </c>
      <c r="M2078" s="1">
        <v>2025.0</v>
      </c>
      <c r="N2078" s="1">
        <v>4.0</v>
      </c>
      <c r="O2078" s="1" t="s">
        <v>26</v>
      </c>
    </row>
    <row r="2079">
      <c r="A2079" s="1" t="s">
        <v>2863</v>
      </c>
      <c r="B2079" s="1" t="s">
        <v>42</v>
      </c>
      <c r="C2079" s="1" t="s">
        <v>43</v>
      </c>
      <c r="D2079" s="1" t="s">
        <v>185</v>
      </c>
      <c r="E2079" s="1" t="s">
        <v>40</v>
      </c>
      <c r="F2079" s="1">
        <v>2983.0</v>
      </c>
      <c r="G2079" s="1">
        <v>2422.0</v>
      </c>
      <c r="H2079" s="1">
        <v>81.2</v>
      </c>
      <c r="I2079" s="1">
        <v>1102.42</v>
      </c>
      <c r="J2079" s="1">
        <v>1046.21</v>
      </c>
      <c r="K2079" s="1">
        <v>2533920.62</v>
      </c>
      <c r="L2079" s="2">
        <v>45887.0</v>
      </c>
      <c r="M2079" s="1">
        <v>2025.0</v>
      </c>
      <c r="N2079" s="1">
        <v>8.0</v>
      </c>
      <c r="O2079" s="1" t="s">
        <v>26</v>
      </c>
    </row>
    <row r="2080">
      <c r="A2080" s="1" t="s">
        <v>2864</v>
      </c>
      <c r="B2080" s="1" t="s">
        <v>42</v>
      </c>
      <c r="C2080" s="1" t="s">
        <v>43</v>
      </c>
      <c r="D2080" s="1" t="s">
        <v>2050</v>
      </c>
      <c r="E2080" s="1" t="s">
        <v>118</v>
      </c>
      <c r="F2080" s="1">
        <v>832.0</v>
      </c>
      <c r="G2080" s="1">
        <v>735.0</v>
      </c>
      <c r="H2080" s="1">
        <v>88.3</v>
      </c>
      <c r="I2080" s="1">
        <v>1951.37</v>
      </c>
      <c r="J2080" s="1">
        <v>2299.98</v>
      </c>
      <c r="K2080" s="1">
        <v>1690485.3</v>
      </c>
      <c r="L2080" s="2">
        <v>45915.0</v>
      </c>
      <c r="M2080" s="1">
        <v>2025.0</v>
      </c>
      <c r="N2080" s="1">
        <v>9.0</v>
      </c>
      <c r="O2080" s="1" t="s">
        <v>46</v>
      </c>
    </row>
    <row r="2081">
      <c r="A2081" s="1" t="s">
        <v>2865</v>
      </c>
      <c r="B2081" s="1" t="s">
        <v>16</v>
      </c>
      <c r="C2081" s="1" t="s">
        <v>17</v>
      </c>
      <c r="D2081" s="1" t="s">
        <v>1004</v>
      </c>
      <c r="E2081" s="1" t="s">
        <v>213</v>
      </c>
      <c r="F2081" s="1">
        <v>1218.0</v>
      </c>
      <c r="G2081" s="1">
        <v>1262.0</v>
      </c>
      <c r="H2081" s="1">
        <v>103.6</v>
      </c>
      <c r="I2081" s="1">
        <v>1461.67</v>
      </c>
      <c r="J2081" s="1">
        <v>1576.78</v>
      </c>
      <c r="K2081" s="1">
        <v>1989896.36</v>
      </c>
      <c r="L2081" s="2">
        <v>45729.0</v>
      </c>
      <c r="M2081" s="1">
        <v>2025.0</v>
      </c>
      <c r="N2081" s="1">
        <v>3.0</v>
      </c>
      <c r="O2081" s="1" t="s">
        <v>65</v>
      </c>
    </row>
    <row r="2082">
      <c r="A2082" s="1" t="s">
        <v>2866</v>
      </c>
      <c r="B2082" s="1" t="s">
        <v>28</v>
      </c>
      <c r="C2082" s="1" t="s">
        <v>29</v>
      </c>
      <c r="D2082" s="1" t="s">
        <v>926</v>
      </c>
      <c r="E2082" s="1" t="s">
        <v>180</v>
      </c>
      <c r="F2082" s="1">
        <v>1734.0</v>
      </c>
      <c r="G2082" s="1">
        <v>1597.0</v>
      </c>
      <c r="H2082" s="1">
        <v>92.1</v>
      </c>
      <c r="I2082" s="1">
        <v>1588.94</v>
      </c>
      <c r="J2082" s="1">
        <v>1829.41</v>
      </c>
      <c r="K2082" s="1">
        <v>2921567.77</v>
      </c>
      <c r="L2082" s="2">
        <v>45943.0</v>
      </c>
      <c r="M2082" s="1">
        <v>2025.0</v>
      </c>
      <c r="N2082" s="1">
        <v>10.0</v>
      </c>
      <c r="O2082" s="1" t="s">
        <v>46</v>
      </c>
    </row>
    <row r="2083">
      <c r="A2083" s="1" t="s">
        <v>2867</v>
      </c>
      <c r="B2083" s="1" t="s">
        <v>42</v>
      </c>
      <c r="C2083" s="1" t="s">
        <v>43</v>
      </c>
      <c r="D2083" s="1" t="s">
        <v>2868</v>
      </c>
      <c r="E2083" s="1" t="s">
        <v>311</v>
      </c>
      <c r="F2083" s="1">
        <v>959.0</v>
      </c>
      <c r="G2083" s="1">
        <v>953.0</v>
      </c>
      <c r="H2083" s="1">
        <v>99.4</v>
      </c>
      <c r="I2083" s="1">
        <v>1627.05</v>
      </c>
      <c r="J2083" s="1">
        <v>1822.47</v>
      </c>
      <c r="K2083" s="1">
        <v>1736813.91</v>
      </c>
      <c r="L2083" s="2">
        <v>45721.0</v>
      </c>
      <c r="M2083" s="1">
        <v>2025.0</v>
      </c>
      <c r="N2083" s="1">
        <v>3.0</v>
      </c>
      <c r="O2083" s="1" t="s">
        <v>20</v>
      </c>
    </row>
    <row r="2084">
      <c r="A2084" s="1" t="s">
        <v>2869</v>
      </c>
      <c r="B2084" s="1" t="s">
        <v>16</v>
      </c>
      <c r="C2084" s="1" t="s">
        <v>17</v>
      </c>
      <c r="D2084" s="1" t="s">
        <v>1569</v>
      </c>
      <c r="E2084" s="1" t="s">
        <v>169</v>
      </c>
      <c r="F2084" s="1">
        <v>1258.0</v>
      </c>
      <c r="G2084" s="1">
        <v>1088.0</v>
      </c>
      <c r="H2084" s="1">
        <v>86.5</v>
      </c>
      <c r="I2084" s="1">
        <v>1597.25</v>
      </c>
      <c r="J2084" s="1">
        <v>1508.85</v>
      </c>
      <c r="K2084" s="1">
        <v>1641628.8</v>
      </c>
      <c r="L2084" s="2">
        <v>45729.0</v>
      </c>
      <c r="M2084" s="1">
        <v>2025.0</v>
      </c>
      <c r="N2084" s="1">
        <v>3.0</v>
      </c>
      <c r="O2084" s="1" t="s">
        <v>26</v>
      </c>
    </row>
    <row r="2085">
      <c r="A2085" s="1" t="s">
        <v>2870</v>
      </c>
      <c r="B2085" s="1" t="s">
        <v>37</v>
      </c>
      <c r="C2085" s="1" t="s">
        <v>38</v>
      </c>
      <c r="D2085" s="1" t="s">
        <v>1527</v>
      </c>
      <c r="E2085" s="1" t="s">
        <v>82</v>
      </c>
      <c r="F2085" s="1">
        <v>2155.0</v>
      </c>
      <c r="G2085" s="1">
        <v>2083.0</v>
      </c>
      <c r="H2085" s="1">
        <v>96.7</v>
      </c>
      <c r="I2085" s="1">
        <v>1880.55</v>
      </c>
      <c r="J2085" s="1">
        <v>1897.0</v>
      </c>
      <c r="K2085" s="1">
        <v>3951451.0</v>
      </c>
      <c r="L2085" s="2">
        <v>45968.0</v>
      </c>
      <c r="M2085" s="1">
        <v>2025.0</v>
      </c>
      <c r="N2085" s="1">
        <v>11.0</v>
      </c>
      <c r="O2085" s="1" t="s">
        <v>20</v>
      </c>
    </row>
    <row r="2086">
      <c r="A2086" s="1" t="s">
        <v>2871</v>
      </c>
      <c r="B2086" s="1" t="s">
        <v>22</v>
      </c>
      <c r="C2086" s="1" t="s">
        <v>23</v>
      </c>
      <c r="D2086" s="1" t="s">
        <v>529</v>
      </c>
      <c r="E2086" s="1" t="s">
        <v>231</v>
      </c>
      <c r="F2086" s="1">
        <v>1754.0</v>
      </c>
      <c r="G2086" s="1">
        <v>1434.0</v>
      </c>
      <c r="H2086" s="1">
        <v>81.8</v>
      </c>
      <c r="I2086" s="1">
        <v>1204.57</v>
      </c>
      <c r="J2086" s="1">
        <v>1103.85</v>
      </c>
      <c r="K2086" s="1">
        <v>1582920.9</v>
      </c>
      <c r="L2086" s="2">
        <v>45900.0</v>
      </c>
      <c r="M2086" s="1">
        <v>2025.0</v>
      </c>
      <c r="N2086" s="1">
        <v>8.0</v>
      </c>
      <c r="O2086" s="1" t="s">
        <v>65</v>
      </c>
    </row>
    <row r="2087">
      <c r="A2087" s="1" t="s">
        <v>2872</v>
      </c>
      <c r="B2087" s="1" t="s">
        <v>37</v>
      </c>
      <c r="C2087" s="1" t="s">
        <v>38</v>
      </c>
      <c r="D2087" s="1" t="s">
        <v>286</v>
      </c>
      <c r="E2087" s="1" t="s">
        <v>56</v>
      </c>
      <c r="F2087" s="1">
        <v>2837.0</v>
      </c>
      <c r="G2087" s="1">
        <v>2806.0</v>
      </c>
      <c r="H2087" s="1">
        <v>98.9</v>
      </c>
      <c r="I2087" s="1">
        <v>1626.33</v>
      </c>
      <c r="J2087" s="1">
        <v>1484.86</v>
      </c>
      <c r="K2087" s="1">
        <v>4166517.16</v>
      </c>
      <c r="L2087" s="2">
        <v>45840.0</v>
      </c>
      <c r="M2087" s="1">
        <v>2025.0</v>
      </c>
      <c r="N2087" s="1">
        <v>7.0</v>
      </c>
      <c r="O2087" s="1" t="s">
        <v>20</v>
      </c>
    </row>
    <row r="2088">
      <c r="A2088" s="1" t="s">
        <v>2873</v>
      </c>
      <c r="B2088" s="1" t="s">
        <v>28</v>
      </c>
      <c r="C2088" s="1" t="s">
        <v>29</v>
      </c>
      <c r="D2088" s="1" t="s">
        <v>2061</v>
      </c>
      <c r="E2088" s="1" t="s">
        <v>59</v>
      </c>
      <c r="F2088" s="1">
        <v>1227.0</v>
      </c>
      <c r="G2088" s="1">
        <v>1263.0</v>
      </c>
      <c r="H2088" s="1">
        <v>102.9</v>
      </c>
      <c r="I2088" s="1">
        <v>1658.18</v>
      </c>
      <c r="J2088" s="1">
        <v>1617.51</v>
      </c>
      <c r="K2088" s="1">
        <v>2042915.13</v>
      </c>
      <c r="L2088" s="2">
        <v>45711.0</v>
      </c>
      <c r="M2088" s="1">
        <v>2025.0</v>
      </c>
      <c r="N2088" s="1">
        <v>2.0</v>
      </c>
      <c r="O2088" s="1" t="s">
        <v>32</v>
      </c>
    </row>
    <row r="2089">
      <c r="A2089" s="1" t="s">
        <v>2874</v>
      </c>
      <c r="B2089" s="1" t="s">
        <v>37</v>
      </c>
      <c r="C2089" s="1" t="s">
        <v>38</v>
      </c>
      <c r="D2089" s="1" t="s">
        <v>850</v>
      </c>
      <c r="E2089" s="1" t="s">
        <v>306</v>
      </c>
      <c r="F2089" s="1">
        <v>2878.0</v>
      </c>
      <c r="G2089" s="1">
        <v>2800.0</v>
      </c>
      <c r="H2089" s="1">
        <v>97.3</v>
      </c>
      <c r="I2089" s="1">
        <v>1491.22</v>
      </c>
      <c r="J2089" s="1">
        <v>1468.64</v>
      </c>
      <c r="K2089" s="1">
        <v>4112192.0</v>
      </c>
      <c r="L2089" s="2">
        <v>45906.0</v>
      </c>
      <c r="M2089" s="1">
        <v>2025.0</v>
      </c>
      <c r="N2089" s="1">
        <v>9.0</v>
      </c>
      <c r="O2089" s="1" t="s">
        <v>32</v>
      </c>
    </row>
    <row r="2090">
      <c r="A2090" s="1" t="s">
        <v>2875</v>
      </c>
      <c r="B2090" s="1" t="s">
        <v>37</v>
      </c>
      <c r="C2090" s="1" t="s">
        <v>38</v>
      </c>
      <c r="D2090" s="1" t="s">
        <v>606</v>
      </c>
      <c r="E2090" s="1" t="s">
        <v>231</v>
      </c>
      <c r="F2090" s="1">
        <v>1592.0</v>
      </c>
      <c r="G2090" s="1">
        <v>1600.0</v>
      </c>
      <c r="H2090" s="1">
        <v>100.5</v>
      </c>
      <c r="I2090" s="1">
        <v>1622.9</v>
      </c>
      <c r="J2090" s="1">
        <v>1853.45</v>
      </c>
      <c r="K2090" s="1">
        <v>2965520.0</v>
      </c>
      <c r="L2090" s="2">
        <v>45903.0</v>
      </c>
      <c r="M2090" s="1">
        <v>2025.0</v>
      </c>
      <c r="N2090" s="1">
        <v>9.0</v>
      </c>
      <c r="O2090" s="1" t="s">
        <v>65</v>
      </c>
    </row>
    <row r="2091">
      <c r="A2091" s="1" t="s">
        <v>2876</v>
      </c>
      <c r="B2091" s="1" t="s">
        <v>28</v>
      </c>
      <c r="C2091" s="1" t="s">
        <v>29</v>
      </c>
      <c r="D2091" s="1" t="s">
        <v>1825</v>
      </c>
      <c r="E2091" s="1" t="s">
        <v>35</v>
      </c>
      <c r="F2091" s="1">
        <v>1366.0</v>
      </c>
      <c r="G2091" s="1">
        <v>1123.0</v>
      </c>
      <c r="H2091" s="1">
        <v>82.2</v>
      </c>
      <c r="I2091" s="1">
        <v>1834.95</v>
      </c>
      <c r="J2091" s="1">
        <v>1973.59</v>
      </c>
      <c r="K2091" s="1">
        <v>2216341.57</v>
      </c>
      <c r="L2091" s="2">
        <v>45918.0</v>
      </c>
      <c r="M2091" s="1">
        <v>2025.0</v>
      </c>
      <c r="N2091" s="1">
        <v>9.0</v>
      </c>
      <c r="O2091" s="1" t="s">
        <v>26</v>
      </c>
    </row>
    <row r="2092">
      <c r="A2092" s="1" t="s">
        <v>2877</v>
      </c>
      <c r="B2092" s="1" t="s">
        <v>37</v>
      </c>
      <c r="C2092" s="1" t="s">
        <v>38</v>
      </c>
      <c r="D2092" s="1" t="s">
        <v>705</v>
      </c>
      <c r="E2092" s="1" t="s">
        <v>59</v>
      </c>
      <c r="F2092" s="1">
        <v>959.0</v>
      </c>
      <c r="G2092" s="1">
        <v>1001.0</v>
      </c>
      <c r="H2092" s="1">
        <v>104.4</v>
      </c>
      <c r="I2092" s="1">
        <v>1788.5</v>
      </c>
      <c r="J2092" s="1">
        <v>1818.02</v>
      </c>
      <c r="K2092" s="1">
        <v>1819838.02</v>
      </c>
      <c r="L2092" s="2">
        <v>45903.0</v>
      </c>
      <c r="M2092" s="1">
        <v>2025.0</v>
      </c>
      <c r="N2092" s="1">
        <v>9.0</v>
      </c>
      <c r="O2092" s="1" t="s">
        <v>32</v>
      </c>
    </row>
    <row r="2093">
      <c r="A2093" s="1" t="s">
        <v>2878</v>
      </c>
      <c r="B2093" s="1" t="s">
        <v>37</v>
      </c>
      <c r="C2093" s="1" t="s">
        <v>38</v>
      </c>
      <c r="D2093" s="1" t="s">
        <v>534</v>
      </c>
      <c r="E2093" s="1" t="s">
        <v>277</v>
      </c>
      <c r="F2093" s="1">
        <v>2681.0</v>
      </c>
      <c r="G2093" s="1">
        <v>2412.0</v>
      </c>
      <c r="H2093" s="1">
        <v>90.0</v>
      </c>
      <c r="I2093" s="1">
        <v>1887.64</v>
      </c>
      <c r="J2093" s="1">
        <v>1907.54</v>
      </c>
      <c r="K2093" s="1">
        <v>4600986.48</v>
      </c>
      <c r="L2093" s="2">
        <v>45722.0</v>
      </c>
      <c r="M2093" s="1">
        <v>2025.0</v>
      </c>
      <c r="N2093" s="1">
        <v>3.0</v>
      </c>
      <c r="O2093" s="1" t="s">
        <v>20</v>
      </c>
    </row>
    <row r="2094">
      <c r="A2094" s="1" t="s">
        <v>2879</v>
      </c>
      <c r="B2094" s="1" t="s">
        <v>42</v>
      </c>
      <c r="C2094" s="1" t="s">
        <v>43</v>
      </c>
      <c r="D2094" s="1" t="s">
        <v>2644</v>
      </c>
      <c r="E2094" s="1" t="s">
        <v>19</v>
      </c>
      <c r="F2094" s="1">
        <v>1198.0</v>
      </c>
      <c r="G2094" s="1">
        <v>1217.0</v>
      </c>
      <c r="H2094" s="1">
        <v>101.6</v>
      </c>
      <c r="I2094" s="1">
        <v>1316.94</v>
      </c>
      <c r="J2094" s="1">
        <v>1291.65</v>
      </c>
      <c r="K2094" s="1">
        <v>1571938.05</v>
      </c>
      <c r="L2094" s="2">
        <v>45935.0</v>
      </c>
      <c r="M2094" s="1">
        <v>2025.0</v>
      </c>
      <c r="N2094" s="1">
        <v>10.0</v>
      </c>
      <c r="O2094" s="1" t="s">
        <v>20</v>
      </c>
    </row>
    <row r="2095">
      <c r="A2095" s="1" t="s">
        <v>2880</v>
      </c>
      <c r="B2095" s="1" t="s">
        <v>22</v>
      </c>
      <c r="C2095" s="1" t="s">
        <v>23</v>
      </c>
      <c r="D2095" s="1" t="s">
        <v>780</v>
      </c>
      <c r="E2095" s="1" t="s">
        <v>64</v>
      </c>
      <c r="F2095" s="1">
        <v>2904.0</v>
      </c>
      <c r="G2095" s="1">
        <v>2818.0</v>
      </c>
      <c r="H2095" s="1">
        <v>97.0</v>
      </c>
      <c r="I2095" s="1">
        <v>1953.82</v>
      </c>
      <c r="J2095" s="1">
        <v>2233.88</v>
      </c>
      <c r="K2095" s="1">
        <v>6295073.84</v>
      </c>
      <c r="L2095" s="2">
        <v>45867.0</v>
      </c>
      <c r="M2095" s="1">
        <v>2025.0</v>
      </c>
      <c r="N2095" s="1">
        <v>7.0</v>
      </c>
      <c r="O2095" s="1" t="s">
        <v>65</v>
      </c>
    </row>
    <row r="2096">
      <c r="A2096" s="1" t="s">
        <v>2881</v>
      </c>
      <c r="B2096" s="1" t="s">
        <v>22</v>
      </c>
      <c r="C2096" s="1" t="s">
        <v>23</v>
      </c>
      <c r="D2096" s="1" t="s">
        <v>173</v>
      </c>
      <c r="E2096" s="1" t="s">
        <v>59</v>
      </c>
      <c r="F2096" s="1">
        <v>1909.0</v>
      </c>
      <c r="G2096" s="1">
        <v>1857.0</v>
      </c>
      <c r="H2096" s="1">
        <v>97.3</v>
      </c>
      <c r="I2096" s="1">
        <v>1627.55</v>
      </c>
      <c r="J2096" s="1">
        <v>1950.93</v>
      </c>
      <c r="K2096" s="1">
        <v>3622877.01</v>
      </c>
      <c r="L2096" s="2">
        <v>45879.0</v>
      </c>
      <c r="M2096" s="1">
        <v>2025.0</v>
      </c>
      <c r="N2096" s="1">
        <v>8.0</v>
      </c>
      <c r="O2096" s="1" t="s">
        <v>32</v>
      </c>
    </row>
    <row r="2097">
      <c r="A2097" s="1" t="s">
        <v>2882</v>
      </c>
      <c r="B2097" s="1" t="s">
        <v>42</v>
      </c>
      <c r="C2097" s="1" t="s">
        <v>43</v>
      </c>
      <c r="D2097" s="1" t="s">
        <v>471</v>
      </c>
      <c r="E2097" s="1" t="s">
        <v>68</v>
      </c>
      <c r="F2097" s="1">
        <v>1594.0</v>
      </c>
      <c r="G2097" s="1">
        <v>1291.0</v>
      </c>
      <c r="H2097" s="1">
        <v>81.0</v>
      </c>
      <c r="I2097" s="1">
        <v>1279.21</v>
      </c>
      <c r="J2097" s="1">
        <v>1533.32</v>
      </c>
      <c r="K2097" s="1">
        <v>1979516.12</v>
      </c>
      <c r="L2097" s="2">
        <v>45927.0</v>
      </c>
      <c r="M2097" s="1">
        <v>2025.0</v>
      </c>
      <c r="N2097" s="1">
        <v>9.0</v>
      </c>
      <c r="O2097" s="1" t="s">
        <v>65</v>
      </c>
    </row>
    <row r="2098">
      <c r="A2098" s="1" t="s">
        <v>2883</v>
      </c>
      <c r="B2098" s="1" t="s">
        <v>16</v>
      </c>
      <c r="C2098" s="1" t="s">
        <v>17</v>
      </c>
      <c r="D2098" s="1" t="s">
        <v>888</v>
      </c>
      <c r="E2098" s="1" t="s">
        <v>71</v>
      </c>
      <c r="F2098" s="1">
        <v>2599.0</v>
      </c>
      <c r="G2098" s="1">
        <v>2422.0</v>
      </c>
      <c r="H2098" s="1">
        <v>93.2</v>
      </c>
      <c r="I2098" s="1">
        <v>1578.6</v>
      </c>
      <c r="J2098" s="1">
        <v>1587.16</v>
      </c>
      <c r="K2098" s="1">
        <v>3844101.52</v>
      </c>
      <c r="L2098" s="2">
        <v>45670.0</v>
      </c>
      <c r="M2098" s="1">
        <v>2025.0</v>
      </c>
      <c r="N2098" s="1">
        <v>1.0</v>
      </c>
      <c r="O2098" s="1" t="s">
        <v>32</v>
      </c>
    </row>
    <row r="2099">
      <c r="A2099" s="1" t="s">
        <v>2884</v>
      </c>
      <c r="B2099" s="1" t="s">
        <v>28</v>
      </c>
      <c r="C2099" s="1" t="s">
        <v>29</v>
      </c>
      <c r="D2099" s="1" t="s">
        <v>233</v>
      </c>
      <c r="E2099" s="1" t="s">
        <v>183</v>
      </c>
      <c r="F2099" s="1">
        <v>1818.0</v>
      </c>
      <c r="G2099" s="1">
        <v>1706.0</v>
      </c>
      <c r="H2099" s="1">
        <v>93.8</v>
      </c>
      <c r="I2099" s="1">
        <v>1307.05</v>
      </c>
      <c r="J2099" s="1">
        <v>1539.18</v>
      </c>
      <c r="K2099" s="1">
        <v>2625841.08</v>
      </c>
      <c r="L2099" s="2">
        <v>45993.0</v>
      </c>
      <c r="M2099" s="1">
        <v>2025.0</v>
      </c>
      <c r="N2099" s="1">
        <v>12.0</v>
      </c>
      <c r="O2099" s="1" t="s">
        <v>65</v>
      </c>
    </row>
    <row r="2100">
      <c r="A2100" s="1" t="s">
        <v>2885</v>
      </c>
      <c r="B2100" s="1" t="s">
        <v>37</v>
      </c>
      <c r="C2100" s="1" t="s">
        <v>38</v>
      </c>
      <c r="D2100" s="1" t="s">
        <v>926</v>
      </c>
      <c r="E2100" s="1" t="s">
        <v>180</v>
      </c>
      <c r="F2100" s="1">
        <v>2419.0</v>
      </c>
      <c r="G2100" s="1">
        <v>2405.0</v>
      </c>
      <c r="H2100" s="1">
        <v>99.4</v>
      </c>
      <c r="I2100" s="1">
        <v>1968.52</v>
      </c>
      <c r="J2100" s="1">
        <v>1940.63</v>
      </c>
      <c r="K2100" s="1">
        <v>4667215.15</v>
      </c>
      <c r="L2100" s="2">
        <v>45985.0</v>
      </c>
      <c r="M2100" s="1">
        <v>2025.0</v>
      </c>
      <c r="N2100" s="1">
        <v>11.0</v>
      </c>
      <c r="O2100" s="1" t="s">
        <v>46</v>
      </c>
    </row>
    <row r="2101">
      <c r="A2101" s="1" t="s">
        <v>2886</v>
      </c>
      <c r="B2101" s="1" t="s">
        <v>22</v>
      </c>
      <c r="C2101" s="1" t="s">
        <v>23</v>
      </c>
      <c r="D2101" s="1" t="s">
        <v>331</v>
      </c>
      <c r="E2101" s="1" t="s">
        <v>257</v>
      </c>
      <c r="F2101" s="1">
        <v>1368.0</v>
      </c>
      <c r="G2101" s="1">
        <v>1290.0</v>
      </c>
      <c r="H2101" s="1">
        <v>94.3</v>
      </c>
      <c r="I2101" s="1">
        <v>1822.51</v>
      </c>
      <c r="J2101" s="1">
        <v>2020.17</v>
      </c>
      <c r="K2101" s="1">
        <v>2606019.3</v>
      </c>
      <c r="L2101" s="2">
        <v>45893.0</v>
      </c>
      <c r="M2101" s="1">
        <v>2025.0</v>
      </c>
      <c r="N2101" s="1">
        <v>8.0</v>
      </c>
      <c r="O2101" s="1" t="s">
        <v>32</v>
      </c>
    </row>
    <row r="2102">
      <c r="A2102" s="1" t="s">
        <v>2887</v>
      </c>
      <c r="B2102" s="1" t="s">
        <v>37</v>
      </c>
      <c r="C2102" s="1" t="s">
        <v>38</v>
      </c>
      <c r="D2102" s="1" t="s">
        <v>850</v>
      </c>
      <c r="E2102" s="1" t="s">
        <v>306</v>
      </c>
      <c r="F2102" s="1">
        <v>2404.0</v>
      </c>
      <c r="G2102" s="1">
        <v>2504.0</v>
      </c>
      <c r="H2102" s="1">
        <v>104.2</v>
      </c>
      <c r="I2102" s="1">
        <v>1450.38</v>
      </c>
      <c r="J2102" s="1">
        <v>1651.28</v>
      </c>
      <c r="K2102" s="1">
        <v>4134805.12</v>
      </c>
      <c r="L2102" s="2">
        <v>45746.0</v>
      </c>
      <c r="M2102" s="1">
        <v>2025.0</v>
      </c>
      <c r="N2102" s="1">
        <v>3.0</v>
      </c>
      <c r="O2102" s="1" t="s">
        <v>32</v>
      </c>
    </row>
    <row r="2103">
      <c r="A2103" s="1" t="s">
        <v>2888</v>
      </c>
      <c r="B2103" s="1" t="s">
        <v>42</v>
      </c>
      <c r="C2103" s="1" t="s">
        <v>43</v>
      </c>
      <c r="D2103" s="1" t="s">
        <v>123</v>
      </c>
      <c r="E2103" s="1" t="s">
        <v>124</v>
      </c>
      <c r="F2103" s="1">
        <v>2022.0</v>
      </c>
      <c r="G2103" s="1">
        <v>1652.0</v>
      </c>
      <c r="H2103" s="1">
        <v>81.7</v>
      </c>
      <c r="I2103" s="1">
        <v>1952.03</v>
      </c>
      <c r="J2103" s="1">
        <v>2164.13</v>
      </c>
      <c r="K2103" s="1">
        <v>3575142.76</v>
      </c>
      <c r="L2103" s="2">
        <v>45739.0</v>
      </c>
      <c r="M2103" s="1">
        <v>2025.0</v>
      </c>
      <c r="N2103" s="1">
        <v>3.0</v>
      </c>
      <c r="O2103" s="1" t="s">
        <v>26</v>
      </c>
    </row>
    <row r="2104">
      <c r="A2104" s="1" t="s">
        <v>2889</v>
      </c>
      <c r="B2104" s="1" t="s">
        <v>22</v>
      </c>
      <c r="C2104" s="1" t="s">
        <v>23</v>
      </c>
      <c r="D2104" s="1" t="s">
        <v>393</v>
      </c>
      <c r="E2104" s="1" t="s">
        <v>267</v>
      </c>
      <c r="F2104" s="1">
        <v>1895.0</v>
      </c>
      <c r="G2104" s="1">
        <v>1871.0</v>
      </c>
      <c r="H2104" s="1">
        <v>98.7</v>
      </c>
      <c r="I2104" s="1">
        <v>1038.02</v>
      </c>
      <c r="J2104" s="1">
        <v>1174.06</v>
      </c>
      <c r="K2104" s="1">
        <v>2196666.26</v>
      </c>
      <c r="L2104" s="2">
        <v>45875.0</v>
      </c>
      <c r="M2104" s="1">
        <v>2025.0</v>
      </c>
      <c r="N2104" s="1">
        <v>8.0</v>
      </c>
      <c r="O2104" s="1" t="s">
        <v>46</v>
      </c>
    </row>
    <row r="2105">
      <c r="A2105" s="1" t="s">
        <v>2890</v>
      </c>
      <c r="B2105" s="1" t="s">
        <v>37</v>
      </c>
      <c r="C2105" s="1" t="s">
        <v>38</v>
      </c>
      <c r="D2105" s="1" t="s">
        <v>645</v>
      </c>
      <c r="E2105" s="1" t="s">
        <v>169</v>
      </c>
      <c r="F2105" s="1">
        <v>1944.0</v>
      </c>
      <c r="G2105" s="1">
        <v>1898.0</v>
      </c>
      <c r="H2105" s="1">
        <v>97.6</v>
      </c>
      <c r="I2105" s="1">
        <v>1225.9</v>
      </c>
      <c r="J2105" s="1">
        <v>1362.58</v>
      </c>
      <c r="K2105" s="1">
        <v>2586176.84</v>
      </c>
      <c r="L2105" s="2">
        <v>45880.0</v>
      </c>
      <c r="M2105" s="1">
        <v>2025.0</v>
      </c>
      <c r="N2105" s="1">
        <v>8.0</v>
      </c>
      <c r="O2105" s="1" t="s">
        <v>26</v>
      </c>
    </row>
    <row r="2106">
      <c r="A2106" s="1" t="s">
        <v>2891</v>
      </c>
      <c r="B2106" s="1" t="s">
        <v>37</v>
      </c>
      <c r="C2106" s="1" t="s">
        <v>38</v>
      </c>
      <c r="D2106" s="1" t="s">
        <v>737</v>
      </c>
      <c r="E2106" s="1" t="s">
        <v>89</v>
      </c>
      <c r="F2106" s="1">
        <v>2666.0</v>
      </c>
      <c r="G2106" s="1">
        <v>2779.0</v>
      </c>
      <c r="H2106" s="1">
        <v>104.2</v>
      </c>
      <c r="I2106" s="1">
        <v>1951.4</v>
      </c>
      <c r="J2106" s="1">
        <v>2339.1</v>
      </c>
      <c r="K2106" s="1">
        <v>6500358.9</v>
      </c>
      <c r="L2106" s="2">
        <v>45921.0</v>
      </c>
      <c r="M2106" s="1">
        <v>2025.0</v>
      </c>
      <c r="N2106" s="1">
        <v>9.0</v>
      </c>
      <c r="O2106" s="1" t="s">
        <v>46</v>
      </c>
    </row>
    <row r="2107">
      <c r="A2107" s="1" t="s">
        <v>2892</v>
      </c>
      <c r="B2107" s="1" t="s">
        <v>42</v>
      </c>
      <c r="C2107" s="1" t="s">
        <v>43</v>
      </c>
      <c r="D2107" s="1" t="s">
        <v>217</v>
      </c>
      <c r="E2107" s="1" t="s">
        <v>218</v>
      </c>
      <c r="F2107" s="1">
        <v>2286.0</v>
      </c>
      <c r="G2107" s="1">
        <v>2168.0</v>
      </c>
      <c r="H2107" s="1">
        <v>94.8</v>
      </c>
      <c r="I2107" s="1">
        <v>1895.15</v>
      </c>
      <c r="J2107" s="1">
        <v>1740.2</v>
      </c>
      <c r="K2107" s="1">
        <v>3772753.6</v>
      </c>
      <c r="L2107" s="2">
        <v>45663.0</v>
      </c>
      <c r="M2107" s="1">
        <v>2025.0</v>
      </c>
      <c r="N2107" s="1">
        <v>1.0</v>
      </c>
      <c r="O2107" s="1" t="s">
        <v>32</v>
      </c>
    </row>
    <row r="2108">
      <c r="A2108" s="1" t="s">
        <v>2893</v>
      </c>
      <c r="B2108" s="1" t="s">
        <v>42</v>
      </c>
      <c r="C2108" s="1" t="s">
        <v>43</v>
      </c>
      <c r="D2108" s="1" t="s">
        <v>433</v>
      </c>
      <c r="E2108" s="1" t="s">
        <v>82</v>
      </c>
      <c r="F2108" s="1">
        <v>2553.0</v>
      </c>
      <c r="G2108" s="1">
        <v>2345.0</v>
      </c>
      <c r="H2108" s="1">
        <v>91.9</v>
      </c>
      <c r="I2108" s="1">
        <v>1623.81</v>
      </c>
      <c r="J2108" s="1">
        <v>1593.95</v>
      </c>
      <c r="K2108" s="1">
        <v>3737812.75</v>
      </c>
      <c r="L2108" s="2">
        <v>46016.0</v>
      </c>
      <c r="M2108" s="1">
        <v>2025.0</v>
      </c>
      <c r="N2108" s="1">
        <v>12.0</v>
      </c>
      <c r="O2108" s="1" t="s">
        <v>20</v>
      </c>
    </row>
    <row r="2109">
      <c r="A2109" s="1" t="s">
        <v>2894</v>
      </c>
      <c r="B2109" s="1" t="s">
        <v>22</v>
      </c>
      <c r="C2109" s="1" t="s">
        <v>23</v>
      </c>
      <c r="D2109" s="1" t="s">
        <v>259</v>
      </c>
      <c r="E2109" s="1" t="s">
        <v>89</v>
      </c>
      <c r="F2109" s="1">
        <v>1850.0</v>
      </c>
      <c r="G2109" s="1">
        <v>1721.0</v>
      </c>
      <c r="H2109" s="1">
        <v>93.0</v>
      </c>
      <c r="I2109" s="1">
        <v>1047.39</v>
      </c>
      <c r="J2109" s="1">
        <v>1201.95</v>
      </c>
      <c r="K2109" s="1">
        <v>2068555.95</v>
      </c>
      <c r="L2109" s="2">
        <v>45887.0</v>
      </c>
      <c r="M2109" s="1">
        <v>2025.0</v>
      </c>
      <c r="N2109" s="1">
        <v>8.0</v>
      </c>
      <c r="O2109" s="1" t="s">
        <v>46</v>
      </c>
    </row>
    <row r="2110">
      <c r="A2110" s="1" t="s">
        <v>2895</v>
      </c>
      <c r="B2110" s="1" t="s">
        <v>37</v>
      </c>
      <c r="C2110" s="1" t="s">
        <v>38</v>
      </c>
      <c r="D2110" s="1" t="s">
        <v>459</v>
      </c>
      <c r="E2110" s="1" t="s">
        <v>25</v>
      </c>
      <c r="F2110" s="1">
        <v>2492.0</v>
      </c>
      <c r="G2110" s="1">
        <v>2273.0</v>
      </c>
      <c r="H2110" s="1">
        <v>91.2</v>
      </c>
      <c r="I2110" s="1">
        <v>1931.15</v>
      </c>
      <c r="J2110" s="1">
        <v>1883.1</v>
      </c>
      <c r="K2110" s="1">
        <v>4280286.3</v>
      </c>
      <c r="L2110" s="2">
        <v>45701.0</v>
      </c>
      <c r="M2110" s="1">
        <v>2025.0</v>
      </c>
      <c r="N2110" s="1">
        <v>2.0</v>
      </c>
      <c r="O2110" s="1" t="s">
        <v>26</v>
      </c>
    </row>
    <row r="2111">
      <c r="A2111" s="1" t="s">
        <v>2896</v>
      </c>
      <c r="B2111" s="1" t="s">
        <v>37</v>
      </c>
      <c r="C2111" s="1" t="s">
        <v>38</v>
      </c>
      <c r="D2111" s="1" t="s">
        <v>422</v>
      </c>
      <c r="E2111" s="1" t="s">
        <v>280</v>
      </c>
      <c r="F2111" s="1">
        <v>1465.0</v>
      </c>
      <c r="G2111" s="1">
        <v>1433.0</v>
      </c>
      <c r="H2111" s="1">
        <v>97.8</v>
      </c>
      <c r="I2111" s="1">
        <v>1239.76</v>
      </c>
      <c r="J2111" s="1">
        <v>1457.67</v>
      </c>
      <c r="K2111" s="1">
        <v>2088841.11</v>
      </c>
      <c r="L2111" s="2">
        <v>45824.0</v>
      </c>
      <c r="M2111" s="1">
        <v>2025.0</v>
      </c>
      <c r="N2111" s="1">
        <v>6.0</v>
      </c>
      <c r="O2111" s="1" t="s">
        <v>20</v>
      </c>
    </row>
    <row r="2112">
      <c r="A2112" s="1" t="s">
        <v>2897</v>
      </c>
      <c r="B2112" s="1" t="s">
        <v>22</v>
      </c>
      <c r="C2112" s="1" t="s">
        <v>23</v>
      </c>
      <c r="D2112" s="1" t="s">
        <v>572</v>
      </c>
      <c r="E2112" s="1" t="s">
        <v>201</v>
      </c>
      <c r="F2112" s="1">
        <v>948.0</v>
      </c>
      <c r="G2112" s="1">
        <v>939.0</v>
      </c>
      <c r="H2112" s="1">
        <v>99.1</v>
      </c>
      <c r="I2112" s="1">
        <v>1473.38</v>
      </c>
      <c r="J2112" s="1">
        <v>1624.33</v>
      </c>
      <c r="K2112" s="1">
        <v>1525245.87</v>
      </c>
      <c r="L2112" s="2">
        <v>45753.0</v>
      </c>
      <c r="M2112" s="1">
        <v>2025.0</v>
      </c>
      <c r="N2112" s="1">
        <v>4.0</v>
      </c>
      <c r="O2112" s="1" t="s">
        <v>65</v>
      </c>
    </row>
    <row r="2113">
      <c r="A2113" s="1" t="s">
        <v>2898</v>
      </c>
      <c r="B2113" s="1" t="s">
        <v>42</v>
      </c>
      <c r="C2113" s="1" t="s">
        <v>43</v>
      </c>
      <c r="D2113" s="1" t="s">
        <v>1186</v>
      </c>
      <c r="E2113" s="1" t="s">
        <v>103</v>
      </c>
      <c r="F2113" s="1">
        <v>2092.0</v>
      </c>
      <c r="G2113" s="1">
        <v>2113.0</v>
      </c>
      <c r="H2113" s="1">
        <v>101.0</v>
      </c>
      <c r="I2113" s="1">
        <v>1734.13</v>
      </c>
      <c r="J2113" s="1">
        <v>1709.55</v>
      </c>
      <c r="K2113" s="1">
        <v>3612279.15</v>
      </c>
      <c r="L2113" s="2">
        <v>45986.0</v>
      </c>
      <c r="M2113" s="1">
        <v>2025.0</v>
      </c>
      <c r="N2113" s="1">
        <v>11.0</v>
      </c>
      <c r="O2113" s="1" t="s">
        <v>26</v>
      </c>
    </row>
    <row r="2114">
      <c r="A2114" s="1" t="s">
        <v>2899</v>
      </c>
      <c r="B2114" s="1" t="s">
        <v>42</v>
      </c>
      <c r="C2114" s="1" t="s">
        <v>43</v>
      </c>
      <c r="D2114" s="1" t="s">
        <v>340</v>
      </c>
      <c r="E2114" s="1" t="s">
        <v>25</v>
      </c>
      <c r="F2114" s="1">
        <v>2579.0</v>
      </c>
      <c r="G2114" s="1">
        <v>2620.0</v>
      </c>
      <c r="H2114" s="1">
        <v>101.6</v>
      </c>
      <c r="I2114" s="1">
        <v>1633.12</v>
      </c>
      <c r="J2114" s="1">
        <v>1934.64</v>
      </c>
      <c r="K2114" s="1">
        <v>5068756.8</v>
      </c>
      <c r="L2114" s="2">
        <v>46004.0</v>
      </c>
      <c r="M2114" s="1">
        <v>2025.0</v>
      </c>
      <c r="N2114" s="1">
        <v>12.0</v>
      </c>
      <c r="O2114" s="1" t="s">
        <v>26</v>
      </c>
    </row>
    <row r="2115">
      <c r="A2115" s="1" t="s">
        <v>2900</v>
      </c>
      <c r="B2115" s="1" t="s">
        <v>42</v>
      </c>
      <c r="C2115" s="1" t="s">
        <v>43</v>
      </c>
      <c r="D2115" s="1" t="s">
        <v>957</v>
      </c>
      <c r="E2115" s="1" t="s">
        <v>306</v>
      </c>
      <c r="F2115" s="1">
        <v>1100.0</v>
      </c>
      <c r="G2115" s="1">
        <v>1125.0</v>
      </c>
      <c r="H2115" s="1">
        <v>102.3</v>
      </c>
      <c r="I2115" s="1">
        <v>1449.31</v>
      </c>
      <c r="J2115" s="1">
        <v>1446.6</v>
      </c>
      <c r="K2115" s="1">
        <v>1627425.0</v>
      </c>
      <c r="L2115" s="2">
        <v>45969.0</v>
      </c>
      <c r="M2115" s="1">
        <v>2025.0</v>
      </c>
      <c r="N2115" s="1">
        <v>11.0</v>
      </c>
      <c r="O2115" s="1" t="s">
        <v>32</v>
      </c>
    </row>
    <row r="2116">
      <c r="A2116" s="1" t="s">
        <v>2901</v>
      </c>
      <c r="B2116" s="1" t="s">
        <v>28</v>
      </c>
      <c r="C2116" s="1" t="s">
        <v>29</v>
      </c>
      <c r="D2116" s="1" t="s">
        <v>2620</v>
      </c>
      <c r="E2116" s="1" t="s">
        <v>74</v>
      </c>
      <c r="F2116" s="1">
        <v>2422.0</v>
      </c>
      <c r="G2116" s="1">
        <v>2218.0</v>
      </c>
      <c r="H2116" s="1">
        <v>91.6</v>
      </c>
      <c r="I2116" s="1">
        <v>1092.2</v>
      </c>
      <c r="J2116" s="1">
        <v>1257.45</v>
      </c>
      <c r="K2116" s="1">
        <v>2789024.1</v>
      </c>
      <c r="L2116" s="2">
        <v>45895.0</v>
      </c>
      <c r="M2116" s="1">
        <v>2025.0</v>
      </c>
      <c r="N2116" s="1">
        <v>8.0</v>
      </c>
      <c r="O2116" s="1" t="s">
        <v>32</v>
      </c>
    </row>
    <row r="2117">
      <c r="A2117" s="1" t="s">
        <v>2902</v>
      </c>
      <c r="B2117" s="1" t="s">
        <v>16</v>
      </c>
      <c r="C2117" s="1" t="s">
        <v>17</v>
      </c>
      <c r="D2117" s="1" t="s">
        <v>2582</v>
      </c>
      <c r="E2117" s="1" t="s">
        <v>111</v>
      </c>
      <c r="F2117" s="1">
        <v>1571.0</v>
      </c>
      <c r="G2117" s="1">
        <v>1267.0</v>
      </c>
      <c r="H2117" s="1">
        <v>80.6</v>
      </c>
      <c r="I2117" s="1">
        <v>1224.73</v>
      </c>
      <c r="J2117" s="1">
        <v>1268.32</v>
      </c>
      <c r="K2117" s="1">
        <v>1606961.44</v>
      </c>
      <c r="L2117" s="2">
        <v>45955.0</v>
      </c>
      <c r="M2117" s="1">
        <v>2025.0</v>
      </c>
      <c r="N2117" s="1">
        <v>10.0</v>
      </c>
      <c r="O2117" s="1" t="s">
        <v>20</v>
      </c>
    </row>
    <row r="2118">
      <c r="A2118" s="1" t="s">
        <v>2903</v>
      </c>
      <c r="B2118" s="1" t="s">
        <v>42</v>
      </c>
      <c r="C2118" s="1" t="s">
        <v>43</v>
      </c>
      <c r="D2118" s="1" t="s">
        <v>2335</v>
      </c>
      <c r="E2118" s="1" t="s">
        <v>45</v>
      </c>
      <c r="F2118" s="1">
        <v>585.0</v>
      </c>
      <c r="G2118" s="1">
        <v>486.0</v>
      </c>
      <c r="H2118" s="1">
        <v>83.1</v>
      </c>
      <c r="I2118" s="1">
        <v>1377.93</v>
      </c>
      <c r="J2118" s="1">
        <v>1298.39</v>
      </c>
      <c r="K2118" s="1">
        <v>631017.54</v>
      </c>
      <c r="L2118" s="2">
        <v>45781.0</v>
      </c>
      <c r="M2118" s="1">
        <v>2025.0</v>
      </c>
      <c r="N2118" s="1">
        <v>5.0</v>
      </c>
      <c r="O2118" s="1" t="s">
        <v>46</v>
      </c>
    </row>
    <row r="2119">
      <c r="A2119" s="1" t="s">
        <v>2904</v>
      </c>
      <c r="B2119" s="1" t="s">
        <v>16</v>
      </c>
      <c r="C2119" s="1" t="s">
        <v>17</v>
      </c>
      <c r="D2119" s="1" t="s">
        <v>1065</v>
      </c>
      <c r="E2119" s="1" t="s">
        <v>89</v>
      </c>
      <c r="F2119" s="1">
        <v>1889.0</v>
      </c>
      <c r="G2119" s="1">
        <v>1896.0</v>
      </c>
      <c r="H2119" s="1">
        <v>100.4</v>
      </c>
      <c r="I2119" s="1">
        <v>1513.51</v>
      </c>
      <c r="J2119" s="1">
        <v>1798.7</v>
      </c>
      <c r="K2119" s="1">
        <v>3410335.2</v>
      </c>
      <c r="L2119" s="2">
        <v>45947.0</v>
      </c>
      <c r="M2119" s="1">
        <v>2025.0</v>
      </c>
      <c r="N2119" s="1">
        <v>10.0</v>
      </c>
      <c r="O2119" s="1" t="s">
        <v>46</v>
      </c>
    </row>
    <row r="2120">
      <c r="A2120" s="1" t="s">
        <v>2905</v>
      </c>
      <c r="B2120" s="1" t="s">
        <v>42</v>
      </c>
      <c r="C2120" s="1" t="s">
        <v>43</v>
      </c>
      <c r="D2120" s="1" t="s">
        <v>734</v>
      </c>
      <c r="E2120" s="1" t="s">
        <v>89</v>
      </c>
      <c r="F2120" s="1">
        <v>648.0</v>
      </c>
      <c r="G2120" s="1">
        <v>637.0</v>
      </c>
      <c r="H2120" s="1">
        <v>98.3</v>
      </c>
      <c r="I2120" s="1">
        <v>1175.44</v>
      </c>
      <c r="J2120" s="1">
        <v>1161.69</v>
      </c>
      <c r="K2120" s="1">
        <v>739996.53</v>
      </c>
      <c r="L2120" s="2">
        <v>45712.0</v>
      </c>
      <c r="M2120" s="1">
        <v>2025.0</v>
      </c>
      <c r="N2120" s="1">
        <v>2.0</v>
      </c>
      <c r="O2120" s="1" t="s">
        <v>46</v>
      </c>
    </row>
    <row r="2121">
      <c r="A2121" s="1" t="s">
        <v>2906</v>
      </c>
      <c r="B2121" s="1" t="s">
        <v>22</v>
      </c>
      <c r="C2121" s="1" t="s">
        <v>23</v>
      </c>
      <c r="D2121" s="1" t="s">
        <v>594</v>
      </c>
      <c r="E2121" s="1" t="s">
        <v>210</v>
      </c>
      <c r="F2121" s="1">
        <v>1134.0</v>
      </c>
      <c r="G2121" s="1">
        <v>984.0</v>
      </c>
      <c r="H2121" s="1">
        <v>86.8</v>
      </c>
      <c r="I2121" s="1">
        <v>1844.26</v>
      </c>
      <c r="J2121" s="1">
        <v>1667.7</v>
      </c>
      <c r="K2121" s="1">
        <v>1641016.8</v>
      </c>
      <c r="L2121" s="2">
        <v>45823.0</v>
      </c>
      <c r="M2121" s="1">
        <v>2025.0</v>
      </c>
      <c r="N2121" s="1">
        <v>6.0</v>
      </c>
      <c r="O2121" s="1" t="s">
        <v>46</v>
      </c>
    </row>
    <row r="2122">
      <c r="A2122" s="1" t="s">
        <v>2907</v>
      </c>
      <c r="B2122" s="1" t="s">
        <v>16</v>
      </c>
      <c r="C2122" s="1" t="s">
        <v>17</v>
      </c>
      <c r="D2122" s="1" t="s">
        <v>1061</v>
      </c>
      <c r="E2122" s="1" t="s">
        <v>231</v>
      </c>
      <c r="F2122" s="1">
        <v>2071.0</v>
      </c>
      <c r="G2122" s="1">
        <v>2169.0</v>
      </c>
      <c r="H2122" s="1">
        <v>104.7</v>
      </c>
      <c r="I2122" s="1">
        <v>1854.32</v>
      </c>
      <c r="J2122" s="1">
        <v>1718.92</v>
      </c>
      <c r="K2122" s="1">
        <v>3728337.48</v>
      </c>
      <c r="L2122" s="2">
        <v>45976.0</v>
      </c>
      <c r="M2122" s="1">
        <v>2025.0</v>
      </c>
      <c r="N2122" s="1">
        <v>11.0</v>
      </c>
      <c r="O2122" s="1" t="s">
        <v>65</v>
      </c>
    </row>
    <row r="2123">
      <c r="A2123" s="1" t="s">
        <v>2908</v>
      </c>
      <c r="B2123" s="1" t="s">
        <v>37</v>
      </c>
      <c r="C2123" s="1" t="s">
        <v>38</v>
      </c>
      <c r="D2123" s="1" t="s">
        <v>1949</v>
      </c>
      <c r="E2123" s="1" t="s">
        <v>231</v>
      </c>
      <c r="F2123" s="1">
        <v>892.0</v>
      </c>
      <c r="G2123" s="1">
        <v>911.0</v>
      </c>
      <c r="H2123" s="1">
        <v>102.1</v>
      </c>
      <c r="I2123" s="1">
        <v>1460.88</v>
      </c>
      <c r="J2123" s="1">
        <v>1551.07</v>
      </c>
      <c r="K2123" s="1">
        <v>1413024.77</v>
      </c>
      <c r="L2123" s="2">
        <v>45903.0</v>
      </c>
      <c r="M2123" s="1">
        <v>2025.0</v>
      </c>
      <c r="N2123" s="1">
        <v>9.0</v>
      </c>
      <c r="O2123" s="1" t="s">
        <v>65</v>
      </c>
    </row>
    <row r="2124">
      <c r="A2124" s="1" t="s">
        <v>2909</v>
      </c>
      <c r="B2124" s="1" t="s">
        <v>37</v>
      </c>
      <c r="C2124" s="1" t="s">
        <v>38</v>
      </c>
      <c r="D2124" s="1" t="s">
        <v>1332</v>
      </c>
      <c r="E2124" s="1" t="s">
        <v>25</v>
      </c>
      <c r="F2124" s="1">
        <v>2948.0</v>
      </c>
      <c r="G2124" s="1">
        <v>2401.0</v>
      </c>
      <c r="H2124" s="1">
        <v>81.4</v>
      </c>
      <c r="I2124" s="1">
        <v>1875.32</v>
      </c>
      <c r="J2124" s="1">
        <v>2142.03</v>
      </c>
      <c r="K2124" s="1">
        <v>5143014.03</v>
      </c>
      <c r="L2124" s="2">
        <v>45735.0</v>
      </c>
      <c r="M2124" s="1">
        <v>2025.0</v>
      </c>
      <c r="N2124" s="1">
        <v>3.0</v>
      </c>
      <c r="O2124" s="1" t="s">
        <v>26</v>
      </c>
    </row>
    <row r="2125">
      <c r="A2125" s="1" t="s">
        <v>2910</v>
      </c>
      <c r="B2125" s="1" t="s">
        <v>37</v>
      </c>
      <c r="C2125" s="1" t="s">
        <v>38</v>
      </c>
      <c r="D2125" s="1" t="s">
        <v>2911</v>
      </c>
      <c r="E2125" s="1" t="s">
        <v>92</v>
      </c>
      <c r="F2125" s="1">
        <v>2915.0</v>
      </c>
      <c r="G2125" s="1">
        <v>2465.0</v>
      </c>
      <c r="H2125" s="1">
        <v>84.6</v>
      </c>
      <c r="I2125" s="1">
        <v>1405.8</v>
      </c>
      <c r="J2125" s="1">
        <v>1613.6</v>
      </c>
      <c r="K2125" s="1">
        <v>3977524.0</v>
      </c>
      <c r="L2125" s="2">
        <v>45823.0</v>
      </c>
      <c r="M2125" s="1">
        <v>2025.0</v>
      </c>
      <c r="N2125" s="1">
        <v>6.0</v>
      </c>
      <c r="O2125" s="1" t="s">
        <v>46</v>
      </c>
    </row>
    <row r="2126">
      <c r="A2126" s="1" t="s">
        <v>2912</v>
      </c>
      <c r="B2126" s="1" t="s">
        <v>42</v>
      </c>
      <c r="C2126" s="1" t="s">
        <v>43</v>
      </c>
      <c r="D2126" s="1" t="s">
        <v>105</v>
      </c>
      <c r="E2126" s="1" t="s">
        <v>40</v>
      </c>
      <c r="F2126" s="1">
        <v>2588.0</v>
      </c>
      <c r="G2126" s="1">
        <v>2131.0</v>
      </c>
      <c r="H2126" s="1">
        <v>82.3</v>
      </c>
      <c r="I2126" s="1">
        <v>1747.09</v>
      </c>
      <c r="J2126" s="1">
        <v>1686.59</v>
      </c>
      <c r="K2126" s="1">
        <v>3594123.29</v>
      </c>
      <c r="L2126" s="2">
        <v>45911.0</v>
      </c>
      <c r="M2126" s="1">
        <v>2025.0</v>
      </c>
      <c r="N2126" s="1">
        <v>9.0</v>
      </c>
      <c r="O2126" s="1" t="s">
        <v>26</v>
      </c>
    </row>
    <row r="2127">
      <c r="A2127" s="1" t="s">
        <v>2913</v>
      </c>
      <c r="B2127" s="1" t="s">
        <v>37</v>
      </c>
      <c r="C2127" s="1" t="s">
        <v>38</v>
      </c>
      <c r="D2127" s="1" t="s">
        <v>2914</v>
      </c>
      <c r="E2127" s="1" t="s">
        <v>40</v>
      </c>
      <c r="F2127" s="1">
        <v>1883.0</v>
      </c>
      <c r="G2127" s="1">
        <v>1572.0</v>
      </c>
      <c r="H2127" s="1">
        <v>83.5</v>
      </c>
      <c r="I2127" s="1">
        <v>1750.01</v>
      </c>
      <c r="J2127" s="1">
        <v>1974.79</v>
      </c>
      <c r="K2127" s="1">
        <v>3104369.88</v>
      </c>
      <c r="L2127" s="2">
        <v>45809.0</v>
      </c>
      <c r="M2127" s="1">
        <v>2025.0</v>
      </c>
      <c r="N2127" s="1">
        <v>6.0</v>
      </c>
      <c r="O2127" s="1" t="s">
        <v>26</v>
      </c>
    </row>
    <row r="2128">
      <c r="A2128" s="1" t="s">
        <v>2915</v>
      </c>
      <c r="B2128" s="1" t="s">
        <v>28</v>
      </c>
      <c r="C2128" s="1" t="s">
        <v>29</v>
      </c>
      <c r="D2128" s="1" t="s">
        <v>687</v>
      </c>
      <c r="E2128" s="1" t="s">
        <v>103</v>
      </c>
      <c r="F2128" s="1">
        <v>2252.0</v>
      </c>
      <c r="G2128" s="1">
        <v>2210.0</v>
      </c>
      <c r="H2128" s="1">
        <v>98.1</v>
      </c>
      <c r="I2128" s="1">
        <v>1886.27</v>
      </c>
      <c r="J2128" s="1">
        <v>1739.52</v>
      </c>
      <c r="K2128" s="1">
        <v>3844339.2</v>
      </c>
      <c r="L2128" s="2">
        <v>45939.0</v>
      </c>
      <c r="M2128" s="1">
        <v>2025.0</v>
      </c>
      <c r="N2128" s="1">
        <v>10.0</v>
      </c>
      <c r="O2128" s="1" t="s">
        <v>26</v>
      </c>
    </row>
    <row r="2129">
      <c r="A2129" s="1" t="s">
        <v>2916</v>
      </c>
      <c r="B2129" s="1" t="s">
        <v>22</v>
      </c>
      <c r="C2129" s="1" t="s">
        <v>23</v>
      </c>
      <c r="D2129" s="1" t="s">
        <v>2083</v>
      </c>
      <c r="E2129" s="1" t="s">
        <v>124</v>
      </c>
      <c r="F2129" s="1">
        <v>1642.0</v>
      </c>
      <c r="G2129" s="1">
        <v>1376.0</v>
      </c>
      <c r="H2129" s="1">
        <v>83.8</v>
      </c>
      <c r="I2129" s="1">
        <v>1084.84</v>
      </c>
      <c r="J2129" s="1">
        <v>1196.65</v>
      </c>
      <c r="K2129" s="1">
        <v>1646590.4</v>
      </c>
      <c r="L2129" s="2">
        <v>45943.0</v>
      </c>
      <c r="M2129" s="1">
        <v>2025.0</v>
      </c>
      <c r="N2129" s="1">
        <v>10.0</v>
      </c>
      <c r="O2129" s="1" t="s">
        <v>26</v>
      </c>
    </row>
    <row r="2130">
      <c r="A2130" s="1" t="s">
        <v>2917</v>
      </c>
      <c r="B2130" s="1" t="s">
        <v>16</v>
      </c>
      <c r="C2130" s="1" t="s">
        <v>17</v>
      </c>
      <c r="D2130" s="1" t="s">
        <v>331</v>
      </c>
      <c r="E2130" s="1" t="s">
        <v>257</v>
      </c>
      <c r="F2130" s="1">
        <v>2409.0</v>
      </c>
      <c r="G2130" s="1">
        <v>2293.0</v>
      </c>
      <c r="H2130" s="1">
        <v>95.2</v>
      </c>
      <c r="I2130" s="1">
        <v>1042.17</v>
      </c>
      <c r="J2130" s="1">
        <v>1059.75</v>
      </c>
      <c r="K2130" s="1">
        <v>2430006.75</v>
      </c>
      <c r="L2130" s="2">
        <v>45930.0</v>
      </c>
      <c r="M2130" s="1">
        <v>2025.0</v>
      </c>
      <c r="N2130" s="1">
        <v>9.0</v>
      </c>
      <c r="O2130" s="1" t="s">
        <v>32</v>
      </c>
    </row>
    <row r="2131">
      <c r="A2131" s="1" t="s">
        <v>2918</v>
      </c>
      <c r="B2131" s="1" t="s">
        <v>28</v>
      </c>
      <c r="C2131" s="1" t="s">
        <v>29</v>
      </c>
      <c r="D2131" s="1" t="s">
        <v>2151</v>
      </c>
      <c r="E2131" s="1" t="s">
        <v>53</v>
      </c>
      <c r="F2131" s="1">
        <v>2139.0</v>
      </c>
      <c r="G2131" s="1">
        <v>2074.0</v>
      </c>
      <c r="H2131" s="1">
        <v>97.0</v>
      </c>
      <c r="I2131" s="1">
        <v>1343.71</v>
      </c>
      <c r="J2131" s="1">
        <v>1329.47</v>
      </c>
      <c r="K2131" s="1">
        <v>2757320.78</v>
      </c>
      <c r="L2131" s="2">
        <v>45820.0</v>
      </c>
      <c r="M2131" s="1">
        <v>2025.0</v>
      </c>
      <c r="N2131" s="1">
        <v>6.0</v>
      </c>
      <c r="O2131" s="1" t="s">
        <v>26</v>
      </c>
    </row>
    <row r="2132">
      <c r="A2132" s="1" t="s">
        <v>2919</v>
      </c>
      <c r="B2132" s="1" t="s">
        <v>28</v>
      </c>
      <c r="C2132" s="1" t="s">
        <v>29</v>
      </c>
      <c r="D2132" s="1" t="s">
        <v>1028</v>
      </c>
      <c r="E2132" s="1" t="s">
        <v>183</v>
      </c>
      <c r="F2132" s="1">
        <v>1961.0</v>
      </c>
      <c r="G2132" s="1">
        <v>1685.0</v>
      </c>
      <c r="H2132" s="1">
        <v>85.9</v>
      </c>
      <c r="I2132" s="1">
        <v>1494.68</v>
      </c>
      <c r="J2132" s="1">
        <v>1567.81</v>
      </c>
      <c r="K2132" s="1">
        <v>2641759.85</v>
      </c>
      <c r="L2132" s="2">
        <v>45695.0</v>
      </c>
      <c r="M2132" s="1">
        <v>2025.0</v>
      </c>
      <c r="N2132" s="1">
        <v>2.0</v>
      </c>
      <c r="O2132" s="1" t="s">
        <v>65</v>
      </c>
    </row>
    <row r="2133">
      <c r="A2133" s="1" t="s">
        <v>2920</v>
      </c>
      <c r="B2133" s="1" t="s">
        <v>16</v>
      </c>
      <c r="C2133" s="1" t="s">
        <v>17</v>
      </c>
      <c r="D2133" s="1" t="s">
        <v>1042</v>
      </c>
      <c r="E2133" s="1" t="s">
        <v>79</v>
      </c>
      <c r="F2133" s="1">
        <v>1550.0</v>
      </c>
      <c r="G2133" s="1">
        <v>1597.0</v>
      </c>
      <c r="H2133" s="1">
        <v>103.0</v>
      </c>
      <c r="I2133" s="1">
        <v>1775.35</v>
      </c>
      <c r="J2133" s="1">
        <v>1840.06</v>
      </c>
      <c r="K2133" s="1">
        <v>2938575.82</v>
      </c>
      <c r="L2133" s="2">
        <v>45721.0</v>
      </c>
      <c r="M2133" s="1">
        <v>2025.0</v>
      </c>
      <c r="N2133" s="1">
        <v>3.0</v>
      </c>
      <c r="O2133" s="1" t="s">
        <v>20</v>
      </c>
    </row>
    <row r="2134">
      <c r="A2134" s="1" t="s">
        <v>2921</v>
      </c>
      <c r="B2134" s="1" t="s">
        <v>37</v>
      </c>
      <c r="C2134" s="1" t="s">
        <v>38</v>
      </c>
      <c r="D2134" s="1" t="s">
        <v>2437</v>
      </c>
      <c r="E2134" s="1" t="s">
        <v>95</v>
      </c>
      <c r="F2134" s="1">
        <v>2757.0</v>
      </c>
      <c r="G2134" s="1">
        <v>2722.0</v>
      </c>
      <c r="H2134" s="1">
        <v>98.7</v>
      </c>
      <c r="I2134" s="1">
        <v>1236.43</v>
      </c>
      <c r="J2134" s="1">
        <v>1277.33</v>
      </c>
      <c r="K2134" s="1">
        <v>3476892.26</v>
      </c>
      <c r="L2134" s="2">
        <v>45713.0</v>
      </c>
      <c r="M2134" s="1">
        <v>2025.0</v>
      </c>
      <c r="N2134" s="1">
        <v>2.0</v>
      </c>
      <c r="O2134" s="1" t="s">
        <v>32</v>
      </c>
    </row>
    <row r="2135">
      <c r="A2135" s="1" t="s">
        <v>2922</v>
      </c>
      <c r="B2135" s="1" t="s">
        <v>37</v>
      </c>
      <c r="C2135" s="1" t="s">
        <v>38</v>
      </c>
      <c r="D2135" s="1" t="s">
        <v>1389</v>
      </c>
      <c r="E2135" s="1" t="s">
        <v>31</v>
      </c>
      <c r="F2135" s="1">
        <v>1643.0</v>
      </c>
      <c r="G2135" s="1">
        <v>1367.0</v>
      </c>
      <c r="H2135" s="1">
        <v>83.2</v>
      </c>
      <c r="I2135" s="1">
        <v>1830.01</v>
      </c>
      <c r="J2135" s="1">
        <v>2015.26</v>
      </c>
      <c r="K2135" s="1">
        <v>2754860.42</v>
      </c>
      <c r="L2135" s="2">
        <v>45826.0</v>
      </c>
      <c r="M2135" s="1">
        <v>2025.0</v>
      </c>
      <c r="N2135" s="1">
        <v>6.0</v>
      </c>
      <c r="O2135" s="1" t="s">
        <v>32</v>
      </c>
    </row>
    <row r="2136">
      <c r="A2136" s="1" t="s">
        <v>2923</v>
      </c>
      <c r="B2136" s="1" t="s">
        <v>37</v>
      </c>
      <c r="C2136" s="1" t="s">
        <v>38</v>
      </c>
      <c r="D2136" s="1" t="s">
        <v>755</v>
      </c>
      <c r="E2136" s="1" t="s">
        <v>280</v>
      </c>
      <c r="F2136" s="1">
        <v>2822.0</v>
      </c>
      <c r="G2136" s="1">
        <v>2853.0</v>
      </c>
      <c r="H2136" s="1">
        <v>101.1</v>
      </c>
      <c r="I2136" s="1">
        <v>1180.94</v>
      </c>
      <c r="J2136" s="1">
        <v>1348.0</v>
      </c>
      <c r="K2136" s="1">
        <v>3845844.0</v>
      </c>
      <c r="L2136" s="2">
        <v>45940.0</v>
      </c>
      <c r="M2136" s="1">
        <v>2025.0</v>
      </c>
      <c r="N2136" s="1">
        <v>10.0</v>
      </c>
      <c r="O2136" s="1" t="s">
        <v>20</v>
      </c>
    </row>
    <row r="2137">
      <c r="A2137" s="1" t="s">
        <v>2924</v>
      </c>
      <c r="B2137" s="1" t="s">
        <v>42</v>
      </c>
      <c r="C2137" s="1" t="s">
        <v>43</v>
      </c>
      <c r="D2137" s="1" t="s">
        <v>228</v>
      </c>
      <c r="E2137" s="1" t="s">
        <v>121</v>
      </c>
      <c r="F2137" s="1">
        <v>1778.0</v>
      </c>
      <c r="G2137" s="1">
        <v>1534.0</v>
      </c>
      <c r="H2137" s="1">
        <v>86.3</v>
      </c>
      <c r="I2137" s="1">
        <v>1030.16</v>
      </c>
      <c r="J2137" s="1">
        <v>1235.15</v>
      </c>
      <c r="K2137" s="1">
        <v>1894720.1</v>
      </c>
      <c r="L2137" s="2">
        <v>45754.0</v>
      </c>
      <c r="M2137" s="1">
        <v>2025.0</v>
      </c>
      <c r="N2137" s="1">
        <v>4.0</v>
      </c>
      <c r="O2137" s="1" t="s">
        <v>26</v>
      </c>
    </row>
    <row r="2138">
      <c r="A2138" s="1" t="s">
        <v>2925</v>
      </c>
      <c r="B2138" s="1" t="s">
        <v>42</v>
      </c>
      <c r="C2138" s="1" t="s">
        <v>43</v>
      </c>
      <c r="D2138" s="1" t="s">
        <v>1287</v>
      </c>
      <c r="E2138" s="1" t="s">
        <v>210</v>
      </c>
      <c r="F2138" s="1">
        <v>2520.0</v>
      </c>
      <c r="G2138" s="1">
        <v>2618.0</v>
      </c>
      <c r="H2138" s="1">
        <v>103.9</v>
      </c>
      <c r="I2138" s="1">
        <v>1164.95</v>
      </c>
      <c r="J2138" s="1">
        <v>1233.91</v>
      </c>
      <c r="K2138" s="1">
        <v>3230376.38</v>
      </c>
      <c r="L2138" s="2">
        <v>45693.0</v>
      </c>
      <c r="M2138" s="1">
        <v>2025.0</v>
      </c>
      <c r="N2138" s="1">
        <v>2.0</v>
      </c>
      <c r="O2138" s="1" t="s">
        <v>46</v>
      </c>
    </row>
    <row r="2139">
      <c r="A2139" s="1" t="s">
        <v>2926</v>
      </c>
      <c r="B2139" s="1" t="s">
        <v>22</v>
      </c>
      <c r="C2139" s="1" t="s">
        <v>23</v>
      </c>
      <c r="D2139" s="1" t="s">
        <v>2746</v>
      </c>
      <c r="E2139" s="1" t="s">
        <v>35</v>
      </c>
      <c r="F2139" s="1">
        <v>2176.0</v>
      </c>
      <c r="G2139" s="1">
        <v>1751.0</v>
      </c>
      <c r="H2139" s="1">
        <v>80.5</v>
      </c>
      <c r="I2139" s="1">
        <v>1312.67</v>
      </c>
      <c r="J2139" s="1">
        <v>1495.31</v>
      </c>
      <c r="K2139" s="1">
        <v>2618287.81</v>
      </c>
      <c r="L2139" s="2">
        <v>45960.0</v>
      </c>
      <c r="M2139" s="1">
        <v>2025.0</v>
      </c>
      <c r="N2139" s="1">
        <v>10.0</v>
      </c>
      <c r="O2139" s="1" t="s">
        <v>26</v>
      </c>
    </row>
    <row r="2140">
      <c r="A2140" s="1" t="s">
        <v>2927</v>
      </c>
      <c r="B2140" s="1" t="s">
        <v>16</v>
      </c>
      <c r="C2140" s="1" t="s">
        <v>17</v>
      </c>
      <c r="D2140" s="1" t="s">
        <v>185</v>
      </c>
      <c r="E2140" s="1" t="s">
        <v>40</v>
      </c>
      <c r="F2140" s="1">
        <v>633.0</v>
      </c>
      <c r="G2140" s="1">
        <v>506.0</v>
      </c>
      <c r="H2140" s="1">
        <v>79.9</v>
      </c>
      <c r="I2140" s="1">
        <v>1837.13</v>
      </c>
      <c r="J2140" s="1">
        <v>1739.44</v>
      </c>
      <c r="K2140" s="1">
        <v>880156.64</v>
      </c>
      <c r="L2140" s="2">
        <v>45860.0</v>
      </c>
      <c r="M2140" s="1">
        <v>2025.0</v>
      </c>
      <c r="N2140" s="1">
        <v>7.0</v>
      </c>
      <c r="O2140" s="1" t="s">
        <v>26</v>
      </c>
    </row>
    <row r="2141">
      <c r="A2141" s="1" t="s">
        <v>2928</v>
      </c>
      <c r="B2141" s="1" t="s">
        <v>16</v>
      </c>
      <c r="C2141" s="1" t="s">
        <v>17</v>
      </c>
      <c r="D2141" s="1" t="s">
        <v>179</v>
      </c>
      <c r="E2141" s="1" t="s">
        <v>180</v>
      </c>
      <c r="F2141" s="1">
        <v>1807.0</v>
      </c>
      <c r="G2141" s="1">
        <v>1586.0</v>
      </c>
      <c r="H2141" s="1">
        <v>87.8</v>
      </c>
      <c r="I2141" s="1">
        <v>1846.56</v>
      </c>
      <c r="J2141" s="1">
        <v>2182.37</v>
      </c>
      <c r="K2141" s="1">
        <v>3461238.82</v>
      </c>
      <c r="L2141" s="2">
        <v>45705.0</v>
      </c>
      <c r="M2141" s="1">
        <v>2025.0</v>
      </c>
      <c r="N2141" s="1">
        <v>2.0</v>
      </c>
      <c r="O2141" s="1" t="s">
        <v>46</v>
      </c>
    </row>
    <row r="2142">
      <c r="A2142" s="1" t="s">
        <v>2929</v>
      </c>
      <c r="B2142" s="1" t="s">
        <v>42</v>
      </c>
      <c r="C2142" s="1" t="s">
        <v>43</v>
      </c>
      <c r="D2142" s="1" t="s">
        <v>50</v>
      </c>
      <c r="E2142" s="1" t="s">
        <v>35</v>
      </c>
      <c r="F2142" s="1">
        <v>1460.0</v>
      </c>
      <c r="G2142" s="1">
        <v>1331.0</v>
      </c>
      <c r="H2142" s="1">
        <v>91.2</v>
      </c>
      <c r="I2142" s="1">
        <v>1052.6</v>
      </c>
      <c r="J2142" s="1">
        <v>980.88</v>
      </c>
      <c r="K2142" s="1">
        <v>1305551.28</v>
      </c>
      <c r="L2142" s="2">
        <v>45930.0</v>
      </c>
      <c r="M2142" s="1">
        <v>2025.0</v>
      </c>
      <c r="N2142" s="1">
        <v>9.0</v>
      </c>
      <c r="O2142" s="1" t="s">
        <v>26</v>
      </c>
    </row>
    <row r="2143">
      <c r="A2143" s="1" t="s">
        <v>2930</v>
      </c>
      <c r="B2143" s="1" t="s">
        <v>37</v>
      </c>
      <c r="C2143" s="1" t="s">
        <v>38</v>
      </c>
      <c r="D2143" s="1" t="s">
        <v>1587</v>
      </c>
      <c r="E2143" s="1" t="s">
        <v>336</v>
      </c>
      <c r="F2143" s="1">
        <v>1021.0</v>
      </c>
      <c r="G2143" s="1">
        <v>952.0</v>
      </c>
      <c r="H2143" s="1">
        <v>93.2</v>
      </c>
      <c r="I2143" s="1">
        <v>1039.35</v>
      </c>
      <c r="J2143" s="1">
        <v>1180.86</v>
      </c>
      <c r="K2143" s="1">
        <v>1124178.72</v>
      </c>
      <c r="L2143" s="2">
        <v>45699.0</v>
      </c>
      <c r="M2143" s="1">
        <v>2025.0</v>
      </c>
      <c r="N2143" s="1">
        <v>2.0</v>
      </c>
      <c r="O2143" s="1" t="s">
        <v>46</v>
      </c>
    </row>
    <row r="2144">
      <c r="A2144" s="1" t="s">
        <v>2931</v>
      </c>
      <c r="B2144" s="1" t="s">
        <v>28</v>
      </c>
      <c r="C2144" s="1" t="s">
        <v>29</v>
      </c>
      <c r="D2144" s="1" t="s">
        <v>1856</v>
      </c>
      <c r="E2144" s="1" t="s">
        <v>142</v>
      </c>
      <c r="F2144" s="1">
        <v>2733.0</v>
      </c>
      <c r="G2144" s="1">
        <v>2714.0</v>
      </c>
      <c r="H2144" s="1">
        <v>99.3</v>
      </c>
      <c r="I2144" s="1">
        <v>1410.49</v>
      </c>
      <c r="J2144" s="1">
        <v>1471.14</v>
      </c>
      <c r="K2144" s="1">
        <v>3992673.96</v>
      </c>
      <c r="L2144" s="2">
        <v>45815.0</v>
      </c>
      <c r="M2144" s="1">
        <v>2025.0</v>
      </c>
      <c r="N2144" s="1">
        <v>6.0</v>
      </c>
      <c r="O2144" s="1" t="s">
        <v>46</v>
      </c>
    </row>
    <row r="2145">
      <c r="A2145" s="1" t="s">
        <v>2932</v>
      </c>
      <c r="B2145" s="1" t="s">
        <v>42</v>
      </c>
      <c r="C2145" s="1" t="s">
        <v>43</v>
      </c>
      <c r="D2145" s="1" t="s">
        <v>67</v>
      </c>
      <c r="E2145" s="1" t="s">
        <v>68</v>
      </c>
      <c r="F2145" s="1">
        <v>2608.0</v>
      </c>
      <c r="G2145" s="1">
        <v>2260.0</v>
      </c>
      <c r="H2145" s="1">
        <v>86.7</v>
      </c>
      <c r="I2145" s="1">
        <v>1638.17</v>
      </c>
      <c r="J2145" s="1">
        <v>1640.32</v>
      </c>
      <c r="K2145" s="1">
        <v>3707123.2</v>
      </c>
      <c r="L2145" s="2">
        <v>45877.0</v>
      </c>
      <c r="M2145" s="1">
        <v>2025.0</v>
      </c>
      <c r="N2145" s="1">
        <v>8.0</v>
      </c>
      <c r="O2145" s="1" t="s">
        <v>65</v>
      </c>
    </row>
    <row r="2146">
      <c r="A2146" s="1" t="s">
        <v>2933</v>
      </c>
      <c r="B2146" s="1" t="s">
        <v>28</v>
      </c>
      <c r="C2146" s="1" t="s">
        <v>29</v>
      </c>
      <c r="D2146" s="1" t="s">
        <v>1321</v>
      </c>
      <c r="E2146" s="1" t="s">
        <v>124</v>
      </c>
      <c r="F2146" s="1">
        <v>2268.0</v>
      </c>
      <c r="G2146" s="1">
        <v>2050.0</v>
      </c>
      <c r="H2146" s="1">
        <v>90.4</v>
      </c>
      <c r="I2146" s="1">
        <v>1904.18</v>
      </c>
      <c r="J2146" s="1">
        <v>1899.95</v>
      </c>
      <c r="K2146" s="1">
        <v>3894897.5</v>
      </c>
      <c r="L2146" s="2">
        <v>45686.0</v>
      </c>
      <c r="M2146" s="1">
        <v>2025.0</v>
      </c>
      <c r="N2146" s="1">
        <v>1.0</v>
      </c>
      <c r="O2146" s="1" t="s">
        <v>26</v>
      </c>
    </row>
    <row r="2147">
      <c r="A2147" s="1" t="s">
        <v>2934</v>
      </c>
      <c r="B2147" s="1" t="s">
        <v>16</v>
      </c>
      <c r="C2147" s="1" t="s">
        <v>17</v>
      </c>
      <c r="D2147" s="1" t="s">
        <v>158</v>
      </c>
      <c r="E2147" s="1" t="s">
        <v>98</v>
      </c>
      <c r="F2147" s="1">
        <v>2403.0</v>
      </c>
      <c r="G2147" s="1">
        <v>2032.0</v>
      </c>
      <c r="H2147" s="1">
        <v>84.6</v>
      </c>
      <c r="I2147" s="1">
        <v>1998.09</v>
      </c>
      <c r="J2147" s="1">
        <v>2354.46</v>
      </c>
      <c r="K2147" s="1">
        <v>4784262.72</v>
      </c>
      <c r="L2147" s="2">
        <v>45680.0</v>
      </c>
      <c r="M2147" s="1">
        <v>2025.0</v>
      </c>
      <c r="N2147" s="1">
        <v>1.0</v>
      </c>
      <c r="O2147" s="1" t="s">
        <v>65</v>
      </c>
    </row>
    <row r="2148">
      <c r="A2148" s="1" t="s">
        <v>2935</v>
      </c>
      <c r="B2148" s="1" t="s">
        <v>28</v>
      </c>
      <c r="C2148" s="1" t="s">
        <v>29</v>
      </c>
      <c r="D2148" s="1" t="s">
        <v>1852</v>
      </c>
      <c r="E2148" s="1" t="s">
        <v>231</v>
      </c>
      <c r="F2148" s="1">
        <v>1705.0</v>
      </c>
      <c r="G2148" s="1">
        <v>1735.0</v>
      </c>
      <c r="H2148" s="1">
        <v>101.8</v>
      </c>
      <c r="I2148" s="1">
        <v>1297.12</v>
      </c>
      <c r="J2148" s="1">
        <v>1443.93</v>
      </c>
      <c r="K2148" s="1">
        <v>2505218.55</v>
      </c>
      <c r="L2148" s="2">
        <v>45966.0</v>
      </c>
      <c r="M2148" s="1">
        <v>2025.0</v>
      </c>
      <c r="N2148" s="1">
        <v>11.0</v>
      </c>
      <c r="O2148" s="1" t="s">
        <v>65</v>
      </c>
    </row>
    <row r="2149">
      <c r="A2149" s="1" t="s">
        <v>2936</v>
      </c>
      <c r="B2149" s="1" t="s">
        <v>22</v>
      </c>
      <c r="C2149" s="1" t="s">
        <v>23</v>
      </c>
      <c r="D2149" s="1" t="s">
        <v>771</v>
      </c>
      <c r="E2149" s="1" t="s">
        <v>257</v>
      </c>
      <c r="F2149" s="1">
        <v>2121.0</v>
      </c>
      <c r="G2149" s="1">
        <v>2058.0</v>
      </c>
      <c r="H2149" s="1">
        <v>97.0</v>
      </c>
      <c r="I2149" s="1">
        <v>1898.12</v>
      </c>
      <c r="J2149" s="1">
        <v>2005.78</v>
      </c>
      <c r="K2149" s="1">
        <v>4127895.24</v>
      </c>
      <c r="L2149" s="2">
        <v>45792.0</v>
      </c>
      <c r="M2149" s="1">
        <v>2025.0</v>
      </c>
      <c r="N2149" s="1">
        <v>5.0</v>
      </c>
      <c r="O2149" s="1" t="s">
        <v>32</v>
      </c>
    </row>
    <row r="2150">
      <c r="A2150" s="1" t="s">
        <v>2937</v>
      </c>
      <c r="B2150" s="1" t="s">
        <v>16</v>
      </c>
      <c r="C2150" s="1" t="s">
        <v>17</v>
      </c>
      <c r="D2150" s="1" t="s">
        <v>608</v>
      </c>
      <c r="E2150" s="1" t="s">
        <v>74</v>
      </c>
      <c r="F2150" s="1">
        <v>1656.0</v>
      </c>
      <c r="G2150" s="1">
        <v>1413.0</v>
      </c>
      <c r="H2150" s="1">
        <v>85.3</v>
      </c>
      <c r="I2150" s="1">
        <v>1762.51</v>
      </c>
      <c r="J2150" s="1">
        <v>1697.25</v>
      </c>
      <c r="K2150" s="1">
        <v>2398214.25</v>
      </c>
      <c r="L2150" s="2">
        <v>45962.0</v>
      </c>
      <c r="M2150" s="1">
        <v>2025.0</v>
      </c>
      <c r="N2150" s="1">
        <v>11.0</v>
      </c>
      <c r="O2150" s="1" t="s">
        <v>32</v>
      </c>
    </row>
    <row r="2151">
      <c r="A2151" s="1" t="s">
        <v>2938</v>
      </c>
      <c r="B2151" s="1" t="s">
        <v>22</v>
      </c>
      <c r="C2151" s="1" t="s">
        <v>23</v>
      </c>
      <c r="D2151" s="1" t="s">
        <v>615</v>
      </c>
      <c r="E2151" s="1" t="s">
        <v>95</v>
      </c>
      <c r="F2151" s="1">
        <v>539.0</v>
      </c>
      <c r="G2151" s="1">
        <v>457.0</v>
      </c>
      <c r="H2151" s="1">
        <v>84.8</v>
      </c>
      <c r="I2151" s="1">
        <v>1495.46</v>
      </c>
      <c r="J2151" s="1">
        <v>1502.07</v>
      </c>
      <c r="K2151" s="1">
        <v>686445.99</v>
      </c>
      <c r="L2151" s="2">
        <v>45925.0</v>
      </c>
      <c r="M2151" s="1">
        <v>2025.0</v>
      </c>
      <c r="N2151" s="1">
        <v>9.0</v>
      </c>
      <c r="O2151" s="1" t="s">
        <v>32</v>
      </c>
    </row>
    <row r="2152">
      <c r="A2152" s="1" t="s">
        <v>2939</v>
      </c>
      <c r="B2152" s="1" t="s">
        <v>37</v>
      </c>
      <c r="C2152" s="1" t="s">
        <v>38</v>
      </c>
      <c r="D2152" s="1" t="s">
        <v>1448</v>
      </c>
      <c r="E2152" s="1" t="s">
        <v>133</v>
      </c>
      <c r="F2152" s="1">
        <v>1064.0</v>
      </c>
      <c r="G2152" s="1">
        <v>1039.0</v>
      </c>
      <c r="H2152" s="1">
        <v>97.7</v>
      </c>
      <c r="I2152" s="1">
        <v>1367.82</v>
      </c>
      <c r="J2152" s="1">
        <v>1406.52</v>
      </c>
      <c r="K2152" s="1">
        <v>1461374.28</v>
      </c>
      <c r="L2152" s="2">
        <v>45945.0</v>
      </c>
      <c r="M2152" s="1">
        <v>2025.0</v>
      </c>
      <c r="N2152" s="1">
        <v>10.0</v>
      </c>
      <c r="O2152" s="1" t="s">
        <v>26</v>
      </c>
    </row>
    <row r="2153">
      <c r="A2153" s="1" t="s">
        <v>2940</v>
      </c>
      <c r="B2153" s="1" t="s">
        <v>37</v>
      </c>
      <c r="C2153" s="1" t="s">
        <v>38</v>
      </c>
      <c r="D2153" s="1" t="s">
        <v>2673</v>
      </c>
      <c r="E2153" s="1" t="s">
        <v>210</v>
      </c>
      <c r="F2153" s="1">
        <v>2670.0</v>
      </c>
      <c r="G2153" s="1">
        <v>2469.0</v>
      </c>
      <c r="H2153" s="1">
        <v>92.5</v>
      </c>
      <c r="I2153" s="1">
        <v>1343.8</v>
      </c>
      <c r="J2153" s="1">
        <v>1589.5</v>
      </c>
      <c r="K2153" s="1">
        <v>3924475.5</v>
      </c>
      <c r="L2153" s="2">
        <v>45836.0</v>
      </c>
      <c r="M2153" s="1">
        <v>2025.0</v>
      </c>
      <c r="N2153" s="1">
        <v>6.0</v>
      </c>
      <c r="O2153" s="1" t="s">
        <v>46</v>
      </c>
    </row>
    <row r="2154">
      <c r="A2154" s="1" t="s">
        <v>2941</v>
      </c>
      <c r="B2154" s="1" t="s">
        <v>37</v>
      </c>
      <c r="C2154" s="1" t="s">
        <v>38</v>
      </c>
      <c r="D2154" s="1" t="s">
        <v>2942</v>
      </c>
      <c r="E2154" s="1" t="s">
        <v>35</v>
      </c>
      <c r="F2154" s="1">
        <v>2816.0</v>
      </c>
      <c r="G2154" s="1">
        <v>2482.0</v>
      </c>
      <c r="H2154" s="1">
        <v>88.1</v>
      </c>
      <c r="I2154" s="1">
        <v>1627.13</v>
      </c>
      <c r="J2154" s="1">
        <v>1849.52</v>
      </c>
      <c r="K2154" s="1">
        <v>4590508.64</v>
      </c>
      <c r="L2154" s="2">
        <v>45683.0</v>
      </c>
      <c r="M2154" s="1">
        <v>2025.0</v>
      </c>
      <c r="N2154" s="1">
        <v>1.0</v>
      </c>
      <c r="O2154" s="1" t="s">
        <v>26</v>
      </c>
    </row>
    <row r="2155">
      <c r="A2155" s="1" t="s">
        <v>2943</v>
      </c>
      <c r="B2155" s="1" t="s">
        <v>22</v>
      </c>
      <c r="C2155" s="1" t="s">
        <v>23</v>
      </c>
      <c r="D2155" s="1" t="s">
        <v>149</v>
      </c>
      <c r="E2155" s="1" t="s">
        <v>25</v>
      </c>
      <c r="F2155" s="1">
        <v>2943.0</v>
      </c>
      <c r="G2155" s="1">
        <v>2600.0</v>
      </c>
      <c r="H2155" s="1">
        <v>88.3</v>
      </c>
      <c r="I2155" s="1">
        <v>1412.35</v>
      </c>
      <c r="J2155" s="1">
        <v>1439.43</v>
      </c>
      <c r="K2155" s="1">
        <v>3742518.0</v>
      </c>
      <c r="L2155" s="2">
        <v>45986.0</v>
      </c>
      <c r="M2155" s="1">
        <v>2025.0</v>
      </c>
      <c r="N2155" s="1">
        <v>11.0</v>
      </c>
      <c r="O2155" s="1" t="s">
        <v>26</v>
      </c>
    </row>
    <row r="2156">
      <c r="A2156" s="1" t="s">
        <v>2944</v>
      </c>
      <c r="B2156" s="1" t="s">
        <v>28</v>
      </c>
      <c r="C2156" s="1" t="s">
        <v>29</v>
      </c>
      <c r="D2156" s="1" t="s">
        <v>163</v>
      </c>
      <c r="E2156" s="1" t="s">
        <v>59</v>
      </c>
      <c r="F2156" s="1">
        <v>1242.0</v>
      </c>
      <c r="G2156" s="1">
        <v>1247.0</v>
      </c>
      <c r="H2156" s="1">
        <v>100.4</v>
      </c>
      <c r="I2156" s="1">
        <v>1624.84</v>
      </c>
      <c r="J2156" s="1">
        <v>1876.0</v>
      </c>
      <c r="K2156" s="1">
        <v>2339372.0</v>
      </c>
      <c r="L2156" s="2">
        <v>45730.0</v>
      </c>
      <c r="M2156" s="1">
        <v>2025.0</v>
      </c>
      <c r="N2156" s="1">
        <v>3.0</v>
      </c>
      <c r="O2156" s="1" t="s">
        <v>32</v>
      </c>
    </row>
    <row r="2157">
      <c r="A2157" s="1" t="s">
        <v>2945</v>
      </c>
      <c r="B2157" s="1" t="s">
        <v>42</v>
      </c>
      <c r="C2157" s="1" t="s">
        <v>43</v>
      </c>
      <c r="D2157" s="1" t="s">
        <v>233</v>
      </c>
      <c r="E2157" s="1" t="s">
        <v>183</v>
      </c>
      <c r="F2157" s="1">
        <v>2111.0</v>
      </c>
      <c r="G2157" s="1">
        <v>1958.0</v>
      </c>
      <c r="H2157" s="1">
        <v>92.8</v>
      </c>
      <c r="I2157" s="1">
        <v>1572.46</v>
      </c>
      <c r="J2157" s="1">
        <v>1797.63</v>
      </c>
      <c r="K2157" s="1">
        <v>3519759.54</v>
      </c>
      <c r="L2157" s="2">
        <v>45758.0</v>
      </c>
      <c r="M2157" s="1">
        <v>2025.0</v>
      </c>
      <c r="N2157" s="1">
        <v>4.0</v>
      </c>
      <c r="O2157" s="1" t="s">
        <v>65</v>
      </c>
    </row>
    <row r="2158">
      <c r="A2158" s="1" t="s">
        <v>2946</v>
      </c>
      <c r="B2158" s="1" t="s">
        <v>28</v>
      </c>
      <c r="C2158" s="1" t="s">
        <v>29</v>
      </c>
      <c r="D2158" s="1" t="s">
        <v>2370</v>
      </c>
      <c r="E2158" s="1" t="s">
        <v>56</v>
      </c>
      <c r="F2158" s="1">
        <v>2401.0</v>
      </c>
      <c r="G2158" s="1">
        <v>2202.0</v>
      </c>
      <c r="H2158" s="1">
        <v>91.7</v>
      </c>
      <c r="I2158" s="1">
        <v>1629.21</v>
      </c>
      <c r="J2158" s="1">
        <v>1538.39</v>
      </c>
      <c r="K2158" s="1">
        <v>3387534.78</v>
      </c>
      <c r="L2158" s="2">
        <v>45721.0</v>
      </c>
      <c r="M2158" s="1">
        <v>2025.0</v>
      </c>
      <c r="N2158" s="1">
        <v>3.0</v>
      </c>
      <c r="O2158" s="1" t="s">
        <v>20</v>
      </c>
    </row>
    <row r="2159">
      <c r="A2159" s="1" t="s">
        <v>2947</v>
      </c>
      <c r="B2159" s="1" t="s">
        <v>28</v>
      </c>
      <c r="C2159" s="1" t="s">
        <v>29</v>
      </c>
      <c r="D2159" s="1" t="s">
        <v>997</v>
      </c>
      <c r="E2159" s="1" t="s">
        <v>79</v>
      </c>
      <c r="F2159" s="1">
        <v>2073.0</v>
      </c>
      <c r="G2159" s="1">
        <v>1820.0</v>
      </c>
      <c r="H2159" s="1">
        <v>87.8</v>
      </c>
      <c r="I2159" s="1">
        <v>1515.01</v>
      </c>
      <c r="J2159" s="1">
        <v>1531.97</v>
      </c>
      <c r="K2159" s="1">
        <v>2788185.4</v>
      </c>
      <c r="L2159" s="2">
        <v>45734.0</v>
      </c>
      <c r="M2159" s="1">
        <v>2025.0</v>
      </c>
      <c r="N2159" s="1">
        <v>3.0</v>
      </c>
      <c r="O2159" s="1" t="s">
        <v>20</v>
      </c>
    </row>
    <row r="2160">
      <c r="A2160" s="1" t="s">
        <v>2948</v>
      </c>
      <c r="B2160" s="1" t="s">
        <v>16</v>
      </c>
      <c r="C2160" s="1" t="s">
        <v>17</v>
      </c>
      <c r="D2160" s="1" t="s">
        <v>821</v>
      </c>
      <c r="E2160" s="1" t="s">
        <v>267</v>
      </c>
      <c r="F2160" s="1">
        <v>1207.0</v>
      </c>
      <c r="G2160" s="1">
        <v>1025.0</v>
      </c>
      <c r="H2160" s="1">
        <v>84.9</v>
      </c>
      <c r="I2160" s="1">
        <v>1668.04</v>
      </c>
      <c r="J2160" s="1">
        <v>1672.81</v>
      </c>
      <c r="K2160" s="1">
        <v>1714630.25</v>
      </c>
      <c r="L2160" s="2">
        <v>45982.0</v>
      </c>
      <c r="M2160" s="1">
        <v>2025.0</v>
      </c>
      <c r="N2160" s="1">
        <v>11.0</v>
      </c>
      <c r="O2160" s="1" t="s">
        <v>46</v>
      </c>
    </row>
    <row r="2161">
      <c r="A2161" s="1" t="s">
        <v>2949</v>
      </c>
      <c r="B2161" s="1" t="s">
        <v>28</v>
      </c>
      <c r="C2161" s="1" t="s">
        <v>29</v>
      </c>
      <c r="D2161" s="1" t="s">
        <v>1127</v>
      </c>
      <c r="E2161" s="1" t="s">
        <v>121</v>
      </c>
      <c r="F2161" s="1">
        <v>1652.0</v>
      </c>
      <c r="G2161" s="1">
        <v>1579.0</v>
      </c>
      <c r="H2161" s="1">
        <v>95.6</v>
      </c>
      <c r="I2161" s="1">
        <v>1532.69</v>
      </c>
      <c r="J2161" s="1">
        <v>1804.92</v>
      </c>
      <c r="K2161" s="1">
        <v>2849968.68</v>
      </c>
      <c r="L2161" s="2">
        <v>45690.0</v>
      </c>
      <c r="M2161" s="1">
        <v>2025.0</v>
      </c>
      <c r="N2161" s="1">
        <v>2.0</v>
      </c>
      <c r="O2161" s="1" t="s">
        <v>26</v>
      </c>
    </row>
    <row r="2162">
      <c r="A2162" s="1" t="s">
        <v>2950</v>
      </c>
      <c r="B2162" s="1" t="s">
        <v>42</v>
      </c>
      <c r="C2162" s="1" t="s">
        <v>43</v>
      </c>
      <c r="D2162" s="1" t="s">
        <v>510</v>
      </c>
      <c r="E2162" s="1" t="s">
        <v>111</v>
      </c>
      <c r="F2162" s="1">
        <v>1488.0</v>
      </c>
      <c r="G2162" s="1">
        <v>1359.0</v>
      </c>
      <c r="H2162" s="1">
        <v>91.3</v>
      </c>
      <c r="I2162" s="1">
        <v>1503.75</v>
      </c>
      <c r="J2162" s="1">
        <v>1473.33</v>
      </c>
      <c r="K2162" s="1">
        <v>2002255.47</v>
      </c>
      <c r="L2162" s="2">
        <v>45858.0</v>
      </c>
      <c r="M2162" s="1">
        <v>2025.0</v>
      </c>
      <c r="N2162" s="1">
        <v>7.0</v>
      </c>
      <c r="O2162" s="1" t="s">
        <v>20</v>
      </c>
    </row>
    <row r="2163">
      <c r="A2163" s="1" t="s">
        <v>2951</v>
      </c>
      <c r="B2163" s="1" t="s">
        <v>28</v>
      </c>
      <c r="C2163" s="1" t="s">
        <v>29</v>
      </c>
      <c r="D2163" s="1" t="s">
        <v>1870</v>
      </c>
      <c r="E2163" s="1" t="s">
        <v>118</v>
      </c>
      <c r="F2163" s="1">
        <v>1869.0</v>
      </c>
      <c r="G2163" s="1">
        <v>1910.0</v>
      </c>
      <c r="H2163" s="1">
        <v>102.2</v>
      </c>
      <c r="I2163" s="1">
        <v>1295.56</v>
      </c>
      <c r="J2163" s="1">
        <v>1169.29</v>
      </c>
      <c r="K2163" s="1">
        <v>2233343.9</v>
      </c>
      <c r="L2163" s="2">
        <v>45910.0</v>
      </c>
      <c r="M2163" s="1">
        <v>2025.0</v>
      </c>
      <c r="N2163" s="1">
        <v>9.0</v>
      </c>
      <c r="O2163" s="1" t="s">
        <v>46</v>
      </c>
    </row>
    <row r="2164">
      <c r="A2164" s="1" t="s">
        <v>2952</v>
      </c>
      <c r="B2164" s="1" t="s">
        <v>16</v>
      </c>
      <c r="C2164" s="1" t="s">
        <v>17</v>
      </c>
      <c r="D2164" s="1" t="s">
        <v>581</v>
      </c>
      <c r="E2164" s="1" t="s">
        <v>89</v>
      </c>
      <c r="F2164" s="1">
        <v>1949.0</v>
      </c>
      <c r="G2164" s="1">
        <v>1682.0</v>
      </c>
      <c r="H2164" s="1">
        <v>86.3</v>
      </c>
      <c r="I2164" s="1">
        <v>1678.69</v>
      </c>
      <c r="J2164" s="1">
        <v>2005.45</v>
      </c>
      <c r="K2164" s="1">
        <v>3373166.9</v>
      </c>
      <c r="L2164" s="2">
        <v>45745.0</v>
      </c>
      <c r="M2164" s="1">
        <v>2025.0</v>
      </c>
      <c r="N2164" s="1">
        <v>3.0</v>
      </c>
      <c r="O2164" s="1" t="s">
        <v>46</v>
      </c>
    </row>
    <row r="2165">
      <c r="A2165" s="1" t="s">
        <v>2953</v>
      </c>
      <c r="B2165" s="1" t="s">
        <v>42</v>
      </c>
      <c r="C2165" s="1" t="s">
        <v>43</v>
      </c>
      <c r="D2165" s="1" t="s">
        <v>70</v>
      </c>
      <c r="E2165" s="1" t="s">
        <v>71</v>
      </c>
      <c r="F2165" s="1">
        <v>571.0</v>
      </c>
      <c r="G2165" s="1">
        <v>478.0</v>
      </c>
      <c r="H2165" s="1">
        <v>83.7</v>
      </c>
      <c r="I2165" s="1">
        <v>1128.35</v>
      </c>
      <c r="J2165" s="1">
        <v>1335.21</v>
      </c>
      <c r="K2165" s="1">
        <v>638230.38</v>
      </c>
      <c r="L2165" s="2">
        <v>45669.0</v>
      </c>
      <c r="M2165" s="1">
        <v>2025.0</v>
      </c>
      <c r="N2165" s="1">
        <v>1.0</v>
      </c>
      <c r="O2165" s="1" t="s">
        <v>32</v>
      </c>
    </row>
    <row r="2166">
      <c r="A2166" s="1" t="s">
        <v>2954</v>
      </c>
      <c r="B2166" s="1" t="s">
        <v>37</v>
      </c>
      <c r="C2166" s="1" t="s">
        <v>38</v>
      </c>
      <c r="D2166" s="1" t="s">
        <v>2151</v>
      </c>
      <c r="E2166" s="1" t="s">
        <v>53</v>
      </c>
      <c r="F2166" s="1">
        <v>990.0</v>
      </c>
      <c r="G2166" s="1">
        <v>972.0</v>
      </c>
      <c r="H2166" s="1">
        <v>98.2</v>
      </c>
      <c r="I2166" s="1">
        <v>1384.49</v>
      </c>
      <c r="J2166" s="1">
        <v>1498.99</v>
      </c>
      <c r="K2166" s="1">
        <v>1457018.28</v>
      </c>
      <c r="L2166" s="2">
        <v>45996.0</v>
      </c>
      <c r="M2166" s="1">
        <v>2025.0</v>
      </c>
      <c r="N2166" s="1">
        <v>12.0</v>
      </c>
      <c r="O2166" s="1" t="s">
        <v>26</v>
      </c>
    </row>
    <row r="2167">
      <c r="A2167" s="1" t="s">
        <v>2955</v>
      </c>
      <c r="B2167" s="1" t="s">
        <v>42</v>
      </c>
      <c r="C2167" s="1" t="s">
        <v>43</v>
      </c>
      <c r="D2167" s="1" t="s">
        <v>315</v>
      </c>
      <c r="E2167" s="1" t="s">
        <v>124</v>
      </c>
      <c r="F2167" s="1">
        <v>2251.0</v>
      </c>
      <c r="G2167" s="1">
        <v>2353.0</v>
      </c>
      <c r="H2167" s="1">
        <v>104.5</v>
      </c>
      <c r="I2167" s="1">
        <v>1412.04</v>
      </c>
      <c r="J2167" s="1">
        <v>1484.57</v>
      </c>
      <c r="K2167" s="1">
        <v>3493193.21</v>
      </c>
      <c r="L2167" s="2">
        <v>45834.0</v>
      </c>
      <c r="M2167" s="1">
        <v>2025.0</v>
      </c>
      <c r="N2167" s="1">
        <v>6.0</v>
      </c>
      <c r="O2167" s="1" t="s">
        <v>26</v>
      </c>
    </row>
    <row r="2168">
      <c r="A2168" s="1" t="s">
        <v>2956</v>
      </c>
      <c r="B2168" s="1" t="s">
        <v>22</v>
      </c>
      <c r="C2168" s="1" t="s">
        <v>23</v>
      </c>
      <c r="D2168" s="1" t="s">
        <v>1439</v>
      </c>
      <c r="E2168" s="1" t="s">
        <v>64</v>
      </c>
      <c r="F2168" s="1">
        <v>1576.0</v>
      </c>
      <c r="G2168" s="1">
        <v>1399.0</v>
      </c>
      <c r="H2168" s="1">
        <v>88.8</v>
      </c>
      <c r="I2168" s="1">
        <v>1220.45</v>
      </c>
      <c r="J2168" s="1">
        <v>1175.51</v>
      </c>
      <c r="K2168" s="1">
        <v>1644538.49</v>
      </c>
      <c r="L2168" s="2">
        <v>45750.0</v>
      </c>
      <c r="M2168" s="1">
        <v>2025.0</v>
      </c>
      <c r="N2168" s="1">
        <v>4.0</v>
      </c>
      <c r="O2168" s="1" t="s">
        <v>65</v>
      </c>
    </row>
    <row r="2169">
      <c r="A2169" s="1" t="s">
        <v>2957</v>
      </c>
      <c r="B2169" s="1" t="s">
        <v>22</v>
      </c>
      <c r="C2169" s="1" t="s">
        <v>23</v>
      </c>
      <c r="D2169" s="1" t="s">
        <v>654</v>
      </c>
      <c r="E2169" s="1" t="s">
        <v>336</v>
      </c>
      <c r="F2169" s="1">
        <v>2712.0</v>
      </c>
      <c r="G2169" s="1">
        <v>2302.0</v>
      </c>
      <c r="H2169" s="1">
        <v>84.9</v>
      </c>
      <c r="I2169" s="1">
        <v>1188.8</v>
      </c>
      <c r="J2169" s="1">
        <v>1259.67</v>
      </c>
      <c r="K2169" s="1">
        <v>2899760.34</v>
      </c>
      <c r="L2169" s="2">
        <v>45774.0</v>
      </c>
      <c r="M2169" s="1">
        <v>2025.0</v>
      </c>
      <c r="N2169" s="1">
        <v>4.0</v>
      </c>
      <c r="O2169" s="1" t="s">
        <v>46</v>
      </c>
    </row>
    <row r="2170">
      <c r="A2170" s="1" t="s">
        <v>2958</v>
      </c>
      <c r="B2170" s="1" t="s">
        <v>22</v>
      </c>
      <c r="C2170" s="1" t="s">
        <v>23</v>
      </c>
      <c r="D2170" s="1" t="s">
        <v>24</v>
      </c>
      <c r="E2170" s="1" t="s">
        <v>25</v>
      </c>
      <c r="F2170" s="1">
        <v>982.0</v>
      </c>
      <c r="G2170" s="1">
        <v>971.0</v>
      </c>
      <c r="H2170" s="1">
        <v>98.9</v>
      </c>
      <c r="I2170" s="1">
        <v>1852.65</v>
      </c>
      <c r="J2170" s="1">
        <v>1971.7</v>
      </c>
      <c r="K2170" s="1">
        <v>1914520.7</v>
      </c>
      <c r="L2170" s="2">
        <v>45866.0</v>
      </c>
      <c r="M2170" s="1">
        <v>2025.0</v>
      </c>
      <c r="N2170" s="1">
        <v>7.0</v>
      </c>
      <c r="O2170" s="1" t="s">
        <v>26</v>
      </c>
    </row>
    <row r="2171">
      <c r="A2171" s="1" t="s">
        <v>2959</v>
      </c>
      <c r="B2171" s="1" t="s">
        <v>42</v>
      </c>
      <c r="C2171" s="1" t="s">
        <v>43</v>
      </c>
      <c r="D2171" s="1" t="s">
        <v>1418</v>
      </c>
      <c r="E2171" s="1" t="s">
        <v>40</v>
      </c>
      <c r="F2171" s="1">
        <v>2783.0</v>
      </c>
      <c r="G2171" s="1">
        <v>2438.0</v>
      </c>
      <c r="H2171" s="1">
        <v>87.6</v>
      </c>
      <c r="I2171" s="1">
        <v>1506.0</v>
      </c>
      <c r="J2171" s="1">
        <v>1716.78</v>
      </c>
      <c r="K2171" s="1">
        <v>4185509.64</v>
      </c>
      <c r="L2171" s="2">
        <v>45765.0</v>
      </c>
      <c r="M2171" s="1">
        <v>2025.0</v>
      </c>
      <c r="N2171" s="1">
        <v>4.0</v>
      </c>
      <c r="O2171" s="1" t="s">
        <v>26</v>
      </c>
    </row>
    <row r="2172">
      <c r="A2172" s="1" t="s">
        <v>2960</v>
      </c>
      <c r="B2172" s="1" t="s">
        <v>28</v>
      </c>
      <c r="C2172" s="1" t="s">
        <v>29</v>
      </c>
      <c r="D2172" s="1" t="s">
        <v>1121</v>
      </c>
      <c r="E2172" s="1" t="s">
        <v>40</v>
      </c>
      <c r="F2172" s="1">
        <v>2879.0</v>
      </c>
      <c r="G2172" s="1">
        <v>2409.0</v>
      </c>
      <c r="H2172" s="1">
        <v>83.7</v>
      </c>
      <c r="I2172" s="1">
        <v>1686.28</v>
      </c>
      <c r="J2172" s="1">
        <v>1720.21</v>
      </c>
      <c r="K2172" s="1">
        <v>4143985.89</v>
      </c>
      <c r="L2172" s="2">
        <v>45982.0</v>
      </c>
      <c r="M2172" s="1">
        <v>2025.0</v>
      </c>
      <c r="N2172" s="1">
        <v>11.0</v>
      </c>
      <c r="O2172" s="1" t="s">
        <v>26</v>
      </c>
    </row>
    <row r="2173">
      <c r="A2173" s="1" t="s">
        <v>2961</v>
      </c>
      <c r="B2173" s="1" t="s">
        <v>42</v>
      </c>
      <c r="C2173" s="1" t="s">
        <v>43</v>
      </c>
      <c r="D2173" s="1" t="s">
        <v>1760</v>
      </c>
      <c r="E2173" s="1" t="s">
        <v>40</v>
      </c>
      <c r="F2173" s="1">
        <v>983.0</v>
      </c>
      <c r="G2173" s="1">
        <v>888.0</v>
      </c>
      <c r="H2173" s="1">
        <v>90.3</v>
      </c>
      <c r="I2173" s="1">
        <v>1879.07</v>
      </c>
      <c r="J2173" s="1">
        <v>2119.85</v>
      </c>
      <c r="K2173" s="1">
        <v>1882426.8</v>
      </c>
      <c r="L2173" s="2">
        <v>45666.0</v>
      </c>
      <c r="M2173" s="1">
        <v>2025.0</v>
      </c>
      <c r="N2173" s="1">
        <v>1.0</v>
      </c>
      <c r="O2173" s="1" t="s">
        <v>26</v>
      </c>
    </row>
    <row r="2174">
      <c r="A2174" s="1" t="s">
        <v>2962</v>
      </c>
      <c r="B2174" s="1" t="s">
        <v>37</v>
      </c>
      <c r="C2174" s="1" t="s">
        <v>38</v>
      </c>
      <c r="D2174" s="1" t="s">
        <v>1172</v>
      </c>
      <c r="E2174" s="1" t="s">
        <v>79</v>
      </c>
      <c r="F2174" s="1">
        <v>2485.0</v>
      </c>
      <c r="G2174" s="1">
        <v>2025.0</v>
      </c>
      <c r="H2174" s="1">
        <v>81.5</v>
      </c>
      <c r="I2174" s="1">
        <v>1686.76</v>
      </c>
      <c r="J2174" s="1">
        <v>2005.0</v>
      </c>
      <c r="K2174" s="1">
        <v>4060125.0</v>
      </c>
      <c r="L2174" s="2">
        <v>45744.0</v>
      </c>
      <c r="M2174" s="1">
        <v>2025.0</v>
      </c>
      <c r="N2174" s="1">
        <v>3.0</v>
      </c>
      <c r="O2174" s="1" t="s">
        <v>20</v>
      </c>
    </row>
    <row r="2175">
      <c r="A2175" s="1" t="s">
        <v>2963</v>
      </c>
      <c r="B2175" s="1" t="s">
        <v>28</v>
      </c>
      <c r="C2175" s="1" t="s">
        <v>29</v>
      </c>
      <c r="D2175" s="1" t="s">
        <v>1809</v>
      </c>
      <c r="E2175" s="1" t="s">
        <v>231</v>
      </c>
      <c r="F2175" s="1">
        <v>1955.0</v>
      </c>
      <c r="G2175" s="1">
        <v>1680.0</v>
      </c>
      <c r="H2175" s="1">
        <v>85.9</v>
      </c>
      <c r="I2175" s="1">
        <v>1403.46</v>
      </c>
      <c r="J2175" s="1">
        <v>1421.44</v>
      </c>
      <c r="K2175" s="1">
        <v>2388019.2</v>
      </c>
      <c r="L2175" s="2">
        <v>45664.0</v>
      </c>
      <c r="M2175" s="1">
        <v>2025.0</v>
      </c>
      <c r="N2175" s="1">
        <v>1.0</v>
      </c>
      <c r="O2175" s="1" t="s">
        <v>65</v>
      </c>
    </row>
    <row r="2176">
      <c r="A2176" s="1" t="s">
        <v>2964</v>
      </c>
      <c r="B2176" s="1" t="s">
        <v>37</v>
      </c>
      <c r="C2176" s="1" t="s">
        <v>38</v>
      </c>
      <c r="D2176" s="1" t="s">
        <v>850</v>
      </c>
      <c r="E2176" s="1" t="s">
        <v>306</v>
      </c>
      <c r="F2176" s="1">
        <v>1087.0</v>
      </c>
      <c r="G2176" s="1">
        <v>1009.0</v>
      </c>
      <c r="H2176" s="1">
        <v>92.8</v>
      </c>
      <c r="I2176" s="1">
        <v>1895.07</v>
      </c>
      <c r="J2176" s="1">
        <v>2188.79</v>
      </c>
      <c r="K2176" s="1">
        <v>2208489.11</v>
      </c>
      <c r="L2176" s="2">
        <v>45985.0</v>
      </c>
      <c r="M2176" s="1">
        <v>2025.0</v>
      </c>
      <c r="N2176" s="1">
        <v>11.0</v>
      </c>
      <c r="O2176" s="1" t="s">
        <v>32</v>
      </c>
    </row>
    <row r="2177">
      <c r="A2177" s="1" t="s">
        <v>2965</v>
      </c>
      <c r="B2177" s="1" t="s">
        <v>22</v>
      </c>
      <c r="C2177" s="1" t="s">
        <v>23</v>
      </c>
      <c r="D2177" s="1" t="s">
        <v>94</v>
      </c>
      <c r="E2177" s="1" t="s">
        <v>95</v>
      </c>
      <c r="F2177" s="1">
        <v>2307.0</v>
      </c>
      <c r="G2177" s="1">
        <v>2092.0</v>
      </c>
      <c r="H2177" s="1">
        <v>90.7</v>
      </c>
      <c r="I2177" s="1">
        <v>1682.65</v>
      </c>
      <c r="J2177" s="1">
        <v>1580.76</v>
      </c>
      <c r="K2177" s="1">
        <v>3306949.92</v>
      </c>
      <c r="L2177" s="2">
        <v>45668.0</v>
      </c>
      <c r="M2177" s="1">
        <v>2025.0</v>
      </c>
      <c r="N2177" s="1">
        <v>1.0</v>
      </c>
      <c r="O2177" s="1" t="s">
        <v>32</v>
      </c>
    </row>
    <row r="2178">
      <c r="A2178" s="1" t="s">
        <v>2966</v>
      </c>
      <c r="B2178" s="1" t="s">
        <v>22</v>
      </c>
      <c r="C2178" s="1" t="s">
        <v>23</v>
      </c>
      <c r="D2178" s="1" t="s">
        <v>1649</v>
      </c>
      <c r="E2178" s="1" t="s">
        <v>277</v>
      </c>
      <c r="F2178" s="1">
        <v>1593.0</v>
      </c>
      <c r="G2178" s="1">
        <v>1482.0</v>
      </c>
      <c r="H2178" s="1">
        <v>93.0</v>
      </c>
      <c r="I2178" s="1">
        <v>1247.05</v>
      </c>
      <c r="J2178" s="1">
        <v>1170.41</v>
      </c>
      <c r="K2178" s="1">
        <v>1734547.62</v>
      </c>
      <c r="L2178" s="2">
        <v>45791.0</v>
      </c>
      <c r="M2178" s="1">
        <v>2025.0</v>
      </c>
      <c r="N2178" s="1">
        <v>5.0</v>
      </c>
      <c r="O2178" s="1" t="s">
        <v>20</v>
      </c>
    </row>
    <row r="2179">
      <c r="A2179" s="1" t="s">
        <v>2967</v>
      </c>
      <c r="B2179" s="1" t="s">
        <v>22</v>
      </c>
      <c r="C2179" s="1" t="s">
        <v>23</v>
      </c>
      <c r="D2179" s="1" t="s">
        <v>2305</v>
      </c>
      <c r="E2179" s="1" t="s">
        <v>183</v>
      </c>
      <c r="F2179" s="1">
        <v>2317.0</v>
      </c>
      <c r="G2179" s="1">
        <v>2389.0</v>
      </c>
      <c r="H2179" s="1">
        <v>103.1</v>
      </c>
      <c r="I2179" s="1">
        <v>1888.94</v>
      </c>
      <c r="J2179" s="1">
        <v>1800.53</v>
      </c>
      <c r="K2179" s="1">
        <v>4301466.17</v>
      </c>
      <c r="L2179" s="2">
        <v>45855.0</v>
      </c>
      <c r="M2179" s="1">
        <v>2025.0</v>
      </c>
      <c r="N2179" s="1">
        <v>7.0</v>
      </c>
      <c r="O2179" s="1" t="s">
        <v>65</v>
      </c>
    </row>
    <row r="2180">
      <c r="A2180" s="1" t="s">
        <v>2968</v>
      </c>
      <c r="B2180" s="1" t="s">
        <v>37</v>
      </c>
      <c r="C2180" s="1" t="s">
        <v>38</v>
      </c>
      <c r="D2180" s="1" t="s">
        <v>672</v>
      </c>
      <c r="E2180" s="1" t="s">
        <v>95</v>
      </c>
      <c r="F2180" s="1">
        <v>1783.0</v>
      </c>
      <c r="G2180" s="1">
        <v>1482.0</v>
      </c>
      <c r="H2180" s="1">
        <v>83.1</v>
      </c>
      <c r="I2180" s="1">
        <v>1516.61</v>
      </c>
      <c r="J2180" s="1">
        <v>1599.77</v>
      </c>
      <c r="K2180" s="1">
        <v>2370859.14</v>
      </c>
      <c r="L2180" s="2">
        <v>45729.0</v>
      </c>
      <c r="M2180" s="1">
        <v>2025.0</v>
      </c>
      <c r="N2180" s="1">
        <v>3.0</v>
      </c>
      <c r="O2180" s="1" t="s">
        <v>32</v>
      </c>
    </row>
    <row r="2181">
      <c r="A2181" s="1" t="s">
        <v>2969</v>
      </c>
      <c r="B2181" s="1" t="s">
        <v>16</v>
      </c>
      <c r="C2181" s="1" t="s">
        <v>17</v>
      </c>
      <c r="D2181" s="1" t="s">
        <v>615</v>
      </c>
      <c r="E2181" s="1" t="s">
        <v>95</v>
      </c>
      <c r="F2181" s="1">
        <v>1796.0</v>
      </c>
      <c r="G2181" s="1">
        <v>1563.0</v>
      </c>
      <c r="H2181" s="1">
        <v>87.0</v>
      </c>
      <c r="I2181" s="1">
        <v>1085.66</v>
      </c>
      <c r="J2181" s="1">
        <v>996.27</v>
      </c>
      <c r="K2181" s="1">
        <v>1557170.01</v>
      </c>
      <c r="L2181" s="2">
        <v>46017.0</v>
      </c>
      <c r="M2181" s="1">
        <v>2025.0</v>
      </c>
      <c r="N2181" s="1">
        <v>12.0</v>
      </c>
      <c r="O2181" s="1" t="s">
        <v>32</v>
      </c>
    </row>
    <row r="2182">
      <c r="A2182" s="1" t="s">
        <v>2970</v>
      </c>
      <c r="B2182" s="1" t="s">
        <v>42</v>
      </c>
      <c r="C2182" s="1" t="s">
        <v>43</v>
      </c>
      <c r="D2182" s="1" t="s">
        <v>1063</v>
      </c>
      <c r="E2182" s="1" t="s">
        <v>121</v>
      </c>
      <c r="F2182" s="1">
        <v>1567.0</v>
      </c>
      <c r="G2182" s="1">
        <v>1450.0</v>
      </c>
      <c r="H2182" s="1">
        <v>92.5</v>
      </c>
      <c r="I2182" s="1">
        <v>1476.94</v>
      </c>
      <c r="J2182" s="1">
        <v>1648.27</v>
      </c>
      <c r="K2182" s="1">
        <v>2389991.5</v>
      </c>
      <c r="L2182" s="2">
        <v>45889.0</v>
      </c>
      <c r="M2182" s="1">
        <v>2025.0</v>
      </c>
      <c r="N2182" s="1">
        <v>8.0</v>
      </c>
      <c r="O2182" s="1" t="s">
        <v>26</v>
      </c>
    </row>
    <row r="2183">
      <c r="A2183" s="1" t="s">
        <v>2971</v>
      </c>
      <c r="B2183" s="1" t="s">
        <v>16</v>
      </c>
      <c r="C2183" s="1" t="s">
        <v>17</v>
      </c>
      <c r="D2183" s="1" t="s">
        <v>2644</v>
      </c>
      <c r="E2183" s="1" t="s">
        <v>19</v>
      </c>
      <c r="F2183" s="1">
        <v>2270.0</v>
      </c>
      <c r="G2183" s="1">
        <v>2034.0</v>
      </c>
      <c r="H2183" s="1">
        <v>89.6</v>
      </c>
      <c r="I2183" s="1">
        <v>1213.8</v>
      </c>
      <c r="J2183" s="1">
        <v>1299.56</v>
      </c>
      <c r="K2183" s="1">
        <v>2643305.04</v>
      </c>
      <c r="L2183" s="2">
        <v>45780.0</v>
      </c>
      <c r="M2183" s="1">
        <v>2025.0</v>
      </c>
      <c r="N2183" s="1">
        <v>5.0</v>
      </c>
      <c r="O2183" s="1" t="s">
        <v>20</v>
      </c>
    </row>
    <row r="2184">
      <c r="A2184" s="1" t="s">
        <v>2972</v>
      </c>
      <c r="B2184" s="1" t="s">
        <v>37</v>
      </c>
      <c r="C2184" s="1" t="s">
        <v>38</v>
      </c>
      <c r="D2184" s="1" t="s">
        <v>2280</v>
      </c>
      <c r="E2184" s="1" t="s">
        <v>257</v>
      </c>
      <c r="F2184" s="1">
        <v>2331.0</v>
      </c>
      <c r="G2184" s="1">
        <v>2215.0</v>
      </c>
      <c r="H2184" s="1">
        <v>95.0</v>
      </c>
      <c r="I2184" s="1">
        <v>1239.99</v>
      </c>
      <c r="J2184" s="1">
        <v>1217.31</v>
      </c>
      <c r="K2184" s="1">
        <v>2696341.65</v>
      </c>
      <c r="L2184" s="2">
        <v>45983.0</v>
      </c>
      <c r="M2184" s="1">
        <v>2025.0</v>
      </c>
      <c r="N2184" s="1">
        <v>11.0</v>
      </c>
      <c r="O2184" s="1" t="s">
        <v>32</v>
      </c>
    </row>
    <row r="2185">
      <c r="A2185" s="1" t="s">
        <v>2973</v>
      </c>
      <c r="B2185" s="1" t="s">
        <v>16</v>
      </c>
      <c r="C2185" s="1" t="s">
        <v>17</v>
      </c>
      <c r="D2185" s="1" t="s">
        <v>310</v>
      </c>
      <c r="E2185" s="1" t="s">
        <v>311</v>
      </c>
      <c r="F2185" s="1">
        <v>2583.0</v>
      </c>
      <c r="G2185" s="1">
        <v>2218.0</v>
      </c>
      <c r="H2185" s="1">
        <v>85.9</v>
      </c>
      <c r="I2185" s="1">
        <v>1709.07</v>
      </c>
      <c r="J2185" s="1">
        <v>1594.48</v>
      </c>
      <c r="K2185" s="1">
        <v>3536556.64</v>
      </c>
      <c r="L2185" s="2">
        <v>45670.0</v>
      </c>
      <c r="M2185" s="1">
        <v>2025.0</v>
      </c>
      <c r="N2185" s="1">
        <v>1.0</v>
      </c>
      <c r="O2185" s="1" t="s">
        <v>20</v>
      </c>
    </row>
    <row r="2186">
      <c r="A2186" s="1" t="s">
        <v>2974</v>
      </c>
      <c r="B2186" s="1" t="s">
        <v>16</v>
      </c>
      <c r="C2186" s="1" t="s">
        <v>17</v>
      </c>
      <c r="D2186" s="1" t="s">
        <v>556</v>
      </c>
      <c r="E2186" s="1" t="s">
        <v>19</v>
      </c>
      <c r="F2186" s="1">
        <v>2793.0</v>
      </c>
      <c r="G2186" s="1">
        <v>2646.0</v>
      </c>
      <c r="H2186" s="1">
        <v>94.7</v>
      </c>
      <c r="I2186" s="1">
        <v>1968.47</v>
      </c>
      <c r="J2186" s="1">
        <v>1859.23</v>
      </c>
      <c r="K2186" s="1">
        <v>4919522.58</v>
      </c>
      <c r="L2186" s="2">
        <v>45911.0</v>
      </c>
      <c r="M2186" s="1">
        <v>2025.0</v>
      </c>
      <c r="N2186" s="1">
        <v>9.0</v>
      </c>
      <c r="O2186" s="1" t="s">
        <v>20</v>
      </c>
    </row>
    <row r="2187">
      <c r="A2187" s="1" t="s">
        <v>2975</v>
      </c>
      <c r="B2187" s="1" t="s">
        <v>28</v>
      </c>
      <c r="C2187" s="1" t="s">
        <v>29</v>
      </c>
      <c r="D2187" s="1" t="s">
        <v>2976</v>
      </c>
      <c r="E2187" s="1" t="s">
        <v>82</v>
      </c>
      <c r="F2187" s="1">
        <v>995.0</v>
      </c>
      <c r="G2187" s="1">
        <v>1031.0</v>
      </c>
      <c r="H2187" s="1">
        <v>103.6</v>
      </c>
      <c r="I2187" s="1">
        <v>1749.31</v>
      </c>
      <c r="J2187" s="1">
        <v>1646.71</v>
      </c>
      <c r="K2187" s="1">
        <v>1697758.01</v>
      </c>
      <c r="L2187" s="2">
        <v>45986.0</v>
      </c>
      <c r="M2187" s="1">
        <v>2025.0</v>
      </c>
      <c r="N2187" s="1">
        <v>11.0</v>
      </c>
      <c r="O2187" s="1" t="s">
        <v>20</v>
      </c>
    </row>
    <row r="2188">
      <c r="A2188" s="1" t="s">
        <v>2977</v>
      </c>
      <c r="B2188" s="1" t="s">
        <v>16</v>
      </c>
      <c r="C2188" s="1" t="s">
        <v>17</v>
      </c>
      <c r="D2188" s="1" t="s">
        <v>2697</v>
      </c>
      <c r="E2188" s="1" t="s">
        <v>382</v>
      </c>
      <c r="F2188" s="1">
        <v>612.0</v>
      </c>
      <c r="G2188" s="1">
        <v>569.0</v>
      </c>
      <c r="H2188" s="1">
        <v>93.0</v>
      </c>
      <c r="I2188" s="1">
        <v>1560.07</v>
      </c>
      <c r="J2188" s="1">
        <v>1519.28</v>
      </c>
      <c r="K2188" s="1">
        <v>864470.32</v>
      </c>
      <c r="L2188" s="2">
        <v>45814.0</v>
      </c>
      <c r="M2188" s="1">
        <v>2025.0</v>
      </c>
      <c r="N2188" s="1">
        <v>6.0</v>
      </c>
      <c r="O2188" s="1" t="s">
        <v>65</v>
      </c>
    </row>
    <row r="2189">
      <c r="A2189" s="1" t="s">
        <v>2978</v>
      </c>
      <c r="B2189" s="1" t="s">
        <v>37</v>
      </c>
      <c r="C2189" s="1" t="s">
        <v>38</v>
      </c>
      <c r="D2189" s="1" t="s">
        <v>1065</v>
      </c>
      <c r="E2189" s="1" t="s">
        <v>89</v>
      </c>
      <c r="F2189" s="1">
        <v>1061.0</v>
      </c>
      <c r="G2189" s="1">
        <v>952.0</v>
      </c>
      <c r="H2189" s="1">
        <v>89.7</v>
      </c>
      <c r="I2189" s="1">
        <v>1859.38</v>
      </c>
      <c r="J2189" s="1">
        <v>1687.32</v>
      </c>
      <c r="K2189" s="1">
        <v>1606328.64</v>
      </c>
      <c r="L2189" s="2">
        <v>45997.0</v>
      </c>
      <c r="M2189" s="1">
        <v>2025.0</v>
      </c>
      <c r="N2189" s="1">
        <v>12.0</v>
      </c>
      <c r="O2189" s="1" t="s">
        <v>46</v>
      </c>
    </row>
    <row r="2190">
      <c r="A2190" s="1" t="s">
        <v>2979</v>
      </c>
      <c r="B2190" s="1" t="s">
        <v>42</v>
      </c>
      <c r="C2190" s="1" t="s">
        <v>43</v>
      </c>
      <c r="D2190" s="1" t="s">
        <v>1591</v>
      </c>
      <c r="E2190" s="1" t="s">
        <v>59</v>
      </c>
      <c r="F2190" s="1">
        <v>1076.0</v>
      </c>
      <c r="G2190" s="1">
        <v>1088.0</v>
      </c>
      <c r="H2190" s="1">
        <v>101.1</v>
      </c>
      <c r="I2190" s="1">
        <v>1199.83</v>
      </c>
      <c r="J2190" s="1">
        <v>1158.43</v>
      </c>
      <c r="K2190" s="1">
        <v>1260371.84</v>
      </c>
      <c r="L2190" s="2">
        <v>45846.0</v>
      </c>
      <c r="M2190" s="1">
        <v>2025.0</v>
      </c>
      <c r="N2190" s="1">
        <v>7.0</v>
      </c>
      <c r="O2190" s="1" t="s">
        <v>32</v>
      </c>
    </row>
    <row r="2191">
      <c r="A2191" s="1" t="s">
        <v>2980</v>
      </c>
      <c r="B2191" s="1" t="s">
        <v>37</v>
      </c>
      <c r="C2191" s="1" t="s">
        <v>38</v>
      </c>
      <c r="D2191" s="1" t="s">
        <v>786</v>
      </c>
      <c r="E2191" s="1" t="s">
        <v>103</v>
      </c>
      <c r="F2191" s="1">
        <v>2791.0</v>
      </c>
      <c r="G2191" s="1">
        <v>2881.0</v>
      </c>
      <c r="H2191" s="1">
        <v>103.2</v>
      </c>
      <c r="I2191" s="1">
        <v>1628.05</v>
      </c>
      <c r="J2191" s="1">
        <v>1914.44</v>
      </c>
      <c r="K2191" s="1">
        <v>5515501.64</v>
      </c>
      <c r="L2191" s="2">
        <v>46005.0</v>
      </c>
      <c r="M2191" s="1">
        <v>2025.0</v>
      </c>
      <c r="N2191" s="1">
        <v>12.0</v>
      </c>
      <c r="O2191" s="1" t="s">
        <v>26</v>
      </c>
    </row>
    <row r="2192">
      <c r="A2192" s="1" t="s">
        <v>2981</v>
      </c>
      <c r="B2192" s="1" t="s">
        <v>37</v>
      </c>
      <c r="C2192" s="1" t="s">
        <v>38</v>
      </c>
      <c r="D2192" s="1" t="s">
        <v>1589</v>
      </c>
      <c r="E2192" s="1" t="s">
        <v>98</v>
      </c>
      <c r="F2192" s="1">
        <v>1581.0</v>
      </c>
      <c r="G2192" s="1">
        <v>1634.0</v>
      </c>
      <c r="H2192" s="1">
        <v>103.4</v>
      </c>
      <c r="I2192" s="1">
        <v>1791.65</v>
      </c>
      <c r="J2192" s="1">
        <v>1814.9</v>
      </c>
      <c r="K2192" s="1">
        <v>2965546.6</v>
      </c>
      <c r="L2192" s="2">
        <v>45788.0</v>
      </c>
      <c r="M2192" s="1">
        <v>2025.0</v>
      </c>
      <c r="N2192" s="1">
        <v>5.0</v>
      </c>
      <c r="O2192" s="1" t="s">
        <v>65</v>
      </c>
    </row>
    <row r="2193">
      <c r="A2193" s="1" t="s">
        <v>2982</v>
      </c>
      <c r="B2193" s="1" t="s">
        <v>28</v>
      </c>
      <c r="C2193" s="1" t="s">
        <v>29</v>
      </c>
      <c r="D2193" s="1" t="s">
        <v>857</v>
      </c>
      <c r="E2193" s="1" t="s">
        <v>103</v>
      </c>
      <c r="F2193" s="1">
        <v>1562.0</v>
      </c>
      <c r="G2193" s="1">
        <v>1273.0</v>
      </c>
      <c r="H2193" s="1">
        <v>81.5</v>
      </c>
      <c r="I2193" s="1">
        <v>1090.87</v>
      </c>
      <c r="J2193" s="1">
        <v>1302.72</v>
      </c>
      <c r="K2193" s="1">
        <v>1658362.56</v>
      </c>
      <c r="L2193" s="2">
        <v>45852.0</v>
      </c>
      <c r="M2193" s="1">
        <v>2025.0</v>
      </c>
      <c r="N2193" s="1">
        <v>7.0</v>
      </c>
      <c r="O2193" s="1" t="s">
        <v>26</v>
      </c>
    </row>
    <row r="2194">
      <c r="A2194" s="1" t="s">
        <v>2983</v>
      </c>
      <c r="B2194" s="1" t="s">
        <v>42</v>
      </c>
      <c r="C2194" s="1" t="s">
        <v>43</v>
      </c>
      <c r="D2194" s="1" t="s">
        <v>1673</v>
      </c>
      <c r="E2194" s="1" t="s">
        <v>79</v>
      </c>
      <c r="F2194" s="1">
        <v>2757.0</v>
      </c>
      <c r="G2194" s="1">
        <v>2619.0</v>
      </c>
      <c r="H2194" s="1">
        <v>95.0</v>
      </c>
      <c r="I2194" s="1">
        <v>1928.75</v>
      </c>
      <c r="J2194" s="1">
        <v>1921.14</v>
      </c>
      <c r="K2194" s="1">
        <v>5031465.66</v>
      </c>
      <c r="L2194" s="2">
        <v>45910.0</v>
      </c>
      <c r="M2194" s="1">
        <v>2025.0</v>
      </c>
      <c r="N2194" s="1">
        <v>9.0</v>
      </c>
      <c r="O2194" s="1" t="s">
        <v>20</v>
      </c>
    </row>
    <row r="2195">
      <c r="A2195" s="1" t="s">
        <v>2984</v>
      </c>
      <c r="B2195" s="1" t="s">
        <v>22</v>
      </c>
      <c r="C2195" s="1" t="s">
        <v>23</v>
      </c>
      <c r="D2195" s="1" t="s">
        <v>647</v>
      </c>
      <c r="E2195" s="1" t="s">
        <v>231</v>
      </c>
      <c r="F2195" s="1">
        <v>1701.0</v>
      </c>
      <c r="G2195" s="1">
        <v>1494.0</v>
      </c>
      <c r="H2195" s="1">
        <v>87.8</v>
      </c>
      <c r="I2195" s="1">
        <v>1145.62</v>
      </c>
      <c r="J2195" s="1">
        <v>1188.81</v>
      </c>
      <c r="K2195" s="1">
        <v>1776082.14</v>
      </c>
      <c r="L2195" s="2">
        <v>45843.0</v>
      </c>
      <c r="M2195" s="1">
        <v>2025.0</v>
      </c>
      <c r="N2195" s="1">
        <v>7.0</v>
      </c>
      <c r="O2195" s="1" t="s">
        <v>65</v>
      </c>
    </row>
    <row r="2196">
      <c r="A2196" s="1" t="s">
        <v>2985</v>
      </c>
      <c r="B2196" s="1" t="s">
        <v>16</v>
      </c>
      <c r="C2196" s="1" t="s">
        <v>17</v>
      </c>
      <c r="D2196" s="1" t="s">
        <v>97</v>
      </c>
      <c r="E2196" s="1" t="s">
        <v>98</v>
      </c>
      <c r="F2196" s="1">
        <v>1281.0</v>
      </c>
      <c r="G2196" s="1">
        <v>1027.0</v>
      </c>
      <c r="H2196" s="1">
        <v>80.2</v>
      </c>
      <c r="I2196" s="1">
        <v>1701.61</v>
      </c>
      <c r="J2196" s="1">
        <v>1645.44</v>
      </c>
      <c r="K2196" s="1">
        <v>1689866.88</v>
      </c>
      <c r="L2196" s="2">
        <v>45787.0</v>
      </c>
      <c r="M2196" s="1">
        <v>2025.0</v>
      </c>
      <c r="N2196" s="1">
        <v>5.0</v>
      </c>
      <c r="O2196" s="1" t="s">
        <v>65</v>
      </c>
    </row>
    <row r="2197">
      <c r="A2197" s="1" t="s">
        <v>2986</v>
      </c>
      <c r="B2197" s="1" t="s">
        <v>16</v>
      </c>
      <c r="C2197" s="1" t="s">
        <v>17</v>
      </c>
      <c r="D2197" s="1" t="s">
        <v>1272</v>
      </c>
      <c r="E2197" s="1" t="s">
        <v>213</v>
      </c>
      <c r="F2197" s="1">
        <v>2279.0</v>
      </c>
      <c r="G2197" s="1">
        <v>2248.0</v>
      </c>
      <c r="H2197" s="1">
        <v>98.6</v>
      </c>
      <c r="I2197" s="1">
        <v>1111.99</v>
      </c>
      <c r="J2197" s="1">
        <v>1178.82</v>
      </c>
      <c r="K2197" s="1">
        <v>2649987.36</v>
      </c>
      <c r="L2197" s="2">
        <v>45770.0</v>
      </c>
      <c r="M2197" s="1">
        <v>2025.0</v>
      </c>
      <c r="N2197" s="1">
        <v>4.0</v>
      </c>
      <c r="O2197" s="1" t="s">
        <v>65</v>
      </c>
    </row>
    <row r="2198">
      <c r="A2198" s="1" t="s">
        <v>2987</v>
      </c>
      <c r="B2198" s="1" t="s">
        <v>16</v>
      </c>
      <c r="C2198" s="1" t="s">
        <v>17</v>
      </c>
      <c r="D2198" s="1" t="s">
        <v>1472</v>
      </c>
      <c r="E2198" s="1" t="s">
        <v>35</v>
      </c>
      <c r="F2198" s="1">
        <v>2148.0</v>
      </c>
      <c r="G2198" s="1">
        <v>2067.0</v>
      </c>
      <c r="H2198" s="1">
        <v>96.2</v>
      </c>
      <c r="I2198" s="1">
        <v>1251.47</v>
      </c>
      <c r="J2198" s="1">
        <v>1397.96</v>
      </c>
      <c r="K2198" s="1">
        <v>2889583.32</v>
      </c>
      <c r="L2198" s="2">
        <v>45827.0</v>
      </c>
      <c r="M2198" s="1">
        <v>2025.0</v>
      </c>
      <c r="N2198" s="1">
        <v>6.0</v>
      </c>
      <c r="O2198" s="1" t="s">
        <v>26</v>
      </c>
    </row>
    <row r="2199">
      <c r="A2199" s="1" t="s">
        <v>2988</v>
      </c>
      <c r="B2199" s="1" t="s">
        <v>28</v>
      </c>
      <c r="C2199" s="1" t="s">
        <v>29</v>
      </c>
      <c r="D2199" s="1" t="s">
        <v>1736</v>
      </c>
      <c r="E2199" s="1" t="s">
        <v>71</v>
      </c>
      <c r="F2199" s="1">
        <v>2683.0</v>
      </c>
      <c r="G2199" s="1">
        <v>2454.0</v>
      </c>
      <c r="H2199" s="1">
        <v>91.5</v>
      </c>
      <c r="I2199" s="1">
        <v>1527.62</v>
      </c>
      <c r="J2199" s="1">
        <v>1393.63</v>
      </c>
      <c r="K2199" s="1">
        <v>3419968.02</v>
      </c>
      <c r="L2199" s="2">
        <v>45801.0</v>
      </c>
      <c r="M2199" s="1">
        <v>2025.0</v>
      </c>
      <c r="N2199" s="1">
        <v>5.0</v>
      </c>
      <c r="O2199" s="1" t="s">
        <v>32</v>
      </c>
    </row>
    <row r="2200">
      <c r="A2200" s="1" t="s">
        <v>2989</v>
      </c>
      <c r="B2200" s="1" t="s">
        <v>37</v>
      </c>
      <c r="C2200" s="1" t="s">
        <v>38</v>
      </c>
      <c r="D2200" s="1" t="s">
        <v>1649</v>
      </c>
      <c r="E2200" s="1" t="s">
        <v>277</v>
      </c>
      <c r="F2200" s="1">
        <v>1936.0</v>
      </c>
      <c r="G2200" s="1">
        <v>1626.0</v>
      </c>
      <c r="H2200" s="1">
        <v>84.0</v>
      </c>
      <c r="I2200" s="1">
        <v>1158.42</v>
      </c>
      <c r="J2200" s="1">
        <v>1114.99</v>
      </c>
      <c r="K2200" s="1">
        <v>1812973.74</v>
      </c>
      <c r="L2200" s="2">
        <v>45993.0</v>
      </c>
      <c r="M2200" s="1">
        <v>2025.0</v>
      </c>
      <c r="N2200" s="1">
        <v>12.0</v>
      </c>
      <c r="O2200" s="1" t="s">
        <v>20</v>
      </c>
    </row>
    <row r="2201">
      <c r="A2201" s="1" t="s">
        <v>2990</v>
      </c>
      <c r="B2201" s="1" t="s">
        <v>37</v>
      </c>
      <c r="C2201" s="1" t="s">
        <v>38</v>
      </c>
      <c r="D2201" s="1" t="s">
        <v>797</v>
      </c>
      <c r="E2201" s="1" t="s">
        <v>124</v>
      </c>
      <c r="F2201" s="1">
        <v>2806.0</v>
      </c>
      <c r="G2201" s="1">
        <v>2704.0</v>
      </c>
      <c r="H2201" s="1">
        <v>96.4</v>
      </c>
      <c r="I2201" s="1">
        <v>1501.43</v>
      </c>
      <c r="J2201" s="1">
        <v>1659.55</v>
      </c>
      <c r="K2201" s="1">
        <v>4487423.2</v>
      </c>
      <c r="L2201" s="2">
        <v>45939.0</v>
      </c>
      <c r="M2201" s="1">
        <v>2025.0</v>
      </c>
      <c r="N2201" s="1">
        <v>10.0</v>
      </c>
      <c r="O2201" s="1" t="s">
        <v>26</v>
      </c>
    </row>
    <row r="2202">
      <c r="A2202" s="1" t="s">
        <v>2991</v>
      </c>
      <c r="B2202" s="1" t="s">
        <v>42</v>
      </c>
      <c r="C2202" s="1" t="s">
        <v>43</v>
      </c>
      <c r="D2202" s="1" t="s">
        <v>670</v>
      </c>
      <c r="E2202" s="1" t="s">
        <v>74</v>
      </c>
      <c r="F2202" s="1">
        <v>986.0</v>
      </c>
      <c r="G2202" s="1">
        <v>1034.0</v>
      </c>
      <c r="H2202" s="1">
        <v>104.9</v>
      </c>
      <c r="I2202" s="1">
        <v>1713.94</v>
      </c>
      <c r="J2202" s="1">
        <v>2034.18</v>
      </c>
      <c r="K2202" s="1">
        <v>2103342.12</v>
      </c>
      <c r="L2202" s="2">
        <v>45997.0</v>
      </c>
      <c r="M2202" s="1">
        <v>2025.0</v>
      </c>
      <c r="N2202" s="1">
        <v>12.0</v>
      </c>
      <c r="O2202" s="1" t="s">
        <v>32</v>
      </c>
    </row>
    <row r="2203">
      <c r="A2203" s="1" t="s">
        <v>2992</v>
      </c>
      <c r="B2203" s="1" t="s">
        <v>37</v>
      </c>
      <c r="C2203" s="1" t="s">
        <v>38</v>
      </c>
      <c r="D2203" s="1" t="s">
        <v>350</v>
      </c>
      <c r="E2203" s="1" t="s">
        <v>68</v>
      </c>
      <c r="F2203" s="1">
        <v>992.0</v>
      </c>
      <c r="G2203" s="1">
        <v>913.0</v>
      </c>
      <c r="H2203" s="1">
        <v>92.0</v>
      </c>
      <c r="I2203" s="1">
        <v>1516.65</v>
      </c>
      <c r="J2203" s="1">
        <v>1733.89</v>
      </c>
      <c r="K2203" s="1">
        <v>1583041.57</v>
      </c>
      <c r="L2203" s="2">
        <v>45839.0</v>
      </c>
      <c r="M2203" s="1">
        <v>2025.0</v>
      </c>
      <c r="N2203" s="1">
        <v>7.0</v>
      </c>
      <c r="O2203" s="1" t="s">
        <v>65</v>
      </c>
    </row>
    <row r="2204">
      <c r="A2204" s="1" t="s">
        <v>2993</v>
      </c>
      <c r="B2204" s="1" t="s">
        <v>42</v>
      </c>
      <c r="C2204" s="1" t="s">
        <v>43</v>
      </c>
      <c r="D2204" s="1" t="s">
        <v>288</v>
      </c>
      <c r="E2204" s="1" t="s">
        <v>183</v>
      </c>
      <c r="F2204" s="1">
        <v>2307.0</v>
      </c>
      <c r="G2204" s="1">
        <v>1910.0</v>
      </c>
      <c r="H2204" s="1">
        <v>82.8</v>
      </c>
      <c r="I2204" s="1">
        <v>1487.18</v>
      </c>
      <c r="J2204" s="1">
        <v>1367.86</v>
      </c>
      <c r="K2204" s="1">
        <v>2612612.6</v>
      </c>
      <c r="L2204" s="2">
        <v>45759.0</v>
      </c>
      <c r="M2204" s="1">
        <v>2025.0</v>
      </c>
      <c r="N2204" s="1">
        <v>4.0</v>
      </c>
      <c r="O2204" s="1" t="s">
        <v>65</v>
      </c>
    </row>
    <row r="2205">
      <c r="A2205" s="1" t="s">
        <v>2994</v>
      </c>
      <c r="B2205" s="1" t="s">
        <v>16</v>
      </c>
      <c r="C2205" s="1" t="s">
        <v>17</v>
      </c>
      <c r="D2205" s="1" t="s">
        <v>226</v>
      </c>
      <c r="E2205" s="1" t="s">
        <v>201</v>
      </c>
      <c r="F2205" s="1">
        <v>1977.0</v>
      </c>
      <c r="G2205" s="1">
        <v>1800.0</v>
      </c>
      <c r="H2205" s="1">
        <v>91.0</v>
      </c>
      <c r="I2205" s="1">
        <v>1090.8</v>
      </c>
      <c r="J2205" s="1">
        <v>1217.33</v>
      </c>
      <c r="K2205" s="1">
        <v>2191194.0</v>
      </c>
      <c r="L2205" s="2">
        <v>45917.0</v>
      </c>
      <c r="M2205" s="1">
        <v>2025.0</v>
      </c>
      <c r="N2205" s="1">
        <v>9.0</v>
      </c>
      <c r="O2205" s="1" t="s">
        <v>65</v>
      </c>
    </row>
    <row r="2206">
      <c r="A2206" s="1" t="s">
        <v>2995</v>
      </c>
      <c r="B2206" s="1" t="s">
        <v>22</v>
      </c>
      <c r="C2206" s="1" t="s">
        <v>23</v>
      </c>
      <c r="D2206" s="1" t="s">
        <v>1261</v>
      </c>
      <c r="E2206" s="1" t="s">
        <v>311</v>
      </c>
      <c r="F2206" s="1">
        <v>1529.0</v>
      </c>
      <c r="G2206" s="1">
        <v>1448.0</v>
      </c>
      <c r="H2206" s="1">
        <v>94.7</v>
      </c>
      <c r="I2206" s="1">
        <v>1334.72</v>
      </c>
      <c r="J2206" s="1">
        <v>1522.1</v>
      </c>
      <c r="K2206" s="1">
        <v>2204000.8</v>
      </c>
      <c r="L2206" s="2">
        <v>45809.0</v>
      </c>
      <c r="M2206" s="1">
        <v>2025.0</v>
      </c>
      <c r="N2206" s="1">
        <v>6.0</v>
      </c>
      <c r="O2206" s="1" t="s">
        <v>20</v>
      </c>
    </row>
    <row r="2207">
      <c r="A2207" s="1" t="s">
        <v>2996</v>
      </c>
      <c r="B2207" s="1" t="s">
        <v>42</v>
      </c>
      <c r="C2207" s="1" t="s">
        <v>43</v>
      </c>
      <c r="D2207" s="1" t="s">
        <v>1830</v>
      </c>
      <c r="E2207" s="1" t="s">
        <v>152</v>
      </c>
      <c r="F2207" s="1">
        <v>1682.0</v>
      </c>
      <c r="G2207" s="1">
        <v>1574.0</v>
      </c>
      <c r="H2207" s="1">
        <v>93.6</v>
      </c>
      <c r="I2207" s="1">
        <v>1846.36</v>
      </c>
      <c r="J2207" s="1">
        <v>1953.99</v>
      </c>
      <c r="K2207" s="1">
        <v>3075580.26</v>
      </c>
      <c r="L2207" s="2">
        <v>45775.0</v>
      </c>
      <c r="M2207" s="1">
        <v>2025.0</v>
      </c>
      <c r="N2207" s="1">
        <v>4.0</v>
      </c>
      <c r="O2207" s="1" t="s">
        <v>20</v>
      </c>
    </row>
    <row r="2208">
      <c r="A2208" s="1" t="s">
        <v>2997</v>
      </c>
      <c r="B2208" s="1" t="s">
        <v>16</v>
      </c>
      <c r="C2208" s="1" t="s">
        <v>17</v>
      </c>
      <c r="D2208" s="1" t="s">
        <v>313</v>
      </c>
      <c r="E2208" s="1" t="s">
        <v>56</v>
      </c>
      <c r="F2208" s="1">
        <v>1925.0</v>
      </c>
      <c r="G2208" s="1">
        <v>1762.0</v>
      </c>
      <c r="H2208" s="1">
        <v>91.5</v>
      </c>
      <c r="I2208" s="1">
        <v>1452.49</v>
      </c>
      <c r="J2208" s="1">
        <v>1343.32</v>
      </c>
      <c r="K2208" s="1">
        <v>2366929.84</v>
      </c>
      <c r="L2208" s="2">
        <v>45993.0</v>
      </c>
      <c r="M2208" s="1">
        <v>2025.0</v>
      </c>
      <c r="N2208" s="1">
        <v>12.0</v>
      </c>
      <c r="O2208" s="1" t="s">
        <v>20</v>
      </c>
    </row>
    <row r="2209">
      <c r="A2209" s="1" t="s">
        <v>2998</v>
      </c>
      <c r="B2209" s="1" t="s">
        <v>42</v>
      </c>
      <c r="C2209" s="1" t="s">
        <v>43</v>
      </c>
      <c r="D2209" s="1" t="s">
        <v>1211</v>
      </c>
      <c r="E2209" s="1" t="s">
        <v>218</v>
      </c>
      <c r="F2209" s="1">
        <v>2177.0</v>
      </c>
      <c r="G2209" s="1">
        <v>2026.0</v>
      </c>
      <c r="H2209" s="1">
        <v>93.1</v>
      </c>
      <c r="I2209" s="1">
        <v>1315.78</v>
      </c>
      <c r="J2209" s="1">
        <v>1275.32</v>
      </c>
      <c r="K2209" s="1">
        <v>2583798.32</v>
      </c>
      <c r="L2209" s="2">
        <v>45877.0</v>
      </c>
      <c r="M2209" s="1">
        <v>2025.0</v>
      </c>
      <c r="N2209" s="1">
        <v>8.0</v>
      </c>
      <c r="O2209" s="1" t="s">
        <v>32</v>
      </c>
    </row>
    <row r="2210">
      <c r="A2210" s="1" t="s">
        <v>2999</v>
      </c>
      <c r="B2210" s="1" t="s">
        <v>22</v>
      </c>
      <c r="C2210" s="1" t="s">
        <v>23</v>
      </c>
      <c r="D2210" s="1" t="s">
        <v>158</v>
      </c>
      <c r="E2210" s="1" t="s">
        <v>98</v>
      </c>
      <c r="F2210" s="1">
        <v>959.0</v>
      </c>
      <c r="G2210" s="1">
        <v>900.0</v>
      </c>
      <c r="H2210" s="1">
        <v>93.8</v>
      </c>
      <c r="I2210" s="1">
        <v>1053.29</v>
      </c>
      <c r="J2210" s="1">
        <v>1230.56</v>
      </c>
      <c r="K2210" s="1">
        <v>1107504.0</v>
      </c>
      <c r="L2210" s="2">
        <v>45871.0</v>
      </c>
      <c r="M2210" s="1">
        <v>2025.0</v>
      </c>
      <c r="N2210" s="1">
        <v>8.0</v>
      </c>
      <c r="O2210" s="1" t="s">
        <v>65</v>
      </c>
    </row>
    <row r="2211">
      <c r="A2211" s="1" t="s">
        <v>3000</v>
      </c>
      <c r="B2211" s="1" t="s">
        <v>37</v>
      </c>
      <c r="C2211" s="1" t="s">
        <v>38</v>
      </c>
      <c r="D2211" s="1" t="s">
        <v>2697</v>
      </c>
      <c r="E2211" s="1" t="s">
        <v>382</v>
      </c>
      <c r="F2211" s="1">
        <v>1235.0</v>
      </c>
      <c r="G2211" s="1">
        <v>1095.0</v>
      </c>
      <c r="H2211" s="1">
        <v>88.7</v>
      </c>
      <c r="I2211" s="1">
        <v>1345.79</v>
      </c>
      <c r="J2211" s="1">
        <v>1526.21</v>
      </c>
      <c r="K2211" s="1">
        <v>1671199.95</v>
      </c>
      <c r="L2211" s="2">
        <v>45768.0</v>
      </c>
      <c r="M2211" s="1">
        <v>2025.0</v>
      </c>
      <c r="N2211" s="1">
        <v>4.0</v>
      </c>
      <c r="O2211" s="1" t="s">
        <v>65</v>
      </c>
    </row>
    <row r="2212">
      <c r="A2212" s="1" t="s">
        <v>3001</v>
      </c>
      <c r="B2212" s="1" t="s">
        <v>37</v>
      </c>
      <c r="C2212" s="1" t="s">
        <v>38</v>
      </c>
      <c r="D2212" s="1" t="s">
        <v>135</v>
      </c>
      <c r="E2212" s="1" t="s">
        <v>74</v>
      </c>
      <c r="F2212" s="1">
        <v>1147.0</v>
      </c>
      <c r="G2212" s="1">
        <v>1125.0</v>
      </c>
      <c r="H2212" s="1">
        <v>98.1</v>
      </c>
      <c r="I2212" s="1">
        <v>1510.08</v>
      </c>
      <c r="J2212" s="1">
        <v>1681.06</v>
      </c>
      <c r="K2212" s="1">
        <v>1891192.5</v>
      </c>
      <c r="L2212" s="2">
        <v>45858.0</v>
      </c>
      <c r="M2212" s="1">
        <v>2025.0</v>
      </c>
      <c r="N2212" s="1">
        <v>7.0</v>
      </c>
      <c r="O2212" s="1" t="s">
        <v>32</v>
      </c>
    </row>
    <row r="2213">
      <c r="A2213" s="1" t="s">
        <v>3002</v>
      </c>
      <c r="B2213" s="1" t="s">
        <v>16</v>
      </c>
      <c r="C2213" s="1" t="s">
        <v>17</v>
      </c>
      <c r="D2213" s="1" t="s">
        <v>1886</v>
      </c>
      <c r="E2213" s="1" t="s">
        <v>98</v>
      </c>
      <c r="F2213" s="1">
        <v>671.0</v>
      </c>
      <c r="G2213" s="1">
        <v>629.0</v>
      </c>
      <c r="H2213" s="1">
        <v>93.7</v>
      </c>
      <c r="I2213" s="1">
        <v>1882.23</v>
      </c>
      <c r="J2213" s="1">
        <v>1845.81</v>
      </c>
      <c r="K2213" s="1">
        <v>1161014.49</v>
      </c>
      <c r="L2213" s="2">
        <v>45923.0</v>
      </c>
      <c r="M2213" s="1">
        <v>2025.0</v>
      </c>
      <c r="N2213" s="1">
        <v>9.0</v>
      </c>
      <c r="O2213" s="1" t="s">
        <v>65</v>
      </c>
    </row>
    <row r="2214">
      <c r="A2214" s="1" t="s">
        <v>3003</v>
      </c>
      <c r="B2214" s="1" t="s">
        <v>16</v>
      </c>
      <c r="C2214" s="1" t="s">
        <v>17</v>
      </c>
      <c r="D2214" s="1" t="s">
        <v>252</v>
      </c>
      <c r="E2214" s="1" t="s">
        <v>31</v>
      </c>
      <c r="F2214" s="1">
        <v>2484.0</v>
      </c>
      <c r="G2214" s="1">
        <v>2579.0</v>
      </c>
      <c r="H2214" s="1">
        <v>103.8</v>
      </c>
      <c r="I2214" s="1">
        <v>1946.4</v>
      </c>
      <c r="J2214" s="1">
        <v>1889.02</v>
      </c>
      <c r="K2214" s="1">
        <v>4871782.58</v>
      </c>
      <c r="L2214" s="2">
        <v>45781.0</v>
      </c>
      <c r="M2214" s="1">
        <v>2025.0</v>
      </c>
      <c r="N2214" s="1">
        <v>5.0</v>
      </c>
      <c r="O2214" s="1" t="s">
        <v>32</v>
      </c>
    </row>
    <row r="2215">
      <c r="A2215" s="1" t="s">
        <v>3004</v>
      </c>
      <c r="B2215" s="1" t="s">
        <v>22</v>
      </c>
      <c r="C2215" s="1" t="s">
        <v>23</v>
      </c>
      <c r="D2215" s="1" t="s">
        <v>1420</v>
      </c>
      <c r="E2215" s="1" t="s">
        <v>142</v>
      </c>
      <c r="F2215" s="1">
        <v>2028.0</v>
      </c>
      <c r="G2215" s="1">
        <v>1729.0</v>
      </c>
      <c r="H2215" s="1">
        <v>85.3</v>
      </c>
      <c r="I2215" s="1">
        <v>1565.48</v>
      </c>
      <c r="J2215" s="1">
        <v>1586.87</v>
      </c>
      <c r="K2215" s="1">
        <v>2743698.23</v>
      </c>
      <c r="L2215" s="2">
        <v>45673.0</v>
      </c>
      <c r="M2215" s="1">
        <v>2025.0</v>
      </c>
      <c r="N2215" s="1">
        <v>1.0</v>
      </c>
      <c r="O2215" s="1" t="s">
        <v>46</v>
      </c>
    </row>
    <row r="2216">
      <c r="A2216" s="1" t="s">
        <v>3005</v>
      </c>
      <c r="B2216" s="1" t="s">
        <v>37</v>
      </c>
      <c r="C2216" s="1" t="s">
        <v>38</v>
      </c>
      <c r="D2216" s="1" t="s">
        <v>325</v>
      </c>
      <c r="E2216" s="1" t="s">
        <v>180</v>
      </c>
      <c r="F2216" s="1">
        <v>2731.0</v>
      </c>
      <c r="G2216" s="1">
        <v>2433.0</v>
      </c>
      <c r="H2216" s="1">
        <v>89.1</v>
      </c>
      <c r="I2216" s="1">
        <v>1513.99</v>
      </c>
      <c r="J2216" s="1">
        <v>1509.22</v>
      </c>
      <c r="K2216" s="1">
        <v>3671932.26</v>
      </c>
      <c r="L2216" s="2">
        <v>45900.0</v>
      </c>
      <c r="M2216" s="1">
        <v>2025.0</v>
      </c>
      <c r="N2216" s="1">
        <v>8.0</v>
      </c>
      <c r="O2216" s="1" t="s">
        <v>46</v>
      </c>
    </row>
    <row r="2217">
      <c r="A2217" s="1" t="s">
        <v>3006</v>
      </c>
      <c r="B2217" s="1" t="s">
        <v>16</v>
      </c>
      <c r="C2217" s="1" t="s">
        <v>17</v>
      </c>
      <c r="D2217" s="1" t="s">
        <v>1606</v>
      </c>
      <c r="E2217" s="1" t="s">
        <v>161</v>
      </c>
      <c r="F2217" s="1">
        <v>2974.0</v>
      </c>
      <c r="G2217" s="1">
        <v>3007.0</v>
      </c>
      <c r="H2217" s="1">
        <v>101.1</v>
      </c>
      <c r="I2217" s="1">
        <v>1303.63</v>
      </c>
      <c r="J2217" s="1">
        <v>1498.86</v>
      </c>
      <c r="K2217" s="1">
        <v>4507072.02</v>
      </c>
      <c r="L2217" s="2">
        <v>45926.0</v>
      </c>
      <c r="M2217" s="1">
        <v>2025.0</v>
      </c>
      <c r="N2217" s="1">
        <v>9.0</v>
      </c>
      <c r="O2217" s="1" t="s">
        <v>65</v>
      </c>
    </row>
    <row r="2218">
      <c r="A2218" s="1" t="s">
        <v>3007</v>
      </c>
      <c r="B2218" s="1" t="s">
        <v>37</v>
      </c>
      <c r="C2218" s="1" t="s">
        <v>38</v>
      </c>
      <c r="D2218" s="1" t="s">
        <v>185</v>
      </c>
      <c r="E2218" s="1" t="s">
        <v>40</v>
      </c>
      <c r="F2218" s="1">
        <v>2295.0</v>
      </c>
      <c r="G2218" s="1">
        <v>1924.0</v>
      </c>
      <c r="H2218" s="1">
        <v>83.8</v>
      </c>
      <c r="I2218" s="1">
        <v>1913.27</v>
      </c>
      <c r="J2218" s="1">
        <v>2029.62</v>
      </c>
      <c r="K2218" s="1">
        <v>3904988.88</v>
      </c>
      <c r="L2218" s="2">
        <v>45660.0</v>
      </c>
      <c r="M2218" s="1">
        <v>2025.0</v>
      </c>
      <c r="N2218" s="1">
        <v>1.0</v>
      </c>
      <c r="O2218" s="1" t="s">
        <v>26</v>
      </c>
    </row>
    <row r="2219">
      <c r="A2219" s="1" t="s">
        <v>3008</v>
      </c>
      <c r="B2219" s="1" t="s">
        <v>42</v>
      </c>
      <c r="C2219" s="1" t="s">
        <v>43</v>
      </c>
      <c r="D2219" s="1" t="s">
        <v>149</v>
      </c>
      <c r="E2219" s="1" t="s">
        <v>25</v>
      </c>
      <c r="F2219" s="1">
        <v>1930.0</v>
      </c>
      <c r="G2219" s="1">
        <v>1801.0</v>
      </c>
      <c r="H2219" s="1">
        <v>93.3</v>
      </c>
      <c r="I2219" s="1">
        <v>1601.56</v>
      </c>
      <c r="J2219" s="1">
        <v>1539.38</v>
      </c>
      <c r="K2219" s="1">
        <v>2772423.38</v>
      </c>
      <c r="L2219" s="2">
        <v>45969.0</v>
      </c>
      <c r="M2219" s="1">
        <v>2025.0</v>
      </c>
      <c r="N2219" s="1">
        <v>11.0</v>
      </c>
      <c r="O2219" s="1" t="s">
        <v>26</v>
      </c>
    </row>
    <row r="2220">
      <c r="A2220" s="1" t="s">
        <v>3009</v>
      </c>
      <c r="B2220" s="1" t="s">
        <v>16</v>
      </c>
      <c r="C2220" s="1" t="s">
        <v>17</v>
      </c>
      <c r="D2220" s="1" t="s">
        <v>495</v>
      </c>
      <c r="E2220" s="1" t="s">
        <v>169</v>
      </c>
      <c r="F2220" s="1">
        <v>2073.0</v>
      </c>
      <c r="G2220" s="1">
        <v>2118.0</v>
      </c>
      <c r="H2220" s="1">
        <v>102.2</v>
      </c>
      <c r="I2220" s="1">
        <v>1946.62</v>
      </c>
      <c r="J2220" s="1">
        <v>1938.25</v>
      </c>
      <c r="K2220" s="1">
        <v>4105213.5</v>
      </c>
      <c r="L2220" s="2">
        <v>45782.0</v>
      </c>
      <c r="M2220" s="1">
        <v>2025.0</v>
      </c>
      <c r="N2220" s="1">
        <v>5.0</v>
      </c>
      <c r="O2220" s="1" t="s">
        <v>26</v>
      </c>
    </row>
    <row r="2221">
      <c r="A2221" s="1" t="s">
        <v>3010</v>
      </c>
      <c r="B2221" s="1" t="s">
        <v>22</v>
      </c>
      <c r="C2221" s="1" t="s">
        <v>23</v>
      </c>
      <c r="D2221" s="1" t="s">
        <v>391</v>
      </c>
      <c r="E2221" s="1" t="s">
        <v>98</v>
      </c>
      <c r="F2221" s="1">
        <v>1770.0</v>
      </c>
      <c r="G2221" s="1">
        <v>1634.0</v>
      </c>
      <c r="H2221" s="1">
        <v>92.3</v>
      </c>
      <c r="I2221" s="1">
        <v>1537.97</v>
      </c>
      <c r="J2221" s="1">
        <v>1656.47</v>
      </c>
      <c r="K2221" s="1">
        <v>2706671.98</v>
      </c>
      <c r="L2221" s="2">
        <v>45991.0</v>
      </c>
      <c r="M2221" s="1">
        <v>2025.0</v>
      </c>
      <c r="N2221" s="1">
        <v>11.0</v>
      </c>
      <c r="O2221" s="1" t="s">
        <v>65</v>
      </c>
    </row>
    <row r="2222">
      <c r="A2222" s="1" t="s">
        <v>3011</v>
      </c>
      <c r="B2222" s="1" t="s">
        <v>37</v>
      </c>
      <c r="C2222" s="1" t="s">
        <v>38</v>
      </c>
      <c r="D2222" s="1" t="s">
        <v>2472</v>
      </c>
      <c r="E2222" s="1" t="s">
        <v>25</v>
      </c>
      <c r="F2222" s="1">
        <v>2446.0</v>
      </c>
      <c r="G2222" s="1">
        <v>2066.0</v>
      </c>
      <c r="H2222" s="1">
        <v>84.5</v>
      </c>
      <c r="I2222" s="1">
        <v>1609.5</v>
      </c>
      <c r="J2222" s="1">
        <v>1770.32</v>
      </c>
      <c r="K2222" s="1">
        <v>3657481.12</v>
      </c>
      <c r="L2222" s="2">
        <v>45970.0</v>
      </c>
      <c r="M2222" s="1">
        <v>2025.0</v>
      </c>
      <c r="N2222" s="1">
        <v>11.0</v>
      </c>
      <c r="O2222" s="1" t="s">
        <v>26</v>
      </c>
    </row>
    <row r="2223">
      <c r="A2223" s="1" t="s">
        <v>3012</v>
      </c>
      <c r="B2223" s="1" t="s">
        <v>42</v>
      </c>
      <c r="C2223" s="1" t="s">
        <v>43</v>
      </c>
      <c r="D2223" s="1" t="s">
        <v>1752</v>
      </c>
      <c r="E2223" s="1" t="s">
        <v>19</v>
      </c>
      <c r="F2223" s="1">
        <v>2043.0</v>
      </c>
      <c r="G2223" s="1">
        <v>1667.0</v>
      </c>
      <c r="H2223" s="1">
        <v>81.6</v>
      </c>
      <c r="I2223" s="1">
        <v>1314.44</v>
      </c>
      <c r="J2223" s="1">
        <v>1233.98</v>
      </c>
      <c r="K2223" s="1">
        <v>2057044.66</v>
      </c>
      <c r="L2223" s="2">
        <v>45769.0</v>
      </c>
      <c r="M2223" s="1">
        <v>2025.0</v>
      </c>
      <c r="N2223" s="1">
        <v>4.0</v>
      </c>
      <c r="O2223" s="1" t="s">
        <v>20</v>
      </c>
    </row>
    <row r="2224">
      <c r="A2224" s="1" t="s">
        <v>3013</v>
      </c>
      <c r="B2224" s="1" t="s">
        <v>16</v>
      </c>
      <c r="C2224" s="1" t="s">
        <v>17</v>
      </c>
      <c r="D2224" s="1" t="s">
        <v>271</v>
      </c>
      <c r="E2224" s="1" t="s">
        <v>31</v>
      </c>
      <c r="F2224" s="1">
        <v>2602.0</v>
      </c>
      <c r="G2224" s="1">
        <v>2371.0</v>
      </c>
      <c r="H2224" s="1">
        <v>91.1</v>
      </c>
      <c r="I2224" s="1">
        <v>1720.0</v>
      </c>
      <c r="J2224" s="1">
        <v>2045.03</v>
      </c>
      <c r="K2224" s="1">
        <v>4848766.13</v>
      </c>
      <c r="L2224" s="2">
        <v>45811.0</v>
      </c>
      <c r="M2224" s="1">
        <v>2025.0</v>
      </c>
      <c r="N2224" s="1">
        <v>6.0</v>
      </c>
      <c r="O2224" s="1" t="s">
        <v>32</v>
      </c>
    </row>
    <row r="2225">
      <c r="A2225" s="1" t="s">
        <v>3014</v>
      </c>
      <c r="B2225" s="1" t="s">
        <v>22</v>
      </c>
      <c r="C2225" s="1" t="s">
        <v>23</v>
      </c>
      <c r="D2225" s="1" t="s">
        <v>226</v>
      </c>
      <c r="E2225" s="1" t="s">
        <v>201</v>
      </c>
      <c r="F2225" s="1">
        <v>1602.0</v>
      </c>
      <c r="G2225" s="1">
        <v>1395.0</v>
      </c>
      <c r="H2225" s="1">
        <v>87.1</v>
      </c>
      <c r="I2225" s="1">
        <v>1212.64</v>
      </c>
      <c r="J2225" s="1">
        <v>1276.47</v>
      </c>
      <c r="K2225" s="1">
        <v>1780675.65</v>
      </c>
      <c r="L2225" s="2">
        <v>45878.0</v>
      </c>
      <c r="M2225" s="1">
        <v>2025.0</v>
      </c>
      <c r="N2225" s="1">
        <v>8.0</v>
      </c>
      <c r="O2225" s="1" t="s">
        <v>65</v>
      </c>
    </row>
    <row r="2226">
      <c r="A2226" s="1" t="s">
        <v>3015</v>
      </c>
      <c r="B2226" s="1" t="s">
        <v>42</v>
      </c>
      <c r="C2226" s="1" t="s">
        <v>43</v>
      </c>
      <c r="D2226" s="1" t="s">
        <v>1498</v>
      </c>
      <c r="E2226" s="1" t="s">
        <v>25</v>
      </c>
      <c r="F2226" s="1">
        <v>1803.0</v>
      </c>
      <c r="G2226" s="1">
        <v>1748.0</v>
      </c>
      <c r="H2226" s="1">
        <v>96.9</v>
      </c>
      <c r="I2226" s="1">
        <v>1011.79</v>
      </c>
      <c r="J2226" s="1">
        <v>1213.64</v>
      </c>
      <c r="K2226" s="1">
        <v>2121442.72</v>
      </c>
      <c r="L2226" s="2">
        <v>46011.0</v>
      </c>
      <c r="M2226" s="1">
        <v>2025.0</v>
      </c>
      <c r="N2226" s="1">
        <v>12.0</v>
      </c>
      <c r="O2226" s="1" t="s">
        <v>26</v>
      </c>
    </row>
    <row r="2227">
      <c r="A2227" s="1" t="s">
        <v>3016</v>
      </c>
      <c r="B2227" s="1" t="s">
        <v>16</v>
      </c>
      <c r="C2227" s="1" t="s">
        <v>17</v>
      </c>
      <c r="D2227" s="1" t="s">
        <v>3017</v>
      </c>
      <c r="E2227" s="1" t="s">
        <v>213</v>
      </c>
      <c r="F2227" s="1">
        <v>695.0</v>
      </c>
      <c r="G2227" s="1">
        <v>714.0</v>
      </c>
      <c r="H2227" s="1">
        <v>102.7</v>
      </c>
      <c r="I2227" s="1">
        <v>1444.66</v>
      </c>
      <c r="J2227" s="1">
        <v>1660.04</v>
      </c>
      <c r="K2227" s="1">
        <v>1185268.56</v>
      </c>
      <c r="L2227" s="2">
        <v>45932.0</v>
      </c>
      <c r="M2227" s="1">
        <v>2025.0</v>
      </c>
      <c r="N2227" s="1">
        <v>10.0</v>
      </c>
      <c r="O2227" s="1" t="s">
        <v>65</v>
      </c>
    </row>
    <row r="2228">
      <c r="A2228" s="1" t="s">
        <v>3018</v>
      </c>
      <c r="B2228" s="1" t="s">
        <v>28</v>
      </c>
      <c r="C2228" s="1" t="s">
        <v>29</v>
      </c>
      <c r="D2228" s="1" t="s">
        <v>2370</v>
      </c>
      <c r="E2228" s="1" t="s">
        <v>56</v>
      </c>
      <c r="F2228" s="1">
        <v>2462.0</v>
      </c>
      <c r="G2228" s="1">
        <v>2192.0</v>
      </c>
      <c r="H2228" s="1">
        <v>89.0</v>
      </c>
      <c r="I2228" s="1">
        <v>1731.1</v>
      </c>
      <c r="J2228" s="1">
        <v>1964.7</v>
      </c>
      <c r="K2228" s="1">
        <v>4306622.4</v>
      </c>
      <c r="L2228" s="2">
        <v>45840.0</v>
      </c>
      <c r="M2228" s="1">
        <v>2025.0</v>
      </c>
      <c r="N2228" s="1">
        <v>7.0</v>
      </c>
      <c r="O2228" s="1" t="s">
        <v>20</v>
      </c>
    </row>
    <row r="2229">
      <c r="A2229" s="1" t="s">
        <v>3019</v>
      </c>
      <c r="B2229" s="1" t="s">
        <v>28</v>
      </c>
      <c r="C2229" s="1" t="s">
        <v>29</v>
      </c>
      <c r="D2229" s="1" t="s">
        <v>506</v>
      </c>
      <c r="E2229" s="1" t="s">
        <v>98</v>
      </c>
      <c r="F2229" s="1">
        <v>1160.0</v>
      </c>
      <c r="G2229" s="1">
        <v>1173.0</v>
      </c>
      <c r="H2229" s="1">
        <v>101.1</v>
      </c>
      <c r="I2229" s="1">
        <v>1521.99</v>
      </c>
      <c r="J2229" s="1">
        <v>1734.38</v>
      </c>
      <c r="K2229" s="1">
        <v>2034427.74</v>
      </c>
      <c r="L2229" s="2">
        <v>45814.0</v>
      </c>
      <c r="M2229" s="1">
        <v>2025.0</v>
      </c>
      <c r="N2229" s="1">
        <v>6.0</v>
      </c>
      <c r="O2229" s="1" t="s">
        <v>65</v>
      </c>
    </row>
    <row r="2230">
      <c r="A2230" s="1" t="s">
        <v>3020</v>
      </c>
      <c r="B2230" s="1" t="s">
        <v>16</v>
      </c>
      <c r="C2230" s="1" t="s">
        <v>17</v>
      </c>
      <c r="D2230" s="1" t="s">
        <v>514</v>
      </c>
      <c r="E2230" s="1" t="s">
        <v>53</v>
      </c>
      <c r="F2230" s="1">
        <v>1624.0</v>
      </c>
      <c r="G2230" s="1">
        <v>1300.0</v>
      </c>
      <c r="H2230" s="1">
        <v>80.0</v>
      </c>
      <c r="I2230" s="1">
        <v>1188.65</v>
      </c>
      <c r="J2230" s="1">
        <v>1081.96</v>
      </c>
      <c r="K2230" s="1">
        <v>1406548.0</v>
      </c>
      <c r="L2230" s="2">
        <v>45688.0</v>
      </c>
      <c r="M2230" s="1">
        <v>2025.0</v>
      </c>
      <c r="N2230" s="1">
        <v>1.0</v>
      </c>
      <c r="O2230" s="1" t="s">
        <v>26</v>
      </c>
    </row>
    <row r="2231">
      <c r="A2231" s="1" t="s">
        <v>3021</v>
      </c>
      <c r="B2231" s="1" t="s">
        <v>16</v>
      </c>
      <c r="C2231" s="1" t="s">
        <v>17</v>
      </c>
      <c r="D2231" s="1" t="s">
        <v>242</v>
      </c>
      <c r="E2231" s="1" t="s">
        <v>180</v>
      </c>
      <c r="F2231" s="1">
        <v>1327.0</v>
      </c>
      <c r="G2231" s="1">
        <v>1387.0</v>
      </c>
      <c r="H2231" s="1">
        <v>104.5</v>
      </c>
      <c r="I2231" s="1">
        <v>1747.5</v>
      </c>
      <c r="J2231" s="1">
        <v>1705.04</v>
      </c>
      <c r="K2231" s="1">
        <v>2364890.48</v>
      </c>
      <c r="L2231" s="2">
        <v>45674.0</v>
      </c>
      <c r="M2231" s="1">
        <v>2025.0</v>
      </c>
      <c r="N2231" s="1">
        <v>1.0</v>
      </c>
      <c r="O2231" s="1" t="s">
        <v>46</v>
      </c>
    </row>
    <row r="2232">
      <c r="A2232" s="1" t="s">
        <v>3022</v>
      </c>
      <c r="B2232" s="1" t="s">
        <v>42</v>
      </c>
      <c r="C2232" s="1" t="s">
        <v>43</v>
      </c>
      <c r="D2232" s="1" t="s">
        <v>371</v>
      </c>
      <c r="E2232" s="1" t="s">
        <v>267</v>
      </c>
      <c r="F2232" s="1">
        <v>1963.0</v>
      </c>
      <c r="G2232" s="1">
        <v>2016.0</v>
      </c>
      <c r="H2232" s="1">
        <v>102.7</v>
      </c>
      <c r="I2232" s="1">
        <v>1671.9</v>
      </c>
      <c r="J2232" s="1">
        <v>1760.37</v>
      </c>
      <c r="K2232" s="1">
        <v>3548905.92</v>
      </c>
      <c r="L2232" s="2">
        <v>45747.0</v>
      </c>
      <c r="M2232" s="1">
        <v>2025.0</v>
      </c>
      <c r="N2232" s="1">
        <v>3.0</v>
      </c>
      <c r="O2232" s="1" t="s">
        <v>46</v>
      </c>
    </row>
    <row r="2233">
      <c r="A2233" s="1" t="s">
        <v>3023</v>
      </c>
      <c r="B2233" s="1" t="s">
        <v>42</v>
      </c>
      <c r="C2233" s="1" t="s">
        <v>43</v>
      </c>
      <c r="D2233" s="1" t="s">
        <v>984</v>
      </c>
      <c r="E2233" s="1" t="s">
        <v>103</v>
      </c>
      <c r="F2233" s="1">
        <v>1925.0</v>
      </c>
      <c r="G2233" s="1">
        <v>1915.0</v>
      </c>
      <c r="H2233" s="1">
        <v>99.5</v>
      </c>
      <c r="I2233" s="1">
        <v>1615.34</v>
      </c>
      <c r="J2233" s="1">
        <v>1659.14</v>
      </c>
      <c r="K2233" s="1">
        <v>3177253.1</v>
      </c>
      <c r="L2233" s="2">
        <v>45795.0</v>
      </c>
      <c r="M2233" s="1">
        <v>2025.0</v>
      </c>
      <c r="N2233" s="1">
        <v>5.0</v>
      </c>
      <c r="O2233" s="1" t="s">
        <v>26</v>
      </c>
    </row>
    <row r="2234">
      <c r="A2234" s="1" t="s">
        <v>3024</v>
      </c>
      <c r="B2234" s="1" t="s">
        <v>37</v>
      </c>
      <c r="C2234" s="1" t="s">
        <v>38</v>
      </c>
      <c r="D2234" s="1" t="s">
        <v>846</v>
      </c>
      <c r="E2234" s="1" t="s">
        <v>180</v>
      </c>
      <c r="F2234" s="1">
        <v>845.0</v>
      </c>
      <c r="G2234" s="1">
        <v>781.0</v>
      </c>
      <c r="H2234" s="1">
        <v>92.4</v>
      </c>
      <c r="I2234" s="1">
        <v>1662.25</v>
      </c>
      <c r="J2234" s="1">
        <v>1988.35</v>
      </c>
      <c r="K2234" s="1">
        <v>1552901.35</v>
      </c>
      <c r="L2234" s="2">
        <v>45895.0</v>
      </c>
      <c r="M2234" s="1">
        <v>2025.0</v>
      </c>
      <c r="N2234" s="1">
        <v>8.0</v>
      </c>
      <c r="O2234" s="1" t="s">
        <v>46</v>
      </c>
    </row>
    <row r="2235">
      <c r="A2235" s="1" t="s">
        <v>3025</v>
      </c>
      <c r="B2235" s="1" t="s">
        <v>22</v>
      </c>
      <c r="C2235" s="1" t="s">
        <v>23</v>
      </c>
      <c r="D2235" s="1" t="s">
        <v>855</v>
      </c>
      <c r="E2235" s="1" t="s">
        <v>169</v>
      </c>
      <c r="F2235" s="1">
        <v>1510.0</v>
      </c>
      <c r="G2235" s="1">
        <v>1220.0</v>
      </c>
      <c r="H2235" s="1">
        <v>80.8</v>
      </c>
      <c r="I2235" s="1">
        <v>1206.88</v>
      </c>
      <c r="J2235" s="1">
        <v>1332.76</v>
      </c>
      <c r="K2235" s="1">
        <v>1625967.2</v>
      </c>
      <c r="L2235" s="2">
        <v>45662.0</v>
      </c>
      <c r="M2235" s="1">
        <v>2025.0</v>
      </c>
      <c r="N2235" s="1">
        <v>1.0</v>
      </c>
      <c r="O2235" s="1" t="s">
        <v>26</v>
      </c>
    </row>
    <row r="2236">
      <c r="A2236" s="1" t="s">
        <v>3026</v>
      </c>
      <c r="B2236" s="1" t="s">
        <v>28</v>
      </c>
      <c r="C2236" s="1" t="s">
        <v>29</v>
      </c>
      <c r="D2236" s="1" t="s">
        <v>2544</v>
      </c>
      <c r="E2236" s="1" t="s">
        <v>103</v>
      </c>
      <c r="F2236" s="1">
        <v>2678.0</v>
      </c>
      <c r="G2236" s="1">
        <v>2605.0</v>
      </c>
      <c r="H2236" s="1">
        <v>97.3</v>
      </c>
      <c r="I2236" s="1">
        <v>1802.82</v>
      </c>
      <c r="J2236" s="1">
        <v>2080.25</v>
      </c>
      <c r="K2236" s="1">
        <v>5419051.25</v>
      </c>
      <c r="L2236" s="2">
        <v>45892.0</v>
      </c>
      <c r="M2236" s="1">
        <v>2025.0</v>
      </c>
      <c r="N2236" s="1">
        <v>8.0</v>
      </c>
      <c r="O2236" s="1" t="s">
        <v>26</v>
      </c>
    </row>
    <row r="2237">
      <c r="A2237" s="1" t="s">
        <v>3027</v>
      </c>
      <c r="B2237" s="1" t="s">
        <v>22</v>
      </c>
      <c r="C2237" s="1" t="s">
        <v>23</v>
      </c>
      <c r="D2237" s="1" t="s">
        <v>399</v>
      </c>
      <c r="E2237" s="1" t="s">
        <v>103</v>
      </c>
      <c r="F2237" s="1">
        <v>684.0</v>
      </c>
      <c r="G2237" s="1">
        <v>637.0</v>
      </c>
      <c r="H2237" s="1">
        <v>93.1</v>
      </c>
      <c r="I2237" s="1">
        <v>1122.97</v>
      </c>
      <c r="J2237" s="1">
        <v>1152.45</v>
      </c>
      <c r="K2237" s="1">
        <v>734110.65</v>
      </c>
      <c r="L2237" s="2">
        <v>45801.0</v>
      </c>
      <c r="M2237" s="1">
        <v>2025.0</v>
      </c>
      <c r="N2237" s="1">
        <v>5.0</v>
      </c>
      <c r="O2237" s="1" t="s">
        <v>26</v>
      </c>
    </row>
    <row r="2238">
      <c r="A2238" s="1" t="s">
        <v>3028</v>
      </c>
      <c r="B2238" s="1" t="s">
        <v>22</v>
      </c>
      <c r="C2238" s="1" t="s">
        <v>23</v>
      </c>
      <c r="D2238" s="1" t="s">
        <v>1116</v>
      </c>
      <c r="E2238" s="1" t="s">
        <v>59</v>
      </c>
      <c r="F2238" s="1">
        <v>2438.0</v>
      </c>
      <c r="G2238" s="1">
        <v>2206.0</v>
      </c>
      <c r="H2238" s="1">
        <v>90.5</v>
      </c>
      <c r="I2238" s="1">
        <v>1378.56</v>
      </c>
      <c r="J2238" s="1">
        <v>1419.37</v>
      </c>
      <c r="K2238" s="1">
        <v>3131130.22</v>
      </c>
      <c r="L2238" s="2">
        <v>45966.0</v>
      </c>
      <c r="M2238" s="1">
        <v>2025.0</v>
      </c>
      <c r="N2238" s="1">
        <v>11.0</v>
      </c>
      <c r="O2238" s="1" t="s">
        <v>32</v>
      </c>
    </row>
    <row r="2239">
      <c r="A2239" s="1" t="s">
        <v>3029</v>
      </c>
      <c r="B2239" s="1" t="s">
        <v>22</v>
      </c>
      <c r="C2239" s="1" t="s">
        <v>23</v>
      </c>
      <c r="D2239" s="1" t="s">
        <v>30</v>
      </c>
      <c r="E2239" s="1" t="s">
        <v>31</v>
      </c>
      <c r="F2239" s="1">
        <v>2646.0</v>
      </c>
      <c r="G2239" s="1">
        <v>2502.0</v>
      </c>
      <c r="H2239" s="1">
        <v>94.6</v>
      </c>
      <c r="I2239" s="1">
        <v>1363.38</v>
      </c>
      <c r="J2239" s="1">
        <v>1415.32</v>
      </c>
      <c r="K2239" s="1">
        <v>3541130.64</v>
      </c>
      <c r="L2239" s="2">
        <v>45948.0</v>
      </c>
      <c r="M2239" s="1">
        <v>2025.0</v>
      </c>
      <c r="N2239" s="1">
        <v>10.0</v>
      </c>
      <c r="O2239" s="1" t="s">
        <v>32</v>
      </c>
    </row>
    <row r="2240">
      <c r="A2240" s="1" t="s">
        <v>3030</v>
      </c>
      <c r="B2240" s="1" t="s">
        <v>28</v>
      </c>
      <c r="C2240" s="1" t="s">
        <v>29</v>
      </c>
      <c r="D2240" s="1" t="s">
        <v>943</v>
      </c>
      <c r="E2240" s="1" t="s">
        <v>111</v>
      </c>
      <c r="F2240" s="1">
        <v>2993.0</v>
      </c>
      <c r="G2240" s="1">
        <v>2939.0</v>
      </c>
      <c r="H2240" s="1">
        <v>98.2</v>
      </c>
      <c r="I2240" s="1">
        <v>1062.34</v>
      </c>
      <c r="J2240" s="1">
        <v>1082.38</v>
      </c>
      <c r="K2240" s="1">
        <v>3181114.82</v>
      </c>
      <c r="L2240" s="2">
        <v>46014.0</v>
      </c>
      <c r="M2240" s="1">
        <v>2025.0</v>
      </c>
      <c r="N2240" s="1">
        <v>12.0</v>
      </c>
      <c r="O2240" s="1" t="s">
        <v>20</v>
      </c>
    </row>
    <row r="2241">
      <c r="A2241" s="1" t="s">
        <v>3031</v>
      </c>
      <c r="B2241" s="1" t="s">
        <v>37</v>
      </c>
      <c r="C2241" s="1" t="s">
        <v>38</v>
      </c>
      <c r="D2241" s="1" t="s">
        <v>274</v>
      </c>
      <c r="E2241" s="1" t="s">
        <v>31</v>
      </c>
      <c r="F2241" s="1">
        <v>2748.0</v>
      </c>
      <c r="G2241" s="1">
        <v>2474.0</v>
      </c>
      <c r="H2241" s="1">
        <v>90.0</v>
      </c>
      <c r="I2241" s="1">
        <v>1404.34</v>
      </c>
      <c r="J2241" s="1">
        <v>1329.92</v>
      </c>
      <c r="K2241" s="1">
        <v>3290222.08</v>
      </c>
      <c r="L2241" s="2">
        <v>45886.0</v>
      </c>
      <c r="M2241" s="1">
        <v>2025.0</v>
      </c>
      <c r="N2241" s="1">
        <v>8.0</v>
      </c>
      <c r="O2241" s="1" t="s">
        <v>32</v>
      </c>
    </row>
    <row r="2242">
      <c r="A2242" s="1" t="s">
        <v>3032</v>
      </c>
      <c r="B2242" s="1" t="s">
        <v>22</v>
      </c>
      <c r="C2242" s="1" t="s">
        <v>23</v>
      </c>
      <c r="D2242" s="1" t="s">
        <v>1033</v>
      </c>
      <c r="E2242" s="1" t="s">
        <v>169</v>
      </c>
      <c r="F2242" s="1">
        <v>2227.0</v>
      </c>
      <c r="G2242" s="1">
        <v>1908.0</v>
      </c>
      <c r="H2242" s="1">
        <v>85.7</v>
      </c>
      <c r="I2242" s="1">
        <v>1532.43</v>
      </c>
      <c r="J2242" s="1">
        <v>1750.42</v>
      </c>
      <c r="K2242" s="1">
        <v>3339801.36</v>
      </c>
      <c r="L2242" s="2">
        <v>45908.0</v>
      </c>
      <c r="M2242" s="1">
        <v>2025.0</v>
      </c>
      <c r="N2242" s="1">
        <v>9.0</v>
      </c>
      <c r="O2242" s="1" t="s">
        <v>26</v>
      </c>
    </row>
    <row r="2243">
      <c r="A2243" s="1" t="s">
        <v>3033</v>
      </c>
      <c r="B2243" s="1" t="s">
        <v>22</v>
      </c>
      <c r="C2243" s="1" t="s">
        <v>23</v>
      </c>
      <c r="D2243" s="1" t="s">
        <v>1439</v>
      </c>
      <c r="E2243" s="1" t="s">
        <v>64</v>
      </c>
      <c r="F2243" s="1">
        <v>1154.0</v>
      </c>
      <c r="G2243" s="1">
        <v>1166.0</v>
      </c>
      <c r="H2243" s="1">
        <v>101.0</v>
      </c>
      <c r="I2243" s="1">
        <v>1228.42</v>
      </c>
      <c r="J2243" s="1">
        <v>1167.12</v>
      </c>
      <c r="K2243" s="1">
        <v>1360861.92</v>
      </c>
      <c r="L2243" s="2">
        <v>45960.0</v>
      </c>
      <c r="M2243" s="1">
        <v>2025.0</v>
      </c>
      <c r="N2243" s="1">
        <v>10.0</v>
      </c>
      <c r="O2243" s="1" t="s">
        <v>65</v>
      </c>
    </row>
    <row r="2244">
      <c r="A2244" s="1" t="s">
        <v>3034</v>
      </c>
      <c r="B2244" s="1" t="s">
        <v>16</v>
      </c>
      <c r="C2244" s="1" t="s">
        <v>17</v>
      </c>
      <c r="D2244" s="1" t="s">
        <v>1525</v>
      </c>
      <c r="E2244" s="1" t="s">
        <v>71</v>
      </c>
      <c r="F2244" s="1">
        <v>1829.0</v>
      </c>
      <c r="G2244" s="1">
        <v>1823.0</v>
      </c>
      <c r="H2244" s="1">
        <v>99.7</v>
      </c>
      <c r="I2244" s="1">
        <v>1751.59</v>
      </c>
      <c r="J2244" s="1">
        <v>1698.74</v>
      </c>
      <c r="K2244" s="1">
        <v>3096803.02</v>
      </c>
      <c r="L2244" s="2">
        <v>45796.0</v>
      </c>
      <c r="M2244" s="1">
        <v>2025.0</v>
      </c>
      <c r="N2244" s="1">
        <v>5.0</v>
      </c>
      <c r="O2244" s="1" t="s">
        <v>32</v>
      </c>
    </row>
    <row r="2245">
      <c r="A2245" s="1" t="s">
        <v>3035</v>
      </c>
      <c r="B2245" s="1" t="s">
        <v>16</v>
      </c>
      <c r="C2245" s="1" t="s">
        <v>17</v>
      </c>
      <c r="D2245" s="1" t="s">
        <v>857</v>
      </c>
      <c r="E2245" s="1" t="s">
        <v>103</v>
      </c>
      <c r="F2245" s="1">
        <v>2919.0</v>
      </c>
      <c r="G2245" s="1">
        <v>2589.0</v>
      </c>
      <c r="H2245" s="1">
        <v>88.7</v>
      </c>
      <c r="I2245" s="1">
        <v>1933.86</v>
      </c>
      <c r="J2245" s="1">
        <v>1764.32</v>
      </c>
      <c r="K2245" s="1">
        <v>4567824.48</v>
      </c>
      <c r="L2245" s="2">
        <v>45999.0</v>
      </c>
      <c r="M2245" s="1">
        <v>2025.0</v>
      </c>
      <c r="N2245" s="1">
        <v>12.0</v>
      </c>
      <c r="O2245" s="1" t="s">
        <v>26</v>
      </c>
    </row>
    <row r="2246">
      <c r="A2246" s="1" t="s">
        <v>3036</v>
      </c>
      <c r="B2246" s="1" t="s">
        <v>28</v>
      </c>
      <c r="C2246" s="1" t="s">
        <v>29</v>
      </c>
      <c r="D2246" s="1" t="s">
        <v>1652</v>
      </c>
      <c r="E2246" s="1" t="s">
        <v>152</v>
      </c>
      <c r="F2246" s="1">
        <v>2073.0</v>
      </c>
      <c r="G2246" s="1">
        <v>1751.0</v>
      </c>
      <c r="H2246" s="1">
        <v>84.5</v>
      </c>
      <c r="I2246" s="1">
        <v>1835.4</v>
      </c>
      <c r="J2246" s="1">
        <v>1769.58</v>
      </c>
      <c r="K2246" s="1">
        <v>3098534.58</v>
      </c>
      <c r="L2246" s="2">
        <v>45781.0</v>
      </c>
      <c r="M2246" s="1">
        <v>2025.0</v>
      </c>
      <c r="N2246" s="1">
        <v>5.0</v>
      </c>
      <c r="O2246" s="1" t="s">
        <v>20</v>
      </c>
    </row>
    <row r="2247">
      <c r="A2247" s="1" t="s">
        <v>3037</v>
      </c>
      <c r="B2247" s="1" t="s">
        <v>42</v>
      </c>
      <c r="C2247" s="1" t="s">
        <v>43</v>
      </c>
      <c r="D2247" s="1" t="s">
        <v>3038</v>
      </c>
      <c r="E2247" s="1" t="s">
        <v>68</v>
      </c>
      <c r="F2247" s="1">
        <v>2735.0</v>
      </c>
      <c r="G2247" s="1">
        <v>2654.0</v>
      </c>
      <c r="H2247" s="1">
        <v>97.0</v>
      </c>
      <c r="I2247" s="1">
        <v>1911.67</v>
      </c>
      <c r="J2247" s="1">
        <v>2033.83</v>
      </c>
      <c r="K2247" s="1">
        <v>5397784.82</v>
      </c>
      <c r="L2247" s="2">
        <v>45672.0</v>
      </c>
      <c r="M2247" s="1">
        <v>2025.0</v>
      </c>
      <c r="N2247" s="1">
        <v>1.0</v>
      </c>
      <c r="O2247" s="1" t="s">
        <v>65</v>
      </c>
    </row>
    <row r="2248">
      <c r="A2248" s="1" t="s">
        <v>3039</v>
      </c>
      <c r="B2248" s="1" t="s">
        <v>28</v>
      </c>
      <c r="C2248" s="1" t="s">
        <v>29</v>
      </c>
      <c r="D2248" s="1" t="s">
        <v>1081</v>
      </c>
      <c r="E2248" s="1" t="s">
        <v>306</v>
      </c>
      <c r="F2248" s="1">
        <v>2893.0</v>
      </c>
      <c r="G2248" s="1">
        <v>2763.0</v>
      </c>
      <c r="H2248" s="1">
        <v>95.5</v>
      </c>
      <c r="I2248" s="1">
        <v>1303.9</v>
      </c>
      <c r="J2248" s="1">
        <v>1273.61</v>
      </c>
      <c r="K2248" s="1">
        <v>3518984.43</v>
      </c>
      <c r="L2248" s="2">
        <v>45873.0</v>
      </c>
      <c r="M2248" s="1">
        <v>2025.0</v>
      </c>
      <c r="N2248" s="1">
        <v>8.0</v>
      </c>
      <c r="O2248" s="1" t="s">
        <v>32</v>
      </c>
    </row>
    <row r="2249">
      <c r="A2249" s="1" t="s">
        <v>3040</v>
      </c>
      <c r="B2249" s="1" t="s">
        <v>22</v>
      </c>
      <c r="C2249" s="1" t="s">
        <v>23</v>
      </c>
      <c r="D2249" s="1" t="s">
        <v>271</v>
      </c>
      <c r="E2249" s="1" t="s">
        <v>31</v>
      </c>
      <c r="F2249" s="1">
        <v>2270.0</v>
      </c>
      <c r="G2249" s="1">
        <v>1858.0</v>
      </c>
      <c r="H2249" s="1">
        <v>81.9</v>
      </c>
      <c r="I2249" s="1">
        <v>1629.99</v>
      </c>
      <c r="J2249" s="1">
        <v>1912.16</v>
      </c>
      <c r="K2249" s="1">
        <v>3552793.28</v>
      </c>
      <c r="L2249" s="2">
        <v>45829.0</v>
      </c>
      <c r="M2249" s="1">
        <v>2025.0</v>
      </c>
      <c r="N2249" s="1">
        <v>6.0</v>
      </c>
      <c r="O2249" s="1" t="s">
        <v>32</v>
      </c>
    </row>
    <row r="2250">
      <c r="A2250" s="1" t="s">
        <v>3041</v>
      </c>
      <c r="B2250" s="1" t="s">
        <v>42</v>
      </c>
      <c r="C2250" s="1" t="s">
        <v>43</v>
      </c>
      <c r="D2250" s="1" t="s">
        <v>70</v>
      </c>
      <c r="E2250" s="1" t="s">
        <v>71</v>
      </c>
      <c r="F2250" s="1">
        <v>2315.0</v>
      </c>
      <c r="G2250" s="1">
        <v>2199.0</v>
      </c>
      <c r="H2250" s="1">
        <v>95.0</v>
      </c>
      <c r="I2250" s="1">
        <v>1778.23</v>
      </c>
      <c r="J2250" s="1">
        <v>1747.71</v>
      </c>
      <c r="K2250" s="1">
        <v>3843214.29</v>
      </c>
      <c r="L2250" s="2">
        <v>45837.0</v>
      </c>
      <c r="M2250" s="1">
        <v>2025.0</v>
      </c>
      <c r="N2250" s="1">
        <v>6.0</v>
      </c>
      <c r="O2250" s="1" t="s">
        <v>32</v>
      </c>
    </row>
    <row r="2251">
      <c r="A2251" s="1" t="s">
        <v>3042</v>
      </c>
      <c r="B2251" s="1" t="s">
        <v>28</v>
      </c>
      <c r="C2251" s="1" t="s">
        <v>29</v>
      </c>
      <c r="D2251" s="1" t="s">
        <v>2671</v>
      </c>
      <c r="E2251" s="1" t="s">
        <v>40</v>
      </c>
      <c r="F2251" s="1">
        <v>2744.0</v>
      </c>
      <c r="G2251" s="1">
        <v>2874.0</v>
      </c>
      <c r="H2251" s="1">
        <v>104.7</v>
      </c>
      <c r="I2251" s="1">
        <v>1027.38</v>
      </c>
      <c r="J2251" s="1">
        <v>1068.95</v>
      </c>
      <c r="K2251" s="1">
        <v>3072162.3</v>
      </c>
      <c r="L2251" s="2">
        <v>45839.0</v>
      </c>
      <c r="M2251" s="1">
        <v>2025.0</v>
      </c>
      <c r="N2251" s="1">
        <v>7.0</v>
      </c>
      <c r="O2251" s="1" t="s">
        <v>26</v>
      </c>
    </row>
    <row r="2252">
      <c r="A2252" s="1" t="s">
        <v>3043</v>
      </c>
      <c r="B2252" s="1" t="s">
        <v>28</v>
      </c>
      <c r="C2252" s="1" t="s">
        <v>29</v>
      </c>
      <c r="D2252" s="1" t="s">
        <v>1353</v>
      </c>
      <c r="E2252" s="1" t="s">
        <v>161</v>
      </c>
      <c r="F2252" s="1">
        <v>1493.0</v>
      </c>
      <c r="G2252" s="1">
        <v>1307.0</v>
      </c>
      <c r="H2252" s="1">
        <v>87.5</v>
      </c>
      <c r="I2252" s="1">
        <v>1087.16</v>
      </c>
      <c r="J2252" s="1">
        <v>1019.37</v>
      </c>
      <c r="K2252" s="1">
        <v>1332316.59</v>
      </c>
      <c r="L2252" s="2">
        <v>46004.0</v>
      </c>
      <c r="M2252" s="1">
        <v>2025.0</v>
      </c>
      <c r="N2252" s="1">
        <v>12.0</v>
      </c>
      <c r="O2252" s="1" t="s">
        <v>65</v>
      </c>
    </row>
    <row r="2253">
      <c r="A2253" s="1" t="s">
        <v>3044</v>
      </c>
      <c r="B2253" s="1" t="s">
        <v>22</v>
      </c>
      <c r="C2253" s="1" t="s">
        <v>23</v>
      </c>
      <c r="D2253" s="1" t="s">
        <v>1608</v>
      </c>
      <c r="E2253" s="1" t="s">
        <v>166</v>
      </c>
      <c r="F2253" s="1">
        <v>2440.0</v>
      </c>
      <c r="G2253" s="1">
        <v>2067.0</v>
      </c>
      <c r="H2253" s="1">
        <v>84.7</v>
      </c>
      <c r="I2253" s="1">
        <v>1065.39</v>
      </c>
      <c r="J2253" s="1">
        <v>1022.57</v>
      </c>
      <c r="K2253" s="1">
        <v>2113652.19</v>
      </c>
      <c r="L2253" s="2">
        <v>46010.0</v>
      </c>
      <c r="M2253" s="1">
        <v>2025.0</v>
      </c>
      <c r="N2253" s="1">
        <v>12.0</v>
      </c>
      <c r="O2253" s="1" t="s">
        <v>46</v>
      </c>
    </row>
    <row r="2254">
      <c r="A2254" s="1" t="s">
        <v>3045</v>
      </c>
      <c r="B2254" s="1" t="s">
        <v>28</v>
      </c>
      <c r="C2254" s="1" t="s">
        <v>29</v>
      </c>
      <c r="D2254" s="1" t="s">
        <v>2199</v>
      </c>
      <c r="E2254" s="1" t="s">
        <v>64</v>
      </c>
      <c r="F2254" s="1">
        <v>1987.0</v>
      </c>
      <c r="G2254" s="1">
        <v>1655.0</v>
      </c>
      <c r="H2254" s="1">
        <v>83.3</v>
      </c>
      <c r="I2254" s="1">
        <v>1171.84</v>
      </c>
      <c r="J2254" s="1">
        <v>1304.67</v>
      </c>
      <c r="K2254" s="1">
        <v>2159228.85</v>
      </c>
      <c r="L2254" s="2">
        <v>45811.0</v>
      </c>
      <c r="M2254" s="1">
        <v>2025.0</v>
      </c>
      <c r="N2254" s="1">
        <v>6.0</v>
      </c>
      <c r="O2254" s="1" t="s">
        <v>65</v>
      </c>
    </row>
    <row r="2255">
      <c r="A2255" s="1" t="s">
        <v>3046</v>
      </c>
      <c r="B2255" s="1" t="s">
        <v>16</v>
      </c>
      <c r="C2255" s="1" t="s">
        <v>17</v>
      </c>
      <c r="D2255" s="1" t="s">
        <v>475</v>
      </c>
      <c r="E2255" s="1" t="s">
        <v>118</v>
      </c>
      <c r="F2255" s="1">
        <v>1169.0</v>
      </c>
      <c r="G2255" s="1">
        <v>1185.0</v>
      </c>
      <c r="H2255" s="1">
        <v>101.4</v>
      </c>
      <c r="I2255" s="1">
        <v>1100.67</v>
      </c>
      <c r="J2255" s="1">
        <v>1003.19</v>
      </c>
      <c r="K2255" s="1">
        <v>1188780.15</v>
      </c>
      <c r="L2255" s="2">
        <v>45669.0</v>
      </c>
      <c r="M2255" s="1">
        <v>2025.0</v>
      </c>
      <c r="N2255" s="1">
        <v>1.0</v>
      </c>
      <c r="O2255" s="1" t="s">
        <v>46</v>
      </c>
    </row>
    <row r="2256">
      <c r="A2256" s="1" t="s">
        <v>3047</v>
      </c>
      <c r="B2256" s="1" t="s">
        <v>22</v>
      </c>
      <c r="C2256" s="1" t="s">
        <v>23</v>
      </c>
      <c r="D2256" s="1" t="s">
        <v>943</v>
      </c>
      <c r="E2256" s="1" t="s">
        <v>111</v>
      </c>
      <c r="F2256" s="1">
        <v>2374.0</v>
      </c>
      <c r="G2256" s="1">
        <v>2080.0</v>
      </c>
      <c r="H2256" s="1">
        <v>87.6</v>
      </c>
      <c r="I2256" s="1">
        <v>1944.21</v>
      </c>
      <c r="J2256" s="1">
        <v>2059.05</v>
      </c>
      <c r="K2256" s="1">
        <v>4282824.0</v>
      </c>
      <c r="L2256" s="2">
        <v>45945.0</v>
      </c>
      <c r="M2256" s="1">
        <v>2025.0</v>
      </c>
      <c r="N2256" s="1">
        <v>10.0</v>
      </c>
      <c r="O2256" s="1" t="s">
        <v>20</v>
      </c>
    </row>
    <row r="2257">
      <c r="A2257" s="1" t="s">
        <v>3048</v>
      </c>
      <c r="B2257" s="1" t="s">
        <v>28</v>
      </c>
      <c r="C2257" s="1" t="s">
        <v>29</v>
      </c>
      <c r="D2257" s="1" t="s">
        <v>2015</v>
      </c>
      <c r="E2257" s="1" t="s">
        <v>95</v>
      </c>
      <c r="F2257" s="1">
        <v>1172.0</v>
      </c>
      <c r="G2257" s="1">
        <v>984.0</v>
      </c>
      <c r="H2257" s="1">
        <v>84.0</v>
      </c>
      <c r="I2257" s="1">
        <v>1343.1</v>
      </c>
      <c r="J2257" s="1">
        <v>1253.34</v>
      </c>
      <c r="K2257" s="1">
        <v>1233286.56</v>
      </c>
      <c r="L2257" s="2">
        <v>45817.0</v>
      </c>
      <c r="M2257" s="1">
        <v>2025.0</v>
      </c>
      <c r="N2257" s="1">
        <v>6.0</v>
      </c>
      <c r="O2257" s="1" t="s">
        <v>32</v>
      </c>
    </row>
    <row r="2258">
      <c r="A2258" s="1" t="s">
        <v>3049</v>
      </c>
      <c r="B2258" s="1" t="s">
        <v>22</v>
      </c>
      <c r="C2258" s="1" t="s">
        <v>23</v>
      </c>
      <c r="D2258" s="1" t="s">
        <v>139</v>
      </c>
      <c r="E2258" s="1" t="s">
        <v>124</v>
      </c>
      <c r="F2258" s="1">
        <v>2537.0</v>
      </c>
      <c r="G2258" s="1">
        <v>2378.0</v>
      </c>
      <c r="H2258" s="1">
        <v>93.7</v>
      </c>
      <c r="I2258" s="1">
        <v>1398.67</v>
      </c>
      <c r="J2258" s="1">
        <v>1553.05</v>
      </c>
      <c r="K2258" s="1">
        <v>3693152.9</v>
      </c>
      <c r="L2258" s="2">
        <v>45833.0</v>
      </c>
      <c r="M2258" s="1">
        <v>2025.0</v>
      </c>
      <c r="N2258" s="1">
        <v>6.0</v>
      </c>
      <c r="O2258" s="1" t="s">
        <v>26</v>
      </c>
    </row>
    <row r="2259">
      <c r="A2259" s="1" t="s">
        <v>3050</v>
      </c>
      <c r="B2259" s="1" t="s">
        <v>22</v>
      </c>
      <c r="C2259" s="1" t="s">
        <v>23</v>
      </c>
      <c r="D2259" s="1" t="s">
        <v>217</v>
      </c>
      <c r="E2259" s="1" t="s">
        <v>218</v>
      </c>
      <c r="F2259" s="1">
        <v>578.0</v>
      </c>
      <c r="G2259" s="1">
        <v>507.0</v>
      </c>
      <c r="H2259" s="1">
        <v>87.7</v>
      </c>
      <c r="I2259" s="1">
        <v>1454.56</v>
      </c>
      <c r="J2259" s="1">
        <v>1468.9</v>
      </c>
      <c r="K2259" s="1">
        <v>744732.3</v>
      </c>
      <c r="L2259" s="2">
        <v>45691.0</v>
      </c>
      <c r="M2259" s="1">
        <v>2025.0</v>
      </c>
      <c r="N2259" s="1">
        <v>2.0</v>
      </c>
      <c r="O2259" s="1" t="s">
        <v>32</v>
      </c>
    </row>
    <row r="2260">
      <c r="A2260" s="1" t="s">
        <v>3051</v>
      </c>
      <c r="B2260" s="1" t="s">
        <v>22</v>
      </c>
      <c r="C2260" s="1" t="s">
        <v>23</v>
      </c>
      <c r="D2260" s="1" t="s">
        <v>340</v>
      </c>
      <c r="E2260" s="1" t="s">
        <v>25</v>
      </c>
      <c r="F2260" s="1">
        <v>1735.0</v>
      </c>
      <c r="G2260" s="1">
        <v>1505.0</v>
      </c>
      <c r="H2260" s="1">
        <v>86.7</v>
      </c>
      <c r="I2260" s="1">
        <v>1633.38</v>
      </c>
      <c r="J2260" s="1">
        <v>1569.96</v>
      </c>
      <c r="K2260" s="1">
        <v>2362789.8</v>
      </c>
      <c r="L2260" s="2">
        <v>45895.0</v>
      </c>
      <c r="M2260" s="1">
        <v>2025.0</v>
      </c>
      <c r="N2260" s="1">
        <v>8.0</v>
      </c>
      <c r="O2260" s="1" t="s">
        <v>26</v>
      </c>
    </row>
    <row r="2261">
      <c r="A2261" s="1" t="s">
        <v>3052</v>
      </c>
      <c r="B2261" s="1" t="s">
        <v>42</v>
      </c>
      <c r="C2261" s="1" t="s">
        <v>43</v>
      </c>
      <c r="D2261" s="1" t="s">
        <v>723</v>
      </c>
      <c r="E2261" s="1" t="s">
        <v>267</v>
      </c>
      <c r="F2261" s="1">
        <v>1236.0</v>
      </c>
      <c r="G2261" s="1">
        <v>1094.0</v>
      </c>
      <c r="H2261" s="1">
        <v>88.5</v>
      </c>
      <c r="I2261" s="1">
        <v>1898.99</v>
      </c>
      <c r="J2261" s="1">
        <v>1902.08</v>
      </c>
      <c r="K2261" s="1">
        <v>2080875.52</v>
      </c>
      <c r="L2261" s="2">
        <v>45793.0</v>
      </c>
      <c r="M2261" s="1">
        <v>2025.0</v>
      </c>
      <c r="N2261" s="1">
        <v>5.0</v>
      </c>
      <c r="O2261" s="1" t="s">
        <v>46</v>
      </c>
    </row>
    <row r="2262">
      <c r="A2262" s="1" t="s">
        <v>3053</v>
      </c>
      <c r="B2262" s="1" t="s">
        <v>22</v>
      </c>
      <c r="C2262" s="1" t="s">
        <v>23</v>
      </c>
      <c r="D2262" s="1" t="s">
        <v>520</v>
      </c>
      <c r="E2262" s="1" t="s">
        <v>382</v>
      </c>
      <c r="F2262" s="1">
        <v>2662.0</v>
      </c>
      <c r="G2262" s="1">
        <v>2712.0</v>
      </c>
      <c r="H2262" s="1">
        <v>101.9</v>
      </c>
      <c r="I2262" s="1">
        <v>1129.5</v>
      </c>
      <c r="J2262" s="1">
        <v>1091.45</v>
      </c>
      <c r="K2262" s="1">
        <v>2960012.4</v>
      </c>
      <c r="L2262" s="2">
        <v>45772.0</v>
      </c>
      <c r="M2262" s="1">
        <v>2025.0</v>
      </c>
      <c r="N2262" s="1">
        <v>4.0</v>
      </c>
      <c r="O2262" s="1" t="s">
        <v>65</v>
      </c>
    </row>
    <row r="2263">
      <c r="A2263" s="1" t="s">
        <v>3054</v>
      </c>
      <c r="B2263" s="1" t="s">
        <v>37</v>
      </c>
      <c r="C2263" s="1" t="s">
        <v>38</v>
      </c>
      <c r="D2263" s="1" t="s">
        <v>3055</v>
      </c>
      <c r="E2263" s="1" t="s">
        <v>40</v>
      </c>
      <c r="F2263" s="1">
        <v>1927.0</v>
      </c>
      <c r="G2263" s="1">
        <v>1880.0</v>
      </c>
      <c r="H2263" s="1">
        <v>97.6</v>
      </c>
      <c r="I2263" s="1">
        <v>1691.63</v>
      </c>
      <c r="J2263" s="1">
        <v>1825.68</v>
      </c>
      <c r="K2263" s="1">
        <v>3432278.4</v>
      </c>
      <c r="L2263" s="2">
        <v>45975.0</v>
      </c>
      <c r="M2263" s="1">
        <v>2025.0</v>
      </c>
      <c r="N2263" s="1">
        <v>11.0</v>
      </c>
      <c r="O2263" s="1" t="s">
        <v>26</v>
      </c>
    </row>
    <row r="2264">
      <c r="A2264" s="1" t="s">
        <v>3056</v>
      </c>
      <c r="B2264" s="1" t="s">
        <v>16</v>
      </c>
      <c r="C2264" s="1" t="s">
        <v>17</v>
      </c>
      <c r="D2264" s="1" t="s">
        <v>1084</v>
      </c>
      <c r="E2264" s="1" t="s">
        <v>31</v>
      </c>
      <c r="F2264" s="1">
        <v>849.0</v>
      </c>
      <c r="G2264" s="1">
        <v>729.0</v>
      </c>
      <c r="H2264" s="1">
        <v>85.9</v>
      </c>
      <c r="I2264" s="1">
        <v>1277.39</v>
      </c>
      <c r="J2264" s="1">
        <v>1479.41</v>
      </c>
      <c r="K2264" s="1">
        <v>1078489.89</v>
      </c>
      <c r="L2264" s="2">
        <v>45754.0</v>
      </c>
      <c r="M2264" s="1">
        <v>2025.0</v>
      </c>
      <c r="N2264" s="1">
        <v>4.0</v>
      </c>
      <c r="O2264" s="1" t="s">
        <v>32</v>
      </c>
    </row>
    <row r="2265">
      <c r="A2265" s="1" t="s">
        <v>3057</v>
      </c>
      <c r="B2265" s="1" t="s">
        <v>28</v>
      </c>
      <c r="C2265" s="1" t="s">
        <v>29</v>
      </c>
      <c r="D2265" s="1" t="s">
        <v>81</v>
      </c>
      <c r="E2265" s="1" t="s">
        <v>82</v>
      </c>
      <c r="F2265" s="1">
        <v>2323.0</v>
      </c>
      <c r="G2265" s="1">
        <v>1993.0</v>
      </c>
      <c r="H2265" s="1">
        <v>85.8</v>
      </c>
      <c r="I2265" s="1">
        <v>1779.23</v>
      </c>
      <c r="J2265" s="1">
        <v>1829.79</v>
      </c>
      <c r="K2265" s="1">
        <v>3646771.47</v>
      </c>
      <c r="L2265" s="2">
        <v>45709.0</v>
      </c>
      <c r="M2265" s="1">
        <v>2025.0</v>
      </c>
      <c r="N2265" s="1">
        <v>2.0</v>
      </c>
      <c r="O2265" s="1" t="s">
        <v>20</v>
      </c>
    </row>
    <row r="2266">
      <c r="A2266" s="1" t="s">
        <v>3058</v>
      </c>
      <c r="B2266" s="1" t="s">
        <v>28</v>
      </c>
      <c r="C2266" s="1" t="s">
        <v>29</v>
      </c>
      <c r="D2266" s="1" t="s">
        <v>829</v>
      </c>
      <c r="E2266" s="1" t="s">
        <v>56</v>
      </c>
      <c r="F2266" s="1">
        <v>2173.0</v>
      </c>
      <c r="G2266" s="1">
        <v>1860.0</v>
      </c>
      <c r="H2266" s="1">
        <v>85.6</v>
      </c>
      <c r="I2266" s="1">
        <v>1749.57</v>
      </c>
      <c r="J2266" s="1">
        <v>1972.58</v>
      </c>
      <c r="K2266" s="1">
        <v>3668998.8</v>
      </c>
      <c r="L2266" s="2">
        <v>45730.0</v>
      </c>
      <c r="M2266" s="1">
        <v>2025.0</v>
      </c>
      <c r="N2266" s="1">
        <v>3.0</v>
      </c>
      <c r="O2266" s="1" t="s">
        <v>20</v>
      </c>
    </row>
    <row r="2267">
      <c r="A2267" s="1" t="s">
        <v>3059</v>
      </c>
      <c r="B2267" s="1" t="s">
        <v>22</v>
      </c>
      <c r="C2267" s="1" t="s">
        <v>23</v>
      </c>
      <c r="D2267" s="1" t="s">
        <v>577</v>
      </c>
      <c r="E2267" s="1" t="s">
        <v>92</v>
      </c>
      <c r="F2267" s="1">
        <v>811.0</v>
      </c>
      <c r="G2267" s="1">
        <v>826.0</v>
      </c>
      <c r="H2267" s="1">
        <v>101.8</v>
      </c>
      <c r="I2267" s="1">
        <v>1357.69</v>
      </c>
      <c r="J2267" s="1">
        <v>1570.66</v>
      </c>
      <c r="K2267" s="1">
        <v>1297365.16</v>
      </c>
      <c r="L2267" s="2">
        <v>45994.0</v>
      </c>
      <c r="M2267" s="1">
        <v>2025.0</v>
      </c>
      <c r="N2267" s="1">
        <v>12.0</v>
      </c>
      <c r="O2267" s="1" t="s">
        <v>46</v>
      </c>
    </row>
    <row r="2268">
      <c r="A2268" s="1" t="s">
        <v>3060</v>
      </c>
      <c r="B2268" s="1" t="s">
        <v>16</v>
      </c>
      <c r="C2268" s="1" t="s">
        <v>17</v>
      </c>
      <c r="D2268" s="1" t="s">
        <v>259</v>
      </c>
      <c r="E2268" s="1" t="s">
        <v>89</v>
      </c>
      <c r="F2268" s="1">
        <v>1590.0</v>
      </c>
      <c r="G2268" s="1">
        <v>1438.0</v>
      </c>
      <c r="H2268" s="1">
        <v>90.4</v>
      </c>
      <c r="I2268" s="1">
        <v>1341.03</v>
      </c>
      <c r="J2268" s="1">
        <v>1497.03</v>
      </c>
      <c r="K2268" s="1">
        <v>2152729.14</v>
      </c>
      <c r="L2268" s="2">
        <v>45952.0</v>
      </c>
      <c r="M2268" s="1">
        <v>2025.0</v>
      </c>
      <c r="N2268" s="1">
        <v>10.0</v>
      </c>
      <c r="O2268" s="1" t="s">
        <v>46</v>
      </c>
    </row>
    <row r="2269">
      <c r="A2269" s="1" t="s">
        <v>3061</v>
      </c>
      <c r="B2269" s="1" t="s">
        <v>28</v>
      </c>
      <c r="C2269" s="1" t="s">
        <v>29</v>
      </c>
      <c r="D2269" s="1" t="s">
        <v>237</v>
      </c>
      <c r="E2269" s="1" t="s">
        <v>194</v>
      </c>
      <c r="F2269" s="1">
        <v>2168.0</v>
      </c>
      <c r="G2269" s="1">
        <v>1908.0</v>
      </c>
      <c r="H2269" s="1">
        <v>88.0</v>
      </c>
      <c r="I2269" s="1">
        <v>1728.03</v>
      </c>
      <c r="J2269" s="1">
        <v>2035.32</v>
      </c>
      <c r="K2269" s="1">
        <v>3883390.56</v>
      </c>
      <c r="L2269" s="2">
        <v>45798.0</v>
      </c>
      <c r="M2269" s="1">
        <v>2025.0</v>
      </c>
      <c r="N2269" s="1">
        <v>5.0</v>
      </c>
      <c r="O2269" s="1" t="s">
        <v>26</v>
      </c>
    </row>
    <row r="2270">
      <c r="A2270" s="1" t="s">
        <v>3062</v>
      </c>
      <c r="B2270" s="1" t="s">
        <v>22</v>
      </c>
      <c r="C2270" s="1" t="s">
        <v>23</v>
      </c>
      <c r="D2270" s="1" t="s">
        <v>1350</v>
      </c>
      <c r="E2270" s="1" t="s">
        <v>71</v>
      </c>
      <c r="F2270" s="1">
        <v>839.0</v>
      </c>
      <c r="G2270" s="1">
        <v>708.0</v>
      </c>
      <c r="H2270" s="1">
        <v>84.4</v>
      </c>
      <c r="I2270" s="1">
        <v>1219.48</v>
      </c>
      <c r="J2270" s="1">
        <v>1290.76</v>
      </c>
      <c r="K2270" s="1">
        <v>913858.08</v>
      </c>
      <c r="L2270" s="2">
        <v>45863.0</v>
      </c>
      <c r="M2270" s="1">
        <v>2025.0</v>
      </c>
      <c r="N2270" s="1">
        <v>7.0</v>
      </c>
      <c r="O2270" s="1" t="s">
        <v>32</v>
      </c>
    </row>
    <row r="2271">
      <c r="A2271" s="1" t="s">
        <v>3063</v>
      </c>
      <c r="B2271" s="1" t="s">
        <v>16</v>
      </c>
      <c r="C2271" s="1" t="s">
        <v>17</v>
      </c>
      <c r="D2271" s="1" t="s">
        <v>2544</v>
      </c>
      <c r="E2271" s="1" t="s">
        <v>103</v>
      </c>
      <c r="F2271" s="1">
        <v>1651.0</v>
      </c>
      <c r="G2271" s="1">
        <v>1663.0</v>
      </c>
      <c r="H2271" s="1">
        <v>100.7</v>
      </c>
      <c r="I2271" s="1">
        <v>1388.25</v>
      </c>
      <c r="J2271" s="1">
        <v>1386.94</v>
      </c>
      <c r="K2271" s="1">
        <v>2306481.22</v>
      </c>
      <c r="L2271" s="2">
        <v>45752.0</v>
      </c>
      <c r="M2271" s="1">
        <v>2025.0</v>
      </c>
      <c r="N2271" s="1">
        <v>4.0</v>
      </c>
      <c r="O2271" s="1" t="s">
        <v>26</v>
      </c>
    </row>
    <row r="2272">
      <c r="A2272" s="1" t="s">
        <v>3064</v>
      </c>
      <c r="B2272" s="1" t="s">
        <v>37</v>
      </c>
      <c r="C2272" s="1" t="s">
        <v>38</v>
      </c>
      <c r="D2272" s="1" t="s">
        <v>408</v>
      </c>
      <c r="E2272" s="1" t="s">
        <v>250</v>
      </c>
      <c r="F2272" s="1">
        <v>2077.0</v>
      </c>
      <c r="G2272" s="1">
        <v>2044.0</v>
      </c>
      <c r="H2272" s="1">
        <v>98.4</v>
      </c>
      <c r="I2272" s="1">
        <v>1375.91</v>
      </c>
      <c r="J2272" s="1">
        <v>1342.79</v>
      </c>
      <c r="K2272" s="1">
        <v>2744662.76</v>
      </c>
      <c r="L2272" s="2">
        <v>45793.0</v>
      </c>
      <c r="M2272" s="1">
        <v>2025.0</v>
      </c>
      <c r="N2272" s="1">
        <v>5.0</v>
      </c>
      <c r="O2272" s="1" t="s">
        <v>65</v>
      </c>
    </row>
    <row r="2273">
      <c r="A2273" s="1" t="s">
        <v>3065</v>
      </c>
      <c r="B2273" s="1" t="s">
        <v>22</v>
      </c>
      <c r="C2273" s="1" t="s">
        <v>23</v>
      </c>
      <c r="D2273" s="1" t="s">
        <v>1804</v>
      </c>
      <c r="E2273" s="1" t="s">
        <v>133</v>
      </c>
      <c r="F2273" s="1">
        <v>2240.0</v>
      </c>
      <c r="G2273" s="1">
        <v>1834.0</v>
      </c>
      <c r="H2273" s="1">
        <v>81.9</v>
      </c>
      <c r="I2273" s="1">
        <v>1844.73</v>
      </c>
      <c r="J2273" s="1">
        <v>2025.47</v>
      </c>
      <c r="K2273" s="1">
        <v>3714711.98</v>
      </c>
      <c r="L2273" s="2">
        <v>45940.0</v>
      </c>
      <c r="M2273" s="1">
        <v>2025.0</v>
      </c>
      <c r="N2273" s="1">
        <v>10.0</v>
      </c>
      <c r="O2273" s="1" t="s">
        <v>26</v>
      </c>
    </row>
    <row r="2274">
      <c r="A2274" s="1" t="s">
        <v>3066</v>
      </c>
      <c r="B2274" s="1" t="s">
        <v>37</v>
      </c>
      <c r="C2274" s="1" t="s">
        <v>38</v>
      </c>
      <c r="D2274" s="1" t="s">
        <v>228</v>
      </c>
      <c r="E2274" s="1" t="s">
        <v>121</v>
      </c>
      <c r="F2274" s="1">
        <v>2939.0</v>
      </c>
      <c r="G2274" s="1">
        <v>2888.0</v>
      </c>
      <c r="H2274" s="1">
        <v>98.3</v>
      </c>
      <c r="I2274" s="1">
        <v>1577.62</v>
      </c>
      <c r="J2274" s="1">
        <v>1875.37</v>
      </c>
      <c r="K2274" s="1">
        <v>5416068.56</v>
      </c>
      <c r="L2274" s="2">
        <v>46003.0</v>
      </c>
      <c r="M2274" s="1">
        <v>2025.0</v>
      </c>
      <c r="N2274" s="1">
        <v>12.0</v>
      </c>
      <c r="O2274" s="1" t="s">
        <v>26</v>
      </c>
    </row>
    <row r="2275">
      <c r="A2275" s="1" t="s">
        <v>3067</v>
      </c>
      <c r="B2275" s="1" t="s">
        <v>37</v>
      </c>
      <c r="C2275" s="1" t="s">
        <v>38</v>
      </c>
      <c r="D2275" s="1" t="s">
        <v>350</v>
      </c>
      <c r="E2275" s="1" t="s">
        <v>68</v>
      </c>
      <c r="F2275" s="1">
        <v>2499.0</v>
      </c>
      <c r="G2275" s="1">
        <v>2485.0</v>
      </c>
      <c r="H2275" s="1">
        <v>99.4</v>
      </c>
      <c r="I2275" s="1">
        <v>1047.77</v>
      </c>
      <c r="J2275" s="1">
        <v>1253.54</v>
      </c>
      <c r="K2275" s="1">
        <v>3115046.9</v>
      </c>
      <c r="L2275" s="2">
        <v>45751.0</v>
      </c>
      <c r="M2275" s="1">
        <v>2025.0</v>
      </c>
      <c r="N2275" s="1">
        <v>4.0</v>
      </c>
      <c r="O2275" s="1" t="s">
        <v>65</v>
      </c>
    </row>
    <row r="2276">
      <c r="A2276" s="1" t="s">
        <v>3068</v>
      </c>
      <c r="B2276" s="1" t="s">
        <v>16</v>
      </c>
      <c r="C2276" s="1" t="s">
        <v>17</v>
      </c>
      <c r="D2276" s="1" t="s">
        <v>3069</v>
      </c>
      <c r="E2276" s="1" t="s">
        <v>35</v>
      </c>
      <c r="F2276" s="1">
        <v>691.0</v>
      </c>
      <c r="G2276" s="1">
        <v>553.0</v>
      </c>
      <c r="H2276" s="1">
        <v>80.0</v>
      </c>
      <c r="I2276" s="1">
        <v>1549.16</v>
      </c>
      <c r="J2276" s="1">
        <v>1565.86</v>
      </c>
      <c r="K2276" s="1">
        <v>865920.58</v>
      </c>
      <c r="L2276" s="2">
        <v>45714.0</v>
      </c>
      <c r="M2276" s="1">
        <v>2025.0</v>
      </c>
      <c r="N2276" s="1">
        <v>2.0</v>
      </c>
      <c r="O2276" s="1" t="s">
        <v>26</v>
      </c>
    </row>
    <row r="2277">
      <c r="A2277" s="1" t="s">
        <v>3070</v>
      </c>
      <c r="B2277" s="1" t="s">
        <v>28</v>
      </c>
      <c r="C2277" s="1" t="s">
        <v>29</v>
      </c>
      <c r="D2277" s="1" t="s">
        <v>881</v>
      </c>
      <c r="E2277" s="1" t="s">
        <v>267</v>
      </c>
      <c r="F2277" s="1">
        <v>504.0</v>
      </c>
      <c r="G2277" s="1">
        <v>482.0</v>
      </c>
      <c r="H2277" s="1">
        <v>95.6</v>
      </c>
      <c r="I2277" s="1">
        <v>1615.91</v>
      </c>
      <c r="J2277" s="1">
        <v>1586.61</v>
      </c>
      <c r="K2277" s="1">
        <v>764746.02</v>
      </c>
      <c r="L2277" s="2">
        <v>45926.0</v>
      </c>
      <c r="M2277" s="1">
        <v>2025.0</v>
      </c>
      <c r="N2277" s="1">
        <v>9.0</v>
      </c>
      <c r="O2277" s="1" t="s">
        <v>46</v>
      </c>
    </row>
    <row r="2278">
      <c r="A2278" s="1" t="s">
        <v>3071</v>
      </c>
      <c r="B2278" s="1" t="s">
        <v>16</v>
      </c>
      <c r="C2278" s="1" t="s">
        <v>17</v>
      </c>
      <c r="D2278" s="1" t="s">
        <v>949</v>
      </c>
      <c r="E2278" s="1" t="s">
        <v>194</v>
      </c>
      <c r="F2278" s="1">
        <v>1228.0</v>
      </c>
      <c r="G2278" s="1">
        <v>1055.0</v>
      </c>
      <c r="H2278" s="1">
        <v>85.9</v>
      </c>
      <c r="I2278" s="1">
        <v>1729.3</v>
      </c>
      <c r="J2278" s="1">
        <v>1736.5</v>
      </c>
      <c r="K2278" s="1">
        <v>1832007.5</v>
      </c>
      <c r="L2278" s="2">
        <v>45911.0</v>
      </c>
      <c r="M2278" s="1">
        <v>2025.0</v>
      </c>
      <c r="N2278" s="1">
        <v>9.0</v>
      </c>
      <c r="O2278" s="1" t="s">
        <v>26</v>
      </c>
    </row>
    <row r="2279">
      <c r="A2279" s="1" t="s">
        <v>3072</v>
      </c>
      <c r="B2279" s="1" t="s">
        <v>22</v>
      </c>
      <c r="C2279" s="1" t="s">
        <v>23</v>
      </c>
      <c r="D2279" s="1" t="s">
        <v>625</v>
      </c>
      <c r="E2279" s="1" t="s">
        <v>161</v>
      </c>
      <c r="F2279" s="1">
        <v>656.0</v>
      </c>
      <c r="G2279" s="1">
        <v>604.0</v>
      </c>
      <c r="H2279" s="1">
        <v>92.1</v>
      </c>
      <c r="I2279" s="1">
        <v>1628.07</v>
      </c>
      <c r="J2279" s="1">
        <v>1567.21</v>
      </c>
      <c r="K2279" s="1">
        <v>946594.84</v>
      </c>
      <c r="L2279" s="2">
        <v>45928.0</v>
      </c>
      <c r="M2279" s="1">
        <v>2025.0</v>
      </c>
      <c r="N2279" s="1">
        <v>9.0</v>
      </c>
      <c r="O2279" s="1" t="s">
        <v>65</v>
      </c>
    </row>
    <row r="2280">
      <c r="A2280" s="1" t="s">
        <v>3073</v>
      </c>
      <c r="B2280" s="1" t="s">
        <v>22</v>
      </c>
      <c r="C2280" s="1" t="s">
        <v>23</v>
      </c>
      <c r="D2280" s="1" t="s">
        <v>959</v>
      </c>
      <c r="E2280" s="1" t="s">
        <v>25</v>
      </c>
      <c r="F2280" s="1">
        <v>2556.0</v>
      </c>
      <c r="G2280" s="1">
        <v>2558.0</v>
      </c>
      <c r="H2280" s="1">
        <v>100.1</v>
      </c>
      <c r="I2280" s="1">
        <v>1045.63</v>
      </c>
      <c r="J2280" s="1">
        <v>1089.91</v>
      </c>
      <c r="K2280" s="1">
        <v>2787989.78</v>
      </c>
      <c r="L2280" s="2">
        <v>45941.0</v>
      </c>
      <c r="M2280" s="1">
        <v>2025.0</v>
      </c>
      <c r="N2280" s="1">
        <v>10.0</v>
      </c>
      <c r="O2280" s="1" t="s">
        <v>26</v>
      </c>
    </row>
    <row r="2281">
      <c r="A2281" s="1" t="s">
        <v>3074</v>
      </c>
      <c r="B2281" s="1" t="s">
        <v>16</v>
      </c>
      <c r="C2281" s="1" t="s">
        <v>17</v>
      </c>
      <c r="D2281" s="1" t="s">
        <v>297</v>
      </c>
      <c r="E2281" s="1" t="s">
        <v>194</v>
      </c>
      <c r="F2281" s="1">
        <v>505.0</v>
      </c>
      <c r="G2281" s="1">
        <v>521.0</v>
      </c>
      <c r="H2281" s="1">
        <v>103.2</v>
      </c>
      <c r="I2281" s="1">
        <v>1367.54</v>
      </c>
      <c r="J2281" s="1">
        <v>1356.73</v>
      </c>
      <c r="K2281" s="1">
        <v>706856.33</v>
      </c>
      <c r="L2281" s="2">
        <v>45836.0</v>
      </c>
      <c r="M2281" s="1">
        <v>2025.0</v>
      </c>
      <c r="N2281" s="1">
        <v>6.0</v>
      </c>
      <c r="O2281" s="1" t="s">
        <v>26</v>
      </c>
    </row>
    <row r="2282">
      <c r="A2282" s="1" t="s">
        <v>3075</v>
      </c>
      <c r="B2282" s="1" t="s">
        <v>16</v>
      </c>
      <c r="C2282" s="1" t="s">
        <v>17</v>
      </c>
      <c r="D2282" s="1" t="s">
        <v>402</v>
      </c>
      <c r="E2282" s="1" t="s">
        <v>306</v>
      </c>
      <c r="F2282" s="1">
        <v>1485.0</v>
      </c>
      <c r="G2282" s="1">
        <v>1423.0</v>
      </c>
      <c r="H2282" s="1">
        <v>95.8</v>
      </c>
      <c r="I2282" s="1">
        <v>1492.69</v>
      </c>
      <c r="J2282" s="1">
        <v>1686.58</v>
      </c>
      <c r="K2282" s="1">
        <v>2400003.34</v>
      </c>
      <c r="L2282" s="2">
        <v>45833.0</v>
      </c>
      <c r="M2282" s="1">
        <v>2025.0</v>
      </c>
      <c r="N2282" s="1">
        <v>6.0</v>
      </c>
      <c r="O2282" s="1" t="s">
        <v>32</v>
      </c>
    </row>
    <row r="2283">
      <c r="A2283" s="1" t="s">
        <v>3076</v>
      </c>
      <c r="B2283" s="1" t="s">
        <v>28</v>
      </c>
      <c r="C2283" s="1" t="s">
        <v>29</v>
      </c>
      <c r="D2283" s="1" t="s">
        <v>2942</v>
      </c>
      <c r="E2283" s="1" t="s">
        <v>35</v>
      </c>
      <c r="F2283" s="1">
        <v>1297.0</v>
      </c>
      <c r="G2283" s="1">
        <v>1148.0</v>
      </c>
      <c r="H2283" s="1">
        <v>88.5</v>
      </c>
      <c r="I2283" s="1">
        <v>1597.9</v>
      </c>
      <c r="J2283" s="1">
        <v>1748.78</v>
      </c>
      <c r="K2283" s="1">
        <v>2007599.44</v>
      </c>
      <c r="L2283" s="2">
        <v>45790.0</v>
      </c>
      <c r="M2283" s="1">
        <v>2025.0</v>
      </c>
      <c r="N2283" s="1">
        <v>5.0</v>
      </c>
      <c r="O2283" s="1" t="s">
        <v>26</v>
      </c>
    </row>
    <row r="2284">
      <c r="A2284" s="1" t="s">
        <v>3077</v>
      </c>
      <c r="B2284" s="1" t="s">
        <v>37</v>
      </c>
      <c r="C2284" s="1" t="s">
        <v>38</v>
      </c>
      <c r="D2284" s="1" t="s">
        <v>1729</v>
      </c>
      <c r="E2284" s="1" t="s">
        <v>35</v>
      </c>
      <c r="F2284" s="1">
        <v>638.0</v>
      </c>
      <c r="G2284" s="1">
        <v>556.0</v>
      </c>
      <c r="H2284" s="1">
        <v>87.1</v>
      </c>
      <c r="I2284" s="1">
        <v>1592.11</v>
      </c>
      <c r="J2284" s="1">
        <v>1833.45</v>
      </c>
      <c r="K2284" s="1">
        <v>1019398.2</v>
      </c>
      <c r="L2284" s="2">
        <v>45678.0</v>
      </c>
      <c r="M2284" s="1">
        <v>2025.0</v>
      </c>
      <c r="N2284" s="1">
        <v>1.0</v>
      </c>
      <c r="O2284" s="1" t="s">
        <v>26</v>
      </c>
    </row>
    <row r="2285">
      <c r="A2285" s="1" t="s">
        <v>3078</v>
      </c>
      <c r="B2285" s="1" t="s">
        <v>42</v>
      </c>
      <c r="C2285" s="1" t="s">
        <v>43</v>
      </c>
      <c r="D2285" s="1" t="s">
        <v>685</v>
      </c>
      <c r="E2285" s="1" t="s">
        <v>180</v>
      </c>
      <c r="F2285" s="1">
        <v>991.0</v>
      </c>
      <c r="G2285" s="1">
        <v>842.0</v>
      </c>
      <c r="H2285" s="1">
        <v>85.0</v>
      </c>
      <c r="I2285" s="1">
        <v>1203.29</v>
      </c>
      <c r="J2285" s="1">
        <v>1412.61</v>
      </c>
      <c r="K2285" s="1">
        <v>1189417.62</v>
      </c>
      <c r="L2285" s="2">
        <v>45978.0</v>
      </c>
      <c r="M2285" s="1">
        <v>2025.0</v>
      </c>
      <c r="N2285" s="1">
        <v>11.0</v>
      </c>
      <c r="O2285" s="1" t="s">
        <v>46</v>
      </c>
    </row>
    <row r="2286">
      <c r="A2286" s="1" t="s">
        <v>3079</v>
      </c>
      <c r="B2286" s="1" t="s">
        <v>28</v>
      </c>
      <c r="C2286" s="1" t="s">
        <v>29</v>
      </c>
      <c r="D2286" s="1" t="s">
        <v>315</v>
      </c>
      <c r="E2286" s="1" t="s">
        <v>124</v>
      </c>
      <c r="F2286" s="1">
        <v>893.0</v>
      </c>
      <c r="G2286" s="1">
        <v>741.0</v>
      </c>
      <c r="H2286" s="1">
        <v>83.0</v>
      </c>
      <c r="I2286" s="1">
        <v>1144.54</v>
      </c>
      <c r="J2286" s="1">
        <v>1199.02</v>
      </c>
      <c r="K2286" s="1">
        <v>888473.82</v>
      </c>
      <c r="L2286" s="2">
        <v>45957.0</v>
      </c>
      <c r="M2286" s="1">
        <v>2025.0</v>
      </c>
      <c r="N2286" s="1">
        <v>10.0</v>
      </c>
      <c r="O2286" s="1" t="s">
        <v>26</v>
      </c>
    </row>
    <row r="2287">
      <c r="A2287" s="1" t="s">
        <v>3080</v>
      </c>
      <c r="B2287" s="1" t="s">
        <v>22</v>
      </c>
      <c r="C2287" s="1" t="s">
        <v>23</v>
      </c>
      <c r="D2287" s="1" t="s">
        <v>598</v>
      </c>
      <c r="E2287" s="1" t="s">
        <v>210</v>
      </c>
      <c r="F2287" s="1">
        <v>2449.0</v>
      </c>
      <c r="G2287" s="1">
        <v>2563.0</v>
      </c>
      <c r="H2287" s="1">
        <v>104.7</v>
      </c>
      <c r="I2287" s="1">
        <v>1682.0</v>
      </c>
      <c r="J2287" s="1">
        <v>1721.41</v>
      </c>
      <c r="K2287" s="1">
        <v>4411973.83</v>
      </c>
      <c r="L2287" s="2">
        <v>45823.0</v>
      </c>
      <c r="M2287" s="1">
        <v>2025.0</v>
      </c>
      <c r="N2287" s="1">
        <v>6.0</v>
      </c>
      <c r="O2287" s="1" t="s">
        <v>46</v>
      </c>
    </row>
    <row r="2288">
      <c r="A2288" s="1" t="s">
        <v>3081</v>
      </c>
      <c r="B2288" s="1" t="s">
        <v>28</v>
      </c>
      <c r="C2288" s="1" t="s">
        <v>29</v>
      </c>
      <c r="D2288" s="1" t="s">
        <v>2026</v>
      </c>
      <c r="E2288" s="1" t="s">
        <v>133</v>
      </c>
      <c r="F2288" s="1">
        <v>1388.0</v>
      </c>
      <c r="G2288" s="1">
        <v>1415.0</v>
      </c>
      <c r="H2288" s="1">
        <v>101.9</v>
      </c>
      <c r="I2288" s="1">
        <v>1890.05</v>
      </c>
      <c r="J2288" s="1">
        <v>2140.2</v>
      </c>
      <c r="K2288" s="1">
        <v>3028383.0</v>
      </c>
      <c r="L2288" s="2">
        <v>45698.0</v>
      </c>
      <c r="M2288" s="1">
        <v>2025.0</v>
      </c>
      <c r="N2288" s="1">
        <v>2.0</v>
      </c>
      <c r="O2288" s="1" t="s">
        <v>26</v>
      </c>
    </row>
    <row r="2289">
      <c r="A2289" s="1" t="s">
        <v>3082</v>
      </c>
      <c r="B2289" s="1" t="s">
        <v>37</v>
      </c>
      <c r="C2289" s="1" t="s">
        <v>38</v>
      </c>
      <c r="D2289" s="1" t="s">
        <v>1496</v>
      </c>
      <c r="E2289" s="1" t="s">
        <v>92</v>
      </c>
      <c r="F2289" s="1">
        <v>2643.0</v>
      </c>
      <c r="G2289" s="1">
        <v>2730.0</v>
      </c>
      <c r="H2289" s="1">
        <v>103.3</v>
      </c>
      <c r="I2289" s="1">
        <v>1127.71</v>
      </c>
      <c r="J2289" s="1">
        <v>1240.34</v>
      </c>
      <c r="K2289" s="1">
        <v>3386128.2</v>
      </c>
      <c r="L2289" s="2">
        <v>45998.0</v>
      </c>
      <c r="M2289" s="1">
        <v>2025.0</v>
      </c>
      <c r="N2289" s="1">
        <v>12.0</v>
      </c>
      <c r="O2289" s="1" t="s">
        <v>46</v>
      </c>
    </row>
    <row r="2290">
      <c r="A2290" s="1" t="s">
        <v>3083</v>
      </c>
      <c r="B2290" s="1" t="s">
        <v>16</v>
      </c>
      <c r="C2290" s="1" t="s">
        <v>17</v>
      </c>
      <c r="D2290" s="1" t="s">
        <v>527</v>
      </c>
      <c r="E2290" s="1" t="s">
        <v>74</v>
      </c>
      <c r="F2290" s="1">
        <v>1569.0</v>
      </c>
      <c r="G2290" s="1">
        <v>1602.0</v>
      </c>
      <c r="H2290" s="1">
        <v>102.1</v>
      </c>
      <c r="I2290" s="1">
        <v>1181.92</v>
      </c>
      <c r="J2290" s="1">
        <v>1308.39</v>
      </c>
      <c r="K2290" s="1">
        <v>2096040.78</v>
      </c>
      <c r="L2290" s="2">
        <v>45834.0</v>
      </c>
      <c r="M2290" s="1">
        <v>2025.0</v>
      </c>
      <c r="N2290" s="1">
        <v>6.0</v>
      </c>
      <c r="O2290" s="1" t="s">
        <v>32</v>
      </c>
    </row>
    <row r="2291">
      <c r="A2291" s="1" t="s">
        <v>3084</v>
      </c>
      <c r="B2291" s="1" t="s">
        <v>16</v>
      </c>
      <c r="C2291" s="1" t="s">
        <v>17</v>
      </c>
      <c r="D2291" s="1" t="s">
        <v>615</v>
      </c>
      <c r="E2291" s="1" t="s">
        <v>95</v>
      </c>
      <c r="F2291" s="1">
        <v>1135.0</v>
      </c>
      <c r="G2291" s="1">
        <v>1063.0</v>
      </c>
      <c r="H2291" s="1">
        <v>93.7</v>
      </c>
      <c r="I2291" s="1">
        <v>1293.45</v>
      </c>
      <c r="J2291" s="1">
        <v>1546.06</v>
      </c>
      <c r="K2291" s="1">
        <v>1643461.78</v>
      </c>
      <c r="L2291" s="2">
        <v>45818.0</v>
      </c>
      <c r="M2291" s="1">
        <v>2025.0</v>
      </c>
      <c r="N2291" s="1">
        <v>6.0</v>
      </c>
      <c r="O2291" s="1" t="s">
        <v>32</v>
      </c>
    </row>
    <row r="2292">
      <c r="A2292" s="1" t="s">
        <v>3085</v>
      </c>
      <c r="B2292" s="1" t="s">
        <v>22</v>
      </c>
      <c r="C2292" s="1" t="s">
        <v>23</v>
      </c>
      <c r="D2292" s="1" t="s">
        <v>1107</v>
      </c>
      <c r="E2292" s="1" t="s">
        <v>56</v>
      </c>
      <c r="F2292" s="1">
        <v>2413.0</v>
      </c>
      <c r="G2292" s="1">
        <v>2032.0</v>
      </c>
      <c r="H2292" s="1">
        <v>84.2</v>
      </c>
      <c r="I2292" s="1">
        <v>1342.12</v>
      </c>
      <c r="J2292" s="1">
        <v>1544.34</v>
      </c>
      <c r="K2292" s="1">
        <v>3138098.88</v>
      </c>
      <c r="L2292" s="2">
        <v>46010.0</v>
      </c>
      <c r="M2292" s="1">
        <v>2025.0</v>
      </c>
      <c r="N2292" s="1">
        <v>12.0</v>
      </c>
      <c r="O2292" s="1" t="s">
        <v>20</v>
      </c>
    </row>
    <row r="2293">
      <c r="A2293" s="1" t="s">
        <v>3086</v>
      </c>
      <c r="B2293" s="1" t="s">
        <v>37</v>
      </c>
      <c r="C2293" s="1" t="s">
        <v>38</v>
      </c>
      <c r="D2293" s="1" t="s">
        <v>2087</v>
      </c>
      <c r="E2293" s="1" t="s">
        <v>210</v>
      </c>
      <c r="F2293" s="1">
        <v>572.0</v>
      </c>
      <c r="G2293" s="1">
        <v>496.0</v>
      </c>
      <c r="H2293" s="1">
        <v>86.7</v>
      </c>
      <c r="I2293" s="1">
        <v>1676.42</v>
      </c>
      <c r="J2293" s="1">
        <v>1672.36</v>
      </c>
      <c r="K2293" s="1">
        <v>829490.56</v>
      </c>
      <c r="L2293" s="2">
        <v>46015.0</v>
      </c>
      <c r="M2293" s="1">
        <v>2025.0</v>
      </c>
      <c r="N2293" s="1">
        <v>12.0</v>
      </c>
      <c r="O2293" s="1" t="s">
        <v>46</v>
      </c>
    </row>
    <row r="2294">
      <c r="A2294" s="1" t="s">
        <v>3087</v>
      </c>
      <c r="B2294" s="1" t="s">
        <v>28</v>
      </c>
      <c r="C2294" s="1" t="s">
        <v>29</v>
      </c>
      <c r="D2294" s="1" t="s">
        <v>39</v>
      </c>
      <c r="E2294" s="1" t="s">
        <v>40</v>
      </c>
      <c r="F2294" s="1">
        <v>628.0</v>
      </c>
      <c r="G2294" s="1">
        <v>550.0</v>
      </c>
      <c r="H2294" s="1">
        <v>87.6</v>
      </c>
      <c r="I2294" s="1">
        <v>1638.26</v>
      </c>
      <c r="J2294" s="1">
        <v>1875.1</v>
      </c>
      <c r="K2294" s="1">
        <v>1031305.0</v>
      </c>
      <c r="L2294" s="2">
        <v>45871.0</v>
      </c>
      <c r="M2294" s="1">
        <v>2025.0</v>
      </c>
      <c r="N2294" s="1">
        <v>8.0</v>
      </c>
      <c r="O2294" s="1" t="s">
        <v>26</v>
      </c>
    </row>
    <row r="2295">
      <c r="A2295" s="1" t="s">
        <v>3088</v>
      </c>
      <c r="B2295" s="1" t="s">
        <v>22</v>
      </c>
      <c r="C2295" s="1" t="s">
        <v>23</v>
      </c>
      <c r="D2295" s="1" t="s">
        <v>1549</v>
      </c>
      <c r="E2295" s="1" t="s">
        <v>245</v>
      </c>
      <c r="F2295" s="1">
        <v>711.0</v>
      </c>
      <c r="G2295" s="1">
        <v>707.0</v>
      </c>
      <c r="H2295" s="1">
        <v>99.4</v>
      </c>
      <c r="I2295" s="1">
        <v>1015.28</v>
      </c>
      <c r="J2295" s="1">
        <v>951.63</v>
      </c>
      <c r="K2295" s="1">
        <v>672802.41</v>
      </c>
      <c r="L2295" s="2">
        <v>45900.0</v>
      </c>
      <c r="M2295" s="1">
        <v>2025.0</v>
      </c>
      <c r="N2295" s="1">
        <v>8.0</v>
      </c>
      <c r="O2295" s="1" t="s">
        <v>20</v>
      </c>
    </row>
    <row r="2296">
      <c r="A2296" s="1" t="s">
        <v>3089</v>
      </c>
      <c r="B2296" s="1" t="s">
        <v>22</v>
      </c>
      <c r="C2296" s="1" t="s">
        <v>23</v>
      </c>
      <c r="D2296" s="1" t="s">
        <v>1637</v>
      </c>
      <c r="E2296" s="1" t="s">
        <v>98</v>
      </c>
      <c r="F2296" s="1">
        <v>1641.0</v>
      </c>
      <c r="G2296" s="1">
        <v>1715.0</v>
      </c>
      <c r="H2296" s="1">
        <v>104.5</v>
      </c>
      <c r="I2296" s="1">
        <v>1673.3</v>
      </c>
      <c r="J2296" s="1">
        <v>1610.63</v>
      </c>
      <c r="K2296" s="1">
        <v>2762230.45</v>
      </c>
      <c r="L2296" s="2">
        <v>45936.0</v>
      </c>
      <c r="M2296" s="1">
        <v>2025.0</v>
      </c>
      <c r="N2296" s="1">
        <v>10.0</v>
      </c>
      <c r="O2296" s="1" t="s">
        <v>65</v>
      </c>
    </row>
    <row r="2297">
      <c r="A2297" s="1" t="s">
        <v>3090</v>
      </c>
      <c r="B2297" s="1" t="s">
        <v>28</v>
      </c>
      <c r="C2297" s="1" t="s">
        <v>29</v>
      </c>
      <c r="D2297" s="1" t="s">
        <v>1359</v>
      </c>
      <c r="E2297" s="1" t="s">
        <v>31</v>
      </c>
      <c r="F2297" s="1">
        <v>2259.0</v>
      </c>
      <c r="G2297" s="1">
        <v>2116.0</v>
      </c>
      <c r="H2297" s="1">
        <v>93.7</v>
      </c>
      <c r="I2297" s="1">
        <v>1402.87</v>
      </c>
      <c r="J2297" s="1">
        <v>1502.34</v>
      </c>
      <c r="K2297" s="1">
        <v>3178951.44</v>
      </c>
      <c r="L2297" s="2">
        <v>45870.0</v>
      </c>
      <c r="M2297" s="1">
        <v>2025.0</v>
      </c>
      <c r="N2297" s="1">
        <v>8.0</v>
      </c>
      <c r="O2297" s="1" t="s">
        <v>32</v>
      </c>
    </row>
    <row r="2298">
      <c r="A2298" s="1" t="s">
        <v>3091</v>
      </c>
      <c r="B2298" s="1" t="s">
        <v>37</v>
      </c>
      <c r="C2298" s="1" t="s">
        <v>38</v>
      </c>
      <c r="D2298" s="1" t="s">
        <v>191</v>
      </c>
      <c r="E2298" s="1" t="s">
        <v>56</v>
      </c>
      <c r="F2298" s="1">
        <v>541.0</v>
      </c>
      <c r="G2298" s="1">
        <v>545.0</v>
      </c>
      <c r="H2298" s="1">
        <v>100.7</v>
      </c>
      <c r="I2298" s="1">
        <v>1638.59</v>
      </c>
      <c r="J2298" s="1">
        <v>1756.04</v>
      </c>
      <c r="K2298" s="1">
        <v>957041.8</v>
      </c>
      <c r="L2298" s="2">
        <v>45760.0</v>
      </c>
      <c r="M2298" s="1">
        <v>2025.0</v>
      </c>
      <c r="N2298" s="1">
        <v>4.0</v>
      </c>
      <c r="O2298" s="1" t="s">
        <v>20</v>
      </c>
    </row>
    <row r="2299">
      <c r="A2299" s="1" t="s">
        <v>3092</v>
      </c>
      <c r="B2299" s="1" t="s">
        <v>22</v>
      </c>
      <c r="C2299" s="1" t="s">
        <v>23</v>
      </c>
      <c r="D2299" s="1" t="s">
        <v>2026</v>
      </c>
      <c r="E2299" s="1" t="s">
        <v>133</v>
      </c>
      <c r="F2299" s="1">
        <v>1989.0</v>
      </c>
      <c r="G2299" s="1">
        <v>1788.0</v>
      </c>
      <c r="H2299" s="1">
        <v>89.9</v>
      </c>
      <c r="I2299" s="1">
        <v>1786.64</v>
      </c>
      <c r="J2299" s="1">
        <v>2119.62</v>
      </c>
      <c r="K2299" s="1">
        <v>3789880.56</v>
      </c>
      <c r="L2299" s="2">
        <v>45884.0</v>
      </c>
      <c r="M2299" s="1">
        <v>2025.0</v>
      </c>
      <c r="N2299" s="1">
        <v>8.0</v>
      </c>
      <c r="O2299" s="1" t="s">
        <v>26</v>
      </c>
    </row>
    <row r="2300">
      <c r="A2300" s="1" t="s">
        <v>3093</v>
      </c>
      <c r="B2300" s="1" t="s">
        <v>16</v>
      </c>
      <c r="C2300" s="1" t="s">
        <v>17</v>
      </c>
      <c r="D2300" s="1" t="s">
        <v>1061</v>
      </c>
      <c r="E2300" s="1" t="s">
        <v>231</v>
      </c>
      <c r="F2300" s="1">
        <v>2802.0</v>
      </c>
      <c r="G2300" s="1">
        <v>2561.0</v>
      </c>
      <c r="H2300" s="1">
        <v>91.4</v>
      </c>
      <c r="I2300" s="1">
        <v>1221.32</v>
      </c>
      <c r="J2300" s="1">
        <v>1164.84</v>
      </c>
      <c r="K2300" s="1">
        <v>2983155.24</v>
      </c>
      <c r="L2300" s="2">
        <v>45855.0</v>
      </c>
      <c r="M2300" s="1">
        <v>2025.0</v>
      </c>
      <c r="N2300" s="1">
        <v>7.0</v>
      </c>
      <c r="O2300" s="1" t="s">
        <v>65</v>
      </c>
    </row>
    <row r="2301">
      <c r="A2301" s="1" t="s">
        <v>3094</v>
      </c>
      <c r="B2301" s="1" t="s">
        <v>28</v>
      </c>
      <c r="C2301" s="1" t="s">
        <v>29</v>
      </c>
      <c r="D2301" s="1" t="s">
        <v>359</v>
      </c>
      <c r="E2301" s="1" t="s">
        <v>95</v>
      </c>
      <c r="F2301" s="1">
        <v>2729.0</v>
      </c>
      <c r="G2301" s="1">
        <v>2722.0</v>
      </c>
      <c r="H2301" s="1">
        <v>99.7</v>
      </c>
      <c r="I2301" s="1">
        <v>1741.43</v>
      </c>
      <c r="J2301" s="1">
        <v>1774.37</v>
      </c>
      <c r="K2301" s="1">
        <v>4829835.14</v>
      </c>
      <c r="L2301" s="2">
        <v>45729.0</v>
      </c>
      <c r="M2301" s="1">
        <v>2025.0</v>
      </c>
      <c r="N2301" s="1">
        <v>3.0</v>
      </c>
      <c r="O2301" s="1" t="s">
        <v>32</v>
      </c>
    </row>
    <row r="2302">
      <c r="A2302" s="1" t="s">
        <v>3095</v>
      </c>
      <c r="B2302" s="1" t="s">
        <v>28</v>
      </c>
      <c r="C2302" s="1" t="s">
        <v>29</v>
      </c>
      <c r="D2302" s="1" t="s">
        <v>1437</v>
      </c>
      <c r="E2302" s="1" t="s">
        <v>111</v>
      </c>
      <c r="F2302" s="1">
        <v>2344.0</v>
      </c>
      <c r="G2302" s="1">
        <v>2386.0</v>
      </c>
      <c r="H2302" s="1">
        <v>101.8</v>
      </c>
      <c r="I2302" s="1">
        <v>1587.17</v>
      </c>
      <c r="J2302" s="1">
        <v>1551.06</v>
      </c>
      <c r="K2302" s="1">
        <v>3700829.16</v>
      </c>
      <c r="L2302" s="2">
        <v>45999.0</v>
      </c>
      <c r="M2302" s="1">
        <v>2025.0</v>
      </c>
      <c r="N2302" s="1">
        <v>12.0</v>
      </c>
      <c r="O2302" s="1" t="s">
        <v>20</v>
      </c>
    </row>
    <row r="2303">
      <c r="A2303" s="1" t="s">
        <v>3096</v>
      </c>
      <c r="B2303" s="1" t="s">
        <v>16</v>
      </c>
      <c r="C2303" s="1" t="s">
        <v>17</v>
      </c>
      <c r="D2303" s="1" t="s">
        <v>701</v>
      </c>
      <c r="E2303" s="1" t="s">
        <v>267</v>
      </c>
      <c r="F2303" s="1">
        <v>1361.0</v>
      </c>
      <c r="G2303" s="1">
        <v>1206.0</v>
      </c>
      <c r="H2303" s="1">
        <v>88.6</v>
      </c>
      <c r="I2303" s="1">
        <v>1995.35</v>
      </c>
      <c r="J2303" s="1">
        <v>2123.88</v>
      </c>
      <c r="K2303" s="1">
        <v>2561399.28</v>
      </c>
      <c r="L2303" s="2">
        <v>45901.0</v>
      </c>
      <c r="M2303" s="1">
        <v>2025.0</v>
      </c>
      <c r="N2303" s="1">
        <v>9.0</v>
      </c>
      <c r="O2303" s="1" t="s">
        <v>46</v>
      </c>
    </row>
    <row r="2304">
      <c r="A2304" s="1" t="s">
        <v>3097</v>
      </c>
      <c r="B2304" s="1" t="s">
        <v>16</v>
      </c>
      <c r="C2304" s="1" t="s">
        <v>17</v>
      </c>
      <c r="D2304" s="1" t="s">
        <v>1527</v>
      </c>
      <c r="E2304" s="1" t="s">
        <v>82</v>
      </c>
      <c r="F2304" s="1">
        <v>1168.0</v>
      </c>
      <c r="G2304" s="1">
        <v>1015.0</v>
      </c>
      <c r="H2304" s="1">
        <v>86.9</v>
      </c>
      <c r="I2304" s="1">
        <v>1814.33</v>
      </c>
      <c r="J2304" s="1">
        <v>2171.1</v>
      </c>
      <c r="K2304" s="1">
        <v>2203666.5</v>
      </c>
      <c r="L2304" s="2">
        <v>45874.0</v>
      </c>
      <c r="M2304" s="1">
        <v>2025.0</v>
      </c>
      <c r="N2304" s="1">
        <v>8.0</v>
      </c>
      <c r="O2304" s="1" t="s">
        <v>20</v>
      </c>
    </row>
    <row r="2305">
      <c r="A2305" s="1" t="s">
        <v>3098</v>
      </c>
      <c r="B2305" s="1" t="s">
        <v>22</v>
      </c>
      <c r="C2305" s="1" t="s">
        <v>23</v>
      </c>
      <c r="D2305" s="1" t="s">
        <v>34</v>
      </c>
      <c r="E2305" s="1" t="s">
        <v>35</v>
      </c>
      <c r="F2305" s="1">
        <v>982.0</v>
      </c>
      <c r="G2305" s="1">
        <v>939.0</v>
      </c>
      <c r="H2305" s="1">
        <v>95.6</v>
      </c>
      <c r="I2305" s="1">
        <v>1726.9</v>
      </c>
      <c r="J2305" s="1">
        <v>1993.45</v>
      </c>
      <c r="K2305" s="1">
        <v>1871849.55</v>
      </c>
      <c r="L2305" s="2">
        <v>45875.0</v>
      </c>
      <c r="M2305" s="1">
        <v>2025.0</v>
      </c>
      <c r="N2305" s="1">
        <v>8.0</v>
      </c>
      <c r="O2305" s="1" t="s">
        <v>26</v>
      </c>
    </row>
    <row r="2306">
      <c r="A2306" s="1" t="s">
        <v>3099</v>
      </c>
      <c r="B2306" s="1" t="s">
        <v>16</v>
      </c>
      <c r="C2306" s="1" t="s">
        <v>17</v>
      </c>
      <c r="D2306" s="1" t="s">
        <v>187</v>
      </c>
      <c r="E2306" s="1" t="s">
        <v>19</v>
      </c>
      <c r="F2306" s="1">
        <v>804.0</v>
      </c>
      <c r="G2306" s="1">
        <v>821.0</v>
      </c>
      <c r="H2306" s="1">
        <v>102.1</v>
      </c>
      <c r="I2306" s="1">
        <v>1681.69</v>
      </c>
      <c r="J2306" s="1">
        <v>1917.82</v>
      </c>
      <c r="K2306" s="1">
        <v>1574530.22</v>
      </c>
      <c r="L2306" s="2">
        <v>45709.0</v>
      </c>
      <c r="M2306" s="1">
        <v>2025.0</v>
      </c>
      <c r="N2306" s="1">
        <v>2.0</v>
      </c>
      <c r="O2306" s="1" t="s">
        <v>20</v>
      </c>
    </row>
    <row r="2307">
      <c r="A2307" s="1" t="s">
        <v>3100</v>
      </c>
      <c r="B2307" s="1" t="s">
        <v>22</v>
      </c>
      <c r="C2307" s="1" t="s">
        <v>23</v>
      </c>
      <c r="D2307" s="1" t="s">
        <v>1141</v>
      </c>
      <c r="E2307" s="1" t="s">
        <v>98</v>
      </c>
      <c r="F2307" s="1">
        <v>628.0</v>
      </c>
      <c r="G2307" s="1">
        <v>634.0</v>
      </c>
      <c r="H2307" s="1">
        <v>101.0</v>
      </c>
      <c r="I2307" s="1">
        <v>1585.64</v>
      </c>
      <c r="J2307" s="1">
        <v>1591.75</v>
      </c>
      <c r="K2307" s="1">
        <v>1009169.5</v>
      </c>
      <c r="L2307" s="2">
        <v>45875.0</v>
      </c>
      <c r="M2307" s="1">
        <v>2025.0</v>
      </c>
      <c r="N2307" s="1">
        <v>8.0</v>
      </c>
      <c r="O2307" s="1" t="s">
        <v>65</v>
      </c>
    </row>
    <row r="2308">
      <c r="A2308" s="1" t="s">
        <v>3101</v>
      </c>
      <c r="B2308" s="1" t="s">
        <v>28</v>
      </c>
      <c r="C2308" s="1" t="s">
        <v>29</v>
      </c>
      <c r="D2308" s="1" t="s">
        <v>3102</v>
      </c>
      <c r="E2308" s="1" t="s">
        <v>257</v>
      </c>
      <c r="F2308" s="1">
        <v>2995.0</v>
      </c>
      <c r="G2308" s="1">
        <v>2966.0</v>
      </c>
      <c r="H2308" s="1">
        <v>99.0</v>
      </c>
      <c r="I2308" s="1">
        <v>1382.83</v>
      </c>
      <c r="J2308" s="1">
        <v>1618.68</v>
      </c>
      <c r="K2308" s="1">
        <v>4801004.88</v>
      </c>
      <c r="L2308" s="2">
        <v>45921.0</v>
      </c>
      <c r="M2308" s="1">
        <v>2025.0</v>
      </c>
      <c r="N2308" s="1">
        <v>9.0</v>
      </c>
      <c r="O2308" s="1" t="s">
        <v>32</v>
      </c>
    </row>
    <row r="2309">
      <c r="A2309" s="1" t="s">
        <v>3103</v>
      </c>
      <c r="B2309" s="1" t="s">
        <v>16</v>
      </c>
      <c r="C2309" s="1" t="s">
        <v>17</v>
      </c>
      <c r="D2309" s="1" t="s">
        <v>2240</v>
      </c>
      <c r="E2309" s="1" t="s">
        <v>142</v>
      </c>
      <c r="F2309" s="1">
        <v>1567.0</v>
      </c>
      <c r="G2309" s="1">
        <v>1430.0</v>
      </c>
      <c r="H2309" s="1">
        <v>91.3</v>
      </c>
      <c r="I2309" s="1">
        <v>1289.48</v>
      </c>
      <c r="J2309" s="1">
        <v>1413.69</v>
      </c>
      <c r="K2309" s="1">
        <v>2021576.7</v>
      </c>
      <c r="L2309" s="2">
        <v>45927.0</v>
      </c>
      <c r="M2309" s="1">
        <v>2025.0</v>
      </c>
      <c r="N2309" s="1">
        <v>9.0</v>
      </c>
      <c r="O2309" s="1" t="s">
        <v>46</v>
      </c>
    </row>
    <row r="2310">
      <c r="A2310" s="1" t="s">
        <v>3104</v>
      </c>
      <c r="B2310" s="1" t="s">
        <v>28</v>
      </c>
      <c r="C2310" s="1" t="s">
        <v>29</v>
      </c>
      <c r="D2310" s="1" t="s">
        <v>379</v>
      </c>
      <c r="E2310" s="1" t="s">
        <v>79</v>
      </c>
      <c r="F2310" s="1">
        <v>2296.0</v>
      </c>
      <c r="G2310" s="1">
        <v>2195.0</v>
      </c>
      <c r="H2310" s="1">
        <v>95.6</v>
      </c>
      <c r="I2310" s="1">
        <v>1064.01</v>
      </c>
      <c r="J2310" s="1">
        <v>1094.56</v>
      </c>
      <c r="K2310" s="1">
        <v>2402559.2</v>
      </c>
      <c r="L2310" s="2">
        <v>45919.0</v>
      </c>
      <c r="M2310" s="1">
        <v>2025.0</v>
      </c>
      <c r="N2310" s="1">
        <v>9.0</v>
      </c>
      <c r="O2310" s="1" t="s">
        <v>20</v>
      </c>
    </row>
    <row r="2311">
      <c r="A2311" s="1" t="s">
        <v>3105</v>
      </c>
      <c r="B2311" s="1" t="s">
        <v>37</v>
      </c>
      <c r="C2311" s="1" t="s">
        <v>38</v>
      </c>
      <c r="D2311" s="1" t="s">
        <v>1103</v>
      </c>
      <c r="E2311" s="1" t="s">
        <v>53</v>
      </c>
      <c r="F2311" s="1">
        <v>1996.0</v>
      </c>
      <c r="G2311" s="1">
        <v>1749.0</v>
      </c>
      <c r="H2311" s="1">
        <v>87.6</v>
      </c>
      <c r="I2311" s="1">
        <v>1725.53</v>
      </c>
      <c r="J2311" s="1">
        <v>1719.86</v>
      </c>
      <c r="K2311" s="1">
        <v>3008035.14</v>
      </c>
      <c r="L2311" s="2">
        <v>45858.0</v>
      </c>
      <c r="M2311" s="1">
        <v>2025.0</v>
      </c>
      <c r="N2311" s="1">
        <v>7.0</v>
      </c>
      <c r="O2311" s="1" t="s">
        <v>26</v>
      </c>
    </row>
    <row r="2312">
      <c r="A2312" s="1" t="s">
        <v>3106</v>
      </c>
      <c r="B2312" s="1" t="s">
        <v>22</v>
      </c>
      <c r="C2312" s="1" t="s">
        <v>23</v>
      </c>
      <c r="D2312" s="1" t="s">
        <v>3107</v>
      </c>
      <c r="E2312" s="1" t="s">
        <v>213</v>
      </c>
      <c r="F2312" s="1">
        <v>1990.0</v>
      </c>
      <c r="G2312" s="1">
        <v>1858.0</v>
      </c>
      <c r="H2312" s="1">
        <v>93.4</v>
      </c>
      <c r="I2312" s="1">
        <v>1247.07</v>
      </c>
      <c r="J2312" s="1">
        <v>1359.34</v>
      </c>
      <c r="K2312" s="1">
        <v>2525653.72</v>
      </c>
      <c r="L2312" s="2">
        <v>45665.0</v>
      </c>
      <c r="M2312" s="1">
        <v>2025.0</v>
      </c>
      <c r="N2312" s="1">
        <v>1.0</v>
      </c>
      <c r="O2312" s="1" t="s">
        <v>65</v>
      </c>
    </row>
    <row r="2313">
      <c r="A2313" s="1" t="s">
        <v>3108</v>
      </c>
      <c r="B2313" s="1" t="s">
        <v>42</v>
      </c>
      <c r="C2313" s="1" t="s">
        <v>43</v>
      </c>
      <c r="D2313" s="1" t="s">
        <v>1949</v>
      </c>
      <c r="E2313" s="1" t="s">
        <v>231</v>
      </c>
      <c r="F2313" s="1">
        <v>2264.0</v>
      </c>
      <c r="G2313" s="1">
        <v>2226.0</v>
      </c>
      <c r="H2313" s="1">
        <v>98.3</v>
      </c>
      <c r="I2313" s="1">
        <v>1493.34</v>
      </c>
      <c r="J2313" s="1">
        <v>1766.38</v>
      </c>
      <c r="K2313" s="1">
        <v>3931961.88</v>
      </c>
      <c r="L2313" s="2">
        <v>45976.0</v>
      </c>
      <c r="M2313" s="1">
        <v>2025.0</v>
      </c>
      <c r="N2313" s="1">
        <v>11.0</v>
      </c>
      <c r="O2313" s="1" t="s">
        <v>65</v>
      </c>
    </row>
    <row r="2314">
      <c r="A2314" s="1" t="s">
        <v>3109</v>
      </c>
      <c r="B2314" s="1" t="s">
        <v>28</v>
      </c>
      <c r="C2314" s="1" t="s">
        <v>29</v>
      </c>
      <c r="D2314" s="1" t="s">
        <v>997</v>
      </c>
      <c r="E2314" s="1" t="s">
        <v>79</v>
      </c>
      <c r="F2314" s="1">
        <v>2946.0</v>
      </c>
      <c r="G2314" s="1">
        <v>3048.0</v>
      </c>
      <c r="H2314" s="1">
        <v>103.5</v>
      </c>
      <c r="I2314" s="1">
        <v>1170.83</v>
      </c>
      <c r="J2314" s="1">
        <v>1246.32</v>
      </c>
      <c r="K2314" s="1">
        <v>3798783.36</v>
      </c>
      <c r="L2314" s="2">
        <v>45875.0</v>
      </c>
      <c r="M2314" s="1">
        <v>2025.0</v>
      </c>
      <c r="N2314" s="1">
        <v>8.0</v>
      </c>
      <c r="O2314" s="1" t="s">
        <v>20</v>
      </c>
    </row>
    <row r="2315">
      <c r="A2315" s="1" t="s">
        <v>3110</v>
      </c>
      <c r="B2315" s="1" t="s">
        <v>42</v>
      </c>
      <c r="C2315" s="1" t="s">
        <v>43</v>
      </c>
      <c r="D2315" s="1" t="s">
        <v>690</v>
      </c>
      <c r="E2315" s="1" t="s">
        <v>210</v>
      </c>
      <c r="F2315" s="1">
        <v>2804.0</v>
      </c>
      <c r="G2315" s="1">
        <v>2688.0</v>
      </c>
      <c r="H2315" s="1">
        <v>95.9</v>
      </c>
      <c r="I2315" s="1">
        <v>1634.95</v>
      </c>
      <c r="J2315" s="1">
        <v>1771.81</v>
      </c>
      <c r="K2315" s="1">
        <v>4762625.28</v>
      </c>
      <c r="L2315" s="2">
        <v>45777.0</v>
      </c>
      <c r="M2315" s="1">
        <v>2025.0</v>
      </c>
      <c r="N2315" s="1">
        <v>4.0</v>
      </c>
      <c r="O2315" s="1" t="s">
        <v>46</v>
      </c>
    </row>
    <row r="2316">
      <c r="A2316" s="1" t="s">
        <v>3111</v>
      </c>
      <c r="B2316" s="1" t="s">
        <v>28</v>
      </c>
      <c r="C2316" s="1" t="s">
        <v>29</v>
      </c>
      <c r="D2316" s="1" t="s">
        <v>189</v>
      </c>
      <c r="E2316" s="1" t="s">
        <v>25</v>
      </c>
      <c r="F2316" s="1">
        <v>1190.0</v>
      </c>
      <c r="G2316" s="1">
        <v>1092.0</v>
      </c>
      <c r="H2316" s="1">
        <v>91.8</v>
      </c>
      <c r="I2316" s="1">
        <v>1521.07</v>
      </c>
      <c r="J2316" s="1">
        <v>1595.08</v>
      </c>
      <c r="K2316" s="1">
        <v>1741827.36</v>
      </c>
      <c r="L2316" s="2">
        <v>45966.0</v>
      </c>
      <c r="M2316" s="1">
        <v>2025.0</v>
      </c>
      <c r="N2316" s="1">
        <v>11.0</v>
      </c>
      <c r="O2316" s="1" t="s">
        <v>26</v>
      </c>
    </row>
    <row r="2317">
      <c r="A2317" s="1" t="s">
        <v>3112</v>
      </c>
      <c r="B2317" s="1" t="s">
        <v>37</v>
      </c>
      <c r="C2317" s="1" t="s">
        <v>38</v>
      </c>
      <c r="D2317" s="1" t="s">
        <v>2108</v>
      </c>
      <c r="E2317" s="1" t="s">
        <v>133</v>
      </c>
      <c r="F2317" s="1">
        <v>2773.0</v>
      </c>
      <c r="G2317" s="1">
        <v>2488.0</v>
      </c>
      <c r="H2317" s="1">
        <v>89.7</v>
      </c>
      <c r="I2317" s="1">
        <v>1886.91</v>
      </c>
      <c r="J2317" s="1">
        <v>2240.12</v>
      </c>
      <c r="K2317" s="1">
        <v>5573418.56</v>
      </c>
      <c r="L2317" s="2">
        <v>45781.0</v>
      </c>
      <c r="M2317" s="1">
        <v>2025.0</v>
      </c>
      <c r="N2317" s="1">
        <v>5.0</v>
      </c>
      <c r="O2317" s="1" t="s">
        <v>26</v>
      </c>
    </row>
    <row r="2318">
      <c r="A2318" s="1" t="s">
        <v>3113</v>
      </c>
      <c r="B2318" s="1" t="s">
        <v>28</v>
      </c>
      <c r="C2318" s="1" t="s">
        <v>29</v>
      </c>
      <c r="D2318" s="1" t="s">
        <v>1323</v>
      </c>
      <c r="E2318" s="1" t="s">
        <v>64</v>
      </c>
      <c r="F2318" s="1">
        <v>1878.0</v>
      </c>
      <c r="G2318" s="1">
        <v>1836.0</v>
      </c>
      <c r="H2318" s="1">
        <v>97.8</v>
      </c>
      <c r="I2318" s="1">
        <v>1092.29</v>
      </c>
      <c r="J2318" s="1">
        <v>1009.3</v>
      </c>
      <c r="K2318" s="1">
        <v>1853074.8</v>
      </c>
      <c r="L2318" s="2">
        <v>45778.0</v>
      </c>
      <c r="M2318" s="1">
        <v>2025.0</v>
      </c>
      <c r="N2318" s="1">
        <v>5.0</v>
      </c>
      <c r="O2318" s="1" t="s">
        <v>65</v>
      </c>
    </row>
    <row r="2319">
      <c r="A2319" s="1" t="s">
        <v>3114</v>
      </c>
      <c r="B2319" s="1" t="s">
        <v>42</v>
      </c>
      <c r="C2319" s="1" t="s">
        <v>43</v>
      </c>
      <c r="D2319" s="1" t="s">
        <v>797</v>
      </c>
      <c r="E2319" s="1" t="s">
        <v>124</v>
      </c>
      <c r="F2319" s="1">
        <v>2571.0</v>
      </c>
      <c r="G2319" s="1">
        <v>2344.0</v>
      </c>
      <c r="H2319" s="1">
        <v>91.2</v>
      </c>
      <c r="I2319" s="1">
        <v>1099.05</v>
      </c>
      <c r="J2319" s="1">
        <v>1025.65</v>
      </c>
      <c r="K2319" s="1">
        <v>2404123.6</v>
      </c>
      <c r="L2319" s="2">
        <v>45964.0</v>
      </c>
      <c r="M2319" s="1">
        <v>2025.0</v>
      </c>
      <c r="N2319" s="1">
        <v>11.0</v>
      </c>
      <c r="O2319" s="1" t="s">
        <v>26</v>
      </c>
    </row>
    <row r="2320">
      <c r="A2320" s="1" t="s">
        <v>3115</v>
      </c>
      <c r="B2320" s="1" t="s">
        <v>16</v>
      </c>
      <c r="C2320" s="1" t="s">
        <v>17</v>
      </c>
      <c r="D2320" s="1" t="s">
        <v>483</v>
      </c>
      <c r="E2320" s="1" t="s">
        <v>124</v>
      </c>
      <c r="F2320" s="1">
        <v>2926.0</v>
      </c>
      <c r="G2320" s="1">
        <v>2926.0</v>
      </c>
      <c r="H2320" s="1">
        <v>100.0</v>
      </c>
      <c r="I2320" s="1">
        <v>1464.29</v>
      </c>
      <c r="J2320" s="1">
        <v>1549.46</v>
      </c>
      <c r="K2320" s="1">
        <v>4533719.96</v>
      </c>
      <c r="L2320" s="2">
        <v>45695.0</v>
      </c>
      <c r="M2320" s="1">
        <v>2025.0</v>
      </c>
      <c r="N2320" s="1">
        <v>2.0</v>
      </c>
      <c r="O2320" s="1" t="s">
        <v>26</v>
      </c>
    </row>
    <row r="2321">
      <c r="A2321" s="1" t="s">
        <v>3116</v>
      </c>
      <c r="B2321" s="1" t="s">
        <v>37</v>
      </c>
      <c r="C2321" s="1" t="s">
        <v>38</v>
      </c>
      <c r="D2321" s="1" t="s">
        <v>475</v>
      </c>
      <c r="E2321" s="1" t="s">
        <v>118</v>
      </c>
      <c r="F2321" s="1">
        <v>1716.0</v>
      </c>
      <c r="G2321" s="1">
        <v>1698.0</v>
      </c>
      <c r="H2321" s="1">
        <v>99.0</v>
      </c>
      <c r="I2321" s="1">
        <v>1030.55</v>
      </c>
      <c r="J2321" s="1">
        <v>1042.69</v>
      </c>
      <c r="K2321" s="1">
        <v>1770487.62</v>
      </c>
      <c r="L2321" s="2">
        <v>45910.0</v>
      </c>
      <c r="M2321" s="1">
        <v>2025.0</v>
      </c>
      <c r="N2321" s="1">
        <v>9.0</v>
      </c>
      <c r="O2321" s="1" t="s">
        <v>46</v>
      </c>
    </row>
    <row r="2322">
      <c r="A2322" s="1" t="s">
        <v>3117</v>
      </c>
      <c r="B2322" s="1" t="s">
        <v>28</v>
      </c>
      <c r="C2322" s="1" t="s">
        <v>29</v>
      </c>
      <c r="D2322" s="1" t="s">
        <v>1822</v>
      </c>
      <c r="E2322" s="1" t="s">
        <v>59</v>
      </c>
      <c r="F2322" s="1">
        <v>2578.0</v>
      </c>
      <c r="G2322" s="1">
        <v>2359.0</v>
      </c>
      <c r="H2322" s="1">
        <v>91.5</v>
      </c>
      <c r="I2322" s="1">
        <v>1857.85</v>
      </c>
      <c r="J2322" s="1">
        <v>2219.03</v>
      </c>
      <c r="K2322" s="1">
        <v>5234691.77</v>
      </c>
      <c r="L2322" s="2">
        <v>45817.0</v>
      </c>
      <c r="M2322" s="1">
        <v>2025.0</v>
      </c>
      <c r="N2322" s="1">
        <v>6.0</v>
      </c>
      <c r="O2322" s="1" t="s">
        <v>32</v>
      </c>
    </row>
    <row r="2323">
      <c r="A2323" s="1" t="s">
        <v>3118</v>
      </c>
      <c r="B2323" s="1" t="s">
        <v>16</v>
      </c>
      <c r="C2323" s="1" t="s">
        <v>17</v>
      </c>
      <c r="D2323" s="1" t="s">
        <v>1136</v>
      </c>
      <c r="E2323" s="1" t="s">
        <v>183</v>
      </c>
      <c r="F2323" s="1">
        <v>2129.0</v>
      </c>
      <c r="G2323" s="1">
        <v>1742.0</v>
      </c>
      <c r="H2323" s="1">
        <v>81.8</v>
      </c>
      <c r="I2323" s="1">
        <v>1213.15</v>
      </c>
      <c r="J2323" s="1">
        <v>1376.05</v>
      </c>
      <c r="K2323" s="1">
        <v>2397079.1</v>
      </c>
      <c r="L2323" s="2">
        <v>45674.0</v>
      </c>
      <c r="M2323" s="1">
        <v>2025.0</v>
      </c>
      <c r="N2323" s="1">
        <v>1.0</v>
      </c>
      <c r="O2323" s="1" t="s">
        <v>65</v>
      </c>
    </row>
    <row r="2324">
      <c r="A2324" s="1" t="s">
        <v>3119</v>
      </c>
      <c r="B2324" s="1" t="s">
        <v>16</v>
      </c>
      <c r="C2324" s="1" t="s">
        <v>17</v>
      </c>
      <c r="D2324" s="1" t="s">
        <v>2122</v>
      </c>
      <c r="E2324" s="1" t="s">
        <v>166</v>
      </c>
      <c r="F2324" s="1">
        <v>1375.0</v>
      </c>
      <c r="G2324" s="1">
        <v>1249.0</v>
      </c>
      <c r="H2324" s="1">
        <v>90.8</v>
      </c>
      <c r="I2324" s="1">
        <v>1919.9</v>
      </c>
      <c r="J2324" s="1">
        <v>1894.7</v>
      </c>
      <c r="K2324" s="1">
        <v>2366480.3</v>
      </c>
      <c r="L2324" s="2">
        <v>45973.0</v>
      </c>
      <c r="M2324" s="1">
        <v>2025.0</v>
      </c>
      <c r="N2324" s="1">
        <v>11.0</v>
      </c>
      <c r="O2324" s="1" t="s">
        <v>46</v>
      </c>
    </row>
    <row r="2325">
      <c r="A2325" s="1" t="s">
        <v>3120</v>
      </c>
      <c r="B2325" s="1" t="s">
        <v>42</v>
      </c>
      <c r="C2325" s="1" t="s">
        <v>43</v>
      </c>
      <c r="D2325" s="1" t="s">
        <v>1713</v>
      </c>
      <c r="E2325" s="1" t="s">
        <v>180</v>
      </c>
      <c r="F2325" s="1">
        <v>617.0</v>
      </c>
      <c r="G2325" s="1">
        <v>497.0</v>
      </c>
      <c r="H2325" s="1">
        <v>80.6</v>
      </c>
      <c r="I2325" s="1">
        <v>1520.44</v>
      </c>
      <c r="J2325" s="1">
        <v>1780.26</v>
      </c>
      <c r="K2325" s="1">
        <v>884789.22</v>
      </c>
      <c r="L2325" s="2">
        <v>45934.0</v>
      </c>
      <c r="M2325" s="1">
        <v>2025.0</v>
      </c>
      <c r="N2325" s="1">
        <v>10.0</v>
      </c>
      <c r="O2325" s="1" t="s">
        <v>46</v>
      </c>
    </row>
    <row r="2326">
      <c r="A2326" s="1" t="s">
        <v>3121</v>
      </c>
      <c r="B2326" s="1" t="s">
        <v>22</v>
      </c>
      <c r="C2326" s="1" t="s">
        <v>23</v>
      </c>
      <c r="D2326" s="1" t="s">
        <v>1593</v>
      </c>
      <c r="E2326" s="1" t="s">
        <v>218</v>
      </c>
      <c r="F2326" s="1">
        <v>1360.0</v>
      </c>
      <c r="G2326" s="1">
        <v>1393.0</v>
      </c>
      <c r="H2326" s="1">
        <v>102.4</v>
      </c>
      <c r="I2326" s="1">
        <v>1187.62</v>
      </c>
      <c r="J2326" s="1">
        <v>1350.95</v>
      </c>
      <c r="K2326" s="1">
        <v>1881873.35</v>
      </c>
      <c r="L2326" s="2">
        <v>45722.0</v>
      </c>
      <c r="M2326" s="1">
        <v>2025.0</v>
      </c>
      <c r="N2326" s="1">
        <v>3.0</v>
      </c>
      <c r="O2326" s="1" t="s">
        <v>32</v>
      </c>
    </row>
    <row r="2327">
      <c r="A2327" s="1" t="s">
        <v>3122</v>
      </c>
      <c r="B2327" s="1" t="s">
        <v>37</v>
      </c>
      <c r="C2327" s="1" t="s">
        <v>38</v>
      </c>
      <c r="D2327" s="1" t="s">
        <v>2582</v>
      </c>
      <c r="E2327" s="1" t="s">
        <v>111</v>
      </c>
      <c r="F2327" s="1">
        <v>2570.0</v>
      </c>
      <c r="G2327" s="1">
        <v>2637.0</v>
      </c>
      <c r="H2327" s="1">
        <v>102.6</v>
      </c>
      <c r="I2327" s="1">
        <v>1647.94</v>
      </c>
      <c r="J2327" s="1">
        <v>1740.88</v>
      </c>
      <c r="K2327" s="1">
        <v>4590700.56</v>
      </c>
      <c r="L2327" s="2">
        <v>45883.0</v>
      </c>
      <c r="M2327" s="1">
        <v>2025.0</v>
      </c>
      <c r="N2327" s="1">
        <v>8.0</v>
      </c>
      <c r="O2327" s="1" t="s">
        <v>20</v>
      </c>
    </row>
    <row r="2328">
      <c r="A2328" s="1" t="s">
        <v>3123</v>
      </c>
      <c r="B2328" s="1" t="s">
        <v>22</v>
      </c>
      <c r="C2328" s="1" t="s">
        <v>23</v>
      </c>
      <c r="D2328" s="1" t="s">
        <v>156</v>
      </c>
      <c r="E2328" s="1" t="s">
        <v>74</v>
      </c>
      <c r="F2328" s="1">
        <v>1104.0</v>
      </c>
      <c r="G2328" s="1">
        <v>1000.0</v>
      </c>
      <c r="H2328" s="1">
        <v>90.6</v>
      </c>
      <c r="I2328" s="1">
        <v>1655.4</v>
      </c>
      <c r="J2328" s="1">
        <v>1907.94</v>
      </c>
      <c r="K2328" s="1">
        <v>1907940.0</v>
      </c>
      <c r="L2328" s="2">
        <v>46004.0</v>
      </c>
      <c r="M2328" s="1">
        <v>2025.0</v>
      </c>
      <c r="N2328" s="1">
        <v>12.0</v>
      </c>
      <c r="O2328" s="1" t="s">
        <v>32</v>
      </c>
    </row>
    <row r="2329">
      <c r="A2329" s="1" t="s">
        <v>3124</v>
      </c>
      <c r="B2329" s="1" t="s">
        <v>28</v>
      </c>
      <c r="C2329" s="1" t="s">
        <v>29</v>
      </c>
      <c r="D2329" s="1" t="s">
        <v>48</v>
      </c>
      <c r="E2329" s="1" t="s">
        <v>31</v>
      </c>
      <c r="F2329" s="1">
        <v>2941.0</v>
      </c>
      <c r="G2329" s="1">
        <v>2493.0</v>
      </c>
      <c r="H2329" s="1">
        <v>84.8</v>
      </c>
      <c r="I2329" s="1">
        <v>1097.34</v>
      </c>
      <c r="J2329" s="1">
        <v>1033.49</v>
      </c>
      <c r="K2329" s="1">
        <v>2576490.57</v>
      </c>
      <c r="L2329" s="2">
        <v>45746.0</v>
      </c>
      <c r="M2329" s="1">
        <v>2025.0</v>
      </c>
      <c r="N2329" s="1">
        <v>3.0</v>
      </c>
      <c r="O2329" s="1" t="s">
        <v>32</v>
      </c>
    </row>
    <row r="2330">
      <c r="A2330" s="1" t="s">
        <v>3125</v>
      </c>
      <c r="B2330" s="1" t="s">
        <v>22</v>
      </c>
      <c r="C2330" s="1" t="s">
        <v>23</v>
      </c>
      <c r="D2330" s="1" t="s">
        <v>692</v>
      </c>
      <c r="E2330" s="1" t="s">
        <v>336</v>
      </c>
      <c r="F2330" s="1">
        <v>1899.0</v>
      </c>
      <c r="G2330" s="1">
        <v>1557.0</v>
      </c>
      <c r="H2330" s="1">
        <v>82.0</v>
      </c>
      <c r="I2330" s="1">
        <v>1288.84</v>
      </c>
      <c r="J2330" s="1">
        <v>1479.19</v>
      </c>
      <c r="K2330" s="1">
        <v>2303098.83</v>
      </c>
      <c r="L2330" s="2">
        <v>45801.0</v>
      </c>
      <c r="M2330" s="1">
        <v>2025.0</v>
      </c>
      <c r="N2330" s="1">
        <v>5.0</v>
      </c>
      <c r="O2330" s="1" t="s">
        <v>46</v>
      </c>
    </row>
    <row r="2331">
      <c r="A2331" s="1" t="s">
        <v>3126</v>
      </c>
      <c r="B2331" s="1" t="s">
        <v>22</v>
      </c>
      <c r="C2331" s="1" t="s">
        <v>23</v>
      </c>
      <c r="D2331" s="1" t="s">
        <v>1100</v>
      </c>
      <c r="E2331" s="1" t="s">
        <v>161</v>
      </c>
      <c r="F2331" s="1">
        <v>1976.0</v>
      </c>
      <c r="G2331" s="1">
        <v>2069.0</v>
      </c>
      <c r="H2331" s="1">
        <v>104.7</v>
      </c>
      <c r="I2331" s="1">
        <v>1884.04</v>
      </c>
      <c r="J2331" s="1">
        <v>1702.33</v>
      </c>
      <c r="K2331" s="1">
        <v>3522120.77</v>
      </c>
      <c r="L2331" s="2">
        <v>45929.0</v>
      </c>
      <c r="M2331" s="1">
        <v>2025.0</v>
      </c>
      <c r="N2331" s="1">
        <v>9.0</v>
      </c>
      <c r="O2331" s="1" t="s">
        <v>65</v>
      </c>
    </row>
    <row r="2332">
      <c r="A2332" s="1" t="s">
        <v>3127</v>
      </c>
      <c r="B2332" s="1" t="s">
        <v>42</v>
      </c>
      <c r="C2332" s="1" t="s">
        <v>43</v>
      </c>
      <c r="D2332" s="1" t="s">
        <v>701</v>
      </c>
      <c r="E2332" s="1" t="s">
        <v>267</v>
      </c>
      <c r="F2332" s="1">
        <v>2410.0</v>
      </c>
      <c r="G2332" s="1">
        <v>2423.0</v>
      </c>
      <c r="H2332" s="1">
        <v>100.5</v>
      </c>
      <c r="I2332" s="1">
        <v>1629.26</v>
      </c>
      <c r="J2332" s="1">
        <v>1524.54</v>
      </c>
      <c r="K2332" s="1">
        <v>3693960.42</v>
      </c>
      <c r="L2332" s="2">
        <v>45929.0</v>
      </c>
      <c r="M2332" s="1">
        <v>2025.0</v>
      </c>
      <c r="N2332" s="1">
        <v>9.0</v>
      </c>
      <c r="O2332" s="1" t="s">
        <v>46</v>
      </c>
    </row>
    <row r="2333">
      <c r="A2333" s="1" t="s">
        <v>3128</v>
      </c>
      <c r="B2333" s="1" t="s">
        <v>28</v>
      </c>
      <c r="C2333" s="1" t="s">
        <v>29</v>
      </c>
      <c r="D2333" s="1" t="s">
        <v>1325</v>
      </c>
      <c r="E2333" s="1" t="s">
        <v>19</v>
      </c>
      <c r="F2333" s="1">
        <v>2765.0</v>
      </c>
      <c r="G2333" s="1">
        <v>2605.0</v>
      </c>
      <c r="H2333" s="1">
        <v>94.2</v>
      </c>
      <c r="I2333" s="1">
        <v>1378.85</v>
      </c>
      <c r="J2333" s="1">
        <v>1522.25</v>
      </c>
      <c r="K2333" s="1">
        <v>3965461.25</v>
      </c>
      <c r="L2333" s="2">
        <v>45815.0</v>
      </c>
      <c r="M2333" s="1">
        <v>2025.0</v>
      </c>
      <c r="N2333" s="1">
        <v>6.0</v>
      </c>
      <c r="O2333" s="1" t="s">
        <v>20</v>
      </c>
    </row>
    <row r="2334">
      <c r="A2334" s="1" t="s">
        <v>3129</v>
      </c>
      <c r="B2334" s="1" t="s">
        <v>42</v>
      </c>
      <c r="C2334" s="1" t="s">
        <v>43</v>
      </c>
      <c r="D2334" s="1" t="s">
        <v>1086</v>
      </c>
      <c r="E2334" s="1" t="s">
        <v>82</v>
      </c>
      <c r="F2334" s="1">
        <v>2829.0</v>
      </c>
      <c r="G2334" s="1">
        <v>2956.0</v>
      </c>
      <c r="H2334" s="1">
        <v>104.5</v>
      </c>
      <c r="I2334" s="1">
        <v>1126.36</v>
      </c>
      <c r="J2334" s="1">
        <v>1115.44</v>
      </c>
      <c r="K2334" s="1">
        <v>3297240.64</v>
      </c>
      <c r="L2334" s="2">
        <v>45834.0</v>
      </c>
      <c r="M2334" s="1">
        <v>2025.0</v>
      </c>
      <c r="N2334" s="1">
        <v>6.0</v>
      </c>
      <c r="O2334" s="1" t="s">
        <v>20</v>
      </c>
    </row>
    <row r="2335">
      <c r="A2335" s="1" t="s">
        <v>3130</v>
      </c>
      <c r="B2335" s="1" t="s">
        <v>28</v>
      </c>
      <c r="C2335" s="1" t="s">
        <v>29</v>
      </c>
      <c r="D2335" s="1" t="s">
        <v>2746</v>
      </c>
      <c r="E2335" s="1" t="s">
        <v>35</v>
      </c>
      <c r="F2335" s="1">
        <v>2526.0</v>
      </c>
      <c r="G2335" s="1">
        <v>2170.0</v>
      </c>
      <c r="H2335" s="1">
        <v>85.9</v>
      </c>
      <c r="I2335" s="1">
        <v>1557.96</v>
      </c>
      <c r="J2335" s="1">
        <v>1403.46</v>
      </c>
      <c r="K2335" s="1">
        <v>3045508.2</v>
      </c>
      <c r="L2335" s="2">
        <v>45994.0</v>
      </c>
      <c r="M2335" s="1">
        <v>2025.0</v>
      </c>
      <c r="N2335" s="1">
        <v>12.0</v>
      </c>
      <c r="O2335" s="1" t="s">
        <v>26</v>
      </c>
    </row>
    <row r="2336">
      <c r="A2336" s="1" t="s">
        <v>3131</v>
      </c>
      <c r="B2336" s="1" t="s">
        <v>16</v>
      </c>
      <c r="C2336" s="1" t="s">
        <v>17</v>
      </c>
      <c r="D2336" s="1" t="s">
        <v>217</v>
      </c>
      <c r="E2336" s="1" t="s">
        <v>218</v>
      </c>
      <c r="F2336" s="1">
        <v>1428.0</v>
      </c>
      <c r="G2336" s="1">
        <v>1292.0</v>
      </c>
      <c r="H2336" s="1">
        <v>90.5</v>
      </c>
      <c r="I2336" s="1">
        <v>1802.41</v>
      </c>
      <c r="J2336" s="1">
        <v>2117.32</v>
      </c>
      <c r="K2336" s="1">
        <v>2735577.44</v>
      </c>
      <c r="L2336" s="2">
        <v>45990.0</v>
      </c>
      <c r="M2336" s="1">
        <v>2025.0</v>
      </c>
      <c r="N2336" s="1">
        <v>11.0</v>
      </c>
      <c r="O2336" s="1" t="s">
        <v>32</v>
      </c>
    </row>
    <row r="2337">
      <c r="A2337" s="1" t="s">
        <v>3132</v>
      </c>
      <c r="B2337" s="1" t="s">
        <v>22</v>
      </c>
      <c r="C2337" s="1" t="s">
        <v>23</v>
      </c>
      <c r="D2337" s="1" t="s">
        <v>3133</v>
      </c>
      <c r="E2337" s="1" t="s">
        <v>161</v>
      </c>
      <c r="F2337" s="1">
        <v>610.0</v>
      </c>
      <c r="G2337" s="1">
        <v>604.0</v>
      </c>
      <c r="H2337" s="1">
        <v>99.0</v>
      </c>
      <c r="I2337" s="1">
        <v>1766.39</v>
      </c>
      <c r="J2337" s="1">
        <v>1636.02</v>
      </c>
      <c r="K2337" s="1">
        <v>988156.08</v>
      </c>
      <c r="L2337" s="2">
        <v>45687.0</v>
      </c>
      <c r="M2337" s="1">
        <v>2025.0</v>
      </c>
      <c r="N2337" s="1">
        <v>1.0</v>
      </c>
      <c r="O2337" s="1" t="s">
        <v>65</v>
      </c>
    </row>
    <row r="2338">
      <c r="A2338" s="1" t="s">
        <v>3134</v>
      </c>
      <c r="B2338" s="1" t="s">
        <v>22</v>
      </c>
      <c r="C2338" s="1" t="s">
        <v>23</v>
      </c>
      <c r="D2338" s="1" t="s">
        <v>2572</v>
      </c>
      <c r="E2338" s="1" t="s">
        <v>56</v>
      </c>
      <c r="F2338" s="1">
        <v>2855.0</v>
      </c>
      <c r="G2338" s="1">
        <v>2940.0</v>
      </c>
      <c r="H2338" s="1">
        <v>103.0</v>
      </c>
      <c r="I2338" s="1">
        <v>1294.52</v>
      </c>
      <c r="J2338" s="1">
        <v>1219.29</v>
      </c>
      <c r="K2338" s="1">
        <v>3584712.6</v>
      </c>
      <c r="L2338" s="2">
        <v>45847.0</v>
      </c>
      <c r="M2338" s="1">
        <v>2025.0</v>
      </c>
      <c r="N2338" s="1">
        <v>7.0</v>
      </c>
      <c r="O2338" s="1" t="s">
        <v>20</v>
      </c>
    </row>
    <row r="2339">
      <c r="A2339" s="1" t="s">
        <v>3135</v>
      </c>
      <c r="B2339" s="1" t="s">
        <v>42</v>
      </c>
      <c r="C2339" s="1" t="s">
        <v>43</v>
      </c>
      <c r="D2339" s="1" t="s">
        <v>445</v>
      </c>
      <c r="E2339" s="1" t="s">
        <v>231</v>
      </c>
      <c r="F2339" s="1">
        <v>1610.0</v>
      </c>
      <c r="G2339" s="1">
        <v>1623.0</v>
      </c>
      <c r="H2339" s="1">
        <v>100.8</v>
      </c>
      <c r="I2339" s="1">
        <v>1896.92</v>
      </c>
      <c r="J2339" s="1">
        <v>2015.37</v>
      </c>
      <c r="K2339" s="1">
        <v>3270945.51</v>
      </c>
      <c r="L2339" s="2">
        <v>45782.0</v>
      </c>
      <c r="M2339" s="1">
        <v>2025.0</v>
      </c>
      <c r="N2339" s="1">
        <v>5.0</v>
      </c>
      <c r="O2339" s="1" t="s">
        <v>65</v>
      </c>
    </row>
    <row r="2340">
      <c r="A2340" s="1" t="s">
        <v>3136</v>
      </c>
      <c r="B2340" s="1" t="s">
        <v>37</v>
      </c>
      <c r="C2340" s="1" t="s">
        <v>38</v>
      </c>
      <c r="D2340" s="1" t="s">
        <v>852</v>
      </c>
      <c r="E2340" s="1" t="s">
        <v>231</v>
      </c>
      <c r="F2340" s="1">
        <v>2860.0</v>
      </c>
      <c r="G2340" s="1">
        <v>2438.0</v>
      </c>
      <c r="H2340" s="1">
        <v>85.2</v>
      </c>
      <c r="I2340" s="1">
        <v>1837.26</v>
      </c>
      <c r="J2340" s="1">
        <v>1784.67</v>
      </c>
      <c r="K2340" s="1">
        <v>4351025.46</v>
      </c>
      <c r="L2340" s="2">
        <v>45810.0</v>
      </c>
      <c r="M2340" s="1">
        <v>2025.0</v>
      </c>
      <c r="N2340" s="1">
        <v>6.0</v>
      </c>
      <c r="O2340" s="1" t="s">
        <v>65</v>
      </c>
    </row>
    <row r="2341">
      <c r="A2341" s="1" t="s">
        <v>3137</v>
      </c>
      <c r="B2341" s="1" t="s">
        <v>16</v>
      </c>
      <c r="C2341" s="1" t="s">
        <v>17</v>
      </c>
      <c r="D2341" s="1" t="s">
        <v>24</v>
      </c>
      <c r="E2341" s="1" t="s">
        <v>25</v>
      </c>
      <c r="F2341" s="1">
        <v>1627.0</v>
      </c>
      <c r="G2341" s="1">
        <v>1419.0</v>
      </c>
      <c r="H2341" s="1">
        <v>87.2</v>
      </c>
      <c r="I2341" s="1">
        <v>1401.37</v>
      </c>
      <c r="J2341" s="1">
        <v>1320.96</v>
      </c>
      <c r="K2341" s="1">
        <v>1874442.24</v>
      </c>
      <c r="L2341" s="2">
        <v>45681.0</v>
      </c>
      <c r="M2341" s="1">
        <v>2025.0</v>
      </c>
      <c r="N2341" s="1">
        <v>1.0</v>
      </c>
      <c r="O2341" s="1" t="s">
        <v>26</v>
      </c>
    </row>
    <row r="2342">
      <c r="A2342" s="1" t="s">
        <v>3138</v>
      </c>
      <c r="B2342" s="1" t="s">
        <v>22</v>
      </c>
      <c r="C2342" s="1" t="s">
        <v>23</v>
      </c>
      <c r="D2342" s="1" t="s">
        <v>2725</v>
      </c>
      <c r="E2342" s="1" t="s">
        <v>71</v>
      </c>
      <c r="F2342" s="1">
        <v>2867.0</v>
      </c>
      <c r="G2342" s="1">
        <v>2779.0</v>
      </c>
      <c r="H2342" s="1">
        <v>96.9</v>
      </c>
      <c r="I2342" s="1">
        <v>1876.8</v>
      </c>
      <c r="J2342" s="1">
        <v>2149.95</v>
      </c>
      <c r="K2342" s="1">
        <v>5974711.05</v>
      </c>
      <c r="L2342" s="2">
        <v>45941.0</v>
      </c>
      <c r="M2342" s="1">
        <v>2025.0</v>
      </c>
      <c r="N2342" s="1">
        <v>10.0</v>
      </c>
      <c r="O2342" s="1" t="s">
        <v>32</v>
      </c>
    </row>
    <row r="2343">
      <c r="A2343" s="1" t="s">
        <v>3139</v>
      </c>
      <c r="B2343" s="1" t="s">
        <v>22</v>
      </c>
      <c r="C2343" s="1" t="s">
        <v>23</v>
      </c>
      <c r="D2343" s="1" t="s">
        <v>1022</v>
      </c>
      <c r="E2343" s="1" t="s">
        <v>74</v>
      </c>
      <c r="F2343" s="1">
        <v>1897.0</v>
      </c>
      <c r="G2343" s="1">
        <v>1662.0</v>
      </c>
      <c r="H2343" s="1">
        <v>87.6</v>
      </c>
      <c r="I2343" s="1">
        <v>1076.81</v>
      </c>
      <c r="J2343" s="1">
        <v>1179.91</v>
      </c>
      <c r="K2343" s="1">
        <v>1961010.42</v>
      </c>
      <c r="L2343" s="2">
        <v>45779.0</v>
      </c>
      <c r="M2343" s="1">
        <v>2025.0</v>
      </c>
      <c r="N2343" s="1">
        <v>5.0</v>
      </c>
      <c r="O2343" s="1" t="s">
        <v>32</v>
      </c>
    </row>
    <row r="2344">
      <c r="A2344" s="1" t="s">
        <v>3140</v>
      </c>
      <c r="B2344" s="1" t="s">
        <v>28</v>
      </c>
      <c r="C2344" s="1" t="s">
        <v>29</v>
      </c>
      <c r="D2344" s="1" t="s">
        <v>714</v>
      </c>
      <c r="E2344" s="1" t="s">
        <v>45</v>
      </c>
      <c r="F2344" s="1">
        <v>2481.0</v>
      </c>
      <c r="G2344" s="1">
        <v>2282.0</v>
      </c>
      <c r="H2344" s="1">
        <v>92.0</v>
      </c>
      <c r="I2344" s="1">
        <v>1022.8</v>
      </c>
      <c r="J2344" s="1">
        <v>965.61</v>
      </c>
      <c r="K2344" s="1">
        <v>2203522.02</v>
      </c>
      <c r="L2344" s="2">
        <v>45784.0</v>
      </c>
      <c r="M2344" s="1">
        <v>2025.0</v>
      </c>
      <c r="N2344" s="1">
        <v>5.0</v>
      </c>
      <c r="O2344" s="1" t="s">
        <v>46</v>
      </c>
    </row>
    <row r="2345">
      <c r="A2345" s="1" t="s">
        <v>3141</v>
      </c>
      <c r="B2345" s="1" t="s">
        <v>16</v>
      </c>
      <c r="C2345" s="1" t="s">
        <v>17</v>
      </c>
      <c r="D2345" s="1" t="s">
        <v>1166</v>
      </c>
      <c r="E2345" s="1" t="s">
        <v>213</v>
      </c>
      <c r="F2345" s="1">
        <v>2349.0</v>
      </c>
      <c r="G2345" s="1">
        <v>2075.0</v>
      </c>
      <c r="H2345" s="1">
        <v>88.3</v>
      </c>
      <c r="I2345" s="1">
        <v>1673.42</v>
      </c>
      <c r="J2345" s="1">
        <v>1596.08</v>
      </c>
      <c r="K2345" s="1">
        <v>3311866.0</v>
      </c>
      <c r="L2345" s="2">
        <v>45725.0</v>
      </c>
      <c r="M2345" s="1">
        <v>2025.0</v>
      </c>
      <c r="N2345" s="1">
        <v>3.0</v>
      </c>
      <c r="O2345" s="1" t="s">
        <v>65</v>
      </c>
    </row>
    <row r="2346">
      <c r="A2346" s="1" t="s">
        <v>3142</v>
      </c>
      <c r="B2346" s="1" t="s">
        <v>37</v>
      </c>
      <c r="C2346" s="1" t="s">
        <v>38</v>
      </c>
      <c r="D2346" s="1" t="s">
        <v>801</v>
      </c>
      <c r="E2346" s="1" t="s">
        <v>98</v>
      </c>
      <c r="F2346" s="1">
        <v>958.0</v>
      </c>
      <c r="G2346" s="1">
        <v>833.0</v>
      </c>
      <c r="H2346" s="1">
        <v>87.0</v>
      </c>
      <c r="I2346" s="1">
        <v>1183.18</v>
      </c>
      <c r="J2346" s="1">
        <v>1268.31</v>
      </c>
      <c r="K2346" s="1">
        <v>1056502.23</v>
      </c>
      <c r="L2346" s="2">
        <v>45843.0</v>
      </c>
      <c r="M2346" s="1">
        <v>2025.0</v>
      </c>
      <c r="N2346" s="1">
        <v>7.0</v>
      </c>
      <c r="O2346" s="1" t="s">
        <v>65</v>
      </c>
    </row>
    <row r="2347">
      <c r="A2347" s="1" t="s">
        <v>3143</v>
      </c>
      <c r="B2347" s="1" t="s">
        <v>16</v>
      </c>
      <c r="C2347" s="1" t="s">
        <v>17</v>
      </c>
      <c r="D2347" s="1" t="s">
        <v>137</v>
      </c>
      <c r="E2347" s="1" t="s">
        <v>25</v>
      </c>
      <c r="F2347" s="1">
        <v>1023.0</v>
      </c>
      <c r="G2347" s="1">
        <v>893.0</v>
      </c>
      <c r="H2347" s="1">
        <v>87.3</v>
      </c>
      <c r="I2347" s="1">
        <v>1632.54</v>
      </c>
      <c r="J2347" s="1">
        <v>1785.22</v>
      </c>
      <c r="K2347" s="1">
        <v>1594201.46</v>
      </c>
      <c r="L2347" s="2">
        <v>45884.0</v>
      </c>
      <c r="M2347" s="1">
        <v>2025.0</v>
      </c>
      <c r="N2347" s="1">
        <v>8.0</v>
      </c>
      <c r="O2347" s="1" t="s">
        <v>26</v>
      </c>
    </row>
    <row r="2348">
      <c r="A2348" s="1" t="s">
        <v>3144</v>
      </c>
      <c r="B2348" s="1" t="s">
        <v>37</v>
      </c>
      <c r="C2348" s="1" t="s">
        <v>38</v>
      </c>
      <c r="D2348" s="1" t="s">
        <v>2042</v>
      </c>
      <c r="E2348" s="1" t="s">
        <v>53</v>
      </c>
      <c r="F2348" s="1">
        <v>2953.0</v>
      </c>
      <c r="G2348" s="1">
        <v>2734.0</v>
      </c>
      <c r="H2348" s="1">
        <v>92.6</v>
      </c>
      <c r="I2348" s="1">
        <v>1145.95</v>
      </c>
      <c r="J2348" s="1">
        <v>1272.91</v>
      </c>
      <c r="K2348" s="1">
        <v>3480135.94</v>
      </c>
      <c r="L2348" s="2">
        <v>45896.0</v>
      </c>
      <c r="M2348" s="1">
        <v>2025.0</v>
      </c>
      <c r="N2348" s="1">
        <v>8.0</v>
      </c>
      <c r="O2348" s="1" t="s">
        <v>26</v>
      </c>
    </row>
    <row r="2349">
      <c r="A2349" s="1" t="s">
        <v>3145</v>
      </c>
      <c r="B2349" s="1" t="s">
        <v>22</v>
      </c>
      <c r="C2349" s="1" t="s">
        <v>23</v>
      </c>
      <c r="D2349" s="1" t="s">
        <v>123</v>
      </c>
      <c r="E2349" s="1" t="s">
        <v>124</v>
      </c>
      <c r="F2349" s="1">
        <v>2623.0</v>
      </c>
      <c r="G2349" s="1">
        <v>2236.0</v>
      </c>
      <c r="H2349" s="1">
        <v>85.2</v>
      </c>
      <c r="I2349" s="1">
        <v>1569.72</v>
      </c>
      <c r="J2349" s="1">
        <v>1654.8</v>
      </c>
      <c r="K2349" s="1">
        <v>3700132.8</v>
      </c>
      <c r="L2349" s="2">
        <v>45968.0</v>
      </c>
      <c r="M2349" s="1">
        <v>2025.0</v>
      </c>
      <c r="N2349" s="1">
        <v>11.0</v>
      </c>
      <c r="O2349" s="1" t="s">
        <v>26</v>
      </c>
    </row>
    <row r="2350">
      <c r="A2350" s="1" t="s">
        <v>3146</v>
      </c>
      <c r="B2350" s="1" t="s">
        <v>42</v>
      </c>
      <c r="C2350" s="1" t="s">
        <v>43</v>
      </c>
      <c r="D2350" s="1" t="s">
        <v>418</v>
      </c>
      <c r="E2350" s="1" t="s">
        <v>152</v>
      </c>
      <c r="F2350" s="1">
        <v>1224.0</v>
      </c>
      <c r="G2350" s="1">
        <v>1240.0</v>
      </c>
      <c r="H2350" s="1">
        <v>101.3</v>
      </c>
      <c r="I2350" s="1">
        <v>1403.62</v>
      </c>
      <c r="J2350" s="1">
        <v>1577.9</v>
      </c>
      <c r="K2350" s="1">
        <v>1956596.0</v>
      </c>
      <c r="L2350" s="2">
        <v>45690.0</v>
      </c>
      <c r="M2350" s="1">
        <v>2025.0</v>
      </c>
      <c r="N2350" s="1">
        <v>2.0</v>
      </c>
      <c r="O2350" s="1" t="s">
        <v>20</v>
      </c>
    </row>
    <row r="2351">
      <c r="A2351" s="1" t="s">
        <v>3147</v>
      </c>
      <c r="B2351" s="1" t="s">
        <v>28</v>
      </c>
      <c r="C2351" s="1" t="s">
        <v>29</v>
      </c>
      <c r="D2351" s="1" t="s">
        <v>276</v>
      </c>
      <c r="E2351" s="1" t="s">
        <v>277</v>
      </c>
      <c r="F2351" s="1">
        <v>2934.0</v>
      </c>
      <c r="G2351" s="1">
        <v>2985.0</v>
      </c>
      <c r="H2351" s="1">
        <v>101.7</v>
      </c>
      <c r="I2351" s="1">
        <v>1804.73</v>
      </c>
      <c r="J2351" s="1">
        <v>1827.87</v>
      </c>
      <c r="K2351" s="1">
        <v>5456191.95</v>
      </c>
      <c r="L2351" s="2">
        <v>45827.0</v>
      </c>
      <c r="M2351" s="1">
        <v>2025.0</v>
      </c>
      <c r="N2351" s="1">
        <v>6.0</v>
      </c>
      <c r="O2351" s="1" t="s">
        <v>20</v>
      </c>
    </row>
    <row r="2352">
      <c r="A2352" s="1" t="s">
        <v>3148</v>
      </c>
      <c r="B2352" s="1" t="s">
        <v>16</v>
      </c>
      <c r="C2352" s="1" t="s">
        <v>17</v>
      </c>
      <c r="D2352" s="1" t="s">
        <v>291</v>
      </c>
      <c r="E2352" s="1" t="s">
        <v>74</v>
      </c>
      <c r="F2352" s="1">
        <v>1521.0</v>
      </c>
      <c r="G2352" s="1">
        <v>1555.0</v>
      </c>
      <c r="H2352" s="1">
        <v>102.2</v>
      </c>
      <c r="I2352" s="1">
        <v>1628.61</v>
      </c>
      <c r="J2352" s="1">
        <v>1741.99</v>
      </c>
      <c r="K2352" s="1">
        <v>2708794.45</v>
      </c>
      <c r="L2352" s="2">
        <v>45960.0</v>
      </c>
      <c r="M2352" s="1">
        <v>2025.0</v>
      </c>
      <c r="N2352" s="1">
        <v>10.0</v>
      </c>
      <c r="O2352" s="1" t="s">
        <v>32</v>
      </c>
    </row>
    <row r="2353">
      <c r="A2353" s="1" t="s">
        <v>3149</v>
      </c>
      <c r="B2353" s="1" t="s">
        <v>28</v>
      </c>
      <c r="C2353" s="1" t="s">
        <v>29</v>
      </c>
      <c r="D2353" s="1" t="s">
        <v>242</v>
      </c>
      <c r="E2353" s="1" t="s">
        <v>180</v>
      </c>
      <c r="F2353" s="1">
        <v>2220.0</v>
      </c>
      <c r="G2353" s="1">
        <v>2275.0</v>
      </c>
      <c r="H2353" s="1">
        <v>102.5</v>
      </c>
      <c r="I2353" s="1">
        <v>1889.05</v>
      </c>
      <c r="J2353" s="1">
        <v>2058.97</v>
      </c>
      <c r="K2353" s="1">
        <v>4684156.75</v>
      </c>
      <c r="L2353" s="2">
        <v>45804.0</v>
      </c>
      <c r="M2353" s="1">
        <v>2025.0</v>
      </c>
      <c r="N2353" s="1">
        <v>5.0</v>
      </c>
      <c r="O2353" s="1" t="s">
        <v>46</v>
      </c>
    </row>
    <row r="2354">
      <c r="A2354" s="1" t="s">
        <v>3150</v>
      </c>
      <c r="B2354" s="1" t="s">
        <v>16</v>
      </c>
      <c r="C2354" s="1" t="s">
        <v>17</v>
      </c>
      <c r="D2354" s="1" t="s">
        <v>1727</v>
      </c>
      <c r="E2354" s="1" t="s">
        <v>89</v>
      </c>
      <c r="F2354" s="1">
        <v>1072.0</v>
      </c>
      <c r="G2354" s="1">
        <v>980.0</v>
      </c>
      <c r="H2354" s="1">
        <v>91.4</v>
      </c>
      <c r="I2354" s="1">
        <v>1069.41</v>
      </c>
      <c r="J2354" s="1">
        <v>1177.2</v>
      </c>
      <c r="K2354" s="1">
        <v>1153656.0</v>
      </c>
      <c r="L2354" s="2">
        <v>45757.0</v>
      </c>
      <c r="M2354" s="1">
        <v>2025.0</v>
      </c>
      <c r="N2354" s="1">
        <v>4.0</v>
      </c>
      <c r="O2354" s="1" t="s">
        <v>46</v>
      </c>
    </row>
    <row r="2355">
      <c r="A2355" s="1" t="s">
        <v>3151</v>
      </c>
      <c r="B2355" s="1" t="s">
        <v>28</v>
      </c>
      <c r="C2355" s="1" t="s">
        <v>29</v>
      </c>
      <c r="D2355" s="1" t="s">
        <v>981</v>
      </c>
      <c r="E2355" s="1" t="s">
        <v>92</v>
      </c>
      <c r="F2355" s="1">
        <v>2979.0</v>
      </c>
      <c r="G2355" s="1">
        <v>2775.0</v>
      </c>
      <c r="H2355" s="1">
        <v>93.2</v>
      </c>
      <c r="I2355" s="1">
        <v>1768.37</v>
      </c>
      <c r="J2355" s="1">
        <v>1912.03</v>
      </c>
      <c r="K2355" s="1">
        <v>5305883.25</v>
      </c>
      <c r="L2355" s="2">
        <v>45924.0</v>
      </c>
      <c r="M2355" s="1">
        <v>2025.0</v>
      </c>
      <c r="N2355" s="1">
        <v>9.0</v>
      </c>
      <c r="O2355" s="1" t="s">
        <v>46</v>
      </c>
    </row>
    <row r="2356">
      <c r="A2356" s="1" t="s">
        <v>3152</v>
      </c>
      <c r="B2356" s="1" t="s">
        <v>22</v>
      </c>
      <c r="C2356" s="1" t="s">
        <v>23</v>
      </c>
      <c r="D2356" s="1" t="s">
        <v>1289</v>
      </c>
      <c r="E2356" s="1" t="s">
        <v>31</v>
      </c>
      <c r="F2356" s="1">
        <v>2592.0</v>
      </c>
      <c r="G2356" s="1">
        <v>2541.0</v>
      </c>
      <c r="H2356" s="1">
        <v>98.0</v>
      </c>
      <c r="I2356" s="1">
        <v>1664.42</v>
      </c>
      <c r="J2356" s="1">
        <v>1850.29</v>
      </c>
      <c r="K2356" s="1">
        <v>4701586.89</v>
      </c>
      <c r="L2356" s="2">
        <v>45989.0</v>
      </c>
      <c r="M2356" s="1">
        <v>2025.0</v>
      </c>
      <c r="N2356" s="1">
        <v>11.0</v>
      </c>
      <c r="O2356" s="1" t="s">
        <v>32</v>
      </c>
    </row>
    <row r="2357">
      <c r="A2357" s="1" t="s">
        <v>3153</v>
      </c>
      <c r="B2357" s="1" t="s">
        <v>16</v>
      </c>
      <c r="C2357" s="1" t="s">
        <v>17</v>
      </c>
      <c r="D2357" s="1" t="s">
        <v>850</v>
      </c>
      <c r="E2357" s="1" t="s">
        <v>306</v>
      </c>
      <c r="F2357" s="1">
        <v>1503.0</v>
      </c>
      <c r="G2357" s="1">
        <v>1288.0</v>
      </c>
      <c r="H2357" s="1">
        <v>85.7</v>
      </c>
      <c r="I2357" s="1">
        <v>1552.75</v>
      </c>
      <c r="J2357" s="1">
        <v>1694.2</v>
      </c>
      <c r="K2357" s="1">
        <v>2182129.6</v>
      </c>
      <c r="L2357" s="2">
        <v>45785.0</v>
      </c>
      <c r="M2357" s="1">
        <v>2025.0</v>
      </c>
      <c r="N2357" s="1">
        <v>5.0</v>
      </c>
      <c r="O2357" s="1" t="s">
        <v>32</v>
      </c>
    </row>
    <row r="2358">
      <c r="A2358" s="1" t="s">
        <v>3154</v>
      </c>
      <c r="B2358" s="1" t="s">
        <v>37</v>
      </c>
      <c r="C2358" s="1" t="s">
        <v>38</v>
      </c>
      <c r="D2358" s="1" t="s">
        <v>633</v>
      </c>
      <c r="E2358" s="1" t="s">
        <v>98</v>
      </c>
      <c r="F2358" s="1">
        <v>2611.0</v>
      </c>
      <c r="G2358" s="1">
        <v>2214.0</v>
      </c>
      <c r="H2358" s="1">
        <v>84.8</v>
      </c>
      <c r="I2358" s="1">
        <v>1731.06</v>
      </c>
      <c r="J2358" s="1">
        <v>1849.91</v>
      </c>
      <c r="K2358" s="1">
        <v>4095700.74</v>
      </c>
      <c r="L2358" s="2">
        <v>45972.0</v>
      </c>
      <c r="M2358" s="1">
        <v>2025.0</v>
      </c>
      <c r="N2358" s="1">
        <v>11.0</v>
      </c>
      <c r="O2358" s="1" t="s">
        <v>65</v>
      </c>
    </row>
    <row r="2359">
      <c r="A2359" s="1" t="s">
        <v>3155</v>
      </c>
      <c r="B2359" s="1" t="s">
        <v>16</v>
      </c>
      <c r="C2359" s="1" t="s">
        <v>17</v>
      </c>
      <c r="D2359" s="1" t="s">
        <v>1886</v>
      </c>
      <c r="E2359" s="1" t="s">
        <v>98</v>
      </c>
      <c r="F2359" s="1">
        <v>2690.0</v>
      </c>
      <c r="G2359" s="1">
        <v>2198.0</v>
      </c>
      <c r="H2359" s="1">
        <v>81.7</v>
      </c>
      <c r="I2359" s="1">
        <v>1351.15</v>
      </c>
      <c r="J2359" s="1">
        <v>1394.74</v>
      </c>
      <c r="K2359" s="1">
        <v>3065638.52</v>
      </c>
      <c r="L2359" s="2">
        <v>45773.0</v>
      </c>
      <c r="M2359" s="1">
        <v>2025.0</v>
      </c>
      <c r="N2359" s="1">
        <v>4.0</v>
      </c>
      <c r="O2359" s="1" t="s">
        <v>65</v>
      </c>
    </row>
    <row r="2360">
      <c r="A2360" s="1" t="s">
        <v>3156</v>
      </c>
      <c r="B2360" s="1" t="s">
        <v>28</v>
      </c>
      <c r="C2360" s="1" t="s">
        <v>29</v>
      </c>
      <c r="D2360" s="1" t="s">
        <v>44</v>
      </c>
      <c r="E2360" s="1" t="s">
        <v>45</v>
      </c>
      <c r="F2360" s="1">
        <v>2382.0</v>
      </c>
      <c r="G2360" s="1">
        <v>2168.0</v>
      </c>
      <c r="H2360" s="1">
        <v>91.0</v>
      </c>
      <c r="I2360" s="1">
        <v>1094.47</v>
      </c>
      <c r="J2360" s="1">
        <v>1094.11</v>
      </c>
      <c r="K2360" s="1">
        <v>2372030.48</v>
      </c>
      <c r="L2360" s="2">
        <v>45677.0</v>
      </c>
      <c r="M2360" s="1">
        <v>2025.0</v>
      </c>
      <c r="N2360" s="1">
        <v>1.0</v>
      </c>
      <c r="O2360" s="1" t="s">
        <v>46</v>
      </c>
    </row>
    <row r="2361">
      <c r="A2361" s="1" t="s">
        <v>3157</v>
      </c>
      <c r="B2361" s="1" t="s">
        <v>22</v>
      </c>
      <c r="C2361" s="1" t="s">
        <v>23</v>
      </c>
      <c r="D2361" s="1" t="s">
        <v>855</v>
      </c>
      <c r="E2361" s="1" t="s">
        <v>169</v>
      </c>
      <c r="F2361" s="1">
        <v>2389.0</v>
      </c>
      <c r="G2361" s="1">
        <v>2146.0</v>
      </c>
      <c r="H2361" s="1">
        <v>89.8</v>
      </c>
      <c r="I2361" s="1">
        <v>1680.85</v>
      </c>
      <c r="J2361" s="1">
        <v>1895.87</v>
      </c>
      <c r="K2361" s="1">
        <v>4068537.02</v>
      </c>
      <c r="L2361" s="2">
        <v>45998.0</v>
      </c>
      <c r="M2361" s="1">
        <v>2025.0</v>
      </c>
      <c r="N2361" s="1">
        <v>12.0</v>
      </c>
      <c r="O2361" s="1" t="s">
        <v>26</v>
      </c>
    </row>
    <row r="2362">
      <c r="A2362" s="1" t="s">
        <v>3158</v>
      </c>
      <c r="B2362" s="1" t="s">
        <v>42</v>
      </c>
      <c r="C2362" s="1" t="s">
        <v>43</v>
      </c>
      <c r="D2362" s="1" t="s">
        <v>857</v>
      </c>
      <c r="E2362" s="1" t="s">
        <v>103</v>
      </c>
      <c r="F2362" s="1">
        <v>1858.0</v>
      </c>
      <c r="G2362" s="1">
        <v>1663.0</v>
      </c>
      <c r="H2362" s="1">
        <v>89.5</v>
      </c>
      <c r="I2362" s="1">
        <v>1867.2</v>
      </c>
      <c r="J2362" s="1">
        <v>1810.66</v>
      </c>
      <c r="K2362" s="1">
        <v>3011127.58</v>
      </c>
      <c r="L2362" s="2">
        <v>45905.0</v>
      </c>
      <c r="M2362" s="1">
        <v>2025.0</v>
      </c>
      <c r="N2362" s="1">
        <v>9.0</v>
      </c>
      <c r="O2362" s="1" t="s">
        <v>26</v>
      </c>
    </row>
    <row r="2363">
      <c r="A2363" s="1" t="s">
        <v>3159</v>
      </c>
      <c r="B2363" s="1" t="s">
        <v>37</v>
      </c>
      <c r="C2363" s="1" t="s">
        <v>38</v>
      </c>
      <c r="D2363" s="1" t="s">
        <v>1394</v>
      </c>
      <c r="E2363" s="1" t="s">
        <v>35</v>
      </c>
      <c r="F2363" s="1">
        <v>702.0</v>
      </c>
      <c r="G2363" s="1">
        <v>613.0</v>
      </c>
      <c r="H2363" s="1">
        <v>87.3</v>
      </c>
      <c r="I2363" s="1">
        <v>1901.72</v>
      </c>
      <c r="J2363" s="1">
        <v>2142.35</v>
      </c>
      <c r="K2363" s="1">
        <v>1313260.55</v>
      </c>
      <c r="L2363" s="2">
        <v>45718.0</v>
      </c>
      <c r="M2363" s="1">
        <v>2025.0</v>
      </c>
      <c r="N2363" s="1">
        <v>3.0</v>
      </c>
      <c r="O2363" s="1" t="s">
        <v>26</v>
      </c>
    </row>
    <row r="2364">
      <c r="A2364" s="1" t="s">
        <v>3160</v>
      </c>
      <c r="B2364" s="1" t="s">
        <v>28</v>
      </c>
      <c r="C2364" s="1" t="s">
        <v>29</v>
      </c>
      <c r="D2364" s="1" t="s">
        <v>346</v>
      </c>
      <c r="E2364" s="1" t="s">
        <v>59</v>
      </c>
      <c r="F2364" s="1">
        <v>1038.0</v>
      </c>
      <c r="G2364" s="1">
        <v>854.0</v>
      </c>
      <c r="H2364" s="1">
        <v>82.3</v>
      </c>
      <c r="I2364" s="1">
        <v>1127.63</v>
      </c>
      <c r="J2364" s="1">
        <v>1204.54</v>
      </c>
      <c r="K2364" s="1">
        <v>1028677.16</v>
      </c>
      <c r="L2364" s="2">
        <v>45822.0</v>
      </c>
      <c r="M2364" s="1">
        <v>2025.0</v>
      </c>
      <c r="N2364" s="1">
        <v>6.0</v>
      </c>
      <c r="O2364" s="1" t="s">
        <v>32</v>
      </c>
    </row>
    <row r="2365">
      <c r="A2365" s="1" t="s">
        <v>3161</v>
      </c>
      <c r="B2365" s="1" t="s">
        <v>28</v>
      </c>
      <c r="C2365" s="1" t="s">
        <v>29</v>
      </c>
      <c r="D2365" s="1" t="s">
        <v>1008</v>
      </c>
      <c r="E2365" s="1" t="s">
        <v>294</v>
      </c>
      <c r="F2365" s="1">
        <v>2851.0</v>
      </c>
      <c r="G2365" s="1">
        <v>2643.0</v>
      </c>
      <c r="H2365" s="1">
        <v>92.7</v>
      </c>
      <c r="I2365" s="1">
        <v>1090.55</v>
      </c>
      <c r="J2365" s="1">
        <v>1161.8</v>
      </c>
      <c r="K2365" s="1">
        <v>3070637.4</v>
      </c>
      <c r="L2365" s="2">
        <v>45866.0</v>
      </c>
      <c r="M2365" s="1">
        <v>2025.0</v>
      </c>
      <c r="N2365" s="1">
        <v>7.0</v>
      </c>
      <c r="O2365" s="1" t="s">
        <v>32</v>
      </c>
    </row>
    <row r="2366">
      <c r="A2366" s="1" t="s">
        <v>3162</v>
      </c>
      <c r="B2366" s="1" t="s">
        <v>22</v>
      </c>
      <c r="C2366" s="1" t="s">
        <v>23</v>
      </c>
      <c r="D2366" s="1" t="s">
        <v>163</v>
      </c>
      <c r="E2366" s="1" t="s">
        <v>59</v>
      </c>
      <c r="F2366" s="1">
        <v>571.0</v>
      </c>
      <c r="G2366" s="1">
        <v>496.0</v>
      </c>
      <c r="H2366" s="1">
        <v>86.9</v>
      </c>
      <c r="I2366" s="1">
        <v>1433.45</v>
      </c>
      <c r="J2366" s="1">
        <v>1303.89</v>
      </c>
      <c r="K2366" s="1">
        <v>646729.44</v>
      </c>
      <c r="L2366" s="2">
        <v>46007.0</v>
      </c>
      <c r="M2366" s="1">
        <v>2025.0</v>
      </c>
      <c r="N2366" s="1">
        <v>12.0</v>
      </c>
      <c r="O2366" s="1" t="s">
        <v>32</v>
      </c>
    </row>
    <row r="2367">
      <c r="A2367" s="1" t="s">
        <v>3163</v>
      </c>
      <c r="B2367" s="1" t="s">
        <v>42</v>
      </c>
      <c r="C2367" s="1" t="s">
        <v>43</v>
      </c>
      <c r="D2367" s="1" t="s">
        <v>368</v>
      </c>
      <c r="E2367" s="1" t="s">
        <v>64</v>
      </c>
      <c r="F2367" s="1">
        <v>1614.0</v>
      </c>
      <c r="G2367" s="1">
        <v>1378.0</v>
      </c>
      <c r="H2367" s="1">
        <v>85.4</v>
      </c>
      <c r="I2367" s="1">
        <v>1389.43</v>
      </c>
      <c r="J2367" s="1">
        <v>1617.55</v>
      </c>
      <c r="K2367" s="1">
        <v>2228983.9</v>
      </c>
      <c r="L2367" s="2">
        <v>45716.0</v>
      </c>
      <c r="M2367" s="1">
        <v>2025.0</v>
      </c>
      <c r="N2367" s="1">
        <v>2.0</v>
      </c>
      <c r="O2367" s="1" t="s">
        <v>65</v>
      </c>
    </row>
    <row r="2368">
      <c r="A2368" s="1" t="s">
        <v>3164</v>
      </c>
      <c r="B2368" s="1" t="s">
        <v>37</v>
      </c>
      <c r="C2368" s="1" t="s">
        <v>38</v>
      </c>
      <c r="D2368" s="1" t="s">
        <v>313</v>
      </c>
      <c r="E2368" s="1" t="s">
        <v>56</v>
      </c>
      <c r="F2368" s="1">
        <v>2098.0</v>
      </c>
      <c r="G2368" s="1">
        <v>1713.0</v>
      </c>
      <c r="H2368" s="1">
        <v>81.6</v>
      </c>
      <c r="I2368" s="1">
        <v>1070.8</v>
      </c>
      <c r="J2368" s="1">
        <v>976.79</v>
      </c>
      <c r="K2368" s="1">
        <v>1673241.27</v>
      </c>
      <c r="L2368" s="2">
        <v>45967.0</v>
      </c>
      <c r="M2368" s="1">
        <v>2025.0</v>
      </c>
      <c r="N2368" s="1">
        <v>11.0</v>
      </c>
      <c r="O2368" s="1" t="s">
        <v>20</v>
      </c>
    </row>
    <row r="2369">
      <c r="A2369" s="1" t="s">
        <v>3165</v>
      </c>
      <c r="B2369" s="1" t="s">
        <v>22</v>
      </c>
      <c r="C2369" s="1" t="s">
        <v>23</v>
      </c>
      <c r="D2369" s="1" t="s">
        <v>829</v>
      </c>
      <c r="E2369" s="1" t="s">
        <v>56</v>
      </c>
      <c r="F2369" s="1">
        <v>2339.0</v>
      </c>
      <c r="G2369" s="1">
        <v>2449.0</v>
      </c>
      <c r="H2369" s="1">
        <v>104.7</v>
      </c>
      <c r="I2369" s="1">
        <v>1798.82</v>
      </c>
      <c r="J2369" s="1">
        <v>2120.24</v>
      </c>
      <c r="K2369" s="1">
        <v>5192467.76</v>
      </c>
      <c r="L2369" s="2">
        <v>45857.0</v>
      </c>
      <c r="M2369" s="1">
        <v>2025.0</v>
      </c>
      <c r="N2369" s="1">
        <v>7.0</v>
      </c>
      <c r="O2369" s="1" t="s">
        <v>20</v>
      </c>
    </row>
    <row r="2370">
      <c r="A2370" s="1" t="s">
        <v>3166</v>
      </c>
      <c r="B2370" s="1" t="s">
        <v>16</v>
      </c>
      <c r="C2370" s="1" t="s">
        <v>17</v>
      </c>
      <c r="D2370" s="1" t="s">
        <v>1224</v>
      </c>
      <c r="E2370" s="1" t="s">
        <v>53</v>
      </c>
      <c r="F2370" s="1">
        <v>1698.0</v>
      </c>
      <c r="G2370" s="1">
        <v>1677.0</v>
      </c>
      <c r="H2370" s="1">
        <v>98.8</v>
      </c>
      <c r="I2370" s="1">
        <v>1880.31</v>
      </c>
      <c r="J2370" s="1">
        <v>2245.0</v>
      </c>
      <c r="K2370" s="1">
        <v>3764865.0</v>
      </c>
      <c r="L2370" s="2">
        <v>45690.0</v>
      </c>
      <c r="M2370" s="1">
        <v>2025.0</v>
      </c>
      <c r="N2370" s="1">
        <v>2.0</v>
      </c>
      <c r="O2370" s="1" t="s">
        <v>26</v>
      </c>
    </row>
    <row r="2371">
      <c r="A2371" s="1" t="s">
        <v>3167</v>
      </c>
      <c r="B2371" s="1" t="s">
        <v>37</v>
      </c>
      <c r="C2371" s="1" t="s">
        <v>38</v>
      </c>
      <c r="D2371" s="1" t="s">
        <v>591</v>
      </c>
      <c r="E2371" s="1" t="s">
        <v>40</v>
      </c>
      <c r="F2371" s="1">
        <v>2967.0</v>
      </c>
      <c r="G2371" s="1">
        <v>2867.0</v>
      </c>
      <c r="H2371" s="1">
        <v>96.6</v>
      </c>
      <c r="I2371" s="1">
        <v>1843.18</v>
      </c>
      <c r="J2371" s="1">
        <v>2195.07</v>
      </c>
      <c r="K2371" s="1">
        <v>6293265.69</v>
      </c>
      <c r="L2371" s="2">
        <v>45767.0</v>
      </c>
      <c r="M2371" s="1">
        <v>2025.0</v>
      </c>
      <c r="N2371" s="1">
        <v>4.0</v>
      </c>
      <c r="O2371" s="1" t="s">
        <v>26</v>
      </c>
    </row>
    <row r="2372">
      <c r="A2372" s="1" t="s">
        <v>3168</v>
      </c>
      <c r="B2372" s="1" t="s">
        <v>22</v>
      </c>
      <c r="C2372" s="1" t="s">
        <v>23</v>
      </c>
      <c r="D2372" s="1" t="s">
        <v>130</v>
      </c>
      <c r="E2372" s="1" t="s">
        <v>59</v>
      </c>
      <c r="F2372" s="1">
        <v>2242.0</v>
      </c>
      <c r="G2372" s="1">
        <v>1923.0</v>
      </c>
      <c r="H2372" s="1">
        <v>85.8</v>
      </c>
      <c r="I2372" s="1">
        <v>1543.59</v>
      </c>
      <c r="J2372" s="1">
        <v>1722.36</v>
      </c>
      <c r="K2372" s="1">
        <v>3312098.28</v>
      </c>
      <c r="L2372" s="2">
        <v>45918.0</v>
      </c>
      <c r="M2372" s="1">
        <v>2025.0</v>
      </c>
      <c r="N2372" s="1">
        <v>9.0</v>
      </c>
      <c r="O2372" s="1" t="s">
        <v>32</v>
      </c>
    </row>
    <row r="2373">
      <c r="A2373" s="1" t="s">
        <v>3169</v>
      </c>
      <c r="B2373" s="1" t="s">
        <v>28</v>
      </c>
      <c r="C2373" s="1" t="s">
        <v>29</v>
      </c>
      <c r="D2373" s="1" t="s">
        <v>591</v>
      </c>
      <c r="E2373" s="1" t="s">
        <v>40</v>
      </c>
      <c r="F2373" s="1">
        <v>2581.0</v>
      </c>
      <c r="G2373" s="1">
        <v>2194.0</v>
      </c>
      <c r="H2373" s="1">
        <v>85.0</v>
      </c>
      <c r="I2373" s="1">
        <v>1256.78</v>
      </c>
      <c r="J2373" s="1">
        <v>1374.16</v>
      </c>
      <c r="K2373" s="1">
        <v>3014907.04</v>
      </c>
      <c r="L2373" s="2">
        <v>45876.0</v>
      </c>
      <c r="M2373" s="1">
        <v>2025.0</v>
      </c>
      <c r="N2373" s="1">
        <v>8.0</v>
      </c>
      <c r="O2373" s="1" t="s">
        <v>26</v>
      </c>
    </row>
    <row r="2374">
      <c r="A2374" s="1" t="s">
        <v>3170</v>
      </c>
      <c r="B2374" s="1" t="s">
        <v>22</v>
      </c>
      <c r="C2374" s="1" t="s">
        <v>23</v>
      </c>
      <c r="D2374" s="1" t="s">
        <v>387</v>
      </c>
      <c r="E2374" s="1" t="s">
        <v>218</v>
      </c>
      <c r="F2374" s="1">
        <v>1279.0</v>
      </c>
      <c r="G2374" s="1">
        <v>1342.0</v>
      </c>
      <c r="H2374" s="1">
        <v>104.9</v>
      </c>
      <c r="I2374" s="1">
        <v>1131.78</v>
      </c>
      <c r="J2374" s="1">
        <v>1078.9</v>
      </c>
      <c r="K2374" s="1">
        <v>1447883.8</v>
      </c>
      <c r="L2374" s="2">
        <v>46008.0</v>
      </c>
      <c r="M2374" s="1">
        <v>2025.0</v>
      </c>
      <c r="N2374" s="1">
        <v>12.0</v>
      </c>
      <c r="O2374" s="1" t="s">
        <v>32</v>
      </c>
    </row>
    <row r="2375">
      <c r="A2375" s="1" t="s">
        <v>3171</v>
      </c>
      <c r="B2375" s="1" t="s">
        <v>42</v>
      </c>
      <c r="C2375" s="1" t="s">
        <v>43</v>
      </c>
      <c r="D2375" s="1" t="s">
        <v>707</v>
      </c>
      <c r="E2375" s="1" t="s">
        <v>111</v>
      </c>
      <c r="F2375" s="1">
        <v>1400.0</v>
      </c>
      <c r="G2375" s="1">
        <v>1274.0</v>
      </c>
      <c r="H2375" s="1">
        <v>91.0</v>
      </c>
      <c r="I2375" s="1">
        <v>1055.01</v>
      </c>
      <c r="J2375" s="1">
        <v>1089.13</v>
      </c>
      <c r="K2375" s="1">
        <v>1387551.62</v>
      </c>
      <c r="L2375" s="2">
        <v>45700.0</v>
      </c>
      <c r="M2375" s="1">
        <v>2025.0</v>
      </c>
      <c r="N2375" s="1">
        <v>2.0</v>
      </c>
      <c r="O2375" s="1" t="s">
        <v>20</v>
      </c>
    </row>
    <row r="2376">
      <c r="A2376" s="1" t="s">
        <v>3172</v>
      </c>
      <c r="B2376" s="1" t="s">
        <v>28</v>
      </c>
      <c r="C2376" s="1" t="s">
        <v>29</v>
      </c>
      <c r="D2376" s="1" t="s">
        <v>929</v>
      </c>
      <c r="E2376" s="1" t="s">
        <v>133</v>
      </c>
      <c r="F2376" s="1">
        <v>899.0</v>
      </c>
      <c r="G2376" s="1">
        <v>843.0</v>
      </c>
      <c r="H2376" s="1">
        <v>93.8</v>
      </c>
      <c r="I2376" s="1">
        <v>1899.98</v>
      </c>
      <c r="J2376" s="1">
        <v>1758.79</v>
      </c>
      <c r="K2376" s="1">
        <v>1482659.97</v>
      </c>
      <c r="L2376" s="2">
        <v>45915.0</v>
      </c>
      <c r="M2376" s="1">
        <v>2025.0</v>
      </c>
      <c r="N2376" s="1">
        <v>9.0</v>
      </c>
      <c r="O2376" s="1" t="s">
        <v>26</v>
      </c>
    </row>
    <row r="2377">
      <c r="A2377" s="1" t="s">
        <v>3173</v>
      </c>
      <c r="B2377" s="1" t="s">
        <v>37</v>
      </c>
      <c r="C2377" s="1" t="s">
        <v>38</v>
      </c>
      <c r="D2377" s="1" t="s">
        <v>1673</v>
      </c>
      <c r="E2377" s="1" t="s">
        <v>79</v>
      </c>
      <c r="F2377" s="1">
        <v>2121.0</v>
      </c>
      <c r="G2377" s="1">
        <v>1935.0</v>
      </c>
      <c r="H2377" s="1">
        <v>91.2</v>
      </c>
      <c r="I2377" s="1">
        <v>1302.16</v>
      </c>
      <c r="J2377" s="1">
        <v>1196.82</v>
      </c>
      <c r="K2377" s="1">
        <v>2315846.7</v>
      </c>
      <c r="L2377" s="2">
        <v>45775.0</v>
      </c>
      <c r="M2377" s="1">
        <v>2025.0</v>
      </c>
      <c r="N2377" s="1">
        <v>4.0</v>
      </c>
      <c r="O2377" s="1" t="s">
        <v>20</v>
      </c>
    </row>
    <row r="2378">
      <c r="A2378" s="1" t="s">
        <v>3174</v>
      </c>
      <c r="B2378" s="1" t="s">
        <v>42</v>
      </c>
      <c r="C2378" s="1" t="s">
        <v>43</v>
      </c>
      <c r="D2378" s="1" t="s">
        <v>504</v>
      </c>
      <c r="E2378" s="1" t="s">
        <v>79</v>
      </c>
      <c r="F2378" s="1">
        <v>1517.0</v>
      </c>
      <c r="G2378" s="1">
        <v>1468.0</v>
      </c>
      <c r="H2378" s="1">
        <v>96.8</v>
      </c>
      <c r="I2378" s="1">
        <v>1022.14</v>
      </c>
      <c r="J2378" s="1">
        <v>1149.42</v>
      </c>
      <c r="K2378" s="1">
        <v>1687348.56</v>
      </c>
      <c r="L2378" s="2">
        <v>45737.0</v>
      </c>
      <c r="M2378" s="1">
        <v>2025.0</v>
      </c>
      <c r="N2378" s="1">
        <v>3.0</v>
      </c>
      <c r="O2378" s="1" t="s">
        <v>20</v>
      </c>
    </row>
    <row r="2379">
      <c r="A2379" s="1" t="s">
        <v>3175</v>
      </c>
      <c r="B2379" s="1" t="s">
        <v>22</v>
      </c>
      <c r="C2379" s="1" t="s">
        <v>23</v>
      </c>
      <c r="D2379" s="1" t="s">
        <v>366</v>
      </c>
      <c r="E2379" s="1" t="s">
        <v>294</v>
      </c>
      <c r="F2379" s="1">
        <v>2753.0</v>
      </c>
      <c r="G2379" s="1">
        <v>2363.0</v>
      </c>
      <c r="H2379" s="1">
        <v>85.8</v>
      </c>
      <c r="I2379" s="1">
        <v>1858.78</v>
      </c>
      <c r="J2379" s="1">
        <v>2082.09</v>
      </c>
      <c r="K2379" s="1">
        <v>4919978.67</v>
      </c>
      <c r="L2379" s="2">
        <v>45708.0</v>
      </c>
      <c r="M2379" s="1">
        <v>2025.0</v>
      </c>
      <c r="N2379" s="1">
        <v>2.0</v>
      </c>
      <c r="O2379" s="1" t="s">
        <v>32</v>
      </c>
    </row>
    <row r="2380">
      <c r="A2380" s="1" t="s">
        <v>3176</v>
      </c>
      <c r="B2380" s="1" t="s">
        <v>42</v>
      </c>
      <c r="C2380" s="1" t="s">
        <v>43</v>
      </c>
      <c r="D2380" s="1" t="s">
        <v>3177</v>
      </c>
      <c r="E2380" s="1" t="s">
        <v>19</v>
      </c>
      <c r="F2380" s="1">
        <v>1404.0</v>
      </c>
      <c r="G2380" s="1">
        <v>1150.0</v>
      </c>
      <c r="H2380" s="1">
        <v>81.9</v>
      </c>
      <c r="I2380" s="1">
        <v>1608.24</v>
      </c>
      <c r="J2380" s="1">
        <v>1674.16</v>
      </c>
      <c r="K2380" s="1">
        <v>1925284.0</v>
      </c>
      <c r="L2380" s="2">
        <v>45939.0</v>
      </c>
      <c r="M2380" s="1">
        <v>2025.0</v>
      </c>
      <c r="N2380" s="1">
        <v>10.0</v>
      </c>
      <c r="O2380" s="1" t="s">
        <v>20</v>
      </c>
    </row>
    <row r="2381">
      <c r="A2381" s="1" t="s">
        <v>3178</v>
      </c>
      <c r="B2381" s="1" t="s">
        <v>22</v>
      </c>
      <c r="C2381" s="1" t="s">
        <v>23</v>
      </c>
      <c r="D2381" s="1" t="s">
        <v>375</v>
      </c>
      <c r="E2381" s="1" t="s">
        <v>95</v>
      </c>
      <c r="F2381" s="1">
        <v>886.0</v>
      </c>
      <c r="G2381" s="1">
        <v>833.0</v>
      </c>
      <c r="H2381" s="1">
        <v>94.0</v>
      </c>
      <c r="I2381" s="1">
        <v>1830.83</v>
      </c>
      <c r="J2381" s="1">
        <v>1714.26</v>
      </c>
      <c r="K2381" s="1">
        <v>1427978.58</v>
      </c>
      <c r="L2381" s="2">
        <v>45861.0</v>
      </c>
      <c r="M2381" s="1">
        <v>2025.0</v>
      </c>
      <c r="N2381" s="1">
        <v>7.0</v>
      </c>
      <c r="O2381" s="1" t="s">
        <v>32</v>
      </c>
    </row>
    <row r="2382">
      <c r="A2382" s="1" t="s">
        <v>3179</v>
      </c>
      <c r="B2382" s="1" t="s">
        <v>42</v>
      </c>
      <c r="C2382" s="1" t="s">
        <v>43</v>
      </c>
      <c r="D2382" s="1" t="s">
        <v>1056</v>
      </c>
      <c r="E2382" s="1" t="s">
        <v>95</v>
      </c>
      <c r="F2382" s="1">
        <v>2926.0</v>
      </c>
      <c r="G2382" s="1">
        <v>3068.0</v>
      </c>
      <c r="H2382" s="1">
        <v>104.9</v>
      </c>
      <c r="I2382" s="1">
        <v>1856.77</v>
      </c>
      <c r="J2382" s="1">
        <v>2104.73</v>
      </c>
      <c r="K2382" s="1">
        <v>6457311.64</v>
      </c>
      <c r="L2382" s="2">
        <v>45696.0</v>
      </c>
      <c r="M2382" s="1">
        <v>2025.0</v>
      </c>
      <c r="N2382" s="1">
        <v>2.0</v>
      </c>
      <c r="O2382" s="1" t="s">
        <v>32</v>
      </c>
    </row>
    <row r="2383">
      <c r="A2383" s="1" t="s">
        <v>3180</v>
      </c>
      <c r="B2383" s="1" t="s">
        <v>16</v>
      </c>
      <c r="C2383" s="1" t="s">
        <v>17</v>
      </c>
      <c r="D2383" s="1" t="s">
        <v>783</v>
      </c>
      <c r="E2383" s="1" t="s">
        <v>133</v>
      </c>
      <c r="F2383" s="1">
        <v>2959.0</v>
      </c>
      <c r="G2383" s="1">
        <v>2573.0</v>
      </c>
      <c r="H2383" s="1">
        <v>87.0</v>
      </c>
      <c r="I2383" s="1">
        <v>1110.44</v>
      </c>
      <c r="J2383" s="1">
        <v>1287.36</v>
      </c>
      <c r="K2383" s="1">
        <v>3312377.28</v>
      </c>
      <c r="L2383" s="2">
        <v>45884.0</v>
      </c>
      <c r="M2383" s="1">
        <v>2025.0</v>
      </c>
      <c r="N2383" s="1">
        <v>8.0</v>
      </c>
      <c r="O2383" s="1" t="s">
        <v>26</v>
      </c>
    </row>
    <row r="2384">
      <c r="A2384" s="1" t="s">
        <v>3181</v>
      </c>
      <c r="B2384" s="1" t="s">
        <v>22</v>
      </c>
      <c r="C2384" s="1" t="s">
        <v>23</v>
      </c>
      <c r="D2384" s="1" t="s">
        <v>24</v>
      </c>
      <c r="E2384" s="1" t="s">
        <v>25</v>
      </c>
      <c r="F2384" s="1">
        <v>1339.0</v>
      </c>
      <c r="G2384" s="1">
        <v>1145.0</v>
      </c>
      <c r="H2384" s="1">
        <v>85.5</v>
      </c>
      <c r="I2384" s="1">
        <v>1820.78</v>
      </c>
      <c r="J2384" s="1">
        <v>1728.3</v>
      </c>
      <c r="K2384" s="1">
        <v>1978903.5</v>
      </c>
      <c r="L2384" s="2">
        <v>46005.0</v>
      </c>
      <c r="M2384" s="1">
        <v>2025.0</v>
      </c>
      <c r="N2384" s="1">
        <v>12.0</v>
      </c>
      <c r="O2384" s="1" t="s">
        <v>26</v>
      </c>
    </row>
    <row r="2385">
      <c r="A2385" s="1" t="s">
        <v>3182</v>
      </c>
      <c r="B2385" s="1" t="s">
        <v>37</v>
      </c>
      <c r="C2385" s="1" t="s">
        <v>38</v>
      </c>
      <c r="D2385" s="1" t="s">
        <v>2542</v>
      </c>
      <c r="E2385" s="1" t="s">
        <v>121</v>
      </c>
      <c r="F2385" s="1">
        <v>2788.0</v>
      </c>
      <c r="G2385" s="1">
        <v>2770.0</v>
      </c>
      <c r="H2385" s="1">
        <v>99.4</v>
      </c>
      <c r="I2385" s="1">
        <v>1963.71</v>
      </c>
      <c r="J2385" s="1">
        <v>1989.33</v>
      </c>
      <c r="K2385" s="1">
        <v>5510444.1</v>
      </c>
      <c r="L2385" s="2">
        <v>45880.0</v>
      </c>
      <c r="M2385" s="1">
        <v>2025.0</v>
      </c>
      <c r="N2385" s="1">
        <v>8.0</v>
      </c>
      <c r="O2385" s="1" t="s">
        <v>26</v>
      </c>
    </row>
    <row r="2386">
      <c r="A2386" s="1" t="s">
        <v>3183</v>
      </c>
      <c r="B2386" s="1" t="s">
        <v>37</v>
      </c>
      <c r="C2386" s="1" t="s">
        <v>38</v>
      </c>
      <c r="D2386" s="1" t="s">
        <v>604</v>
      </c>
      <c r="E2386" s="1" t="s">
        <v>74</v>
      </c>
      <c r="F2386" s="1">
        <v>2221.0</v>
      </c>
      <c r="G2386" s="1">
        <v>2262.0</v>
      </c>
      <c r="H2386" s="1">
        <v>101.8</v>
      </c>
      <c r="I2386" s="1">
        <v>1709.27</v>
      </c>
      <c r="J2386" s="1">
        <v>1949.34</v>
      </c>
      <c r="K2386" s="1">
        <v>4409407.08</v>
      </c>
      <c r="L2386" s="2">
        <v>45716.0</v>
      </c>
      <c r="M2386" s="1">
        <v>2025.0</v>
      </c>
      <c r="N2386" s="1">
        <v>2.0</v>
      </c>
      <c r="O2386" s="1" t="s">
        <v>32</v>
      </c>
    </row>
    <row r="2387">
      <c r="A2387" s="1" t="s">
        <v>3184</v>
      </c>
      <c r="B2387" s="1" t="s">
        <v>28</v>
      </c>
      <c r="C2387" s="1" t="s">
        <v>29</v>
      </c>
      <c r="D2387" s="1" t="s">
        <v>692</v>
      </c>
      <c r="E2387" s="1" t="s">
        <v>336</v>
      </c>
      <c r="F2387" s="1">
        <v>2713.0</v>
      </c>
      <c r="G2387" s="1">
        <v>2427.0</v>
      </c>
      <c r="H2387" s="1">
        <v>89.5</v>
      </c>
      <c r="I2387" s="1">
        <v>1252.7</v>
      </c>
      <c r="J2387" s="1">
        <v>1201.57</v>
      </c>
      <c r="K2387" s="1">
        <v>2916210.39</v>
      </c>
      <c r="L2387" s="2">
        <v>45841.0</v>
      </c>
      <c r="M2387" s="1">
        <v>2025.0</v>
      </c>
      <c r="N2387" s="1">
        <v>7.0</v>
      </c>
      <c r="O2387" s="1" t="s">
        <v>46</v>
      </c>
    </row>
    <row r="2388">
      <c r="A2388" s="1" t="s">
        <v>3185</v>
      </c>
      <c r="B2388" s="1" t="s">
        <v>22</v>
      </c>
      <c r="C2388" s="1" t="s">
        <v>23</v>
      </c>
      <c r="D2388" s="1" t="s">
        <v>1757</v>
      </c>
      <c r="E2388" s="1" t="s">
        <v>124</v>
      </c>
      <c r="F2388" s="1">
        <v>2240.0</v>
      </c>
      <c r="G2388" s="1">
        <v>2343.0</v>
      </c>
      <c r="H2388" s="1">
        <v>104.6</v>
      </c>
      <c r="I2388" s="1">
        <v>1431.34</v>
      </c>
      <c r="J2388" s="1">
        <v>1392.48</v>
      </c>
      <c r="K2388" s="1">
        <v>3262580.64</v>
      </c>
      <c r="L2388" s="2">
        <v>45947.0</v>
      </c>
      <c r="M2388" s="1">
        <v>2025.0</v>
      </c>
      <c r="N2388" s="1">
        <v>10.0</v>
      </c>
      <c r="O2388" s="1" t="s">
        <v>26</v>
      </c>
    </row>
    <row r="2389">
      <c r="A2389" s="1" t="s">
        <v>3186</v>
      </c>
      <c r="B2389" s="1" t="s">
        <v>42</v>
      </c>
      <c r="C2389" s="1" t="s">
        <v>43</v>
      </c>
      <c r="D2389" s="1" t="s">
        <v>3187</v>
      </c>
      <c r="E2389" s="1" t="s">
        <v>45</v>
      </c>
      <c r="F2389" s="1">
        <v>786.0</v>
      </c>
      <c r="G2389" s="1">
        <v>629.0</v>
      </c>
      <c r="H2389" s="1">
        <v>80.0</v>
      </c>
      <c r="I2389" s="1">
        <v>1955.84</v>
      </c>
      <c r="J2389" s="1">
        <v>2179.53</v>
      </c>
      <c r="K2389" s="1">
        <v>1370924.37</v>
      </c>
      <c r="L2389" s="2">
        <v>46007.0</v>
      </c>
      <c r="M2389" s="1">
        <v>2025.0</v>
      </c>
      <c r="N2389" s="1">
        <v>12.0</v>
      </c>
      <c r="O2389" s="1" t="s">
        <v>46</v>
      </c>
    </row>
    <row r="2390">
      <c r="A2390" s="1" t="s">
        <v>3188</v>
      </c>
      <c r="B2390" s="1" t="s">
        <v>37</v>
      </c>
      <c r="C2390" s="1" t="s">
        <v>38</v>
      </c>
      <c r="D2390" s="1" t="s">
        <v>3189</v>
      </c>
      <c r="E2390" s="1" t="s">
        <v>133</v>
      </c>
      <c r="F2390" s="1">
        <v>1480.0</v>
      </c>
      <c r="G2390" s="1">
        <v>1493.0</v>
      </c>
      <c r="H2390" s="1">
        <v>100.9</v>
      </c>
      <c r="I2390" s="1">
        <v>1468.71</v>
      </c>
      <c r="J2390" s="1">
        <v>1356.24</v>
      </c>
      <c r="K2390" s="1">
        <v>2024866.32</v>
      </c>
      <c r="L2390" s="2">
        <v>45907.0</v>
      </c>
      <c r="M2390" s="1">
        <v>2025.0</v>
      </c>
      <c r="N2390" s="1">
        <v>9.0</v>
      </c>
      <c r="O2390" s="1" t="s">
        <v>26</v>
      </c>
    </row>
    <row r="2391">
      <c r="A2391" s="1" t="s">
        <v>3190</v>
      </c>
      <c r="B2391" s="1" t="s">
        <v>28</v>
      </c>
      <c r="C2391" s="1" t="s">
        <v>29</v>
      </c>
      <c r="D2391" s="1" t="s">
        <v>209</v>
      </c>
      <c r="E2391" s="1" t="s">
        <v>210</v>
      </c>
      <c r="F2391" s="1">
        <v>2828.0</v>
      </c>
      <c r="G2391" s="1">
        <v>2342.0</v>
      </c>
      <c r="H2391" s="1">
        <v>82.8</v>
      </c>
      <c r="I2391" s="1">
        <v>1371.04</v>
      </c>
      <c r="J2391" s="1">
        <v>1552.85</v>
      </c>
      <c r="K2391" s="1">
        <v>3636774.7</v>
      </c>
      <c r="L2391" s="2">
        <v>45884.0</v>
      </c>
      <c r="M2391" s="1">
        <v>2025.0</v>
      </c>
      <c r="N2391" s="1">
        <v>8.0</v>
      </c>
      <c r="O2391" s="1" t="s">
        <v>46</v>
      </c>
    </row>
    <row r="2392">
      <c r="A2392" s="1" t="s">
        <v>3191</v>
      </c>
      <c r="B2392" s="1" t="s">
        <v>16</v>
      </c>
      <c r="C2392" s="1" t="s">
        <v>17</v>
      </c>
      <c r="D2392" s="1" t="s">
        <v>1825</v>
      </c>
      <c r="E2392" s="1" t="s">
        <v>35</v>
      </c>
      <c r="F2392" s="1">
        <v>803.0</v>
      </c>
      <c r="G2392" s="1">
        <v>762.0</v>
      </c>
      <c r="H2392" s="1">
        <v>94.9</v>
      </c>
      <c r="I2392" s="1">
        <v>1790.73</v>
      </c>
      <c r="J2392" s="1">
        <v>2031.2</v>
      </c>
      <c r="K2392" s="1">
        <v>1547774.4</v>
      </c>
      <c r="L2392" s="2">
        <v>45835.0</v>
      </c>
      <c r="M2392" s="1">
        <v>2025.0</v>
      </c>
      <c r="N2392" s="1">
        <v>6.0</v>
      </c>
      <c r="O2392" s="1" t="s">
        <v>26</v>
      </c>
    </row>
    <row r="2393">
      <c r="A2393" s="1" t="s">
        <v>3192</v>
      </c>
      <c r="B2393" s="1" t="s">
        <v>42</v>
      </c>
      <c r="C2393" s="1" t="s">
        <v>43</v>
      </c>
      <c r="D2393" s="1" t="s">
        <v>498</v>
      </c>
      <c r="E2393" s="1" t="s">
        <v>336</v>
      </c>
      <c r="F2393" s="1">
        <v>2100.0</v>
      </c>
      <c r="G2393" s="1">
        <v>1766.0</v>
      </c>
      <c r="H2393" s="1">
        <v>84.1</v>
      </c>
      <c r="I2393" s="1">
        <v>1850.58</v>
      </c>
      <c r="J2393" s="1">
        <v>2009.2</v>
      </c>
      <c r="K2393" s="1">
        <v>3548247.2</v>
      </c>
      <c r="L2393" s="2">
        <v>45974.0</v>
      </c>
      <c r="M2393" s="1">
        <v>2025.0</v>
      </c>
      <c r="N2393" s="1">
        <v>11.0</v>
      </c>
      <c r="O2393" s="1" t="s">
        <v>46</v>
      </c>
    </row>
    <row r="2394">
      <c r="A2394" s="1" t="s">
        <v>3193</v>
      </c>
      <c r="B2394" s="1" t="s">
        <v>28</v>
      </c>
      <c r="C2394" s="1" t="s">
        <v>29</v>
      </c>
      <c r="D2394" s="1" t="s">
        <v>1920</v>
      </c>
      <c r="E2394" s="1" t="s">
        <v>218</v>
      </c>
      <c r="F2394" s="1">
        <v>1763.0</v>
      </c>
      <c r="G2394" s="1">
        <v>1746.0</v>
      </c>
      <c r="H2394" s="1">
        <v>99.0</v>
      </c>
      <c r="I2394" s="1">
        <v>1074.0</v>
      </c>
      <c r="J2394" s="1">
        <v>1201.25</v>
      </c>
      <c r="K2394" s="1">
        <v>2097382.5</v>
      </c>
      <c r="L2394" s="2">
        <v>45849.0</v>
      </c>
      <c r="M2394" s="1">
        <v>2025.0</v>
      </c>
      <c r="N2394" s="1">
        <v>7.0</v>
      </c>
      <c r="O2394" s="1" t="s">
        <v>32</v>
      </c>
    </row>
    <row r="2395">
      <c r="A2395" s="1" t="s">
        <v>3194</v>
      </c>
      <c r="B2395" s="1" t="s">
        <v>22</v>
      </c>
      <c r="C2395" s="1" t="s">
        <v>23</v>
      </c>
      <c r="D2395" s="1" t="s">
        <v>1125</v>
      </c>
      <c r="E2395" s="1" t="s">
        <v>118</v>
      </c>
      <c r="F2395" s="1">
        <v>899.0</v>
      </c>
      <c r="G2395" s="1">
        <v>857.0</v>
      </c>
      <c r="H2395" s="1">
        <v>95.3</v>
      </c>
      <c r="I2395" s="1">
        <v>1317.82</v>
      </c>
      <c r="J2395" s="1">
        <v>1487.3</v>
      </c>
      <c r="K2395" s="1">
        <v>1274616.1</v>
      </c>
      <c r="L2395" s="2">
        <v>45686.0</v>
      </c>
      <c r="M2395" s="1">
        <v>2025.0</v>
      </c>
      <c r="N2395" s="1">
        <v>1.0</v>
      </c>
      <c r="O2395" s="1" t="s">
        <v>46</v>
      </c>
    </row>
    <row r="2396">
      <c r="A2396" s="1" t="s">
        <v>3195</v>
      </c>
      <c r="B2396" s="1" t="s">
        <v>16</v>
      </c>
      <c r="C2396" s="1" t="s">
        <v>17</v>
      </c>
      <c r="D2396" s="1" t="s">
        <v>1150</v>
      </c>
      <c r="E2396" s="1" t="s">
        <v>145</v>
      </c>
      <c r="F2396" s="1">
        <v>1317.0</v>
      </c>
      <c r="G2396" s="1">
        <v>1067.0</v>
      </c>
      <c r="H2396" s="1">
        <v>81.0</v>
      </c>
      <c r="I2396" s="1">
        <v>1179.85</v>
      </c>
      <c r="J2396" s="1">
        <v>1189.72</v>
      </c>
      <c r="K2396" s="1">
        <v>1269431.24</v>
      </c>
      <c r="L2396" s="2">
        <v>45798.0</v>
      </c>
      <c r="M2396" s="1">
        <v>2025.0</v>
      </c>
      <c r="N2396" s="1">
        <v>5.0</v>
      </c>
      <c r="O2396" s="1" t="s">
        <v>32</v>
      </c>
    </row>
    <row r="2397">
      <c r="A2397" s="1" t="s">
        <v>3196</v>
      </c>
      <c r="B2397" s="1" t="s">
        <v>16</v>
      </c>
      <c r="C2397" s="1" t="s">
        <v>17</v>
      </c>
      <c r="D2397" s="1" t="s">
        <v>1893</v>
      </c>
      <c r="E2397" s="1" t="s">
        <v>56</v>
      </c>
      <c r="F2397" s="1">
        <v>2965.0</v>
      </c>
      <c r="G2397" s="1">
        <v>2868.0</v>
      </c>
      <c r="H2397" s="1">
        <v>96.7</v>
      </c>
      <c r="I2397" s="1">
        <v>1682.21</v>
      </c>
      <c r="J2397" s="1">
        <v>1923.17</v>
      </c>
      <c r="K2397" s="1">
        <v>5515651.56</v>
      </c>
      <c r="L2397" s="2">
        <v>45684.0</v>
      </c>
      <c r="M2397" s="1">
        <v>2025.0</v>
      </c>
      <c r="N2397" s="1">
        <v>1.0</v>
      </c>
      <c r="O2397" s="1" t="s">
        <v>20</v>
      </c>
    </row>
    <row r="2398">
      <c r="A2398" s="1" t="s">
        <v>3197</v>
      </c>
      <c r="B2398" s="1" t="s">
        <v>28</v>
      </c>
      <c r="C2398" s="1" t="s">
        <v>29</v>
      </c>
      <c r="D2398" s="1" t="s">
        <v>976</v>
      </c>
      <c r="E2398" s="1" t="s">
        <v>194</v>
      </c>
      <c r="F2398" s="1">
        <v>1590.0</v>
      </c>
      <c r="G2398" s="1">
        <v>1641.0</v>
      </c>
      <c r="H2398" s="1">
        <v>103.2</v>
      </c>
      <c r="I2398" s="1">
        <v>1018.11</v>
      </c>
      <c r="J2398" s="1">
        <v>1143.48</v>
      </c>
      <c r="K2398" s="1">
        <v>1876450.68</v>
      </c>
      <c r="L2398" s="2">
        <v>45748.0</v>
      </c>
      <c r="M2398" s="1">
        <v>2025.0</v>
      </c>
      <c r="N2398" s="1">
        <v>4.0</v>
      </c>
      <c r="O2398" s="1" t="s">
        <v>26</v>
      </c>
    </row>
    <row r="2399">
      <c r="A2399" s="1" t="s">
        <v>3198</v>
      </c>
      <c r="B2399" s="1" t="s">
        <v>28</v>
      </c>
      <c r="C2399" s="1" t="s">
        <v>29</v>
      </c>
      <c r="D2399" s="1" t="s">
        <v>391</v>
      </c>
      <c r="E2399" s="1" t="s">
        <v>98</v>
      </c>
      <c r="F2399" s="1">
        <v>2536.0</v>
      </c>
      <c r="G2399" s="1">
        <v>2172.0</v>
      </c>
      <c r="H2399" s="1">
        <v>85.6</v>
      </c>
      <c r="I2399" s="1">
        <v>1992.96</v>
      </c>
      <c r="J2399" s="1">
        <v>1918.19</v>
      </c>
      <c r="K2399" s="1">
        <v>4166308.68</v>
      </c>
      <c r="L2399" s="2">
        <v>45725.0</v>
      </c>
      <c r="M2399" s="1">
        <v>2025.0</v>
      </c>
      <c r="N2399" s="1">
        <v>3.0</v>
      </c>
      <c r="O2399" s="1" t="s">
        <v>65</v>
      </c>
    </row>
    <row r="2400">
      <c r="A2400" s="1" t="s">
        <v>3199</v>
      </c>
      <c r="B2400" s="1" t="s">
        <v>37</v>
      </c>
      <c r="C2400" s="1" t="s">
        <v>38</v>
      </c>
      <c r="D2400" s="1" t="s">
        <v>1884</v>
      </c>
      <c r="E2400" s="1" t="s">
        <v>201</v>
      </c>
      <c r="F2400" s="1">
        <v>2559.0</v>
      </c>
      <c r="G2400" s="1">
        <v>2505.0</v>
      </c>
      <c r="H2400" s="1">
        <v>97.9</v>
      </c>
      <c r="I2400" s="1">
        <v>1494.1</v>
      </c>
      <c r="J2400" s="1">
        <v>1369.38</v>
      </c>
      <c r="K2400" s="1">
        <v>3430296.9</v>
      </c>
      <c r="L2400" s="2">
        <v>45924.0</v>
      </c>
      <c r="M2400" s="1">
        <v>2025.0</v>
      </c>
      <c r="N2400" s="1">
        <v>9.0</v>
      </c>
      <c r="O2400" s="1" t="s">
        <v>65</v>
      </c>
    </row>
    <row r="2401">
      <c r="A2401" s="1" t="s">
        <v>3200</v>
      </c>
      <c r="B2401" s="1" t="s">
        <v>22</v>
      </c>
      <c r="C2401" s="1" t="s">
        <v>23</v>
      </c>
      <c r="D2401" s="1" t="s">
        <v>297</v>
      </c>
      <c r="E2401" s="1" t="s">
        <v>194</v>
      </c>
      <c r="F2401" s="1">
        <v>1755.0</v>
      </c>
      <c r="G2401" s="1">
        <v>1585.0</v>
      </c>
      <c r="H2401" s="1">
        <v>90.3</v>
      </c>
      <c r="I2401" s="1">
        <v>1832.42</v>
      </c>
      <c r="J2401" s="1">
        <v>1967.79</v>
      </c>
      <c r="K2401" s="1">
        <v>3118947.15</v>
      </c>
      <c r="L2401" s="2">
        <v>45944.0</v>
      </c>
      <c r="M2401" s="1">
        <v>2025.0</v>
      </c>
      <c r="N2401" s="1">
        <v>10.0</v>
      </c>
      <c r="O2401" s="1" t="s">
        <v>26</v>
      </c>
    </row>
    <row r="2402">
      <c r="A2402" s="1" t="s">
        <v>3201</v>
      </c>
      <c r="B2402" s="1" t="s">
        <v>37</v>
      </c>
      <c r="C2402" s="1" t="s">
        <v>38</v>
      </c>
      <c r="D2402" s="1" t="s">
        <v>1195</v>
      </c>
      <c r="E2402" s="1" t="s">
        <v>161</v>
      </c>
      <c r="F2402" s="1">
        <v>2507.0</v>
      </c>
      <c r="G2402" s="1">
        <v>2631.0</v>
      </c>
      <c r="H2402" s="1">
        <v>104.9</v>
      </c>
      <c r="I2402" s="1">
        <v>1751.74</v>
      </c>
      <c r="J2402" s="1">
        <v>1986.76</v>
      </c>
      <c r="K2402" s="1">
        <v>5227165.56</v>
      </c>
      <c r="L2402" s="2">
        <v>45942.0</v>
      </c>
      <c r="M2402" s="1">
        <v>2025.0</v>
      </c>
      <c r="N2402" s="1">
        <v>10.0</v>
      </c>
      <c r="O2402" s="1" t="s">
        <v>65</v>
      </c>
    </row>
    <row r="2403">
      <c r="A2403" s="1" t="s">
        <v>3202</v>
      </c>
      <c r="B2403" s="1" t="s">
        <v>42</v>
      </c>
      <c r="C2403" s="1" t="s">
        <v>43</v>
      </c>
      <c r="D2403" s="1" t="s">
        <v>288</v>
      </c>
      <c r="E2403" s="1" t="s">
        <v>183</v>
      </c>
      <c r="F2403" s="1">
        <v>2951.0</v>
      </c>
      <c r="G2403" s="1">
        <v>2561.0</v>
      </c>
      <c r="H2403" s="1">
        <v>86.8</v>
      </c>
      <c r="I2403" s="1">
        <v>1305.76</v>
      </c>
      <c r="J2403" s="1">
        <v>1198.18</v>
      </c>
      <c r="K2403" s="1">
        <v>3068538.98</v>
      </c>
      <c r="L2403" s="2">
        <v>45675.0</v>
      </c>
      <c r="M2403" s="1">
        <v>2025.0</v>
      </c>
      <c r="N2403" s="1">
        <v>1.0</v>
      </c>
      <c r="O2403" s="1" t="s">
        <v>65</v>
      </c>
    </row>
    <row r="2404">
      <c r="A2404" s="1" t="s">
        <v>3203</v>
      </c>
      <c r="B2404" s="1" t="s">
        <v>22</v>
      </c>
      <c r="C2404" s="1" t="s">
        <v>23</v>
      </c>
      <c r="D2404" s="1" t="s">
        <v>163</v>
      </c>
      <c r="E2404" s="1" t="s">
        <v>59</v>
      </c>
      <c r="F2404" s="1">
        <v>1971.0</v>
      </c>
      <c r="G2404" s="1">
        <v>1789.0</v>
      </c>
      <c r="H2404" s="1">
        <v>90.8</v>
      </c>
      <c r="I2404" s="1">
        <v>1866.97</v>
      </c>
      <c r="J2404" s="1">
        <v>2230.05</v>
      </c>
      <c r="K2404" s="1">
        <v>3989559.45</v>
      </c>
      <c r="L2404" s="2">
        <v>45816.0</v>
      </c>
      <c r="M2404" s="1">
        <v>2025.0</v>
      </c>
      <c r="N2404" s="1">
        <v>6.0</v>
      </c>
      <c r="O2404" s="1" t="s">
        <v>32</v>
      </c>
    </row>
    <row r="2405">
      <c r="A2405" s="1" t="s">
        <v>3204</v>
      </c>
      <c r="B2405" s="1" t="s">
        <v>16</v>
      </c>
      <c r="C2405" s="1" t="s">
        <v>17</v>
      </c>
      <c r="D2405" s="1" t="s">
        <v>3205</v>
      </c>
      <c r="E2405" s="1" t="s">
        <v>103</v>
      </c>
      <c r="F2405" s="1">
        <v>1086.0</v>
      </c>
      <c r="G2405" s="1">
        <v>874.0</v>
      </c>
      <c r="H2405" s="1">
        <v>80.5</v>
      </c>
      <c r="I2405" s="1">
        <v>1005.54</v>
      </c>
      <c r="J2405" s="1">
        <v>918.18</v>
      </c>
      <c r="K2405" s="1">
        <v>802489.32</v>
      </c>
      <c r="L2405" s="2">
        <v>45686.0</v>
      </c>
      <c r="M2405" s="1">
        <v>2025.0</v>
      </c>
      <c r="N2405" s="1">
        <v>1.0</v>
      </c>
      <c r="O2405" s="1" t="s">
        <v>26</v>
      </c>
    </row>
    <row r="2406">
      <c r="A2406" s="1" t="s">
        <v>3206</v>
      </c>
      <c r="B2406" s="1" t="s">
        <v>22</v>
      </c>
      <c r="C2406" s="1" t="s">
        <v>23</v>
      </c>
      <c r="D2406" s="1" t="s">
        <v>2311</v>
      </c>
      <c r="E2406" s="1" t="s">
        <v>74</v>
      </c>
      <c r="F2406" s="1">
        <v>2229.0</v>
      </c>
      <c r="G2406" s="1">
        <v>2081.0</v>
      </c>
      <c r="H2406" s="1">
        <v>93.4</v>
      </c>
      <c r="I2406" s="1">
        <v>1588.45</v>
      </c>
      <c r="J2406" s="1">
        <v>1887.19</v>
      </c>
      <c r="K2406" s="1">
        <v>3927242.39</v>
      </c>
      <c r="L2406" s="2">
        <v>45962.0</v>
      </c>
      <c r="M2406" s="1">
        <v>2025.0</v>
      </c>
      <c r="N2406" s="1">
        <v>11.0</v>
      </c>
      <c r="O2406" s="1" t="s">
        <v>32</v>
      </c>
    </row>
    <row r="2407">
      <c r="A2407" s="1" t="s">
        <v>3207</v>
      </c>
      <c r="B2407" s="1" t="s">
        <v>16</v>
      </c>
      <c r="C2407" s="1" t="s">
        <v>17</v>
      </c>
      <c r="D2407" s="1" t="s">
        <v>1997</v>
      </c>
      <c r="E2407" s="1" t="s">
        <v>56</v>
      </c>
      <c r="F2407" s="1">
        <v>783.0</v>
      </c>
      <c r="G2407" s="1">
        <v>638.0</v>
      </c>
      <c r="H2407" s="1">
        <v>81.5</v>
      </c>
      <c r="I2407" s="1">
        <v>1447.51</v>
      </c>
      <c r="J2407" s="1">
        <v>1495.79</v>
      </c>
      <c r="K2407" s="1">
        <v>954314.02</v>
      </c>
      <c r="L2407" s="2">
        <v>45915.0</v>
      </c>
      <c r="M2407" s="1">
        <v>2025.0</v>
      </c>
      <c r="N2407" s="1">
        <v>9.0</v>
      </c>
      <c r="O2407" s="1" t="s">
        <v>20</v>
      </c>
    </row>
    <row r="2408">
      <c r="A2408" s="1" t="s">
        <v>3208</v>
      </c>
      <c r="B2408" s="1" t="s">
        <v>37</v>
      </c>
      <c r="C2408" s="1" t="s">
        <v>38</v>
      </c>
      <c r="D2408" s="1" t="s">
        <v>2111</v>
      </c>
      <c r="E2408" s="1" t="s">
        <v>25</v>
      </c>
      <c r="F2408" s="1">
        <v>693.0</v>
      </c>
      <c r="G2408" s="1">
        <v>616.0</v>
      </c>
      <c r="H2408" s="1">
        <v>88.9</v>
      </c>
      <c r="I2408" s="1">
        <v>1720.32</v>
      </c>
      <c r="J2408" s="1">
        <v>1730.34</v>
      </c>
      <c r="K2408" s="1">
        <v>1065889.44</v>
      </c>
      <c r="L2408" s="2">
        <v>45889.0</v>
      </c>
      <c r="M2408" s="1">
        <v>2025.0</v>
      </c>
      <c r="N2408" s="1">
        <v>8.0</v>
      </c>
      <c r="O2408" s="1" t="s">
        <v>26</v>
      </c>
    </row>
    <row r="2409">
      <c r="A2409" s="1" t="s">
        <v>3209</v>
      </c>
      <c r="B2409" s="1" t="s">
        <v>37</v>
      </c>
      <c r="C2409" s="1" t="s">
        <v>38</v>
      </c>
      <c r="D2409" s="1" t="s">
        <v>1752</v>
      </c>
      <c r="E2409" s="1" t="s">
        <v>19</v>
      </c>
      <c r="F2409" s="1">
        <v>2815.0</v>
      </c>
      <c r="G2409" s="1">
        <v>2911.0</v>
      </c>
      <c r="H2409" s="1">
        <v>103.4</v>
      </c>
      <c r="I2409" s="1">
        <v>1178.99</v>
      </c>
      <c r="J2409" s="1">
        <v>1283.58</v>
      </c>
      <c r="K2409" s="1">
        <v>3736501.38</v>
      </c>
      <c r="L2409" s="2">
        <v>45682.0</v>
      </c>
      <c r="M2409" s="1">
        <v>2025.0</v>
      </c>
      <c r="N2409" s="1">
        <v>1.0</v>
      </c>
      <c r="O2409" s="1" t="s">
        <v>20</v>
      </c>
    </row>
    <row r="2410">
      <c r="A2410" s="1" t="s">
        <v>3210</v>
      </c>
      <c r="B2410" s="1" t="s">
        <v>22</v>
      </c>
      <c r="C2410" s="1" t="s">
        <v>23</v>
      </c>
      <c r="D2410" s="1" t="s">
        <v>995</v>
      </c>
      <c r="E2410" s="1" t="s">
        <v>245</v>
      </c>
      <c r="F2410" s="1">
        <v>2997.0</v>
      </c>
      <c r="G2410" s="1">
        <v>2435.0</v>
      </c>
      <c r="H2410" s="1">
        <v>81.2</v>
      </c>
      <c r="I2410" s="1">
        <v>1705.21</v>
      </c>
      <c r="J2410" s="1">
        <v>1783.67</v>
      </c>
      <c r="K2410" s="1">
        <v>4343236.45</v>
      </c>
      <c r="L2410" s="2">
        <v>45990.0</v>
      </c>
      <c r="M2410" s="1">
        <v>2025.0</v>
      </c>
      <c r="N2410" s="1">
        <v>11.0</v>
      </c>
      <c r="O2410" s="1" t="s">
        <v>20</v>
      </c>
    </row>
    <row r="2411">
      <c r="A2411" s="1" t="s">
        <v>3211</v>
      </c>
      <c r="B2411" s="1" t="s">
        <v>28</v>
      </c>
      <c r="C2411" s="1" t="s">
        <v>29</v>
      </c>
      <c r="D2411" s="1" t="s">
        <v>1158</v>
      </c>
      <c r="E2411" s="1" t="s">
        <v>152</v>
      </c>
      <c r="F2411" s="1">
        <v>1754.0</v>
      </c>
      <c r="G2411" s="1">
        <v>1739.0</v>
      </c>
      <c r="H2411" s="1">
        <v>99.1</v>
      </c>
      <c r="I2411" s="1">
        <v>1056.49</v>
      </c>
      <c r="J2411" s="1">
        <v>976.61</v>
      </c>
      <c r="K2411" s="1">
        <v>1698324.79</v>
      </c>
      <c r="L2411" s="2">
        <v>45797.0</v>
      </c>
      <c r="M2411" s="1">
        <v>2025.0</v>
      </c>
      <c r="N2411" s="1">
        <v>5.0</v>
      </c>
      <c r="O2411" s="1" t="s">
        <v>20</v>
      </c>
    </row>
    <row r="2412">
      <c r="A2412" s="1" t="s">
        <v>3212</v>
      </c>
      <c r="B2412" s="1" t="s">
        <v>28</v>
      </c>
      <c r="C2412" s="1" t="s">
        <v>29</v>
      </c>
      <c r="D2412" s="1" t="s">
        <v>1121</v>
      </c>
      <c r="E2412" s="1" t="s">
        <v>40</v>
      </c>
      <c r="F2412" s="1">
        <v>1187.0</v>
      </c>
      <c r="G2412" s="1">
        <v>1230.0</v>
      </c>
      <c r="H2412" s="1">
        <v>103.6</v>
      </c>
      <c r="I2412" s="1">
        <v>1296.67</v>
      </c>
      <c r="J2412" s="1">
        <v>1405.82</v>
      </c>
      <c r="K2412" s="1">
        <v>1729158.6</v>
      </c>
      <c r="L2412" s="2">
        <v>45967.0</v>
      </c>
      <c r="M2412" s="1">
        <v>2025.0</v>
      </c>
      <c r="N2412" s="1">
        <v>11.0</v>
      </c>
      <c r="O2412" s="1" t="s">
        <v>26</v>
      </c>
    </row>
    <row r="2413">
      <c r="A2413" s="1" t="s">
        <v>3213</v>
      </c>
      <c r="B2413" s="1" t="s">
        <v>22</v>
      </c>
      <c r="C2413" s="1" t="s">
        <v>23</v>
      </c>
      <c r="D2413" s="1" t="s">
        <v>315</v>
      </c>
      <c r="E2413" s="1" t="s">
        <v>124</v>
      </c>
      <c r="F2413" s="1">
        <v>2444.0</v>
      </c>
      <c r="G2413" s="1">
        <v>2165.0</v>
      </c>
      <c r="H2413" s="1">
        <v>88.6</v>
      </c>
      <c r="I2413" s="1">
        <v>1043.04</v>
      </c>
      <c r="J2413" s="1">
        <v>1081.09</v>
      </c>
      <c r="K2413" s="1">
        <v>2340559.85</v>
      </c>
      <c r="L2413" s="2">
        <v>45797.0</v>
      </c>
      <c r="M2413" s="1">
        <v>2025.0</v>
      </c>
      <c r="N2413" s="1">
        <v>5.0</v>
      </c>
      <c r="O2413" s="1" t="s">
        <v>26</v>
      </c>
    </row>
    <row r="2414">
      <c r="A2414" s="1" t="s">
        <v>3214</v>
      </c>
      <c r="B2414" s="1" t="s">
        <v>37</v>
      </c>
      <c r="C2414" s="1" t="s">
        <v>38</v>
      </c>
      <c r="D2414" s="1" t="s">
        <v>2623</v>
      </c>
      <c r="E2414" s="1" t="s">
        <v>336</v>
      </c>
      <c r="F2414" s="1">
        <v>1795.0</v>
      </c>
      <c r="G2414" s="1">
        <v>1590.0</v>
      </c>
      <c r="H2414" s="1">
        <v>88.6</v>
      </c>
      <c r="I2414" s="1">
        <v>1095.81</v>
      </c>
      <c r="J2414" s="1">
        <v>1229.26</v>
      </c>
      <c r="K2414" s="1">
        <v>1954523.4</v>
      </c>
      <c r="L2414" s="2">
        <v>46008.0</v>
      </c>
      <c r="M2414" s="1">
        <v>2025.0</v>
      </c>
      <c r="N2414" s="1">
        <v>12.0</v>
      </c>
      <c r="O2414" s="1" t="s">
        <v>46</v>
      </c>
    </row>
    <row r="2415">
      <c r="A2415" s="1" t="s">
        <v>3215</v>
      </c>
      <c r="B2415" s="1" t="s">
        <v>37</v>
      </c>
      <c r="C2415" s="1" t="s">
        <v>38</v>
      </c>
      <c r="D2415" s="1" t="s">
        <v>3216</v>
      </c>
      <c r="E2415" s="1" t="s">
        <v>201</v>
      </c>
      <c r="F2415" s="1">
        <v>1977.0</v>
      </c>
      <c r="G2415" s="1">
        <v>1869.0</v>
      </c>
      <c r="H2415" s="1">
        <v>94.5</v>
      </c>
      <c r="I2415" s="1">
        <v>1334.1</v>
      </c>
      <c r="J2415" s="1">
        <v>1418.05</v>
      </c>
      <c r="K2415" s="1">
        <v>2650335.45</v>
      </c>
      <c r="L2415" s="2">
        <v>46005.0</v>
      </c>
      <c r="M2415" s="1">
        <v>2025.0</v>
      </c>
      <c r="N2415" s="1">
        <v>12.0</v>
      </c>
      <c r="O2415" s="1" t="s">
        <v>65</v>
      </c>
    </row>
    <row r="2416">
      <c r="A2416" s="1" t="s">
        <v>3217</v>
      </c>
      <c r="B2416" s="1" t="s">
        <v>16</v>
      </c>
      <c r="C2416" s="1" t="s">
        <v>17</v>
      </c>
      <c r="D2416" s="1" t="s">
        <v>2437</v>
      </c>
      <c r="E2416" s="1" t="s">
        <v>95</v>
      </c>
      <c r="F2416" s="1">
        <v>1989.0</v>
      </c>
      <c r="G2416" s="1">
        <v>1833.0</v>
      </c>
      <c r="H2416" s="1">
        <v>92.2</v>
      </c>
      <c r="I2416" s="1">
        <v>1207.61</v>
      </c>
      <c r="J2416" s="1">
        <v>1378.67</v>
      </c>
      <c r="K2416" s="1">
        <v>2527102.11</v>
      </c>
      <c r="L2416" s="2">
        <v>45810.0</v>
      </c>
      <c r="M2416" s="1">
        <v>2025.0</v>
      </c>
      <c r="N2416" s="1">
        <v>6.0</v>
      </c>
      <c r="O2416" s="1" t="s">
        <v>32</v>
      </c>
    </row>
    <row r="2417">
      <c r="A2417" s="1" t="s">
        <v>3218</v>
      </c>
      <c r="B2417" s="1" t="s">
        <v>28</v>
      </c>
      <c r="C2417" s="1" t="s">
        <v>29</v>
      </c>
      <c r="D2417" s="1" t="s">
        <v>1860</v>
      </c>
      <c r="E2417" s="1" t="s">
        <v>133</v>
      </c>
      <c r="F2417" s="1">
        <v>2062.0</v>
      </c>
      <c r="G2417" s="1">
        <v>1786.0</v>
      </c>
      <c r="H2417" s="1">
        <v>86.6</v>
      </c>
      <c r="I2417" s="1">
        <v>1543.25</v>
      </c>
      <c r="J2417" s="1">
        <v>1432.69</v>
      </c>
      <c r="K2417" s="1">
        <v>2558784.34</v>
      </c>
      <c r="L2417" s="2">
        <v>45932.0</v>
      </c>
      <c r="M2417" s="1">
        <v>2025.0</v>
      </c>
      <c r="N2417" s="1">
        <v>10.0</v>
      </c>
      <c r="O2417" s="1" t="s">
        <v>26</v>
      </c>
    </row>
    <row r="2418">
      <c r="A2418" s="1" t="s">
        <v>3219</v>
      </c>
      <c r="B2418" s="1" t="s">
        <v>22</v>
      </c>
      <c r="C2418" s="1" t="s">
        <v>23</v>
      </c>
      <c r="D2418" s="1" t="s">
        <v>2695</v>
      </c>
      <c r="E2418" s="1" t="s">
        <v>111</v>
      </c>
      <c r="F2418" s="1">
        <v>2685.0</v>
      </c>
      <c r="G2418" s="1">
        <v>2739.0</v>
      </c>
      <c r="H2418" s="1">
        <v>102.0</v>
      </c>
      <c r="I2418" s="1">
        <v>1478.43</v>
      </c>
      <c r="J2418" s="1">
        <v>1517.5</v>
      </c>
      <c r="K2418" s="1">
        <v>4156432.5</v>
      </c>
      <c r="L2418" s="2">
        <v>45780.0</v>
      </c>
      <c r="M2418" s="1">
        <v>2025.0</v>
      </c>
      <c r="N2418" s="1">
        <v>5.0</v>
      </c>
      <c r="O2418" s="1" t="s">
        <v>20</v>
      </c>
    </row>
    <row r="2419">
      <c r="A2419" s="1" t="s">
        <v>3220</v>
      </c>
      <c r="B2419" s="1" t="s">
        <v>37</v>
      </c>
      <c r="C2419" s="1" t="s">
        <v>38</v>
      </c>
      <c r="D2419" s="1" t="s">
        <v>461</v>
      </c>
      <c r="E2419" s="1" t="s">
        <v>68</v>
      </c>
      <c r="F2419" s="1">
        <v>1311.0</v>
      </c>
      <c r="G2419" s="1">
        <v>1099.0</v>
      </c>
      <c r="H2419" s="1">
        <v>83.8</v>
      </c>
      <c r="I2419" s="1">
        <v>1379.18</v>
      </c>
      <c r="J2419" s="1">
        <v>1249.09</v>
      </c>
      <c r="K2419" s="1">
        <v>1372749.91</v>
      </c>
      <c r="L2419" s="2">
        <v>45935.0</v>
      </c>
      <c r="M2419" s="1">
        <v>2025.0</v>
      </c>
      <c r="N2419" s="1">
        <v>10.0</v>
      </c>
      <c r="O2419" s="1" t="s">
        <v>65</v>
      </c>
    </row>
    <row r="2420">
      <c r="A2420" s="1" t="s">
        <v>3221</v>
      </c>
      <c r="B2420" s="1" t="s">
        <v>42</v>
      </c>
      <c r="C2420" s="1" t="s">
        <v>43</v>
      </c>
      <c r="D2420" s="1" t="s">
        <v>102</v>
      </c>
      <c r="E2420" s="1" t="s">
        <v>103</v>
      </c>
      <c r="F2420" s="1">
        <v>703.0</v>
      </c>
      <c r="G2420" s="1">
        <v>664.0</v>
      </c>
      <c r="H2420" s="1">
        <v>94.5</v>
      </c>
      <c r="I2420" s="1">
        <v>1319.06</v>
      </c>
      <c r="J2420" s="1">
        <v>1237.33</v>
      </c>
      <c r="K2420" s="1">
        <v>821587.12</v>
      </c>
      <c r="L2420" s="2">
        <v>45707.0</v>
      </c>
      <c r="M2420" s="1">
        <v>2025.0</v>
      </c>
      <c r="N2420" s="1">
        <v>2.0</v>
      </c>
      <c r="O2420" s="1" t="s">
        <v>26</v>
      </c>
    </row>
    <row r="2421">
      <c r="A2421" s="1" t="s">
        <v>3222</v>
      </c>
      <c r="B2421" s="1" t="s">
        <v>28</v>
      </c>
      <c r="C2421" s="1" t="s">
        <v>29</v>
      </c>
      <c r="D2421" s="1" t="s">
        <v>18</v>
      </c>
      <c r="E2421" s="1" t="s">
        <v>19</v>
      </c>
      <c r="F2421" s="1">
        <v>2164.0</v>
      </c>
      <c r="G2421" s="1">
        <v>2001.0</v>
      </c>
      <c r="H2421" s="1">
        <v>92.5</v>
      </c>
      <c r="I2421" s="1">
        <v>1885.95</v>
      </c>
      <c r="J2421" s="1">
        <v>2102.25</v>
      </c>
      <c r="K2421" s="1">
        <v>4206602.25</v>
      </c>
      <c r="L2421" s="2">
        <v>45696.0</v>
      </c>
      <c r="M2421" s="1">
        <v>2025.0</v>
      </c>
      <c r="N2421" s="1">
        <v>2.0</v>
      </c>
      <c r="O2421" s="1" t="s">
        <v>20</v>
      </c>
    </row>
    <row r="2422">
      <c r="A2422" s="1" t="s">
        <v>3223</v>
      </c>
      <c r="B2422" s="1" t="s">
        <v>22</v>
      </c>
      <c r="C2422" s="1" t="s">
        <v>23</v>
      </c>
      <c r="D2422" s="1" t="s">
        <v>485</v>
      </c>
      <c r="E2422" s="1" t="s">
        <v>166</v>
      </c>
      <c r="F2422" s="1">
        <v>1280.0</v>
      </c>
      <c r="G2422" s="1">
        <v>1341.0</v>
      </c>
      <c r="H2422" s="1">
        <v>104.8</v>
      </c>
      <c r="I2422" s="1">
        <v>1281.82</v>
      </c>
      <c r="J2422" s="1">
        <v>1407.09</v>
      </c>
      <c r="K2422" s="1">
        <v>1886907.69</v>
      </c>
      <c r="L2422" s="2">
        <v>45939.0</v>
      </c>
      <c r="M2422" s="1">
        <v>2025.0</v>
      </c>
      <c r="N2422" s="1">
        <v>10.0</v>
      </c>
      <c r="O2422" s="1" t="s">
        <v>46</v>
      </c>
    </row>
    <row r="2423">
      <c r="A2423" s="1" t="s">
        <v>3224</v>
      </c>
      <c r="B2423" s="1" t="s">
        <v>22</v>
      </c>
      <c r="C2423" s="1" t="s">
        <v>23</v>
      </c>
      <c r="D2423" s="1" t="s">
        <v>1933</v>
      </c>
      <c r="E2423" s="1" t="s">
        <v>280</v>
      </c>
      <c r="F2423" s="1">
        <v>751.0</v>
      </c>
      <c r="G2423" s="1">
        <v>615.0</v>
      </c>
      <c r="H2423" s="1">
        <v>81.9</v>
      </c>
      <c r="I2423" s="1">
        <v>1702.38</v>
      </c>
      <c r="J2423" s="1">
        <v>1760.13</v>
      </c>
      <c r="K2423" s="1">
        <v>1082479.95</v>
      </c>
      <c r="L2423" s="2">
        <v>45886.0</v>
      </c>
      <c r="M2423" s="1">
        <v>2025.0</v>
      </c>
      <c r="N2423" s="1">
        <v>8.0</v>
      </c>
      <c r="O2423" s="1" t="s">
        <v>20</v>
      </c>
    </row>
    <row r="2424">
      <c r="A2424" s="1" t="s">
        <v>3225</v>
      </c>
      <c r="B2424" s="1" t="s">
        <v>22</v>
      </c>
      <c r="C2424" s="1" t="s">
        <v>23</v>
      </c>
      <c r="D2424" s="1" t="s">
        <v>1736</v>
      </c>
      <c r="E2424" s="1" t="s">
        <v>71</v>
      </c>
      <c r="F2424" s="1">
        <v>1555.0</v>
      </c>
      <c r="G2424" s="1">
        <v>1518.0</v>
      </c>
      <c r="H2424" s="1">
        <v>97.6</v>
      </c>
      <c r="I2424" s="1">
        <v>1070.69</v>
      </c>
      <c r="J2424" s="1">
        <v>1146.62</v>
      </c>
      <c r="K2424" s="1">
        <v>1740569.16</v>
      </c>
      <c r="L2424" s="2">
        <v>45694.0</v>
      </c>
      <c r="M2424" s="1">
        <v>2025.0</v>
      </c>
      <c r="N2424" s="1">
        <v>2.0</v>
      </c>
      <c r="O2424" s="1" t="s">
        <v>32</v>
      </c>
    </row>
    <row r="2425">
      <c r="A2425" s="1" t="s">
        <v>3226</v>
      </c>
      <c r="B2425" s="1" t="s">
        <v>28</v>
      </c>
      <c r="C2425" s="1" t="s">
        <v>29</v>
      </c>
      <c r="D2425" s="1" t="s">
        <v>716</v>
      </c>
      <c r="E2425" s="1" t="s">
        <v>71</v>
      </c>
      <c r="F2425" s="1">
        <v>989.0</v>
      </c>
      <c r="G2425" s="1">
        <v>947.0</v>
      </c>
      <c r="H2425" s="1">
        <v>95.8</v>
      </c>
      <c r="I2425" s="1">
        <v>1918.48</v>
      </c>
      <c r="J2425" s="1">
        <v>1851.49</v>
      </c>
      <c r="K2425" s="1">
        <v>1753361.03</v>
      </c>
      <c r="L2425" s="2">
        <v>45818.0</v>
      </c>
      <c r="M2425" s="1">
        <v>2025.0</v>
      </c>
      <c r="N2425" s="1">
        <v>6.0</v>
      </c>
      <c r="O2425" s="1" t="s">
        <v>32</v>
      </c>
    </row>
    <row r="2426">
      <c r="A2426" s="1" t="s">
        <v>3227</v>
      </c>
      <c r="B2426" s="1" t="s">
        <v>28</v>
      </c>
      <c r="C2426" s="1" t="s">
        <v>29</v>
      </c>
      <c r="D2426" s="1" t="s">
        <v>829</v>
      </c>
      <c r="E2426" s="1" t="s">
        <v>56</v>
      </c>
      <c r="F2426" s="1">
        <v>1000.0</v>
      </c>
      <c r="G2426" s="1">
        <v>972.0</v>
      </c>
      <c r="H2426" s="1">
        <v>97.2</v>
      </c>
      <c r="I2426" s="1">
        <v>1274.67</v>
      </c>
      <c r="J2426" s="1">
        <v>1435.85</v>
      </c>
      <c r="K2426" s="1">
        <v>1395646.2</v>
      </c>
      <c r="L2426" s="2">
        <v>45782.0</v>
      </c>
      <c r="M2426" s="1">
        <v>2025.0</v>
      </c>
      <c r="N2426" s="1">
        <v>5.0</v>
      </c>
      <c r="O2426" s="1" t="s">
        <v>20</v>
      </c>
    </row>
    <row r="2427">
      <c r="A2427" s="1" t="s">
        <v>3228</v>
      </c>
      <c r="B2427" s="1" t="s">
        <v>22</v>
      </c>
      <c r="C2427" s="1" t="s">
        <v>23</v>
      </c>
      <c r="D2427" s="1" t="s">
        <v>516</v>
      </c>
      <c r="E2427" s="1" t="s">
        <v>210</v>
      </c>
      <c r="F2427" s="1">
        <v>985.0</v>
      </c>
      <c r="G2427" s="1">
        <v>891.0</v>
      </c>
      <c r="H2427" s="1">
        <v>90.5</v>
      </c>
      <c r="I2427" s="1">
        <v>1066.49</v>
      </c>
      <c r="J2427" s="1">
        <v>1098.12</v>
      </c>
      <c r="K2427" s="1">
        <v>978424.92</v>
      </c>
      <c r="L2427" s="2">
        <v>45801.0</v>
      </c>
      <c r="M2427" s="1">
        <v>2025.0</v>
      </c>
      <c r="N2427" s="1">
        <v>5.0</v>
      </c>
      <c r="O2427" s="1" t="s">
        <v>46</v>
      </c>
    </row>
    <row r="2428">
      <c r="A2428" s="1" t="s">
        <v>3229</v>
      </c>
      <c r="B2428" s="1" t="s">
        <v>37</v>
      </c>
      <c r="C2428" s="1" t="s">
        <v>38</v>
      </c>
      <c r="D2428" s="1" t="s">
        <v>532</v>
      </c>
      <c r="E2428" s="1" t="s">
        <v>145</v>
      </c>
      <c r="F2428" s="1">
        <v>842.0</v>
      </c>
      <c r="G2428" s="1">
        <v>741.0</v>
      </c>
      <c r="H2428" s="1">
        <v>88.0</v>
      </c>
      <c r="I2428" s="1">
        <v>1710.29</v>
      </c>
      <c r="J2428" s="1">
        <v>1723.06</v>
      </c>
      <c r="K2428" s="1">
        <v>1276787.46</v>
      </c>
      <c r="L2428" s="2">
        <v>45688.0</v>
      </c>
      <c r="M2428" s="1">
        <v>2025.0</v>
      </c>
      <c r="N2428" s="1">
        <v>1.0</v>
      </c>
      <c r="O2428" s="1" t="s">
        <v>32</v>
      </c>
    </row>
    <row r="2429">
      <c r="A2429" s="1" t="s">
        <v>3230</v>
      </c>
      <c r="B2429" s="1" t="s">
        <v>28</v>
      </c>
      <c r="C2429" s="1" t="s">
        <v>29</v>
      </c>
      <c r="D2429" s="1" t="s">
        <v>487</v>
      </c>
      <c r="E2429" s="1" t="s">
        <v>68</v>
      </c>
      <c r="F2429" s="1">
        <v>1133.0</v>
      </c>
      <c r="G2429" s="1">
        <v>1176.0</v>
      </c>
      <c r="H2429" s="1">
        <v>103.8</v>
      </c>
      <c r="I2429" s="1">
        <v>1580.34</v>
      </c>
      <c r="J2429" s="1">
        <v>1657.59</v>
      </c>
      <c r="K2429" s="1">
        <v>1949325.84</v>
      </c>
      <c r="L2429" s="2">
        <v>45937.0</v>
      </c>
      <c r="M2429" s="1">
        <v>2025.0</v>
      </c>
      <c r="N2429" s="1">
        <v>10.0</v>
      </c>
      <c r="O2429" s="1" t="s">
        <v>65</v>
      </c>
    </row>
    <row r="2430">
      <c r="A2430" s="1" t="s">
        <v>3231</v>
      </c>
      <c r="B2430" s="1" t="s">
        <v>16</v>
      </c>
      <c r="C2430" s="1" t="s">
        <v>17</v>
      </c>
      <c r="D2430" s="1" t="s">
        <v>1321</v>
      </c>
      <c r="E2430" s="1" t="s">
        <v>124</v>
      </c>
      <c r="F2430" s="1">
        <v>1124.0</v>
      </c>
      <c r="G2430" s="1">
        <v>934.0</v>
      </c>
      <c r="H2430" s="1">
        <v>83.1</v>
      </c>
      <c r="I2430" s="1">
        <v>1124.6</v>
      </c>
      <c r="J2430" s="1">
        <v>1181.67</v>
      </c>
      <c r="K2430" s="1">
        <v>1103679.78</v>
      </c>
      <c r="L2430" s="2">
        <v>45739.0</v>
      </c>
      <c r="M2430" s="1">
        <v>2025.0</v>
      </c>
      <c r="N2430" s="1">
        <v>3.0</v>
      </c>
      <c r="O2430" s="1" t="s">
        <v>26</v>
      </c>
    </row>
    <row r="2431">
      <c r="A2431" s="1" t="s">
        <v>3232</v>
      </c>
      <c r="B2431" s="1" t="s">
        <v>22</v>
      </c>
      <c r="C2431" s="1" t="s">
        <v>23</v>
      </c>
      <c r="D2431" s="1" t="s">
        <v>610</v>
      </c>
      <c r="E2431" s="1" t="s">
        <v>194</v>
      </c>
      <c r="F2431" s="1">
        <v>2359.0</v>
      </c>
      <c r="G2431" s="1">
        <v>1954.0</v>
      </c>
      <c r="H2431" s="1">
        <v>82.8</v>
      </c>
      <c r="I2431" s="1">
        <v>1878.31</v>
      </c>
      <c r="J2431" s="1">
        <v>1992.09</v>
      </c>
      <c r="K2431" s="1">
        <v>3892543.86</v>
      </c>
      <c r="L2431" s="2">
        <v>45659.0</v>
      </c>
      <c r="M2431" s="1">
        <v>2025.0</v>
      </c>
      <c r="N2431" s="1">
        <v>1.0</v>
      </c>
      <c r="O2431" s="1" t="s">
        <v>26</v>
      </c>
    </row>
    <row r="2432">
      <c r="A2432" s="1" t="s">
        <v>3233</v>
      </c>
      <c r="B2432" s="1" t="s">
        <v>28</v>
      </c>
      <c r="C2432" s="1" t="s">
        <v>29</v>
      </c>
      <c r="D2432" s="1" t="s">
        <v>764</v>
      </c>
      <c r="E2432" s="1" t="s">
        <v>161</v>
      </c>
      <c r="F2432" s="1">
        <v>2794.0</v>
      </c>
      <c r="G2432" s="1">
        <v>2427.0</v>
      </c>
      <c r="H2432" s="1">
        <v>86.9</v>
      </c>
      <c r="I2432" s="1">
        <v>1991.04</v>
      </c>
      <c r="J2432" s="1">
        <v>2005.26</v>
      </c>
      <c r="K2432" s="1">
        <v>4866766.02</v>
      </c>
      <c r="L2432" s="2">
        <v>45778.0</v>
      </c>
      <c r="M2432" s="1">
        <v>2025.0</v>
      </c>
      <c r="N2432" s="1">
        <v>5.0</v>
      </c>
      <c r="O2432" s="1" t="s">
        <v>65</v>
      </c>
    </row>
    <row r="2433">
      <c r="A2433" s="1" t="s">
        <v>3234</v>
      </c>
      <c r="B2433" s="1" t="s">
        <v>42</v>
      </c>
      <c r="C2433" s="1" t="s">
        <v>43</v>
      </c>
      <c r="D2433" s="1" t="s">
        <v>1549</v>
      </c>
      <c r="E2433" s="1" t="s">
        <v>245</v>
      </c>
      <c r="F2433" s="1">
        <v>851.0</v>
      </c>
      <c r="G2433" s="1">
        <v>799.0</v>
      </c>
      <c r="H2433" s="1">
        <v>93.9</v>
      </c>
      <c r="I2433" s="1">
        <v>1670.07</v>
      </c>
      <c r="J2433" s="1">
        <v>1570.29</v>
      </c>
      <c r="K2433" s="1">
        <v>1254661.71</v>
      </c>
      <c r="L2433" s="2">
        <v>45994.0</v>
      </c>
      <c r="M2433" s="1">
        <v>2025.0</v>
      </c>
      <c r="N2433" s="1">
        <v>12.0</v>
      </c>
      <c r="O2433" s="1" t="s">
        <v>20</v>
      </c>
    </row>
    <row r="2434">
      <c r="A2434" s="1" t="s">
        <v>3235</v>
      </c>
      <c r="B2434" s="1" t="s">
        <v>42</v>
      </c>
      <c r="C2434" s="1" t="s">
        <v>43</v>
      </c>
      <c r="D2434" s="1" t="s">
        <v>1673</v>
      </c>
      <c r="E2434" s="1" t="s">
        <v>79</v>
      </c>
      <c r="F2434" s="1">
        <v>682.0</v>
      </c>
      <c r="G2434" s="1">
        <v>642.0</v>
      </c>
      <c r="H2434" s="1">
        <v>94.1</v>
      </c>
      <c r="I2434" s="1">
        <v>1662.6</v>
      </c>
      <c r="J2434" s="1">
        <v>1814.19</v>
      </c>
      <c r="K2434" s="1">
        <v>1164709.98</v>
      </c>
      <c r="L2434" s="2">
        <v>45744.0</v>
      </c>
      <c r="M2434" s="1">
        <v>2025.0</v>
      </c>
      <c r="N2434" s="1">
        <v>3.0</v>
      </c>
      <c r="O2434" s="1" t="s">
        <v>20</v>
      </c>
    </row>
    <row r="2435">
      <c r="A2435" s="1" t="s">
        <v>3236</v>
      </c>
      <c r="B2435" s="1" t="s">
        <v>16</v>
      </c>
      <c r="C2435" s="1" t="s">
        <v>17</v>
      </c>
      <c r="D2435" s="1" t="s">
        <v>408</v>
      </c>
      <c r="E2435" s="1" t="s">
        <v>250</v>
      </c>
      <c r="F2435" s="1">
        <v>611.0</v>
      </c>
      <c r="G2435" s="1">
        <v>587.0</v>
      </c>
      <c r="H2435" s="1">
        <v>96.1</v>
      </c>
      <c r="I2435" s="1">
        <v>1456.84</v>
      </c>
      <c r="J2435" s="1">
        <v>1345.53</v>
      </c>
      <c r="K2435" s="1">
        <v>789826.11</v>
      </c>
      <c r="L2435" s="2">
        <v>45778.0</v>
      </c>
      <c r="M2435" s="1">
        <v>2025.0</v>
      </c>
      <c r="N2435" s="1">
        <v>5.0</v>
      </c>
      <c r="O2435" s="1" t="s">
        <v>65</v>
      </c>
    </row>
    <row r="2436">
      <c r="A2436" s="1" t="s">
        <v>3237</v>
      </c>
      <c r="B2436" s="1" t="s">
        <v>22</v>
      </c>
      <c r="C2436" s="1" t="s">
        <v>23</v>
      </c>
      <c r="D2436" s="1" t="s">
        <v>755</v>
      </c>
      <c r="E2436" s="1" t="s">
        <v>280</v>
      </c>
      <c r="F2436" s="1">
        <v>2917.0</v>
      </c>
      <c r="G2436" s="1">
        <v>3049.0</v>
      </c>
      <c r="H2436" s="1">
        <v>104.5</v>
      </c>
      <c r="I2436" s="1">
        <v>1769.06</v>
      </c>
      <c r="J2436" s="1">
        <v>1973.26</v>
      </c>
      <c r="K2436" s="1">
        <v>6016469.74</v>
      </c>
      <c r="L2436" s="2">
        <v>45674.0</v>
      </c>
      <c r="M2436" s="1">
        <v>2025.0</v>
      </c>
      <c r="N2436" s="1">
        <v>1.0</v>
      </c>
      <c r="O2436" s="1" t="s">
        <v>20</v>
      </c>
    </row>
    <row r="2437">
      <c r="A2437" s="1" t="s">
        <v>3238</v>
      </c>
      <c r="B2437" s="1" t="s">
        <v>42</v>
      </c>
      <c r="C2437" s="1" t="s">
        <v>43</v>
      </c>
      <c r="D2437" s="1" t="s">
        <v>773</v>
      </c>
      <c r="E2437" s="1" t="s">
        <v>210</v>
      </c>
      <c r="F2437" s="1">
        <v>680.0</v>
      </c>
      <c r="G2437" s="1">
        <v>558.0</v>
      </c>
      <c r="H2437" s="1">
        <v>82.1</v>
      </c>
      <c r="I2437" s="1">
        <v>1169.04</v>
      </c>
      <c r="J2437" s="1">
        <v>1258.41</v>
      </c>
      <c r="K2437" s="1">
        <v>702192.78</v>
      </c>
      <c r="L2437" s="2">
        <v>45758.0</v>
      </c>
      <c r="M2437" s="1">
        <v>2025.0</v>
      </c>
      <c r="N2437" s="1">
        <v>4.0</v>
      </c>
      <c r="O2437" s="1" t="s">
        <v>46</v>
      </c>
    </row>
    <row r="2438">
      <c r="A2438" s="1" t="s">
        <v>3239</v>
      </c>
      <c r="B2438" s="1" t="s">
        <v>28</v>
      </c>
      <c r="C2438" s="1" t="s">
        <v>29</v>
      </c>
      <c r="D2438" s="1" t="s">
        <v>149</v>
      </c>
      <c r="E2438" s="1" t="s">
        <v>25</v>
      </c>
      <c r="F2438" s="1">
        <v>1834.0</v>
      </c>
      <c r="G2438" s="1">
        <v>1613.0</v>
      </c>
      <c r="H2438" s="1">
        <v>87.9</v>
      </c>
      <c r="I2438" s="1">
        <v>1214.46</v>
      </c>
      <c r="J2438" s="1">
        <v>1359.9</v>
      </c>
      <c r="K2438" s="1">
        <v>2193518.7</v>
      </c>
      <c r="L2438" s="2">
        <v>46002.0</v>
      </c>
      <c r="M2438" s="1">
        <v>2025.0</v>
      </c>
      <c r="N2438" s="1">
        <v>12.0</v>
      </c>
      <c r="O2438" s="1" t="s">
        <v>26</v>
      </c>
    </row>
    <row r="2439">
      <c r="A2439" s="1" t="s">
        <v>3240</v>
      </c>
      <c r="B2439" s="1" t="s">
        <v>37</v>
      </c>
      <c r="C2439" s="1" t="s">
        <v>38</v>
      </c>
      <c r="D2439" s="1" t="s">
        <v>1234</v>
      </c>
      <c r="E2439" s="1" t="s">
        <v>218</v>
      </c>
      <c r="F2439" s="1">
        <v>2869.0</v>
      </c>
      <c r="G2439" s="1">
        <v>2734.0</v>
      </c>
      <c r="H2439" s="1">
        <v>95.3</v>
      </c>
      <c r="I2439" s="1">
        <v>1163.84</v>
      </c>
      <c r="J2439" s="1">
        <v>1092.2</v>
      </c>
      <c r="K2439" s="1">
        <v>2986074.8</v>
      </c>
      <c r="L2439" s="2">
        <v>45925.0</v>
      </c>
      <c r="M2439" s="1">
        <v>2025.0</v>
      </c>
      <c r="N2439" s="1">
        <v>9.0</v>
      </c>
      <c r="O2439" s="1" t="s">
        <v>32</v>
      </c>
    </row>
    <row r="2440">
      <c r="A2440" s="1" t="s">
        <v>3241</v>
      </c>
      <c r="B2440" s="1" t="s">
        <v>28</v>
      </c>
      <c r="C2440" s="1" t="s">
        <v>29</v>
      </c>
      <c r="D2440" s="1" t="s">
        <v>1321</v>
      </c>
      <c r="E2440" s="1" t="s">
        <v>124</v>
      </c>
      <c r="F2440" s="1">
        <v>1888.0</v>
      </c>
      <c r="G2440" s="1">
        <v>1890.0</v>
      </c>
      <c r="H2440" s="1">
        <v>100.1</v>
      </c>
      <c r="I2440" s="1">
        <v>1348.16</v>
      </c>
      <c r="J2440" s="1">
        <v>1323.94</v>
      </c>
      <c r="K2440" s="1">
        <v>2502246.6</v>
      </c>
      <c r="L2440" s="2">
        <v>45984.0</v>
      </c>
      <c r="M2440" s="1">
        <v>2025.0</v>
      </c>
      <c r="N2440" s="1">
        <v>11.0</v>
      </c>
      <c r="O2440" s="1" t="s">
        <v>26</v>
      </c>
    </row>
    <row r="2441">
      <c r="A2441" s="1" t="s">
        <v>3242</v>
      </c>
      <c r="B2441" s="1" t="s">
        <v>37</v>
      </c>
      <c r="C2441" s="1" t="s">
        <v>38</v>
      </c>
      <c r="D2441" s="1" t="s">
        <v>1224</v>
      </c>
      <c r="E2441" s="1" t="s">
        <v>53</v>
      </c>
      <c r="F2441" s="1">
        <v>1112.0</v>
      </c>
      <c r="G2441" s="1">
        <v>1141.0</v>
      </c>
      <c r="H2441" s="1">
        <v>102.6</v>
      </c>
      <c r="I2441" s="1">
        <v>1803.0</v>
      </c>
      <c r="J2441" s="1">
        <v>1641.9</v>
      </c>
      <c r="K2441" s="1">
        <v>1873407.9</v>
      </c>
      <c r="L2441" s="2">
        <v>45771.0</v>
      </c>
      <c r="M2441" s="1">
        <v>2025.0</v>
      </c>
      <c r="N2441" s="1">
        <v>4.0</v>
      </c>
      <c r="O2441" s="1" t="s">
        <v>26</v>
      </c>
    </row>
    <row r="2442">
      <c r="A2442" s="1" t="s">
        <v>3243</v>
      </c>
      <c r="B2442" s="1" t="s">
        <v>37</v>
      </c>
      <c r="C2442" s="1" t="s">
        <v>38</v>
      </c>
      <c r="D2442" s="1" t="s">
        <v>483</v>
      </c>
      <c r="E2442" s="1" t="s">
        <v>124</v>
      </c>
      <c r="F2442" s="1">
        <v>2404.0</v>
      </c>
      <c r="G2442" s="1">
        <v>2339.0</v>
      </c>
      <c r="H2442" s="1">
        <v>97.3</v>
      </c>
      <c r="I2442" s="1">
        <v>1757.03</v>
      </c>
      <c r="J2442" s="1">
        <v>2102.87</v>
      </c>
      <c r="K2442" s="1">
        <v>4918612.93</v>
      </c>
      <c r="L2442" s="2">
        <v>45662.0</v>
      </c>
      <c r="M2442" s="1">
        <v>2025.0</v>
      </c>
      <c r="N2442" s="1">
        <v>1.0</v>
      </c>
      <c r="O2442" s="1" t="s">
        <v>26</v>
      </c>
    </row>
    <row r="2443">
      <c r="A2443" s="1" t="s">
        <v>3244</v>
      </c>
      <c r="B2443" s="1" t="s">
        <v>22</v>
      </c>
      <c r="C2443" s="1" t="s">
        <v>23</v>
      </c>
      <c r="D2443" s="1" t="s">
        <v>1777</v>
      </c>
      <c r="E2443" s="1" t="s">
        <v>56</v>
      </c>
      <c r="F2443" s="1">
        <v>1714.0</v>
      </c>
      <c r="G2443" s="1">
        <v>1633.0</v>
      </c>
      <c r="H2443" s="1">
        <v>95.3</v>
      </c>
      <c r="I2443" s="1">
        <v>1904.62</v>
      </c>
      <c r="J2443" s="1">
        <v>2231.31</v>
      </c>
      <c r="K2443" s="1">
        <v>3643729.23</v>
      </c>
      <c r="L2443" s="2">
        <v>45933.0</v>
      </c>
      <c r="M2443" s="1">
        <v>2025.0</v>
      </c>
      <c r="N2443" s="1">
        <v>10.0</v>
      </c>
      <c r="O2443" s="1" t="s">
        <v>20</v>
      </c>
    </row>
    <row r="2444">
      <c r="A2444" s="1" t="s">
        <v>3245</v>
      </c>
      <c r="B2444" s="1" t="s">
        <v>42</v>
      </c>
      <c r="C2444" s="1" t="s">
        <v>43</v>
      </c>
      <c r="D2444" s="1" t="s">
        <v>1071</v>
      </c>
      <c r="E2444" s="1" t="s">
        <v>267</v>
      </c>
      <c r="F2444" s="1">
        <v>710.0</v>
      </c>
      <c r="G2444" s="1">
        <v>648.0</v>
      </c>
      <c r="H2444" s="1">
        <v>91.3</v>
      </c>
      <c r="I2444" s="1">
        <v>1156.49</v>
      </c>
      <c r="J2444" s="1">
        <v>1367.83</v>
      </c>
      <c r="K2444" s="1">
        <v>886353.84</v>
      </c>
      <c r="L2444" s="2">
        <v>46004.0</v>
      </c>
      <c r="M2444" s="1">
        <v>2025.0</v>
      </c>
      <c r="N2444" s="1">
        <v>12.0</v>
      </c>
      <c r="O2444" s="1" t="s">
        <v>46</v>
      </c>
    </row>
    <row r="2445">
      <c r="A2445" s="1" t="s">
        <v>3246</v>
      </c>
      <c r="B2445" s="1" t="s">
        <v>28</v>
      </c>
      <c r="C2445" s="1" t="s">
        <v>29</v>
      </c>
      <c r="D2445" s="1" t="s">
        <v>1472</v>
      </c>
      <c r="E2445" s="1" t="s">
        <v>35</v>
      </c>
      <c r="F2445" s="1">
        <v>2107.0</v>
      </c>
      <c r="G2445" s="1">
        <v>1769.0</v>
      </c>
      <c r="H2445" s="1">
        <v>84.0</v>
      </c>
      <c r="I2445" s="1">
        <v>1276.64</v>
      </c>
      <c r="J2445" s="1">
        <v>1456.43</v>
      </c>
      <c r="K2445" s="1">
        <v>2576424.67</v>
      </c>
      <c r="L2445" s="2">
        <v>45990.0</v>
      </c>
      <c r="M2445" s="1">
        <v>2025.0</v>
      </c>
      <c r="N2445" s="1">
        <v>11.0</v>
      </c>
      <c r="O2445" s="1" t="s">
        <v>26</v>
      </c>
    </row>
    <row r="2446">
      <c r="A2446" s="1" t="s">
        <v>3247</v>
      </c>
      <c r="B2446" s="1" t="s">
        <v>37</v>
      </c>
      <c r="C2446" s="1" t="s">
        <v>38</v>
      </c>
      <c r="D2446" s="1" t="s">
        <v>954</v>
      </c>
      <c r="E2446" s="1" t="s">
        <v>277</v>
      </c>
      <c r="F2446" s="1">
        <v>2814.0</v>
      </c>
      <c r="G2446" s="1">
        <v>2678.0</v>
      </c>
      <c r="H2446" s="1">
        <v>95.2</v>
      </c>
      <c r="I2446" s="1">
        <v>1413.84</v>
      </c>
      <c r="J2446" s="1">
        <v>1485.79</v>
      </c>
      <c r="K2446" s="1">
        <v>3978945.62</v>
      </c>
      <c r="L2446" s="2">
        <v>45783.0</v>
      </c>
      <c r="M2446" s="1">
        <v>2025.0</v>
      </c>
      <c r="N2446" s="1">
        <v>5.0</v>
      </c>
      <c r="O2446" s="1" t="s">
        <v>20</v>
      </c>
    </row>
    <row r="2447">
      <c r="A2447" s="1" t="s">
        <v>3248</v>
      </c>
      <c r="B2447" s="1" t="s">
        <v>37</v>
      </c>
      <c r="C2447" s="1" t="s">
        <v>38</v>
      </c>
      <c r="D2447" s="1" t="s">
        <v>829</v>
      </c>
      <c r="E2447" s="1" t="s">
        <v>56</v>
      </c>
      <c r="F2447" s="1">
        <v>2137.0</v>
      </c>
      <c r="G2447" s="1">
        <v>1781.0</v>
      </c>
      <c r="H2447" s="1">
        <v>83.3</v>
      </c>
      <c r="I2447" s="1">
        <v>1157.1</v>
      </c>
      <c r="J2447" s="1">
        <v>1207.34</v>
      </c>
      <c r="K2447" s="1">
        <v>2150272.54</v>
      </c>
      <c r="L2447" s="2">
        <v>45965.0</v>
      </c>
      <c r="M2447" s="1">
        <v>2025.0</v>
      </c>
      <c r="N2447" s="1">
        <v>11.0</v>
      </c>
      <c r="O2447" s="1" t="s">
        <v>20</v>
      </c>
    </row>
    <row r="2448">
      <c r="A2448" s="1" t="s">
        <v>3249</v>
      </c>
      <c r="B2448" s="1" t="s">
        <v>28</v>
      </c>
      <c r="C2448" s="1" t="s">
        <v>29</v>
      </c>
      <c r="D2448" s="1" t="s">
        <v>1563</v>
      </c>
      <c r="E2448" s="1" t="s">
        <v>45</v>
      </c>
      <c r="F2448" s="1">
        <v>1925.0</v>
      </c>
      <c r="G2448" s="1">
        <v>1985.0</v>
      </c>
      <c r="H2448" s="1">
        <v>103.1</v>
      </c>
      <c r="I2448" s="1">
        <v>1359.68</v>
      </c>
      <c r="J2448" s="1">
        <v>1509.13</v>
      </c>
      <c r="K2448" s="1">
        <v>2995623.05</v>
      </c>
      <c r="L2448" s="2">
        <v>45896.0</v>
      </c>
      <c r="M2448" s="1">
        <v>2025.0</v>
      </c>
      <c r="N2448" s="1">
        <v>8.0</v>
      </c>
      <c r="O2448" s="1" t="s">
        <v>46</v>
      </c>
    </row>
    <row r="2449">
      <c r="A2449" s="1" t="s">
        <v>3250</v>
      </c>
      <c r="B2449" s="1" t="s">
        <v>42</v>
      </c>
      <c r="C2449" s="1" t="s">
        <v>43</v>
      </c>
      <c r="D2449" s="1" t="s">
        <v>881</v>
      </c>
      <c r="E2449" s="1" t="s">
        <v>267</v>
      </c>
      <c r="F2449" s="1">
        <v>578.0</v>
      </c>
      <c r="G2449" s="1">
        <v>492.0</v>
      </c>
      <c r="H2449" s="1">
        <v>85.1</v>
      </c>
      <c r="I2449" s="1">
        <v>1548.68</v>
      </c>
      <c r="J2449" s="1">
        <v>1556.62</v>
      </c>
      <c r="K2449" s="1">
        <v>765857.04</v>
      </c>
      <c r="L2449" s="2">
        <v>45961.0</v>
      </c>
      <c r="M2449" s="1">
        <v>2025.0</v>
      </c>
      <c r="N2449" s="1">
        <v>10.0</v>
      </c>
      <c r="O2449" s="1" t="s">
        <v>46</v>
      </c>
    </row>
    <row r="2450">
      <c r="A2450" s="1" t="s">
        <v>3251</v>
      </c>
      <c r="B2450" s="1" t="s">
        <v>16</v>
      </c>
      <c r="C2450" s="1" t="s">
        <v>17</v>
      </c>
      <c r="D2450" s="1" t="s">
        <v>799</v>
      </c>
      <c r="E2450" s="1" t="s">
        <v>31</v>
      </c>
      <c r="F2450" s="1">
        <v>2365.0</v>
      </c>
      <c r="G2450" s="1">
        <v>2053.0</v>
      </c>
      <c r="H2450" s="1">
        <v>86.8</v>
      </c>
      <c r="I2450" s="1">
        <v>1400.0</v>
      </c>
      <c r="J2450" s="1">
        <v>1363.66</v>
      </c>
      <c r="K2450" s="1">
        <v>2799593.98</v>
      </c>
      <c r="L2450" s="2">
        <v>45989.0</v>
      </c>
      <c r="M2450" s="1">
        <v>2025.0</v>
      </c>
      <c r="N2450" s="1">
        <v>11.0</v>
      </c>
      <c r="O2450" s="1" t="s">
        <v>32</v>
      </c>
    </row>
    <row r="2451">
      <c r="A2451" s="1" t="s">
        <v>3252</v>
      </c>
      <c r="B2451" s="1" t="s">
        <v>37</v>
      </c>
      <c r="C2451" s="1" t="s">
        <v>38</v>
      </c>
      <c r="D2451" s="1" t="s">
        <v>1121</v>
      </c>
      <c r="E2451" s="1" t="s">
        <v>40</v>
      </c>
      <c r="F2451" s="1">
        <v>2747.0</v>
      </c>
      <c r="G2451" s="1">
        <v>2472.0</v>
      </c>
      <c r="H2451" s="1">
        <v>90.0</v>
      </c>
      <c r="I2451" s="1">
        <v>1851.37</v>
      </c>
      <c r="J2451" s="1">
        <v>1825.76</v>
      </c>
      <c r="K2451" s="1">
        <v>4513278.72</v>
      </c>
      <c r="L2451" s="2">
        <v>45877.0</v>
      </c>
      <c r="M2451" s="1">
        <v>2025.0</v>
      </c>
      <c r="N2451" s="1">
        <v>8.0</v>
      </c>
      <c r="O2451" s="1" t="s">
        <v>26</v>
      </c>
    </row>
    <row r="2452">
      <c r="A2452" s="1" t="s">
        <v>3253</v>
      </c>
      <c r="B2452" s="1" t="s">
        <v>37</v>
      </c>
      <c r="C2452" s="1" t="s">
        <v>38</v>
      </c>
      <c r="D2452" s="1" t="s">
        <v>598</v>
      </c>
      <c r="E2452" s="1" t="s">
        <v>210</v>
      </c>
      <c r="F2452" s="1">
        <v>1060.0</v>
      </c>
      <c r="G2452" s="1">
        <v>998.0</v>
      </c>
      <c r="H2452" s="1">
        <v>94.2</v>
      </c>
      <c r="I2452" s="1">
        <v>1355.88</v>
      </c>
      <c r="J2452" s="1">
        <v>1292.68</v>
      </c>
      <c r="K2452" s="1">
        <v>1290094.64</v>
      </c>
      <c r="L2452" s="2">
        <v>45752.0</v>
      </c>
      <c r="M2452" s="1">
        <v>2025.0</v>
      </c>
      <c r="N2452" s="1">
        <v>4.0</v>
      </c>
      <c r="O2452" s="1" t="s">
        <v>46</v>
      </c>
    </row>
    <row r="2453">
      <c r="A2453" s="1" t="s">
        <v>3254</v>
      </c>
      <c r="B2453" s="1" t="s">
        <v>28</v>
      </c>
      <c r="C2453" s="1" t="s">
        <v>29</v>
      </c>
      <c r="D2453" s="1" t="s">
        <v>1748</v>
      </c>
      <c r="E2453" s="1" t="s">
        <v>64</v>
      </c>
      <c r="F2453" s="1">
        <v>2308.0</v>
      </c>
      <c r="G2453" s="1">
        <v>1930.0</v>
      </c>
      <c r="H2453" s="1">
        <v>83.6</v>
      </c>
      <c r="I2453" s="1">
        <v>1131.9</v>
      </c>
      <c r="J2453" s="1">
        <v>1221.78</v>
      </c>
      <c r="K2453" s="1">
        <v>2358035.4</v>
      </c>
      <c r="L2453" s="2">
        <v>45679.0</v>
      </c>
      <c r="M2453" s="1">
        <v>2025.0</v>
      </c>
      <c r="N2453" s="1">
        <v>1.0</v>
      </c>
      <c r="O2453" s="1" t="s">
        <v>65</v>
      </c>
    </row>
    <row r="2454">
      <c r="A2454" s="1" t="s">
        <v>3255</v>
      </c>
      <c r="B2454" s="1" t="s">
        <v>28</v>
      </c>
      <c r="C2454" s="1" t="s">
        <v>29</v>
      </c>
      <c r="D2454" s="1" t="s">
        <v>2311</v>
      </c>
      <c r="E2454" s="1" t="s">
        <v>74</v>
      </c>
      <c r="F2454" s="1">
        <v>2212.0</v>
      </c>
      <c r="G2454" s="1">
        <v>1928.0</v>
      </c>
      <c r="H2454" s="1">
        <v>87.2</v>
      </c>
      <c r="I2454" s="1">
        <v>1289.57</v>
      </c>
      <c r="J2454" s="1">
        <v>1472.13</v>
      </c>
      <c r="K2454" s="1">
        <v>2838266.64</v>
      </c>
      <c r="L2454" s="2">
        <v>45839.0</v>
      </c>
      <c r="M2454" s="1">
        <v>2025.0</v>
      </c>
      <c r="N2454" s="1">
        <v>7.0</v>
      </c>
      <c r="O2454" s="1" t="s">
        <v>32</v>
      </c>
    </row>
    <row r="2455">
      <c r="A2455" s="1" t="s">
        <v>3256</v>
      </c>
      <c r="B2455" s="1" t="s">
        <v>22</v>
      </c>
      <c r="C2455" s="1" t="s">
        <v>23</v>
      </c>
      <c r="D2455" s="1" t="s">
        <v>2725</v>
      </c>
      <c r="E2455" s="1" t="s">
        <v>71</v>
      </c>
      <c r="F2455" s="1">
        <v>892.0</v>
      </c>
      <c r="G2455" s="1">
        <v>798.0</v>
      </c>
      <c r="H2455" s="1">
        <v>89.5</v>
      </c>
      <c r="I2455" s="1">
        <v>1656.4</v>
      </c>
      <c r="J2455" s="1">
        <v>1541.62</v>
      </c>
      <c r="K2455" s="1">
        <v>1230212.76</v>
      </c>
      <c r="L2455" s="2">
        <v>45699.0</v>
      </c>
      <c r="M2455" s="1">
        <v>2025.0</v>
      </c>
      <c r="N2455" s="1">
        <v>2.0</v>
      </c>
      <c r="O2455" s="1" t="s">
        <v>32</v>
      </c>
    </row>
    <row r="2456">
      <c r="A2456" s="1" t="s">
        <v>3257</v>
      </c>
      <c r="B2456" s="1" t="s">
        <v>16</v>
      </c>
      <c r="C2456" s="1" t="s">
        <v>17</v>
      </c>
      <c r="D2456" s="1" t="s">
        <v>123</v>
      </c>
      <c r="E2456" s="1" t="s">
        <v>124</v>
      </c>
      <c r="F2456" s="1">
        <v>1608.0</v>
      </c>
      <c r="G2456" s="1">
        <v>1495.0</v>
      </c>
      <c r="H2456" s="1">
        <v>93.0</v>
      </c>
      <c r="I2456" s="1">
        <v>1696.97</v>
      </c>
      <c r="J2456" s="1">
        <v>1830.5</v>
      </c>
      <c r="K2456" s="1">
        <v>2736597.5</v>
      </c>
      <c r="L2456" s="2">
        <v>46015.0</v>
      </c>
      <c r="M2456" s="1">
        <v>2025.0</v>
      </c>
      <c r="N2456" s="1">
        <v>12.0</v>
      </c>
      <c r="O2456" s="1" t="s">
        <v>26</v>
      </c>
    </row>
    <row r="2457">
      <c r="A2457" s="1" t="s">
        <v>3258</v>
      </c>
      <c r="B2457" s="1" t="s">
        <v>28</v>
      </c>
      <c r="C2457" s="1" t="s">
        <v>29</v>
      </c>
      <c r="D2457" s="1" t="s">
        <v>165</v>
      </c>
      <c r="E2457" s="1" t="s">
        <v>166</v>
      </c>
      <c r="F2457" s="1">
        <v>1698.0</v>
      </c>
      <c r="G2457" s="1">
        <v>1370.0</v>
      </c>
      <c r="H2457" s="1">
        <v>80.7</v>
      </c>
      <c r="I2457" s="1">
        <v>1152.68</v>
      </c>
      <c r="J2457" s="1">
        <v>1238.64</v>
      </c>
      <c r="K2457" s="1">
        <v>1696936.8</v>
      </c>
      <c r="L2457" s="2">
        <v>45683.0</v>
      </c>
      <c r="M2457" s="1">
        <v>2025.0</v>
      </c>
      <c r="N2457" s="1">
        <v>1.0</v>
      </c>
      <c r="O2457" s="1" t="s">
        <v>46</v>
      </c>
    </row>
    <row r="2458">
      <c r="A2458" s="1" t="s">
        <v>3259</v>
      </c>
      <c r="B2458" s="1" t="s">
        <v>37</v>
      </c>
      <c r="C2458" s="1" t="s">
        <v>38</v>
      </c>
      <c r="D2458" s="1" t="s">
        <v>1006</v>
      </c>
      <c r="E2458" s="1" t="s">
        <v>56</v>
      </c>
      <c r="F2458" s="1">
        <v>611.0</v>
      </c>
      <c r="G2458" s="1">
        <v>488.0</v>
      </c>
      <c r="H2458" s="1">
        <v>79.9</v>
      </c>
      <c r="I2458" s="1">
        <v>1908.21</v>
      </c>
      <c r="J2458" s="1">
        <v>1992.31</v>
      </c>
      <c r="K2458" s="1">
        <v>972247.28</v>
      </c>
      <c r="L2458" s="2">
        <v>45662.0</v>
      </c>
      <c r="M2458" s="1">
        <v>2025.0</v>
      </c>
      <c r="N2458" s="1">
        <v>1.0</v>
      </c>
      <c r="O2458" s="1" t="s">
        <v>20</v>
      </c>
    </row>
    <row r="2459">
      <c r="A2459" s="1" t="s">
        <v>3260</v>
      </c>
      <c r="B2459" s="1" t="s">
        <v>37</v>
      </c>
      <c r="C2459" s="1" t="s">
        <v>38</v>
      </c>
      <c r="D2459" s="1" t="s">
        <v>1569</v>
      </c>
      <c r="E2459" s="1" t="s">
        <v>169</v>
      </c>
      <c r="F2459" s="1">
        <v>916.0</v>
      </c>
      <c r="G2459" s="1">
        <v>931.0</v>
      </c>
      <c r="H2459" s="1">
        <v>101.6</v>
      </c>
      <c r="I2459" s="1">
        <v>1270.76</v>
      </c>
      <c r="J2459" s="1">
        <v>1459.58</v>
      </c>
      <c r="K2459" s="1">
        <v>1358868.98</v>
      </c>
      <c r="L2459" s="2">
        <v>45716.0</v>
      </c>
      <c r="M2459" s="1">
        <v>2025.0</v>
      </c>
      <c r="N2459" s="1">
        <v>2.0</v>
      </c>
      <c r="O2459" s="1" t="s">
        <v>26</v>
      </c>
    </row>
    <row r="2460">
      <c r="A2460" s="1" t="s">
        <v>3261</v>
      </c>
      <c r="B2460" s="1" t="s">
        <v>37</v>
      </c>
      <c r="C2460" s="1" t="s">
        <v>38</v>
      </c>
      <c r="D2460" s="1" t="s">
        <v>568</v>
      </c>
      <c r="E2460" s="1" t="s">
        <v>277</v>
      </c>
      <c r="F2460" s="1">
        <v>1487.0</v>
      </c>
      <c r="G2460" s="1">
        <v>1367.0</v>
      </c>
      <c r="H2460" s="1">
        <v>91.9</v>
      </c>
      <c r="I2460" s="1">
        <v>1594.34</v>
      </c>
      <c r="J2460" s="1">
        <v>1696.33</v>
      </c>
      <c r="K2460" s="1">
        <v>2318883.11</v>
      </c>
      <c r="L2460" s="2">
        <v>45781.0</v>
      </c>
      <c r="M2460" s="1">
        <v>2025.0</v>
      </c>
      <c r="N2460" s="1">
        <v>5.0</v>
      </c>
      <c r="O2460" s="1" t="s">
        <v>20</v>
      </c>
    </row>
    <row r="2461">
      <c r="A2461" s="1" t="s">
        <v>3262</v>
      </c>
      <c r="B2461" s="1" t="s">
        <v>16</v>
      </c>
      <c r="C2461" s="1" t="s">
        <v>17</v>
      </c>
      <c r="D2461" s="1" t="s">
        <v>215</v>
      </c>
      <c r="E2461" s="1" t="s">
        <v>92</v>
      </c>
      <c r="F2461" s="1">
        <v>584.0</v>
      </c>
      <c r="G2461" s="1">
        <v>544.0</v>
      </c>
      <c r="H2461" s="1">
        <v>93.2</v>
      </c>
      <c r="I2461" s="1">
        <v>1178.59</v>
      </c>
      <c r="J2461" s="1">
        <v>1135.94</v>
      </c>
      <c r="K2461" s="1">
        <v>617951.36</v>
      </c>
      <c r="L2461" s="2">
        <v>45945.0</v>
      </c>
      <c r="M2461" s="1">
        <v>2025.0</v>
      </c>
      <c r="N2461" s="1">
        <v>10.0</v>
      </c>
      <c r="O2461" s="1" t="s">
        <v>46</v>
      </c>
    </row>
    <row r="2462">
      <c r="A2462" s="1" t="s">
        <v>3263</v>
      </c>
      <c r="B2462" s="1" t="s">
        <v>16</v>
      </c>
      <c r="C2462" s="1" t="s">
        <v>17</v>
      </c>
      <c r="D2462" s="1" t="s">
        <v>895</v>
      </c>
      <c r="E2462" s="1" t="s">
        <v>336</v>
      </c>
      <c r="F2462" s="1">
        <v>2478.0</v>
      </c>
      <c r="G2462" s="1">
        <v>2227.0</v>
      </c>
      <c r="H2462" s="1">
        <v>89.9</v>
      </c>
      <c r="I2462" s="1">
        <v>1726.19</v>
      </c>
      <c r="J2462" s="1">
        <v>1709.18</v>
      </c>
      <c r="K2462" s="1">
        <v>3806343.86</v>
      </c>
      <c r="L2462" s="2">
        <v>45672.0</v>
      </c>
      <c r="M2462" s="1">
        <v>2025.0</v>
      </c>
      <c r="N2462" s="1">
        <v>1.0</v>
      </c>
      <c r="O2462" s="1" t="s">
        <v>46</v>
      </c>
    </row>
    <row r="2463">
      <c r="A2463" s="1" t="s">
        <v>3264</v>
      </c>
      <c r="B2463" s="1" t="s">
        <v>42</v>
      </c>
      <c r="C2463" s="1" t="s">
        <v>43</v>
      </c>
      <c r="D2463" s="1" t="s">
        <v>105</v>
      </c>
      <c r="E2463" s="1" t="s">
        <v>40</v>
      </c>
      <c r="F2463" s="1">
        <v>2121.0</v>
      </c>
      <c r="G2463" s="1">
        <v>1729.0</v>
      </c>
      <c r="H2463" s="1">
        <v>81.5</v>
      </c>
      <c r="I2463" s="1">
        <v>1021.96</v>
      </c>
      <c r="J2463" s="1">
        <v>1176.67</v>
      </c>
      <c r="K2463" s="1">
        <v>2034462.43</v>
      </c>
      <c r="L2463" s="2">
        <v>45968.0</v>
      </c>
      <c r="M2463" s="1">
        <v>2025.0</v>
      </c>
      <c r="N2463" s="1">
        <v>11.0</v>
      </c>
      <c r="O2463" s="1" t="s">
        <v>26</v>
      </c>
    </row>
    <row r="2464">
      <c r="A2464" s="1" t="s">
        <v>3265</v>
      </c>
      <c r="B2464" s="1" t="s">
        <v>16</v>
      </c>
      <c r="C2464" s="1" t="s">
        <v>17</v>
      </c>
      <c r="D2464" s="1" t="s">
        <v>1377</v>
      </c>
      <c r="E2464" s="1" t="s">
        <v>277</v>
      </c>
      <c r="F2464" s="1">
        <v>829.0</v>
      </c>
      <c r="G2464" s="1">
        <v>780.0</v>
      </c>
      <c r="H2464" s="1">
        <v>94.1</v>
      </c>
      <c r="I2464" s="1">
        <v>1630.23</v>
      </c>
      <c r="J2464" s="1">
        <v>1726.06</v>
      </c>
      <c r="K2464" s="1">
        <v>1346326.8</v>
      </c>
      <c r="L2464" s="2">
        <v>45711.0</v>
      </c>
      <c r="M2464" s="1">
        <v>2025.0</v>
      </c>
      <c r="N2464" s="1">
        <v>2.0</v>
      </c>
      <c r="O2464" s="1" t="s">
        <v>20</v>
      </c>
    </row>
    <row r="2465">
      <c r="A2465" s="1" t="s">
        <v>3266</v>
      </c>
      <c r="B2465" s="1" t="s">
        <v>22</v>
      </c>
      <c r="C2465" s="1" t="s">
        <v>23</v>
      </c>
      <c r="D2465" s="1" t="s">
        <v>2346</v>
      </c>
      <c r="E2465" s="1" t="s">
        <v>40</v>
      </c>
      <c r="F2465" s="1">
        <v>1119.0</v>
      </c>
      <c r="G2465" s="1">
        <v>1125.0</v>
      </c>
      <c r="H2465" s="1">
        <v>100.5</v>
      </c>
      <c r="I2465" s="1">
        <v>1241.95</v>
      </c>
      <c r="J2465" s="1">
        <v>1487.16</v>
      </c>
      <c r="K2465" s="1">
        <v>1673055.0</v>
      </c>
      <c r="L2465" s="2">
        <v>45768.0</v>
      </c>
      <c r="M2465" s="1">
        <v>2025.0</v>
      </c>
      <c r="N2465" s="1">
        <v>4.0</v>
      </c>
      <c r="O2465" s="1" t="s">
        <v>26</v>
      </c>
    </row>
    <row r="2466">
      <c r="A2466" s="1" t="s">
        <v>3267</v>
      </c>
      <c r="B2466" s="1" t="s">
        <v>37</v>
      </c>
      <c r="C2466" s="1" t="s">
        <v>38</v>
      </c>
      <c r="D2466" s="1" t="s">
        <v>144</v>
      </c>
      <c r="E2466" s="1" t="s">
        <v>145</v>
      </c>
      <c r="F2466" s="1">
        <v>875.0</v>
      </c>
      <c r="G2466" s="1">
        <v>712.0</v>
      </c>
      <c r="H2466" s="1">
        <v>81.4</v>
      </c>
      <c r="I2466" s="1">
        <v>1208.03</v>
      </c>
      <c r="J2466" s="1">
        <v>1120.63</v>
      </c>
      <c r="K2466" s="1">
        <v>797888.56</v>
      </c>
      <c r="L2466" s="2">
        <v>45661.0</v>
      </c>
      <c r="M2466" s="1">
        <v>2025.0</v>
      </c>
      <c r="N2466" s="1">
        <v>1.0</v>
      </c>
      <c r="O2466" s="1" t="s">
        <v>32</v>
      </c>
    </row>
    <row r="2467">
      <c r="A2467" s="1" t="s">
        <v>3268</v>
      </c>
      <c r="B2467" s="1" t="s">
        <v>42</v>
      </c>
      <c r="C2467" s="1" t="s">
        <v>43</v>
      </c>
      <c r="D2467" s="1" t="s">
        <v>768</v>
      </c>
      <c r="E2467" s="1" t="s">
        <v>152</v>
      </c>
      <c r="F2467" s="1">
        <v>1949.0</v>
      </c>
      <c r="G2467" s="1">
        <v>1806.0</v>
      </c>
      <c r="H2467" s="1">
        <v>92.7</v>
      </c>
      <c r="I2467" s="1">
        <v>1039.54</v>
      </c>
      <c r="J2467" s="1">
        <v>1089.99</v>
      </c>
      <c r="K2467" s="1">
        <v>1968521.94</v>
      </c>
      <c r="L2467" s="2">
        <v>45848.0</v>
      </c>
      <c r="M2467" s="1">
        <v>2025.0</v>
      </c>
      <c r="N2467" s="1">
        <v>7.0</v>
      </c>
      <c r="O2467" s="1" t="s">
        <v>20</v>
      </c>
    </row>
    <row r="2468">
      <c r="A2468" s="1" t="s">
        <v>3269</v>
      </c>
      <c r="B2468" s="1" t="s">
        <v>28</v>
      </c>
      <c r="C2468" s="1" t="s">
        <v>29</v>
      </c>
      <c r="D2468" s="1" t="s">
        <v>518</v>
      </c>
      <c r="E2468" s="1" t="s">
        <v>45</v>
      </c>
      <c r="F2468" s="1">
        <v>2472.0</v>
      </c>
      <c r="G2468" s="1">
        <v>2204.0</v>
      </c>
      <c r="H2468" s="1">
        <v>89.2</v>
      </c>
      <c r="I2468" s="1">
        <v>1102.62</v>
      </c>
      <c r="J2468" s="1">
        <v>1317.51</v>
      </c>
      <c r="K2468" s="1">
        <v>2903792.04</v>
      </c>
      <c r="L2468" s="2">
        <v>45714.0</v>
      </c>
      <c r="M2468" s="1">
        <v>2025.0</v>
      </c>
      <c r="N2468" s="1">
        <v>2.0</v>
      </c>
      <c r="O2468" s="1" t="s">
        <v>46</v>
      </c>
    </row>
    <row r="2469">
      <c r="A2469" s="1" t="s">
        <v>3270</v>
      </c>
      <c r="B2469" s="1" t="s">
        <v>42</v>
      </c>
      <c r="C2469" s="1" t="s">
        <v>43</v>
      </c>
      <c r="D2469" s="1" t="s">
        <v>529</v>
      </c>
      <c r="E2469" s="1" t="s">
        <v>231</v>
      </c>
      <c r="F2469" s="1">
        <v>2048.0</v>
      </c>
      <c r="G2469" s="1">
        <v>2016.0</v>
      </c>
      <c r="H2469" s="1">
        <v>98.4</v>
      </c>
      <c r="I2469" s="1">
        <v>1778.35</v>
      </c>
      <c r="J2469" s="1">
        <v>1989.54</v>
      </c>
      <c r="K2469" s="1">
        <v>4010912.64</v>
      </c>
      <c r="L2469" s="2">
        <v>45699.0</v>
      </c>
      <c r="M2469" s="1">
        <v>2025.0</v>
      </c>
      <c r="N2469" s="1">
        <v>2.0</v>
      </c>
      <c r="O2469" s="1" t="s">
        <v>65</v>
      </c>
    </row>
    <row r="2470">
      <c r="A2470" s="1" t="s">
        <v>3271</v>
      </c>
      <c r="B2470" s="1" t="s">
        <v>42</v>
      </c>
      <c r="C2470" s="1" t="s">
        <v>43</v>
      </c>
      <c r="D2470" s="1" t="s">
        <v>139</v>
      </c>
      <c r="E2470" s="1" t="s">
        <v>124</v>
      </c>
      <c r="F2470" s="1">
        <v>2908.0</v>
      </c>
      <c r="G2470" s="1">
        <v>2629.0</v>
      </c>
      <c r="H2470" s="1">
        <v>90.4</v>
      </c>
      <c r="I2470" s="1">
        <v>1233.73</v>
      </c>
      <c r="J2470" s="1">
        <v>1200.52</v>
      </c>
      <c r="K2470" s="1">
        <v>3156167.08</v>
      </c>
      <c r="L2470" s="2">
        <v>45793.0</v>
      </c>
      <c r="M2470" s="1">
        <v>2025.0</v>
      </c>
      <c r="N2470" s="1">
        <v>5.0</v>
      </c>
      <c r="O2470" s="1" t="s">
        <v>26</v>
      </c>
    </row>
    <row r="2471">
      <c r="A2471" s="1" t="s">
        <v>3272</v>
      </c>
      <c r="B2471" s="1" t="s">
        <v>16</v>
      </c>
      <c r="C2471" s="1" t="s">
        <v>17</v>
      </c>
      <c r="D2471" s="1" t="s">
        <v>1422</v>
      </c>
      <c r="E2471" s="1" t="s">
        <v>92</v>
      </c>
      <c r="F2471" s="1">
        <v>2110.0</v>
      </c>
      <c r="G2471" s="1">
        <v>2034.0</v>
      </c>
      <c r="H2471" s="1">
        <v>96.4</v>
      </c>
      <c r="I2471" s="1">
        <v>1117.68</v>
      </c>
      <c r="J2471" s="1">
        <v>1269.2</v>
      </c>
      <c r="K2471" s="1">
        <v>2581552.8</v>
      </c>
      <c r="L2471" s="2">
        <v>45843.0</v>
      </c>
      <c r="M2471" s="1">
        <v>2025.0</v>
      </c>
      <c r="N2471" s="1">
        <v>7.0</v>
      </c>
      <c r="O2471" s="1" t="s">
        <v>46</v>
      </c>
    </row>
    <row r="2472">
      <c r="A2472" s="1" t="s">
        <v>3273</v>
      </c>
      <c r="B2472" s="1" t="s">
        <v>16</v>
      </c>
      <c r="C2472" s="1" t="s">
        <v>17</v>
      </c>
      <c r="D2472" s="1" t="s">
        <v>24</v>
      </c>
      <c r="E2472" s="1" t="s">
        <v>25</v>
      </c>
      <c r="F2472" s="1">
        <v>1208.0</v>
      </c>
      <c r="G2472" s="1">
        <v>1024.0</v>
      </c>
      <c r="H2472" s="1">
        <v>84.8</v>
      </c>
      <c r="I2472" s="1">
        <v>1647.01</v>
      </c>
      <c r="J2472" s="1">
        <v>1896.37</v>
      </c>
      <c r="K2472" s="1">
        <v>1941882.88</v>
      </c>
      <c r="L2472" s="2">
        <v>45844.0</v>
      </c>
      <c r="M2472" s="1">
        <v>2025.0</v>
      </c>
      <c r="N2472" s="1">
        <v>7.0</v>
      </c>
      <c r="O2472" s="1" t="s">
        <v>26</v>
      </c>
    </row>
    <row r="2473">
      <c r="A2473" s="1" t="s">
        <v>3274</v>
      </c>
      <c r="B2473" s="1" t="s">
        <v>37</v>
      </c>
      <c r="C2473" s="1" t="s">
        <v>38</v>
      </c>
      <c r="D2473" s="1" t="s">
        <v>871</v>
      </c>
      <c r="E2473" s="1" t="s">
        <v>124</v>
      </c>
      <c r="F2473" s="1">
        <v>2891.0</v>
      </c>
      <c r="G2473" s="1">
        <v>3027.0</v>
      </c>
      <c r="H2473" s="1">
        <v>104.7</v>
      </c>
      <c r="I2473" s="1">
        <v>1870.61</v>
      </c>
      <c r="J2473" s="1">
        <v>1862.93</v>
      </c>
      <c r="K2473" s="1">
        <v>5639089.11</v>
      </c>
      <c r="L2473" s="2">
        <v>45968.0</v>
      </c>
      <c r="M2473" s="1">
        <v>2025.0</v>
      </c>
      <c r="N2473" s="1">
        <v>11.0</v>
      </c>
      <c r="O2473" s="1" t="s">
        <v>26</v>
      </c>
    </row>
    <row r="2474">
      <c r="A2474" s="1" t="s">
        <v>3275</v>
      </c>
      <c r="B2474" s="1" t="s">
        <v>37</v>
      </c>
      <c r="C2474" s="1" t="s">
        <v>38</v>
      </c>
      <c r="D2474" s="1" t="s">
        <v>1856</v>
      </c>
      <c r="E2474" s="1" t="s">
        <v>142</v>
      </c>
      <c r="F2474" s="1">
        <v>533.0</v>
      </c>
      <c r="G2474" s="1">
        <v>494.0</v>
      </c>
      <c r="H2474" s="1">
        <v>92.7</v>
      </c>
      <c r="I2474" s="1">
        <v>1008.28</v>
      </c>
      <c r="J2474" s="1">
        <v>1198.56</v>
      </c>
      <c r="K2474" s="1">
        <v>592088.64</v>
      </c>
      <c r="L2474" s="2">
        <v>45730.0</v>
      </c>
      <c r="M2474" s="1">
        <v>2025.0</v>
      </c>
      <c r="N2474" s="1">
        <v>3.0</v>
      </c>
      <c r="O2474" s="1" t="s">
        <v>46</v>
      </c>
    </row>
    <row r="2475">
      <c r="A2475" s="1" t="s">
        <v>3276</v>
      </c>
      <c r="B2475" s="1" t="s">
        <v>42</v>
      </c>
      <c r="C2475" s="1" t="s">
        <v>43</v>
      </c>
      <c r="D2475" s="1" t="s">
        <v>2664</v>
      </c>
      <c r="E2475" s="1" t="s">
        <v>210</v>
      </c>
      <c r="F2475" s="1">
        <v>2764.0</v>
      </c>
      <c r="G2475" s="1">
        <v>2548.0</v>
      </c>
      <c r="H2475" s="1">
        <v>92.2</v>
      </c>
      <c r="I2475" s="1">
        <v>1656.76</v>
      </c>
      <c r="J2475" s="1">
        <v>1722.57</v>
      </c>
      <c r="K2475" s="1">
        <v>4389108.36</v>
      </c>
      <c r="L2475" s="2">
        <v>45860.0</v>
      </c>
      <c r="M2475" s="1">
        <v>2025.0</v>
      </c>
      <c r="N2475" s="1">
        <v>7.0</v>
      </c>
      <c r="O2475" s="1" t="s">
        <v>46</v>
      </c>
    </row>
    <row r="2476">
      <c r="A2476" s="1" t="s">
        <v>3277</v>
      </c>
      <c r="B2476" s="1" t="s">
        <v>16</v>
      </c>
      <c r="C2476" s="1" t="s">
        <v>17</v>
      </c>
      <c r="D2476" s="1" t="s">
        <v>949</v>
      </c>
      <c r="E2476" s="1" t="s">
        <v>194</v>
      </c>
      <c r="F2476" s="1">
        <v>2955.0</v>
      </c>
      <c r="G2476" s="1">
        <v>2804.0</v>
      </c>
      <c r="H2476" s="1">
        <v>94.9</v>
      </c>
      <c r="I2476" s="1">
        <v>1650.76</v>
      </c>
      <c r="J2476" s="1">
        <v>1688.85</v>
      </c>
      <c r="K2476" s="1">
        <v>4735535.4</v>
      </c>
      <c r="L2476" s="2">
        <v>45831.0</v>
      </c>
      <c r="M2476" s="1">
        <v>2025.0</v>
      </c>
      <c r="N2476" s="1">
        <v>6.0</v>
      </c>
      <c r="O2476" s="1" t="s">
        <v>26</v>
      </c>
    </row>
    <row r="2477">
      <c r="A2477" s="1" t="s">
        <v>3278</v>
      </c>
      <c r="B2477" s="1" t="s">
        <v>37</v>
      </c>
      <c r="C2477" s="1" t="s">
        <v>38</v>
      </c>
      <c r="D2477" s="1" t="s">
        <v>514</v>
      </c>
      <c r="E2477" s="1" t="s">
        <v>53</v>
      </c>
      <c r="F2477" s="1">
        <v>2658.0</v>
      </c>
      <c r="G2477" s="1">
        <v>2374.0</v>
      </c>
      <c r="H2477" s="1">
        <v>89.3</v>
      </c>
      <c r="I2477" s="1">
        <v>1023.85</v>
      </c>
      <c r="J2477" s="1">
        <v>1140.21</v>
      </c>
      <c r="K2477" s="1">
        <v>2706858.54</v>
      </c>
      <c r="L2477" s="2">
        <v>45716.0</v>
      </c>
      <c r="M2477" s="1">
        <v>2025.0</v>
      </c>
      <c r="N2477" s="1">
        <v>2.0</v>
      </c>
      <c r="O2477" s="1" t="s">
        <v>26</v>
      </c>
    </row>
    <row r="2478">
      <c r="A2478" s="1" t="s">
        <v>3279</v>
      </c>
      <c r="B2478" s="1" t="s">
        <v>42</v>
      </c>
      <c r="C2478" s="1" t="s">
        <v>43</v>
      </c>
      <c r="D2478" s="1" t="s">
        <v>819</v>
      </c>
      <c r="E2478" s="1" t="s">
        <v>92</v>
      </c>
      <c r="F2478" s="1">
        <v>771.0</v>
      </c>
      <c r="G2478" s="1">
        <v>654.0</v>
      </c>
      <c r="H2478" s="1">
        <v>84.8</v>
      </c>
      <c r="I2478" s="1">
        <v>1061.93</v>
      </c>
      <c r="J2478" s="1">
        <v>1238.3</v>
      </c>
      <c r="K2478" s="1">
        <v>809848.2</v>
      </c>
      <c r="L2478" s="2">
        <v>45753.0</v>
      </c>
      <c r="M2478" s="1">
        <v>2025.0</v>
      </c>
      <c r="N2478" s="1">
        <v>4.0</v>
      </c>
      <c r="O2478" s="1" t="s">
        <v>46</v>
      </c>
    </row>
    <row r="2479">
      <c r="A2479" s="1" t="s">
        <v>3280</v>
      </c>
      <c r="B2479" s="1" t="s">
        <v>37</v>
      </c>
      <c r="C2479" s="1" t="s">
        <v>38</v>
      </c>
      <c r="D2479" s="1" t="s">
        <v>1002</v>
      </c>
      <c r="E2479" s="1" t="s">
        <v>31</v>
      </c>
      <c r="F2479" s="1">
        <v>1389.0</v>
      </c>
      <c r="G2479" s="1">
        <v>1376.0</v>
      </c>
      <c r="H2479" s="1">
        <v>99.1</v>
      </c>
      <c r="I2479" s="1">
        <v>1154.59</v>
      </c>
      <c r="J2479" s="1">
        <v>1203.33</v>
      </c>
      <c r="K2479" s="1">
        <v>1655782.08</v>
      </c>
      <c r="L2479" s="2">
        <v>45877.0</v>
      </c>
      <c r="M2479" s="1">
        <v>2025.0</v>
      </c>
      <c r="N2479" s="1">
        <v>8.0</v>
      </c>
      <c r="O2479" s="1" t="s">
        <v>32</v>
      </c>
    </row>
    <row r="2480">
      <c r="A2480" s="1" t="s">
        <v>3281</v>
      </c>
      <c r="B2480" s="1" t="s">
        <v>37</v>
      </c>
      <c r="C2480" s="1" t="s">
        <v>38</v>
      </c>
      <c r="D2480" s="1" t="s">
        <v>3133</v>
      </c>
      <c r="E2480" s="1" t="s">
        <v>161</v>
      </c>
      <c r="F2480" s="1">
        <v>2294.0</v>
      </c>
      <c r="G2480" s="1">
        <v>2154.0</v>
      </c>
      <c r="H2480" s="1">
        <v>93.9</v>
      </c>
      <c r="I2480" s="1">
        <v>1497.34</v>
      </c>
      <c r="J2480" s="1">
        <v>1525.75</v>
      </c>
      <c r="K2480" s="1">
        <v>3286465.5</v>
      </c>
      <c r="L2480" s="2">
        <v>45698.0</v>
      </c>
      <c r="M2480" s="1">
        <v>2025.0</v>
      </c>
      <c r="N2480" s="1">
        <v>2.0</v>
      </c>
      <c r="O2480" s="1" t="s">
        <v>65</v>
      </c>
    </row>
    <row r="2481">
      <c r="A2481" s="1" t="s">
        <v>3282</v>
      </c>
      <c r="B2481" s="1" t="s">
        <v>22</v>
      </c>
      <c r="C2481" s="1" t="s">
        <v>23</v>
      </c>
      <c r="D2481" s="1" t="s">
        <v>315</v>
      </c>
      <c r="E2481" s="1" t="s">
        <v>124</v>
      </c>
      <c r="F2481" s="1">
        <v>1878.0</v>
      </c>
      <c r="G2481" s="1">
        <v>1544.0</v>
      </c>
      <c r="H2481" s="1">
        <v>82.2</v>
      </c>
      <c r="I2481" s="1">
        <v>1514.06</v>
      </c>
      <c r="J2481" s="1">
        <v>1807.22</v>
      </c>
      <c r="K2481" s="1">
        <v>2790347.68</v>
      </c>
      <c r="L2481" s="2">
        <v>45882.0</v>
      </c>
      <c r="M2481" s="1">
        <v>2025.0</v>
      </c>
      <c r="N2481" s="1">
        <v>8.0</v>
      </c>
      <c r="O2481" s="1" t="s">
        <v>26</v>
      </c>
    </row>
    <row r="2482">
      <c r="A2482" s="1" t="s">
        <v>3283</v>
      </c>
      <c r="B2482" s="1" t="s">
        <v>37</v>
      </c>
      <c r="C2482" s="1" t="s">
        <v>38</v>
      </c>
      <c r="D2482" s="1" t="s">
        <v>1748</v>
      </c>
      <c r="E2482" s="1" t="s">
        <v>64</v>
      </c>
      <c r="F2482" s="1">
        <v>2830.0</v>
      </c>
      <c r="G2482" s="1">
        <v>2769.0</v>
      </c>
      <c r="H2482" s="1">
        <v>97.8</v>
      </c>
      <c r="I2482" s="1">
        <v>1441.22</v>
      </c>
      <c r="J2482" s="1">
        <v>1601.74</v>
      </c>
      <c r="K2482" s="1">
        <v>4435218.06</v>
      </c>
      <c r="L2482" s="2">
        <v>46008.0</v>
      </c>
      <c r="M2482" s="1">
        <v>2025.0</v>
      </c>
      <c r="N2482" s="1">
        <v>12.0</v>
      </c>
      <c r="O2482" s="1" t="s">
        <v>65</v>
      </c>
    </row>
    <row r="2483">
      <c r="A2483" s="1" t="s">
        <v>3284</v>
      </c>
      <c r="B2483" s="1" t="s">
        <v>28</v>
      </c>
      <c r="C2483" s="1" t="s">
        <v>29</v>
      </c>
      <c r="D2483" s="1" t="s">
        <v>951</v>
      </c>
      <c r="E2483" s="1" t="s">
        <v>311</v>
      </c>
      <c r="F2483" s="1">
        <v>600.0</v>
      </c>
      <c r="G2483" s="1">
        <v>606.0</v>
      </c>
      <c r="H2483" s="1">
        <v>101.0</v>
      </c>
      <c r="I2483" s="1">
        <v>1263.21</v>
      </c>
      <c r="J2483" s="1">
        <v>1444.56</v>
      </c>
      <c r="K2483" s="1">
        <v>875403.36</v>
      </c>
      <c r="L2483" s="2">
        <v>46010.0</v>
      </c>
      <c r="M2483" s="1">
        <v>2025.0</v>
      </c>
      <c r="N2483" s="1">
        <v>12.0</v>
      </c>
      <c r="O2483" s="1" t="s">
        <v>20</v>
      </c>
    </row>
    <row r="2484">
      <c r="A2484" s="1" t="s">
        <v>3285</v>
      </c>
      <c r="B2484" s="1" t="s">
        <v>42</v>
      </c>
      <c r="C2484" s="1" t="s">
        <v>43</v>
      </c>
      <c r="D2484" s="1" t="s">
        <v>1620</v>
      </c>
      <c r="E2484" s="1" t="s">
        <v>257</v>
      </c>
      <c r="F2484" s="1">
        <v>1772.0</v>
      </c>
      <c r="G2484" s="1">
        <v>1693.0</v>
      </c>
      <c r="H2484" s="1">
        <v>95.5</v>
      </c>
      <c r="I2484" s="1">
        <v>1363.7</v>
      </c>
      <c r="J2484" s="1">
        <v>1250.96</v>
      </c>
      <c r="K2484" s="1">
        <v>2117875.28</v>
      </c>
      <c r="L2484" s="2">
        <v>45914.0</v>
      </c>
      <c r="M2484" s="1">
        <v>2025.0</v>
      </c>
      <c r="N2484" s="1">
        <v>9.0</v>
      </c>
      <c r="O2484" s="1" t="s">
        <v>32</v>
      </c>
    </row>
    <row r="2485">
      <c r="A2485" s="1" t="s">
        <v>3286</v>
      </c>
      <c r="B2485" s="1" t="s">
        <v>37</v>
      </c>
      <c r="C2485" s="1" t="s">
        <v>38</v>
      </c>
      <c r="D2485" s="1" t="s">
        <v>361</v>
      </c>
      <c r="E2485" s="1" t="s">
        <v>35</v>
      </c>
      <c r="F2485" s="1">
        <v>574.0</v>
      </c>
      <c r="G2485" s="1">
        <v>558.0</v>
      </c>
      <c r="H2485" s="1">
        <v>97.2</v>
      </c>
      <c r="I2485" s="1">
        <v>1926.87</v>
      </c>
      <c r="J2485" s="1">
        <v>2289.62</v>
      </c>
      <c r="K2485" s="1">
        <v>1277607.96</v>
      </c>
      <c r="L2485" s="2">
        <v>45730.0</v>
      </c>
      <c r="M2485" s="1">
        <v>2025.0</v>
      </c>
      <c r="N2485" s="1">
        <v>3.0</v>
      </c>
      <c r="O2485" s="1" t="s">
        <v>26</v>
      </c>
    </row>
    <row r="2486">
      <c r="A2486" s="1" t="s">
        <v>3287</v>
      </c>
      <c r="B2486" s="1" t="s">
        <v>37</v>
      </c>
      <c r="C2486" s="1" t="s">
        <v>38</v>
      </c>
      <c r="D2486" s="1" t="s">
        <v>435</v>
      </c>
      <c r="E2486" s="1" t="s">
        <v>311</v>
      </c>
      <c r="F2486" s="1">
        <v>2876.0</v>
      </c>
      <c r="G2486" s="1">
        <v>2494.0</v>
      </c>
      <c r="H2486" s="1">
        <v>86.7</v>
      </c>
      <c r="I2486" s="1">
        <v>1715.99</v>
      </c>
      <c r="J2486" s="1">
        <v>1830.66</v>
      </c>
      <c r="K2486" s="1">
        <v>4565666.04</v>
      </c>
      <c r="L2486" s="2">
        <v>45781.0</v>
      </c>
      <c r="M2486" s="1">
        <v>2025.0</v>
      </c>
      <c r="N2486" s="1">
        <v>5.0</v>
      </c>
      <c r="O2486" s="1" t="s">
        <v>20</v>
      </c>
    </row>
    <row r="2487">
      <c r="A2487" s="1" t="s">
        <v>3288</v>
      </c>
      <c r="B2487" s="1" t="s">
        <v>42</v>
      </c>
      <c r="C2487" s="1" t="s">
        <v>43</v>
      </c>
      <c r="D2487" s="1" t="s">
        <v>884</v>
      </c>
      <c r="E2487" s="1" t="s">
        <v>142</v>
      </c>
      <c r="F2487" s="1">
        <v>1419.0</v>
      </c>
      <c r="G2487" s="1">
        <v>1392.0</v>
      </c>
      <c r="H2487" s="1">
        <v>98.1</v>
      </c>
      <c r="I2487" s="1">
        <v>1993.07</v>
      </c>
      <c r="J2487" s="1">
        <v>1950.87</v>
      </c>
      <c r="K2487" s="1">
        <v>2715611.04</v>
      </c>
      <c r="L2487" s="2">
        <v>45839.0</v>
      </c>
      <c r="M2487" s="1">
        <v>2025.0</v>
      </c>
      <c r="N2487" s="1">
        <v>7.0</v>
      </c>
      <c r="O2487" s="1" t="s">
        <v>46</v>
      </c>
    </row>
    <row r="2488">
      <c r="A2488" s="1" t="s">
        <v>3289</v>
      </c>
      <c r="B2488" s="1" t="s">
        <v>37</v>
      </c>
      <c r="C2488" s="1" t="s">
        <v>38</v>
      </c>
      <c r="D2488" s="1" t="s">
        <v>957</v>
      </c>
      <c r="E2488" s="1" t="s">
        <v>306</v>
      </c>
      <c r="F2488" s="1">
        <v>1826.0</v>
      </c>
      <c r="G2488" s="1">
        <v>1868.0</v>
      </c>
      <c r="H2488" s="1">
        <v>102.3</v>
      </c>
      <c r="I2488" s="1">
        <v>1550.51</v>
      </c>
      <c r="J2488" s="1">
        <v>1691.56</v>
      </c>
      <c r="K2488" s="1">
        <v>3159834.08</v>
      </c>
      <c r="L2488" s="2">
        <v>45712.0</v>
      </c>
      <c r="M2488" s="1">
        <v>2025.0</v>
      </c>
      <c r="N2488" s="1">
        <v>2.0</v>
      </c>
      <c r="O2488" s="1" t="s">
        <v>32</v>
      </c>
    </row>
    <row r="2489">
      <c r="A2489" s="1" t="s">
        <v>3290</v>
      </c>
      <c r="B2489" s="1" t="s">
        <v>22</v>
      </c>
      <c r="C2489" s="1" t="s">
        <v>23</v>
      </c>
      <c r="D2489" s="1" t="s">
        <v>1527</v>
      </c>
      <c r="E2489" s="1" t="s">
        <v>82</v>
      </c>
      <c r="F2489" s="1">
        <v>1891.0</v>
      </c>
      <c r="G2489" s="1">
        <v>1965.0</v>
      </c>
      <c r="H2489" s="1">
        <v>103.9</v>
      </c>
      <c r="I2489" s="1">
        <v>1520.53</v>
      </c>
      <c r="J2489" s="1">
        <v>1582.76</v>
      </c>
      <c r="K2489" s="1">
        <v>3110123.4</v>
      </c>
      <c r="L2489" s="2">
        <v>45863.0</v>
      </c>
      <c r="M2489" s="1">
        <v>2025.0</v>
      </c>
      <c r="N2489" s="1">
        <v>7.0</v>
      </c>
      <c r="O2489" s="1" t="s">
        <v>20</v>
      </c>
    </row>
    <row r="2490">
      <c r="A2490" s="1" t="s">
        <v>3291</v>
      </c>
      <c r="B2490" s="1" t="s">
        <v>37</v>
      </c>
      <c r="C2490" s="1" t="s">
        <v>38</v>
      </c>
      <c r="D2490" s="1" t="s">
        <v>2533</v>
      </c>
      <c r="E2490" s="1" t="s">
        <v>169</v>
      </c>
      <c r="F2490" s="1">
        <v>2510.0</v>
      </c>
      <c r="G2490" s="1">
        <v>2511.0</v>
      </c>
      <c r="H2490" s="1">
        <v>100.0</v>
      </c>
      <c r="I2490" s="1">
        <v>1106.58</v>
      </c>
      <c r="J2490" s="1">
        <v>1149.1</v>
      </c>
      <c r="K2490" s="1">
        <v>2885390.1</v>
      </c>
      <c r="L2490" s="2">
        <v>45883.0</v>
      </c>
      <c r="M2490" s="1">
        <v>2025.0</v>
      </c>
      <c r="N2490" s="1">
        <v>8.0</v>
      </c>
      <c r="O2490" s="1" t="s">
        <v>26</v>
      </c>
    </row>
    <row r="2491">
      <c r="A2491" s="1" t="s">
        <v>3292</v>
      </c>
      <c r="B2491" s="1" t="s">
        <v>42</v>
      </c>
      <c r="C2491" s="1" t="s">
        <v>43</v>
      </c>
      <c r="D2491" s="1" t="s">
        <v>1493</v>
      </c>
      <c r="E2491" s="1" t="s">
        <v>306</v>
      </c>
      <c r="F2491" s="1">
        <v>2481.0</v>
      </c>
      <c r="G2491" s="1">
        <v>2441.0</v>
      </c>
      <c r="H2491" s="1">
        <v>98.4</v>
      </c>
      <c r="I2491" s="1">
        <v>1946.95</v>
      </c>
      <c r="J2491" s="1">
        <v>1920.68</v>
      </c>
      <c r="K2491" s="1">
        <v>4688379.88</v>
      </c>
      <c r="L2491" s="2">
        <v>45770.0</v>
      </c>
      <c r="M2491" s="1">
        <v>2025.0</v>
      </c>
      <c r="N2491" s="1">
        <v>4.0</v>
      </c>
      <c r="O2491" s="1" t="s">
        <v>32</v>
      </c>
    </row>
    <row r="2492">
      <c r="A2492" s="1" t="s">
        <v>3293</v>
      </c>
      <c r="B2492" s="1" t="s">
        <v>28</v>
      </c>
      <c r="C2492" s="1" t="s">
        <v>29</v>
      </c>
      <c r="D2492" s="1" t="s">
        <v>1801</v>
      </c>
      <c r="E2492" s="1" t="s">
        <v>218</v>
      </c>
      <c r="F2492" s="1">
        <v>2793.0</v>
      </c>
      <c r="G2492" s="1">
        <v>2906.0</v>
      </c>
      <c r="H2492" s="1">
        <v>104.0</v>
      </c>
      <c r="I2492" s="1">
        <v>1181.26</v>
      </c>
      <c r="J2492" s="1">
        <v>1087.63</v>
      </c>
      <c r="K2492" s="1">
        <v>3160652.78</v>
      </c>
      <c r="L2492" s="2">
        <v>45848.0</v>
      </c>
      <c r="M2492" s="1">
        <v>2025.0</v>
      </c>
      <c r="N2492" s="1">
        <v>7.0</v>
      </c>
      <c r="O2492" s="1" t="s">
        <v>32</v>
      </c>
    </row>
    <row r="2493">
      <c r="A2493" s="1" t="s">
        <v>3294</v>
      </c>
      <c r="B2493" s="1" t="s">
        <v>16</v>
      </c>
      <c r="C2493" s="1" t="s">
        <v>17</v>
      </c>
      <c r="D2493" s="1" t="s">
        <v>600</v>
      </c>
      <c r="E2493" s="1" t="s">
        <v>145</v>
      </c>
      <c r="F2493" s="1">
        <v>1528.0</v>
      </c>
      <c r="G2493" s="1">
        <v>1324.0</v>
      </c>
      <c r="H2493" s="1">
        <v>86.6</v>
      </c>
      <c r="I2493" s="1">
        <v>1382.01</v>
      </c>
      <c r="J2493" s="1">
        <v>1656.86</v>
      </c>
      <c r="K2493" s="1">
        <v>2193682.64</v>
      </c>
      <c r="L2493" s="2">
        <v>45911.0</v>
      </c>
      <c r="M2493" s="1">
        <v>2025.0</v>
      </c>
      <c r="N2493" s="1">
        <v>9.0</v>
      </c>
      <c r="O2493" s="1" t="s">
        <v>32</v>
      </c>
    </row>
    <row r="2494">
      <c r="A2494" s="1" t="s">
        <v>3295</v>
      </c>
      <c r="B2494" s="1" t="s">
        <v>22</v>
      </c>
      <c r="C2494" s="1" t="s">
        <v>23</v>
      </c>
      <c r="D2494" s="1" t="s">
        <v>469</v>
      </c>
      <c r="E2494" s="1" t="s">
        <v>103</v>
      </c>
      <c r="F2494" s="1">
        <v>2982.0</v>
      </c>
      <c r="G2494" s="1">
        <v>3122.0</v>
      </c>
      <c r="H2494" s="1">
        <v>104.7</v>
      </c>
      <c r="I2494" s="1">
        <v>1142.76</v>
      </c>
      <c r="J2494" s="1">
        <v>1283.28</v>
      </c>
      <c r="K2494" s="1">
        <v>4006400.16</v>
      </c>
      <c r="L2494" s="2">
        <v>45892.0</v>
      </c>
      <c r="M2494" s="1">
        <v>2025.0</v>
      </c>
      <c r="N2494" s="1">
        <v>8.0</v>
      </c>
      <c r="O2494" s="1" t="s">
        <v>26</v>
      </c>
    </row>
    <row r="2495">
      <c r="A2495" s="1" t="s">
        <v>3296</v>
      </c>
      <c r="B2495" s="1" t="s">
        <v>28</v>
      </c>
      <c r="C2495" s="1" t="s">
        <v>29</v>
      </c>
      <c r="D2495" s="1" t="s">
        <v>113</v>
      </c>
      <c r="E2495" s="1" t="s">
        <v>74</v>
      </c>
      <c r="F2495" s="1">
        <v>866.0</v>
      </c>
      <c r="G2495" s="1">
        <v>711.0</v>
      </c>
      <c r="H2495" s="1">
        <v>82.1</v>
      </c>
      <c r="I2495" s="1">
        <v>1323.16</v>
      </c>
      <c r="J2495" s="1">
        <v>1289.64</v>
      </c>
      <c r="K2495" s="1">
        <v>916934.04</v>
      </c>
      <c r="L2495" s="2">
        <v>45758.0</v>
      </c>
      <c r="M2495" s="1">
        <v>2025.0</v>
      </c>
      <c r="N2495" s="1">
        <v>4.0</v>
      </c>
      <c r="O2495" s="1" t="s">
        <v>32</v>
      </c>
    </row>
    <row r="2496">
      <c r="A2496" s="1" t="s">
        <v>3297</v>
      </c>
      <c r="B2496" s="1" t="s">
        <v>42</v>
      </c>
      <c r="C2496" s="1" t="s">
        <v>43</v>
      </c>
      <c r="D2496" s="1" t="s">
        <v>450</v>
      </c>
      <c r="E2496" s="1" t="s">
        <v>231</v>
      </c>
      <c r="F2496" s="1">
        <v>2213.0</v>
      </c>
      <c r="G2496" s="1">
        <v>2253.0</v>
      </c>
      <c r="H2496" s="1">
        <v>101.8</v>
      </c>
      <c r="I2496" s="1">
        <v>1938.79</v>
      </c>
      <c r="J2496" s="1">
        <v>2292.66</v>
      </c>
      <c r="K2496" s="1">
        <v>5165362.98</v>
      </c>
      <c r="L2496" s="2">
        <v>45926.0</v>
      </c>
      <c r="M2496" s="1">
        <v>2025.0</v>
      </c>
      <c r="N2496" s="1">
        <v>9.0</v>
      </c>
      <c r="O2496" s="1" t="s">
        <v>65</v>
      </c>
    </row>
    <row r="2497">
      <c r="A2497" s="1" t="s">
        <v>3298</v>
      </c>
      <c r="B2497" s="1" t="s">
        <v>37</v>
      </c>
      <c r="C2497" s="1" t="s">
        <v>38</v>
      </c>
      <c r="D2497" s="1" t="s">
        <v>139</v>
      </c>
      <c r="E2497" s="1" t="s">
        <v>124</v>
      </c>
      <c r="F2497" s="1">
        <v>597.0</v>
      </c>
      <c r="G2497" s="1">
        <v>600.0</v>
      </c>
      <c r="H2497" s="1">
        <v>100.5</v>
      </c>
      <c r="I2497" s="1">
        <v>1721.05</v>
      </c>
      <c r="J2497" s="1">
        <v>1731.78</v>
      </c>
      <c r="K2497" s="1">
        <v>1039068.0</v>
      </c>
      <c r="L2497" s="2">
        <v>45804.0</v>
      </c>
      <c r="M2497" s="1">
        <v>2025.0</v>
      </c>
      <c r="N2497" s="1">
        <v>5.0</v>
      </c>
      <c r="O2497" s="1" t="s">
        <v>26</v>
      </c>
    </row>
    <row r="2498">
      <c r="A2498" s="1" t="s">
        <v>3299</v>
      </c>
      <c r="B2498" s="1" t="s">
        <v>28</v>
      </c>
      <c r="C2498" s="1" t="s">
        <v>29</v>
      </c>
      <c r="D2498" s="1" t="s">
        <v>1147</v>
      </c>
      <c r="E2498" s="1" t="s">
        <v>35</v>
      </c>
      <c r="F2498" s="1">
        <v>1212.0</v>
      </c>
      <c r="G2498" s="1">
        <v>1126.0</v>
      </c>
      <c r="H2498" s="1">
        <v>92.9</v>
      </c>
      <c r="I2498" s="1">
        <v>1643.17</v>
      </c>
      <c r="J2498" s="1">
        <v>1491.57</v>
      </c>
      <c r="K2498" s="1">
        <v>1679507.82</v>
      </c>
      <c r="L2498" s="2">
        <v>45742.0</v>
      </c>
      <c r="M2498" s="1">
        <v>2025.0</v>
      </c>
      <c r="N2498" s="1">
        <v>3.0</v>
      </c>
      <c r="O2498" s="1" t="s">
        <v>26</v>
      </c>
    </row>
    <row r="2499">
      <c r="A2499" s="1" t="s">
        <v>3300</v>
      </c>
      <c r="B2499" s="1" t="s">
        <v>22</v>
      </c>
      <c r="C2499" s="1" t="s">
        <v>23</v>
      </c>
      <c r="D2499" s="1" t="s">
        <v>594</v>
      </c>
      <c r="E2499" s="1" t="s">
        <v>210</v>
      </c>
      <c r="F2499" s="1">
        <v>2843.0</v>
      </c>
      <c r="G2499" s="1">
        <v>2756.0</v>
      </c>
      <c r="H2499" s="1">
        <v>96.9</v>
      </c>
      <c r="I2499" s="1">
        <v>1460.18</v>
      </c>
      <c r="J2499" s="1">
        <v>1457.04</v>
      </c>
      <c r="K2499" s="1">
        <v>4015602.24</v>
      </c>
      <c r="L2499" s="2">
        <v>45769.0</v>
      </c>
      <c r="M2499" s="1">
        <v>2025.0</v>
      </c>
      <c r="N2499" s="1">
        <v>4.0</v>
      </c>
      <c r="O2499" s="1" t="s">
        <v>46</v>
      </c>
    </row>
    <row r="2500">
      <c r="A2500" s="1" t="s">
        <v>3301</v>
      </c>
      <c r="B2500" s="1" t="s">
        <v>16</v>
      </c>
      <c r="C2500" s="1" t="s">
        <v>17</v>
      </c>
      <c r="D2500" s="1" t="s">
        <v>1251</v>
      </c>
      <c r="E2500" s="1" t="s">
        <v>194</v>
      </c>
      <c r="F2500" s="1">
        <v>1710.0</v>
      </c>
      <c r="G2500" s="1">
        <v>1526.0</v>
      </c>
      <c r="H2500" s="1">
        <v>89.2</v>
      </c>
      <c r="I2500" s="1">
        <v>1880.42</v>
      </c>
      <c r="J2500" s="1">
        <v>1695.24</v>
      </c>
      <c r="K2500" s="1">
        <v>2586936.24</v>
      </c>
      <c r="L2500" s="2">
        <v>45999.0</v>
      </c>
      <c r="M2500" s="1">
        <v>2025.0</v>
      </c>
      <c r="N2500" s="1">
        <v>12.0</v>
      </c>
      <c r="O2500" s="1" t="s">
        <v>26</v>
      </c>
    </row>
    <row r="2501">
      <c r="A2501" s="1" t="s">
        <v>3302</v>
      </c>
      <c r="B2501" s="1" t="s">
        <v>37</v>
      </c>
      <c r="C2501" s="1" t="s">
        <v>38</v>
      </c>
      <c r="D2501" s="1" t="s">
        <v>454</v>
      </c>
      <c r="E2501" s="1" t="s">
        <v>250</v>
      </c>
      <c r="F2501" s="1">
        <v>1128.0</v>
      </c>
      <c r="G2501" s="1">
        <v>908.0</v>
      </c>
      <c r="H2501" s="1">
        <v>80.5</v>
      </c>
      <c r="I2501" s="1">
        <v>1217.7</v>
      </c>
      <c r="J2501" s="1">
        <v>1299.03</v>
      </c>
      <c r="K2501" s="1">
        <v>1179519.24</v>
      </c>
      <c r="L2501" s="2">
        <v>45693.0</v>
      </c>
      <c r="M2501" s="1">
        <v>2025.0</v>
      </c>
      <c r="N2501" s="1">
        <v>2.0</v>
      </c>
      <c r="O2501" s="1" t="s">
        <v>65</v>
      </c>
    </row>
    <row r="2502">
      <c r="A2502" s="1" t="s">
        <v>3303</v>
      </c>
      <c r="B2502" s="1" t="s">
        <v>16</v>
      </c>
      <c r="C2502" s="1" t="s">
        <v>17</v>
      </c>
      <c r="D2502" s="1" t="s">
        <v>1158</v>
      </c>
      <c r="E2502" s="1" t="s">
        <v>152</v>
      </c>
      <c r="F2502" s="1">
        <v>2060.0</v>
      </c>
      <c r="G2502" s="1">
        <v>2008.0</v>
      </c>
      <c r="H2502" s="1">
        <v>97.5</v>
      </c>
      <c r="I2502" s="1">
        <v>1002.81</v>
      </c>
      <c r="J2502" s="1">
        <v>986.26</v>
      </c>
      <c r="K2502" s="1">
        <v>1980410.08</v>
      </c>
      <c r="L2502" s="2">
        <v>45810.0</v>
      </c>
      <c r="M2502" s="1">
        <v>2025.0</v>
      </c>
      <c r="N2502" s="1">
        <v>6.0</v>
      </c>
      <c r="O2502" s="1" t="s">
        <v>20</v>
      </c>
    </row>
    <row r="2503">
      <c r="A2503" s="1" t="s">
        <v>3304</v>
      </c>
      <c r="B2503" s="1" t="s">
        <v>37</v>
      </c>
      <c r="C2503" s="1" t="s">
        <v>38</v>
      </c>
      <c r="D2503" s="1" t="s">
        <v>3305</v>
      </c>
      <c r="E2503" s="1" t="s">
        <v>40</v>
      </c>
      <c r="F2503" s="1">
        <v>1461.0</v>
      </c>
      <c r="G2503" s="1">
        <v>1256.0</v>
      </c>
      <c r="H2503" s="1">
        <v>86.0</v>
      </c>
      <c r="I2503" s="1">
        <v>1533.56</v>
      </c>
      <c r="J2503" s="1">
        <v>1756.68</v>
      </c>
      <c r="K2503" s="1">
        <v>2206390.08</v>
      </c>
      <c r="L2503" s="2">
        <v>45853.0</v>
      </c>
      <c r="M2503" s="1">
        <v>2025.0</v>
      </c>
      <c r="N2503" s="1">
        <v>7.0</v>
      </c>
      <c r="O2503" s="1" t="s">
        <v>26</v>
      </c>
    </row>
    <row r="2504">
      <c r="A2504" s="1" t="s">
        <v>3306</v>
      </c>
      <c r="B2504" s="1" t="s">
        <v>22</v>
      </c>
      <c r="C2504" s="1" t="s">
        <v>23</v>
      </c>
      <c r="D2504" s="1" t="s">
        <v>1852</v>
      </c>
      <c r="E2504" s="1" t="s">
        <v>231</v>
      </c>
      <c r="F2504" s="1">
        <v>1232.0</v>
      </c>
      <c r="G2504" s="1">
        <v>998.0</v>
      </c>
      <c r="H2504" s="1">
        <v>81.0</v>
      </c>
      <c r="I2504" s="1">
        <v>1772.03</v>
      </c>
      <c r="J2504" s="1">
        <v>1932.17</v>
      </c>
      <c r="K2504" s="1">
        <v>1928305.66</v>
      </c>
      <c r="L2504" s="2">
        <v>45911.0</v>
      </c>
      <c r="M2504" s="1">
        <v>2025.0</v>
      </c>
      <c r="N2504" s="1">
        <v>9.0</v>
      </c>
      <c r="O2504" s="1" t="s">
        <v>65</v>
      </c>
    </row>
    <row r="2505">
      <c r="A2505" s="1" t="s">
        <v>3307</v>
      </c>
      <c r="B2505" s="1" t="s">
        <v>37</v>
      </c>
      <c r="C2505" s="1" t="s">
        <v>38</v>
      </c>
      <c r="D2505" s="1" t="s">
        <v>1606</v>
      </c>
      <c r="E2505" s="1" t="s">
        <v>161</v>
      </c>
      <c r="F2505" s="1">
        <v>1016.0</v>
      </c>
      <c r="G2505" s="1">
        <v>1013.0</v>
      </c>
      <c r="H2505" s="1">
        <v>99.7</v>
      </c>
      <c r="I2505" s="1">
        <v>1860.02</v>
      </c>
      <c r="J2505" s="1">
        <v>1884.43</v>
      </c>
      <c r="K2505" s="1">
        <v>1908927.59</v>
      </c>
      <c r="L2505" s="2">
        <v>45762.0</v>
      </c>
      <c r="M2505" s="1">
        <v>2025.0</v>
      </c>
      <c r="N2505" s="1">
        <v>4.0</v>
      </c>
      <c r="O2505" s="1" t="s">
        <v>65</v>
      </c>
    </row>
    <row r="2506">
      <c r="A2506" s="1" t="s">
        <v>3308</v>
      </c>
      <c r="B2506" s="1" t="s">
        <v>22</v>
      </c>
      <c r="C2506" s="1" t="s">
        <v>23</v>
      </c>
      <c r="D2506" s="1" t="s">
        <v>1620</v>
      </c>
      <c r="E2506" s="1" t="s">
        <v>257</v>
      </c>
      <c r="F2506" s="1">
        <v>1898.0</v>
      </c>
      <c r="G2506" s="1">
        <v>1664.0</v>
      </c>
      <c r="H2506" s="1">
        <v>87.7</v>
      </c>
      <c r="I2506" s="1">
        <v>1663.17</v>
      </c>
      <c r="J2506" s="1">
        <v>1932.49</v>
      </c>
      <c r="K2506" s="1">
        <v>3215663.36</v>
      </c>
      <c r="L2506" s="2">
        <v>45658.0</v>
      </c>
      <c r="M2506" s="1">
        <v>2025.0</v>
      </c>
      <c r="N2506" s="1">
        <v>1.0</v>
      </c>
      <c r="O2506" s="1" t="s">
        <v>32</v>
      </c>
    </row>
    <row r="2507">
      <c r="A2507" s="1" t="s">
        <v>3309</v>
      </c>
      <c r="B2507" s="1" t="s">
        <v>16</v>
      </c>
      <c r="C2507" s="1" t="s">
        <v>17</v>
      </c>
      <c r="D2507" s="1" t="s">
        <v>1818</v>
      </c>
      <c r="E2507" s="1" t="s">
        <v>250</v>
      </c>
      <c r="F2507" s="1">
        <v>991.0</v>
      </c>
      <c r="G2507" s="1">
        <v>991.0</v>
      </c>
      <c r="H2507" s="1">
        <v>100.0</v>
      </c>
      <c r="I2507" s="1">
        <v>1486.15</v>
      </c>
      <c r="J2507" s="1">
        <v>1541.98</v>
      </c>
      <c r="K2507" s="1">
        <v>1528102.18</v>
      </c>
      <c r="L2507" s="2">
        <v>46006.0</v>
      </c>
      <c r="M2507" s="1">
        <v>2025.0</v>
      </c>
      <c r="N2507" s="1">
        <v>12.0</v>
      </c>
      <c r="O2507" s="1" t="s">
        <v>65</v>
      </c>
    </row>
    <row r="2508">
      <c r="A2508" s="1" t="s">
        <v>3310</v>
      </c>
      <c r="B2508" s="1" t="s">
        <v>28</v>
      </c>
      <c r="C2508" s="1" t="s">
        <v>29</v>
      </c>
      <c r="D2508" s="1" t="s">
        <v>1110</v>
      </c>
      <c r="E2508" s="1" t="s">
        <v>152</v>
      </c>
      <c r="F2508" s="1">
        <v>600.0</v>
      </c>
      <c r="G2508" s="1">
        <v>610.0</v>
      </c>
      <c r="H2508" s="1">
        <v>101.7</v>
      </c>
      <c r="I2508" s="1">
        <v>1414.55</v>
      </c>
      <c r="J2508" s="1">
        <v>1302.83</v>
      </c>
      <c r="K2508" s="1">
        <v>794726.3</v>
      </c>
      <c r="L2508" s="2">
        <v>45694.0</v>
      </c>
      <c r="M2508" s="1">
        <v>2025.0</v>
      </c>
      <c r="N2508" s="1">
        <v>2.0</v>
      </c>
      <c r="O2508" s="1" t="s">
        <v>20</v>
      </c>
    </row>
    <row r="2509">
      <c r="A2509" s="1" t="s">
        <v>3311</v>
      </c>
      <c r="B2509" s="1" t="s">
        <v>37</v>
      </c>
      <c r="C2509" s="1" t="s">
        <v>38</v>
      </c>
      <c r="D2509" s="1" t="s">
        <v>471</v>
      </c>
      <c r="E2509" s="1" t="s">
        <v>68</v>
      </c>
      <c r="F2509" s="1">
        <v>997.0</v>
      </c>
      <c r="G2509" s="1">
        <v>949.0</v>
      </c>
      <c r="H2509" s="1">
        <v>95.2</v>
      </c>
      <c r="I2509" s="1">
        <v>1241.79</v>
      </c>
      <c r="J2509" s="1">
        <v>1412.12</v>
      </c>
      <c r="K2509" s="1">
        <v>1340101.88</v>
      </c>
      <c r="L2509" s="2">
        <v>45871.0</v>
      </c>
      <c r="M2509" s="1">
        <v>2025.0</v>
      </c>
      <c r="N2509" s="1">
        <v>8.0</v>
      </c>
      <c r="O2509" s="1" t="s">
        <v>65</v>
      </c>
    </row>
    <row r="2510">
      <c r="A2510" s="1" t="s">
        <v>3312</v>
      </c>
      <c r="B2510" s="1" t="s">
        <v>28</v>
      </c>
      <c r="C2510" s="1" t="s">
        <v>29</v>
      </c>
      <c r="D2510" s="1" t="s">
        <v>1030</v>
      </c>
      <c r="E2510" s="1" t="s">
        <v>152</v>
      </c>
      <c r="F2510" s="1">
        <v>594.0</v>
      </c>
      <c r="G2510" s="1">
        <v>542.0</v>
      </c>
      <c r="H2510" s="1">
        <v>91.2</v>
      </c>
      <c r="I2510" s="1">
        <v>1716.77</v>
      </c>
      <c r="J2510" s="1">
        <v>1766.83</v>
      </c>
      <c r="K2510" s="1">
        <v>957621.86</v>
      </c>
      <c r="L2510" s="2">
        <v>46008.0</v>
      </c>
      <c r="M2510" s="1">
        <v>2025.0</v>
      </c>
      <c r="N2510" s="1">
        <v>12.0</v>
      </c>
      <c r="O2510" s="1" t="s">
        <v>20</v>
      </c>
    </row>
    <row r="2511">
      <c r="A2511" s="1" t="s">
        <v>3313</v>
      </c>
      <c r="B2511" s="1" t="s">
        <v>16</v>
      </c>
      <c r="C2511" s="1" t="s">
        <v>17</v>
      </c>
      <c r="D2511" s="1" t="s">
        <v>1830</v>
      </c>
      <c r="E2511" s="1" t="s">
        <v>152</v>
      </c>
      <c r="F2511" s="1">
        <v>2451.0</v>
      </c>
      <c r="G2511" s="1">
        <v>2309.0</v>
      </c>
      <c r="H2511" s="1">
        <v>94.2</v>
      </c>
      <c r="I2511" s="1">
        <v>1839.05</v>
      </c>
      <c r="J2511" s="1">
        <v>1901.15</v>
      </c>
      <c r="K2511" s="1">
        <v>4389755.35</v>
      </c>
      <c r="L2511" s="2">
        <v>45747.0</v>
      </c>
      <c r="M2511" s="1">
        <v>2025.0</v>
      </c>
      <c r="N2511" s="1">
        <v>3.0</v>
      </c>
      <c r="O2511" s="1" t="s">
        <v>20</v>
      </c>
    </row>
    <row r="2512">
      <c r="A2512" s="1" t="s">
        <v>3314</v>
      </c>
      <c r="B2512" s="1" t="s">
        <v>28</v>
      </c>
      <c r="C2512" s="1" t="s">
        <v>29</v>
      </c>
      <c r="D2512" s="1" t="s">
        <v>230</v>
      </c>
      <c r="E2512" s="1" t="s">
        <v>231</v>
      </c>
      <c r="F2512" s="1">
        <v>2952.0</v>
      </c>
      <c r="G2512" s="1">
        <v>2544.0</v>
      </c>
      <c r="H2512" s="1">
        <v>86.2</v>
      </c>
      <c r="I2512" s="1">
        <v>1691.58</v>
      </c>
      <c r="J2512" s="1">
        <v>1555.7</v>
      </c>
      <c r="K2512" s="1">
        <v>3957700.8</v>
      </c>
      <c r="L2512" s="2">
        <v>45849.0</v>
      </c>
      <c r="M2512" s="1">
        <v>2025.0</v>
      </c>
      <c r="N2512" s="1">
        <v>7.0</v>
      </c>
      <c r="O2512" s="1" t="s">
        <v>65</v>
      </c>
    </row>
    <row r="2513">
      <c r="A2513" s="1" t="s">
        <v>3315</v>
      </c>
      <c r="B2513" s="1" t="s">
        <v>22</v>
      </c>
      <c r="C2513" s="1" t="s">
        <v>23</v>
      </c>
      <c r="D2513" s="1" t="s">
        <v>479</v>
      </c>
      <c r="E2513" s="1" t="s">
        <v>257</v>
      </c>
      <c r="F2513" s="1">
        <v>758.0</v>
      </c>
      <c r="G2513" s="1">
        <v>652.0</v>
      </c>
      <c r="H2513" s="1">
        <v>86.0</v>
      </c>
      <c r="I2513" s="1">
        <v>1140.32</v>
      </c>
      <c r="J2513" s="1">
        <v>1359.92</v>
      </c>
      <c r="K2513" s="1">
        <v>886667.84</v>
      </c>
      <c r="L2513" s="2">
        <v>45809.0</v>
      </c>
      <c r="M2513" s="1">
        <v>2025.0</v>
      </c>
      <c r="N2513" s="1">
        <v>6.0</v>
      </c>
      <c r="O2513" s="1" t="s">
        <v>32</v>
      </c>
    </row>
    <row r="2514">
      <c r="A2514" s="1" t="s">
        <v>3316</v>
      </c>
      <c r="B2514" s="1" t="s">
        <v>42</v>
      </c>
      <c r="C2514" s="1" t="s">
        <v>43</v>
      </c>
      <c r="D2514" s="1" t="s">
        <v>718</v>
      </c>
      <c r="E2514" s="1" t="s">
        <v>111</v>
      </c>
      <c r="F2514" s="1">
        <v>671.0</v>
      </c>
      <c r="G2514" s="1">
        <v>674.0</v>
      </c>
      <c r="H2514" s="1">
        <v>100.4</v>
      </c>
      <c r="I2514" s="1">
        <v>1093.59</v>
      </c>
      <c r="J2514" s="1">
        <v>1068.48</v>
      </c>
      <c r="K2514" s="1">
        <v>720155.52</v>
      </c>
      <c r="L2514" s="2">
        <v>45774.0</v>
      </c>
      <c r="M2514" s="1">
        <v>2025.0</v>
      </c>
      <c r="N2514" s="1">
        <v>4.0</v>
      </c>
      <c r="O2514" s="1" t="s">
        <v>20</v>
      </c>
    </row>
    <row r="2515">
      <c r="A2515" s="1" t="s">
        <v>3317</v>
      </c>
      <c r="B2515" s="1" t="s">
        <v>28</v>
      </c>
      <c r="C2515" s="1" t="s">
        <v>29</v>
      </c>
      <c r="D2515" s="1" t="s">
        <v>282</v>
      </c>
      <c r="E2515" s="1" t="s">
        <v>64</v>
      </c>
      <c r="F2515" s="1">
        <v>2178.0</v>
      </c>
      <c r="G2515" s="1">
        <v>1986.0</v>
      </c>
      <c r="H2515" s="1">
        <v>91.2</v>
      </c>
      <c r="I2515" s="1">
        <v>1999.6</v>
      </c>
      <c r="J2515" s="1">
        <v>2253.84</v>
      </c>
      <c r="K2515" s="1">
        <v>4476126.24</v>
      </c>
      <c r="L2515" s="2">
        <v>45965.0</v>
      </c>
      <c r="M2515" s="1">
        <v>2025.0</v>
      </c>
      <c r="N2515" s="1">
        <v>11.0</v>
      </c>
      <c r="O2515" s="1" t="s">
        <v>65</v>
      </c>
    </row>
    <row r="2516">
      <c r="A2516" s="1" t="s">
        <v>3318</v>
      </c>
      <c r="B2516" s="1" t="s">
        <v>37</v>
      </c>
      <c r="C2516" s="1" t="s">
        <v>38</v>
      </c>
      <c r="D2516" s="1" t="s">
        <v>2122</v>
      </c>
      <c r="E2516" s="1" t="s">
        <v>166</v>
      </c>
      <c r="F2516" s="1">
        <v>1704.0</v>
      </c>
      <c r="G2516" s="1">
        <v>1529.0</v>
      </c>
      <c r="H2516" s="1">
        <v>89.7</v>
      </c>
      <c r="I2516" s="1">
        <v>1683.95</v>
      </c>
      <c r="J2516" s="1">
        <v>1609.24</v>
      </c>
      <c r="K2516" s="1">
        <v>2460527.96</v>
      </c>
      <c r="L2516" s="2">
        <v>45930.0</v>
      </c>
      <c r="M2516" s="1">
        <v>2025.0</v>
      </c>
      <c r="N2516" s="1">
        <v>9.0</v>
      </c>
      <c r="O2516" s="1" t="s">
        <v>46</v>
      </c>
    </row>
    <row r="2517">
      <c r="A2517" s="1" t="s">
        <v>3319</v>
      </c>
      <c r="B2517" s="1" t="s">
        <v>37</v>
      </c>
      <c r="C2517" s="1" t="s">
        <v>38</v>
      </c>
      <c r="D2517" s="1" t="s">
        <v>252</v>
      </c>
      <c r="E2517" s="1" t="s">
        <v>31</v>
      </c>
      <c r="F2517" s="1">
        <v>2316.0</v>
      </c>
      <c r="G2517" s="1">
        <v>2110.0</v>
      </c>
      <c r="H2517" s="1">
        <v>91.1</v>
      </c>
      <c r="I2517" s="1">
        <v>1653.42</v>
      </c>
      <c r="J2517" s="1">
        <v>1910.37</v>
      </c>
      <c r="K2517" s="1">
        <v>4030880.7</v>
      </c>
      <c r="L2517" s="2">
        <v>45764.0</v>
      </c>
      <c r="M2517" s="1">
        <v>2025.0</v>
      </c>
      <c r="N2517" s="1">
        <v>4.0</v>
      </c>
      <c r="O2517" s="1" t="s">
        <v>32</v>
      </c>
    </row>
    <row r="2518">
      <c r="A2518" s="1" t="s">
        <v>3320</v>
      </c>
      <c r="B2518" s="1" t="s">
        <v>37</v>
      </c>
      <c r="C2518" s="1" t="s">
        <v>38</v>
      </c>
      <c r="D2518" s="1" t="s">
        <v>1727</v>
      </c>
      <c r="E2518" s="1" t="s">
        <v>89</v>
      </c>
      <c r="F2518" s="1">
        <v>2899.0</v>
      </c>
      <c r="G2518" s="1">
        <v>2701.0</v>
      </c>
      <c r="H2518" s="1">
        <v>93.2</v>
      </c>
      <c r="I2518" s="1">
        <v>1822.78</v>
      </c>
      <c r="J2518" s="1">
        <v>1871.47</v>
      </c>
      <c r="K2518" s="1">
        <v>5054840.47</v>
      </c>
      <c r="L2518" s="2">
        <v>45792.0</v>
      </c>
      <c r="M2518" s="1">
        <v>2025.0</v>
      </c>
      <c r="N2518" s="1">
        <v>5.0</v>
      </c>
      <c r="O2518" s="1" t="s">
        <v>46</v>
      </c>
    </row>
    <row r="2519">
      <c r="A2519" s="1" t="s">
        <v>3321</v>
      </c>
      <c r="B2519" s="1" t="s">
        <v>37</v>
      </c>
      <c r="C2519" s="1" t="s">
        <v>38</v>
      </c>
      <c r="D2519" s="1" t="s">
        <v>598</v>
      </c>
      <c r="E2519" s="1" t="s">
        <v>210</v>
      </c>
      <c r="F2519" s="1">
        <v>720.0</v>
      </c>
      <c r="G2519" s="1">
        <v>717.0</v>
      </c>
      <c r="H2519" s="1">
        <v>99.6</v>
      </c>
      <c r="I2519" s="1">
        <v>1846.61</v>
      </c>
      <c r="J2519" s="1">
        <v>2140.74</v>
      </c>
      <c r="K2519" s="1">
        <v>1534910.58</v>
      </c>
      <c r="L2519" s="2">
        <v>45671.0</v>
      </c>
      <c r="M2519" s="1">
        <v>2025.0</v>
      </c>
      <c r="N2519" s="1">
        <v>1.0</v>
      </c>
      <c r="O2519" s="1" t="s">
        <v>46</v>
      </c>
    </row>
    <row r="2520">
      <c r="A2520" s="1" t="s">
        <v>3322</v>
      </c>
      <c r="B2520" s="1" t="s">
        <v>16</v>
      </c>
      <c r="C2520" s="1" t="s">
        <v>17</v>
      </c>
      <c r="D2520" s="1" t="s">
        <v>3323</v>
      </c>
      <c r="E2520" s="1" t="s">
        <v>145</v>
      </c>
      <c r="F2520" s="1">
        <v>1415.0</v>
      </c>
      <c r="G2520" s="1">
        <v>1307.0</v>
      </c>
      <c r="H2520" s="1">
        <v>92.4</v>
      </c>
      <c r="I2520" s="1">
        <v>1083.46</v>
      </c>
      <c r="J2520" s="1">
        <v>1219.4</v>
      </c>
      <c r="K2520" s="1">
        <v>1593755.8</v>
      </c>
      <c r="L2520" s="2">
        <v>45856.0</v>
      </c>
      <c r="M2520" s="1">
        <v>2025.0</v>
      </c>
      <c r="N2520" s="1">
        <v>7.0</v>
      </c>
      <c r="O2520" s="1" t="s">
        <v>32</v>
      </c>
    </row>
    <row r="2521">
      <c r="A2521" s="1" t="s">
        <v>3324</v>
      </c>
      <c r="B2521" s="1" t="s">
        <v>16</v>
      </c>
      <c r="C2521" s="1" t="s">
        <v>17</v>
      </c>
      <c r="D2521" s="1" t="s">
        <v>381</v>
      </c>
      <c r="E2521" s="1" t="s">
        <v>382</v>
      </c>
      <c r="F2521" s="1">
        <v>688.0</v>
      </c>
      <c r="G2521" s="1">
        <v>558.0</v>
      </c>
      <c r="H2521" s="1">
        <v>81.1</v>
      </c>
      <c r="I2521" s="1">
        <v>1348.13</v>
      </c>
      <c r="J2521" s="1">
        <v>1225.59</v>
      </c>
      <c r="K2521" s="1">
        <v>683879.22</v>
      </c>
      <c r="L2521" s="2">
        <v>45851.0</v>
      </c>
      <c r="M2521" s="1">
        <v>2025.0</v>
      </c>
      <c r="N2521" s="1">
        <v>7.0</v>
      </c>
      <c r="O2521" s="1" t="s">
        <v>65</v>
      </c>
    </row>
    <row r="2522">
      <c r="A2522" s="1" t="s">
        <v>3325</v>
      </c>
      <c r="B2522" s="1" t="s">
        <v>42</v>
      </c>
      <c r="C2522" s="1" t="s">
        <v>43</v>
      </c>
      <c r="D2522" s="1" t="s">
        <v>55</v>
      </c>
      <c r="E2522" s="1" t="s">
        <v>56</v>
      </c>
      <c r="F2522" s="1">
        <v>1347.0</v>
      </c>
      <c r="G2522" s="1">
        <v>1082.0</v>
      </c>
      <c r="H2522" s="1">
        <v>80.3</v>
      </c>
      <c r="I2522" s="1">
        <v>1380.67</v>
      </c>
      <c r="J2522" s="1">
        <v>1592.43</v>
      </c>
      <c r="K2522" s="1">
        <v>1723009.26</v>
      </c>
      <c r="L2522" s="2">
        <v>45947.0</v>
      </c>
      <c r="M2522" s="1">
        <v>2025.0</v>
      </c>
      <c r="N2522" s="1">
        <v>10.0</v>
      </c>
      <c r="O2522" s="1" t="s">
        <v>20</v>
      </c>
    </row>
    <row r="2523">
      <c r="A2523" s="1" t="s">
        <v>3326</v>
      </c>
      <c r="B2523" s="1" t="s">
        <v>37</v>
      </c>
      <c r="C2523" s="1" t="s">
        <v>38</v>
      </c>
      <c r="D2523" s="1" t="s">
        <v>3327</v>
      </c>
      <c r="E2523" s="1" t="s">
        <v>145</v>
      </c>
      <c r="F2523" s="1">
        <v>1975.0</v>
      </c>
      <c r="G2523" s="1">
        <v>1674.0</v>
      </c>
      <c r="H2523" s="1">
        <v>84.8</v>
      </c>
      <c r="I2523" s="1">
        <v>1117.65</v>
      </c>
      <c r="J2523" s="1">
        <v>1217.42</v>
      </c>
      <c r="K2523" s="1">
        <v>2037961.08</v>
      </c>
      <c r="L2523" s="2">
        <v>45961.0</v>
      </c>
      <c r="M2523" s="1">
        <v>2025.0</v>
      </c>
      <c r="N2523" s="1">
        <v>10.0</v>
      </c>
      <c r="O2523" s="1" t="s">
        <v>32</v>
      </c>
    </row>
    <row r="2524">
      <c r="A2524" s="1" t="s">
        <v>3328</v>
      </c>
      <c r="B2524" s="1" t="s">
        <v>42</v>
      </c>
      <c r="C2524" s="1" t="s">
        <v>43</v>
      </c>
      <c r="D2524" s="1" t="s">
        <v>524</v>
      </c>
      <c r="E2524" s="1" t="s">
        <v>71</v>
      </c>
      <c r="F2524" s="1">
        <v>1912.0</v>
      </c>
      <c r="G2524" s="1">
        <v>1610.0</v>
      </c>
      <c r="H2524" s="1">
        <v>84.2</v>
      </c>
      <c r="I2524" s="1">
        <v>1350.14</v>
      </c>
      <c r="J2524" s="1">
        <v>1582.8</v>
      </c>
      <c r="K2524" s="1">
        <v>2548308.0</v>
      </c>
      <c r="L2524" s="2">
        <v>45905.0</v>
      </c>
      <c r="M2524" s="1">
        <v>2025.0</v>
      </c>
      <c r="N2524" s="1">
        <v>9.0</v>
      </c>
      <c r="O2524" s="1" t="s">
        <v>32</v>
      </c>
    </row>
    <row r="2525">
      <c r="A2525" s="1" t="s">
        <v>3329</v>
      </c>
      <c r="B2525" s="1" t="s">
        <v>28</v>
      </c>
      <c r="C2525" s="1" t="s">
        <v>29</v>
      </c>
      <c r="D2525" s="1" t="s">
        <v>1453</v>
      </c>
      <c r="E2525" s="1" t="s">
        <v>95</v>
      </c>
      <c r="F2525" s="1">
        <v>1320.0</v>
      </c>
      <c r="G2525" s="1">
        <v>1246.0</v>
      </c>
      <c r="H2525" s="1">
        <v>94.4</v>
      </c>
      <c r="I2525" s="1">
        <v>1215.18</v>
      </c>
      <c r="J2525" s="1">
        <v>1208.57</v>
      </c>
      <c r="K2525" s="1">
        <v>1505878.22</v>
      </c>
      <c r="L2525" s="2">
        <v>45768.0</v>
      </c>
      <c r="M2525" s="1">
        <v>2025.0</v>
      </c>
      <c r="N2525" s="1">
        <v>4.0</v>
      </c>
      <c r="O2525" s="1" t="s">
        <v>32</v>
      </c>
    </row>
    <row r="2526">
      <c r="A2526" s="1" t="s">
        <v>3330</v>
      </c>
      <c r="B2526" s="1" t="s">
        <v>37</v>
      </c>
      <c r="C2526" s="1" t="s">
        <v>38</v>
      </c>
      <c r="D2526" s="1" t="s">
        <v>3331</v>
      </c>
      <c r="E2526" s="1" t="s">
        <v>152</v>
      </c>
      <c r="F2526" s="1">
        <v>720.0</v>
      </c>
      <c r="G2526" s="1">
        <v>665.0</v>
      </c>
      <c r="H2526" s="1">
        <v>92.4</v>
      </c>
      <c r="I2526" s="1">
        <v>1216.04</v>
      </c>
      <c r="J2526" s="1">
        <v>1438.51</v>
      </c>
      <c r="K2526" s="1">
        <v>956609.15</v>
      </c>
      <c r="L2526" s="2">
        <v>45940.0</v>
      </c>
      <c r="M2526" s="1">
        <v>2025.0</v>
      </c>
      <c r="N2526" s="1">
        <v>10.0</v>
      </c>
      <c r="O2526" s="1" t="s">
        <v>20</v>
      </c>
    </row>
    <row r="2527">
      <c r="A2527" s="1" t="s">
        <v>3332</v>
      </c>
      <c r="B2527" s="1" t="s">
        <v>42</v>
      </c>
      <c r="C2527" s="1" t="s">
        <v>43</v>
      </c>
      <c r="D2527" s="1" t="s">
        <v>418</v>
      </c>
      <c r="E2527" s="1" t="s">
        <v>152</v>
      </c>
      <c r="F2527" s="1">
        <v>1739.0</v>
      </c>
      <c r="G2527" s="1">
        <v>1687.0</v>
      </c>
      <c r="H2527" s="1">
        <v>97.0</v>
      </c>
      <c r="I2527" s="1">
        <v>1135.69</v>
      </c>
      <c r="J2527" s="1">
        <v>1059.52</v>
      </c>
      <c r="K2527" s="1">
        <v>1787410.24</v>
      </c>
      <c r="L2527" s="2">
        <v>45776.0</v>
      </c>
      <c r="M2527" s="1">
        <v>2025.0</v>
      </c>
      <c r="N2527" s="1">
        <v>4.0</v>
      </c>
      <c r="O2527" s="1" t="s">
        <v>20</v>
      </c>
    </row>
    <row r="2528">
      <c r="A2528" s="1" t="s">
        <v>3333</v>
      </c>
      <c r="B2528" s="1" t="s">
        <v>28</v>
      </c>
      <c r="C2528" s="1" t="s">
        <v>29</v>
      </c>
      <c r="D2528" s="1" t="s">
        <v>554</v>
      </c>
      <c r="E2528" s="1" t="s">
        <v>45</v>
      </c>
      <c r="F2528" s="1">
        <v>2944.0</v>
      </c>
      <c r="G2528" s="1">
        <v>2824.0</v>
      </c>
      <c r="H2528" s="1">
        <v>95.9</v>
      </c>
      <c r="I2528" s="1">
        <v>1868.02</v>
      </c>
      <c r="J2528" s="1">
        <v>1950.91</v>
      </c>
      <c r="K2528" s="1">
        <v>5509369.84</v>
      </c>
      <c r="L2528" s="2">
        <v>45672.0</v>
      </c>
      <c r="M2528" s="1">
        <v>2025.0</v>
      </c>
      <c r="N2528" s="1">
        <v>1.0</v>
      </c>
      <c r="O2528" s="1" t="s">
        <v>46</v>
      </c>
    </row>
    <row r="2529">
      <c r="A2529" s="1" t="s">
        <v>3334</v>
      </c>
      <c r="B2529" s="1" t="s">
        <v>16</v>
      </c>
      <c r="C2529" s="1" t="s">
        <v>17</v>
      </c>
      <c r="D2529" s="1" t="s">
        <v>48</v>
      </c>
      <c r="E2529" s="1" t="s">
        <v>31</v>
      </c>
      <c r="F2529" s="1">
        <v>1908.0</v>
      </c>
      <c r="G2529" s="1">
        <v>1728.0</v>
      </c>
      <c r="H2529" s="1">
        <v>90.6</v>
      </c>
      <c r="I2529" s="1">
        <v>1772.8</v>
      </c>
      <c r="J2529" s="1">
        <v>1721.02</v>
      </c>
      <c r="K2529" s="1">
        <v>2973922.56</v>
      </c>
      <c r="L2529" s="2">
        <v>45935.0</v>
      </c>
      <c r="M2529" s="1">
        <v>2025.0</v>
      </c>
      <c r="N2529" s="1">
        <v>10.0</v>
      </c>
      <c r="O2529" s="1" t="s">
        <v>32</v>
      </c>
    </row>
    <row r="2530">
      <c r="A2530" s="1" t="s">
        <v>3335</v>
      </c>
      <c r="B2530" s="1" t="s">
        <v>22</v>
      </c>
      <c r="C2530" s="1" t="s">
        <v>23</v>
      </c>
      <c r="D2530" s="1" t="s">
        <v>452</v>
      </c>
      <c r="E2530" s="1" t="s">
        <v>45</v>
      </c>
      <c r="F2530" s="1">
        <v>1414.0</v>
      </c>
      <c r="G2530" s="1">
        <v>1381.0</v>
      </c>
      <c r="H2530" s="1">
        <v>97.7</v>
      </c>
      <c r="I2530" s="1">
        <v>1376.26</v>
      </c>
      <c r="J2530" s="1">
        <v>1577.66</v>
      </c>
      <c r="K2530" s="1">
        <v>2178748.46</v>
      </c>
      <c r="L2530" s="2">
        <v>45907.0</v>
      </c>
      <c r="M2530" s="1">
        <v>2025.0</v>
      </c>
      <c r="N2530" s="1">
        <v>9.0</v>
      </c>
      <c r="O2530" s="1" t="s">
        <v>46</v>
      </c>
    </row>
    <row r="2531">
      <c r="A2531" s="1" t="s">
        <v>3336</v>
      </c>
      <c r="B2531" s="1" t="s">
        <v>42</v>
      </c>
      <c r="C2531" s="1" t="s">
        <v>43</v>
      </c>
      <c r="D2531" s="1" t="s">
        <v>839</v>
      </c>
      <c r="E2531" s="1" t="s">
        <v>250</v>
      </c>
      <c r="F2531" s="1">
        <v>1713.0</v>
      </c>
      <c r="G2531" s="1">
        <v>1596.0</v>
      </c>
      <c r="H2531" s="1">
        <v>93.2</v>
      </c>
      <c r="I2531" s="1">
        <v>1293.81</v>
      </c>
      <c r="J2531" s="1">
        <v>1369.22</v>
      </c>
      <c r="K2531" s="1">
        <v>2185275.12</v>
      </c>
      <c r="L2531" s="2">
        <v>45986.0</v>
      </c>
      <c r="M2531" s="1">
        <v>2025.0</v>
      </c>
      <c r="N2531" s="1">
        <v>11.0</v>
      </c>
      <c r="O2531" s="1" t="s">
        <v>65</v>
      </c>
    </row>
    <row r="2532">
      <c r="A2532" s="1" t="s">
        <v>3337</v>
      </c>
      <c r="B2532" s="1" t="s">
        <v>22</v>
      </c>
      <c r="C2532" s="1" t="s">
        <v>23</v>
      </c>
      <c r="D2532" s="1" t="s">
        <v>256</v>
      </c>
      <c r="E2532" s="1" t="s">
        <v>257</v>
      </c>
      <c r="F2532" s="1">
        <v>612.0</v>
      </c>
      <c r="G2532" s="1">
        <v>505.0</v>
      </c>
      <c r="H2532" s="1">
        <v>82.5</v>
      </c>
      <c r="I2532" s="1">
        <v>1262.76</v>
      </c>
      <c r="J2532" s="1">
        <v>1493.36</v>
      </c>
      <c r="K2532" s="1">
        <v>754146.8</v>
      </c>
      <c r="L2532" s="2">
        <v>45863.0</v>
      </c>
      <c r="M2532" s="1">
        <v>2025.0</v>
      </c>
      <c r="N2532" s="1">
        <v>7.0</v>
      </c>
      <c r="O2532" s="1" t="s">
        <v>32</v>
      </c>
    </row>
    <row r="2533">
      <c r="A2533" s="1" t="s">
        <v>3338</v>
      </c>
      <c r="B2533" s="1" t="s">
        <v>22</v>
      </c>
      <c r="C2533" s="1" t="s">
        <v>23</v>
      </c>
      <c r="D2533" s="1" t="s">
        <v>906</v>
      </c>
      <c r="E2533" s="1" t="s">
        <v>306</v>
      </c>
      <c r="F2533" s="1">
        <v>552.0</v>
      </c>
      <c r="G2533" s="1">
        <v>558.0</v>
      </c>
      <c r="H2533" s="1">
        <v>101.1</v>
      </c>
      <c r="I2533" s="1">
        <v>1397.58</v>
      </c>
      <c r="J2533" s="1">
        <v>1427.61</v>
      </c>
      <c r="K2533" s="1">
        <v>796606.38</v>
      </c>
      <c r="L2533" s="2">
        <v>46011.0</v>
      </c>
      <c r="M2533" s="1">
        <v>2025.0</v>
      </c>
      <c r="N2533" s="1">
        <v>12.0</v>
      </c>
      <c r="O2533" s="1" t="s">
        <v>32</v>
      </c>
    </row>
    <row r="2534">
      <c r="A2534" s="1" t="s">
        <v>3339</v>
      </c>
      <c r="B2534" s="1" t="s">
        <v>28</v>
      </c>
      <c r="C2534" s="1" t="s">
        <v>29</v>
      </c>
      <c r="D2534" s="1" t="s">
        <v>3340</v>
      </c>
      <c r="E2534" s="1" t="s">
        <v>201</v>
      </c>
      <c r="F2534" s="1">
        <v>2130.0</v>
      </c>
      <c r="G2534" s="1">
        <v>1828.0</v>
      </c>
      <c r="H2534" s="1">
        <v>85.8</v>
      </c>
      <c r="I2534" s="1">
        <v>1818.19</v>
      </c>
      <c r="J2534" s="1">
        <v>2085.37</v>
      </c>
      <c r="K2534" s="1">
        <v>3812056.36</v>
      </c>
      <c r="L2534" s="2">
        <v>45834.0</v>
      </c>
      <c r="M2534" s="1">
        <v>2025.0</v>
      </c>
      <c r="N2534" s="1">
        <v>6.0</v>
      </c>
      <c r="O2534" s="1" t="s">
        <v>65</v>
      </c>
    </row>
    <row r="2535">
      <c r="A2535" s="1" t="s">
        <v>3341</v>
      </c>
      <c r="B2535" s="1" t="s">
        <v>42</v>
      </c>
      <c r="C2535" s="1" t="s">
        <v>43</v>
      </c>
      <c r="D2535" s="1" t="s">
        <v>1172</v>
      </c>
      <c r="E2535" s="1" t="s">
        <v>79</v>
      </c>
      <c r="F2535" s="1">
        <v>2157.0</v>
      </c>
      <c r="G2535" s="1">
        <v>1792.0</v>
      </c>
      <c r="H2535" s="1">
        <v>83.1</v>
      </c>
      <c r="I2535" s="1">
        <v>1146.56</v>
      </c>
      <c r="J2535" s="1">
        <v>1150.8</v>
      </c>
      <c r="K2535" s="1">
        <v>2062233.6</v>
      </c>
      <c r="L2535" s="2">
        <v>45750.0</v>
      </c>
      <c r="M2535" s="1">
        <v>2025.0</v>
      </c>
      <c r="N2535" s="1">
        <v>4.0</v>
      </c>
      <c r="O2535" s="1" t="s">
        <v>20</v>
      </c>
    </row>
    <row r="2536">
      <c r="A2536" s="1" t="s">
        <v>3342</v>
      </c>
      <c r="B2536" s="1" t="s">
        <v>22</v>
      </c>
      <c r="C2536" s="1" t="s">
        <v>23</v>
      </c>
      <c r="D2536" s="1" t="s">
        <v>191</v>
      </c>
      <c r="E2536" s="1" t="s">
        <v>56</v>
      </c>
      <c r="F2536" s="1">
        <v>2052.0</v>
      </c>
      <c r="G2536" s="1">
        <v>1881.0</v>
      </c>
      <c r="H2536" s="1">
        <v>91.7</v>
      </c>
      <c r="I2536" s="1">
        <v>1818.13</v>
      </c>
      <c r="J2536" s="1">
        <v>2125.88</v>
      </c>
      <c r="K2536" s="1">
        <v>3998780.28</v>
      </c>
      <c r="L2536" s="2">
        <v>46019.0</v>
      </c>
      <c r="M2536" s="1">
        <v>2025.0</v>
      </c>
      <c r="N2536" s="1">
        <v>12.0</v>
      </c>
      <c r="O2536" s="1" t="s">
        <v>20</v>
      </c>
    </row>
    <row r="2537">
      <c r="A2537" s="1" t="s">
        <v>3343</v>
      </c>
      <c r="B2537" s="1" t="s">
        <v>42</v>
      </c>
      <c r="C2537" s="1" t="s">
        <v>43</v>
      </c>
      <c r="D2537" s="1" t="s">
        <v>959</v>
      </c>
      <c r="E2537" s="1" t="s">
        <v>25</v>
      </c>
      <c r="F2537" s="1">
        <v>1571.0</v>
      </c>
      <c r="G2537" s="1">
        <v>1478.0</v>
      </c>
      <c r="H2537" s="1">
        <v>94.1</v>
      </c>
      <c r="I2537" s="1">
        <v>1349.84</v>
      </c>
      <c r="J2537" s="1">
        <v>1257.88</v>
      </c>
      <c r="K2537" s="1">
        <v>1859146.64</v>
      </c>
      <c r="L2537" s="2">
        <v>45716.0</v>
      </c>
      <c r="M2537" s="1">
        <v>2025.0</v>
      </c>
      <c r="N2537" s="1">
        <v>2.0</v>
      </c>
      <c r="O2537" s="1" t="s">
        <v>26</v>
      </c>
    </row>
    <row r="2538">
      <c r="A2538" s="1" t="s">
        <v>3344</v>
      </c>
      <c r="B2538" s="1" t="s">
        <v>22</v>
      </c>
      <c r="C2538" s="1" t="s">
        <v>23</v>
      </c>
      <c r="D2538" s="1" t="s">
        <v>1933</v>
      </c>
      <c r="E2538" s="1" t="s">
        <v>280</v>
      </c>
      <c r="F2538" s="1">
        <v>2468.0</v>
      </c>
      <c r="G2538" s="1">
        <v>2467.0</v>
      </c>
      <c r="H2538" s="1">
        <v>100.0</v>
      </c>
      <c r="I2538" s="1">
        <v>1442.32</v>
      </c>
      <c r="J2538" s="1">
        <v>1561.58</v>
      </c>
      <c r="K2538" s="1">
        <v>3852417.86</v>
      </c>
      <c r="L2538" s="2">
        <v>45905.0</v>
      </c>
      <c r="M2538" s="1">
        <v>2025.0</v>
      </c>
      <c r="N2538" s="1">
        <v>9.0</v>
      </c>
      <c r="O2538" s="1" t="s">
        <v>20</v>
      </c>
    </row>
    <row r="2539">
      <c r="A2539" s="1" t="s">
        <v>3345</v>
      </c>
      <c r="B2539" s="1" t="s">
        <v>28</v>
      </c>
      <c r="C2539" s="1" t="s">
        <v>29</v>
      </c>
      <c r="D2539" s="1" t="s">
        <v>141</v>
      </c>
      <c r="E2539" s="1" t="s">
        <v>142</v>
      </c>
      <c r="F2539" s="1">
        <v>1892.0</v>
      </c>
      <c r="G2539" s="1">
        <v>1647.0</v>
      </c>
      <c r="H2539" s="1">
        <v>87.1</v>
      </c>
      <c r="I2539" s="1">
        <v>1392.0</v>
      </c>
      <c r="J2539" s="1">
        <v>1471.22</v>
      </c>
      <c r="K2539" s="1">
        <v>2423099.34</v>
      </c>
      <c r="L2539" s="2">
        <v>45854.0</v>
      </c>
      <c r="M2539" s="1">
        <v>2025.0</v>
      </c>
      <c r="N2539" s="1">
        <v>7.0</v>
      </c>
      <c r="O2539" s="1" t="s">
        <v>46</v>
      </c>
    </row>
    <row r="2540">
      <c r="A2540" s="1" t="s">
        <v>3346</v>
      </c>
      <c r="B2540" s="1" t="s">
        <v>16</v>
      </c>
      <c r="C2540" s="1" t="s">
        <v>17</v>
      </c>
      <c r="D2540" s="1" t="s">
        <v>200</v>
      </c>
      <c r="E2540" s="1" t="s">
        <v>201</v>
      </c>
      <c r="F2540" s="1">
        <v>1824.0</v>
      </c>
      <c r="G2540" s="1">
        <v>1746.0</v>
      </c>
      <c r="H2540" s="1">
        <v>95.7</v>
      </c>
      <c r="I2540" s="1">
        <v>1377.46</v>
      </c>
      <c r="J2540" s="1">
        <v>1645.57</v>
      </c>
      <c r="K2540" s="1">
        <v>2873165.22</v>
      </c>
      <c r="L2540" s="2">
        <v>45964.0</v>
      </c>
      <c r="M2540" s="1">
        <v>2025.0</v>
      </c>
      <c r="N2540" s="1">
        <v>11.0</v>
      </c>
      <c r="O2540" s="1" t="s">
        <v>65</v>
      </c>
    </row>
    <row r="2541">
      <c r="A2541" s="1" t="s">
        <v>3347</v>
      </c>
      <c r="B2541" s="1" t="s">
        <v>22</v>
      </c>
      <c r="C2541" s="1" t="s">
        <v>23</v>
      </c>
      <c r="D2541" s="1" t="s">
        <v>974</v>
      </c>
      <c r="E2541" s="1" t="s">
        <v>59</v>
      </c>
      <c r="F2541" s="1">
        <v>2736.0</v>
      </c>
      <c r="G2541" s="1">
        <v>2298.0</v>
      </c>
      <c r="H2541" s="1">
        <v>84.0</v>
      </c>
      <c r="I2541" s="1">
        <v>1451.86</v>
      </c>
      <c r="J2541" s="1">
        <v>1456.55</v>
      </c>
      <c r="K2541" s="1">
        <v>3347151.9</v>
      </c>
      <c r="L2541" s="2">
        <v>45801.0</v>
      </c>
      <c r="M2541" s="1">
        <v>2025.0</v>
      </c>
      <c r="N2541" s="1">
        <v>5.0</v>
      </c>
      <c r="O2541" s="1" t="s">
        <v>32</v>
      </c>
    </row>
    <row r="2542">
      <c r="A2542" s="1" t="s">
        <v>3348</v>
      </c>
      <c r="B2542" s="1" t="s">
        <v>28</v>
      </c>
      <c r="C2542" s="1" t="s">
        <v>29</v>
      </c>
      <c r="D2542" s="1" t="s">
        <v>554</v>
      </c>
      <c r="E2542" s="1" t="s">
        <v>45</v>
      </c>
      <c r="F2542" s="1">
        <v>1981.0</v>
      </c>
      <c r="G2542" s="1">
        <v>1887.0</v>
      </c>
      <c r="H2542" s="1">
        <v>95.3</v>
      </c>
      <c r="I2542" s="1">
        <v>1596.1</v>
      </c>
      <c r="J2542" s="1">
        <v>1509.47</v>
      </c>
      <c r="K2542" s="1">
        <v>2848369.89</v>
      </c>
      <c r="L2542" s="2">
        <v>45680.0</v>
      </c>
      <c r="M2542" s="1">
        <v>2025.0</v>
      </c>
      <c r="N2542" s="1">
        <v>1.0</v>
      </c>
      <c r="O2542" s="1" t="s">
        <v>46</v>
      </c>
    </row>
    <row r="2543">
      <c r="A2543" s="1" t="s">
        <v>3349</v>
      </c>
      <c r="B2543" s="1" t="s">
        <v>16</v>
      </c>
      <c r="C2543" s="1" t="s">
        <v>17</v>
      </c>
      <c r="D2543" s="1" t="s">
        <v>1527</v>
      </c>
      <c r="E2543" s="1" t="s">
        <v>82</v>
      </c>
      <c r="F2543" s="1">
        <v>1597.0</v>
      </c>
      <c r="G2543" s="1">
        <v>1538.0</v>
      </c>
      <c r="H2543" s="1">
        <v>96.3</v>
      </c>
      <c r="I2543" s="1">
        <v>1767.1</v>
      </c>
      <c r="J2543" s="1">
        <v>2008.59</v>
      </c>
      <c r="K2543" s="1">
        <v>3089211.42</v>
      </c>
      <c r="L2543" s="2">
        <v>45683.0</v>
      </c>
      <c r="M2543" s="1">
        <v>2025.0</v>
      </c>
      <c r="N2543" s="1">
        <v>1.0</v>
      </c>
      <c r="O2543" s="1" t="s">
        <v>20</v>
      </c>
    </row>
    <row r="2544">
      <c r="A2544" s="1" t="s">
        <v>3350</v>
      </c>
      <c r="B2544" s="1" t="s">
        <v>37</v>
      </c>
      <c r="C2544" s="1" t="s">
        <v>38</v>
      </c>
      <c r="D2544" s="1" t="s">
        <v>1848</v>
      </c>
      <c r="E2544" s="1" t="s">
        <v>25</v>
      </c>
      <c r="F2544" s="1">
        <v>1483.0</v>
      </c>
      <c r="G2544" s="1">
        <v>1426.0</v>
      </c>
      <c r="H2544" s="1">
        <v>96.2</v>
      </c>
      <c r="I2544" s="1">
        <v>1846.04</v>
      </c>
      <c r="J2544" s="1">
        <v>2093.53</v>
      </c>
      <c r="K2544" s="1">
        <v>2985373.78</v>
      </c>
      <c r="L2544" s="2">
        <v>46009.0</v>
      </c>
      <c r="M2544" s="1">
        <v>2025.0</v>
      </c>
      <c r="N2544" s="1">
        <v>12.0</v>
      </c>
      <c r="O2544" s="1" t="s">
        <v>26</v>
      </c>
    </row>
    <row r="2545">
      <c r="A2545" s="1" t="s">
        <v>3351</v>
      </c>
      <c r="B2545" s="1" t="s">
        <v>22</v>
      </c>
      <c r="C2545" s="1" t="s">
        <v>23</v>
      </c>
      <c r="D2545" s="1" t="s">
        <v>753</v>
      </c>
      <c r="E2545" s="1" t="s">
        <v>169</v>
      </c>
      <c r="F2545" s="1">
        <v>1676.0</v>
      </c>
      <c r="G2545" s="1">
        <v>1372.0</v>
      </c>
      <c r="H2545" s="1">
        <v>81.9</v>
      </c>
      <c r="I2545" s="1">
        <v>1651.36</v>
      </c>
      <c r="J2545" s="1">
        <v>1949.26</v>
      </c>
      <c r="K2545" s="1">
        <v>2674384.72</v>
      </c>
      <c r="L2545" s="2">
        <v>45954.0</v>
      </c>
      <c r="M2545" s="1">
        <v>2025.0</v>
      </c>
      <c r="N2545" s="1">
        <v>10.0</v>
      </c>
      <c r="O2545" s="1" t="s">
        <v>26</v>
      </c>
    </row>
    <row r="2546">
      <c r="A2546" s="1" t="s">
        <v>3352</v>
      </c>
      <c r="B2546" s="1" t="s">
        <v>28</v>
      </c>
      <c r="C2546" s="1" t="s">
        <v>29</v>
      </c>
      <c r="D2546" s="1" t="s">
        <v>3353</v>
      </c>
      <c r="E2546" s="1" t="s">
        <v>280</v>
      </c>
      <c r="F2546" s="1">
        <v>2315.0</v>
      </c>
      <c r="G2546" s="1">
        <v>2333.0</v>
      </c>
      <c r="H2546" s="1">
        <v>100.8</v>
      </c>
      <c r="I2546" s="1">
        <v>1069.72</v>
      </c>
      <c r="J2546" s="1">
        <v>1242.44</v>
      </c>
      <c r="K2546" s="1">
        <v>2898612.52</v>
      </c>
      <c r="L2546" s="2">
        <v>45699.0</v>
      </c>
      <c r="M2546" s="1">
        <v>2025.0</v>
      </c>
      <c r="N2546" s="1">
        <v>2.0</v>
      </c>
      <c r="O2546" s="1" t="s">
        <v>20</v>
      </c>
    </row>
    <row r="2547">
      <c r="A2547" s="1" t="s">
        <v>3354</v>
      </c>
      <c r="B2547" s="1" t="s">
        <v>42</v>
      </c>
      <c r="C2547" s="1" t="s">
        <v>43</v>
      </c>
      <c r="D2547" s="1" t="s">
        <v>426</v>
      </c>
      <c r="E2547" s="1" t="s">
        <v>250</v>
      </c>
      <c r="F2547" s="1">
        <v>711.0</v>
      </c>
      <c r="G2547" s="1">
        <v>577.0</v>
      </c>
      <c r="H2547" s="1">
        <v>81.2</v>
      </c>
      <c r="I2547" s="1">
        <v>1711.34</v>
      </c>
      <c r="J2547" s="1">
        <v>1716.5</v>
      </c>
      <c r="K2547" s="1">
        <v>990420.5</v>
      </c>
      <c r="L2547" s="2">
        <v>45889.0</v>
      </c>
      <c r="M2547" s="1">
        <v>2025.0</v>
      </c>
      <c r="N2547" s="1">
        <v>8.0</v>
      </c>
      <c r="O2547" s="1" t="s">
        <v>65</v>
      </c>
    </row>
    <row r="2548">
      <c r="A2548" s="1" t="s">
        <v>3355</v>
      </c>
      <c r="B2548" s="1" t="s">
        <v>22</v>
      </c>
      <c r="C2548" s="1" t="s">
        <v>23</v>
      </c>
      <c r="D2548" s="1" t="s">
        <v>1299</v>
      </c>
      <c r="E2548" s="1" t="s">
        <v>35</v>
      </c>
      <c r="F2548" s="1">
        <v>2221.0</v>
      </c>
      <c r="G2548" s="1">
        <v>1888.0</v>
      </c>
      <c r="H2548" s="1">
        <v>85.0</v>
      </c>
      <c r="I2548" s="1">
        <v>1455.47</v>
      </c>
      <c r="J2548" s="1">
        <v>1340.44</v>
      </c>
      <c r="K2548" s="1">
        <v>2530750.72</v>
      </c>
      <c r="L2548" s="2">
        <v>45723.0</v>
      </c>
      <c r="M2548" s="1">
        <v>2025.0</v>
      </c>
      <c r="N2548" s="1">
        <v>3.0</v>
      </c>
      <c r="O2548" s="1" t="s">
        <v>26</v>
      </c>
    </row>
    <row r="2549">
      <c r="A2549" s="1" t="s">
        <v>3356</v>
      </c>
      <c r="B2549" s="1" t="s">
        <v>42</v>
      </c>
      <c r="C2549" s="1" t="s">
        <v>43</v>
      </c>
      <c r="D2549" s="1" t="s">
        <v>2731</v>
      </c>
      <c r="E2549" s="1" t="s">
        <v>82</v>
      </c>
      <c r="F2549" s="1">
        <v>540.0</v>
      </c>
      <c r="G2549" s="1">
        <v>517.0</v>
      </c>
      <c r="H2549" s="1">
        <v>95.7</v>
      </c>
      <c r="I2549" s="1">
        <v>1389.75</v>
      </c>
      <c r="J2549" s="1">
        <v>1304.43</v>
      </c>
      <c r="K2549" s="1">
        <v>674390.31</v>
      </c>
      <c r="L2549" s="2">
        <v>45738.0</v>
      </c>
      <c r="M2549" s="1">
        <v>2025.0</v>
      </c>
      <c r="N2549" s="1">
        <v>3.0</v>
      </c>
      <c r="O2549" s="1" t="s">
        <v>20</v>
      </c>
    </row>
    <row r="2550">
      <c r="A2550" s="1" t="s">
        <v>3357</v>
      </c>
      <c r="B2550" s="1" t="s">
        <v>16</v>
      </c>
      <c r="C2550" s="1" t="s">
        <v>17</v>
      </c>
      <c r="D2550" s="1" t="s">
        <v>1147</v>
      </c>
      <c r="E2550" s="1" t="s">
        <v>35</v>
      </c>
      <c r="F2550" s="1">
        <v>2069.0</v>
      </c>
      <c r="G2550" s="1">
        <v>1988.0</v>
      </c>
      <c r="H2550" s="1">
        <v>96.1</v>
      </c>
      <c r="I2550" s="1">
        <v>1947.96</v>
      </c>
      <c r="J2550" s="1">
        <v>1983.5</v>
      </c>
      <c r="K2550" s="1">
        <v>3943198.0</v>
      </c>
      <c r="L2550" s="2">
        <v>45903.0</v>
      </c>
      <c r="M2550" s="1">
        <v>2025.0</v>
      </c>
      <c r="N2550" s="1">
        <v>9.0</v>
      </c>
      <c r="O2550" s="1" t="s">
        <v>26</v>
      </c>
    </row>
    <row r="2551">
      <c r="A2551" s="1" t="s">
        <v>3358</v>
      </c>
      <c r="B2551" s="1" t="s">
        <v>28</v>
      </c>
      <c r="C2551" s="1" t="s">
        <v>29</v>
      </c>
      <c r="D2551" s="1" t="s">
        <v>682</v>
      </c>
      <c r="E2551" s="1" t="s">
        <v>257</v>
      </c>
      <c r="F2551" s="1">
        <v>1672.0</v>
      </c>
      <c r="G2551" s="1">
        <v>1380.0</v>
      </c>
      <c r="H2551" s="1">
        <v>82.5</v>
      </c>
      <c r="I2551" s="1">
        <v>1306.82</v>
      </c>
      <c r="J2551" s="1">
        <v>1224.15</v>
      </c>
      <c r="K2551" s="1">
        <v>1689327.0</v>
      </c>
      <c r="L2551" s="2">
        <v>45923.0</v>
      </c>
      <c r="M2551" s="1">
        <v>2025.0</v>
      </c>
      <c r="N2551" s="1">
        <v>9.0</v>
      </c>
      <c r="O2551" s="1" t="s">
        <v>32</v>
      </c>
    </row>
    <row r="2552">
      <c r="A2552" s="1" t="s">
        <v>3359</v>
      </c>
      <c r="B2552" s="1" t="s">
        <v>22</v>
      </c>
      <c r="C2552" s="1" t="s">
        <v>23</v>
      </c>
      <c r="D2552" s="1" t="s">
        <v>1141</v>
      </c>
      <c r="E2552" s="1" t="s">
        <v>98</v>
      </c>
      <c r="F2552" s="1">
        <v>2016.0</v>
      </c>
      <c r="G2552" s="1">
        <v>1849.0</v>
      </c>
      <c r="H2552" s="1">
        <v>91.7</v>
      </c>
      <c r="I2552" s="1">
        <v>1392.33</v>
      </c>
      <c r="J2552" s="1">
        <v>1402.35</v>
      </c>
      <c r="K2552" s="1">
        <v>2592945.15</v>
      </c>
      <c r="L2552" s="2">
        <v>45668.0</v>
      </c>
      <c r="M2552" s="1">
        <v>2025.0</v>
      </c>
      <c r="N2552" s="1">
        <v>1.0</v>
      </c>
      <c r="O2552" s="1" t="s">
        <v>65</v>
      </c>
    </row>
    <row r="2553">
      <c r="A2553" s="1" t="s">
        <v>3360</v>
      </c>
      <c r="B2553" s="1" t="s">
        <v>28</v>
      </c>
      <c r="C2553" s="1" t="s">
        <v>29</v>
      </c>
      <c r="D2553" s="1" t="s">
        <v>1299</v>
      </c>
      <c r="E2553" s="1" t="s">
        <v>35</v>
      </c>
      <c r="F2553" s="1">
        <v>718.0</v>
      </c>
      <c r="G2553" s="1">
        <v>589.0</v>
      </c>
      <c r="H2553" s="1">
        <v>82.0</v>
      </c>
      <c r="I2553" s="1">
        <v>1550.57</v>
      </c>
      <c r="J2553" s="1">
        <v>1835.66</v>
      </c>
      <c r="K2553" s="1">
        <v>1081203.74</v>
      </c>
      <c r="L2553" s="2">
        <v>45932.0</v>
      </c>
      <c r="M2553" s="1">
        <v>2025.0</v>
      </c>
      <c r="N2553" s="1">
        <v>10.0</v>
      </c>
      <c r="O2553" s="1" t="s">
        <v>26</v>
      </c>
    </row>
    <row r="2554">
      <c r="A2554" s="1" t="s">
        <v>3361</v>
      </c>
      <c r="B2554" s="1" t="s">
        <v>28</v>
      </c>
      <c r="C2554" s="1" t="s">
        <v>29</v>
      </c>
      <c r="D2554" s="1" t="s">
        <v>2539</v>
      </c>
      <c r="E2554" s="1" t="s">
        <v>161</v>
      </c>
      <c r="F2554" s="1">
        <v>1367.0</v>
      </c>
      <c r="G2554" s="1">
        <v>1433.0</v>
      </c>
      <c r="H2554" s="1">
        <v>104.8</v>
      </c>
      <c r="I2554" s="1">
        <v>1806.1</v>
      </c>
      <c r="J2554" s="1">
        <v>1652.66</v>
      </c>
      <c r="K2554" s="1">
        <v>2368261.78</v>
      </c>
      <c r="L2554" s="2">
        <v>45886.0</v>
      </c>
      <c r="M2554" s="1">
        <v>2025.0</v>
      </c>
      <c r="N2554" s="1">
        <v>8.0</v>
      </c>
      <c r="O2554" s="1" t="s">
        <v>65</v>
      </c>
    </row>
    <row r="2555">
      <c r="A2555" s="1" t="s">
        <v>3362</v>
      </c>
      <c r="B2555" s="1" t="s">
        <v>42</v>
      </c>
      <c r="C2555" s="1" t="s">
        <v>43</v>
      </c>
      <c r="D2555" s="1" t="s">
        <v>1086</v>
      </c>
      <c r="E2555" s="1" t="s">
        <v>82</v>
      </c>
      <c r="F2555" s="1">
        <v>2392.0</v>
      </c>
      <c r="G2555" s="1">
        <v>2466.0</v>
      </c>
      <c r="H2555" s="1">
        <v>103.1</v>
      </c>
      <c r="I2555" s="1">
        <v>1884.78</v>
      </c>
      <c r="J2555" s="1">
        <v>1767.68</v>
      </c>
      <c r="K2555" s="1">
        <v>4359098.88</v>
      </c>
      <c r="L2555" s="2">
        <v>45863.0</v>
      </c>
      <c r="M2555" s="1">
        <v>2025.0</v>
      </c>
      <c r="N2555" s="1">
        <v>7.0</v>
      </c>
      <c r="O2555" s="1" t="s">
        <v>20</v>
      </c>
    </row>
    <row r="2556">
      <c r="A2556" s="1" t="s">
        <v>3363</v>
      </c>
      <c r="B2556" s="1" t="s">
        <v>28</v>
      </c>
      <c r="C2556" s="1" t="s">
        <v>29</v>
      </c>
      <c r="D2556" s="1" t="s">
        <v>76</v>
      </c>
      <c r="E2556" s="1" t="s">
        <v>68</v>
      </c>
      <c r="F2556" s="1">
        <v>2514.0</v>
      </c>
      <c r="G2556" s="1">
        <v>2096.0</v>
      </c>
      <c r="H2556" s="1">
        <v>83.4</v>
      </c>
      <c r="I2556" s="1">
        <v>1900.57</v>
      </c>
      <c r="J2556" s="1">
        <v>1959.04</v>
      </c>
      <c r="K2556" s="1">
        <v>4106147.84</v>
      </c>
      <c r="L2556" s="2">
        <v>45903.0</v>
      </c>
      <c r="M2556" s="1">
        <v>2025.0</v>
      </c>
      <c r="N2556" s="1">
        <v>9.0</v>
      </c>
      <c r="O2556" s="1" t="s">
        <v>65</v>
      </c>
    </row>
    <row r="2557">
      <c r="A2557" s="1" t="s">
        <v>3364</v>
      </c>
      <c r="B2557" s="1" t="s">
        <v>16</v>
      </c>
      <c r="C2557" s="1" t="s">
        <v>17</v>
      </c>
      <c r="D2557" s="1" t="s">
        <v>1337</v>
      </c>
      <c r="E2557" s="1" t="s">
        <v>68</v>
      </c>
      <c r="F2557" s="1">
        <v>2396.0</v>
      </c>
      <c r="G2557" s="1">
        <v>2191.0</v>
      </c>
      <c r="H2557" s="1">
        <v>91.4</v>
      </c>
      <c r="I2557" s="1">
        <v>1516.23</v>
      </c>
      <c r="J2557" s="1">
        <v>1633.8</v>
      </c>
      <c r="K2557" s="1">
        <v>3579655.8</v>
      </c>
      <c r="L2557" s="2">
        <v>46004.0</v>
      </c>
      <c r="M2557" s="1">
        <v>2025.0</v>
      </c>
      <c r="N2557" s="1">
        <v>12.0</v>
      </c>
      <c r="O2557" s="1" t="s">
        <v>65</v>
      </c>
    </row>
    <row r="2558">
      <c r="A2558" s="1" t="s">
        <v>3365</v>
      </c>
      <c r="B2558" s="1" t="s">
        <v>37</v>
      </c>
      <c r="C2558" s="1" t="s">
        <v>38</v>
      </c>
      <c r="D2558" s="1" t="s">
        <v>3366</v>
      </c>
      <c r="E2558" s="1" t="s">
        <v>311</v>
      </c>
      <c r="F2558" s="1">
        <v>2657.0</v>
      </c>
      <c r="G2558" s="1">
        <v>2414.0</v>
      </c>
      <c r="H2558" s="1">
        <v>90.9</v>
      </c>
      <c r="I2558" s="1">
        <v>1343.47</v>
      </c>
      <c r="J2558" s="1">
        <v>1464.34</v>
      </c>
      <c r="K2558" s="1">
        <v>3534916.76</v>
      </c>
      <c r="L2558" s="2">
        <v>45927.0</v>
      </c>
      <c r="M2558" s="1">
        <v>2025.0</v>
      </c>
      <c r="N2558" s="1">
        <v>9.0</v>
      </c>
      <c r="O2558" s="1" t="s">
        <v>20</v>
      </c>
    </row>
    <row r="2559">
      <c r="A2559" s="1" t="s">
        <v>3367</v>
      </c>
      <c r="B2559" s="1" t="s">
        <v>42</v>
      </c>
      <c r="C2559" s="1" t="s">
        <v>43</v>
      </c>
      <c r="D2559" s="1" t="s">
        <v>1949</v>
      </c>
      <c r="E2559" s="1" t="s">
        <v>231</v>
      </c>
      <c r="F2559" s="1">
        <v>630.0</v>
      </c>
      <c r="G2559" s="1">
        <v>578.0</v>
      </c>
      <c r="H2559" s="1">
        <v>91.7</v>
      </c>
      <c r="I2559" s="1">
        <v>1635.85</v>
      </c>
      <c r="J2559" s="1">
        <v>1815.03</v>
      </c>
      <c r="K2559" s="1">
        <v>1049087.34</v>
      </c>
      <c r="L2559" s="2">
        <v>45924.0</v>
      </c>
      <c r="M2559" s="1">
        <v>2025.0</v>
      </c>
      <c r="N2559" s="1">
        <v>9.0</v>
      </c>
      <c r="O2559" s="1" t="s">
        <v>65</v>
      </c>
    </row>
    <row r="2560">
      <c r="A2560" s="1" t="s">
        <v>3368</v>
      </c>
      <c r="B2560" s="1" t="s">
        <v>16</v>
      </c>
      <c r="C2560" s="1" t="s">
        <v>17</v>
      </c>
      <c r="D2560" s="1" t="s">
        <v>2346</v>
      </c>
      <c r="E2560" s="1" t="s">
        <v>40</v>
      </c>
      <c r="F2560" s="1">
        <v>1488.0</v>
      </c>
      <c r="G2560" s="1">
        <v>1447.0</v>
      </c>
      <c r="H2560" s="1">
        <v>97.2</v>
      </c>
      <c r="I2560" s="1">
        <v>1825.94</v>
      </c>
      <c r="J2560" s="1">
        <v>1977.12</v>
      </c>
      <c r="K2560" s="1">
        <v>2860892.64</v>
      </c>
      <c r="L2560" s="2">
        <v>45953.0</v>
      </c>
      <c r="M2560" s="1">
        <v>2025.0</v>
      </c>
      <c r="N2560" s="1">
        <v>10.0</v>
      </c>
      <c r="O2560" s="1" t="s">
        <v>26</v>
      </c>
    </row>
    <row r="2561">
      <c r="A2561" s="1" t="s">
        <v>3369</v>
      </c>
      <c r="B2561" s="1" t="s">
        <v>37</v>
      </c>
      <c r="C2561" s="1" t="s">
        <v>38</v>
      </c>
      <c r="D2561" s="1" t="s">
        <v>843</v>
      </c>
      <c r="E2561" s="1" t="s">
        <v>382</v>
      </c>
      <c r="F2561" s="1">
        <v>2697.0</v>
      </c>
      <c r="G2561" s="1">
        <v>2283.0</v>
      </c>
      <c r="H2561" s="1">
        <v>84.6</v>
      </c>
      <c r="I2561" s="1">
        <v>1589.43</v>
      </c>
      <c r="J2561" s="1">
        <v>1547.26</v>
      </c>
      <c r="K2561" s="1">
        <v>3532394.58</v>
      </c>
      <c r="L2561" s="2">
        <v>45803.0</v>
      </c>
      <c r="M2561" s="1">
        <v>2025.0</v>
      </c>
      <c r="N2561" s="1">
        <v>5.0</v>
      </c>
      <c r="O2561" s="1" t="s">
        <v>65</v>
      </c>
    </row>
    <row r="2562">
      <c r="A2562" s="1" t="s">
        <v>3370</v>
      </c>
      <c r="B2562" s="1" t="s">
        <v>42</v>
      </c>
      <c r="C2562" s="1" t="s">
        <v>43</v>
      </c>
      <c r="D2562" s="1" t="s">
        <v>839</v>
      </c>
      <c r="E2562" s="1" t="s">
        <v>250</v>
      </c>
      <c r="F2562" s="1">
        <v>1566.0</v>
      </c>
      <c r="G2562" s="1">
        <v>1312.0</v>
      </c>
      <c r="H2562" s="1">
        <v>83.8</v>
      </c>
      <c r="I2562" s="1">
        <v>1244.61</v>
      </c>
      <c r="J2562" s="1">
        <v>1379.79</v>
      </c>
      <c r="K2562" s="1">
        <v>1810284.48</v>
      </c>
      <c r="L2562" s="2">
        <v>45972.0</v>
      </c>
      <c r="M2562" s="1">
        <v>2025.0</v>
      </c>
      <c r="N2562" s="1">
        <v>11.0</v>
      </c>
      <c r="O2562" s="1" t="s">
        <v>65</v>
      </c>
    </row>
    <row r="2563">
      <c r="A2563" s="1" t="s">
        <v>3371</v>
      </c>
      <c r="B2563" s="1" t="s">
        <v>37</v>
      </c>
      <c r="C2563" s="1" t="s">
        <v>38</v>
      </c>
      <c r="D2563" s="1" t="s">
        <v>317</v>
      </c>
      <c r="E2563" s="1" t="s">
        <v>31</v>
      </c>
      <c r="F2563" s="1">
        <v>2964.0</v>
      </c>
      <c r="G2563" s="1">
        <v>2742.0</v>
      </c>
      <c r="H2563" s="1">
        <v>92.5</v>
      </c>
      <c r="I2563" s="1">
        <v>1353.96</v>
      </c>
      <c r="J2563" s="1">
        <v>1574.89</v>
      </c>
      <c r="K2563" s="1">
        <v>4318348.38</v>
      </c>
      <c r="L2563" s="2">
        <v>45977.0</v>
      </c>
      <c r="M2563" s="1">
        <v>2025.0</v>
      </c>
      <c r="N2563" s="1">
        <v>11.0</v>
      </c>
      <c r="O2563" s="1" t="s">
        <v>32</v>
      </c>
    </row>
    <row r="2564">
      <c r="A2564" s="1" t="s">
        <v>3372</v>
      </c>
      <c r="B2564" s="1" t="s">
        <v>42</v>
      </c>
      <c r="C2564" s="1" t="s">
        <v>43</v>
      </c>
      <c r="D2564" s="1" t="s">
        <v>884</v>
      </c>
      <c r="E2564" s="1" t="s">
        <v>142</v>
      </c>
      <c r="F2564" s="1">
        <v>1540.0</v>
      </c>
      <c r="G2564" s="1">
        <v>1486.0</v>
      </c>
      <c r="H2564" s="1">
        <v>96.5</v>
      </c>
      <c r="I2564" s="1">
        <v>1169.43</v>
      </c>
      <c r="J2564" s="1">
        <v>1109.96</v>
      </c>
      <c r="K2564" s="1">
        <v>1649400.56</v>
      </c>
      <c r="L2564" s="2">
        <v>45687.0</v>
      </c>
      <c r="M2564" s="1">
        <v>2025.0</v>
      </c>
      <c r="N2564" s="1">
        <v>1.0</v>
      </c>
      <c r="O2564" s="1" t="s">
        <v>46</v>
      </c>
    </row>
    <row r="2565">
      <c r="A2565" s="1" t="s">
        <v>3373</v>
      </c>
      <c r="B2565" s="1" t="s">
        <v>16</v>
      </c>
      <c r="C2565" s="1" t="s">
        <v>17</v>
      </c>
      <c r="D2565" s="1" t="s">
        <v>811</v>
      </c>
      <c r="E2565" s="1" t="s">
        <v>53</v>
      </c>
      <c r="F2565" s="1">
        <v>1820.0</v>
      </c>
      <c r="G2565" s="1">
        <v>1702.0</v>
      </c>
      <c r="H2565" s="1">
        <v>93.5</v>
      </c>
      <c r="I2565" s="1">
        <v>1152.08</v>
      </c>
      <c r="J2565" s="1">
        <v>1374.21</v>
      </c>
      <c r="K2565" s="1">
        <v>2338905.42</v>
      </c>
      <c r="L2565" s="2">
        <v>45740.0</v>
      </c>
      <c r="M2565" s="1">
        <v>2025.0</v>
      </c>
      <c r="N2565" s="1">
        <v>3.0</v>
      </c>
      <c r="O2565" s="1" t="s">
        <v>26</v>
      </c>
    </row>
    <row r="2566">
      <c r="A2566" s="1" t="s">
        <v>3374</v>
      </c>
      <c r="B2566" s="1" t="s">
        <v>22</v>
      </c>
      <c r="C2566" s="1" t="s">
        <v>23</v>
      </c>
      <c r="D2566" s="1" t="s">
        <v>168</v>
      </c>
      <c r="E2566" s="1" t="s">
        <v>169</v>
      </c>
      <c r="F2566" s="1">
        <v>1547.0</v>
      </c>
      <c r="G2566" s="1">
        <v>1355.0</v>
      </c>
      <c r="H2566" s="1">
        <v>87.6</v>
      </c>
      <c r="I2566" s="1">
        <v>1563.82</v>
      </c>
      <c r="J2566" s="1">
        <v>1800.59</v>
      </c>
      <c r="K2566" s="1">
        <v>2439799.45</v>
      </c>
      <c r="L2566" s="2">
        <v>45712.0</v>
      </c>
      <c r="M2566" s="1">
        <v>2025.0</v>
      </c>
      <c r="N2566" s="1">
        <v>2.0</v>
      </c>
      <c r="O2566" s="1" t="s">
        <v>26</v>
      </c>
    </row>
    <row r="2567">
      <c r="A2567" s="1" t="s">
        <v>3375</v>
      </c>
      <c r="B2567" s="1" t="s">
        <v>37</v>
      </c>
      <c r="C2567" s="1" t="s">
        <v>38</v>
      </c>
      <c r="D2567" s="1" t="s">
        <v>1397</v>
      </c>
      <c r="E2567" s="1" t="s">
        <v>56</v>
      </c>
      <c r="F2567" s="1">
        <v>1347.0</v>
      </c>
      <c r="G2567" s="1">
        <v>1283.0</v>
      </c>
      <c r="H2567" s="1">
        <v>95.2</v>
      </c>
      <c r="I2567" s="1">
        <v>1782.61</v>
      </c>
      <c r="J2567" s="1">
        <v>1929.89</v>
      </c>
      <c r="K2567" s="1">
        <v>2476048.87</v>
      </c>
      <c r="L2567" s="2">
        <v>45721.0</v>
      </c>
      <c r="M2567" s="1">
        <v>2025.0</v>
      </c>
      <c r="N2567" s="1">
        <v>3.0</v>
      </c>
      <c r="O2567" s="1" t="s">
        <v>20</v>
      </c>
    </row>
    <row r="2568">
      <c r="A2568" s="1" t="s">
        <v>3376</v>
      </c>
      <c r="B2568" s="1" t="s">
        <v>28</v>
      </c>
      <c r="C2568" s="1" t="s">
        <v>29</v>
      </c>
      <c r="D2568" s="1" t="s">
        <v>2420</v>
      </c>
      <c r="E2568" s="1" t="s">
        <v>169</v>
      </c>
      <c r="F2568" s="1">
        <v>2341.0</v>
      </c>
      <c r="G2568" s="1">
        <v>2253.0</v>
      </c>
      <c r="H2568" s="1">
        <v>96.2</v>
      </c>
      <c r="I2568" s="1">
        <v>1681.25</v>
      </c>
      <c r="J2568" s="1">
        <v>1553.8</v>
      </c>
      <c r="K2568" s="1">
        <v>3500711.4</v>
      </c>
      <c r="L2568" s="2">
        <v>45800.0</v>
      </c>
      <c r="M2568" s="1">
        <v>2025.0</v>
      </c>
      <c r="N2568" s="1">
        <v>5.0</v>
      </c>
      <c r="O2568" s="1" t="s">
        <v>26</v>
      </c>
    </row>
    <row r="2569">
      <c r="A2569" s="1" t="s">
        <v>3377</v>
      </c>
      <c r="B2569" s="1" t="s">
        <v>42</v>
      </c>
      <c r="C2569" s="1" t="s">
        <v>43</v>
      </c>
      <c r="D2569" s="1" t="s">
        <v>1046</v>
      </c>
      <c r="E2569" s="1" t="s">
        <v>98</v>
      </c>
      <c r="F2569" s="1">
        <v>2208.0</v>
      </c>
      <c r="G2569" s="1">
        <v>1898.0</v>
      </c>
      <c r="H2569" s="1">
        <v>86.0</v>
      </c>
      <c r="I2569" s="1">
        <v>1678.63</v>
      </c>
      <c r="J2569" s="1">
        <v>1907.31</v>
      </c>
      <c r="K2569" s="1">
        <v>3620074.38</v>
      </c>
      <c r="L2569" s="2">
        <v>45867.0</v>
      </c>
      <c r="M2569" s="1">
        <v>2025.0</v>
      </c>
      <c r="N2569" s="1">
        <v>7.0</v>
      </c>
      <c r="O2569" s="1" t="s">
        <v>65</v>
      </c>
    </row>
    <row r="2570">
      <c r="A2570" s="1" t="s">
        <v>3378</v>
      </c>
      <c r="B2570" s="1" t="s">
        <v>16</v>
      </c>
      <c r="C2570" s="1" t="s">
        <v>17</v>
      </c>
      <c r="D2570" s="1" t="s">
        <v>2277</v>
      </c>
      <c r="E2570" s="1" t="s">
        <v>294</v>
      </c>
      <c r="F2570" s="1">
        <v>2311.0</v>
      </c>
      <c r="G2570" s="1">
        <v>1963.0</v>
      </c>
      <c r="H2570" s="1">
        <v>84.9</v>
      </c>
      <c r="I2570" s="1">
        <v>1732.61</v>
      </c>
      <c r="J2570" s="1">
        <v>1735.33</v>
      </c>
      <c r="K2570" s="1">
        <v>3406452.79</v>
      </c>
      <c r="L2570" s="2">
        <v>45871.0</v>
      </c>
      <c r="M2570" s="1">
        <v>2025.0</v>
      </c>
      <c r="N2570" s="1">
        <v>8.0</v>
      </c>
      <c r="O2570" s="1" t="s">
        <v>32</v>
      </c>
    </row>
    <row r="2571">
      <c r="A2571" s="1" t="s">
        <v>3379</v>
      </c>
      <c r="B2571" s="1" t="s">
        <v>16</v>
      </c>
      <c r="C2571" s="1" t="s">
        <v>17</v>
      </c>
      <c r="D2571" s="1" t="s">
        <v>1325</v>
      </c>
      <c r="E2571" s="1" t="s">
        <v>19</v>
      </c>
      <c r="F2571" s="1">
        <v>745.0</v>
      </c>
      <c r="G2571" s="1">
        <v>728.0</v>
      </c>
      <c r="H2571" s="1">
        <v>97.7</v>
      </c>
      <c r="I2571" s="1">
        <v>1834.73</v>
      </c>
      <c r="J2571" s="1">
        <v>1872.89</v>
      </c>
      <c r="K2571" s="1">
        <v>1363463.92</v>
      </c>
      <c r="L2571" s="2">
        <v>45922.0</v>
      </c>
      <c r="M2571" s="1">
        <v>2025.0</v>
      </c>
      <c r="N2571" s="1">
        <v>9.0</v>
      </c>
      <c r="O2571" s="1" t="s">
        <v>20</v>
      </c>
    </row>
    <row r="2572">
      <c r="A2572" s="1" t="s">
        <v>3380</v>
      </c>
      <c r="B2572" s="1" t="s">
        <v>28</v>
      </c>
      <c r="C2572" s="1" t="s">
        <v>29</v>
      </c>
      <c r="D2572" s="1" t="s">
        <v>220</v>
      </c>
      <c r="E2572" s="1" t="s">
        <v>92</v>
      </c>
      <c r="F2572" s="1">
        <v>985.0</v>
      </c>
      <c r="G2572" s="1">
        <v>834.0</v>
      </c>
      <c r="H2572" s="1">
        <v>84.7</v>
      </c>
      <c r="I2572" s="1">
        <v>1972.61</v>
      </c>
      <c r="J2572" s="1">
        <v>2173.54</v>
      </c>
      <c r="K2572" s="1">
        <v>1812732.36</v>
      </c>
      <c r="L2572" s="2">
        <v>45941.0</v>
      </c>
      <c r="M2572" s="1">
        <v>2025.0</v>
      </c>
      <c r="N2572" s="1">
        <v>10.0</v>
      </c>
      <c r="O2572" s="1" t="s">
        <v>46</v>
      </c>
    </row>
    <row r="2573">
      <c r="A2573" s="1" t="s">
        <v>3381</v>
      </c>
      <c r="B2573" s="1" t="s">
        <v>42</v>
      </c>
      <c r="C2573" s="1" t="s">
        <v>43</v>
      </c>
      <c r="D2573" s="1" t="s">
        <v>1081</v>
      </c>
      <c r="E2573" s="1" t="s">
        <v>306</v>
      </c>
      <c r="F2573" s="1">
        <v>2157.0</v>
      </c>
      <c r="G2573" s="1">
        <v>1891.0</v>
      </c>
      <c r="H2573" s="1">
        <v>87.7</v>
      </c>
      <c r="I2573" s="1">
        <v>1734.5</v>
      </c>
      <c r="J2573" s="1">
        <v>1605.11</v>
      </c>
      <c r="K2573" s="1">
        <v>3035263.01</v>
      </c>
      <c r="L2573" s="2">
        <v>45931.0</v>
      </c>
      <c r="M2573" s="1">
        <v>2025.0</v>
      </c>
      <c r="N2573" s="1">
        <v>10.0</v>
      </c>
      <c r="O2573" s="1" t="s">
        <v>32</v>
      </c>
    </row>
    <row r="2574">
      <c r="A2574" s="1" t="s">
        <v>3382</v>
      </c>
      <c r="B2574" s="1" t="s">
        <v>28</v>
      </c>
      <c r="C2574" s="1" t="s">
        <v>29</v>
      </c>
      <c r="D2574" s="1" t="s">
        <v>293</v>
      </c>
      <c r="E2574" s="1" t="s">
        <v>294</v>
      </c>
      <c r="F2574" s="1">
        <v>1710.0</v>
      </c>
      <c r="G2574" s="1">
        <v>1422.0</v>
      </c>
      <c r="H2574" s="1">
        <v>83.2</v>
      </c>
      <c r="I2574" s="1">
        <v>1686.35</v>
      </c>
      <c r="J2574" s="1">
        <v>1715.67</v>
      </c>
      <c r="K2574" s="1">
        <v>2439682.74</v>
      </c>
      <c r="L2574" s="2">
        <v>45662.0</v>
      </c>
      <c r="M2574" s="1">
        <v>2025.0</v>
      </c>
      <c r="N2574" s="1">
        <v>1.0</v>
      </c>
      <c r="O2574" s="1" t="s">
        <v>32</v>
      </c>
    </row>
    <row r="2575">
      <c r="A2575" s="1" t="s">
        <v>3383</v>
      </c>
      <c r="B2575" s="1" t="s">
        <v>37</v>
      </c>
      <c r="C2575" s="1" t="s">
        <v>38</v>
      </c>
      <c r="D2575" s="1" t="s">
        <v>2671</v>
      </c>
      <c r="E2575" s="1" t="s">
        <v>40</v>
      </c>
      <c r="F2575" s="1">
        <v>584.0</v>
      </c>
      <c r="G2575" s="1">
        <v>599.0</v>
      </c>
      <c r="H2575" s="1">
        <v>102.6</v>
      </c>
      <c r="I2575" s="1">
        <v>1443.42</v>
      </c>
      <c r="J2575" s="1">
        <v>1649.16</v>
      </c>
      <c r="K2575" s="1">
        <v>987846.84</v>
      </c>
      <c r="L2575" s="2">
        <v>45697.0</v>
      </c>
      <c r="M2575" s="1">
        <v>2025.0</v>
      </c>
      <c r="N2575" s="1">
        <v>2.0</v>
      </c>
      <c r="O2575" s="1" t="s">
        <v>26</v>
      </c>
    </row>
    <row r="2576">
      <c r="A2576" s="1" t="s">
        <v>3384</v>
      </c>
      <c r="B2576" s="1" t="s">
        <v>37</v>
      </c>
      <c r="C2576" s="1" t="s">
        <v>38</v>
      </c>
      <c r="D2576" s="1" t="s">
        <v>1818</v>
      </c>
      <c r="E2576" s="1" t="s">
        <v>250</v>
      </c>
      <c r="F2576" s="1">
        <v>565.0</v>
      </c>
      <c r="G2576" s="1">
        <v>484.0</v>
      </c>
      <c r="H2576" s="1">
        <v>85.7</v>
      </c>
      <c r="I2576" s="1">
        <v>1319.87</v>
      </c>
      <c r="J2576" s="1">
        <v>1341.74</v>
      </c>
      <c r="K2576" s="1">
        <v>649402.16</v>
      </c>
      <c r="L2576" s="2">
        <v>45766.0</v>
      </c>
      <c r="M2576" s="1">
        <v>2025.0</v>
      </c>
      <c r="N2576" s="1">
        <v>4.0</v>
      </c>
      <c r="O2576" s="1" t="s">
        <v>65</v>
      </c>
    </row>
    <row r="2577">
      <c r="A2577" s="1" t="s">
        <v>3385</v>
      </c>
      <c r="B2577" s="1" t="s">
        <v>16</v>
      </c>
      <c r="C2577" s="1" t="s">
        <v>17</v>
      </c>
      <c r="D2577" s="1" t="s">
        <v>1384</v>
      </c>
      <c r="E2577" s="1" t="s">
        <v>280</v>
      </c>
      <c r="F2577" s="1">
        <v>528.0</v>
      </c>
      <c r="G2577" s="1">
        <v>503.0</v>
      </c>
      <c r="H2577" s="1">
        <v>95.3</v>
      </c>
      <c r="I2577" s="1">
        <v>1843.1</v>
      </c>
      <c r="J2577" s="1">
        <v>1699.66</v>
      </c>
      <c r="K2577" s="1">
        <v>854928.98</v>
      </c>
      <c r="L2577" s="2">
        <v>45866.0</v>
      </c>
      <c r="M2577" s="1">
        <v>2025.0</v>
      </c>
      <c r="N2577" s="1">
        <v>7.0</v>
      </c>
      <c r="O2577" s="1" t="s">
        <v>20</v>
      </c>
    </row>
    <row r="2578">
      <c r="A2578" s="1" t="s">
        <v>3386</v>
      </c>
      <c r="B2578" s="1" t="s">
        <v>22</v>
      </c>
      <c r="C2578" s="1" t="s">
        <v>23</v>
      </c>
      <c r="D2578" s="1" t="s">
        <v>1234</v>
      </c>
      <c r="E2578" s="1" t="s">
        <v>218</v>
      </c>
      <c r="F2578" s="1">
        <v>1020.0</v>
      </c>
      <c r="G2578" s="1">
        <v>826.0</v>
      </c>
      <c r="H2578" s="1">
        <v>81.0</v>
      </c>
      <c r="I2578" s="1">
        <v>1443.09</v>
      </c>
      <c r="J2578" s="1">
        <v>1540.03</v>
      </c>
      <c r="K2578" s="1">
        <v>1272064.78</v>
      </c>
      <c r="L2578" s="2">
        <v>45706.0</v>
      </c>
      <c r="M2578" s="1">
        <v>2025.0</v>
      </c>
      <c r="N2578" s="1">
        <v>2.0</v>
      </c>
      <c r="O2578" s="1" t="s">
        <v>32</v>
      </c>
    </row>
    <row r="2579">
      <c r="A2579" s="1" t="s">
        <v>3387</v>
      </c>
      <c r="B2579" s="1" t="s">
        <v>37</v>
      </c>
      <c r="C2579" s="1" t="s">
        <v>38</v>
      </c>
      <c r="D2579" s="1" t="s">
        <v>144</v>
      </c>
      <c r="E2579" s="1" t="s">
        <v>145</v>
      </c>
      <c r="F2579" s="1">
        <v>2134.0</v>
      </c>
      <c r="G2579" s="1">
        <v>1829.0</v>
      </c>
      <c r="H2579" s="1">
        <v>85.7</v>
      </c>
      <c r="I2579" s="1">
        <v>1243.28</v>
      </c>
      <c r="J2579" s="1">
        <v>1250.13</v>
      </c>
      <c r="K2579" s="1">
        <v>2286487.77</v>
      </c>
      <c r="L2579" s="2">
        <v>45760.0</v>
      </c>
      <c r="M2579" s="1">
        <v>2025.0</v>
      </c>
      <c r="N2579" s="1">
        <v>4.0</v>
      </c>
      <c r="O2579" s="1" t="s">
        <v>32</v>
      </c>
    </row>
    <row r="2580">
      <c r="A2580" s="1" t="s">
        <v>3388</v>
      </c>
      <c r="B2580" s="1" t="s">
        <v>28</v>
      </c>
      <c r="C2580" s="1" t="s">
        <v>29</v>
      </c>
      <c r="D2580" s="1" t="s">
        <v>1384</v>
      </c>
      <c r="E2580" s="1" t="s">
        <v>280</v>
      </c>
      <c r="F2580" s="1">
        <v>850.0</v>
      </c>
      <c r="G2580" s="1">
        <v>761.0</v>
      </c>
      <c r="H2580" s="1">
        <v>89.5</v>
      </c>
      <c r="I2580" s="1">
        <v>1620.77</v>
      </c>
      <c r="J2580" s="1">
        <v>1669.01</v>
      </c>
      <c r="K2580" s="1">
        <v>1270116.61</v>
      </c>
      <c r="L2580" s="2">
        <v>45744.0</v>
      </c>
      <c r="M2580" s="1">
        <v>2025.0</v>
      </c>
      <c r="N2580" s="1">
        <v>3.0</v>
      </c>
      <c r="O2580" s="1" t="s">
        <v>20</v>
      </c>
    </row>
  </sheetData>
  <autoFilter ref="$A$1:$O$2580">
    <sortState ref="A1:O2580">
      <sortCondition ref="A1:A2580"/>
      <sortCondition ref="L1:L258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12" max="12" width="19.25"/>
    <col customWidth="1" min="13" max="13" width="18.88"/>
  </cols>
  <sheetData>
    <row r="1">
      <c r="A1" s="3" t="s">
        <v>3389</v>
      </c>
      <c r="B1" s="3" t="s">
        <v>3390</v>
      </c>
      <c r="C1" s="3" t="s">
        <v>3391</v>
      </c>
      <c r="D1" s="3" t="s">
        <v>3392</v>
      </c>
      <c r="E1" s="3" t="s">
        <v>3393</v>
      </c>
      <c r="F1" s="3" t="s">
        <v>12</v>
      </c>
      <c r="G1" s="3" t="s">
        <v>13</v>
      </c>
      <c r="H1" s="3" t="s">
        <v>3394</v>
      </c>
      <c r="I1" s="3" t="s">
        <v>3395</v>
      </c>
      <c r="J1" s="3" t="s">
        <v>3396</v>
      </c>
      <c r="K1" s="3" t="s">
        <v>3397</v>
      </c>
      <c r="L1" s="3" t="s">
        <v>3398</v>
      </c>
      <c r="M1" s="4" t="s">
        <v>3399</v>
      </c>
    </row>
    <row r="2">
      <c r="A2" s="5" t="s">
        <v>3400</v>
      </c>
      <c r="B2" s="5" t="s">
        <v>3401</v>
      </c>
      <c r="C2" s="5" t="s">
        <v>3402</v>
      </c>
      <c r="D2" s="5" t="s">
        <v>3403</v>
      </c>
      <c r="E2" s="6">
        <v>45711.0</v>
      </c>
      <c r="F2" s="7">
        <f t="shared" ref="F2:F3057" si="1">YEAR(E2)</f>
        <v>2025</v>
      </c>
      <c r="G2" s="7">
        <f t="shared" ref="G2:G3057" si="2">MONTH(E2)</f>
        <v>2</v>
      </c>
      <c r="H2" s="5" t="s">
        <v>82</v>
      </c>
      <c r="I2" s="7">
        <v>10.0</v>
      </c>
      <c r="J2" s="7">
        <v>80.0</v>
      </c>
      <c r="K2" s="8"/>
      <c r="L2" s="5" t="str">
        <f t="array" ref="L2">XLOOKUP(H2,'Product Master'!B:B,'Product Master'!C:C)</f>
        <v>Packaging Materials</v>
      </c>
      <c r="M2" s="9">
        <f t="shared" ref="M2:M3057" si="3">I2*1000000*J2/100</f>
        <v>8000000</v>
      </c>
    </row>
    <row r="3">
      <c r="A3" s="5" t="s">
        <v>3404</v>
      </c>
      <c r="B3" s="5" t="s">
        <v>3405</v>
      </c>
      <c r="C3" s="5" t="s">
        <v>3406</v>
      </c>
      <c r="D3" s="5" t="s">
        <v>3407</v>
      </c>
      <c r="E3" s="6">
        <v>46316.0</v>
      </c>
      <c r="F3" s="7">
        <f t="shared" si="1"/>
        <v>2026</v>
      </c>
      <c r="G3" s="7">
        <f t="shared" si="2"/>
        <v>10</v>
      </c>
      <c r="H3" s="5" t="s">
        <v>124</v>
      </c>
      <c r="I3" s="7">
        <v>29.8</v>
      </c>
      <c r="J3" s="7">
        <v>100.0</v>
      </c>
      <c r="K3" s="8"/>
      <c r="L3" s="5" t="str">
        <f t="array" ref="L3">XLOOKUP(H3,'Product Master'!B:B,'Product Master'!C:C)</f>
        <v>Specialty Polymers</v>
      </c>
      <c r="M3" s="9">
        <f t="shared" si="3"/>
        <v>29800000</v>
      </c>
    </row>
    <row r="4">
      <c r="A4" s="5" t="s">
        <v>3408</v>
      </c>
      <c r="B4" s="5" t="s">
        <v>3409</v>
      </c>
      <c r="C4" s="5" t="s">
        <v>3402</v>
      </c>
      <c r="D4" s="5" t="s">
        <v>3403</v>
      </c>
      <c r="E4" s="6">
        <v>46140.0</v>
      </c>
      <c r="F4" s="7">
        <f t="shared" si="1"/>
        <v>2026</v>
      </c>
      <c r="G4" s="7">
        <f t="shared" si="2"/>
        <v>4</v>
      </c>
      <c r="H4" s="5" t="s">
        <v>218</v>
      </c>
      <c r="I4" s="7">
        <v>75.0</v>
      </c>
      <c r="J4" s="7">
        <v>80.0</v>
      </c>
      <c r="K4" s="8"/>
      <c r="L4" s="5" t="str">
        <f t="array" ref="L4">XLOOKUP(H4,'Product Master'!B:B,'Product Master'!C:C)</f>
        <v>Consumer &amp; Home Care</v>
      </c>
      <c r="M4" s="9">
        <f t="shared" si="3"/>
        <v>60000000</v>
      </c>
    </row>
    <row r="5">
      <c r="A5" s="5" t="s">
        <v>3410</v>
      </c>
      <c r="B5" s="5" t="s">
        <v>3411</v>
      </c>
      <c r="C5" s="5" t="s">
        <v>3412</v>
      </c>
      <c r="D5" s="5" t="s">
        <v>3413</v>
      </c>
      <c r="E5" s="6">
        <v>46453.0</v>
      </c>
      <c r="F5" s="7">
        <f t="shared" si="1"/>
        <v>2027</v>
      </c>
      <c r="G5" s="7">
        <f t="shared" si="2"/>
        <v>3</v>
      </c>
      <c r="H5" s="5" t="s">
        <v>231</v>
      </c>
      <c r="I5" s="7">
        <v>56.9</v>
      </c>
      <c r="J5" s="7">
        <v>0.0</v>
      </c>
      <c r="K5" s="8"/>
      <c r="L5" s="5" t="str">
        <f t="array" ref="L5">XLOOKUP(H5,'Product Master'!B:B,'Product Master'!C:C)</f>
        <v>Industrial Lubricants</v>
      </c>
      <c r="M5" s="9">
        <f t="shared" si="3"/>
        <v>0</v>
      </c>
    </row>
    <row r="6">
      <c r="A6" s="5" t="s">
        <v>3414</v>
      </c>
      <c r="B6" s="5" t="s">
        <v>3415</v>
      </c>
      <c r="C6" s="5" t="s">
        <v>3416</v>
      </c>
      <c r="D6" s="5" t="s">
        <v>3417</v>
      </c>
      <c r="E6" s="6">
        <v>45855.0</v>
      </c>
      <c r="F6" s="7">
        <f t="shared" si="1"/>
        <v>2025</v>
      </c>
      <c r="G6" s="7">
        <f t="shared" si="2"/>
        <v>7</v>
      </c>
      <c r="H6" s="5" t="s">
        <v>53</v>
      </c>
      <c r="I6" s="7">
        <v>50.8</v>
      </c>
      <c r="J6" s="7">
        <v>60.0</v>
      </c>
      <c r="K6" s="8"/>
      <c r="L6" s="5" t="str">
        <f t="array" ref="L6">XLOOKUP(H6,'Product Master'!B:B,'Product Master'!C:C)</f>
        <v>Specialty Polymers</v>
      </c>
      <c r="M6" s="9">
        <f t="shared" si="3"/>
        <v>30480000</v>
      </c>
    </row>
    <row r="7">
      <c r="A7" s="5" t="s">
        <v>3418</v>
      </c>
      <c r="B7" s="5" t="s">
        <v>3409</v>
      </c>
      <c r="C7" s="5" t="s">
        <v>3406</v>
      </c>
      <c r="D7" s="5" t="s">
        <v>3419</v>
      </c>
      <c r="E7" s="6">
        <v>46809.0</v>
      </c>
      <c r="F7" s="7">
        <f t="shared" si="1"/>
        <v>2028</v>
      </c>
      <c r="G7" s="7">
        <f t="shared" si="2"/>
        <v>2</v>
      </c>
      <c r="H7" s="5" t="s">
        <v>71</v>
      </c>
      <c r="I7" s="7">
        <v>64.7</v>
      </c>
      <c r="J7" s="7">
        <v>20.0</v>
      </c>
      <c r="K7" s="5" t="s">
        <v>3420</v>
      </c>
      <c r="L7" s="5" t="str">
        <f t="array" ref="L7">XLOOKUP(H7,'Product Master'!B:B,'Product Master'!C:C)</f>
        <v>Consumer &amp; Home Care</v>
      </c>
      <c r="M7" s="9">
        <f t="shared" si="3"/>
        <v>12940000</v>
      </c>
    </row>
    <row r="8">
      <c r="A8" s="5" t="s">
        <v>3421</v>
      </c>
      <c r="B8" s="5" t="s">
        <v>3422</v>
      </c>
      <c r="C8" s="5" t="s">
        <v>3416</v>
      </c>
      <c r="D8" s="5" t="s">
        <v>3403</v>
      </c>
      <c r="E8" s="6">
        <v>46753.0</v>
      </c>
      <c r="F8" s="7">
        <f t="shared" si="1"/>
        <v>2028</v>
      </c>
      <c r="G8" s="7">
        <f t="shared" si="2"/>
        <v>1</v>
      </c>
      <c r="H8" s="5" t="s">
        <v>218</v>
      </c>
      <c r="I8" s="7">
        <v>28.6</v>
      </c>
      <c r="J8" s="7">
        <v>80.0</v>
      </c>
      <c r="K8" s="8"/>
      <c r="L8" s="5" t="str">
        <f t="array" ref="L8">XLOOKUP(H8,'Product Master'!B:B,'Product Master'!C:C)</f>
        <v>Consumer &amp; Home Care</v>
      </c>
      <c r="M8" s="9">
        <f t="shared" si="3"/>
        <v>22880000</v>
      </c>
    </row>
    <row r="9">
      <c r="A9" s="5" t="s">
        <v>3423</v>
      </c>
      <c r="B9" s="5" t="s">
        <v>3424</v>
      </c>
      <c r="C9" s="5" t="s">
        <v>3406</v>
      </c>
      <c r="D9" s="5" t="s">
        <v>3413</v>
      </c>
      <c r="E9" s="6">
        <v>46600.0</v>
      </c>
      <c r="F9" s="7">
        <f t="shared" si="1"/>
        <v>2027</v>
      </c>
      <c r="G9" s="7">
        <f t="shared" si="2"/>
        <v>8</v>
      </c>
      <c r="H9" s="5" t="s">
        <v>180</v>
      </c>
      <c r="I9" s="7">
        <v>58.3</v>
      </c>
      <c r="J9" s="7">
        <v>0.0</v>
      </c>
      <c r="K9" s="8"/>
      <c r="L9" s="5" t="str">
        <f t="array" ref="L9">XLOOKUP(H9,'Product Master'!B:B,'Product Master'!C:C)</f>
        <v>Automotive Solutions</v>
      </c>
      <c r="M9" s="9">
        <f t="shared" si="3"/>
        <v>0</v>
      </c>
    </row>
    <row r="10">
      <c r="A10" s="5" t="s">
        <v>3425</v>
      </c>
      <c r="B10" s="5" t="s">
        <v>3426</v>
      </c>
      <c r="C10" s="5" t="s">
        <v>3412</v>
      </c>
      <c r="D10" s="5" t="s">
        <v>3407</v>
      </c>
      <c r="E10" s="6">
        <v>46842.0</v>
      </c>
      <c r="F10" s="7">
        <f t="shared" si="1"/>
        <v>2028</v>
      </c>
      <c r="G10" s="7">
        <f t="shared" si="2"/>
        <v>3</v>
      </c>
      <c r="H10" s="5" t="s">
        <v>71</v>
      </c>
      <c r="I10" s="7">
        <v>10.6</v>
      </c>
      <c r="J10" s="7">
        <v>100.0</v>
      </c>
      <c r="K10" s="8"/>
      <c r="L10" s="5" t="str">
        <f t="array" ref="L10">XLOOKUP(H10,'Product Master'!B:B,'Product Master'!C:C)</f>
        <v>Consumer &amp; Home Care</v>
      </c>
      <c r="M10" s="9">
        <f t="shared" si="3"/>
        <v>10600000</v>
      </c>
    </row>
    <row r="11">
      <c r="A11" s="5" t="s">
        <v>3427</v>
      </c>
      <c r="B11" s="5" t="s">
        <v>3428</v>
      </c>
      <c r="C11" s="5" t="s">
        <v>3412</v>
      </c>
      <c r="D11" s="5" t="s">
        <v>3403</v>
      </c>
      <c r="E11" s="6">
        <v>45694.0</v>
      </c>
      <c r="F11" s="7">
        <f t="shared" si="1"/>
        <v>2025</v>
      </c>
      <c r="G11" s="7">
        <f t="shared" si="2"/>
        <v>2</v>
      </c>
      <c r="H11" s="5" t="s">
        <v>25</v>
      </c>
      <c r="I11" s="7">
        <v>15.3</v>
      </c>
      <c r="J11" s="7">
        <v>80.0</v>
      </c>
      <c r="K11" s="8"/>
      <c r="L11" s="5" t="str">
        <f t="array" ref="L11">XLOOKUP(H11,'Product Master'!B:B,'Product Master'!C:C)</f>
        <v>Specialty Polymers</v>
      </c>
      <c r="M11" s="9">
        <f t="shared" si="3"/>
        <v>12240000</v>
      </c>
    </row>
    <row r="12">
      <c r="A12" s="5" t="s">
        <v>3429</v>
      </c>
      <c r="B12" s="5" t="s">
        <v>3430</v>
      </c>
      <c r="C12" s="5" t="s">
        <v>3412</v>
      </c>
      <c r="D12" s="5" t="s">
        <v>3403</v>
      </c>
      <c r="E12" s="6">
        <v>45818.0</v>
      </c>
      <c r="F12" s="7">
        <f t="shared" si="1"/>
        <v>2025</v>
      </c>
      <c r="G12" s="7">
        <f t="shared" si="2"/>
        <v>6</v>
      </c>
      <c r="H12" s="5" t="s">
        <v>218</v>
      </c>
      <c r="I12" s="7">
        <v>26.0</v>
      </c>
      <c r="J12" s="7">
        <v>80.0</v>
      </c>
      <c r="K12" s="8"/>
      <c r="L12" s="5" t="str">
        <f t="array" ref="L12">XLOOKUP(H12,'Product Master'!B:B,'Product Master'!C:C)</f>
        <v>Consumer &amp; Home Care</v>
      </c>
      <c r="M12" s="9">
        <f t="shared" si="3"/>
        <v>20800000</v>
      </c>
    </row>
    <row r="13">
      <c r="A13" s="5" t="s">
        <v>3431</v>
      </c>
      <c r="B13" s="5" t="s">
        <v>3432</v>
      </c>
      <c r="C13" s="5" t="s">
        <v>3406</v>
      </c>
      <c r="D13" s="5" t="s">
        <v>3403</v>
      </c>
      <c r="E13" s="6">
        <v>46525.0</v>
      </c>
      <c r="F13" s="7">
        <f t="shared" si="1"/>
        <v>2027</v>
      </c>
      <c r="G13" s="7">
        <f t="shared" si="2"/>
        <v>5</v>
      </c>
      <c r="H13" s="5" t="s">
        <v>56</v>
      </c>
      <c r="I13" s="7">
        <v>53.7</v>
      </c>
      <c r="J13" s="7">
        <v>80.0</v>
      </c>
      <c r="K13" s="8"/>
      <c r="L13" s="5" t="str">
        <f t="array" ref="L13">XLOOKUP(H13,'Product Master'!B:B,'Product Master'!C:C)</f>
        <v>Packaging Materials</v>
      </c>
      <c r="M13" s="9">
        <f t="shared" si="3"/>
        <v>42960000</v>
      </c>
    </row>
    <row r="14">
      <c r="A14" s="5" t="s">
        <v>3433</v>
      </c>
      <c r="B14" s="5" t="s">
        <v>3434</v>
      </c>
      <c r="C14" s="5" t="s">
        <v>3412</v>
      </c>
      <c r="D14" s="5" t="s">
        <v>3407</v>
      </c>
      <c r="E14" s="6">
        <v>46461.0</v>
      </c>
      <c r="F14" s="7">
        <f t="shared" si="1"/>
        <v>2027</v>
      </c>
      <c r="G14" s="7">
        <f t="shared" si="2"/>
        <v>3</v>
      </c>
      <c r="H14" s="5" t="s">
        <v>79</v>
      </c>
      <c r="I14" s="7">
        <v>78.8</v>
      </c>
      <c r="J14" s="7">
        <v>100.0</v>
      </c>
      <c r="K14" s="8"/>
      <c r="L14" s="5" t="str">
        <f t="array" ref="L14">XLOOKUP(H14,'Product Master'!B:B,'Product Master'!C:C)</f>
        <v>Packaging Materials</v>
      </c>
      <c r="M14" s="9">
        <f t="shared" si="3"/>
        <v>78800000</v>
      </c>
    </row>
    <row r="15">
      <c r="A15" s="5" t="s">
        <v>3435</v>
      </c>
      <c r="B15" s="5" t="s">
        <v>3436</v>
      </c>
      <c r="C15" s="5" t="s">
        <v>3406</v>
      </c>
      <c r="D15" s="5" t="s">
        <v>3417</v>
      </c>
      <c r="E15" s="6">
        <v>46788.0</v>
      </c>
      <c r="F15" s="7">
        <f t="shared" si="1"/>
        <v>2028</v>
      </c>
      <c r="G15" s="7">
        <f t="shared" si="2"/>
        <v>2</v>
      </c>
      <c r="H15" s="5" t="s">
        <v>89</v>
      </c>
      <c r="I15" s="7">
        <v>9.2</v>
      </c>
      <c r="J15" s="7">
        <v>60.0</v>
      </c>
      <c r="K15" s="8"/>
      <c r="L15" s="5" t="str">
        <f t="array" ref="L15">XLOOKUP(H15,'Product Master'!B:B,'Product Master'!C:C)</f>
        <v>Automotive Solutions</v>
      </c>
      <c r="M15" s="9">
        <f t="shared" si="3"/>
        <v>5520000</v>
      </c>
    </row>
    <row r="16">
      <c r="A16" s="5" t="s">
        <v>3437</v>
      </c>
      <c r="B16" s="5" t="s">
        <v>3438</v>
      </c>
      <c r="C16" s="5" t="s">
        <v>3406</v>
      </c>
      <c r="D16" s="5" t="s">
        <v>3403</v>
      </c>
      <c r="E16" s="6">
        <v>46636.0</v>
      </c>
      <c r="F16" s="7">
        <f t="shared" si="1"/>
        <v>2027</v>
      </c>
      <c r="G16" s="7">
        <f t="shared" si="2"/>
        <v>9</v>
      </c>
      <c r="H16" s="5" t="s">
        <v>336</v>
      </c>
      <c r="I16" s="7">
        <v>73.9</v>
      </c>
      <c r="J16" s="7">
        <v>80.0</v>
      </c>
      <c r="K16" s="8"/>
      <c r="L16" s="5" t="str">
        <f t="array" ref="L16">XLOOKUP(H16,'Product Master'!B:B,'Product Master'!C:C)</f>
        <v>Automotive Solutions</v>
      </c>
      <c r="M16" s="9">
        <f t="shared" si="3"/>
        <v>59120000</v>
      </c>
    </row>
    <row r="17">
      <c r="A17" s="5" t="s">
        <v>3439</v>
      </c>
      <c r="B17" s="5" t="s">
        <v>3415</v>
      </c>
      <c r="C17" s="5" t="s">
        <v>3412</v>
      </c>
      <c r="D17" s="5" t="s">
        <v>3417</v>
      </c>
      <c r="E17" s="6">
        <v>46194.0</v>
      </c>
      <c r="F17" s="7">
        <f t="shared" si="1"/>
        <v>2026</v>
      </c>
      <c r="G17" s="7">
        <f t="shared" si="2"/>
        <v>6</v>
      </c>
      <c r="H17" s="5" t="s">
        <v>121</v>
      </c>
      <c r="I17" s="7">
        <v>58.7</v>
      </c>
      <c r="J17" s="7">
        <v>60.0</v>
      </c>
      <c r="K17" s="8"/>
      <c r="L17" s="5" t="str">
        <f t="array" ref="L17">XLOOKUP(H17,'Product Master'!B:B,'Product Master'!C:C)</f>
        <v>Specialty Polymers</v>
      </c>
      <c r="M17" s="9">
        <f t="shared" si="3"/>
        <v>35220000</v>
      </c>
    </row>
    <row r="18">
      <c r="A18" s="5" t="s">
        <v>3440</v>
      </c>
      <c r="B18" s="5" t="s">
        <v>3441</v>
      </c>
      <c r="C18" s="5" t="s">
        <v>3406</v>
      </c>
      <c r="D18" s="5" t="s">
        <v>3419</v>
      </c>
      <c r="E18" s="6">
        <v>46546.0</v>
      </c>
      <c r="F18" s="7">
        <f t="shared" si="1"/>
        <v>2027</v>
      </c>
      <c r="G18" s="7">
        <f t="shared" si="2"/>
        <v>6</v>
      </c>
      <c r="H18" s="5" t="s">
        <v>121</v>
      </c>
      <c r="I18" s="7">
        <v>17.2</v>
      </c>
      <c r="J18" s="7">
        <v>20.0</v>
      </c>
      <c r="K18" s="8"/>
      <c r="L18" s="5" t="str">
        <f t="array" ref="L18">XLOOKUP(H18,'Product Master'!B:B,'Product Master'!C:C)</f>
        <v>Specialty Polymers</v>
      </c>
      <c r="M18" s="9">
        <f t="shared" si="3"/>
        <v>3440000</v>
      </c>
    </row>
    <row r="19">
      <c r="A19" s="5" t="s">
        <v>3442</v>
      </c>
      <c r="B19" s="5" t="s">
        <v>3443</v>
      </c>
      <c r="C19" s="5" t="s">
        <v>3406</v>
      </c>
      <c r="D19" s="5" t="s">
        <v>3419</v>
      </c>
      <c r="E19" s="6">
        <v>45756.0</v>
      </c>
      <c r="F19" s="7">
        <f t="shared" si="1"/>
        <v>2025</v>
      </c>
      <c r="G19" s="7">
        <f t="shared" si="2"/>
        <v>4</v>
      </c>
      <c r="H19" s="5" t="s">
        <v>124</v>
      </c>
      <c r="I19" s="7">
        <v>6.6</v>
      </c>
      <c r="J19" s="7">
        <v>20.0</v>
      </c>
      <c r="K19" s="8"/>
      <c r="L19" s="5" t="str">
        <f t="array" ref="L19">XLOOKUP(H19,'Product Master'!B:B,'Product Master'!C:C)</f>
        <v>Specialty Polymers</v>
      </c>
      <c r="M19" s="9">
        <f t="shared" si="3"/>
        <v>1320000</v>
      </c>
    </row>
    <row r="20">
      <c r="A20" s="5" t="s">
        <v>3444</v>
      </c>
      <c r="B20" s="5" t="s">
        <v>3445</v>
      </c>
      <c r="C20" s="5" t="s">
        <v>3412</v>
      </c>
      <c r="D20" s="5" t="s">
        <v>3407</v>
      </c>
      <c r="E20" s="6">
        <v>46167.0</v>
      </c>
      <c r="F20" s="7">
        <f t="shared" si="1"/>
        <v>2026</v>
      </c>
      <c r="G20" s="7">
        <f t="shared" si="2"/>
        <v>5</v>
      </c>
      <c r="H20" s="5" t="s">
        <v>35</v>
      </c>
      <c r="I20" s="7">
        <v>38.8</v>
      </c>
      <c r="J20" s="7">
        <v>100.0</v>
      </c>
      <c r="K20" s="8"/>
      <c r="L20" s="5" t="str">
        <f t="array" ref="L20">XLOOKUP(H20,'Product Master'!B:B,'Product Master'!C:C)</f>
        <v>Specialty Polymers</v>
      </c>
      <c r="M20" s="9">
        <f t="shared" si="3"/>
        <v>38800000</v>
      </c>
    </row>
    <row r="21">
      <c r="A21" s="5" t="s">
        <v>3446</v>
      </c>
      <c r="B21" s="5" t="s">
        <v>3447</v>
      </c>
      <c r="C21" s="5" t="s">
        <v>3402</v>
      </c>
      <c r="D21" s="5" t="s">
        <v>3417</v>
      </c>
      <c r="E21" s="6">
        <v>46341.0</v>
      </c>
      <c r="F21" s="7">
        <f t="shared" si="1"/>
        <v>2026</v>
      </c>
      <c r="G21" s="7">
        <f t="shared" si="2"/>
        <v>11</v>
      </c>
      <c r="H21" s="5" t="s">
        <v>31</v>
      </c>
      <c r="I21" s="7">
        <v>67.6</v>
      </c>
      <c r="J21" s="7">
        <v>60.0</v>
      </c>
      <c r="K21" s="8"/>
      <c r="L21" s="5" t="str">
        <f t="array" ref="L21">XLOOKUP(H21,'Product Master'!B:B,'Product Master'!C:C)</f>
        <v>Consumer &amp; Home Care</v>
      </c>
      <c r="M21" s="9">
        <f t="shared" si="3"/>
        <v>40560000</v>
      </c>
    </row>
    <row r="22">
      <c r="A22" s="5" t="s">
        <v>3448</v>
      </c>
      <c r="B22" s="5" t="s">
        <v>3449</v>
      </c>
      <c r="C22" s="5" t="s">
        <v>3416</v>
      </c>
      <c r="D22" s="5" t="s">
        <v>3413</v>
      </c>
      <c r="E22" s="6">
        <v>46140.0</v>
      </c>
      <c r="F22" s="7">
        <f t="shared" si="1"/>
        <v>2026</v>
      </c>
      <c r="G22" s="7">
        <f t="shared" si="2"/>
        <v>4</v>
      </c>
      <c r="H22" s="5" t="s">
        <v>121</v>
      </c>
      <c r="I22" s="7">
        <v>14.0</v>
      </c>
      <c r="J22" s="7">
        <v>0.0</v>
      </c>
      <c r="K22" s="8"/>
      <c r="L22" s="5" t="str">
        <f t="array" ref="L22">XLOOKUP(H22,'Product Master'!B:B,'Product Master'!C:C)</f>
        <v>Specialty Polymers</v>
      </c>
      <c r="M22" s="9">
        <f t="shared" si="3"/>
        <v>0</v>
      </c>
    </row>
    <row r="23">
      <c r="A23" s="5" t="s">
        <v>3450</v>
      </c>
      <c r="B23" s="5" t="s">
        <v>3451</v>
      </c>
      <c r="C23" s="5" t="s">
        <v>3416</v>
      </c>
      <c r="D23" s="5" t="s">
        <v>3407</v>
      </c>
      <c r="E23" s="6">
        <v>46826.0</v>
      </c>
      <c r="F23" s="7">
        <f t="shared" si="1"/>
        <v>2028</v>
      </c>
      <c r="G23" s="7">
        <f t="shared" si="2"/>
        <v>3</v>
      </c>
      <c r="H23" s="5" t="s">
        <v>103</v>
      </c>
      <c r="I23" s="7">
        <v>46.4</v>
      </c>
      <c r="J23" s="7">
        <v>100.0</v>
      </c>
      <c r="K23" s="8"/>
      <c r="L23" s="5" t="str">
        <f t="array" ref="L23">XLOOKUP(H23,'Product Master'!B:B,'Product Master'!C:C)</f>
        <v>Specialty Polymers</v>
      </c>
      <c r="M23" s="9">
        <f t="shared" si="3"/>
        <v>46400000</v>
      </c>
    </row>
    <row r="24">
      <c r="A24" s="5" t="s">
        <v>3452</v>
      </c>
      <c r="B24" s="5" t="s">
        <v>3453</v>
      </c>
      <c r="C24" s="5" t="s">
        <v>3402</v>
      </c>
      <c r="D24" s="5" t="s">
        <v>3407</v>
      </c>
      <c r="E24" s="6">
        <v>46524.0</v>
      </c>
      <c r="F24" s="7">
        <f t="shared" si="1"/>
        <v>2027</v>
      </c>
      <c r="G24" s="7">
        <f t="shared" si="2"/>
        <v>5</v>
      </c>
      <c r="H24" s="5" t="s">
        <v>121</v>
      </c>
      <c r="I24" s="7">
        <v>38.3</v>
      </c>
      <c r="J24" s="7">
        <v>100.0</v>
      </c>
      <c r="K24" s="8"/>
      <c r="L24" s="5" t="str">
        <f t="array" ref="L24">XLOOKUP(H24,'Product Master'!B:B,'Product Master'!C:C)</f>
        <v>Specialty Polymers</v>
      </c>
      <c r="M24" s="9">
        <f t="shared" si="3"/>
        <v>38300000</v>
      </c>
    </row>
    <row r="25">
      <c r="A25" s="5" t="s">
        <v>3454</v>
      </c>
      <c r="B25" s="5" t="s">
        <v>3455</v>
      </c>
      <c r="C25" s="5" t="s">
        <v>3412</v>
      </c>
      <c r="D25" s="5" t="s">
        <v>3417</v>
      </c>
      <c r="E25" s="6">
        <v>46149.0</v>
      </c>
      <c r="F25" s="7">
        <f t="shared" si="1"/>
        <v>2026</v>
      </c>
      <c r="G25" s="7">
        <f t="shared" si="2"/>
        <v>5</v>
      </c>
      <c r="H25" s="5" t="s">
        <v>277</v>
      </c>
      <c r="I25" s="7">
        <v>56.2</v>
      </c>
      <c r="J25" s="7">
        <v>60.0</v>
      </c>
      <c r="K25" s="8"/>
      <c r="L25" s="5" t="str">
        <f t="array" ref="L25">XLOOKUP(H25,'Product Master'!B:B,'Product Master'!C:C)</f>
        <v>Packaging Materials</v>
      </c>
      <c r="M25" s="9">
        <f t="shared" si="3"/>
        <v>33720000</v>
      </c>
    </row>
    <row r="26">
      <c r="A26" s="5" t="s">
        <v>3456</v>
      </c>
      <c r="B26" s="5" t="s">
        <v>3457</v>
      </c>
      <c r="C26" s="5" t="s">
        <v>3412</v>
      </c>
      <c r="D26" s="5" t="s">
        <v>3407</v>
      </c>
      <c r="E26" s="6">
        <v>46829.0</v>
      </c>
      <c r="F26" s="7">
        <f t="shared" si="1"/>
        <v>2028</v>
      </c>
      <c r="G26" s="7">
        <f t="shared" si="2"/>
        <v>3</v>
      </c>
      <c r="H26" s="5" t="s">
        <v>31</v>
      </c>
      <c r="I26" s="7">
        <v>15.1</v>
      </c>
      <c r="J26" s="7">
        <v>100.0</v>
      </c>
      <c r="K26" s="8"/>
      <c r="L26" s="5" t="str">
        <f t="array" ref="L26">XLOOKUP(H26,'Product Master'!B:B,'Product Master'!C:C)</f>
        <v>Consumer &amp; Home Care</v>
      </c>
      <c r="M26" s="9">
        <f t="shared" si="3"/>
        <v>15100000</v>
      </c>
    </row>
    <row r="27">
      <c r="A27" s="5" t="s">
        <v>3458</v>
      </c>
      <c r="B27" s="5" t="s">
        <v>3459</v>
      </c>
      <c r="C27" s="5" t="s">
        <v>3416</v>
      </c>
      <c r="D27" s="5" t="s">
        <v>3403</v>
      </c>
      <c r="E27" s="6">
        <v>45849.0</v>
      </c>
      <c r="F27" s="7">
        <f t="shared" si="1"/>
        <v>2025</v>
      </c>
      <c r="G27" s="7">
        <f t="shared" si="2"/>
        <v>7</v>
      </c>
      <c r="H27" s="5" t="s">
        <v>53</v>
      </c>
      <c r="I27" s="7">
        <v>31.6</v>
      </c>
      <c r="J27" s="7">
        <v>80.0</v>
      </c>
      <c r="K27" s="5" t="s">
        <v>3460</v>
      </c>
      <c r="L27" s="5" t="str">
        <f t="array" ref="L27">XLOOKUP(H27,'Product Master'!B:B,'Product Master'!C:C)</f>
        <v>Specialty Polymers</v>
      </c>
      <c r="M27" s="9">
        <f t="shared" si="3"/>
        <v>25280000</v>
      </c>
    </row>
    <row r="28">
      <c r="A28" s="5" t="s">
        <v>3461</v>
      </c>
      <c r="B28" s="5" t="s">
        <v>3462</v>
      </c>
      <c r="C28" s="5" t="s">
        <v>3406</v>
      </c>
      <c r="D28" s="5" t="s">
        <v>3403</v>
      </c>
      <c r="E28" s="6">
        <v>46460.0</v>
      </c>
      <c r="F28" s="7">
        <f t="shared" si="1"/>
        <v>2027</v>
      </c>
      <c r="G28" s="7">
        <f t="shared" si="2"/>
        <v>3</v>
      </c>
      <c r="H28" s="5" t="s">
        <v>306</v>
      </c>
      <c r="I28" s="7">
        <v>64.2</v>
      </c>
      <c r="J28" s="7">
        <v>80.0</v>
      </c>
      <c r="K28" s="8"/>
      <c r="L28" s="5" t="str">
        <f t="array" ref="L28">XLOOKUP(H28,'Product Master'!B:B,'Product Master'!C:C)</f>
        <v>Consumer &amp; Home Care</v>
      </c>
      <c r="M28" s="9">
        <f t="shared" si="3"/>
        <v>51360000</v>
      </c>
    </row>
    <row r="29">
      <c r="A29" s="5" t="s">
        <v>3463</v>
      </c>
      <c r="B29" s="5" t="s">
        <v>3464</v>
      </c>
      <c r="C29" s="5" t="s">
        <v>3416</v>
      </c>
      <c r="D29" s="5" t="s">
        <v>3413</v>
      </c>
      <c r="E29" s="6">
        <v>46832.0</v>
      </c>
      <c r="F29" s="7">
        <f t="shared" si="1"/>
        <v>2028</v>
      </c>
      <c r="G29" s="7">
        <f t="shared" si="2"/>
        <v>3</v>
      </c>
      <c r="H29" s="5" t="s">
        <v>59</v>
      </c>
      <c r="I29" s="7">
        <v>72.8</v>
      </c>
      <c r="J29" s="7">
        <v>0.0</v>
      </c>
      <c r="K29" s="8"/>
      <c r="L29" s="5" t="str">
        <f t="array" ref="L29">XLOOKUP(H29,'Product Master'!B:B,'Product Master'!C:C)</f>
        <v>Consumer &amp; Home Care</v>
      </c>
      <c r="M29" s="9">
        <f t="shared" si="3"/>
        <v>0</v>
      </c>
    </row>
    <row r="30">
      <c r="A30" s="5" t="s">
        <v>3465</v>
      </c>
      <c r="B30" s="5" t="s">
        <v>3466</v>
      </c>
      <c r="C30" s="5" t="s">
        <v>3406</v>
      </c>
      <c r="D30" s="5" t="s">
        <v>3417</v>
      </c>
      <c r="E30" s="6">
        <v>46077.0</v>
      </c>
      <c r="F30" s="7">
        <f t="shared" si="1"/>
        <v>2026</v>
      </c>
      <c r="G30" s="7">
        <f t="shared" si="2"/>
        <v>2</v>
      </c>
      <c r="H30" s="5" t="s">
        <v>218</v>
      </c>
      <c r="I30" s="7">
        <v>65.3</v>
      </c>
      <c r="J30" s="7">
        <v>60.0</v>
      </c>
      <c r="K30" s="5" t="s">
        <v>3467</v>
      </c>
      <c r="L30" s="5" t="str">
        <f t="array" ref="L30">XLOOKUP(H30,'Product Master'!B:B,'Product Master'!C:C)</f>
        <v>Consumer &amp; Home Care</v>
      </c>
      <c r="M30" s="9">
        <f t="shared" si="3"/>
        <v>39180000</v>
      </c>
    </row>
    <row r="31">
      <c r="A31" s="5" t="s">
        <v>3468</v>
      </c>
      <c r="B31" s="5" t="s">
        <v>3469</v>
      </c>
      <c r="C31" s="5" t="s">
        <v>3416</v>
      </c>
      <c r="D31" s="5" t="s">
        <v>3407</v>
      </c>
      <c r="E31" s="6">
        <v>46178.0</v>
      </c>
      <c r="F31" s="7">
        <f t="shared" si="1"/>
        <v>2026</v>
      </c>
      <c r="G31" s="7">
        <f t="shared" si="2"/>
        <v>6</v>
      </c>
      <c r="H31" s="5" t="s">
        <v>294</v>
      </c>
      <c r="I31" s="7">
        <v>56.0</v>
      </c>
      <c r="J31" s="7">
        <v>100.0</v>
      </c>
      <c r="K31" s="8"/>
      <c r="L31" s="5" t="str">
        <f t="array" ref="L31">XLOOKUP(H31,'Product Master'!B:B,'Product Master'!C:C)</f>
        <v>Consumer &amp; Home Care</v>
      </c>
      <c r="M31" s="9">
        <f t="shared" si="3"/>
        <v>56000000</v>
      </c>
    </row>
    <row r="32">
      <c r="A32" s="5" t="s">
        <v>3470</v>
      </c>
      <c r="B32" s="5" t="s">
        <v>3471</v>
      </c>
      <c r="C32" s="5" t="s">
        <v>3402</v>
      </c>
      <c r="D32" s="5" t="s">
        <v>3403</v>
      </c>
      <c r="E32" s="6">
        <v>46223.0</v>
      </c>
      <c r="F32" s="7">
        <f t="shared" si="1"/>
        <v>2026</v>
      </c>
      <c r="G32" s="7">
        <f t="shared" si="2"/>
        <v>7</v>
      </c>
      <c r="H32" s="5" t="s">
        <v>257</v>
      </c>
      <c r="I32" s="7">
        <v>75.5</v>
      </c>
      <c r="J32" s="7">
        <v>80.0</v>
      </c>
      <c r="K32" s="8"/>
      <c r="L32" s="5" t="str">
        <f t="array" ref="L32">XLOOKUP(H32,'Product Master'!B:B,'Product Master'!C:C)</f>
        <v>Consumer &amp; Home Care</v>
      </c>
      <c r="M32" s="9">
        <f t="shared" si="3"/>
        <v>60400000</v>
      </c>
    </row>
    <row r="33">
      <c r="A33" s="5" t="s">
        <v>3472</v>
      </c>
      <c r="B33" s="5" t="s">
        <v>3473</v>
      </c>
      <c r="C33" s="5" t="s">
        <v>3412</v>
      </c>
      <c r="D33" s="5" t="s">
        <v>3403</v>
      </c>
      <c r="E33" s="6">
        <v>46104.0</v>
      </c>
      <c r="F33" s="7">
        <f t="shared" si="1"/>
        <v>2026</v>
      </c>
      <c r="G33" s="7">
        <f t="shared" si="2"/>
        <v>3</v>
      </c>
      <c r="H33" s="5" t="s">
        <v>71</v>
      </c>
      <c r="I33" s="7">
        <v>75.6</v>
      </c>
      <c r="J33" s="7">
        <v>80.0</v>
      </c>
      <c r="K33" s="8"/>
      <c r="L33" s="5" t="str">
        <f t="array" ref="L33">XLOOKUP(H33,'Product Master'!B:B,'Product Master'!C:C)</f>
        <v>Consumer &amp; Home Care</v>
      </c>
      <c r="M33" s="9">
        <f t="shared" si="3"/>
        <v>60480000</v>
      </c>
    </row>
    <row r="34">
      <c r="A34" s="5" t="s">
        <v>3474</v>
      </c>
      <c r="B34" s="5" t="s">
        <v>3475</v>
      </c>
      <c r="C34" s="5" t="s">
        <v>3416</v>
      </c>
      <c r="D34" s="5" t="s">
        <v>3417</v>
      </c>
      <c r="E34" s="6">
        <v>45721.0</v>
      </c>
      <c r="F34" s="7">
        <f t="shared" si="1"/>
        <v>2025</v>
      </c>
      <c r="G34" s="7">
        <f t="shared" si="2"/>
        <v>3</v>
      </c>
      <c r="H34" s="5" t="s">
        <v>180</v>
      </c>
      <c r="I34" s="7">
        <v>69.1</v>
      </c>
      <c r="J34" s="7">
        <v>60.0</v>
      </c>
      <c r="K34" s="8"/>
      <c r="L34" s="5" t="str">
        <f t="array" ref="L34">XLOOKUP(H34,'Product Master'!B:B,'Product Master'!C:C)</f>
        <v>Automotive Solutions</v>
      </c>
      <c r="M34" s="9">
        <f t="shared" si="3"/>
        <v>41460000</v>
      </c>
    </row>
    <row r="35">
      <c r="A35" s="5" t="s">
        <v>3476</v>
      </c>
      <c r="B35" s="5" t="s">
        <v>3477</v>
      </c>
      <c r="C35" s="5" t="s">
        <v>3402</v>
      </c>
      <c r="D35" s="5" t="s">
        <v>3417</v>
      </c>
      <c r="E35" s="6">
        <v>46089.0</v>
      </c>
      <c r="F35" s="7">
        <f t="shared" si="1"/>
        <v>2026</v>
      </c>
      <c r="G35" s="7">
        <f t="shared" si="2"/>
        <v>3</v>
      </c>
      <c r="H35" s="5" t="s">
        <v>142</v>
      </c>
      <c r="I35" s="7">
        <v>71.1</v>
      </c>
      <c r="J35" s="7">
        <v>60.0</v>
      </c>
      <c r="K35" s="8"/>
      <c r="L35" s="5" t="str">
        <f t="array" ref="L35">XLOOKUP(H35,'Product Master'!B:B,'Product Master'!C:C)</f>
        <v>Automotive Solutions</v>
      </c>
      <c r="M35" s="9">
        <f t="shared" si="3"/>
        <v>42660000</v>
      </c>
    </row>
    <row r="36">
      <c r="A36" s="5" t="s">
        <v>3478</v>
      </c>
      <c r="B36" s="5" t="s">
        <v>3479</v>
      </c>
      <c r="C36" s="5" t="s">
        <v>3412</v>
      </c>
      <c r="D36" s="5" t="s">
        <v>3413</v>
      </c>
      <c r="E36" s="6">
        <v>46379.0</v>
      </c>
      <c r="F36" s="7">
        <f t="shared" si="1"/>
        <v>2026</v>
      </c>
      <c r="G36" s="7">
        <f t="shared" si="2"/>
        <v>12</v>
      </c>
      <c r="H36" s="5" t="s">
        <v>79</v>
      </c>
      <c r="I36" s="7">
        <v>9.0</v>
      </c>
      <c r="J36" s="7">
        <v>0.0</v>
      </c>
      <c r="K36" s="8"/>
      <c r="L36" s="5" t="str">
        <f t="array" ref="L36">XLOOKUP(H36,'Product Master'!B:B,'Product Master'!C:C)</f>
        <v>Packaging Materials</v>
      </c>
      <c r="M36" s="9">
        <f t="shared" si="3"/>
        <v>0</v>
      </c>
    </row>
    <row r="37">
      <c r="A37" s="5" t="s">
        <v>3480</v>
      </c>
      <c r="B37" s="5" t="s">
        <v>3481</v>
      </c>
      <c r="C37" s="5" t="s">
        <v>3416</v>
      </c>
      <c r="D37" s="5" t="s">
        <v>3403</v>
      </c>
      <c r="E37" s="6">
        <v>46034.0</v>
      </c>
      <c r="F37" s="7">
        <f t="shared" si="1"/>
        <v>2026</v>
      </c>
      <c r="G37" s="7">
        <f t="shared" si="2"/>
        <v>1</v>
      </c>
      <c r="H37" s="5" t="s">
        <v>31</v>
      </c>
      <c r="I37" s="7">
        <v>6.7</v>
      </c>
      <c r="J37" s="7">
        <v>80.0</v>
      </c>
      <c r="K37" s="8"/>
      <c r="L37" s="5" t="str">
        <f t="array" ref="L37">XLOOKUP(H37,'Product Master'!B:B,'Product Master'!C:C)</f>
        <v>Consumer &amp; Home Care</v>
      </c>
      <c r="M37" s="9">
        <f t="shared" si="3"/>
        <v>5360000</v>
      </c>
    </row>
    <row r="38">
      <c r="A38" s="5" t="s">
        <v>3482</v>
      </c>
      <c r="B38" s="5" t="s">
        <v>3483</v>
      </c>
      <c r="C38" s="5" t="s">
        <v>3406</v>
      </c>
      <c r="D38" s="5" t="s">
        <v>3413</v>
      </c>
      <c r="E38" s="6">
        <v>45757.0</v>
      </c>
      <c r="F38" s="7">
        <f t="shared" si="1"/>
        <v>2025</v>
      </c>
      <c r="G38" s="7">
        <f t="shared" si="2"/>
        <v>4</v>
      </c>
      <c r="H38" s="5" t="s">
        <v>19</v>
      </c>
      <c r="I38" s="7">
        <v>61.5</v>
      </c>
      <c r="J38" s="7">
        <v>0.0</v>
      </c>
      <c r="K38" s="8"/>
      <c r="L38" s="5" t="str">
        <f t="array" ref="L38">XLOOKUP(H38,'Product Master'!B:B,'Product Master'!C:C)</f>
        <v>Packaging Materials</v>
      </c>
      <c r="M38" s="9">
        <f t="shared" si="3"/>
        <v>0</v>
      </c>
    </row>
    <row r="39">
      <c r="A39" s="5" t="s">
        <v>3484</v>
      </c>
      <c r="B39" s="5" t="s">
        <v>3485</v>
      </c>
      <c r="C39" s="5" t="s">
        <v>3412</v>
      </c>
      <c r="D39" s="5" t="s">
        <v>3417</v>
      </c>
      <c r="E39" s="6">
        <v>46161.0</v>
      </c>
      <c r="F39" s="7">
        <f t="shared" si="1"/>
        <v>2026</v>
      </c>
      <c r="G39" s="7">
        <f t="shared" si="2"/>
        <v>5</v>
      </c>
      <c r="H39" s="5" t="s">
        <v>245</v>
      </c>
      <c r="I39" s="7">
        <v>8.1</v>
      </c>
      <c r="J39" s="7">
        <v>60.0</v>
      </c>
      <c r="K39" s="8"/>
      <c r="L39" s="5" t="str">
        <f t="array" ref="L39">XLOOKUP(H39,'Product Master'!B:B,'Product Master'!C:C)</f>
        <v>Packaging Materials</v>
      </c>
      <c r="M39" s="9">
        <f t="shared" si="3"/>
        <v>4860000</v>
      </c>
    </row>
    <row r="40">
      <c r="A40" s="5" t="s">
        <v>3486</v>
      </c>
      <c r="B40" s="5" t="s">
        <v>3487</v>
      </c>
      <c r="C40" s="5" t="s">
        <v>3412</v>
      </c>
      <c r="D40" s="5" t="s">
        <v>3403</v>
      </c>
      <c r="E40" s="6">
        <v>45811.0</v>
      </c>
      <c r="F40" s="7">
        <f t="shared" si="1"/>
        <v>2025</v>
      </c>
      <c r="G40" s="7">
        <f t="shared" si="2"/>
        <v>6</v>
      </c>
      <c r="H40" s="5" t="s">
        <v>19</v>
      </c>
      <c r="I40" s="7">
        <v>78.8</v>
      </c>
      <c r="J40" s="7">
        <v>80.0</v>
      </c>
      <c r="K40" s="8"/>
      <c r="L40" s="5" t="str">
        <f t="array" ref="L40">XLOOKUP(H40,'Product Master'!B:B,'Product Master'!C:C)</f>
        <v>Packaging Materials</v>
      </c>
      <c r="M40" s="9">
        <f t="shared" si="3"/>
        <v>63040000</v>
      </c>
    </row>
    <row r="41">
      <c r="A41" s="5" t="s">
        <v>3488</v>
      </c>
      <c r="B41" s="5" t="s">
        <v>3489</v>
      </c>
      <c r="C41" s="5" t="s">
        <v>3406</v>
      </c>
      <c r="D41" s="5" t="s">
        <v>3419</v>
      </c>
      <c r="E41" s="6">
        <v>46777.0</v>
      </c>
      <c r="F41" s="7">
        <f t="shared" si="1"/>
        <v>2028</v>
      </c>
      <c r="G41" s="7">
        <f t="shared" si="2"/>
        <v>1</v>
      </c>
      <c r="H41" s="5" t="s">
        <v>169</v>
      </c>
      <c r="I41" s="7">
        <v>51.7</v>
      </c>
      <c r="J41" s="7">
        <v>20.0</v>
      </c>
      <c r="K41" s="8"/>
      <c r="L41" s="5" t="str">
        <f t="array" ref="L41">XLOOKUP(H41,'Product Master'!B:B,'Product Master'!C:C)</f>
        <v>Specialty Polymers</v>
      </c>
      <c r="M41" s="9">
        <f t="shared" si="3"/>
        <v>10340000</v>
      </c>
    </row>
    <row r="42">
      <c r="A42" s="5" t="s">
        <v>3490</v>
      </c>
      <c r="B42" s="5" t="s">
        <v>3491</v>
      </c>
      <c r="C42" s="5" t="s">
        <v>3402</v>
      </c>
      <c r="D42" s="5" t="s">
        <v>3413</v>
      </c>
      <c r="E42" s="6">
        <v>46275.0</v>
      </c>
      <c r="F42" s="7">
        <f t="shared" si="1"/>
        <v>2026</v>
      </c>
      <c r="G42" s="7">
        <f t="shared" si="2"/>
        <v>9</v>
      </c>
      <c r="H42" s="5" t="s">
        <v>382</v>
      </c>
      <c r="I42" s="7">
        <v>28.7</v>
      </c>
      <c r="J42" s="7">
        <v>0.0</v>
      </c>
      <c r="K42" s="8"/>
      <c r="L42" s="5" t="str">
        <f t="array" ref="L42">XLOOKUP(H42,'Product Master'!B:B,'Product Master'!C:C)</f>
        <v>Industrial Lubricants</v>
      </c>
      <c r="M42" s="9">
        <f t="shared" si="3"/>
        <v>0</v>
      </c>
    </row>
    <row r="43">
      <c r="A43" s="5" t="s">
        <v>3492</v>
      </c>
      <c r="B43" s="5" t="s">
        <v>3493</v>
      </c>
      <c r="C43" s="5" t="s">
        <v>3406</v>
      </c>
      <c r="D43" s="5" t="s">
        <v>3413</v>
      </c>
      <c r="E43" s="6">
        <v>45992.0</v>
      </c>
      <c r="F43" s="7">
        <f t="shared" si="1"/>
        <v>2025</v>
      </c>
      <c r="G43" s="7">
        <f t="shared" si="2"/>
        <v>12</v>
      </c>
      <c r="H43" s="5" t="s">
        <v>280</v>
      </c>
      <c r="I43" s="7">
        <v>72.4</v>
      </c>
      <c r="J43" s="7">
        <v>0.0</v>
      </c>
      <c r="K43" s="8"/>
      <c r="L43" s="5" t="str">
        <f t="array" ref="L43">XLOOKUP(H43,'Product Master'!B:B,'Product Master'!C:C)</f>
        <v>Packaging Materials</v>
      </c>
      <c r="M43" s="9">
        <f t="shared" si="3"/>
        <v>0</v>
      </c>
    </row>
    <row r="44">
      <c r="A44" s="5" t="s">
        <v>3494</v>
      </c>
      <c r="B44" s="5" t="s">
        <v>3495</v>
      </c>
      <c r="C44" s="5" t="s">
        <v>3402</v>
      </c>
      <c r="D44" s="5" t="s">
        <v>3403</v>
      </c>
      <c r="E44" s="6">
        <v>46500.0</v>
      </c>
      <c r="F44" s="7">
        <f t="shared" si="1"/>
        <v>2027</v>
      </c>
      <c r="G44" s="7">
        <f t="shared" si="2"/>
        <v>4</v>
      </c>
      <c r="H44" s="5" t="s">
        <v>71</v>
      </c>
      <c r="I44" s="7">
        <v>31.1</v>
      </c>
      <c r="J44" s="7">
        <v>80.0</v>
      </c>
      <c r="K44" s="8"/>
      <c r="L44" s="5" t="str">
        <f t="array" ref="L44">XLOOKUP(H44,'Product Master'!B:B,'Product Master'!C:C)</f>
        <v>Consumer &amp; Home Care</v>
      </c>
      <c r="M44" s="9">
        <f t="shared" si="3"/>
        <v>24880000</v>
      </c>
    </row>
    <row r="45">
      <c r="A45" s="5" t="s">
        <v>3496</v>
      </c>
      <c r="B45" s="5" t="s">
        <v>3497</v>
      </c>
      <c r="C45" s="5" t="s">
        <v>3416</v>
      </c>
      <c r="D45" s="5" t="s">
        <v>3417</v>
      </c>
      <c r="E45" s="6">
        <v>46302.0</v>
      </c>
      <c r="F45" s="7">
        <f t="shared" si="1"/>
        <v>2026</v>
      </c>
      <c r="G45" s="7">
        <f t="shared" si="2"/>
        <v>10</v>
      </c>
      <c r="H45" s="5" t="s">
        <v>40</v>
      </c>
      <c r="I45" s="7">
        <v>62.6</v>
      </c>
      <c r="J45" s="7">
        <v>60.0</v>
      </c>
      <c r="K45" s="8"/>
      <c r="L45" s="5" t="str">
        <f t="array" ref="L45">XLOOKUP(H45,'Product Master'!B:B,'Product Master'!C:C)</f>
        <v>Specialty Polymers</v>
      </c>
      <c r="M45" s="9">
        <f t="shared" si="3"/>
        <v>37560000</v>
      </c>
    </row>
    <row r="46">
      <c r="A46" s="5" t="s">
        <v>3498</v>
      </c>
      <c r="B46" s="5" t="s">
        <v>3499</v>
      </c>
      <c r="C46" s="5" t="s">
        <v>3412</v>
      </c>
      <c r="D46" s="5" t="s">
        <v>3407</v>
      </c>
      <c r="E46" s="6">
        <v>46460.0</v>
      </c>
      <c r="F46" s="7">
        <f t="shared" si="1"/>
        <v>2027</v>
      </c>
      <c r="G46" s="7">
        <f t="shared" si="2"/>
        <v>3</v>
      </c>
      <c r="H46" s="5" t="s">
        <v>118</v>
      </c>
      <c r="I46" s="7">
        <v>49.7</v>
      </c>
      <c r="J46" s="7">
        <v>100.0</v>
      </c>
      <c r="K46" s="8"/>
      <c r="L46" s="5" t="str">
        <f t="array" ref="L46">XLOOKUP(H46,'Product Master'!B:B,'Product Master'!C:C)</f>
        <v>Automotive Solutions</v>
      </c>
      <c r="M46" s="9">
        <f t="shared" si="3"/>
        <v>49700000</v>
      </c>
    </row>
    <row r="47">
      <c r="A47" s="5" t="s">
        <v>3500</v>
      </c>
      <c r="B47" s="5" t="s">
        <v>3501</v>
      </c>
      <c r="C47" s="5" t="s">
        <v>3406</v>
      </c>
      <c r="D47" s="5" t="s">
        <v>3407</v>
      </c>
      <c r="E47" s="6">
        <v>46576.0</v>
      </c>
      <c r="F47" s="7">
        <f t="shared" si="1"/>
        <v>2027</v>
      </c>
      <c r="G47" s="7">
        <f t="shared" si="2"/>
        <v>7</v>
      </c>
      <c r="H47" s="5" t="s">
        <v>31</v>
      </c>
      <c r="I47" s="7">
        <v>11.8</v>
      </c>
      <c r="J47" s="7">
        <v>100.0</v>
      </c>
      <c r="K47" s="8"/>
      <c r="L47" s="5" t="str">
        <f t="array" ref="L47">XLOOKUP(H47,'Product Master'!B:B,'Product Master'!C:C)</f>
        <v>Consumer &amp; Home Care</v>
      </c>
      <c r="M47" s="9">
        <f t="shared" si="3"/>
        <v>11800000</v>
      </c>
    </row>
    <row r="48">
      <c r="A48" s="5" t="s">
        <v>3502</v>
      </c>
      <c r="B48" s="5" t="s">
        <v>3503</v>
      </c>
      <c r="C48" s="5" t="s">
        <v>3406</v>
      </c>
      <c r="D48" s="5" t="s">
        <v>3417</v>
      </c>
      <c r="E48" s="6">
        <v>46120.0</v>
      </c>
      <c r="F48" s="7">
        <f t="shared" si="1"/>
        <v>2026</v>
      </c>
      <c r="G48" s="7">
        <f t="shared" si="2"/>
        <v>4</v>
      </c>
      <c r="H48" s="5" t="s">
        <v>210</v>
      </c>
      <c r="I48" s="7">
        <v>9.3</v>
      </c>
      <c r="J48" s="7">
        <v>60.0</v>
      </c>
      <c r="K48" s="5" t="s">
        <v>3504</v>
      </c>
      <c r="L48" s="5" t="str">
        <f t="array" ref="L48">XLOOKUP(H48,'Product Master'!B:B,'Product Master'!C:C)</f>
        <v>Automotive Solutions</v>
      </c>
      <c r="M48" s="9">
        <f t="shared" si="3"/>
        <v>5580000</v>
      </c>
    </row>
    <row r="49">
      <c r="A49" s="5" t="s">
        <v>3505</v>
      </c>
      <c r="B49" s="5" t="s">
        <v>3428</v>
      </c>
      <c r="C49" s="5" t="s">
        <v>3406</v>
      </c>
      <c r="D49" s="5" t="s">
        <v>3403</v>
      </c>
      <c r="E49" s="6">
        <v>46800.0</v>
      </c>
      <c r="F49" s="7">
        <f t="shared" si="1"/>
        <v>2028</v>
      </c>
      <c r="G49" s="7">
        <f t="shared" si="2"/>
        <v>2</v>
      </c>
      <c r="H49" s="5" t="s">
        <v>74</v>
      </c>
      <c r="I49" s="7">
        <v>19.7</v>
      </c>
      <c r="J49" s="7">
        <v>80.0</v>
      </c>
      <c r="K49" s="8"/>
      <c r="L49" s="5" t="str">
        <f t="array" ref="L49">XLOOKUP(H49,'Product Master'!B:B,'Product Master'!C:C)</f>
        <v>Consumer &amp; Home Care</v>
      </c>
      <c r="M49" s="9">
        <f t="shared" si="3"/>
        <v>15760000</v>
      </c>
    </row>
    <row r="50">
      <c r="A50" s="5" t="s">
        <v>3506</v>
      </c>
      <c r="B50" s="5" t="s">
        <v>3507</v>
      </c>
      <c r="C50" s="5" t="s">
        <v>3406</v>
      </c>
      <c r="D50" s="5" t="s">
        <v>3417</v>
      </c>
      <c r="E50" s="6">
        <v>45983.0</v>
      </c>
      <c r="F50" s="7">
        <f t="shared" si="1"/>
        <v>2025</v>
      </c>
      <c r="G50" s="7">
        <f t="shared" si="2"/>
        <v>11</v>
      </c>
      <c r="H50" s="5" t="s">
        <v>71</v>
      </c>
      <c r="I50" s="7">
        <v>29.2</v>
      </c>
      <c r="J50" s="7">
        <v>60.0</v>
      </c>
      <c r="K50" s="8"/>
      <c r="L50" s="5" t="str">
        <f t="array" ref="L50">XLOOKUP(H50,'Product Master'!B:B,'Product Master'!C:C)</f>
        <v>Consumer &amp; Home Care</v>
      </c>
      <c r="M50" s="9">
        <f t="shared" si="3"/>
        <v>17520000</v>
      </c>
    </row>
    <row r="51">
      <c r="A51" s="5" t="s">
        <v>3508</v>
      </c>
      <c r="B51" s="5" t="s">
        <v>3509</v>
      </c>
      <c r="C51" s="5" t="s">
        <v>3416</v>
      </c>
      <c r="D51" s="5" t="s">
        <v>3413</v>
      </c>
      <c r="E51" s="6">
        <v>46180.0</v>
      </c>
      <c r="F51" s="7">
        <f t="shared" si="1"/>
        <v>2026</v>
      </c>
      <c r="G51" s="7">
        <f t="shared" si="2"/>
        <v>6</v>
      </c>
      <c r="H51" s="5" t="s">
        <v>56</v>
      </c>
      <c r="I51" s="7">
        <v>74.5</v>
      </c>
      <c r="J51" s="7">
        <v>0.0</v>
      </c>
      <c r="K51" s="8"/>
      <c r="L51" s="5" t="str">
        <f t="array" ref="L51">XLOOKUP(H51,'Product Master'!B:B,'Product Master'!C:C)</f>
        <v>Packaging Materials</v>
      </c>
      <c r="M51" s="9">
        <f t="shared" si="3"/>
        <v>0</v>
      </c>
    </row>
    <row r="52">
      <c r="A52" s="5" t="s">
        <v>3510</v>
      </c>
      <c r="B52" s="5" t="s">
        <v>3511</v>
      </c>
      <c r="C52" s="5" t="s">
        <v>3412</v>
      </c>
      <c r="D52" s="5" t="s">
        <v>3417</v>
      </c>
      <c r="E52" s="6">
        <v>45848.0</v>
      </c>
      <c r="F52" s="7">
        <f t="shared" si="1"/>
        <v>2025</v>
      </c>
      <c r="G52" s="7">
        <f t="shared" si="2"/>
        <v>7</v>
      </c>
      <c r="H52" s="5" t="s">
        <v>35</v>
      </c>
      <c r="I52" s="7">
        <v>51.8</v>
      </c>
      <c r="J52" s="7">
        <v>60.0</v>
      </c>
      <c r="K52" s="8"/>
      <c r="L52" s="5" t="str">
        <f t="array" ref="L52">XLOOKUP(H52,'Product Master'!B:B,'Product Master'!C:C)</f>
        <v>Specialty Polymers</v>
      </c>
      <c r="M52" s="9">
        <f t="shared" si="3"/>
        <v>31080000</v>
      </c>
    </row>
    <row r="53">
      <c r="A53" s="5" t="s">
        <v>3512</v>
      </c>
      <c r="B53" s="5" t="s">
        <v>3513</v>
      </c>
      <c r="C53" s="5" t="s">
        <v>3412</v>
      </c>
      <c r="D53" s="5" t="s">
        <v>3417</v>
      </c>
      <c r="E53" s="6">
        <v>45843.0</v>
      </c>
      <c r="F53" s="7">
        <f t="shared" si="1"/>
        <v>2025</v>
      </c>
      <c r="G53" s="7">
        <f t="shared" si="2"/>
        <v>7</v>
      </c>
      <c r="H53" s="5" t="s">
        <v>250</v>
      </c>
      <c r="I53" s="7">
        <v>78.9</v>
      </c>
      <c r="J53" s="7">
        <v>60.0</v>
      </c>
      <c r="K53" s="8"/>
      <c r="L53" s="5" t="str">
        <f t="array" ref="L53">XLOOKUP(H53,'Product Master'!B:B,'Product Master'!C:C)</f>
        <v>Industrial Lubricants</v>
      </c>
      <c r="M53" s="9">
        <f t="shared" si="3"/>
        <v>47340000</v>
      </c>
    </row>
    <row r="54">
      <c r="A54" s="5" t="s">
        <v>3514</v>
      </c>
      <c r="B54" s="5" t="s">
        <v>3477</v>
      </c>
      <c r="C54" s="5" t="s">
        <v>3402</v>
      </c>
      <c r="D54" s="5" t="s">
        <v>3419</v>
      </c>
      <c r="E54" s="6">
        <v>46247.0</v>
      </c>
      <c r="F54" s="7">
        <f t="shared" si="1"/>
        <v>2026</v>
      </c>
      <c r="G54" s="7">
        <f t="shared" si="2"/>
        <v>8</v>
      </c>
      <c r="H54" s="5" t="s">
        <v>382</v>
      </c>
      <c r="I54" s="7">
        <v>52.3</v>
      </c>
      <c r="J54" s="7">
        <v>20.0</v>
      </c>
      <c r="K54" s="8"/>
      <c r="L54" s="5" t="str">
        <f t="array" ref="L54">XLOOKUP(H54,'Product Master'!B:B,'Product Master'!C:C)</f>
        <v>Industrial Lubricants</v>
      </c>
      <c r="M54" s="9">
        <f t="shared" si="3"/>
        <v>10460000</v>
      </c>
    </row>
    <row r="55">
      <c r="A55" s="5" t="s">
        <v>3515</v>
      </c>
      <c r="B55" s="5" t="s">
        <v>3516</v>
      </c>
      <c r="C55" s="5" t="s">
        <v>3402</v>
      </c>
      <c r="D55" s="5" t="s">
        <v>3413</v>
      </c>
      <c r="E55" s="6">
        <v>46456.0</v>
      </c>
      <c r="F55" s="7">
        <f t="shared" si="1"/>
        <v>2027</v>
      </c>
      <c r="G55" s="7">
        <f t="shared" si="2"/>
        <v>3</v>
      </c>
      <c r="H55" s="5" t="s">
        <v>250</v>
      </c>
      <c r="I55" s="7">
        <v>39.9</v>
      </c>
      <c r="J55" s="7">
        <v>0.0</v>
      </c>
      <c r="K55" s="8"/>
      <c r="L55" s="5" t="str">
        <f t="array" ref="L55">XLOOKUP(H55,'Product Master'!B:B,'Product Master'!C:C)</f>
        <v>Industrial Lubricants</v>
      </c>
      <c r="M55" s="9">
        <f t="shared" si="3"/>
        <v>0</v>
      </c>
    </row>
    <row r="56">
      <c r="A56" s="5" t="s">
        <v>3517</v>
      </c>
      <c r="B56" s="5" t="s">
        <v>3518</v>
      </c>
      <c r="C56" s="5" t="s">
        <v>3402</v>
      </c>
      <c r="D56" s="5" t="s">
        <v>3417</v>
      </c>
      <c r="E56" s="6">
        <v>45838.0</v>
      </c>
      <c r="F56" s="7">
        <f t="shared" si="1"/>
        <v>2025</v>
      </c>
      <c r="G56" s="7">
        <f t="shared" si="2"/>
        <v>6</v>
      </c>
      <c r="H56" s="5" t="s">
        <v>40</v>
      </c>
      <c r="I56" s="7">
        <v>77.2</v>
      </c>
      <c r="J56" s="7">
        <v>60.0</v>
      </c>
      <c r="K56" s="8"/>
      <c r="L56" s="5" t="str">
        <f t="array" ref="L56">XLOOKUP(H56,'Product Master'!B:B,'Product Master'!C:C)</f>
        <v>Specialty Polymers</v>
      </c>
      <c r="M56" s="9">
        <f t="shared" si="3"/>
        <v>46320000</v>
      </c>
    </row>
    <row r="57">
      <c r="A57" s="5" t="s">
        <v>3519</v>
      </c>
      <c r="B57" s="5" t="s">
        <v>3411</v>
      </c>
      <c r="C57" s="5" t="s">
        <v>3412</v>
      </c>
      <c r="D57" s="5" t="s">
        <v>3403</v>
      </c>
      <c r="E57" s="6">
        <v>46426.0</v>
      </c>
      <c r="F57" s="7">
        <f t="shared" si="1"/>
        <v>2027</v>
      </c>
      <c r="G57" s="7">
        <f t="shared" si="2"/>
        <v>2</v>
      </c>
      <c r="H57" s="5" t="s">
        <v>64</v>
      </c>
      <c r="I57" s="7">
        <v>14.5</v>
      </c>
      <c r="J57" s="7">
        <v>80.0</v>
      </c>
      <c r="K57" s="8"/>
      <c r="L57" s="5" t="str">
        <f t="array" ref="L57">XLOOKUP(H57,'Product Master'!B:B,'Product Master'!C:C)</f>
        <v>Industrial Lubricants</v>
      </c>
      <c r="M57" s="9">
        <f t="shared" si="3"/>
        <v>11600000</v>
      </c>
    </row>
    <row r="58">
      <c r="A58" s="5" t="s">
        <v>3520</v>
      </c>
      <c r="B58" s="5" t="s">
        <v>3521</v>
      </c>
      <c r="C58" s="5" t="s">
        <v>3402</v>
      </c>
      <c r="D58" s="5" t="s">
        <v>3403</v>
      </c>
      <c r="E58" s="6">
        <v>45897.0</v>
      </c>
      <c r="F58" s="7">
        <f t="shared" si="1"/>
        <v>2025</v>
      </c>
      <c r="G58" s="7">
        <f t="shared" si="2"/>
        <v>8</v>
      </c>
      <c r="H58" s="5" t="s">
        <v>98</v>
      </c>
      <c r="I58" s="7">
        <v>16.6</v>
      </c>
      <c r="J58" s="7">
        <v>80.0</v>
      </c>
      <c r="K58" s="8"/>
      <c r="L58" s="5" t="str">
        <f t="array" ref="L58">XLOOKUP(H58,'Product Master'!B:B,'Product Master'!C:C)</f>
        <v>Industrial Lubricants</v>
      </c>
      <c r="M58" s="9">
        <f t="shared" si="3"/>
        <v>13280000</v>
      </c>
    </row>
    <row r="59">
      <c r="A59" s="5" t="s">
        <v>3522</v>
      </c>
      <c r="B59" s="5" t="s">
        <v>3523</v>
      </c>
      <c r="C59" s="5" t="s">
        <v>3412</v>
      </c>
      <c r="D59" s="5" t="s">
        <v>3419</v>
      </c>
      <c r="E59" s="6">
        <v>45741.0</v>
      </c>
      <c r="F59" s="7">
        <f t="shared" si="1"/>
        <v>2025</v>
      </c>
      <c r="G59" s="7">
        <f t="shared" si="2"/>
        <v>3</v>
      </c>
      <c r="H59" s="5" t="s">
        <v>152</v>
      </c>
      <c r="I59" s="7">
        <v>39.0</v>
      </c>
      <c r="J59" s="7">
        <v>20.0</v>
      </c>
      <c r="K59" s="8"/>
      <c r="L59" s="5" t="str">
        <f t="array" ref="L59">XLOOKUP(H59,'Product Master'!B:B,'Product Master'!C:C)</f>
        <v>Packaging Materials</v>
      </c>
      <c r="M59" s="9">
        <f t="shared" si="3"/>
        <v>7800000</v>
      </c>
    </row>
    <row r="60">
      <c r="A60" s="5" t="s">
        <v>3524</v>
      </c>
      <c r="B60" s="5" t="s">
        <v>3525</v>
      </c>
      <c r="C60" s="5" t="s">
        <v>3402</v>
      </c>
      <c r="D60" s="5" t="s">
        <v>3407</v>
      </c>
      <c r="E60" s="6">
        <v>45713.0</v>
      </c>
      <c r="F60" s="7">
        <f t="shared" si="1"/>
        <v>2025</v>
      </c>
      <c r="G60" s="7">
        <f t="shared" si="2"/>
        <v>2</v>
      </c>
      <c r="H60" s="5" t="s">
        <v>74</v>
      </c>
      <c r="I60" s="7">
        <v>58.4</v>
      </c>
      <c r="J60" s="7">
        <v>100.0</v>
      </c>
      <c r="K60" s="8"/>
      <c r="L60" s="5" t="str">
        <f t="array" ref="L60">XLOOKUP(H60,'Product Master'!B:B,'Product Master'!C:C)</f>
        <v>Consumer &amp; Home Care</v>
      </c>
      <c r="M60" s="9">
        <f t="shared" si="3"/>
        <v>58400000</v>
      </c>
    </row>
    <row r="61">
      <c r="A61" s="5" t="s">
        <v>3526</v>
      </c>
      <c r="B61" s="5" t="s">
        <v>3527</v>
      </c>
      <c r="C61" s="5" t="s">
        <v>3416</v>
      </c>
      <c r="D61" s="5" t="s">
        <v>3413</v>
      </c>
      <c r="E61" s="6">
        <v>46755.0</v>
      </c>
      <c r="F61" s="7">
        <f t="shared" si="1"/>
        <v>2028</v>
      </c>
      <c r="G61" s="7">
        <f t="shared" si="2"/>
        <v>1</v>
      </c>
      <c r="H61" s="5" t="s">
        <v>118</v>
      </c>
      <c r="I61" s="7">
        <v>15.5</v>
      </c>
      <c r="J61" s="7">
        <v>0.0</v>
      </c>
      <c r="K61" s="8"/>
      <c r="L61" s="5" t="str">
        <f t="array" ref="L61">XLOOKUP(H61,'Product Master'!B:B,'Product Master'!C:C)</f>
        <v>Automotive Solutions</v>
      </c>
      <c r="M61" s="9">
        <f t="shared" si="3"/>
        <v>0</v>
      </c>
    </row>
    <row r="62">
      <c r="A62" s="5" t="s">
        <v>3528</v>
      </c>
      <c r="B62" s="5" t="s">
        <v>3529</v>
      </c>
      <c r="C62" s="5" t="s">
        <v>3402</v>
      </c>
      <c r="D62" s="5" t="s">
        <v>3403</v>
      </c>
      <c r="E62" s="6">
        <v>46237.0</v>
      </c>
      <c r="F62" s="7">
        <f t="shared" si="1"/>
        <v>2026</v>
      </c>
      <c r="G62" s="7">
        <f t="shared" si="2"/>
        <v>8</v>
      </c>
      <c r="H62" s="5" t="s">
        <v>245</v>
      </c>
      <c r="I62" s="7">
        <v>33.4</v>
      </c>
      <c r="J62" s="7">
        <v>80.0</v>
      </c>
      <c r="K62" s="8"/>
      <c r="L62" s="5" t="str">
        <f t="array" ref="L62">XLOOKUP(H62,'Product Master'!B:B,'Product Master'!C:C)</f>
        <v>Packaging Materials</v>
      </c>
      <c r="M62" s="9">
        <f t="shared" si="3"/>
        <v>26720000</v>
      </c>
    </row>
    <row r="63">
      <c r="A63" s="5" t="s">
        <v>3530</v>
      </c>
      <c r="B63" s="5" t="s">
        <v>3531</v>
      </c>
      <c r="C63" s="5" t="s">
        <v>3402</v>
      </c>
      <c r="D63" s="5" t="s">
        <v>3407</v>
      </c>
      <c r="E63" s="6">
        <v>46301.0</v>
      </c>
      <c r="F63" s="7">
        <f t="shared" si="1"/>
        <v>2026</v>
      </c>
      <c r="G63" s="7">
        <f t="shared" si="2"/>
        <v>10</v>
      </c>
      <c r="H63" s="5" t="s">
        <v>95</v>
      </c>
      <c r="I63" s="7">
        <v>39.1</v>
      </c>
      <c r="J63" s="7">
        <v>100.0</v>
      </c>
      <c r="K63" s="8"/>
      <c r="L63" s="5" t="str">
        <f t="array" ref="L63">XLOOKUP(H63,'Product Master'!B:B,'Product Master'!C:C)</f>
        <v>Consumer &amp; Home Care</v>
      </c>
      <c r="M63" s="9">
        <f t="shared" si="3"/>
        <v>39100000</v>
      </c>
    </row>
    <row r="64">
      <c r="A64" s="5" t="s">
        <v>3532</v>
      </c>
      <c r="B64" s="5" t="s">
        <v>3533</v>
      </c>
      <c r="C64" s="5" t="s">
        <v>3416</v>
      </c>
      <c r="D64" s="5" t="s">
        <v>3407</v>
      </c>
      <c r="E64" s="6">
        <v>46088.0</v>
      </c>
      <c r="F64" s="7">
        <f t="shared" si="1"/>
        <v>2026</v>
      </c>
      <c r="G64" s="7">
        <f t="shared" si="2"/>
        <v>3</v>
      </c>
      <c r="H64" s="5" t="s">
        <v>103</v>
      </c>
      <c r="I64" s="7">
        <v>23.7</v>
      </c>
      <c r="J64" s="7">
        <v>100.0</v>
      </c>
      <c r="K64" s="8"/>
      <c r="L64" s="5" t="str">
        <f t="array" ref="L64">XLOOKUP(H64,'Product Master'!B:B,'Product Master'!C:C)</f>
        <v>Specialty Polymers</v>
      </c>
      <c r="M64" s="9">
        <f t="shared" si="3"/>
        <v>23700000</v>
      </c>
    </row>
    <row r="65">
      <c r="A65" s="5" t="s">
        <v>3534</v>
      </c>
      <c r="B65" s="5" t="s">
        <v>3535</v>
      </c>
      <c r="C65" s="5" t="s">
        <v>3412</v>
      </c>
      <c r="D65" s="5" t="s">
        <v>3403</v>
      </c>
      <c r="E65" s="6">
        <v>46466.0</v>
      </c>
      <c r="F65" s="7">
        <f t="shared" si="1"/>
        <v>2027</v>
      </c>
      <c r="G65" s="7">
        <f t="shared" si="2"/>
        <v>3</v>
      </c>
      <c r="H65" s="5" t="s">
        <v>277</v>
      </c>
      <c r="I65" s="7">
        <v>36.6</v>
      </c>
      <c r="J65" s="7">
        <v>80.0</v>
      </c>
      <c r="K65" s="8"/>
      <c r="L65" s="5" t="str">
        <f t="array" ref="L65">XLOOKUP(H65,'Product Master'!B:B,'Product Master'!C:C)</f>
        <v>Packaging Materials</v>
      </c>
      <c r="M65" s="9">
        <f t="shared" si="3"/>
        <v>29280000</v>
      </c>
    </row>
    <row r="66">
      <c r="A66" s="5" t="s">
        <v>3536</v>
      </c>
      <c r="B66" s="5" t="s">
        <v>3537</v>
      </c>
      <c r="C66" s="5" t="s">
        <v>3412</v>
      </c>
      <c r="D66" s="5" t="s">
        <v>3413</v>
      </c>
      <c r="E66" s="6">
        <v>45966.0</v>
      </c>
      <c r="F66" s="7">
        <f t="shared" si="1"/>
        <v>2025</v>
      </c>
      <c r="G66" s="7">
        <f t="shared" si="2"/>
        <v>11</v>
      </c>
      <c r="H66" s="5" t="s">
        <v>74</v>
      </c>
      <c r="I66" s="7">
        <v>5.1</v>
      </c>
      <c r="J66" s="7">
        <v>0.0</v>
      </c>
      <c r="K66" s="8"/>
      <c r="L66" s="5" t="str">
        <f t="array" ref="L66">XLOOKUP(H66,'Product Master'!B:B,'Product Master'!C:C)</f>
        <v>Consumer &amp; Home Care</v>
      </c>
      <c r="M66" s="9">
        <f t="shared" si="3"/>
        <v>0</v>
      </c>
    </row>
    <row r="67">
      <c r="A67" s="5" t="s">
        <v>3538</v>
      </c>
      <c r="B67" s="5" t="s">
        <v>3539</v>
      </c>
      <c r="C67" s="5" t="s">
        <v>3402</v>
      </c>
      <c r="D67" s="5" t="s">
        <v>3417</v>
      </c>
      <c r="E67" s="6">
        <v>46503.0</v>
      </c>
      <c r="F67" s="7">
        <f t="shared" si="1"/>
        <v>2027</v>
      </c>
      <c r="G67" s="7">
        <f t="shared" si="2"/>
        <v>4</v>
      </c>
      <c r="H67" s="5" t="s">
        <v>74</v>
      </c>
      <c r="I67" s="7">
        <v>69.8</v>
      </c>
      <c r="J67" s="7">
        <v>60.0</v>
      </c>
      <c r="K67" s="5" t="s">
        <v>3540</v>
      </c>
      <c r="L67" s="5" t="str">
        <f t="array" ref="L67">XLOOKUP(H67,'Product Master'!B:B,'Product Master'!C:C)</f>
        <v>Consumer &amp; Home Care</v>
      </c>
      <c r="M67" s="9">
        <f t="shared" si="3"/>
        <v>41880000</v>
      </c>
    </row>
    <row r="68">
      <c r="A68" s="5" t="s">
        <v>3541</v>
      </c>
      <c r="B68" s="5" t="s">
        <v>3542</v>
      </c>
      <c r="C68" s="5" t="s">
        <v>3402</v>
      </c>
      <c r="D68" s="5" t="s">
        <v>3407</v>
      </c>
      <c r="E68" s="6">
        <v>46262.0</v>
      </c>
      <c r="F68" s="7">
        <f t="shared" si="1"/>
        <v>2026</v>
      </c>
      <c r="G68" s="7">
        <f t="shared" si="2"/>
        <v>8</v>
      </c>
      <c r="H68" s="5" t="s">
        <v>245</v>
      </c>
      <c r="I68" s="7">
        <v>40.5</v>
      </c>
      <c r="J68" s="7">
        <v>100.0</v>
      </c>
      <c r="K68" s="8"/>
      <c r="L68" s="5" t="str">
        <f t="array" ref="L68">XLOOKUP(H68,'Product Master'!B:B,'Product Master'!C:C)</f>
        <v>Packaging Materials</v>
      </c>
      <c r="M68" s="9">
        <f t="shared" si="3"/>
        <v>40500000</v>
      </c>
    </row>
    <row r="69">
      <c r="A69" s="5" t="s">
        <v>3543</v>
      </c>
      <c r="B69" s="5" t="s">
        <v>3544</v>
      </c>
      <c r="C69" s="5" t="s">
        <v>3416</v>
      </c>
      <c r="D69" s="5" t="s">
        <v>3413</v>
      </c>
      <c r="E69" s="6">
        <v>46805.0</v>
      </c>
      <c r="F69" s="7">
        <f t="shared" si="1"/>
        <v>2028</v>
      </c>
      <c r="G69" s="7">
        <f t="shared" si="2"/>
        <v>2</v>
      </c>
      <c r="H69" s="5" t="s">
        <v>210</v>
      </c>
      <c r="I69" s="7">
        <v>61.8</v>
      </c>
      <c r="J69" s="7">
        <v>0.0</v>
      </c>
      <c r="K69" s="8"/>
      <c r="L69" s="5" t="str">
        <f t="array" ref="L69">XLOOKUP(H69,'Product Master'!B:B,'Product Master'!C:C)</f>
        <v>Automotive Solutions</v>
      </c>
      <c r="M69" s="9">
        <f t="shared" si="3"/>
        <v>0</v>
      </c>
    </row>
    <row r="70">
      <c r="A70" s="5" t="s">
        <v>3545</v>
      </c>
      <c r="B70" s="5" t="s">
        <v>3546</v>
      </c>
      <c r="C70" s="5" t="s">
        <v>3416</v>
      </c>
      <c r="D70" s="5" t="s">
        <v>3407</v>
      </c>
      <c r="E70" s="6">
        <v>46284.0</v>
      </c>
      <c r="F70" s="7">
        <f t="shared" si="1"/>
        <v>2026</v>
      </c>
      <c r="G70" s="7">
        <f t="shared" si="2"/>
        <v>9</v>
      </c>
      <c r="H70" s="5" t="s">
        <v>74</v>
      </c>
      <c r="I70" s="7">
        <v>66.8</v>
      </c>
      <c r="J70" s="7">
        <v>100.0</v>
      </c>
      <c r="K70" s="8"/>
      <c r="L70" s="5" t="str">
        <f t="array" ref="L70">XLOOKUP(H70,'Product Master'!B:B,'Product Master'!C:C)</f>
        <v>Consumer &amp; Home Care</v>
      </c>
      <c r="M70" s="9">
        <f t="shared" si="3"/>
        <v>66800000</v>
      </c>
    </row>
    <row r="71">
      <c r="A71" s="5" t="s">
        <v>3547</v>
      </c>
      <c r="B71" s="5" t="s">
        <v>3548</v>
      </c>
      <c r="C71" s="5" t="s">
        <v>3416</v>
      </c>
      <c r="D71" s="5" t="s">
        <v>3403</v>
      </c>
      <c r="E71" s="6">
        <v>46183.0</v>
      </c>
      <c r="F71" s="7">
        <f t="shared" si="1"/>
        <v>2026</v>
      </c>
      <c r="G71" s="7">
        <f t="shared" si="2"/>
        <v>6</v>
      </c>
      <c r="H71" s="5" t="s">
        <v>31</v>
      </c>
      <c r="I71" s="7">
        <v>33.2</v>
      </c>
      <c r="J71" s="7">
        <v>80.0</v>
      </c>
      <c r="K71" s="8"/>
      <c r="L71" s="5" t="str">
        <f t="array" ref="L71">XLOOKUP(H71,'Product Master'!B:B,'Product Master'!C:C)</f>
        <v>Consumer &amp; Home Care</v>
      </c>
      <c r="M71" s="9">
        <f t="shared" si="3"/>
        <v>26560000</v>
      </c>
    </row>
    <row r="72">
      <c r="A72" s="5" t="s">
        <v>3549</v>
      </c>
      <c r="B72" s="5" t="s">
        <v>3550</v>
      </c>
      <c r="C72" s="5" t="s">
        <v>3406</v>
      </c>
      <c r="D72" s="5" t="s">
        <v>3407</v>
      </c>
      <c r="E72" s="6">
        <v>46669.0</v>
      </c>
      <c r="F72" s="7">
        <f t="shared" si="1"/>
        <v>2027</v>
      </c>
      <c r="G72" s="7">
        <f t="shared" si="2"/>
        <v>10</v>
      </c>
      <c r="H72" s="5" t="s">
        <v>145</v>
      </c>
      <c r="I72" s="7">
        <v>32.1</v>
      </c>
      <c r="J72" s="7">
        <v>100.0</v>
      </c>
      <c r="K72" s="8"/>
      <c r="L72" s="5" t="str">
        <f t="array" ref="L72">XLOOKUP(H72,'Product Master'!B:B,'Product Master'!C:C)</f>
        <v>Consumer &amp; Home Care</v>
      </c>
      <c r="M72" s="9">
        <f t="shared" si="3"/>
        <v>32100000</v>
      </c>
    </row>
    <row r="73">
      <c r="A73" s="5" t="s">
        <v>3551</v>
      </c>
      <c r="B73" s="5" t="s">
        <v>3552</v>
      </c>
      <c r="C73" s="5" t="s">
        <v>3406</v>
      </c>
      <c r="D73" s="5" t="s">
        <v>3403</v>
      </c>
      <c r="E73" s="6">
        <v>46787.0</v>
      </c>
      <c r="F73" s="7">
        <f t="shared" si="1"/>
        <v>2028</v>
      </c>
      <c r="G73" s="7">
        <f t="shared" si="2"/>
        <v>2</v>
      </c>
      <c r="H73" s="5" t="s">
        <v>68</v>
      </c>
      <c r="I73" s="7">
        <v>25.9</v>
      </c>
      <c r="J73" s="7">
        <v>80.0</v>
      </c>
      <c r="K73" s="8"/>
      <c r="L73" s="5" t="str">
        <f t="array" ref="L73">XLOOKUP(H73,'Product Master'!B:B,'Product Master'!C:C)</f>
        <v>Industrial Lubricants</v>
      </c>
      <c r="M73" s="9">
        <f t="shared" si="3"/>
        <v>20720000</v>
      </c>
    </row>
    <row r="74">
      <c r="A74" s="5" t="s">
        <v>3553</v>
      </c>
      <c r="B74" s="5" t="s">
        <v>3554</v>
      </c>
      <c r="C74" s="5" t="s">
        <v>3402</v>
      </c>
      <c r="D74" s="5" t="s">
        <v>3417</v>
      </c>
      <c r="E74" s="6">
        <v>45778.0</v>
      </c>
      <c r="F74" s="7">
        <f t="shared" si="1"/>
        <v>2025</v>
      </c>
      <c r="G74" s="7">
        <f t="shared" si="2"/>
        <v>5</v>
      </c>
      <c r="H74" s="5" t="s">
        <v>152</v>
      </c>
      <c r="I74" s="7">
        <v>56.9</v>
      </c>
      <c r="J74" s="7">
        <v>60.0</v>
      </c>
      <c r="K74" s="8"/>
      <c r="L74" s="5" t="str">
        <f t="array" ref="L74">XLOOKUP(H74,'Product Master'!B:B,'Product Master'!C:C)</f>
        <v>Packaging Materials</v>
      </c>
      <c r="M74" s="9">
        <f t="shared" si="3"/>
        <v>34140000</v>
      </c>
    </row>
    <row r="75">
      <c r="A75" s="5" t="s">
        <v>3555</v>
      </c>
      <c r="B75" s="5" t="s">
        <v>3556</v>
      </c>
      <c r="C75" s="5" t="s">
        <v>3406</v>
      </c>
      <c r="D75" s="5" t="s">
        <v>3419</v>
      </c>
      <c r="E75" s="6">
        <v>45889.0</v>
      </c>
      <c r="F75" s="7">
        <f t="shared" si="1"/>
        <v>2025</v>
      </c>
      <c r="G75" s="7">
        <f t="shared" si="2"/>
        <v>8</v>
      </c>
      <c r="H75" s="5" t="s">
        <v>250</v>
      </c>
      <c r="I75" s="7">
        <v>57.0</v>
      </c>
      <c r="J75" s="7">
        <v>20.0</v>
      </c>
      <c r="K75" s="8"/>
      <c r="L75" s="5" t="str">
        <f t="array" ref="L75">XLOOKUP(H75,'Product Master'!B:B,'Product Master'!C:C)</f>
        <v>Industrial Lubricants</v>
      </c>
      <c r="M75" s="9">
        <f t="shared" si="3"/>
        <v>11400000</v>
      </c>
    </row>
    <row r="76">
      <c r="A76" s="5" t="s">
        <v>3557</v>
      </c>
      <c r="B76" s="5" t="s">
        <v>3558</v>
      </c>
      <c r="C76" s="5" t="s">
        <v>3416</v>
      </c>
      <c r="D76" s="5" t="s">
        <v>3407</v>
      </c>
      <c r="E76" s="6">
        <v>46454.0</v>
      </c>
      <c r="F76" s="7">
        <f t="shared" si="1"/>
        <v>2027</v>
      </c>
      <c r="G76" s="7">
        <f t="shared" si="2"/>
        <v>3</v>
      </c>
      <c r="H76" s="5" t="s">
        <v>40</v>
      </c>
      <c r="I76" s="7">
        <v>11.5</v>
      </c>
      <c r="J76" s="7">
        <v>100.0</v>
      </c>
      <c r="K76" s="8"/>
      <c r="L76" s="5" t="str">
        <f t="array" ref="L76">XLOOKUP(H76,'Product Master'!B:B,'Product Master'!C:C)</f>
        <v>Specialty Polymers</v>
      </c>
      <c r="M76" s="9">
        <f t="shared" si="3"/>
        <v>11500000</v>
      </c>
    </row>
    <row r="77">
      <c r="A77" s="5" t="s">
        <v>3559</v>
      </c>
      <c r="B77" s="5" t="s">
        <v>3422</v>
      </c>
      <c r="C77" s="5" t="s">
        <v>3402</v>
      </c>
      <c r="D77" s="5" t="s">
        <v>3419</v>
      </c>
      <c r="E77" s="6">
        <v>46676.0</v>
      </c>
      <c r="F77" s="7">
        <f t="shared" si="1"/>
        <v>2027</v>
      </c>
      <c r="G77" s="7">
        <f t="shared" si="2"/>
        <v>10</v>
      </c>
      <c r="H77" s="5" t="s">
        <v>152</v>
      </c>
      <c r="I77" s="7">
        <v>67.7</v>
      </c>
      <c r="J77" s="7">
        <v>20.0</v>
      </c>
      <c r="K77" s="8"/>
      <c r="L77" s="5" t="str">
        <f t="array" ref="L77">XLOOKUP(H77,'Product Master'!B:B,'Product Master'!C:C)</f>
        <v>Packaging Materials</v>
      </c>
      <c r="M77" s="9">
        <f t="shared" si="3"/>
        <v>13540000</v>
      </c>
    </row>
    <row r="78">
      <c r="A78" s="5" t="s">
        <v>3560</v>
      </c>
      <c r="B78" s="5" t="s">
        <v>3561</v>
      </c>
      <c r="C78" s="5" t="s">
        <v>3416</v>
      </c>
      <c r="D78" s="5" t="s">
        <v>3403</v>
      </c>
      <c r="E78" s="6">
        <v>46326.0</v>
      </c>
      <c r="F78" s="7">
        <f t="shared" si="1"/>
        <v>2026</v>
      </c>
      <c r="G78" s="7">
        <f t="shared" si="2"/>
        <v>10</v>
      </c>
      <c r="H78" s="5" t="s">
        <v>82</v>
      </c>
      <c r="I78" s="7">
        <v>44.1</v>
      </c>
      <c r="J78" s="7">
        <v>80.0</v>
      </c>
      <c r="K78" s="8"/>
      <c r="L78" s="5" t="str">
        <f t="array" ref="L78">XLOOKUP(H78,'Product Master'!B:B,'Product Master'!C:C)</f>
        <v>Packaging Materials</v>
      </c>
      <c r="M78" s="9">
        <f t="shared" si="3"/>
        <v>35280000</v>
      </c>
    </row>
    <row r="79">
      <c r="A79" s="5" t="s">
        <v>3562</v>
      </c>
      <c r="B79" s="5" t="s">
        <v>3424</v>
      </c>
      <c r="C79" s="5" t="s">
        <v>3402</v>
      </c>
      <c r="D79" s="5" t="s">
        <v>3407</v>
      </c>
      <c r="E79" s="6">
        <v>45887.0</v>
      </c>
      <c r="F79" s="7">
        <f t="shared" si="1"/>
        <v>2025</v>
      </c>
      <c r="G79" s="7">
        <f t="shared" si="2"/>
        <v>8</v>
      </c>
      <c r="H79" s="5" t="s">
        <v>142</v>
      </c>
      <c r="I79" s="7">
        <v>60.7</v>
      </c>
      <c r="J79" s="7">
        <v>100.0</v>
      </c>
      <c r="K79" s="8"/>
      <c r="L79" s="5" t="str">
        <f t="array" ref="L79">XLOOKUP(H79,'Product Master'!B:B,'Product Master'!C:C)</f>
        <v>Automotive Solutions</v>
      </c>
      <c r="M79" s="9">
        <f t="shared" si="3"/>
        <v>60700000</v>
      </c>
    </row>
    <row r="80">
      <c r="A80" s="5" t="s">
        <v>3563</v>
      </c>
      <c r="B80" s="5" t="s">
        <v>3564</v>
      </c>
      <c r="C80" s="5" t="s">
        <v>3402</v>
      </c>
      <c r="D80" s="5" t="s">
        <v>3419</v>
      </c>
      <c r="E80" s="6">
        <v>45923.0</v>
      </c>
      <c r="F80" s="7">
        <f t="shared" si="1"/>
        <v>2025</v>
      </c>
      <c r="G80" s="7">
        <f t="shared" si="2"/>
        <v>9</v>
      </c>
      <c r="H80" s="5" t="s">
        <v>183</v>
      </c>
      <c r="I80" s="7">
        <v>76.5</v>
      </c>
      <c r="J80" s="7">
        <v>20.0</v>
      </c>
      <c r="K80" s="8"/>
      <c r="L80" s="5" t="str">
        <f t="array" ref="L80">XLOOKUP(H80,'Product Master'!B:B,'Product Master'!C:C)</f>
        <v>Industrial Lubricants</v>
      </c>
      <c r="M80" s="9">
        <f t="shared" si="3"/>
        <v>15300000</v>
      </c>
    </row>
    <row r="81">
      <c r="A81" s="5" t="s">
        <v>3565</v>
      </c>
      <c r="B81" s="5" t="s">
        <v>3566</v>
      </c>
      <c r="C81" s="5" t="s">
        <v>3416</v>
      </c>
      <c r="D81" s="5" t="s">
        <v>3413</v>
      </c>
      <c r="E81" s="6">
        <v>46045.0</v>
      </c>
      <c r="F81" s="7">
        <f t="shared" si="1"/>
        <v>2026</v>
      </c>
      <c r="G81" s="7">
        <f t="shared" si="2"/>
        <v>1</v>
      </c>
      <c r="H81" s="5" t="s">
        <v>257</v>
      </c>
      <c r="I81" s="7">
        <v>46.7</v>
      </c>
      <c r="J81" s="7">
        <v>0.0</v>
      </c>
      <c r="K81" s="8"/>
      <c r="L81" s="5" t="str">
        <f t="array" ref="L81">XLOOKUP(H81,'Product Master'!B:B,'Product Master'!C:C)</f>
        <v>Consumer &amp; Home Care</v>
      </c>
      <c r="M81" s="9">
        <f t="shared" si="3"/>
        <v>0</v>
      </c>
    </row>
    <row r="82">
      <c r="A82" s="5" t="s">
        <v>3567</v>
      </c>
      <c r="B82" s="5" t="s">
        <v>3568</v>
      </c>
      <c r="C82" s="5" t="s">
        <v>3412</v>
      </c>
      <c r="D82" s="5" t="s">
        <v>3417</v>
      </c>
      <c r="E82" s="6">
        <v>46517.0</v>
      </c>
      <c r="F82" s="7">
        <f t="shared" si="1"/>
        <v>2027</v>
      </c>
      <c r="G82" s="7">
        <f t="shared" si="2"/>
        <v>5</v>
      </c>
      <c r="H82" s="5" t="s">
        <v>336</v>
      </c>
      <c r="I82" s="7">
        <v>31.3</v>
      </c>
      <c r="J82" s="7">
        <v>60.0</v>
      </c>
      <c r="K82" s="8"/>
      <c r="L82" s="5" t="str">
        <f t="array" ref="L82">XLOOKUP(H82,'Product Master'!B:B,'Product Master'!C:C)</f>
        <v>Automotive Solutions</v>
      </c>
      <c r="M82" s="9">
        <f t="shared" si="3"/>
        <v>18780000</v>
      </c>
    </row>
    <row r="83">
      <c r="A83" s="5" t="s">
        <v>3569</v>
      </c>
      <c r="B83" s="5" t="s">
        <v>3550</v>
      </c>
      <c r="C83" s="5" t="s">
        <v>3406</v>
      </c>
      <c r="D83" s="5" t="s">
        <v>3413</v>
      </c>
      <c r="E83" s="6">
        <v>46092.0</v>
      </c>
      <c r="F83" s="7">
        <f t="shared" si="1"/>
        <v>2026</v>
      </c>
      <c r="G83" s="7">
        <f t="shared" si="2"/>
        <v>3</v>
      </c>
      <c r="H83" s="5" t="s">
        <v>25</v>
      </c>
      <c r="I83" s="7">
        <v>40.1</v>
      </c>
      <c r="J83" s="7">
        <v>0.0</v>
      </c>
      <c r="K83" s="8"/>
      <c r="L83" s="5" t="str">
        <f t="array" ref="L83">XLOOKUP(H83,'Product Master'!B:B,'Product Master'!C:C)</f>
        <v>Specialty Polymers</v>
      </c>
      <c r="M83" s="9">
        <f t="shared" si="3"/>
        <v>0</v>
      </c>
    </row>
    <row r="84">
      <c r="A84" s="5" t="s">
        <v>3570</v>
      </c>
      <c r="B84" s="5" t="s">
        <v>3571</v>
      </c>
      <c r="C84" s="5" t="s">
        <v>3416</v>
      </c>
      <c r="D84" s="5" t="s">
        <v>3417</v>
      </c>
      <c r="E84" s="6">
        <v>46258.0</v>
      </c>
      <c r="F84" s="7">
        <f t="shared" si="1"/>
        <v>2026</v>
      </c>
      <c r="G84" s="7">
        <f t="shared" si="2"/>
        <v>8</v>
      </c>
      <c r="H84" s="5" t="s">
        <v>267</v>
      </c>
      <c r="I84" s="7">
        <v>34.8</v>
      </c>
      <c r="J84" s="7">
        <v>60.0</v>
      </c>
      <c r="K84" s="8"/>
      <c r="L84" s="5" t="str">
        <f t="array" ref="L84">XLOOKUP(H84,'Product Master'!B:B,'Product Master'!C:C)</f>
        <v>Automotive Solutions</v>
      </c>
      <c r="M84" s="9">
        <f t="shared" si="3"/>
        <v>20880000</v>
      </c>
    </row>
    <row r="85">
      <c r="A85" s="5" t="s">
        <v>3572</v>
      </c>
      <c r="B85" s="5" t="s">
        <v>3573</v>
      </c>
      <c r="C85" s="5" t="s">
        <v>3416</v>
      </c>
      <c r="D85" s="5" t="s">
        <v>3403</v>
      </c>
      <c r="E85" s="6">
        <v>46355.0</v>
      </c>
      <c r="F85" s="7">
        <f t="shared" si="1"/>
        <v>2026</v>
      </c>
      <c r="G85" s="7">
        <f t="shared" si="2"/>
        <v>11</v>
      </c>
      <c r="H85" s="5" t="s">
        <v>56</v>
      </c>
      <c r="I85" s="7">
        <v>14.1</v>
      </c>
      <c r="J85" s="7">
        <v>80.0</v>
      </c>
      <c r="K85" s="8"/>
      <c r="L85" s="5" t="str">
        <f t="array" ref="L85">XLOOKUP(H85,'Product Master'!B:B,'Product Master'!C:C)</f>
        <v>Packaging Materials</v>
      </c>
      <c r="M85" s="9">
        <f t="shared" si="3"/>
        <v>11280000</v>
      </c>
    </row>
    <row r="86">
      <c r="A86" s="5" t="s">
        <v>3574</v>
      </c>
      <c r="B86" s="5" t="s">
        <v>3575</v>
      </c>
      <c r="C86" s="5" t="s">
        <v>3402</v>
      </c>
      <c r="D86" s="5" t="s">
        <v>3413</v>
      </c>
      <c r="E86" s="6">
        <v>46483.0</v>
      </c>
      <c r="F86" s="7">
        <f t="shared" si="1"/>
        <v>2027</v>
      </c>
      <c r="G86" s="7">
        <f t="shared" si="2"/>
        <v>4</v>
      </c>
      <c r="H86" s="5" t="s">
        <v>180</v>
      </c>
      <c r="I86" s="7">
        <v>15.2</v>
      </c>
      <c r="J86" s="7">
        <v>0.0</v>
      </c>
      <c r="K86" s="8"/>
      <c r="L86" s="5" t="str">
        <f t="array" ref="L86">XLOOKUP(H86,'Product Master'!B:B,'Product Master'!C:C)</f>
        <v>Automotive Solutions</v>
      </c>
      <c r="M86" s="9">
        <f t="shared" si="3"/>
        <v>0</v>
      </c>
    </row>
    <row r="87">
      <c r="A87" s="5" t="s">
        <v>3576</v>
      </c>
      <c r="B87" s="5" t="s">
        <v>3577</v>
      </c>
      <c r="C87" s="5" t="s">
        <v>3402</v>
      </c>
      <c r="D87" s="5" t="s">
        <v>3407</v>
      </c>
      <c r="E87" s="6">
        <v>46041.0</v>
      </c>
      <c r="F87" s="7">
        <f t="shared" si="1"/>
        <v>2026</v>
      </c>
      <c r="G87" s="7">
        <f t="shared" si="2"/>
        <v>1</v>
      </c>
      <c r="H87" s="5" t="s">
        <v>111</v>
      </c>
      <c r="I87" s="7">
        <v>7.7</v>
      </c>
      <c r="J87" s="7">
        <v>100.0</v>
      </c>
      <c r="K87" s="8"/>
      <c r="L87" s="5" t="str">
        <f t="array" ref="L87">XLOOKUP(H87,'Product Master'!B:B,'Product Master'!C:C)</f>
        <v>Packaging Materials</v>
      </c>
      <c r="M87" s="9">
        <f t="shared" si="3"/>
        <v>7700000</v>
      </c>
    </row>
    <row r="88">
      <c r="A88" s="5" t="s">
        <v>3578</v>
      </c>
      <c r="B88" s="5" t="s">
        <v>3579</v>
      </c>
      <c r="C88" s="5" t="s">
        <v>3406</v>
      </c>
      <c r="D88" s="5" t="s">
        <v>3417</v>
      </c>
      <c r="E88" s="6">
        <v>46329.0</v>
      </c>
      <c r="F88" s="7">
        <f t="shared" si="1"/>
        <v>2026</v>
      </c>
      <c r="G88" s="7">
        <f t="shared" si="2"/>
        <v>11</v>
      </c>
      <c r="H88" s="5" t="s">
        <v>71</v>
      </c>
      <c r="I88" s="7">
        <v>30.8</v>
      </c>
      <c r="J88" s="7">
        <v>60.0</v>
      </c>
      <c r="K88" s="8"/>
      <c r="L88" s="5" t="str">
        <f t="array" ref="L88">XLOOKUP(H88,'Product Master'!B:B,'Product Master'!C:C)</f>
        <v>Consumer &amp; Home Care</v>
      </c>
      <c r="M88" s="9">
        <f t="shared" si="3"/>
        <v>18480000</v>
      </c>
    </row>
    <row r="89">
      <c r="A89" s="5" t="s">
        <v>3580</v>
      </c>
      <c r="B89" s="5" t="s">
        <v>3581</v>
      </c>
      <c r="C89" s="5" t="s">
        <v>3402</v>
      </c>
      <c r="D89" s="5" t="s">
        <v>3417</v>
      </c>
      <c r="E89" s="6">
        <v>46734.0</v>
      </c>
      <c r="F89" s="7">
        <f t="shared" si="1"/>
        <v>2027</v>
      </c>
      <c r="G89" s="7">
        <f t="shared" si="2"/>
        <v>12</v>
      </c>
      <c r="H89" s="5" t="s">
        <v>152</v>
      </c>
      <c r="I89" s="7">
        <v>26.3</v>
      </c>
      <c r="J89" s="7">
        <v>60.0</v>
      </c>
      <c r="K89" s="8"/>
      <c r="L89" s="5" t="str">
        <f t="array" ref="L89">XLOOKUP(H89,'Product Master'!B:B,'Product Master'!C:C)</f>
        <v>Packaging Materials</v>
      </c>
      <c r="M89" s="9">
        <f t="shared" si="3"/>
        <v>15780000</v>
      </c>
    </row>
    <row r="90">
      <c r="A90" s="5" t="s">
        <v>3582</v>
      </c>
      <c r="B90" s="5" t="s">
        <v>3583</v>
      </c>
      <c r="C90" s="5" t="s">
        <v>3412</v>
      </c>
      <c r="D90" s="5" t="s">
        <v>3407</v>
      </c>
      <c r="E90" s="6">
        <v>46068.0</v>
      </c>
      <c r="F90" s="7">
        <f t="shared" si="1"/>
        <v>2026</v>
      </c>
      <c r="G90" s="7">
        <f t="shared" si="2"/>
        <v>2</v>
      </c>
      <c r="H90" s="5" t="s">
        <v>56</v>
      </c>
      <c r="I90" s="7">
        <v>17.4</v>
      </c>
      <c r="J90" s="7">
        <v>100.0</v>
      </c>
      <c r="K90" s="8"/>
      <c r="L90" s="5" t="str">
        <f t="array" ref="L90">XLOOKUP(H90,'Product Master'!B:B,'Product Master'!C:C)</f>
        <v>Packaging Materials</v>
      </c>
      <c r="M90" s="9">
        <f t="shared" si="3"/>
        <v>17400000</v>
      </c>
    </row>
    <row r="91">
      <c r="A91" s="5" t="s">
        <v>3584</v>
      </c>
      <c r="B91" s="5" t="s">
        <v>3585</v>
      </c>
      <c r="C91" s="5" t="s">
        <v>3416</v>
      </c>
      <c r="D91" s="5" t="s">
        <v>3407</v>
      </c>
      <c r="E91" s="6">
        <v>46279.0</v>
      </c>
      <c r="F91" s="7">
        <f t="shared" si="1"/>
        <v>2026</v>
      </c>
      <c r="G91" s="7">
        <f t="shared" si="2"/>
        <v>9</v>
      </c>
      <c r="H91" s="5" t="s">
        <v>210</v>
      </c>
      <c r="I91" s="7">
        <v>47.2</v>
      </c>
      <c r="J91" s="7">
        <v>100.0</v>
      </c>
      <c r="K91" s="8"/>
      <c r="L91" s="5" t="str">
        <f t="array" ref="L91">XLOOKUP(H91,'Product Master'!B:B,'Product Master'!C:C)</f>
        <v>Automotive Solutions</v>
      </c>
      <c r="M91" s="9">
        <f t="shared" si="3"/>
        <v>47200000</v>
      </c>
    </row>
    <row r="92">
      <c r="A92" s="5" t="s">
        <v>3586</v>
      </c>
      <c r="B92" s="5" t="s">
        <v>3587</v>
      </c>
      <c r="C92" s="5" t="s">
        <v>3406</v>
      </c>
      <c r="D92" s="5" t="s">
        <v>3403</v>
      </c>
      <c r="E92" s="6">
        <v>45707.0</v>
      </c>
      <c r="F92" s="7">
        <f t="shared" si="1"/>
        <v>2025</v>
      </c>
      <c r="G92" s="7">
        <f t="shared" si="2"/>
        <v>2</v>
      </c>
      <c r="H92" s="5" t="s">
        <v>250</v>
      </c>
      <c r="I92" s="7">
        <v>19.4</v>
      </c>
      <c r="J92" s="7">
        <v>80.0</v>
      </c>
      <c r="K92" s="8"/>
      <c r="L92" s="5" t="str">
        <f t="array" ref="L92">XLOOKUP(H92,'Product Master'!B:B,'Product Master'!C:C)</f>
        <v>Industrial Lubricants</v>
      </c>
      <c r="M92" s="9">
        <f t="shared" si="3"/>
        <v>15520000</v>
      </c>
    </row>
    <row r="93">
      <c r="A93" s="5" t="s">
        <v>3588</v>
      </c>
      <c r="B93" s="5" t="s">
        <v>3589</v>
      </c>
      <c r="C93" s="5" t="s">
        <v>3412</v>
      </c>
      <c r="D93" s="5" t="s">
        <v>3407</v>
      </c>
      <c r="E93" s="6">
        <v>46695.0</v>
      </c>
      <c r="F93" s="7">
        <f t="shared" si="1"/>
        <v>2027</v>
      </c>
      <c r="G93" s="7">
        <f t="shared" si="2"/>
        <v>11</v>
      </c>
      <c r="H93" s="5" t="s">
        <v>145</v>
      </c>
      <c r="I93" s="7">
        <v>30.7</v>
      </c>
      <c r="J93" s="7">
        <v>100.0</v>
      </c>
      <c r="K93" s="8"/>
      <c r="L93" s="5" t="str">
        <f t="array" ref="L93">XLOOKUP(H93,'Product Master'!B:B,'Product Master'!C:C)</f>
        <v>Consumer &amp; Home Care</v>
      </c>
      <c r="M93" s="9">
        <f t="shared" si="3"/>
        <v>30700000</v>
      </c>
    </row>
    <row r="94">
      <c r="A94" s="5" t="s">
        <v>3590</v>
      </c>
      <c r="B94" s="5" t="s">
        <v>3591</v>
      </c>
      <c r="C94" s="5" t="s">
        <v>3406</v>
      </c>
      <c r="D94" s="5" t="s">
        <v>3413</v>
      </c>
      <c r="E94" s="6">
        <v>45751.0</v>
      </c>
      <c r="F94" s="7">
        <f t="shared" si="1"/>
        <v>2025</v>
      </c>
      <c r="G94" s="7">
        <f t="shared" si="2"/>
        <v>4</v>
      </c>
      <c r="H94" s="5" t="s">
        <v>257</v>
      </c>
      <c r="I94" s="7">
        <v>35.9</v>
      </c>
      <c r="J94" s="7">
        <v>0.0</v>
      </c>
      <c r="K94" s="8"/>
      <c r="L94" s="5" t="str">
        <f t="array" ref="L94">XLOOKUP(H94,'Product Master'!B:B,'Product Master'!C:C)</f>
        <v>Consumer &amp; Home Care</v>
      </c>
      <c r="M94" s="9">
        <f t="shared" si="3"/>
        <v>0</v>
      </c>
    </row>
    <row r="95">
      <c r="A95" s="5" t="s">
        <v>3592</v>
      </c>
      <c r="B95" s="5" t="s">
        <v>3593</v>
      </c>
      <c r="C95" s="5" t="s">
        <v>3402</v>
      </c>
      <c r="D95" s="5" t="s">
        <v>3417</v>
      </c>
      <c r="E95" s="6">
        <v>46789.0</v>
      </c>
      <c r="F95" s="7">
        <f t="shared" si="1"/>
        <v>2028</v>
      </c>
      <c r="G95" s="7">
        <f t="shared" si="2"/>
        <v>2</v>
      </c>
      <c r="H95" s="5" t="s">
        <v>277</v>
      </c>
      <c r="I95" s="7">
        <v>32.3</v>
      </c>
      <c r="J95" s="7">
        <v>60.0</v>
      </c>
      <c r="K95" s="8"/>
      <c r="L95" s="5" t="str">
        <f t="array" ref="L95">XLOOKUP(H95,'Product Master'!B:B,'Product Master'!C:C)</f>
        <v>Packaging Materials</v>
      </c>
      <c r="M95" s="9">
        <f t="shared" si="3"/>
        <v>19380000</v>
      </c>
    </row>
    <row r="96">
      <c r="A96" s="5" t="s">
        <v>3594</v>
      </c>
      <c r="B96" s="5" t="s">
        <v>3595</v>
      </c>
      <c r="C96" s="5" t="s">
        <v>3406</v>
      </c>
      <c r="D96" s="5" t="s">
        <v>3413</v>
      </c>
      <c r="E96" s="6">
        <v>45921.0</v>
      </c>
      <c r="F96" s="7">
        <f t="shared" si="1"/>
        <v>2025</v>
      </c>
      <c r="G96" s="7">
        <f t="shared" si="2"/>
        <v>9</v>
      </c>
      <c r="H96" s="5" t="s">
        <v>19</v>
      </c>
      <c r="I96" s="7">
        <v>42.3</v>
      </c>
      <c r="J96" s="7">
        <v>0.0</v>
      </c>
      <c r="K96" s="8"/>
      <c r="L96" s="5" t="str">
        <f t="array" ref="L96">XLOOKUP(H96,'Product Master'!B:B,'Product Master'!C:C)</f>
        <v>Packaging Materials</v>
      </c>
      <c r="M96" s="9">
        <f t="shared" si="3"/>
        <v>0</v>
      </c>
    </row>
    <row r="97">
      <c r="A97" s="5" t="s">
        <v>3596</v>
      </c>
      <c r="B97" s="5" t="s">
        <v>3597</v>
      </c>
      <c r="C97" s="5" t="s">
        <v>3406</v>
      </c>
      <c r="D97" s="5" t="s">
        <v>3407</v>
      </c>
      <c r="E97" s="6">
        <v>46806.0</v>
      </c>
      <c r="F97" s="7">
        <f t="shared" si="1"/>
        <v>2028</v>
      </c>
      <c r="G97" s="7">
        <f t="shared" si="2"/>
        <v>2</v>
      </c>
      <c r="H97" s="5" t="s">
        <v>142</v>
      </c>
      <c r="I97" s="7">
        <v>58.9</v>
      </c>
      <c r="J97" s="7">
        <v>100.0</v>
      </c>
      <c r="K97" s="8"/>
      <c r="L97" s="5" t="str">
        <f t="array" ref="L97">XLOOKUP(H97,'Product Master'!B:B,'Product Master'!C:C)</f>
        <v>Automotive Solutions</v>
      </c>
      <c r="M97" s="9">
        <f t="shared" si="3"/>
        <v>58900000</v>
      </c>
    </row>
    <row r="98">
      <c r="A98" s="5" t="s">
        <v>3598</v>
      </c>
      <c r="B98" s="5" t="s">
        <v>3599</v>
      </c>
      <c r="C98" s="5" t="s">
        <v>3402</v>
      </c>
      <c r="D98" s="5" t="s">
        <v>3419</v>
      </c>
      <c r="E98" s="6">
        <v>46609.0</v>
      </c>
      <c r="F98" s="7">
        <f t="shared" si="1"/>
        <v>2027</v>
      </c>
      <c r="G98" s="7">
        <f t="shared" si="2"/>
        <v>8</v>
      </c>
      <c r="H98" s="5" t="s">
        <v>180</v>
      </c>
      <c r="I98" s="7">
        <v>64.8</v>
      </c>
      <c r="J98" s="7">
        <v>20.0</v>
      </c>
      <c r="K98" s="8"/>
      <c r="L98" s="5" t="str">
        <f t="array" ref="L98">XLOOKUP(H98,'Product Master'!B:B,'Product Master'!C:C)</f>
        <v>Automotive Solutions</v>
      </c>
      <c r="M98" s="9">
        <f t="shared" si="3"/>
        <v>12960000</v>
      </c>
    </row>
    <row r="99">
      <c r="A99" s="5" t="s">
        <v>3600</v>
      </c>
      <c r="B99" s="5" t="s">
        <v>3601</v>
      </c>
      <c r="C99" s="5" t="s">
        <v>3416</v>
      </c>
      <c r="D99" s="5" t="s">
        <v>3417</v>
      </c>
      <c r="E99" s="6">
        <v>46406.0</v>
      </c>
      <c r="F99" s="7">
        <f t="shared" si="1"/>
        <v>2027</v>
      </c>
      <c r="G99" s="7">
        <f t="shared" si="2"/>
        <v>1</v>
      </c>
      <c r="H99" s="5" t="s">
        <v>45</v>
      </c>
      <c r="I99" s="7">
        <v>29.5</v>
      </c>
      <c r="J99" s="7">
        <v>60.0</v>
      </c>
      <c r="K99" s="8"/>
      <c r="L99" s="5" t="str">
        <f t="array" ref="L99">XLOOKUP(H99,'Product Master'!B:B,'Product Master'!C:C)</f>
        <v>Automotive Solutions</v>
      </c>
      <c r="M99" s="9">
        <f t="shared" si="3"/>
        <v>17700000</v>
      </c>
    </row>
    <row r="100">
      <c r="A100" s="5" t="s">
        <v>3602</v>
      </c>
      <c r="B100" s="5" t="s">
        <v>3603</v>
      </c>
      <c r="C100" s="5" t="s">
        <v>3416</v>
      </c>
      <c r="D100" s="5" t="s">
        <v>3417</v>
      </c>
      <c r="E100" s="6">
        <v>46111.0</v>
      </c>
      <c r="F100" s="7">
        <f t="shared" si="1"/>
        <v>2026</v>
      </c>
      <c r="G100" s="7">
        <f t="shared" si="2"/>
        <v>3</v>
      </c>
      <c r="H100" s="5" t="s">
        <v>166</v>
      </c>
      <c r="I100" s="7">
        <v>36.3</v>
      </c>
      <c r="J100" s="7">
        <v>60.0</v>
      </c>
      <c r="K100" s="8"/>
      <c r="L100" s="5" t="str">
        <f t="array" ref="L100">XLOOKUP(H100,'Product Master'!B:B,'Product Master'!C:C)</f>
        <v>Automotive Solutions</v>
      </c>
      <c r="M100" s="9">
        <f t="shared" si="3"/>
        <v>21780000</v>
      </c>
    </row>
    <row r="101">
      <c r="A101" s="5" t="s">
        <v>3604</v>
      </c>
      <c r="B101" s="5" t="s">
        <v>3605</v>
      </c>
      <c r="C101" s="5" t="s">
        <v>3402</v>
      </c>
      <c r="D101" s="5" t="s">
        <v>3413</v>
      </c>
      <c r="E101" s="6">
        <v>46791.0</v>
      </c>
      <c r="F101" s="7">
        <f t="shared" si="1"/>
        <v>2028</v>
      </c>
      <c r="G101" s="7">
        <f t="shared" si="2"/>
        <v>2</v>
      </c>
      <c r="H101" s="5" t="s">
        <v>111</v>
      </c>
      <c r="I101" s="7">
        <v>27.3</v>
      </c>
      <c r="J101" s="7">
        <v>0.0</v>
      </c>
      <c r="K101" s="8"/>
      <c r="L101" s="5" t="str">
        <f t="array" ref="L101">XLOOKUP(H101,'Product Master'!B:B,'Product Master'!C:C)</f>
        <v>Packaging Materials</v>
      </c>
      <c r="M101" s="9">
        <f t="shared" si="3"/>
        <v>0</v>
      </c>
    </row>
    <row r="102">
      <c r="A102" s="5" t="s">
        <v>3606</v>
      </c>
      <c r="B102" s="5" t="s">
        <v>3607</v>
      </c>
      <c r="C102" s="5" t="s">
        <v>3402</v>
      </c>
      <c r="D102" s="5" t="s">
        <v>3413</v>
      </c>
      <c r="E102" s="6">
        <v>45883.0</v>
      </c>
      <c r="F102" s="7">
        <f t="shared" si="1"/>
        <v>2025</v>
      </c>
      <c r="G102" s="7">
        <f t="shared" si="2"/>
        <v>8</v>
      </c>
      <c r="H102" s="5" t="s">
        <v>89</v>
      </c>
      <c r="I102" s="7">
        <v>46.6</v>
      </c>
      <c r="J102" s="7">
        <v>0.0</v>
      </c>
      <c r="K102" s="8"/>
      <c r="L102" s="5" t="str">
        <f t="array" ref="L102">XLOOKUP(H102,'Product Master'!B:B,'Product Master'!C:C)</f>
        <v>Automotive Solutions</v>
      </c>
      <c r="M102" s="9">
        <f t="shared" si="3"/>
        <v>0</v>
      </c>
    </row>
    <row r="103">
      <c r="A103" s="5" t="s">
        <v>3608</v>
      </c>
      <c r="B103" s="5" t="s">
        <v>3509</v>
      </c>
      <c r="C103" s="5" t="s">
        <v>3416</v>
      </c>
      <c r="D103" s="5" t="s">
        <v>3417</v>
      </c>
      <c r="E103" s="6">
        <v>46199.0</v>
      </c>
      <c r="F103" s="7">
        <f t="shared" si="1"/>
        <v>2026</v>
      </c>
      <c r="G103" s="7">
        <f t="shared" si="2"/>
        <v>6</v>
      </c>
      <c r="H103" s="5" t="s">
        <v>64</v>
      </c>
      <c r="I103" s="7">
        <v>44.3</v>
      </c>
      <c r="J103" s="7">
        <v>60.0</v>
      </c>
      <c r="K103" s="8"/>
      <c r="L103" s="5" t="str">
        <f t="array" ref="L103">XLOOKUP(H103,'Product Master'!B:B,'Product Master'!C:C)</f>
        <v>Industrial Lubricants</v>
      </c>
      <c r="M103" s="9">
        <f t="shared" si="3"/>
        <v>26580000</v>
      </c>
    </row>
    <row r="104">
      <c r="A104" s="5" t="s">
        <v>3609</v>
      </c>
      <c r="B104" s="5" t="s">
        <v>3610</v>
      </c>
      <c r="C104" s="5" t="s">
        <v>3412</v>
      </c>
      <c r="D104" s="5" t="s">
        <v>3417</v>
      </c>
      <c r="E104" s="6">
        <v>46238.0</v>
      </c>
      <c r="F104" s="7">
        <f t="shared" si="1"/>
        <v>2026</v>
      </c>
      <c r="G104" s="7">
        <f t="shared" si="2"/>
        <v>8</v>
      </c>
      <c r="H104" s="5" t="s">
        <v>74</v>
      </c>
      <c r="I104" s="7">
        <v>64.6</v>
      </c>
      <c r="J104" s="7">
        <v>60.0</v>
      </c>
      <c r="K104" s="8"/>
      <c r="L104" s="5" t="str">
        <f t="array" ref="L104">XLOOKUP(H104,'Product Master'!B:B,'Product Master'!C:C)</f>
        <v>Consumer &amp; Home Care</v>
      </c>
      <c r="M104" s="9">
        <f t="shared" si="3"/>
        <v>38760000</v>
      </c>
    </row>
    <row r="105">
      <c r="A105" s="5" t="s">
        <v>3611</v>
      </c>
      <c r="B105" s="5" t="s">
        <v>3612</v>
      </c>
      <c r="C105" s="5" t="s">
        <v>3406</v>
      </c>
      <c r="D105" s="5" t="s">
        <v>3407</v>
      </c>
      <c r="E105" s="6">
        <v>46743.0</v>
      </c>
      <c r="F105" s="7">
        <f t="shared" si="1"/>
        <v>2027</v>
      </c>
      <c r="G105" s="7">
        <f t="shared" si="2"/>
        <v>12</v>
      </c>
      <c r="H105" s="5" t="s">
        <v>311</v>
      </c>
      <c r="I105" s="7">
        <v>28.8</v>
      </c>
      <c r="J105" s="7">
        <v>100.0</v>
      </c>
      <c r="K105" s="8"/>
      <c r="L105" s="5" t="str">
        <f t="array" ref="L105">XLOOKUP(H105,'Product Master'!B:B,'Product Master'!C:C)</f>
        <v>Packaging Materials</v>
      </c>
      <c r="M105" s="9">
        <f t="shared" si="3"/>
        <v>28800000</v>
      </c>
    </row>
    <row r="106">
      <c r="A106" s="5" t="s">
        <v>3613</v>
      </c>
      <c r="B106" s="5" t="s">
        <v>3614</v>
      </c>
      <c r="C106" s="5" t="s">
        <v>3402</v>
      </c>
      <c r="D106" s="5" t="s">
        <v>3413</v>
      </c>
      <c r="E106" s="6">
        <v>45693.0</v>
      </c>
      <c r="F106" s="7">
        <f t="shared" si="1"/>
        <v>2025</v>
      </c>
      <c r="G106" s="7">
        <f t="shared" si="2"/>
        <v>2</v>
      </c>
      <c r="H106" s="5" t="s">
        <v>79</v>
      </c>
      <c r="I106" s="7">
        <v>8.6</v>
      </c>
      <c r="J106" s="7">
        <v>0.0</v>
      </c>
      <c r="K106" s="8"/>
      <c r="L106" s="5" t="str">
        <f t="array" ref="L106">XLOOKUP(H106,'Product Master'!B:B,'Product Master'!C:C)</f>
        <v>Packaging Materials</v>
      </c>
      <c r="M106" s="9">
        <f t="shared" si="3"/>
        <v>0</v>
      </c>
    </row>
    <row r="107">
      <c r="A107" s="5" t="s">
        <v>3615</v>
      </c>
      <c r="B107" s="5" t="s">
        <v>3616</v>
      </c>
      <c r="C107" s="5" t="s">
        <v>3406</v>
      </c>
      <c r="D107" s="5" t="s">
        <v>3413</v>
      </c>
      <c r="E107" s="6">
        <v>46502.0</v>
      </c>
      <c r="F107" s="7">
        <f t="shared" si="1"/>
        <v>2027</v>
      </c>
      <c r="G107" s="7">
        <f t="shared" si="2"/>
        <v>4</v>
      </c>
      <c r="H107" s="5" t="s">
        <v>118</v>
      </c>
      <c r="I107" s="7">
        <v>39.9</v>
      </c>
      <c r="J107" s="7">
        <v>0.0</v>
      </c>
      <c r="K107" s="8"/>
      <c r="L107" s="5" t="str">
        <f t="array" ref="L107">XLOOKUP(H107,'Product Master'!B:B,'Product Master'!C:C)</f>
        <v>Automotive Solutions</v>
      </c>
      <c r="M107" s="9">
        <f t="shared" si="3"/>
        <v>0</v>
      </c>
    </row>
    <row r="108">
      <c r="A108" s="5" t="s">
        <v>3617</v>
      </c>
      <c r="B108" s="5" t="s">
        <v>3618</v>
      </c>
      <c r="C108" s="5" t="s">
        <v>3402</v>
      </c>
      <c r="D108" s="5" t="s">
        <v>3403</v>
      </c>
      <c r="E108" s="6">
        <v>46268.0</v>
      </c>
      <c r="F108" s="7">
        <f t="shared" si="1"/>
        <v>2026</v>
      </c>
      <c r="G108" s="7">
        <f t="shared" si="2"/>
        <v>9</v>
      </c>
      <c r="H108" s="5" t="s">
        <v>124</v>
      </c>
      <c r="I108" s="7">
        <v>25.4</v>
      </c>
      <c r="J108" s="7">
        <v>80.0</v>
      </c>
      <c r="K108" s="8"/>
      <c r="L108" s="5" t="str">
        <f t="array" ref="L108">XLOOKUP(H108,'Product Master'!B:B,'Product Master'!C:C)</f>
        <v>Specialty Polymers</v>
      </c>
      <c r="M108" s="9">
        <f t="shared" si="3"/>
        <v>20320000</v>
      </c>
    </row>
    <row r="109">
      <c r="A109" s="5" t="s">
        <v>3619</v>
      </c>
      <c r="B109" s="5" t="s">
        <v>3583</v>
      </c>
      <c r="C109" s="5" t="s">
        <v>3412</v>
      </c>
      <c r="D109" s="5" t="s">
        <v>3403</v>
      </c>
      <c r="E109" s="6">
        <v>45787.0</v>
      </c>
      <c r="F109" s="7">
        <f t="shared" si="1"/>
        <v>2025</v>
      </c>
      <c r="G109" s="7">
        <f t="shared" si="2"/>
        <v>5</v>
      </c>
      <c r="H109" s="5" t="s">
        <v>231</v>
      </c>
      <c r="I109" s="7">
        <v>61.0</v>
      </c>
      <c r="J109" s="7">
        <v>80.0</v>
      </c>
      <c r="K109" s="8"/>
      <c r="L109" s="5" t="str">
        <f t="array" ref="L109">XLOOKUP(H109,'Product Master'!B:B,'Product Master'!C:C)</f>
        <v>Industrial Lubricants</v>
      </c>
      <c r="M109" s="9">
        <f t="shared" si="3"/>
        <v>48800000</v>
      </c>
    </row>
    <row r="110">
      <c r="A110" s="5" t="s">
        <v>3620</v>
      </c>
      <c r="B110" s="5" t="s">
        <v>3621</v>
      </c>
      <c r="C110" s="5" t="s">
        <v>3416</v>
      </c>
      <c r="D110" s="5" t="s">
        <v>3407</v>
      </c>
      <c r="E110" s="6">
        <v>46622.0</v>
      </c>
      <c r="F110" s="7">
        <f t="shared" si="1"/>
        <v>2027</v>
      </c>
      <c r="G110" s="7">
        <f t="shared" si="2"/>
        <v>8</v>
      </c>
      <c r="H110" s="5" t="s">
        <v>103</v>
      </c>
      <c r="I110" s="7">
        <v>5.8</v>
      </c>
      <c r="J110" s="7">
        <v>100.0</v>
      </c>
      <c r="K110" s="8"/>
      <c r="L110" s="5" t="str">
        <f t="array" ref="L110">XLOOKUP(H110,'Product Master'!B:B,'Product Master'!C:C)</f>
        <v>Specialty Polymers</v>
      </c>
      <c r="M110" s="9">
        <f t="shared" si="3"/>
        <v>5800000</v>
      </c>
    </row>
    <row r="111">
      <c r="A111" s="5" t="s">
        <v>3622</v>
      </c>
      <c r="B111" s="5" t="s">
        <v>3529</v>
      </c>
      <c r="C111" s="5" t="s">
        <v>3402</v>
      </c>
      <c r="D111" s="5" t="s">
        <v>3417</v>
      </c>
      <c r="E111" s="6">
        <v>46249.0</v>
      </c>
      <c r="F111" s="7">
        <f t="shared" si="1"/>
        <v>2026</v>
      </c>
      <c r="G111" s="7">
        <f t="shared" si="2"/>
        <v>8</v>
      </c>
      <c r="H111" s="5" t="s">
        <v>133</v>
      </c>
      <c r="I111" s="7">
        <v>6.4</v>
      </c>
      <c r="J111" s="7">
        <v>60.0</v>
      </c>
      <c r="K111" s="8"/>
      <c r="L111" s="5" t="str">
        <f t="array" ref="L111">XLOOKUP(H111,'Product Master'!B:B,'Product Master'!C:C)</f>
        <v>Specialty Polymers</v>
      </c>
      <c r="M111" s="9">
        <f t="shared" si="3"/>
        <v>3840000</v>
      </c>
    </row>
    <row r="112">
      <c r="A112" s="5" t="s">
        <v>3623</v>
      </c>
      <c r="B112" s="5" t="s">
        <v>3624</v>
      </c>
      <c r="C112" s="5" t="s">
        <v>3402</v>
      </c>
      <c r="D112" s="5" t="s">
        <v>3417</v>
      </c>
      <c r="E112" s="6">
        <v>45794.0</v>
      </c>
      <c r="F112" s="7">
        <f t="shared" si="1"/>
        <v>2025</v>
      </c>
      <c r="G112" s="7">
        <f t="shared" si="2"/>
        <v>5</v>
      </c>
      <c r="H112" s="5" t="s">
        <v>231</v>
      </c>
      <c r="I112" s="7">
        <v>30.3</v>
      </c>
      <c r="J112" s="7">
        <v>60.0</v>
      </c>
      <c r="K112" s="8"/>
      <c r="L112" s="5" t="str">
        <f t="array" ref="L112">XLOOKUP(H112,'Product Master'!B:B,'Product Master'!C:C)</f>
        <v>Industrial Lubricants</v>
      </c>
      <c r="M112" s="9">
        <f t="shared" si="3"/>
        <v>18180000</v>
      </c>
    </row>
    <row r="113">
      <c r="A113" s="5" t="s">
        <v>3625</v>
      </c>
      <c r="B113" s="5" t="s">
        <v>3626</v>
      </c>
      <c r="C113" s="5" t="s">
        <v>3406</v>
      </c>
      <c r="D113" s="5" t="s">
        <v>3419</v>
      </c>
      <c r="E113" s="6">
        <v>45690.0</v>
      </c>
      <c r="F113" s="7">
        <f t="shared" si="1"/>
        <v>2025</v>
      </c>
      <c r="G113" s="7">
        <f t="shared" si="2"/>
        <v>2</v>
      </c>
      <c r="H113" s="5" t="s">
        <v>382</v>
      </c>
      <c r="I113" s="7">
        <v>60.5</v>
      </c>
      <c r="J113" s="7">
        <v>20.0</v>
      </c>
      <c r="K113" s="8"/>
      <c r="L113" s="5" t="str">
        <f t="array" ref="L113">XLOOKUP(H113,'Product Master'!B:B,'Product Master'!C:C)</f>
        <v>Industrial Lubricants</v>
      </c>
      <c r="M113" s="9">
        <f t="shared" si="3"/>
        <v>12100000</v>
      </c>
    </row>
    <row r="114">
      <c r="A114" s="5" t="s">
        <v>3627</v>
      </c>
      <c r="B114" s="5" t="s">
        <v>3628</v>
      </c>
      <c r="C114" s="5" t="s">
        <v>3416</v>
      </c>
      <c r="D114" s="5" t="s">
        <v>3413</v>
      </c>
      <c r="E114" s="6">
        <v>46599.0</v>
      </c>
      <c r="F114" s="7">
        <f t="shared" si="1"/>
        <v>2027</v>
      </c>
      <c r="G114" s="7">
        <f t="shared" si="2"/>
        <v>7</v>
      </c>
      <c r="H114" s="5" t="s">
        <v>250</v>
      </c>
      <c r="I114" s="7">
        <v>21.6</v>
      </c>
      <c r="J114" s="7">
        <v>0.0</v>
      </c>
      <c r="K114" s="8"/>
      <c r="L114" s="5" t="str">
        <f t="array" ref="L114">XLOOKUP(H114,'Product Master'!B:B,'Product Master'!C:C)</f>
        <v>Industrial Lubricants</v>
      </c>
      <c r="M114" s="9">
        <f t="shared" si="3"/>
        <v>0</v>
      </c>
    </row>
    <row r="115">
      <c r="A115" s="5" t="s">
        <v>3629</v>
      </c>
      <c r="B115" s="5" t="s">
        <v>3630</v>
      </c>
      <c r="C115" s="5" t="s">
        <v>3416</v>
      </c>
      <c r="D115" s="5" t="s">
        <v>3407</v>
      </c>
      <c r="E115" s="6">
        <v>45833.0</v>
      </c>
      <c r="F115" s="7">
        <f t="shared" si="1"/>
        <v>2025</v>
      </c>
      <c r="G115" s="7">
        <f t="shared" si="2"/>
        <v>6</v>
      </c>
      <c r="H115" s="5" t="s">
        <v>231</v>
      </c>
      <c r="I115" s="7">
        <v>79.7</v>
      </c>
      <c r="J115" s="7">
        <v>100.0</v>
      </c>
      <c r="K115" s="8"/>
      <c r="L115" s="5" t="str">
        <f t="array" ref="L115">XLOOKUP(H115,'Product Master'!B:B,'Product Master'!C:C)</f>
        <v>Industrial Lubricants</v>
      </c>
      <c r="M115" s="9">
        <f t="shared" si="3"/>
        <v>79700000</v>
      </c>
    </row>
    <row r="116">
      <c r="A116" s="5" t="s">
        <v>3631</v>
      </c>
      <c r="B116" s="5" t="s">
        <v>3499</v>
      </c>
      <c r="C116" s="5" t="s">
        <v>3402</v>
      </c>
      <c r="D116" s="5" t="s">
        <v>3403</v>
      </c>
      <c r="E116" s="6">
        <v>46300.0</v>
      </c>
      <c r="F116" s="7">
        <f t="shared" si="1"/>
        <v>2026</v>
      </c>
      <c r="G116" s="7">
        <f t="shared" si="2"/>
        <v>10</v>
      </c>
      <c r="H116" s="5" t="s">
        <v>89</v>
      </c>
      <c r="I116" s="7">
        <v>49.9</v>
      </c>
      <c r="J116" s="7">
        <v>80.0</v>
      </c>
      <c r="K116" s="8"/>
      <c r="L116" s="5" t="str">
        <f t="array" ref="L116">XLOOKUP(H116,'Product Master'!B:B,'Product Master'!C:C)</f>
        <v>Automotive Solutions</v>
      </c>
      <c r="M116" s="9">
        <f t="shared" si="3"/>
        <v>39920000</v>
      </c>
    </row>
    <row r="117">
      <c r="A117" s="5" t="s">
        <v>3632</v>
      </c>
      <c r="B117" s="5" t="s">
        <v>3633</v>
      </c>
      <c r="C117" s="5" t="s">
        <v>3406</v>
      </c>
      <c r="D117" s="5" t="s">
        <v>3413</v>
      </c>
      <c r="E117" s="6">
        <v>46024.0</v>
      </c>
      <c r="F117" s="7">
        <f t="shared" si="1"/>
        <v>2026</v>
      </c>
      <c r="G117" s="7">
        <f t="shared" si="2"/>
        <v>1</v>
      </c>
      <c r="H117" s="5" t="s">
        <v>25</v>
      </c>
      <c r="I117" s="7">
        <v>36.4</v>
      </c>
      <c r="J117" s="7">
        <v>0.0</v>
      </c>
      <c r="K117" s="8"/>
      <c r="L117" s="5" t="str">
        <f t="array" ref="L117">XLOOKUP(H117,'Product Master'!B:B,'Product Master'!C:C)</f>
        <v>Specialty Polymers</v>
      </c>
      <c r="M117" s="9">
        <f t="shared" si="3"/>
        <v>0</v>
      </c>
    </row>
    <row r="118">
      <c r="A118" s="5" t="s">
        <v>3634</v>
      </c>
      <c r="B118" s="5" t="s">
        <v>3635</v>
      </c>
      <c r="C118" s="5" t="s">
        <v>3412</v>
      </c>
      <c r="D118" s="5" t="s">
        <v>3417</v>
      </c>
      <c r="E118" s="6">
        <v>45865.0</v>
      </c>
      <c r="F118" s="7">
        <f t="shared" si="1"/>
        <v>2025</v>
      </c>
      <c r="G118" s="7">
        <f t="shared" si="2"/>
        <v>7</v>
      </c>
      <c r="H118" s="5" t="s">
        <v>59</v>
      </c>
      <c r="I118" s="7">
        <v>12.6</v>
      </c>
      <c r="J118" s="7">
        <v>60.0</v>
      </c>
      <c r="K118" s="8"/>
      <c r="L118" s="5" t="str">
        <f t="array" ref="L118">XLOOKUP(H118,'Product Master'!B:B,'Product Master'!C:C)</f>
        <v>Consumer &amp; Home Care</v>
      </c>
      <c r="M118" s="9">
        <f t="shared" si="3"/>
        <v>7560000</v>
      </c>
    </row>
    <row r="119">
      <c r="A119" s="5" t="s">
        <v>3636</v>
      </c>
      <c r="B119" s="5" t="s">
        <v>3637</v>
      </c>
      <c r="C119" s="5" t="s">
        <v>3412</v>
      </c>
      <c r="D119" s="5" t="s">
        <v>3403</v>
      </c>
      <c r="E119" s="6">
        <v>46567.0</v>
      </c>
      <c r="F119" s="7">
        <f t="shared" si="1"/>
        <v>2027</v>
      </c>
      <c r="G119" s="7">
        <f t="shared" si="2"/>
        <v>6</v>
      </c>
      <c r="H119" s="5" t="s">
        <v>152</v>
      </c>
      <c r="I119" s="7">
        <v>19.1</v>
      </c>
      <c r="J119" s="7">
        <v>80.0</v>
      </c>
      <c r="K119" s="8"/>
      <c r="L119" s="5" t="str">
        <f t="array" ref="L119">XLOOKUP(H119,'Product Master'!B:B,'Product Master'!C:C)</f>
        <v>Packaging Materials</v>
      </c>
      <c r="M119" s="9">
        <f t="shared" si="3"/>
        <v>15280000</v>
      </c>
    </row>
    <row r="120">
      <c r="A120" s="5" t="s">
        <v>3638</v>
      </c>
      <c r="B120" s="5" t="s">
        <v>3639</v>
      </c>
      <c r="C120" s="5" t="s">
        <v>3406</v>
      </c>
      <c r="D120" s="5" t="s">
        <v>3417</v>
      </c>
      <c r="E120" s="6">
        <v>46821.0</v>
      </c>
      <c r="F120" s="7">
        <f t="shared" si="1"/>
        <v>2028</v>
      </c>
      <c r="G120" s="7">
        <f t="shared" si="2"/>
        <v>3</v>
      </c>
      <c r="H120" s="5" t="s">
        <v>53</v>
      </c>
      <c r="I120" s="7">
        <v>52.7</v>
      </c>
      <c r="J120" s="7">
        <v>60.0</v>
      </c>
      <c r="K120" s="8"/>
      <c r="L120" s="5" t="str">
        <f t="array" ref="L120">XLOOKUP(H120,'Product Master'!B:B,'Product Master'!C:C)</f>
        <v>Specialty Polymers</v>
      </c>
      <c r="M120" s="9">
        <f t="shared" si="3"/>
        <v>31620000</v>
      </c>
    </row>
    <row r="121">
      <c r="A121" s="5" t="s">
        <v>3640</v>
      </c>
      <c r="B121" s="5" t="s">
        <v>3641</v>
      </c>
      <c r="C121" s="5" t="s">
        <v>3402</v>
      </c>
      <c r="D121" s="5" t="s">
        <v>3417</v>
      </c>
      <c r="E121" s="6">
        <v>46748.0</v>
      </c>
      <c r="F121" s="7">
        <f t="shared" si="1"/>
        <v>2027</v>
      </c>
      <c r="G121" s="7">
        <f t="shared" si="2"/>
        <v>12</v>
      </c>
      <c r="H121" s="5" t="s">
        <v>382</v>
      </c>
      <c r="I121" s="7">
        <v>11.5</v>
      </c>
      <c r="J121" s="7">
        <v>60.0</v>
      </c>
      <c r="K121" s="8"/>
      <c r="L121" s="5" t="str">
        <f t="array" ref="L121">XLOOKUP(H121,'Product Master'!B:B,'Product Master'!C:C)</f>
        <v>Industrial Lubricants</v>
      </c>
      <c r="M121" s="9">
        <f t="shared" si="3"/>
        <v>6900000</v>
      </c>
    </row>
    <row r="122">
      <c r="A122" s="5" t="s">
        <v>3642</v>
      </c>
      <c r="B122" s="5" t="s">
        <v>3401</v>
      </c>
      <c r="C122" s="5" t="s">
        <v>3406</v>
      </c>
      <c r="D122" s="5" t="s">
        <v>3417</v>
      </c>
      <c r="E122" s="6">
        <v>46701.0</v>
      </c>
      <c r="F122" s="7">
        <f t="shared" si="1"/>
        <v>2027</v>
      </c>
      <c r="G122" s="7">
        <f t="shared" si="2"/>
        <v>11</v>
      </c>
      <c r="H122" s="5" t="s">
        <v>257</v>
      </c>
      <c r="I122" s="7">
        <v>47.0</v>
      </c>
      <c r="J122" s="7">
        <v>60.0</v>
      </c>
      <c r="K122" s="8"/>
      <c r="L122" s="5" t="str">
        <f t="array" ref="L122">XLOOKUP(H122,'Product Master'!B:B,'Product Master'!C:C)</f>
        <v>Consumer &amp; Home Care</v>
      </c>
      <c r="M122" s="9">
        <f t="shared" si="3"/>
        <v>28200000</v>
      </c>
    </row>
    <row r="123">
      <c r="A123" s="5" t="s">
        <v>3643</v>
      </c>
      <c r="B123" s="5" t="s">
        <v>3644</v>
      </c>
      <c r="C123" s="5" t="s">
        <v>3406</v>
      </c>
      <c r="D123" s="5" t="s">
        <v>3413</v>
      </c>
      <c r="E123" s="6">
        <v>45712.0</v>
      </c>
      <c r="F123" s="7">
        <f t="shared" si="1"/>
        <v>2025</v>
      </c>
      <c r="G123" s="7">
        <f t="shared" si="2"/>
        <v>2</v>
      </c>
      <c r="H123" s="5" t="s">
        <v>53</v>
      </c>
      <c r="I123" s="7">
        <v>19.6</v>
      </c>
      <c r="J123" s="7">
        <v>0.0</v>
      </c>
      <c r="K123" s="5" t="s">
        <v>3645</v>
      </c>
      <c r="L123" s="5" t="str">
        <f t="array" ref="L123">XLOOKUP(H123,'Product Master'!B:B,'Product Master'!C:C)</f>
        <v>Specialty Polymers</v>
      </c>
      <c r="M123" s="9">
        <f t="shared" si="3"/>
        <v>0</v>
      </c>
    </row>
    <row r="124">
      <c r="A124" s="5" t="s">
        <v>3646</v>
      </c>
      <c r="B124" s="5" t="s">
        <v>3647</v>
      </c>
      <c r="C124" s="5" t="s">
        <v>3412</v>
      </c>
      <c r="D124" s="5" t="s">
        <v>3403</v>
      </c>
      <c r="E124" s="6">
        <v>46806.0</v>
      </c>
      <c r="F124" s="7">
        <f t="shared" si="1"/>
        <v>2028</v>
      </c>
      <c r="G124" s="7">
        <f t="shared" si="2"/>
        <v>2</v>
      </c>
      <c r="H124" s="5" t="s">
        <v>152</v>
      </c>
      <c r="I124" s="7">
        <v>52.2</v>
      </c>
      <c r="J124" s="7">
        <v>80.0</v>
      </c>
      <c r="K124" s="8"/>
      <c r="L124" s="5" t="str">
        <f t="array" ref="L124">XLOOKUP(H124,'Product Master'!B:B,'Product Master'!C:C)</f>
        <v>Packaging Materials</v>
      </c>
      <c r="M124" s="9">
        <f t="shared" si="3"/>
        <v>41760000</v>
      </c>
    </row>
    <row r="125">
      <c r="A125" s="5" t="s">
        <v>3648</v>
      </c>
      <c r="B125" s="5" t="s">
        <v>3649</v>
      </c>
      <c r="C125" s="5" t="s">
        <v>3406</v>
      </c>
      <c r="D125" s="5" t="s">
        <v>3419</v>
      </c>
      <c r="E125" s="6">
        <v>46224.0</v>
      </c>
      <c r="F125" s="7">
        <f t="shared" si="1"/>
        <v>2026</v>
      </c>
      <c r="G125" s="7">
        <f t="shared" si="2"/>
        <v>7</v>
      </c>
      <c r="H125" s="5" t="s">
        <v>166</v>
      </c>
      <c r="I125" s="7">
        <v>15.6</v>
      </c>
      <c r="J125" s="7">
        <v>20.0</v>
      </c>
      <c r="K125" s="8"/>
      <c r="L125" s="5" t="str">
        <f t="array" ref="L125">XLOOKUP(H125,'Product Master'!B:B,'Product Master'!C:C)</f>
        <v>Automotive Solutions</v>
      </c>
      <c r="M125" s="9">
        <f t="shared" si="3"/>
        <v>3120000</v>
      </c>
    </row>
    <row r="126">
      <c r="A126" s="5" t="s">
        <v>3650</v>
      </c>
      <c r="B126" s="5" t="s">
        <v>3651</v>
      </c>
      <c r="C126" s="5" t="s">
        <v>3402</v>
      </c>
      <c r="D126" s="5" t="s">
        <v>3413</v>
      </c>
      <c r="E126" s="6">
        <v>46538.0</v>
      </c>
      <c r="F126" s="7">
        <f t="shared" si="1"/>
        <v>2027</v>
      </c>
      <c r="G126" s="7">
        <f t="shared" si="2"/>
        <v>5</v>
      </c>
      <c r="H126" s="5" t="s">
        <v>111</v>
      </c>
      <c r="I126" s="7">
        <v>64.2</v>
      </c>
      <c r="J126" s="7">
        <v>0.0</v>
      </c>
      <c r="K126" s="8"/>
      <c r="L126" s="5" t="str">
        <f t="array" ref="L126">XLOOKUP(H126,'Product Master'!B:B,'Product Master'!C:C)</f>
        <v>Packaging Materials</v>
      </c>
      <c r="M126" s="9">
        <f t="shared" si="3"/>
        <v>0</v>
      </c>
    </row>
    <row r="127">
      <c r="A127" s="5" t="s">
        <v>3652</v>
      </c>
      <c r="B127" s="5" t="s">
        <v>3527</v>
      </c>
      <c r="C127" s="5" t="s">
        <v>3416</v>
      </c>
      <c r="D127" s="5" t="s">
        <v>3403</v>
      </c>
      <c r="E127" s="6">
        <v>45859.0</v>
      </c>
      <c r="F127" s="7">
        <f t="shared" si="1"/>
        <v>2025</v>
      </c>
      <c r="G127" s="7">
        <f t="shared" si="2"/>
        <v>7</v>
      </c>
      <c r="H127" s="5" t="s">
        <v>257</v>
      </c>
      <c r="I127" s="7">
        <v>67.9</v>
      </c>
      <c r="J127" s="7">
        <v>80.0</v>
      </c>
      <c r="K127" s="8"/>
      <c r="L127" s="5" t="str">
        <f t="array" ref="L127">XLOOKUP(H127,'Product Master'!B:B,'Product Master'!C:C)</f>
        <v>Consumer &amp; Home Care</v>
      </c>
      <c r="M127" s="9">
        <f t="shared" si="3"/>
        <v>54320000</v>
      </c>
    </row>
    <row r="128">
      <c r="A128" s="5" t="s">
        <v>3653</v>
      </c>
      <c r="B128" s="5" t="s">
        <v>3654</v>
      </c>
      <c r="C128" s="5" t="s">
        <v>3402</v>
      </c>
      <c r="D128" s="5" t="s">
        <v>3407</v>
      </c>
      <c r="E128" s="6">
        <v>45823.0</v>
      </c>
      <c r="F128" s="7">
        <f t="shared" si="1"/>
        <v>2025</v>
      </c>
      <c r="G128" s="7">
        <f t="shared" si="2"/>
        <v>6</v>
      </c>
      <c r="H128" s="5" t="s">
        <v>40</v>
      </c>
      <c r="I128" s="7">
        <v>8.8</v>
      </c>
      <c r="J128" s="7">
        <v>100.0</v>
      </c>
      <c r="K128" s="8"/>
      <c r="L128" s="5" t="str">
        <f t="array" ref="L128">XLOOKUP(H128,'Product Master'!B:B,'Product Master'!C:C)</f>
        <v>Specialty Polymers</v>
      </c>
      <c r="M128" s="9">
        <f t="shared" si="3"/>
        <v>8800000</v>
      </c>
    </row>
    <row r="129">
      <c r="A129" s="5" t="s">
        <v>3655</v>
      </c>
      <c r="B129" s="5" t="s">
        <v>3656</v>
      </c>
      <c r="C129" s="5" t="s">
        <v>3416</v>
      </c>
      <c r="D129" s="5" t="s">
        <v>3419</v>
      </c>
      <c r="E129" s="6">
        <v>46577.0</v>
      </c>
      <c r="F129" s="7">
        <f t="shared" si="1"/>
        <v>2027</v>
      </c>
      <c r="G129" s="7">
        <f t="shared" si="2"/>
        <v>7</v>
      </c>
      <c r="H129" s="5" t="s">
        <v>45</v>
      </c>
      <c r="I129" s="7">
        <v>72.8</v>
      </c>
      <c r="J129" s="7">
        <v>20.0</v>
      </c>
      <c r="K129" s="8"/>
      <c r="L129" s="5" t="str">
        <f t="array" ref="L129">XLOOKUP(H129,'Product Master'!B:B,'Product Master'!C:C)</f>
        <v>Automotive Solutions</v>
      </c>
      <c r="M129" s="9">
        <f t="shared" si="3"/>
        <v>14560000</v>
      </c>
    </row>
    <row r="130">
      <c r="A130" s="5" t="s">
        <v>3657</v>
      </c>
      <c r="B130" s="5" t="s">
        <v>3658</v>
      </c>
      <c r="C130" s="5" t="s">
        <v>3402</v>
      </c>
      <c r="D130" s="5" t="s">
        <v>3417</v>
      </c>
      <c r="E130" s="6">
        <v>45932.0</v>
      </c>
      <c r="F130" s="7">
        <f t="shared" si="1"/>
        <v>2025</v>
      </c>
      <c r="G130" s="7">
        <f t="shared" si="2"/>
        <v>10</v>
      </c>
      <c r="H130" s="5" t="s">
        <v>92</v>
      </c>
      <c r="I130" s="7">
        <v>30.4</v>
      </c>
      <c r="J130" s="7">
        <v>60.0</v>
      </c>
      <c r="K130" s="8"/>
      <c r="L130" s="5" t="str">
        <f t="array" ref="L130">XLOOKUP(H130,'Product Master'!B:B,'Product Master'!C:C)</f>
        <v>Automotive Solutions</v>
      </c>
      <c r="M130" s="9">
        <f t="shared" si="3"/>
        <v>18240000</v>
      </c>
    </row>
    <row r="131">
      <c r="A131" s="5" t="s">
        <v>3659</v>
      </c>
      <c r="B131" s="5" t="s">
        <v>3660</v>
      </c>
      <c r="C131" s="5" t="s">
        <v>3412</v>
      </c>
      <c r="D131" s="5" t="s">
        <v>3403</v>
      </c>
      <c r="E131" s="6">
        <v>46759.0</v>
      </c>
      <c r="F131" s="7">
        <f t="shared" si="1"/>
        <v>2028</v>
      </c>
      <c r="G131" s="7">
        <f t="shared" si="2"/>
        <v>1</v>
      </c>
      <c r="H131" s="5" t="s">
        <v>74</v>
      </c>
      <c r="I131" s="7">
        <v>70.6</v>
      </c>
      <c r="J131" s="7">
        <v>80.0</v>
      </c>
      <c r="K131" s="8"/>
      <c r="L131" s="5" t="str">
        <f t="array" ref="L131">XLOOKUP(H131,'Product Master'!B:B,'Product Master'!C:C)</f>
        <v>Consumer &amp; Home Care</v>
      </c>
      <c r="M131" s="9">
        <f t="shared" si="3"/>
        <v>56480000</v>
      </c>
    </row>
    <row r="132">
      <c r="A132" s="5" t="s">
        <v>3661</v>
      </c>
      <c r="B132" s="5" t="s">
        <v>3662</v>
      </c>
      <c r="C132" s="5" t="s">
        <v>3416</v>
      </c>
      <c r="D132" s="5" t="s">
        <v>3403</v>
      </c>
      <c r="E132" s="6">
        <v>45929.0</v>
      </c>
      <c r="F132" s="7">
        <f t="shared" si="1"/>
        <v>2025</v>
      </c>
      <c r="G132" s="7">
        <f t="shared" si="2"/>
        <v>9</v>
      </c>
      <c r="H132" s="5" t="s">
        <v>19</v>
      </c>
      <c r="I132" s="7">
        <v>23.4</v>
      </c>
      <c r="J132" s="7">
        <v>80.0</v>
      </c>
      <c r="K132" s="8"/>
      <c r="L132" s="5" t="str">
        <f t="array" ref="L132">XLOOKUP(H132,'Product Master'!B:B,'Product Master'!C:C)</f>
        <v>Packaging Materials</v>
      </c>
      <c r="M132" s="9">
        <f t="shared" si="3"/>
        <v>18720000</v>
      </c>
    </row>
    <row r="133">
      <c r="A133" s="5" t="s">
        <v>3663</v>
      </c>
      <c r="B133" s="5" t="s">
        <v>3664</v>
      </c>
      <c r="C133" s="5" t="s">
        <v>3402</v>
      </c>
      <c r="D133" s="5" t="s">
        <v>3413</v>
      </c>
      <c r="E133" s="6">
        <v>45818.0</v>
      </c>
      <c r="F133" s="7">
        <f t="shared" si="1"/>
        <v>2025</v>
      </c>
      <c r="G133" s="7">
        <f t="shared" si="2"/>
        <v>6</v>
      </c>
      <c r="H133" s="5" t="s">
        <v>103</v>
      </c>
      <c r="I133" s="7">
        <v>39.4</v>
      </c>
      <c r="J133" s="7">
        <v>0.0</v>
      </c>
      <c r="K133" s="8"/>
      <c r="L133" s="5" t="str">
        <f t="array" ref="L133">XLOOKUP(H133,'Product Master'!B:B,'Product Master'!C:C)</f>
        <v>Specialty Polymers</v>
      </c>
      <c r="M133" s="9">
        <f t="shared" si="3"/>
        <v>0</v>
      </c>
    </row>
    <row r="134">
      <c r="A134" s="5" t="s">
        <v>3665</v>
      </c>
      <c r="B134" s="5" t="s">
        <v>3666</v>
      </c>
      <c r="C134" s="5" t="s">
        <v>3412</v>
      </c>
      <c r="D134" s="5" t="s">
        <v>3413</v>
      </c>
      <c r="E134" s="6">
        <v>46425.0</v>
      </c>
      <c r="F134" s="7">
        <f t="shared" si="1"/>
        <v>2027</v>
      </c>
      <c r="G134" s="7">
        <f t="shared" si="2"/>
        <v>2</v>
      </c>
      <c r="H134" s="5" t="s">
        <v>121</v>
      </c>
      <c r="I134" s="7">
        <v>45.9</v>
      </c>
      <c r="J134" s="7">
        <v>0.0</v>
      </c>
      <c r="K134" s="8"/>
      <c r="L134" s="5" t="str">
        <f t="array" ref="L134">XLOOKUP(H134,'Product Master'!B:B,'Product Master'!C:C)</f>
        <v>Specialty Polymers</v>
      </c>
      <c r="M134" s="9">
        <f t="shared" si="3"/>
        <v>0</v>
      </c>
    </row>
    <row r="135">
      <c r="A135" s="5" t="s">
        <v>3667</v>
      </c>
      <c r="B135" s="5" t="s">
        <v>3668</v>
      </c>
      <c r="C135" s="5" t="s">
        <v>3416</v>
      </c>
      <c r="D135" s="5" t="s">
        <v>3403</v>
      </c>
      <c r="E135" s="6">
        <v>45898.0</v>
      </c>
      <c r="F135" s="7">
        <f t="shared" si="1"/>
        <v>2025</v>
      </c>
      <c r="G135" s="7">
        <f t="shared" si="2"/>
        <v>8</v>
      </c>
      <c r="H135" s="5" t="s">
        <v>257</v>
      </c>
      <c r="I135" s="7">
        <v>34.7</v>
      </c>
      <c r="J135" s="7">
        <v>80.0</v>
      </c>
      <c r="K135" s="8"/>
      <c r="L135" s="5" t="str">
        <f t="array" ref="L135">XLOOKUP(H135,'Product Master'!B:B,'Product Master'!C:C)</f>
        <v>Consumer &amp; Home Care</v>
      </c>
      <c r="M135" s="9">
        <f t="shared" si="3"/>
        <v>27760000</v>
      </c>
    </row>
    <row r="136">
      <c r="A136" s="5" t="s">
        <v>3669</v>
      </c>
      <c r="B136" s="5" t="s">
        <v>3670</v>
      </c>
      <c r="C136" s="5" t="s">
        <v>3406</v>
      </c>
      <c r="D136" s="5" t="s">
        <v>3419</v>
      </c>
      <c r="E136" s="6">
        <v>45713.0</v>
      </c>
      <c r="F136" s="7">
        <f t="shared" si="1"/>
        <v>2025</v>
      </c>
      <c r="G136" s="7">
        <f t="shared" si="2"/>
        <v>2</v>
      </c>
      <c r="H136" s="5" t="s">
        <v>53</v>
      </c>
      <c r="I136" s="7">
        <v>28.8</v>
      </c>
      <c r="J136" s="7">
        <v>20.0</v>
      </c>
      <c r="K136" s="8"/>
      <c r="L136" s="5" t="str">
        <f t="array" ref="L136">XLOOKUP(H136,'Product Master'!B:B,'Product Master'!C:C)</f>
        <v>Specialty Polymers</v>
      </c>
      <c r="M136" s="9">
        <f t="shared" si="3"/>
        <v>5760000</v>
      </c>
    </row>
    <row r="137">
      <c r="A137" s="5" t="s">
        <v>3671</v>
      </c>
      <c r="B137" s="5" t="s">
        <v>3672</v>
      </c>
      <c r="C137" s="5" t="s">
        <v>3416</v>
      </c>
      <c r="D137" s="5" t="s">
        <v>3417</v>
      </c>
      <c r="E137" s="6">
        <v>45760.0</v>
      </c>
      <c r="F137" s="7">
        <f t="shared" si="1"/>
        <v>2025</v>
      </c>
      <c r="G137" s="7">
        <f t="shared" si="2"/>
        <v>4</v>
      </c>
      <c r="H137" s="5" t="s">
        <v>245</v>
      </c>
      <c r="I137" s="7">
        <v>48.2</v>
      </c>
      <c r="J137" s="7">
        <v>60.0</v>
      </c>
      <c r="K137" s="8"/>
      <c r="L137" s="5" t="str">
        <f t="array" ref="L137">XLOOKUP(H137,'Product Master'!B:B,'Product Master'!C:C)</f>
        <v>Packaging Materials</v>
      </c>
      <c r="M137" s="9">
        <f t="shared" si="3"/>
        <v>28920000</v>
      </c>
    </row>
    <row r="138">
      <c r="A138" s="5" t="s">
        <v>3673</v>
      </c>
      <c r="B138" s="5" t="s">
        <v>3674</v>
      </c>
      <c r="C138" s="5" t="s">
        <v>3416</v>
      </c>
      <c r="D138" s="5" t="s">
        <v>3407</v>
      </c>
      <c r="E138" s="6">
        <v>46343.0</v>
      </c>
      <c r="F138" s="7">
        <f t="shared" si="1"/>
        <v>2026</v>
      </c>
      <c r="G138" s="7">
        <f t="shared" si="2"/>
        <v>11</v>
      </c>
      <c r="H138" s="5" t="s">
        <v>45</v>
      </c>
      <c r="I138" s="7">
        <v>66.1</v>
      </c>
      <c r="J138" s="7">
        <v>100.0</v>
      </c>
      <c r="K138" s="8"/>
      <c r="L138" s="5" t="str">
        <f t="array" ref="L138">XLOOKUP(H138,'Product Master'!B:B,'Product Master'!C:C)</f>
        <v>Automotive Solutions</v>
      </c>
      <c r="M138" s="9">
        <f t="shared" si="3"/>
        <v>66100000</v>
      </c>
    </row>
    <row r="139">
      <c r="A139" s="5" t="s">
        <v>3675</v>
      </c>
      <c r="B139" s="5" t="s">
        <v>3676</v>
      </c>
      <c r="C139" s="5" t="s">
        <v>3406</v>
      </c>
      <c r="D139" s="5" t="s">
        <v>3413</v>
      </c>
      <c r="E139" s="6">
        <v>45795.0</v>
      </c>
      <c r="F139" s="7">
        <f t="shared" si="1"/>
        <v>2025</v>
      </c>
      <c r="G139" s="7">
        <f t="shared" si="2"/>
        <v>5</v>
      </c>
      <c r="H139" s="5" t="s">
        <v>64</v>
      </c>
      <c r="I139" s="7">
        <v>49.5</v>
      </c>
      <c r="J139" s="7">
        <v>0.0</v>
      </c>
      <c r="K139" s="8"/>
      <c r="L139" s="5" t="str">
        <f t="array" ref="L139">XLOOKUP(H139,'Product Master'!B:B,'Product Master'!C:C)</f>
        <v>Industrial Lubricants</v>
      </c>
      <c r="M139" s="9">
        <f t="shared" si="3"/>
        <v>0</v>
      </c>
    </row>
    <row r="140">
      <c r="A140" s="5" t="s">
        <v>3677</v>
      </c>
      <c r="B140" s="5" t="s">
        <v>3678</v>
      </c>
      <c r="C140" s="5" t="s">
        <v>3406</v>
      </c>
      <c r="D140" s="5" t="s">
        <v>3407</v>
      </c>
      <c r="E140" s="6">
        <v>46266.0</v>
      </c>
      <c r="F140" s="7">
        <f t="shared" si="1"/>
        <v>2026</v>
      </c>
      <c r="G140" s="7">
        <f t="shared" si="2"/>
        <v>9</v>
      </c>
      <c r="H140" s="5" t="s">
        <v>71</v>
      </c>
      <c r="I140" s="7">
        <v>8.7</v>
      </c>
      <c r="J140" s="7">
        <v>100.0</v>
      </c>
      <c r="K140" s="8"/>
      <c r="L140" s="5" t="str">
        <f t="array" ref="L140">XLOOKUP(H140,'Product Master'!B:B,'Product Master'!C:C)</f>
        <v>Consumer &amp; Home Care</v>
      </c>
      <c r="M140" s="9">
        <f t="shared" si="3"/>
        <v>8700000</v>
      </c>
    </row>
    <row r="141">
      <c r="A141" s="5" t="s">
        <v>3679</v>
      </c>
      <c r="B141" s="5" t="s">
        <v>3680</v>
      </c>
      <c r="C141" s="5" t="s">
        <v>3412</v>
      </c>
      <c r="D141" s="5" t="s">
        <v>3419</v>
      </c>
      <c r="E141" s="6">
        <v>46443.0</v>
      </c>
      <c r="F141" s="7">
        <f t="shared" si="1"/>
        <v>2027</v>
      </c>
      <c r="G141" s="7">
        <f t="shared" si="2"/>
        <v>2</v>
      </c>
      <c r="H141" s="5" t="s">
        <v>59</v>
      </c>
      <c r="I141" s="7">
        <v>32.3</v>
      </c>
      <c r="J141" s="7">
        <v>20.0</v>
      </c>
      <c r="K141" s="8"/>
      <c r="L141" s="5" t="str">
        <f t="array" ref="L141">XLOOKUP(H141,'Product Master'!B:B,'Product Master'!C:C)</f>
        <v>Consumer &amp; Home Care</v>
      </c>
      <c r="M141" s="9">
        <f t="shared" si="3"/>
        <v>6460000</v>
      </c>
    </row>
    <row r="142">
      <c r="A142" s="5" t="s">
        <v>3681</v>
      </c>
      <c r="B142" s="5" t="s">
        <v>3682</v>
      </c>
      <c r="C142" s="5" t="s">
        <v>3416</v>
      </c>
      <c r="D142" s="5" t="s">
        <v>3407</v>
      </c>
      <c r="E142" s="6">
        <v>46442.0</v>
      </c>
      <c r="F142" s="7">
        <f t="shared" si="1"/>
        <v>2027</v>
      </c>
      <c r="G142" s="7">
        <f t="shared" si="2"/>
        <v>2</v>
      </c>
      <c r="H142" s="5" t="s">
        <v>74</v>
      </c>
      <c r="I142" s="7">
        <v>72.8</v>
      </c>
      <c r="J142" s="7">
        <v>100.0</v>
      </c>
      <c r="K142" s="8"/>
      <c r="L142" s="5" t="str">
        <f t="array" ref="L142">XLOOKUP(H142,'Product Master'!B:B,'Product Master'!C:C)</f>
        <v>Consumer &amp; Home Care</v>
      </c>
      <c r="M142" s="9">
        <f t="shared" si="3"/>
        <v>72800000</v>
      </c>
    </row>
    <row r="143">
      <c r="A143" s="5" t="s">
        <v>3683</v>
      </c>
      <c r="B143" s="5" t="s">
        <v>3426</v>
      </c>
      <c r="C143" s="5" t="s">
        <v>3416</v>
      </c>
      <c r="D143" s="5" t="s">
        <v>3417</v>
      </c>
      <c r="E143" s="6">
        <v>45701.0</v>
      </c>
      <c r="F143" s="7">
        <f t="shared" si="1"/>
        <v>2025</v>
      </c>
      <c r="G143" s="7">
        <f t="shared" si="2"/>
        <v>2</v>
      </c>
      <c r="H143" s="5" t="s">
        <v>250</v>
      </c>
      <c r="I143" s="7">
        <v>16.7</v>
      </c>
      <c r="J143" s="7">
        <v>60.0</v>
      </c>
      <c r="K143" s="5" t="s">
        <v>3684</v>
      </c>
      <c r="L143" s="5" t="str">
        <f t="array" ref="L143">XLOOKUP(H143,'Product Master'!B:B,'Product Master'!C:C)</f>
        <v>Industrial Lubricants</v>
      </c>
      <c r="M143" s="9">
        <f t="shared" si="3"/>
        <v>10020000</v>
      </c>
    </row>
    <row r="144">
      <c r="A144" s="5" t="s">
        <v>3685</v>
      </c>
      <c r="B144" s="5" t="s">
        <v>3686</v>
      </c>
      <c r="C144" s="5" t="s">
        <v>3406</v>
      </c>
      <c r="D144" s="5" t="s">
        <v>3403</v>
      </c>
      <c r="E144" s="6">
        <v>45690.0</v>
      </c>
      <c r="F144" s="7">
        <f t="shared" si="1"/>
        <v>2025</v>
      </c>
      <c r="G144" s="7">
        <f t="shared" si="2"/>
        <v>2</v>
      </c>
      <c r="H144" s="5" t="s">
        <v>82</v>
      </c>
      <c r="I144" s="7">
        <v>59.8</v>
      </c>
      <c r="J144" s="7">
        <v>80.0</v>
      </c>
      <c r="K144" s="8"/>
      <c r="L144" s="5" t="str">
        <f t="array" ref="L144">XLOOKUP(H144,'Product Master'!B:B,'Product Master'!C:C)</f>
        <v>Packaging Materials</v>
      </c>
      <c r="M144" s="9">
        <f t="shared" si="3"/>
        <v>47840000</v>
      </c>
    </row>
    <row r="145">
      <c r="A145" s="5" t="s">
        <v>3687</v>
      </c>
      <c r="B145" s="5" t="s">
        <v>3544</v>
      </c>
      <c r="C145" s="5" t="s">
        <v>3416</v>
      </c>
      <c r="D145" s="5" t="s">
        <v>3413</v>
      </c>
      <c r="E145" s="6">
        <v>46175.0</v>
      </c>
      <c r="F145" s="7">
        <f t="shared" si="1"/>
        <v>2026</v>
      </c>
      <c r="G145" s="7">
        <f t="shared" si="2"/>
        <v>6</v>
      </c>
      <c r="H145" s="5" t="s">
        <v>71</v>
      </c>
      <c r="I145" s="7">
        <v>65.8</v>
      </c>
      <c r="J145" s="7">
        <v>0.0</v>
      </c>
      <c r="K145" s="8"/>
      <c r="L145" s="5" t="str">
        <f t="array" ref="L145">XLOOKUP(H145,'Product Master'!B:B,'Product Master'!C:C)</f>
        <v>Consumer &amp; Home Care</v>
      </c>
      <c r="M145" s="9">
        <f t="shared" si="3"/>
        <v>0</v>
      </c>
    </row>
    <row r="146">
      <c r="A146" s="5" t="s">
        <v>3688</v>
      </c>
      <c r="B146" s="5" t="s">
        <v>3689</v>
      </c>
      <c r="C146" s="5" t="s">
        <v>3406</v>
      </c>
      <c r="D146" s="5" t="s">
        <v>3419</v>
      </c>
      <c r="E146" s="6">
        <v>46162.0</v>
      </c>
      <c r="F146" s="7">
        <f t="shared" si="1"/>
        <v>2026</v>
      </c>
      <c r="G146" s="7">
        <f t="shared" si="2"/>
        <v>5</v>
      </c>
      <c r="H146" s="5" t="s">
        <v>19</v>
      </c>
      <c r="I146" s="7">
        <v>54.6</v>
      </c>
      <c r="J146" s="7">
        <v>20.0</v>
      </c>
      <c r="K146" s="8"/>
      <c r="L146" s="5" t="str">
        <f t="array" ref="L146">XLOOKUP(H146,'Product Master'!B:B,'Product Master'!C:C)</f>
        <v>Packaging Materials</v>
      </c>
      <c r="M146" s="9">
        <f t="shared" si="3"/>
        <v>10920000</v>
      </c>
    </row>
    <row r="147">
      <c r="A147" s="5" t="s">
        <v>3690</v>
      </c>
      <c r="B147" s="5" t="s">
        <v>3691</v>
      </c>
      <c r="C147" s="5" t="s">
        <v>3412</v>
      </c>
      <c r="D147" s="5" t="s">
        <v>3419</v>
      </c>
      <c r="E147" s="6">
        <v>45883.0</v>
      </c>
      <c r="F147" s="7">
        <f t="shared" si="1"/>
        <v>2025</v>
      </c>
      <c r="G147" s="7">
        <f t="shared" si="2"/>
        <v>8</v>
      </c>
      <c r="H147" s="5" t="s">
        <v>59</v>
      </c>
      <c r="I147" s="7">
        <v>13.3</v>
      </c>
      <c r="J147" s="7">
        <v>20.0</v>
      </c>
      <c r="K147" s="8"/>
      <c r="L147" s="5" t="str">
        <f t="array" ref="L147">XLOOKUP(H147,'Product Master'!B:B,'Product Master'!C:C)</f>
        <v>Consumer &amp; Home Care</v>
      </c>
      <c r="M147" s="9">
        <f t="shared" si="3"/>
        <v>2660000</v>
      </c>
    </row>
    <row r="148">
      <c r="A148" s="5" t="s">
        <v>3692</v>
      </c>
      <c r="B148" s="5" t="s">
        <v>3475</v>
      </c>
      <c r="C148" s="5" t="s">
        <v>3406</v>
      </c>
      <c r="D148" s="5" t="s">
        <v>3407</v>
      </c>
      <c r="E148" s="6">
        <v>45955.0</v>
      </c>
      <c r="F148" s="7">
        <f t="shared" si="1"/>
        <v>2025</v>
      </c>
      <c r="G148" s="7">
        <f t="shared" si="2"/>
        <v>10</v>
      </c>
      <c r="H148" s="5" t="s">
        <v>82</v>
      </c>
      <c r="I148" s="7">
        <v>20.9</v>
      </c>
      <c r="J148" s="7">
        <v>100.0</v>
      </c>
      <c r="K148" s="8"/>
      <c r="L148" s="5" t="str">
        <f t="array" ref="L148">XLOOKUP(H148,'Product Master'!B:B,'Product Master'!C:C)</f>
        <v>Packaging Materials</v>
      </c>
      <c r="M148" s="9">
        <f t="shared" si="3"/>
        <v>20900000</v>
      </c>
    </row>
    <row r="149">
      <c r="A149" s="5" t="s">
        <v>3693</v>
      </c>
      <c r="B149" s="5" t="s">
        <v>3694</v>
      </c>
      <c r="C149" s="5" t="s">
        <v>3402</v>
      </c>
      <c r="D149" s="5" t="s">
        <v>3403</v>
      </c>
      <c r="E149" s="6">
        <v>46615.0</v>
      </c>
      <c r="F149" s="7">
        <f t="shared" si="1"/>
        <v>2027</v>
      </c>
      <c r="G149" s="7">
        <f t="shared" si="2"/>
        <v>8</v>
      </c>
      <c r="H149" s="5" t="s">
        <v>267</v>
      </c>
      <c r="I149" s="7">
        <v>51.6</v>
      </c>
      <c r="J149" s="7">
        <v>80.0</v>
      </c>
      <c r="K149" s="8"/>
      <c r="L149" s="5" t="str">
        <f t="array" ref="L149">XLOOKUP(H149,'Product Master'!B:B,'Product Master'!C:C)</f>
        <v>Automotive Solutions</v>
      </c>
      <c r="M149" s="9">
        <f t="shared" si="3"/>
        <v>41280000</v>
      </c>
    </row>
    <row r="150">
      <c r="A150" s="5" t="s">
        <v>3695</v>
      </c>
      <c r="B150" s="5" t="s">
        <v>3696</v>
      </c>
      <c r="C150" s="5" t="s">
        <v>3406</v>
      </c>
      <c r="D150" s="5" t="s">
        <v>3417</v>
      </c>
      <c r="E150" s="6">
        <v>45904.0</v>
      </c>
      <c r="F150" s="7">
        <f t="shared" si="1"/>
        <v>2025</v>
      </c>
      <c r="G150" s="7">
        <f t="shared" si="2"/>
        <v>9</v>
      </c>
      <c r="H150" s="5" t="s">
        <v>152</v>
      </c>
      <c r="I150" s="7">
        <v>47.2</v>
      </c>
      <c r="J150" s="7">
        <v>60.0</v>
      </c>
      <c r="K150" s="8"/>
      <c r="L150" s="5" t="str">
        <f t="array" ref="L150">XLOOKUP(H150,'Product Master'!B:B,'Product Master'!C:C)</f>
        <v>Packaging Materials</v>
      </c>
      <c r="M150" s="9">
        <f t="shared" si="3"/>
        <v>28320000</v>
      </c>
    </row>
    <row r="151">
      <c r="A151" s="5" t="s">
        <v>3697</v>
      </c>
      <c r="B151" s="5" t="s">
        <v>3672</v>
      </c>
      <c r="C151" s="5" t="s">
        <v>3406</v>
      </c>
      <c r="D151" s="5" t="s">
        <v>3413</v>
      </c>
      <c r="E151" s="6">
        <v>46421.0</v>
      </c>
      <c r="F151" s="7">
        <f t="shared" si="1"/>
        <v>2027</v>
      </c>
      <c r="G151" s="7">
        <f t="shared" si="2"/>
        <v>2</v>
      </c>
      <c r="H151" s="5" t="s">
        <v>210</v>
      </c>
      <c r="I151" s="7">
        <v>16.1</v>
      </c>
      <c r="J151" s="7">
        <v>0.0</v>
      </c>
      <c r="K151" s="5" t="s">
        <v>3698</v>
      </c>
      <c r="L151" s="5" t="str">
        <f t="array" ref="L151">XLOOKUP(H151,'Product Master'!B:B,'Product Master'!C:C)</f>
        <v>Automotive Solutions</v>
      </c>
      <c r="M151" s="9">
        <f t="shared" si="3"/>
        <v>0</v>
      </c>
    </row>
    <row r="152">
      <c r="A152" s="5" t="s">
        <v>3699</v>
      </c>
      <c r="B152" s="5" t="s">
        <v>3700</v>
      </c>
      <c r="C152" s="5" t="s">
        <v>3402</v>
      </c>
      <c r="D152" s="5" t="s">
        <v>3419</v>
      </c>
      <c r="E152" s="6">
        <v>45873.0</v>
      </c>
      <c r="F152" s="7">
        <f t="shared" si="1"/>
        <v>2025</v>
      </c>
      <c r="G152" s="7">
        <f t="shared" si="2"/>
        <v>8</v>
      </c>
      <c r="H152" s="5" t="s">
        <v>336</v>
      </c>
      <c r="I152" s="7">
        <v>50.9</v>
      </c>
      <c r="J152" s="7">
        <v>20.0</v>
      </c>
      <c r="K152" s="8"/>
      <c r="L152" s="5" t="str">
        <f t="array" ref="L152">XLOOKUP(H152,'Product Master'!B:B,'Product Master'!C:C)</f>
        <v>Automotive Solutions</v>
      </c>
      <c r="M152" s="9">
        <f t="shared" si="3"/>
        <v>10180000</v>
      </c>
    </row>
    <row r="153">
      <c r="A153" s="5" t="s">
        <v>3701</v>
      </c>
      <c r="B153" s="5" t="s">
        <v>3702</v>
      </c>
      <c r="C153" s="5" t="s">
        <v>3416</v>
      </c>
      <c r="D153" s="5" t="s">
        <v>3403</v>
      </c>
      <c r="E153" s="6">
        <v>45991.0</v>
      </c>
      <c r="F153" s="7">
        <f t="shared" si="1"/>
        <v>2025</v>
      </c>
      <c r="G153" s="7">
        <f t="shared" si="2"/>
        <v>11</v>
      </c>
      <c r="H153" s="5" t="s">
        <v>124</v>
      </c>
      <c r="I153" s="7">
        <v>11.5</v>
      </c>
      <c r="J153" s="7">
        <v>80.0</v>
      </c>
      <c r="K153" s="8"/>
      <c r="L153" s="5" t="str">
        <f t="array" ref="L153">XLOOKUP(H153,'Product Master'!B:B,'Product Master'!C:C)</f>
        <v>Specialty Polymers</v>
      </c>
      <c r="M153" s="9">
        <f t="shared" si="3"/>
        <v>9200000</v>
      </c>
    </row>
    <row r="154">
      <c r="A154" s="5" t="s">
        <v>3703</v>
      </c>
      <c r="B154" s="5" t="s">
        <v>3704</v>
      </c>
      <c r="C154" s="5" t="s">
        <v>3406</v>
      </c>
      <c r="D154" s="5" t="s">
        <v>3403</v>
      </c>
      <c r="E154" s="6">
        <v>46220.0</v>
      </c>
      <c r="F154" s="7">
        <f t="shared" si="1"/>
        <v>2026</v>
      </c>
      <c r="G154" s="7">
        <f t="shared" si="2"/>
        <v>7</v>
      </c>
      <c r="H154" s="5" t="s">
        <v>166</v>
      </c>
      <c r="I154" s="7">
        <v>71.9</v>
      </c>
      <c r="J154" s="7">
        <v>80.0</v>
      </c>
      <c r="K154" s="8"/>
      <c r="L154" s="5" t="str">
        <f t="array" ref="L154">XLOOKUP(H154,'Product Master'!B:B,'Product Master'!C:C)</f>
        <v>Automotive Solutions</v>
      </c>
      <c r="M154" s="9">
        <f t="shared" si="3"/>
        <v>57520000</v>
      </c>
    </row>
    <row r="155">
      <c r="A155" s="5" t="s">
        <v>3705</v>
      </c>
      <c r="B155" s="5" t="s">
        <v>3706</v>
      </c>
      <c r="C155" s="5" t="s">
        <v>3412</v>
      </c>
      <c r="D155" s="5" t="s">
        <v>3413</v>
      </c>
      <c r="E155" s="6">
        <v>46814.0</v>
      </c>
      <c r="F155" s="7">
        <f t="shared" si="1"/>
        <v>2028</v>
      </c>
      <c r="G155" s="7">
        <f t="shared" si="2"/>
        <v>3</v>
      </c>
      <c r="H155" s="5" t="s">
        <v>161</v>
      </c>
      <c r="I155" s="7">
        <v>28.2</v>
      </c>
      <c r="J155" s="7">
        <v>0.0</v>
      </c>
      <c r="K155" s="8"/>
      <c r="L155" s="5" t="str">
        <f t="array" ref="L155">XLOOKUP(H155,'Product Master'!B:B,'Product Master'!C:C)</f>
        <v>Industrial Lubricants</v>
      </c>
      <c r="M155" s="9">
        <f t="shared" si="3"/>
        <v>0</v>
      </c>
    </row>
    <row r="156">
      <c r="A156" s="5" t="s">
        <v>3707</v>
      </c>
      <c r="B156" s="5" t="s">
        <v>3708</v>
      </c>
      <c r="C156" s="5" t="s">
        <v>3406</v>
      </c>
      <c r="D156" s="5" t="s">
        <v>3419</v>
      </c>
      <c r="E156" s="6">
        <v>45814.0</v>
      </c>
      <c r="F156" s="7">
        <f t="shared" si="1"/>
        <v>2025</v>
      </c>
      <c r="G156" s="7">
        <f t="shared" si="2"/>
        <v>6</v>
      </c>
      <c r="H156" s="5" t="s">
        <v>218</v>
      </c>
      <c r="I156" s="7">
        <v>79.1</v>
      </c>
      <c r="J156" s="7">
        <v>20.0</v>
      </c>
      <c r="K156" s="8"/>
      <c r="L156" s="5" t="str">
        <f t="array" ref="L156">XLOOKUP(H156,'Product Master'!B:B,'Product Master'!C:C)</f>
        <v>Consumer &amp; Home Care</v>
      </c>
      <c r="M156" s="9">
        <f t="shared" si="3"/>
        <v>15820000</v>
      </c>
    </row>
    <row r="157">
      <c r="A157" s="5" t="s">
        <v>3709</v>
      </c>
      <c r="B157" s="5" t="s">
        <v>3710</v>
      </c>
      <c r="C157" s="5" t="s">
        <v>3412</v>
      </c>
      <c r="D157" s="5" t="s">
        <v>3403</v>
      </c>
      <c r="E157" s="6">
        <v>45860.0</v>
      </c>
      <c r="F157" s="7">
        <f t="shared" si="1"/>
        <v>2025</v>
      </c>
      <c r="G157" s="7">
        <f t="shared" si="2"/>
        <v>7</v>
      </c>
      <c r="H157" s="5" t="s">
        <v>53</v>
      </c>
      <c r="I157" s="7">
        <v>67.8</v>
      </c>
      <c r="J157" s="7">
        <v>80.0</v>
      </c>
      <c r="K157" s="8"/>
      <c r="L157" s="5" t="str">
        <f t="array" ref="L157">XLOOKUP(H157,'Product Master'!B:B,'Product Master'!C:C)</f>
        <v>Specialty Polymers</v>
      </c>
      <c r="M157" s="9">
        <f t="shared" si="3"/>
        <v>54240000</v>
      </c>
    </row>
    <row r="158">
      <c r="A158" s="5" t="s">
        <v>3711</v>
      </c>
      <c r="B158" s="5" t="s">
        <v>3712</v>
      </c>
      <c r="C158" s="5" t="s">
        <v>3406</v>
      </c>
      <c r="D158" s="5" t="s">
        <v>3417</v>
      </c>
      <c r="E158" s="6">
        <v>46596.0</v>
      </c>
      <c r="F158" s="7">
        <f t="shared" si="1"/>
        <v>2027</v>
      </c>
      <c r="G158" s="7">
        <f t="shared" si="2"/>
        <v>7</v>
      </c>
      <c r="H158" s="5" t="s">
        <v>267</v>
      </c>
      <c r="I158" s="7">
        <v>15.1</v>
      </c>
      <c r="J158" s="7">
        <v>60.0</v>
      </c>
      <c r="K158" s="8"/>
      <c r="L158" s="5" t="str">
        <f t="array" ref="L158">XLOOKUP(H158,'Product Master'!B:B,'Product Master'!C:C)</f>
        <v>Automotive Solutions</v>
      </c>
      <c r="M158" s="9">
        <f t="shared" si="3"/>
        <v>9060000</v>
      </c>
    </row>
    <row r="159">
      <c r="A159" s="5" t="s">
        <v>3713</v>
      </c>
      <c r="B159" s="5" t="s">
        <v>3714</v>
      </c>
      <c r="C159" s="5" t="s">
        <v>3406</v>
      </c>
      <c r="D159" s="5" t="s">
        <v>3407</v>
      </c>
      <c r="E159" s="6">
        <v>45791.0</v>
      </c>
      <c r="F159" s="7">
        <f t="shared" si="1"/>
        <v>2025</v>
      </c>
      <c r="G159" s="7">
        <f t="shared" si="2"/>
        <v>5</v>
      </c>
      <c r="H159" s="5" t="s">
        <v>59</v>
      </c>
      <c r="I159" s="7">
        <v>35.7</v>
      </c>
      <c r="J159" s="7">
        <v>100.0</v>
      </c>
      <c r="K159" s="8"/>
      <c r="L159" s="5" t="str">
        <f t="array" ref="L159">XLOOKUP(H159,'Product Master'!B:B,'Product Master'!C:C)</f>
        <v>Consumer &amp; Home Care</v>
      </c>
      <c r="M159" s="9">
        <f t="shared" si="3"/>
        <v>35700000</v>
      </c>
    </row>
    <row r="160">
      <c r="A160" s="5" t="s">
        <v>3715</v>
      </c>
      <c r="B160" s="5" t="s">
        <v>3716</v>
      </c>
      <c r="C160" s="5" t="s">
        <v>3412</v>
      </c>
      <c r="D160" s="5" t="s">
        <v>3419</v>
      </c>
      <c r="E160" s="6">
        <v>46471.0</v>
      </c>
      <c r="F160" s="7">
        <f t="shared" si="1"/>
        <v>2027</v>
      </c>
      <c r="G160" s="7">
        <f t="shared" si="2"/>
        <v>3</v>
      </c>
      <c r="H160" s="5" t="s">
        <v>98</v>
      </c>
      <c r="I160" s="7">
        <v>36.7</v>
      </c>
      <c r="J160" s="7">
        <v>20.0</v>
      </c>
      <c r="K160" s="8"/>
      <c r="L160" s="5" t="str">
        <f t="array" ref="L160">XLOOKUP(H160,'Product Master'!B:B,'Product Master'!C:C)</f>
        <v>Industrial Lubricants</v>
      </c>
      <c r="M160" s="9">
        <f t="shared" si="3"/>
        <v>7340000</v>
      </c>
    </row>
    <row r="161">
      <c r="A161" s="5" t="s">
        <v>3717</v>
      </c>
      <c r="B161" s="5" t="s">
        <v>3441</v>
      </c>
      <c r="C161" s="5" t="s">
        <v>3416</v>
      </c>
      <c r="D161" s="5" t="s">
        <v>3403</v>
      </c>
      <c r="E161" s="6">
        <v>46261.0</v>
      </c>
      <c r="F161" s="7">
        <f t="shared" si="1"/>
        <v>2026</v>
      </c>
      <c r="G161" s="7">
        <f t="shared" si="2"/>
        <v>8</v>
      </c>
      <c r="H161" s="5" t="s">
        <v>210</v>
      </c>
      <c r="I161" s="7">
        <v>56.7</v>
      </c>
      <c r="J161" s="7">
        <v>80.0</v>
      </c>
      <c r="K161" s="8"/>
      <c r="L161" s="5" t="str">
        <f t="array" ref="L161">XLOOKUP(H161,'Product Master'!B:B,'Product Master'!C:C)</f>
        <v>Automotive Solutions</v>
      </c>
      <c r="M161" s="9">
        <f t="shared" si="3"/>
        <v>45360000</v>
      </c>
    </row>
    <row r="162">
      <c r="A162" s="5" t="s">
        <v>3718</v>
      </c>
      <c r="B162" s="5" t="s">
        <v>3637</v>
      </c>
      <c r="C162" s="5" t="s">
        <v>3416</v>
      </c>
      <c r="D162" s="5" t="s">
        <v>3403</v>
      </c>
      <c r="E162" s="6">
        <v>46709.0</v>
      </c>
      <c r="F162" s="7">
        <f t="shared" si="1"/>
        <v>2027</v>
      </c>
      <c r="G162" s="7">
        <f t="shared" si="2"/>
        <v>11</v>
      </c>
      <c r="H162" s="5" t="s">
        <v>280</v>
      </c>
      <c r="I162" s="7">
        <v>44.1</v>
      </c>
      <c r="J162" s="7">
        <v>80.0</v>
      </c>
      <c r="K162" s="8"/>
      <c r="L162" s="5" t="str">
        <f t="array" ref="L162">XLOOKUP(H162,'Product Master'!B:B,'Product Master'!C:C)</f>
        <v>Packaging Materials</v>
      </c>
      <c r="M162" s="9">
        <f t="shared" si="3"/>
        <v>35280000</v>
      </c>
    </row>
    <row r="163">
      <c r="A163" s="5" t="s">
        <v>3719</v>
      </c>
      <c r="B163" s="5" t="s">
        <v>3720</v>
      </c>
      <c r="C163" s="5" t="s">
        <v>3406</v>
      </c>
      <c r="D163" s="5" t="s">
        <v>3403</v>
      </c>
      <c r="E163" s="6">
        <v>46472.0</v>
      </c>
      <c r="F163" s="7">
        <f t="shared" si="1"/>
        <v>2027</v>
      </c>
      <c r="G163" s="7">
        <f t="shared" si="2"/>
        <v>3</v>
      </c>
      <c r="H163" s="5" t="s">
        <v>294</v>
      </c>
      <c r="I163" s="7">
        <v>26.9</v>
      </c>
      <c r="J163" s="7">
        <v>80.0</v>
      </c>
      <c r="K163" s="8"/>
      <c r="L163" s="5" t="str">
        <f t="array" ref="L163">XLOOKUP(H163,'Product Master'!B:B,'Product Master'!C:C)</f>
        <v>Consumer &amp; Home Care</v>
      </c>
      <c r="M163" s="9">
        <f t="shared" si="3"/>
        <v>21520000</v>
      </c>
    </row>
    <row r="164">
      <c r="A164" s="5" t="s">
        <v>3721</v>
      </c>
      <c r="B164" s="5" t="s">
        <v>3722</v>
      </c>
      <c r="C164" s="5" t="s">
        <v>3406</v>
      </c>
      <c r="D164" s="5" t="s">
        <v>3407</v>
      </c>
      <c r="E164" s="6">
        <v>46423.0</v>
      </c>
      <c r="F164" s="7">
        <f t="shared" si="1"/>
        <v>2027</v>
      </c>
      <c r="G164" s="7">
        <f t="shared" si="2"/>
        <v>2</v>
      </c>
      <c r="H164" s="5" t="s">
        <v>218</v>
      </c>
      <c r="I164" s="7">
        <v>45.1</v>
      </c>
      <c r="J164" s="7">
        <v>100.0</v>
      </c>
      <c r="K164" s="8"/>
      <c r="L164" s="5" t="str">
        <f t="array" ref="L164">XLOOKUP(H164,'Product Master'!B:B,'Product Master'!C:C)</f>
        <v>Consumer &amp; Home Care</v>
      </c>
      <c r="M164" s="9">
        <f t="shared" si="3"/>
        <v>45100000</v>
      </c>
    </row>
    <row r="165">
      <c r="A165" s="5" t="s">
        <v>3723</v>
      </c>
      <c r="B165" s="5" t="s">
        <v>3724</v>
      </c>
      <c r="C165" s="5" t="s">
        <v>3402</v>
      </c>
      <c r="D165" s="5" t="s">
        <v>3407</v>
      </c>
      <c r="E165" s="6">
        <v>46241.0</v>
      </c>
      <c r="F165" s="7">
        <f t="shared" si="1"/>
        <v>2026</v>
      </c>
      <c r="G165" s="7">
        <f t="shared" si="2"/>
        <v>8</v>
      </c>
      <c r="H165" s="5" t="s">
        <v>133</v>
      </c>
      <c r="I165" s="7">
        <v>63.5</v>
      </c>
      <c r="J165" s="7">
        <v>100.0</v>
      </c>
      <c r="K165" s="8"/>
      <c r="L165" s="5" t="str">
        <f t="array" ref="L165">XLOOKUP(H165,'Product Master'!B:B,'Product Master'!C:C)</f>
        <v>Specialty Polymers</v>
      </c>
      <c r="M165" s="9">
        <f t="shared" si="3"/>
        <v>63500000</v>
      </c>
    </row>
    <row r="166">
      <c r="A166" s="5" t="s">
        <v>3725</v>
      </c>
      <c r="B166" s="5" t="s">
        <v>3726</v>
      </c>
      <c r="C166" s="5" t="s">
        <v>3406</v>
      </c>
      <c r="D166" s="5" t="s">
        <v>3403</v>
      </c>
      <c r="E166" s="6">
        <v>45807.0</v>
      </c>
      <c r="F166" s="7">
        <f t="shared" si="1"/>
        <v>2025</v>
      </c>
      <c r="G166" s="7">
        <f t="shared" si="2"/>
        <v>5</v>
      </c>
      <c r="H166" s="5" t="s">
        <v>45</v>
      </c>
      <c r="I166" s="7">
        <v>23.5</v>
      </c>
      <c r="J166" s="7">
        <v>80.0</v>
      </c>
      <c r="K166" s="8"/>
      <c r="L166" s="5" t="str">
        <f t="array" ref="L166">XLOOKUP(H166,'Product Master'!B:B,'Product Master'!C:C)</f>
        <v>Automotive Solutions</v>
      </c>
      <c r="M166" s="9">
        <f t="shared" si="3"/>
        <v>18800000</v>
      </c>
    </row>
    <row r="167">
      <c r="A167" s="5" t="s">
        <v>3727</v>
      </c>
      <c r="B167" s="5" t="s">
        <v>3728</v>
      </c>
      <c r="C167" s="5" t="s">
        <v>3416</v>
      </c>
      <c r="D167" s="5" t="s">
        <v>3417</v>
      </c>
      <c r="E167" s="6">
        <v>45893.0</v>
      </c>
      <c r="F167" s="7">
        <f t="shared" si="1"/>
        <v>2025</v>
      </c>
      <c r="G167" s="7">
        <f t="shared" si="2"/>
        <v>8</v>
      </c>
      <c r="H167" s="5" t="s">
        <v>169</v>
      </c>
      <c r="I167" s="7">
        <v>44.6</v>
      </c>
      <c r="J167" s="7">
        <v>60.0</v>
      </c>
      <c r="K167" s="8"/>
      <c r="L167" s="5" t="str">
        <f t="array" ref="L167">XLOOKUP(H167,'Product Master'!B:B,'Product Master'!C:C)</f>
        <v>Specialty Polymers</v>
      </c>
      <c r="M167" s="9">
        <f t="shared" si="3"/>
        <v>26760000</v>
      </c>
    </row>
    <row r="168">
      <c r="A168" s="5" t="s">
        <v>3729</v>
      </c>
      <c r="B168" s="5" t="s">
        <v>3730</v>
      </c>
      <c r="C168" s="5" t="s">
        <v>3406</v>
      </c>
      <c r="D168" s="5" t="s">
        <v>3417</v>
      </c>
      <c r="E168" s="6">
        <v>46483.0</v>
      </c>
      <c r="F168" s="7">
        <f t="shared" si="1"/>
        <v>2027</v>
      </c>
      <c r="G168" s="7">
        <f t="shared" si="2"/>
        <v>4</v>
      </c>
      <c r="H168" s="5" t="s">
        <v>250</v>
      </c>
      <c r="I168" s="7">
        <v>11.7</v>
      </c>
      <c r="J168" s="7">
        <v>60.0</v>
      </c>
      <c r="K168" s="8"/>
      <c r="L168" s="5" t="str">
        <f t="array" ref="L168">XLOOKUP(H168,'Product Master'!B:B,'Product Master'!C:C)</f>
        <v>Industrial Lubricants</v>
      </c>
      <c r="M168" s="9">
        <f t="shared" si="3"/>
        <v>7020000</v>
      </c>
    </row>
    <row r="169">
      <c r="A169" s="5" t="s">
        <v>3731</v>
      </c>
      <c r="B169" s="5" t="s">
        <v>3732</v>
      </c>
      <c r="C169" s="5" t="s">
        <v>3402</v>
      </c>
      <c r="D169" s="5" t="s">
        <v>3403</v>
      </c>
      <c r="E169" s="6">
        <v>45745.0</v>
      </c>
      <c r="F169" s="7">
        <f t="shared" si="1"/>
        <v>2025</v>
      </c>
      <c r="G169" s="7">
        <f t="shared" si="2"/>
        <v>3</v>
      </c>
      <c r="H169" s="5" t="s">
        <v>56</v>
      </c>
      <c r="I169" s="7">
        <v>59.8</v>
      </c>
      <c r="J169" s="7">
        <v>80.0</v>
      </c>
      <c r="K169" s="8"/>
      <c r="L169" s="5" t="str">
        <f t="array" ref="L169">XLOOKUP(H169,'Product Master'!B:B,'Product Master'!C:C)</f>
        <v>Packaging Materials</v>
      </c>
      <c r="M169" s="9">
        <f t="shared" si="3"/>
        <v>47840000</v>
      </c>
    </row>
    <row r="170">
      <c r="A170" s="5" t="s">
        <v>3733</v>
      </c>
      <c r="B170" s="5" t="s">
        <v>3734</v>
      </c>
      <c r="C170" s="5" t="s">
        <v>3416</v>
      </c>
      <c r="D170" s="5" t="s">
        <v>3413</v>
      </c>
      <c r="E170" s="6">
        <v>46073.0</v>
      </c>
      <c r="F170" s="7">
        <f t="shared" si="1"/>
        <v>2026</v>
      </c>
      <c r="G170" s="7">
        <f t="shared" si="2"/>
        <v>2</v>
      </c>
      <c r="H170" s="5" t="s">
        <v>306</v>
      </c>
      <c r="I170" s="7">
        <v>55.3</v>
      </c>
      <c r="J170" s="7">
        <v>0.0</v>
      </c>
      <c r="K170" s="8"/>
      <c r="L170" s="5" t="str">
        <f t="array" ref="L170">XLOOKUP(H170,'Product Master'!B:B,'Product Master'!C:C)</f>
        <v>Consumer &amp; Home Care</v>
      </c>
      <c r="M170" s="9">
        <f t="shared" si="3"/>
        <v>0</v>
      </c>
    </row>
    <row r="171">
      <c r="A171" s="5" t="s">
        <v>3735</v>
      </c>
      <c r="B171" s="5" t="s">
        <v>3736</v>
      </c>
      <c r="C171" s="5" t="s">
        <v>3416</v>
      </c>
      <c r="D171" s="5" t="s">
        <v>3407</v>
      </c>
      <c r="E171" s="6">
        <v>45765.0</v>
      </c>
      <c r="F171" s="7">
        <f t="shared" si="1"/>
        <v>2025</v>
      </c>
      <c r="G171" s="7">
        <f t="shared" si="2"/>
        <v>4</v>
      </c>
      <c r="H171" s="5" t="s">
        <v>250</v>
      </c>
      <c r="I171" s="7">
        <v>59.5</v>
      </c>
      <c r="J171" s="7">
        <v>100.0</v>
      </c>
      <c r="K171" s="8"/>
      <c r="L171" s="5" t="str">
        <f t="array" ref="L171">XLOOKUP(H171,'Product Master'!B:B,'Product Master'!C:C)</f>
        <v>Industrial Lubricants</v>
      </c>
      <c r="M171" s="9">
        <f t="shared" si="3"/>
        <v>59500000</v>
      </c>
    </row>
    <row r="172">
      <c r="A172" s="5" t="s">
        <v>3737</v>
      </c>
      <c r="B172" s="5" t="s">
        <v>3722</v>
      </c>
      <c r="C172" s="5" t="s">
        <v>3406</v>
      </c>
      <c r="D172" s="5" t="s">
        <v>3413</v>
      </c>
      <c r="E172" s="6">
        <v>46666.0</v>
      </c>
      <c r="F172" s="7">
        <f t="shared" si="1"/>
        <v>2027</v>
      </c>
      <c r="G172" s="7">
        <f t="shared" si="2"/>
        <v>10</v>
      </c>
      <c r="H172" s="5" t="s">
        <v>280</v>
      </c>
      <c r="I172" s="7">
        <v>24.3</v>
      </c>
      <c r="J172" s="7">
        <v>0.0</v>
      </c>
      <c r="K172" s="8"/>
      <c r="L172" s="5" t="str">
        <f t="array" ref="L172">XLOOKUP(H172,'Product Master'!B:B,'Product Master'!C:C)</f>
        <v>Packaging Materials</v>
      </c>
      <c r="M172" s="9">
        <f t="shared" si="3"/>
        <v>0</v>
      </c>
    </row>
    <row r="173">
      <c r="A173" s="5" t="s">
        <v>3738</v>
      </c>
      <c r="B173" s="5" t="s">
        <v>3739</v>
      </c>
      <c r="C173" s="5" t="s">
        <v>3402</v>
      </c>
      <c r="D173" s="5" t="s">
        <v>3417</v>
      </c>
      <c r="E173" s="6">
        <v>46350.0</v>
      </c>
      <c r="F173" s="7">
        <f t="shared" si="1"/>
        <v>2026</v>
      </c>
      <c r="G173" s="7">
        <f t="shared" si="2"/>
        <v>11</v>
      </c>
      <c r="H173" s="5" t="s">
        <v>267</v>
      </c>
      <c r="I173" s="7">
        <v>21.2</v>
      </c>
      <c r="J173" s="7">
        <v>60.0</v>
      </c>
      <c r="K173" s="8"/>
      <c r="L173" s="5" t="str">
        <f t="array" ref="L173">XLOOKUP(H173,'Product Master'!B:B,'Product Master'!C:C)</f>
        <v>Automotive Solutions</v>
      </c>
      <c r="M173" s="9">
        <f t="shared" si="3"/>
        <v>12720000</v>
      </c>
    </row>
    <row r="174">
      <c r="A174" s="5" t="s">
        <v>3740</v>
      </c>
      <c r="B174" s="5" t="s">
        <v>3741</v>
      </c>
      <c r="C174" s="5" t="s">
        <v>3406</v>
      </c>
      <c r="D174" s="5" t="s">
        <v>3413</v>
      </c>
      <c r="E174" s="6">
        <v>46435.0</v>
      </c>
      <c r="F174" s="7">
        <f t="shared" si="1"/>
        <v>2027</v>
      </c>
      <c r="G174" s="7">
        <f t="shared" si="2"/>
        <v>2</v>
      </c>
      <c r="H174" s="5" t="s">
        <v>257</v>
      </c>
      <c r="I174" s="7">
        <v>65.5</v>
      </c>
      <c r="J174" s="7">
        <v>0.0</v>
      </c>
      <c r="K174" s="5" t="s">
        <v>3742</v>
      </c>
      <c r="L174" s="5" t="str">
        <f t="array" ref="L174">XLOOKUP(H174,'Product Master'!B:B,'Product Master'!C:C)</f>
        <v>Consumer &amp; Home Care</v>
      </c>
      <c r="M174" s="9">
        <f t="shared" si="3"/>
        <v>0</v>
      </c>
    </row>
    <row r="175">
      <c r="A175" s="5" t="s">
        <v>3743</v>
      </c>
      <c r="B175" s="5" t="s">
        <v>3744</v>
      </c>
      <c r="C175" s="5" t="s">
        <v>3402</v>
      </c>
      <c r="D175" s="5" t="s">
        <v>3403</v>
      </c>
      <c r="E175" s="6">
        <v>46348.0</v>
      </c>
      <c r="F175" s="7">
        <f t="shared" si="1"/>
        <v>2026</v>
      </c>
      <c r="G175" s="7">
        <f t="shared" si="2"/>
        <v>11</v>
      </c>
      <c r="H175" s="5" t="s">
        <v>166</v>
      </c>
      <c r="I175" s="7">
        <v>27.7</v>
      </c>
      <c r="J175" s="7">
        <v>80.0</v>
      </c>
      <c r="K175" s="8"/>
      <c r="L175" s="5" t="str">
        <f t="array" ref="L175">XLOOKUP(H175,'Product Master'!B:B,'Product Master'!C:C)</f>
        <v>Automotive Solutions</v>
      </c>
      <c r="M175" s="9">
        <f t="shared" si="3"/>
        <v>22160000</v>
      </c>
    </row>
    <row r="176">
      <c r="A176" s="5" t="s">
        <v>3745</v>
      </c>
      <c r="B176" s="5" t="s">
        <v>3523</v>
      </c>
      <c r="C176" s="5" t="s">
        <v>3402</v>
      </c>
      <c r="D176" s="5" t="s">
        <v>3417</v>
      </c>
      <c r="E176" s="6">
        <v>46838.0</v>
      </c>
      <c r="F176" s="7">
        <f t="shared" si="1"/>
        <v>2028</v>
      </c>
      <c r="G176" s="7">
        <f t="shared" si="2"/>
        <v>3</v>
      </c>
      <c r="H176" s="5" t="s">
        <v>95</v>
      </c>
      <c r="I176" s="7">
        <v>17.0</v>
      </c>
      <c r="J176" s="7">
        <v>60.0</v>
      </c>
      <c r="K176" s="8"/>
      <c r="L176" s="5" t="str">
        <f t="array" ref="L176">XLOOKUP(H176,'Product Master'!B:B,'Product Master'!C:C)</f>
        <v>Consumer &amp; Home Care</v>
      </c>
      <c r="M176" s="9">
        <f t="shared" si="3"/>
        <v>10200000</v>
      </c>
    </row>
    <row r="177">
      <c r="A177" s="5" t="s">
        <v>3746</v>
      </c>
      <c r="B177" s="5" t="s">
        <v>3747</v>
      </c>
      <c r="C177" s="5" t="s">
        <v>3416</v>
      </c>
      <c r="D177" s="5" t="s">
        <v>3407</v>
      </c>
      <c r="E177" s="6">
        <v>46316.0</v>
      </c>
      <c r="F177" s="7">
        <f t="shared" si="1"/>
        <v>2026</v>
      </c>
      <c r="G177" s="7">
        <f t="shared" si="2"/>
        <v>10</v>
      </c>
      <c r="H177" s="5" t="s">
        <v>213</v>
      </c>
      <c r="I177" s="7">
        <v>72.4</v>
      </c>
      <c r="J177" s="7">
        <v>100.0</v>
      </c>
      <c r="K177" s="8"/>
      <c r="L177" s="5" t="str">
        <f t="array" ref="L177">XLOOKUP(H177,'Product Master'!B:B,'Product Master'!C:C)</f>
        <v>Industrial Lubricants</v>
      </c>
      <c r="M177" s="9">
        <f t="shared" si="3"/>
        <v>72400000</v>
      </c>
    </row>
    <row r="178">
      <c r="A178" s="5" t="s">
        <v>3748</v>
      </c>
      <c r="B178" s="5" t="s">
        <v>3749</v>
      </c>
      <c r="C178" s="5" t="s">
        <v>3406</v>
      </c>
      <c r="D178" s="5" t="s">
        <v>3413</v>
      </c>
      <c r="E178" s="6">
        <v>46489.0</v>
      </c>
      <c r="F178" s="7">
        <f t="shared" si="1"/>
        <v>2027</v>
      </c>
      <c r="G178" s="7">
        <f t="shared" si="2"/>
        <v>4</v>
      </c>
      <c r="H178" s="5" t="s">
        <v>336</v>
      </c>
      <c r="I178" s="7">
        <v>43.9</v>
      </c>
      <c r="J178" s="7">
        <v>0.0</v>
      </c>
      <c r="K178" s="8"/>
      <c r="L178" s="5" t="str">
        <f t="array" ref="L178">XLOOKUP(H178,'Product Master'!B:B,'Product Master'!C:C)</f>
        <v>Automotive Solutions</v>
      </c>
      <c r="M178" s="9">
        <f t="shared" si="3"/>
        <v>0</v>
      </c>
    </row>
    <row r="179">
      <c r="A179" s="5" t="s">
        <v>3750</v>
      </c>
      <c r="B179" s="5" t="s">
        <v>3751</v>
      </c>
      <c r="C179" s="5" t="s">
        <v>3402</v>
      </c>
      <c r="D179" s="5" t="s">
        <v>3413</v>
      </c>
      <c r="E179" s="6">
        <v>46140.0</v>
      </c>
      <c r="F179" s="7">
        <f t="shared" si="1"/>
        <v>2026</v>
      </c>
      <c r="G179" s="7">
        <f t="shared" si="2"/>
        <v>4</v>
      </c>
      <c r="H179" s="5" t="s">
        <v>124</v>
      </c>
      <c r="I179" s="7">
        <v>72.1</v>
      </c>
      <c r="J179" s="7">
        <v>0.0</v>
      </c>
      <c r="K179" s="8"/>
      <c r="L179" s="5" t="str">
        <f t="array" ref="L179">XLOOKUP(H179,'Product Master'!B:B,'Product Master'!C:C)</f>
        <v>Specialty Polymers</v>
      </c>
      <c r="M179" s="9">
        <f t="shared" si="3"/>
        <v>0</v>
      </c>
    </row>
    <row r="180">
      <c r="A180" s="5" t="s">
        <v>3752</v>
      </c>
      <c r="B180" s="5" t="s">
        <v>3753</v>
      </c>
      <c r="C180" s="5" t="s">
        <v>3402</v>
      </c>
      <c r="D180" s="5" t="s">
        <v>3419</v>
      </c>
      <c r="E180" s="6">
        <v>46175.0</v>
      </c>
      <c r="F180" s="7">
        <f t="shared" si="1"/>
        <v>2026</v>
      </c>
      <c r="G180" s="7">
        <f t="shared" si="2"/>
        <v>6</v>
      </c>
      <c r="H180" s="5" t="s">
        <v>142</v>
      </c>
      <c r="I180" s="7">
        <v>68.7</v>
      </c>
      <c r="J180" s="7">
        <v>20.0</v>
      </c>
      <c r="K180" s="8"/>
      <c r="L180" s="5" t="str">
        <f t="array" ref="L180">XLOOKUP(H180,'Product Master'!B:B,'Product Master'!C:C)</f>
        <v>Automotive Solutions</v>
      </c>
      <c r="M180" s="9">
        <f t="shared" si="3"/>
        <v>13740000</v>
      </c>
    </row>
    <row r="181">
      <c r="A181" s="5" t="s">
        <v>3754</v>
      </c>
      <c r="B181" s="5" t="s">
        <v>3755</v>
      </c>
      <c r="C181" s="5" t="s">
        <v>3402</v>
      </c>
      <c r="D181" s="5" t="s">
        <v>3407</v>
      </c>
      <c r="E181" s="6">
        <v>45711.0</v>
      </c>
      <c r="F181" s="7">
        <f t="shared" si="1"/>
        <v>2025</v>
      </c>
      <c r="G181" s="7">
        <f t="shared" si="2"/>
        <v>2</v>
      </c>
      <c r="H181" s="5" t="s">
        <v>92</v>
      </c>
      <c r="I181" s="7">
        <v>61.3</v>
      </c>
      <c r="J181" s="7">
        <v>100.0</v>
      </c>
      <c r="K181" s="8"/>
      <c r="L181" s="5" t="str">
        <f t="array" ref="L181">XLOOKUP(H181,'Product Master'!B:B,'Product Master'!C:C)</f>
        <v>Automotive Solutions</v>
      </c>
      <c r="M181" s="9">
        <f t="shared" si="3"/>
        <v>61300000</v>
      </c>
    </row>
    <row r="182">
      <c r="A182" s="5" t="s">
        <v>3756</v>
      </c>
      <c r="B182" s="5" t="s">
        <v>3757</v>
      </c>
      <c r="C182" s="5" t="s">
        <v>3402</v>
      </c>
      <c r="D182" s="5" t="s">
        <v>3419</v>
      </c>
      <c r="E182" s="6">
        <v>45690.0</v>
      </c>
      <c r="F182" s="7">
        <f t="shared" si="1"/>
        <v>2025</v>
      </c>
      <c r="G182" s="7">
        <f t="shared" si="2"/>
        <v>2</v>
      </c>
      <c r="H182" s="5" t="s">
        <v>103</v>
      </c>
      <c r="I182" s="7">
        <v>23.2</v>
      </c>
      <c r="J182" s="7">
        <v>20.0</v>
      </c>
      <c r="K182" s="8"/>
      <c r="L182" s="5" t="str">
        <f t="array" ref="L182">XLOOKUP(H182,'Product Master'!B:B,'Product Master'!C:C)</f>
        <v>Specialty Polymers</v>
      </c>
      <c r="M182" s="9">
        <f t="shared" si="3"/>
        <v>4640000</v>
      </c>
    </row>
    <row r="183">
      <c r="A183" s="5" t="s">
        <v>3758</v>
      </c>
      <c r="B183" s="5" t="s">
        <v>3591</v>
      </c>
      <c r="C183" s="5" t="s">
        <v>3412</v>
      </c>
      <c r="D183" s="5" t="s">
        <v>3407</v>
      </c>
      <c r="E183" s="6">
        <v>46463.0</v>
      </c>
      <c r="F183" s="7">
        <f t="shared" si="1"/>
        <v>2027</v>
      </c>
      <c r="G183" s="7">
        <f t="shared" si="2"/>
        <v>3</v>
      </c>
      <c r="H183" s="5" t="s">
        <v>71</v>
      </c>
      <c r="I183" s="7">
        <v>47.4</v>
      </c>
      <c r="J183" s="7">
        <v>100.0</v>
      </c>
      <c r="K183" s="8"/>
      <c r="L183" s="5" t="str">
        <f t="array" ref="L183">XLOOKUP(H183,'Product Master'!B:B,'Product Master'!C:C)</f>
        <v>Consumer &amp; Home Care</v>
      </c>
      <c r="M183" s="9">
        <f t="shared" si="3"/>
        <v>47400000</v>
      </c>
    </row>
    <row r="184">
      <c r="A184" s="5" t="s">
        <v>3759</v>
      </c>
      <c r="B184" s="5" t="s">
        <v>3760</v>
      </c>
      <c r="C184" s="5" t="s">
        <v>3416</v>
      </c>
      <c r="D184" s="5" t="s">
        <v>3417</v>
      </c>
      <c r="E184" s="6">
        <v>46612.0</v>
      </c>
      <c r="F184" s="7">
        <f t="shared" si="1"/>
        <v>2027</v>
      </c>
      <c r="G184" s="7">
        <f t="shared" si="2"/>
        <v>8</v>
      </c>
      <c r="H184" s="5" t="s">
        <v>35</v>
      </c>
      <c r="I184" s="7">
        <v>38.0</v>
      </c>
      <c r="J184" s="7">
        <v>60.0</v>
      </c>
      <c r="K184" s="8"/>
      <c r="L184" s="5" t="str">
        <f t="array" ref="L184">XLOOKUP(H184,'Product Master'!B:B,'Product Master'!C:C)</f>
        <v>Specialty Polymers</v>
      </c>
      <c r="M184" s="9">
        <f t="shared" si="3"/>
        <v>22800000</v>
      </c>
    </row>
    <row r="185">
      <c r="A185" s="5" t="s">
        <v>3761</v>
      </c>
      <c r="B185" s="5" t="s">
        <v>3762</v>
      </c>
      <c r="C185" s="5" t="s">
        <v>3402</v>
      </c>
      <c r="D185" s="5" t="s">
        <v>3403</v>
      </c>
      <c r="E185" s="6">
        <v>45902.0</v>
      </c>
      <c r="F185" s="7">
        <f t="shared" si="1"/>
        <v>2025</v>
      </c>
      <c r="G185" s="7">
        <f t="shared" si="2"/>
        <v>9</v>
      </c>
      <c r="H185" s="5" t="s">
        <v>121</v>
      </c>
      <c r="I185" s="7">
        <v>27.7</v>
      </c>
      <c r="J185" s="7">
        <v>80.0</v>
      </c>
      <c r="K185" s="8"/>
      <c r="L185" s="5" t="str">
        <f t="array" ref="L185">XLOOKUP(H185,'Product Master'!B:B,'Product Master'!C:C)</f>
        <v>Specialty Polymers</v>
      </c>
      <c r="M185" s="9">
        <f t="shared" si="3"/>
        <v>22160000</v>
      </c>
    </row>
    <row r="186">
      <c r="A186" s="5" t="s">
        <v>3763</v>
      </c>
      <c r="B186" s="5" t="s">
        <v>3411</v>
      </c>
      <c r="C186" s="5" t="s">
        <v>3406</v>
      </c>
      <c r="D186" s="5" t="s">
        <v>3413</v>
      </c>
      <c r="E186" s="6">
        <v>45878.0</v>
      </c>
      <c r="F186" s="7">
        <f t="shared" si="1"/>
        <v>2025</v>
      </c>
      <c r="G186" s="7">
        <f t="shared" si="2"/>
        <v>8</v>
      </c>
      <c r="H186" s="5" t="s">
        <v>98</v>
      </c>
      <c r="I186" s="7">
        <v>54.7</v>
      </c>
      <c r="J186" s="7">
        <v>0.0</v>
      </c>
      <c r="K186" s="8"/>
      <c r="L186" s="5" t="str">
        <f t="array" ref="L186">XLOOKUP(H186,'Product Master'!B:B,'Product Master'!C:C)</f>
        <v>Industrial Lubricants</v>
      </c>
      <c r="M186" s="9">
        <f t="shared" si="3"/>
        <v>0</v>
      </c>
    </row>
    <row r="187">
      <c r="A187" s="5" t="s">
        <v>3764</v>
      </c>
      <c r="B187" s="5" t="s">
        <v>3765</v>
      </c>
      <c r="C187" s="5" t="s">
        <v>3412</v>
      </c>
      <c r="D187" s="5" t="s">
        <v>3417</v>
      </c>
      <c r="E187" s="6">
        <v>46577.0</v>
      </c>
      <c r="F187" s="7">
        <f t="shared" si="1"/>
        <v>2027</v>
      </c>
      <c r="G187" s="7">
        <f t="shared" si="2"/>
        <v>7</v>
      </c>
      <c r="H187" s="5" t="s">
        <v>152</v>
      </c>
      <c r="I187" s="7">
        <v>48.5</v>
      </c>
      <c r="J187" s="7">
        <v>60.0</v>
      </c>
      <c r="K187" s="8"/>
      <c r="L187" s="5" t="str">
        <f t="array" ref="L187">XLOOKUP(H187,'Product Master'!B:B,'Product Master'!C:C)</f>
        <v>Packaging Materials</v>
      </c>
      <c r="M187" s="9">
        <f t="shared" si="3"/>
        <v>29100000</v>
      </c>
    </row>
    <row r="188">
      <c r="A188" s="5" t="s">
        <v>3766</v>
      </c>
      <c r="B188" s="5" t="s">
        <v>3767</v>
      </c>
      <c r="C188" s="5" t="s">
        <v>3416</v>
      </c>
      <c r="D188" s="5" t="s">
        <v>3407</v>
      </c>
      <c r="E188" s="6">
        <v>46822.0</v>
      </c>
      <c r="F188" s="7">
        <f t="shared" si="1"/>
        <v>2028</v>
      </c>
      <c r="G188" s="7">
        <f t="shared" si="2"/>
        <v>3</v>
      </c>
      <c r="H188" s="5" t="s">
        <v>201</v>
      </c>
      <c r="I188" s="7">
        <v>29.6</v>
      </c>
      <c r="J188" s="7">
        <v>100.0</v>
      </c>
      <c r="K188" s="8"/>
      <c r="L188" s="5" t="str">
        <f t="array" ref="L188">XLOOKUP(H188,'Product Master'!B:B,'Product Master'!C:C)</f>
        <v>Industrial Lubricants</v>
      </c>
      <c r="M188" s="9">
        <f t="shared" si="3"/>
        <v>29600000</v>
      </c>
    </row>
    <row r="189">
      <c r="A189" s="5" t="s">
        <v>3768</v>
      </c>
      <c r="B189" s="5" t="s">
        <v>3769</v>
      </c>
      <c r="C189" s="5" t="s">
        <v>3402</v>
      </c>
      <c r="D189" s="5" t="s">
        <v>3417</v>
      </c>
      <c r="E189" s="6">
        <v>45884.0</v>
      </c>
      <c r="F189" s="7">
        <f t="shared" si="1"/>
        <v>2025</v>
      </c>
      <c r="G189" s="7">
        <f t="shared" si="2"/>
        <v>8</v>
      </c>
      <c r="H189" s="5" t="s">
        <v>121</v>
      </c>
      <c r="I189" s="7">
        <v>17.9</v>
      </c>
      <c r="J189" s="7">
        <v>60.0</v>
      </c>
      <c r="K189" s="8"/>
      <c r="L189" s="5" t="str">
        <f t="array" ref="L189">XLOOKUP(H189,'Product Master'!B:B,'Product Master'!C:C)</f>
        <v>Specialty Polymers</v>
      </c>
      <c r="M189" s="9">
        <f t="shared" si="3"/>
        <v>10740000</v>
      </c>
    </row>
    <row r="190">
      <c r="A190" s="5" t="s">
        <v>3770</v>
      </c>
      <c r="B190" s="5" t="s">
        <v>3771</v>
      </c>
      <c r="C190" s="5" t="s">
        <v>3416</v>
      </c>
      <c r="D190" s="5" t="s">
        <v>3419</v>
      </c>
      <c r="E190" s="6">
        <v>46426.0</v>
      </c>
      <c r="F190" s="7">
        <f t="shared" si="1"/>
        <v>2027</v>
      </c>
      <c r="G190" s="7">
        <f t="shared" si="2"/>
        <v>2</v>
      </c>
      <c r="H190" s="5" t="s">
        <v>95</v>
      </c>
      <c r="I190" s="7">
        <v>26.0</v>
      </c>
      <c r="J190" s="7">
        <v>20.0</v>
      </c>
      <c r="K190" s="8"/>
      <c r="L190" s="5" t="str">
        <f t="array" ref="L190">XLOOKUP(H190,'Product Master'!B:B,'Product Master'!C:C)</f>
        <v>Consumer &amp; Home Care</v>
      </c>
      <c r="M190" s="9">
        <f t="shared" si="3"/>
        <v>5200000</v>
      </c>
    </row>
    <row r="191">
      <c r="A191" s="5" t="s">
        <v>3772</v>
      </c>
      <c r="B191" s="5" t="s">
        <v>3773</v>
      </c>
      <c r="C191" s="5" t="s">
        <v>3412</v>
      </c>
      <c r="D191" s="5" t="s">
        <v>3417</v>
      </c>
      <c r="E191" s="6">
        <v>45886.0</v>
      </c>
      <c r="F191" s="7">
        <f t="shared" si="1"/>
        <v>2025</v>
      </c>
      <c r="G191" s="7">
        <f t="shared" si="2"/>
        <v>8</v>
      </c>
      <c r="H191" s="5" t="s">
        <v>161</v>
      </c>
      <c r="I191" s="7">
        <v>20.9</v>
      </c>
      <c r="J191" s="7">
        <v>60.0</v>
      </c>
      <c r="K191" s="8"/>
      <c r="L191" s="5" t="str">
        <f t="array" ref="L191">XLOOKUP(H191,'Product Master'!B:B,'Product Master'!C:C)</f>
        <v>Industrial Lubricants</v>
      </c>
      <c r="M191" s="9">
        <f t="shared" si="3"/>
        <v>12540000</v>
      </c>
    </row>
    <row r="192">
      <c r="A192" s="5" t="s">
        <v>3774</v>
      </c>
      <c r="B192" s="5" t="s">
        <v>3775</v>
      </c>
      <c r="C192" s="5" t="s">
        <v>3412</v>
      </c>
      <c r="D192" s="5" t="s">
        <v>3419</v>
      </c>
      <c r="E192" s="6">
        <v>46319.0</v>
      </c>
      <c r="F192" s="7">
        <f t="shared" si="1"/>
        <v>2026</v>
      </c>
      <c r="G192" s="7">
        <f t="shared" si="2"/>
        <v>10</v>
      </c>
      <c r="H192" s="5" t="s">
        <v>382</v>
      </c>
      <c r="I192" s="7">
        <v>63.7</v>
      </c>
      <c r="J192" s="7">
        <v>20.0</v>
      </c>
      <c r="K192" s="8"/>
      <c r="L192" s="5" t="str">
        <f t="array" ref="L192">XLOOKUP(H192,'Product Master'!B:B,'Product Master'!C:C)</f>
        <v>Industrial Lubricants</v>
      </c>
      <c r="M192" s="9">
        <f t="shared" si="3"/>
        <v>12740000</v>
      </c>
    </row>
    <row r="193">
      <c r="A193" s="5" t="s">
        <v>3776</v>
      </c>
      <c r="B193" s="5" t="s">
        <v>3777</v>
      </c>
      <c r="C193" s="5" t="s">
        <v>3406</v>
      </c>
      <c r="D193" s="5" t="s">
        <v>3413</v>
      </c>
      <c r="E193" s="6">
        <v>46481.0</v>
      </c>
      <c r="F193" s="7">
        <f t="shared" si="1"/>
        <v>2027</v>
      </c>
      <c r="G193" s="7">
        <f t="shared" si="2"/>
        <v>4</v>
      </c>
      <c r="H193" s="5" t="s">
        <v>124</v>
      </c>
      <c r="I193" s="7">
        <v>74.6</v>
      </c>
      <c r="J193" s="7">
        <v>0.0</v>
      </c>
      <c r="K193" s="8"/>
      <c r="L193" s="5" t="str">
        <f t="array" ref="L193">XLOOKUP(H193,'Product Master'!B:B,'Product Master'!C:C)</f>
        <v>Specialty Polymers</v>
      </c>
      <c r="M193" s="9">
        <f t="shared" si="3"/>
        <v>0</v>
      </c>
    </row>
    <row r="194">
      <c r="A194" s="5" t="s">
        <v>3778</v>
      </c>
      <c r="B194" s="5" t="s">
        <v>3779</v>
      </c>
      <c r="C194" s="5" t="s">
        <v>3412</v>
      </c>
      <c r="D194" s="5" t="s">
        <v>3419</v>
      </c>
      <c r="E194" s="6">
        <v>46227.0</v>
      </c>
      <c r="F194" s="7">
        <f t="shared" si="1"/>
        <v>2026</v>
      </c>
      <c r="G194" s="7">
        <f t="shared" si="2"/>
        <v>7</v>
      </c>
      <c r="H194" s="5" t="s">
        <v>59</v>
      </c>
      <c r="I194" s="7">
        <v>71.5</v>
      </c>
      <c r="J194" s="7">
        <v>20.0</v>
      </c>
      <c r="K194" s="8"/>
      <c r="L194" s="5" t="str">
        <f t="array" ref="L194">XLOOKUP(H194,'Product Master'!B:B,'Product Master'!C:C)</f>
        <v>Consumer &amp; Home Care</v>
      </c>
      <c r="M194" s="9">
        <f t="shared" si="3"/>
        <v>14300000</v>
      </c>
    </row>
    <row r="195">
      <c r="A195" s="5" t="s">
        <v>3780</v>
      </c>
      <c r="B195" s="5" t="s">
        <v>3781</v>
      </c>
      <c r="C195" s="5" t="s">
        <v>3406</v>
      </c>
      <c r="D195" s="5" t="s">
        <v>3417</v>
      </c>
      <c r="E195" s="6">
        <v>45886.0</v>
      </c>
      <c r="F195" s="7">
        <f t="shared" si="1"/>
        <v>2025</v>
      </c>
      <c r="G195" s="7">
        <f t="shared" si="2"/>
        <v>8</v>
      </c>
      <c r="H195" s="5" t="s">
        <v>19</v>
      </c>
      <c r="I195" s="7">
        <v>25.9</v>
      </c>
      <c r="J195" s="7">
        <v>60.0</v>
      </c>
      <c r="K195" s="8"/>
      <c r="L195" s="5" t="str">
        <f t="array" ref="L195">XLOOKUP(H195,'Product Master'!B:B,'Product Master'!C:C)</f>
        <v>Packaging Materials</v>
      </c>
      <c r="M195" s="9">
        <f t="shared" si="3"/>
        <v>15540000</v>
      </c>
    </row>
    <row r="196">
      <c r="A196" s="5" t="s">
        <v>3782</v>
      </c>
      <c r="B196" s="5" t="s">
        <v>3568</v>
      </c>
      <c r="C196" s="5" t="s">
        <v>3416</v>
      </c>
      <c r="D196" s="5" t="s">
        <v>3413</v>
      </c>
      <c r="E196" s="6">
        <v>45812.0</v>
      </c>
      <c r="F196" s="7">
        <f t="shared" si="1"/>
        <v>2025</v>
      </c>
      <c r="G196" s="7">
        <f t="shared" si="2"/>
        <v>6</v>
      </c>
      <c r="H196" s="5" t="s">
        <v>74</v>
      </c>
      <c r="I196" s="7">
        <v>76.3</v>
      </c>
      <c r="J196" s="7">
        <v>0.0</v>
      </c>
      <c r="K196" s="8"/>
      <c r="L196" s="5" t="str">
        <f t="array" ref="L196">XLOOKUP(H196,'Product Master'!B:B,'Product Master'!C:C)</f>
        <v>Consumer &amp; Home Care</v>
      </c>
      <c r="M196" s="9">
        <f t="shared" si="3"/>
        <v>0</v>
      </c>
    </row>
    <row r="197">
      <c r="A197" s="5" t="s">
        <v>3783</v>
      </c>
      <c r="B197" s="5" t="s">
        <v>3415</v>
      </c>
      <c r="C197" s="5" t="s">
        <v>3412</v>
      </c>
      <c r="D197" s="5" t="s">
        <v>3413</v>
      </c>
      <c r="E197" s="6">
        <v>46170.0</v>
      </c>
      <c r="F197" s="7">
        <f t="shared" si="1"/>
        <v>2026</v>
      </c>
      <c r="G197" s="7">
        <f t="shared" si="2"/>
        <v>5</v>
      </c>
      <c r="H197" s="5" t="s">
        <v>40</v>
      </c>
      <c r="I197" s="7">
        <v>79.3</v>
      </c>
      <c r="J197" s="7">
        <v>0.0</v>
      </c>
      <c r="K197" s="8"/>
      <c r="L197" s="5" t="str">
        <f t="array" ref="L197">XLOOKUP(H197,'Product Master'!B:B,'Product Master'!C:C)</f>
        <v>Specialty Polymers</v>
      </c>
      <c r="M197" s="9">
        <f t="shared" si="3"/>
        <v>0</v>
      </c>
    </row>
    <row r="198">
      <c r="A198" s="5" t="s">
        <v>3784</v>
      </c>
      <c r="B198" s="5" t="s">
        <v>3785</v>
      </c>
      <c r="C198" s="5" t="s">
        <v>3416</v>
      </c>
      <c r="D198" s="5" t="s">
        <v>3419</v>
      </c>
      <c r="E198" s="6">
        <v>46607.0</v>
      </c>
      <c r="F198" s="7">
        <f t="shared" si="1"/>
        <v>2027</v>
      </c>
      <c r="G198" s="7">
        <f t="shared" si="2"/>
        <v>8</v>
      </c>
      <c r="H198" s="5" t="s">
        <v>31</v>
      </c>
      <c r="I198" s="7">
        <v>71.3</v>
      </c>
      <c r="J198" s="7">
        <v>20.0</v>
      </c>
      <c r="K198" s="8"/>
      <c r="L198" s="5" t="str">
        <f t="array" ref="L198">XLOOKUP(H198,'Product Master'!B:B,'Product Master'!C:C)</f>
        <v>Consumer &amp; Home Care</v>
      </c>
      <c r="M198" s="9">
        <f t="shared" si="3"/>
        <v>14260000</v>
      </c>
    </row>
    <row r="199">
      <c r="A199" s="5" t="s">
        <v>3786</v>
      </c>
      <c r="B199" s="5" t="s">
        <v>3732</v>
      </c>
      <c r="C199" s="5" t="s">
        <v>3416</v>
      </c>
      <c r="D199" s="5" t="s">
        <v>3419</v>
      </c>
      <c r="E199" s="6">
        <v>46555.0</v>
      </c>
      <c r="F199" s="7">
        <f t="shared" si="1"/>
        <v>2027</v>
      </c>
      <c r="G199" s="7">
        <f t="shared" si="2"/>
        <v>6</v>
      </c>
      <c r="H199" s="5" t="s">
        <v>19</v>
      </c>
      <c r="I199" s="7">
        <v>14.4</v>
      </c>
      <c r="J199" s="7">
        <v>20.0</v>
      </c>
      <c r="K199" s="8"/>
      <c r="L199" s="5" t="str">
        <f t="array" ref="L199">XLOOKUP(H199,'Product Master'!B:B,'Product Master'!C:C)</f>
        <v>Packaging Materials</v>
      </c>
      <c r="M199" s="9">
        <f t="shared" si="3"/>
        <v>2880000</v>
      </c>
    </row>
    <row r="200">
      <c r="A200" s="5" t="s">
        <v>3787</v>
      </c>
      <c r="B200" s="5" t="s">
        <v>3529</v>
      </c>
      <c r="C200" s="5" t="s">
        <v>3402</v>
      </c>
      <c r="D200" s="5" t="s">
        <v>3403</v>
      </c>
      <c r="E200" s="6">
        <v>45825.0</v>
      </c>
      <c r="F200" s="7">
        <f t="shared" si="1"/>
        <v>2025</v>
      </c>
      <c r="G200" s="7">
        <f t="shared" si="2"/>
        <v>6</v>
      </c>
      <c r="H200" s="5" t="s">
        <v>277</v>
      </c>
      <c r="I200" s="7">
        <v>32.1</v>
      </c>
      <c r="J200" s="7">
        <v>80.0</v>
      </c>
      <c r="K200" s="8"/>
      <c r="L200" s="5" t="str">
        <f t="array" ref="L200">XLOOKUP(H200,'Product Master'!B:B,'Product Master'!C:C)</f>
        <v>Packaging Materials</v>
      </c>
      <c r="M200" s="9">
        <f t="shared" si="3"/>
        <v>25680000</v>
      </c>
    </row>
    <row r="201">
      <c r="A201" s="5" t="s">
        <v>3788</v>
      </c>
      <c r="B201" s="5" t="s">
        <v>3415</v>
      </c>
      <c r="C201" s="5" t="s">
        <v>3402</v>
      </c>
      <c r="D201" s="5" t="s">
        <v>3403</v>
      </c>
      <c r="E201" s="6">
        <v>46752.0</v>
      </c>
      <c r="F201" s="7">
        <f t="shared" si="1"/>
        <v>2027</v>
      </c>
      <c r="G201" s="7">
        <f t="shared" si="2"/>
        <v>12</v>
      </c>
      <c r="H201" s="5" t="s">
        <v>82</v>
      </c>
      <c r="I201" s="7">
        <v>75.6</v>
      </c>
      <c r="J201" s="7">
        <v>80.0</v>
      </c>
      <c r="K201" s="8"/>
      <c r="L201" s="5" t="str">
        <f t="array" ref="L201">XLOOKUP(H201,'Product Master'!B:B,'Product Master'!C:C)</f>
        <v>Packaging Materials</v>
      </c>
      <c r="M201" s="9">
        <f t="shared" si="3"/>
        <v>60480000</v>
      </c>
    </row>
    <row r="202">
      <c r="A202" s="5" t="s">
        <v>3789</v>
      </c>
      <c r="B202" s="5" t="s">
        <v>3790</v>
      </c>
      <c r="C202" s="5" t="s">
        <v>3412</v>
      </c>
      <c r="D202" s="5" t="s">
        <v>3419</v>
      </c>
      <c r="E202" s="6">
        <v>46536.0</v>
      </c>
      <c r="F202" s="7">
        <f t="shared" si="1"/>
        <v>2027</v>
      </c>
      <c r="G202" s="7">
        <f t="shared" si="2"/>
        <v>5</v>
      </c>
      <c r="H202" s="5" t="s">
        <v>124</v>
      </c>
      <c r="I202" s="7">
        <v>53.2</v>
      </c>
      <c r="J202" s="7">
        <v>20.0</v>
      </c>
      <c r="K202" s="8"/>
      <c r="L202" s="5" t="str">
        <f t="array" ref="L202">XLOOKUP(H202,'Product Master'!B:B,'Product Master'!C:C)</f>
        <v>Specialty Polymers</v>
      </c>
      <c r="M202" s="9">
        <f t="shared" si="3"/>
        <v>10640000</v>
      </c>
    </row>
    <row r="203">
      <c r="A203" s="5" t="s">
        <v>3791</v>
      </c>
      <c r="B203" s="5" t="s">
        <v>3792</v>
      </c>
      <c r="C203" s="5" t="s">
        <v>3406</v>
      </c>
      <c r="D203" s="5" t="s">
        <v>3419</v>
      </c>
      <c r="E203" s="6">
        <v>46840.0</v>
      </c>
      <c r="F203" s="7">
        <f t="shared" si="1"/>
        <v>2028</v>
      </c>
      <c r="G203" s="7">
        <f t="shared" si="2"/>
        <v>3</v>
      </c>
      <c r="H203" s="5" t="s">
        <v>35</v>
      </c>
      <c r="I203" s="7">
        <v>17.5</v>
      </c>
      <c r="J203" s="7">
        <v>20.0</v>
      </c>
      <c r="K203" s="8"/>
      <c r="L203" s="5" t="str">
        <f t="array" ref="L203">XLOOKUP(H203,'Product Master'!B:B,'Product Master'!C:C)</f>
        <v>Specialty Polymers</v>
      </c>
      <c r="M203" s="9">
        <f t="shared" si="3"/>
        <v>3500000</v>
      </c>
    </row>
    <row r="204">
      <c r="A204" s="5" t="s">
        <v>3793</v>
      </c>
      <c r="B204" s="5" t="s">
        <v>3794</v>
      </c>
      <c r="C204" s="5" t="s">
        <v>3412</v>
      </c>
      <c r="D204" s="5" t="s">
        <v>3403</v>
      </c>
      <c r="E204" s="6">
        <v>46472.0</v>
      </c>
      <c r="F204" s="7">
        <f t="shared" si="1"/>
        <v>2027</v>
      </c>
      <c r="G204" s="7">
        <f t="shared" si="2"/>
        <v>3</v>
      </c>
      <c r="H204" s="5" t="s">
        <v>306</v>
      </c>
      <c r="I204" s="7">
        <v>38.0</v>
      </c>
      <c r="J204" s="7">
        <v>80.0</v>
      </c>
      <c r="K204" s="8"/>
      <c r="L204" s="5" t="str">
        <f t="array" ref="L204">XLOOKUP(H204,'Product Master'!B:B,'Product Master'!C:C)</f>
        <v>Consumer &amp; Home Care</v>
      </c>
      <c r="M204" s="9">
        <f t="shared" si="3"/>
        <v>30400000</v>
      </c>
    </row>
    <row r="205">
      <c r="A205" s="5" t="s">
        <v>3795</v>
      </c>
      <c r="B205" s="5" t="s">
        <v>3771</v>
      </c>
      <c r="C205" s="5" t="s">
        <v>3406</v>
      </c>
      <c r="D205" s="5" t="s">
        <v>3417</v>
      </c>
      <c r="E205" s="6">
        <v>46252.0</v>
      </c>
      <c r="F205" s="7">
        <f t="shared" si="1"/>
        <v>2026</v>
      </c>
      <c r="G205" s="7">
        <f t="shared" si="2"/>
        <v>8</v>
      </c>
      <c r="H205" s="5" t="s">
        <v>56</v>
      </c>
      <c r="I205" s="7">
        <v>54.1</v>
      </c>
      <c r="J205" s="7">
        <v>60.0</v>
      </c>
      <c r="K205" s="8"/>
      <c r="L205" s="5" t="str">
        <f t="array" ref="L205">XLOOKUP(H205,'Product Master'!B:B,'Product Master'!C:C)</f>
        <v>Packaging Materials</v>
      </c>
      <c r="M205" s="9">
        <f t="shared" si="3"/>
        <v>32460000</v>
      </c>
    </row>
    <row r="206">
      <c r="A206" s="5" t="s">
        <v>3796</v>
      </c>
      <c r="B206" s="5" t="s">
        <v>3477</v>
      </c>
      <c r="C206" s="5" t="s">
        <v>3406</v>
      </c>
      <c r="D206" s="5" t="s">
        <v>3407</v>
      </c>
      <c r="E206" s="6">
        <v>46366.0</v>
      </c>
      <c r="F206" s="7">
        <f t="shared" si="1"/>
        <v>2026</v>
      </c>
      <c r="G206" s="7">
        <f t="shared" si="2"/>
        <v>12</v>
      </c>
      <c r="H206" s="5" t="s">
        <v>161</v>
      </c>
      <c r="I206" s="7">
        <v>32.1</v>
      </c>
      <c r="J206" s="7">
        <v>100.0</v>
      </c>
      <c r="K206" s="8"/>
      <c r="L206" s="5" t="str">
        <f t="array" ref="L206">XLOOKUP(H206,'Product Master'!B:B,'Product Master'!C:C)</f>
        <v>Industrial Lubricants</v>
      </c>
      <c r="M206" s="9">
        <f t="shared" si="3"/>
        <v>32100000</v>
      </c>
    </row>
    <row r="207">
      <c r="A207" s="5" t="s">
        <v>3797</v>
      </c>
      <c r="B207" s="5" t="s">
        <v>3798</v>
      </c>
      <c r="C207" s="5" t="s">
        <v>3402</v>
      </c>
      <c r="D207" s="5" t="s">
        <v>3419</v>
      </c>
      <c r="E207" s="6">
        <v>46379.0</v>
      </c>
      <c r="F207" s="7">
        <f t="shared" si="1"/>
        <v>2026</v>
      </c>
      <c r="G207" s="7">
        <f t="shared" si="2"/>
        <v>12</v>
      </c>
      <c r="H207" s="5" t="s">
        <v>267</v>
      </c>
      <c r="I207" s="7">
        <v>38.2</v>
      </c>
      <c r="J207" s="7">
        <v>20.0</v>
      </c>
      <c r="K207" s="8"/>
      <c r="L207" s="5" t="str">
        <f t="array" ref="L207">XLOOKUP(H207,'Product Master'!B:B,'Product Master'!C:C)</f>
        <v>Automotive Solutions</v>
      </c>
      <c r="M207" s="9">
        <f t="shared" si="3"/>
        <v>7640000</v>
      </c>
    </row>
    <row r="208">
      <c r="A208" s="5" t="s">
        <v>3799</v>
      </c>
      <c r="B208" s="5" t="s">
        <v>3800</v>
      </c>
      <c r="C208" s="5" t="s">
        <v>3412</v>
      </c>
      <c r="D208" s="5" t="s">
        <v>3419</v>
      </c>
      <c r="E208" s="6">
        <v>46154.0</v>
      </c>
      <c r="F208" s="7">
        <f t="shared" si="1"/>
        <v>2026</v>
      </c>
      <c r="G208" s="7">
        <f t="shared" si="2"/>
        <v>5</v>
      </c>
      <c r="H208" s="5" t="s">
        <v>74</v>
      </c>
      <c r="I208" s="7">
        <v>15.6</v>
      </c>
      <c r="J208" s="7">
        <v>20.0</v>
      </c>
      <c r="K208" s="8"/>
      <c r="L208" s="5" t="str">
        <f t="array" ref="L208">XLOOKUP(H208,'Product Master'!B:B,'Product Master'!C:C)</f>
        <v>Consumer &amp; Home Care</v>
      </c>
      <c r="M208" s="9">
        <f t="shared" si="3"/>
        <v>3120000</v>
      </c>
    </row>
    <row r="209">
      <c r="A209" s="5" t="s">
        <v>3801</v>
      </c>
      <c r="B209" s="5" t="s">
        <v>3802</v>
      </c>
      <c r="C209" s="5" t="s">
        <v>3412</v>
      </c>
      <c r="D209" s="5" t="s">
        <v>3413</v>
      </c>
      <c r="E209" s="6">
        <v>45870.0</v>
      </c>
      <c r="F209" s="7">
        <f t="shared" si="1"/>
        <v>2025</v>
      </c>
      <c r="G209" s="7">
        <f t="shared" si="2"/>
        <v>8</v>
      </c>
      <c r="H209" s="5" t="s">
        <v>294</v>
      </c>
      <c r="I209" s="7">
        <v>55.5</v>
      </c>
      <c r="J209" s="7">
        <v>0.0</v>
      </c>
      <c r="K209" s="8"/>
      <c r="L209" s="5" t="str">
        <f t="array" ref="L209">XLOOKUP(H209,'Product Master'!B:B,'Product Master'!C:C)</f>
        <v>Consumer &amp; Home Care</v>
      </c>
      <c r="M209" s="9">
        <f t="shared" si="3"/>
        <v>0</v>
      </c>
    </row>
    <row r="210">
      <c r="A210" s="5" t="s">
        <v>3803</v>
      </c>
      <c r="B210" s="5" t="s">
        <v>3804</v>
      </c>
      <c r="C210" s="5" t="s">
        <v>3402</v>
      </c>
      <c r="D210" s="5" t="s">
        <v>3419</v>
      </c>
      <c r="E210" s="6">
        <v>46743.0</v>
      </c>
      <c r="F210" s="7">
        <f t="shared" si="1"/>
        <v>2027</v>
      </c>
      <c r="G210" s="7">
        <f t="shared" si="2"/>
        <v>12</v>
      </c>
      <c r="H210" s="5" t="s">
        <v>82</v>
      </c>
      <c r="I210" s="7">
        <v>63.5</v>
      </c>
      <c r="J210" s="7">
        <v>20.0</v>
      </c>
      <c r="K210" s="8"/>
      <c r="L210" s="5" t="str">
        <f t="array" ref="L210">XLOOKUP(H210,'Product Master'!B:B,'Product Master'!C:C)</f>
        <v>Packaging Materials</v>
      </c>
      <c r="M210" s="9">
        <f t="shared" si="3"/>
        <v>12700000</v>
      </c>
    </row>
    <row r="211">
      <c r="A211" s="5" t="s">
        <v>3805</v>
      </c>
      <c r="B211" s="5" t="s">
        <v>3806</v>
      </c>
      <c r="C211" s="5" t="s">
        <v>3412</v>
      </c>
      <c r="D211" s="5" t="s">
        <v>3417</v>
      </c>
      <c r="E211" s="6">
        <v>46761.0</v>
      </c>
      <c r="F211" s="7">
        <f t="shared" si="1"/>
        <v>2028</v>
      </c>
      <c r="G211" s="7">
        <f t="shared" si="2"/>
        <v>1</v>
      </c>
      <c r="H211" s="5" t="s">
        <v>89</v>
      </c>
      <c r="I211" s="7">
        <v>64.1</v>
      </c>
      <c r="J211" s="7">
        <v>60.0</v>
      </c>
      <c r="K211" s="8"/>
      <c r="L211" s="5" t="str">
        <f t="array" ref="L211">XLOOKUP(H211,'Product Master'!B:B,'Product Master'!C:C)</f>
        <v>Automotive Solutions</v>
      </c>
      <c r="M211" s="9">
        <f t="shared" si="3"/>
        <v>38460000</v>
      </c>
    </row>
    <row r="212">
      <c r="A212" s="5" t="s">
        <v>3807</v>
      </c>
      <c r="B212" s="5" t="s">
        <v>3443</v>
      </c>
      <c r="C212" s="5" t="s">
        <v>3416</v>
      </c>
      <c r="D212" s="5" t="s">
        <v>3419</v>
      </c>
      <c r="E212" s="6">
        <v>46198.0</v>
      </c>
      <c r="F212" s="7">
        <f t="shared" si="1"/>
        <v>2026</v>
      </c>
      <c r="G212" s="7">
        <f t="shared" si="2"/>
        <v>6</v>
      </c>
      <c r="H212" s="5" t="s">
        <v>194</v>
      </c>
      <c r="I212" s="7">
        <v>29.5</v>
      </c>
      <c r="J212" s="7">
        <v>20.0</v>
      </c>
      <c r="K212" s="8"/>
      <c r="L212" s="5" t="str">
        <f t="array" ref="L212">XLOOKUP(H212,'Product Master'!B:B,'Product Master'!C:C)</f>
        <v>Specialty Polymers</v>
      </c>
      <c r="M212" s="9">
        <f t="shared" si="3"/>
        <v>5900000</v>
      </c>
    </row>
    <row r="213">
      <c r="A213" s="5" t="s">
        <v>3808</v>
      </c>
      <c r="B213" s="5" t="s">
        <v>3809</v>
      </c>
      <c r="C213" s="5" t="s">
        <v>3402</v>
      </c>
      <c r="D213" s="5" t="s">
        <v>3403</v>
      </c>
      <c r="E213" s="6">
        <v>46638.0</v>
      </c>
      <c r="F213" s="7">
        <f t="shared" si="1"/>
        <v>2027</v>
      </c>
      <c r="G213" s="7">
        <f t="shared" si="2"/>
        <v>9</v>
      </c>
      <c r="H213" s="5" t="s">
        <v>210</v>
      </c>
      <c r="I213" s="7">
        <v>79.5</v>
      </c>
      <c r="J213" s="7">
        <v>80.0</v>
      </c>
      <c r="K213" s="8"/>
      <c r="L213" s="5" t="str">
        <f t="array" ref="L213">XLOOKUP(H213,'Product Master'!B:B,'Product Master'!C:C)</f>
        <v>Automotive Solutions</v>
      </c>
      <c r="M213" s="9">
        <f t="shared" si="3"/>
        <v>63600000</v>
      </c>
    </row>
    <row r="214">
      <c r="A214" s="5" t="s">
        <v>3810</v>
      </c>
      <c r="B214" s="5" t="s">
        <v>3554</v>
      </c>
      <c r="C214" s="5" t="s">
        <v>3402</v>
      </c>
      <c r="D214" s="5" t="s">
        <v>3407</v>
      </c>
      <c r="E214" s="6">
        <v>46601.0</v>
      </c>
      <c r="F214" s="7">
        <f t="shared" si="1"/>
        <v>2027</v>
      </c>
      <c r="G214" s="7">
        <f t="shared" si="2"/>
        <v>8</v>
      </c>
      <c r="H214" s="5" t="s">
        <v>124</v>
      </c>
      <c r="I214" s="7">
        <v>53.0</v>
      </c>
      <c r="J214" s="7">
        <v>100.0</v>
      </c>
      <c r="K214" s="8"/>
      <c r="L214" s="5" t="str">
        <f t="array" ref="L214">XLOOKUP(H214,'Product Master'!B:B,'Product Master'!C:C)</f>
        <v>Specialty Polymers</v>
      </c>
      <c r="M214" s="9">
        <f t="shared" si="3"/>
        <v>53000000</v>
      </c>
    </row>
    <row r="215">
      <c r="A215" s="5" t="s">
        <v>3811</v>
      </c>
      <c r="B215" s="5" t="s">
        <v>3812</v>
      </c>
      <c r="C215" s="5" t="s">
        <v>3402</v>
      </c>
      <c r="D215" s="5" t="s">
        <v>3403</v>
      </c>
      <c r="E215" s="6">
        <v>46022.0</v>
      </c>
      <c r="F215" s="7">
        <f t="shared" si="1"/>
        <v>2025</v>
      </c>
      <c r="G215" s="7">
        <f t="shared" si="2"/>
        <v>12</v>
      </c>
      <c r="H215" s="5" t="s">
        <v>59</v>
      </c>
      <c r="I215" s="7">
        <v>48.2</v>
      </c>
      <c r="J215" s="7">
        <v>80.0</v>
      </c>
      <c r="K215" s="8"/>
      <c r="L215" s="5" t="str">
        <f t="array" ref="L215">XLOOKUP(H215,'Product Master'!B:B,'Product Master'!C:C)</f>
        <v>Consumer &amp; Home Care</v>
      </c>
      <c r="M215" s="9">
        <f t="shared" si="3"/>
        <v>38560000</v>
      </c>
    </row>
    <row r="216">
      <c r="A216" s="5" t="s">
        <v>3813</v>
      </c>
      <c r="B216" s="5" t="s">
        <v>3814</v>
      </c>
      <c r="C216" s="5" t="s">
        <v>3406</v>
      </c>
      <c r="D216" s="5" t="s">
        <v>3407</v>
      </c>
      <c r="E216" s="6">
        <v>45789.0</v>
      </c>
      <c r="F216" s="7">
        <f t="shared" si="1"/>
        <v>2025</v>
      </c>
      <c r="G216" s="7">
        <f t="shared" si="2"/>
        <v>5</v>
      </c>
      <c r="H216" s="5" t="s">
        <v>92</v>
      </c>
      <c r="I216" s="7">
        <v>43.1</v>
      </c>
      <c r="J216" s="7">
        <v>100.0</v>
      </c>
      <c r="K216" s="8"/>
      <c r="L216" s="5" t="str">
        <f t="array" ref="L216">XLOOKUP(H216,'Product Master'!B:B,'Product Master'!C:C)</f>
        <v>Automotive Solutions</v>
      </c>
      <c r="M216" s="9">
        <f t="shared" si="3"/>
        <v>43100000</v>
      </c>
    </row>
    <row r="217">
      <c r="A217" s="5" t="s">
        <v>3815</v>
      </c>
      <c r="B217" s="5" t="s">
        <v>3816</v>
      </c>
      <c r="C217" s="5" t="s">
        <v>3416</v>
      </c>
      <c r="D217" s="5" t="s">
        <v>3417</v>
      </c>
      <c r="E217" s="6">
        <v>46239.0</v>
      </c>
      <c r="F217" s="7">
        <f t="shared" si="1"/>
        <v>2026</v>
      </c>
      <c r="G217" s="7">
        <f t="shared" si="2"/>
        <v>8</v>
      </c>
      <c r="H217" s="5" t="s">
        <v>35</v>
      </c>
      <c r="I217" s="7">
        <v>76.9</v>
      </c>
      <c r="J217" s="7">
        <v>60.0</v>
      </c>
      <c r="K217" s="8"/>
      <c r="L217" s="5" t="str">
        <f t="array" ref="L217">XLOOKUP(H217,'Product Master'!B:B,'Product Master'!C:C)</f>
        <v>Specialty Polymers</v>
      </c>
      <c r="M217" s="9">
        <f t="shared" si="3"/>
        <v>46140000</v>
      </c>
    </row>
    <row r="218">
      <c r="A218" s="5" t="s">
        <v>3817</v>
      </c>
      <c r="B218" s="5" t="s">
        <v>3818</v>
      </c>
      <c r="C218" s="5" t="s">
        <v>3412</v>
      </c>
      <c r="D218" s="5" t="s">
        <v>3417</v>
      </c>
      <c r="E218" s="6">
        <v>46042.0</v>
      </c>
      <c r="F218" s="7">
        <f t="shared" si="1"/>
        <v>2026</v>
      </c>
      <c r="G218" s="7">
        <f t="shared" si="2"/>
        <v>1</v>
      </c>
      <c r="H218" s="5" t="s">
        <v>64</v>
      </c>
      <c r="I218" s="7">
        <v>9.8</v>
      </c>
      <c r="J218" s="7">
        <v>60.0</v>
      </c>
      <c r="K218" s="8"/>
      <c r="L218" s="5" t="str">
        <f t="array" ref="L218">XLOOKUP(H218,'Product Master'!B:B,'Product Master'!C:C)</f>
        <v>Industrial Lubricants</v>
      </c>
      <c r="M218" s="9">
        <f t="shared" si="3"/>
        <v>5880000</v>
      </c>
    </row>
    <row r="219">
      <c r="A219" s="5" t="s">
        <v>3819</v>
      </c>
      <c r="B219" s="5" t="s">
        <v>3689</v>
      </c>
      <c r="C219" s="5" t="s">
        <v>3402</v>
      </c>
      <c r="D219" s="5" t="s">
        <v>3403</v>
      </c>
      <c r="E219" s="6">
        <v>46555.0</v>
      </c>
      <c r="F219" s="7">
        <f t="shared" si="1"/>
        <v>2027</v>
      </c>
      <c r="G219" s="7">
        <f t="shared" si="2"/>
        <v>6</v>
      </c>
      <c r="H219" s="5" t="s">
        <v>169</v>
      </c>
      <c r="I219" s="7">
        <v>21.1</v>
      </c>
      <c r="J219" s="7">
        <v>80.0</v>
      </c>
      <c r="K219" s="8"/>
      <c r="L219" s="5" t="str">
        <f t="array" ref="L219">XLOOKUP(H219,'Product Master'!B:B,'Product Master'!C:C)</f>
        <v>Specialty Polymers</v>
      </c>
      <c r="M219" s="9">
        <f t="shared" si="3"/>
        <v>16880000</v>
      </c>
    </row>
    <row r="220">
      <c r="A220" s="5" t="s">
        <v>3820</v>
      </c>
      <c r="B220" s="5" t="s">
        <v>3821</v>
      </c>
      <c r="C220" s="5" t="s">
        <v>3416</v>
      </c>
      <c r="D220" s="5" t="s">
        <v>3407</v>
      </c>
      <c r="E220" s="6">
        <v>46306.0</v>
      </c>
      <c r="F220" s="7">
        <f t="shared" si="1"/>
        <v>2026</v>
      </c>
      <c r="G220" s="7">
        <f t="shared" si="2"/>
        <v>10</v>
      </c>
      <c r="H220" s="5" t="s">
        <v>45</v>
      </c>
      <c r="I220" s="7">
        <v>67.6</v>
      </c>
      <c r="J220" s="7">
        <v>100.0</v>
      </c>
      <c r="K220" s="8"/>
      <c r="L220" s="5" t="str">
        <f t="array" ref="L220">XLOOKUP(H220,'Product Master'!B:B,'Product Master'!C:C)</f>
        <v>Automotive Solutions</v>
      </c>
      <c r="M220" s="9">
        <f t="shared" si="3"/>
        <v>67600000</v>
      </c>
    </row>
    <row r="221">
      <c r="A221" s="5" t="s">
        <v>3822</v>
      </c>
      <c r="B221" s="5" t="s">
        <v>3823</v>
      </c>
      <c r="C221" s="5" t="s">
        <v>3406</v>
      </c>
      <c r="D221" s="5" t="s">
        <v>3419</v>
      </c>
      <c r="E221" s="6">
        <v>46735.0</v>
      </c>
      <c r="F221" s="7">
        <f t="shared" si="1"/>
        <v>2027</v>
      </c>
      <c r="G221" s="7">
        <f t="shared" si="2"/>
        <v>12</v>
      </c>
      <c r="H221" s="5" t="s">
        <v>82</v>
      </c>
      <c r="I221" s="7">
        <v>58.0</v>
      </c>
      <c r="J221" s="7">
        <v>20.0</v>
      </c>
      <c r="K221" s="5" t="s">
        <v>3742</v>
      </c>
      <c r="L221" s="5" t="str">
        <f t="array" ref="L221">XLOOKUP(H221,'Product Master'!B:B,'Product Master'!C:C)</f>
        <v>Packaging Materials</v>
      </c>
      <c r="M221" s="9">
        <f t="shared" si="3"/>
        <v>11600000</v>
      </c>
    </row>
    <row r="222">
      <c r="A222" s="5" t="s">
        <v>3824</v>
      </c>
      <c r="B222" s="5" t="s">
        <v>3825</v>
      </c>
      <c r="C222" s="5" t="s">
        <v>3402</v>
      </c>
      <c r="D222" s="5" t="s">
        <v>3403</v>
      </c>
      <c r="E222" s="6">
        <v>45909.0</v>
      </c>
      <c r="F222" s="7">
        <f t="shared" si="1"/>
        <v>2025</v>
      </c>
      <c r="G222" s="7">
        <f t="shared" si="2"/>
        <v>9</v>
      </c>
      <c r="H222" s="5" t="s">
        <v>267</v>
      </c>
      <c r="I222" s="7">
        <v>56.7</v>
      </c>
      <c r="J222" s="7">
        <v>80.0</v>
      </c>
      <c r="K222" s="8"/>
      <c r="L222" s="5" t="str">
        <f t="array" ref="L222">XLOOKUP(H222,'Product Master'!B:B,'Product Master'!C:C)</f>
        <v>Automotive Solutions</v>
      </c>
      <c r="M222" s="9">
        <f t="shared" si="3"/>
        <v>45360000</v>
      </c>
    </row>
    <row r="223">
      <c r="A223" s="5" t="s">
        <v>3826</v>
      </c>
      <c r="B223" s="5" t="s">
        <v>3827</v>
      </c>
      <c r="C223" s="5" t="s">
        <v>3402</v>
      </c>
      <c r="D223" s="5" t="s">
        <v>3403</v>
      </c>
      <c r="E223" s="6">
        <v>46299.0</v>
      </c>
      <c r="F223" s="7">
        <f t="shared" si="1"/>
        <v>2026</v>
      </c>
      <c r="G223" s="7">
        <f t="shared" si="2"/>
        <v>10</v>
      </c>
      <c r="H223" s="5" t="s">
        <v>56</v>
      </c>
      <c r="I223" s="7">
        <v>77.9</v>
      </c>
      <c r="J223" s="7">
        <v>80.0</v>
      </c>
      <c r="K223" s="8"/>
      <c r="L223" s="5" t="str">
        <f t="array" ref="L223">XLOOKUP(H223,'Product Master'!B:B,'Product Master'!C:C)</f>
        <v>Packaging Materials</v>
      </c>
      <c r="M223" s="9">
        <f t="shared" si="3"/>
        <v>62320000</v>
      </c>
    </row>
    <row r="224">
      <c r="A224" s="5" t="s">
        <v>3828</v>
      </c>
      <c r="B224" s="5" t="s">
        <v>3829</v>
      </c>
      <c r="C224" s="5" t="s">
        <v>3412</v>
      </c>
      <c r="D224" s="5" t="s">
        <v>3403</v>
      </c>
      <c r="E224" s="6">
        <v>45974.0</v>
      </c>
      <c r="F224" s="7">
        <f t="shared" si="1"/>
        <v>2025</v>
      </c>
      <c r="G224" s="7">
        <f t="shared" si="2"/>
        <v>11</v>
      </c>
      <c r="H224" s="5" t="s">
        <v>89</v>
      </c>
      <c r="I224" s="7">
        <v>53.4</v>
      </c>
      <c r="J224" s="7">
        <v>80.0</v>
      </c>
      <c r="K224" s="8"/>
      <c r="L224" s="5" t="str">
        <f t="array" ref="L224">XLOOKUP(H224,'Product Master'!B:B,'Product Master'!C:C)</f>
        <v>Automotive Solutions</v>
      </c>
      <c r="M224" s="9">
        <f t="shared" si="3"/>
        <v>42720000</v>
      </c>
    </row>
    <row r="225">
      <c r="A225" s="5" t="s">
        <v>3830</v>
      </c>
      <c r="B225" s="5" t="s">
        <v>3802</v>
      </c>
      <c r="C225" s="5" t="s">
        <v>3412</v>
      </c>
      <c r="D225" s="5" t="s">
        <v>3407</v>
      </c>
      <c r="E225" s="6">
        <v>46483.0</v>
      </c>
      <c r="F225" s="7">
        <f t="shared" si="1"/>
        <v>2027</v>
      </c>
      <c r="G225" s="7">
        <f t="shared" si="2"/>
        <v>4</v>
      </c>
      <c r="H225" s="5" t="s">
        <v>250</v>
      </c>
      <c r="I225" s="7">
        <v>49.1</v>
      </c>
      <c r="J225" s="7">
        <v>100.0</v>
      </c>
      <c r="K225" s="8"/>
      <c r="L225" s="5" t="str">
        <f t="array" ref="L225">XLOOKUP(H225,'Product Master'!B:B,'Product Master'!C:C)</f>
        <v>Industrial Lubricants</v>
      </c>
      <c r="M225" s="9">
        <f t="shared" si="3"/>
        <v>49100000</v>
      </c>
    </row>
    <row r="226">
      <c r="A226" s="5" t="s">
        <v>3831</v>
      </c>
      <c r="B226" s="5" t="s">
        <v>3832</v>
      </c>
      <c r="C226" s="5" t="s">
        <v>3402</v>
      </c>
      <c r="D226" s="5" t="s">
        <v>3417</v>
      </c>
      <c r="E226" s="6">
        <v>46782.0</v>
      </c>
      <c r="F226" s="7">
        <f t="shared" si="1"/>
        <v>2028</v>
      </c>
      <c r="G226" s="7">
        <f t="shared" si="2"/>
        <v>1</v>
      </c>
      <c r="H226" s="5" t="s">
        <v>277</v>
      </c>
      <c r="I226" s="7">
        <v>50.4</v>
      </c>
      <c r="J226" s="7">
        <v>60.0</v>
      </c>
      <c r="K226" s="8"/>
      <c r="L226" s="5" t="str">
        <f t="array" ref="L226">XLOOKUP(H226,'Product Master'!B:B,'Product Master'!C:C)</f>
        <v>Packaging Materials</v>
      </c>
      <c r="M226" s="9">
        <f t="shared" si="3"/>
        <v>30240000</v>
      </c>
    </row>
    <row r="227">
      <c r="A227" s="5" t="s">
        <v>3833</v>
      </c>
      <c r="B227" s="5" t="s">
        <v>3834</v>
      </c>
      <c r="C227" s="5" t="s">
        <v>3402</v>
      </c>
      <c r="D227" s="5" t="s">
        <v>3417</v>
      </c>
      <c r="E227" s="6">
        <v>46831.0</v>
      </c>
      <c r="F227" s="7">
        <f t="shared" si="1"/>
        <v>2028</v>
      </c>
      <c r="G227" s="7">
        <f t="shared" si="2"/>
        <v>3</v>
      </c>
      <c r="H227" s="5" t="s">
        <v>71</v>
      </c>
      <c r="I227" s="7">
        <v>12.8</v>
      </c>
      <c r="J227" s="7">
        <v>60.0</v>
      </c>
      <c r="K227" s="8"/>
      <c r="L227" s="5" t="str">
        <f t="array" ref="L227">XLOOKUP(H227,'Product Master'!B:B,'Product Master'!C:C)</f>
        <v>Consumer &amp; Home Care</v>
      </c>
      <c r="M227" s="9">
        <f t="shared" si="3"/>
        <v>7680000</v>
      </c>
    </row>
    <row r="228">
      <c r="A228" s="5" t="s">
        <v>3835</v>
      </c>
      <c r="B228" s="5" t="s">
        <v>3753</v>
      </c>
      <c r="C228" s="5" t="s">
        <v>3402</v>
      </c>
      <c r="D228" s="5" t="s">
        <v>3413</v>
      </c>
      <c r="E228" s="6">
        <v>46062.0</v>
      </c>
      <c r="F228" s="7">
        <f t="shared" si="1"/>
        <v>2026</v>
      </c>
      <c r="G228" s="7">
        <f t="shared" si="2"/>
        <v>2</v>
      </c>
      <c r="H228" s="5" t="s">
        <v>133</v>
      </c>
      <c r="I228" s="7">
        <v>51.0</v>
      </c>
      <c r="J228" s="7">
        <v>0.0</v>
      </c>
      <c r="K228" s="5" t="s">
        <v>3836</v>
      </c>
      <c r="L228" s="5" t="str">
        <f t="array" ref="L228">XLOOKUP(H228,'Product Master'!B:B,'Product Master'!C:C)</f>
        <v>Specialty Polymers</v>
      </c>
      <c r="M228" s="9">
        <f t="shared" si="3"/>
        <v>0</v>
      </c>
    </row>
    <row r="229">
      <c r="A229" s="5" t="s">
        <v>3837</v>
      </c>
      <c r="B229" s="5" t="s">
        <v>3838</v>
      </c>
      <c r="C229" s="5" t="s">
        <v>3416</v>
      </c>
      <c r="D229" s="5" t="s">
        <v>3403</v>
      </c>
      <c r="E229" s="6">
        <v>46549.0</v>
      </c>
      <c r="F229" s="7">
        <f t="shared" si="1"/>
        <v>2027</v>
      </c>
      <c r="G229" s="7">
        <f t="shared" si="2"/>
        <v>6</v>
      </c>
      <c r="H229" s="5" t="s">
        <v>74</v>
      </c>
      <c r="I229" s="7">
        <v>28.2</v>
      </c>
      <c r="J229" s="7">
        <v>80.0</v>
      </c>
      <c r="K229" s="8"/>
      <c r="L229" s="5" t="str">
        <f t="array" ref="L229">XLOOKUP(H229,'Product Master'!B:B,'Product Master'!C:C)</f>
        <v>Consumer &amp; Home Care</v>
      </c>
      <c r="M229" s="9">
        <f t="shared" si="3"/>
        <v>22560000</v>
      </c>
    </row>
    <row r="230">
      <c r="A230" s="5" t="s">
        <v>3839</v>
      </c>
      <c r="B230" s="5" t="s">
        <v>3840</v>
      </c>
      <c r="C230" s="5" t="s">
        <v>3402</v>
      </c>
      <c r="D230" s="5" t="s">
        <v>3407</v>
      </c>
      <c r="E230" s="6">
        <v>45929.0</v>
      </c>
      <c r="F230" s="7">
        <f t="shared" si="1"/>
        <v>2025</v>
      </c>
      <c r="G230" s="7">
        <f t="shared" si="2"/>
        <v>9</v>
      </c>
      <c r="H230" s="5" t="s">
        <v>79</v>
      </c>
      <c r="I230" s="7">
        <v>13.3</v>
      </c>
      <c r="J230" s="7">
        <v>100.0</v>
      </c>
      <c r="K230" s="8"/>
      <c r="L230" s="5" t="str">
        <f t="array" ref="L230">XLOOKUP(H230,'Product Master'!B:B,'Product Master'!C:C)</f>
        <v>Packaging Materials</v>
      </c>
      <c r="M230" s="9">
        <f t="shared" si="3"/>
        <v>13300000</v>
      </c>
    </row>
    <row r="231">
      <c r="A231" s="5" t="s">
        <v>3841</v>
      </c>
      <c r="B231" s="5" t="s">
        <v>3792</v>
      </c>
      <c r="C231" s="5" t="s">
        <v>3406</v>
      </c>
      <c r="D231" s="5" t="s">
        <v>3407</v>
      </c>
      <c r="E231" s="6">
        <v>46086.0</v>
      </c>
      <c r="F231" s="7">
        <f t="shared" si="1"/>
        <v>2026</v>
      </c>
      <c r="G231" s="7">
        <f t="shared" si="2"/>
        <v>3</v>
      </c>
      <c r="H231" s="5" t="s">
        <v>250</v>
      </c>
      <c r="I231" s="7">
        <v>47.2</v>
      </c>
      <c r="J231" s="7">
        <v>100.0</v>
      </c>
      <c r="K231" s="8"/>
      <c r="L231" s="5" t="str">
        <f t="array" ref="L231">XLOOKUP(H231,'Product Master'!B:B,'Product Master'!C:C)</f>
        <v>Industrial Lubricants</v>
      </c>
      <c r="M231" s="9">
        <f t="shared" si="3"/>
        <v>47200000</v>
      </c>
    </row>
    <row r="232">
      <c r="A232" s="5" t="s">
        <v>3842</v>
      </c>
      <c r="B232" s="5" t="s">
        <v>3843</v>
      </c>
      <c r="C232" s="5" t="s">
        <v>3412</v>
      </c>
      <c r="D232" s="5" t="s">
        <v>3419</v>
      </c>
      <c r="E232" s="6">
        <v>45996.0</v>
      </c>
      <c r="F232" s="7">
        <f t="shared" si="1"/>
        <v>2025</v>
      </c>
      <c r="G232" s="7">
        <f t="shared" si="2"/>
        <v>12</v>
      </c>
      <c r="H232" s="5" t="s">
        <v>180</v>
      </c>
      <c r="I232" s="7">
        <v>44.8</v>
      </c>
      <c r="J232" s="7">
        <v>20.0</v>
      </c>
      <c r="K232" s="8"/>
      <c r="L232" s="5" t="str">
        <f t="array" ref="L232">XLOOKUP(H232,'Product Master'!B:B,'Product Master'!C:C)</f>
        <v>Automotive Solutions</v>
      </c>
      <c r="M232" s="9">
        <f t="shared" si="3"/>
        <v>8960000</v>
      </c>
    </row>
    <row r="233">
      <c r="A233" s="5" t="s">
        <v>3844</v>
      </c>
      <c r="B233" s="5" t="s">
        <v>3704</v>
      </c>
      <c r="C233" s="5" t="s">
        <v>3412</v>
      </c>
      <c r="D233" s="5" t="s">
        <v>3417</v>
      </c>
      <c r="E233" s="6">
        <v>46335.0</v>
      </c>
      <c r="F233" s="7">
        <f t="shared" si="1"/>
        <v>2026</v>
      </c>
      <c r="G233" s="7">
        <f t="shared" si="2"/>
        <v>11</v>
      </c>
      <c r="H233" s="5" t="s">
        <v>257</v>
      </c>
      <c r="I233" s="7">
        <v>26.8</v>
      </c>
      <c r="J233" s="7">
        <v>60.0</v>
      </c>
      <c r="K233" s="8"/>
      <c r="L233" s="5" t="str">
        <f t="array" ref="L233">XLOOKUP(H233,'Product Master'!B:B,'Product Master'!C:C)</f>
        <v>Consumer &amp; Home Care</v>
      </c>
      <c r="M233" s="9">
        <f t="shared" si="3"/>
        <v>16080000</v>
      </c>
    </row>
    <row r="234">
      <c r="A234" s="5" t="s">
        <v>3845</v>
      </c>
      <c r="B234" s="5" t="s">
        <v>3846</v>
      </c>
      <c r="C234" s="5" t="s">
        <v>3402</v>
      </c>
      <c r="D234" s="5" t="s">
        <v>3417</v>
      </c>
      <c r="E234" s="6">
        <v>46329.0</v>
      </c>
      <c r="F234" s="7">
        <f t="shared" si="1"/>
        <v>2026</v>
      </c>
      <c r="G234" s="7">
        <f t="shared" si="2"/>
        <v>11</v>
      </c>
      <c r="H234" s="5" t="s">
        <v>98</v>
      </c>
      <c r="I234" s="7">
        <v>11.8</v>
      </c>
      <c r="J234" s="7">
        <v>60.0</v>
      </c>
      <c r="K234" s="8"/>
      <c r="L234" s="5" t="str">
        <f t="array" ref="L234">XLOOKUP(H234,'Product Master'!B:B,'Product Master'!C:C)</f>
        <v>Industrial Lubricants</v>
      </c>
      <c r="M234" s="9">
        <f t="shared" si="3"/>
        <v>7080000</v>
      </c>
    </row>
    <row r="235">
      <c r="A235" s="5" t="s">
        <v>3847</v>
      </c>
      <c r="B235" s="5" t="s">
        <v>3798</v>
      </c>
      <c r="C235" s="5" t="s">
        <v>3416</v>
      </c>
      <c r="D235" s="5" t="s">
        <v>3417</v>
      </c>
      <c r="E235" s="6">
        <v>46012.0</v>
      </c>
      <c r="F235" s="7">
        <f t="shared" si="1"/>
        <v>2025</v>
      </c>
      <c r="G235" s="7">
        <f t="shared" si="2"/>
        <v>12</v>
      </c>
      <c r="H235" s="5" t="s">
        <v>64</v>
      </c>
      <c r="I235" s="7">
        <v>10.5</v>
      </c>
      <c r="J235" s="7">
        <v>60.0</v>
      </c>
      <c r="K235" s="8"/>
      <c r="L235" s="5" t="str">
        <f t="array" ref="L235">XLOOKUP(H235,'Product Master'!B:B,'Product Master'!C:C)</f>
        <v>Industrial Lubricants</v>
      </c>
      <c r="M235" s="9">
        <f t="shared" si="3"/>
        <v>6300000</v>
      </c>
    </row>
    <row r="236">
      <c r="A236" s="5" t="s">
        <v>3848</v>
      </c>
      <c r="B236" s="5" t="s">
        <v>3628</v>
      </c>
      <c r="C236" s="5" t="s">
        <v>3412</v>
      </c>
      <c r="D236" s="5" t="s">
        <v>3407</v>
      </c>
      <c r="E236" s="6">
        <v>46514.0</v>
      </c>
      <c r="F236" s="7">
        <f t="shared" si="1"/>
        <v>2027</v>
      </c>
      <c r="G236" s="7">
        <f t="shared" si="2"/>
        <v>5</v>
      </c>
      <c r="H236" s="5" t="s">
        <v>294</v>
      </c>
      <c r="I236" s="7">
        <v>32.9</v>
      </c>
      <c r="J236" s="7">
        <v>100.0</v>
      </c>
      <c r="K236" s="8"/>
      <c r="L236" s="5" t="str">
        <f t="array" ref="L236">XLOOKUP(H236,'Product Master'!B:B,'Product Master'!C:C)</f>
        <v>Consumer &amp; Home Care</v>
      </c>
      <c r="M236" s="9">
        <f t="shared" si="3"/>
        <v>32900000</v>
      </c>
    </row>
    <row r="237">
      <c r="A237" s="5" t="s">
        <v>3849</v>
      </c>
      <c r="B237" s="5" t="s">
        <v>3850</v>
      </c>
      <c r="C237" s="5" t="s">
        <v>3406</v>
      </c>
      <c r="D237" s="5" t="s">
        <v>3413</v>
      </c>
      <c r="E237" s="6">
        <v>46096.0</v>
      </c>
      <c r="F237" s="7">
        <f t="shared" si="1"/>
        <v>2026</v>
      </c>
      <c r="G237" s="7">
        <f t="shared" si="2"/>
        <v>3</v>
      </c>
      <c r="H237" s="5" t="s">
        <v>31</v>
      </c>
      <c r="I237" s="7">
        <v>74.5</v>
      </c>
      <c r="J237" s="7">
        <v>0.0</v>
      </c>
      <c r="K237" s="8"/>
      <c r="L237" s="5" t="str">
        <f t="array" ref="L237">XLOOKUP(H237,'Product Master'!B:B,'Product Master'!C:C)</f>
        <v>Consumer &amp; Home Care</v>
      </c>
      <c r="M237" s="9">
        <f t="shared" si="3"/>
        <v>0</v>
      </c>
    </row>
    <row r="238">
      <c r="A238" s="5" t="s">
        <v>3851</v>
      </c>
      <c r="B238" s="5" t="s">
        <v>3852</v>
      </c>
      <c r="C238" s="5" t="s">
        <v>3416</v>
      </c>
      <c r="D238" s="5" t="s">
        <v>3419</v>
      </c>
      <c r="E238" s="6">
        <v>45696.0</v>
      </c>
      <c r="F238" s="7">
        <f t="shared" si="1"/>
        <v>2025</v>
      </c>
      <c r="G238" s="7">
        <f t="shared" si="2"/>
        <v>2</v>
      </c>
      <c r="H238" s="5" t="s">
        <v>92</v>
      </c>
      <c r="I238" s="7">
        <v>38.0</v>
      </c>
      <c r="J238" s="7">
        <v>20.0</v>
      </c>
      <c r="K238" s="8"/>
      <c r="L238" s="5" t="str">
        <f t="array" ref="L238">XLOOKUP(H238,'Product Master'!B:B,'Product Master'!C:C)</f>
        <v>Automotive Solutions</v>
      </c>
      <c r="M238" s="9">
        <f t="shared" si="3"/>
        <v>7600000</v>
      </c>
    </row>
    <row r="239">
      <c r="A239" s="5" t="s">
        <v>3853</v>
      </c>
      <c r="B239" s="5" t="s">
        <v>3854</v>
      </c>
      <c r="C239" s="5" t="s">
        <v>3402</v>
      </c>
      <c r="D239" s="5" t="s">
        <v>3417</v>
      </c>
      <c r="E239" s="6">
        <v>45898.0</v>
      </c>
      <c r="F239" s="7">
        <f t="shared" si="1"/>
        <v>2025</v>
      </c>
      <c r="G239" s="7">
        <f t="shared" si="2"/>
        <v>8</v>
      </c>
      <c r="H239" s="5" t="s">
        <v>336</v>
      </c>
      <c r="I239" s="7">
        <v>55.6</v>
      </c>
      <c r="J239" s="7">
        <v>60.0</v>
      </c>
      <c r="K239" s="8"/>
      <c r="L239" s="5" t="str">
        <f t="array" ref="L239">XLOOKUP(H239,'Product Master'!B:B,'Product Master'!C:C)</f>
        <v>Automotive Solutions</v>
      </c>
      <c r="M239" s="9">
        <f t="shared" si="3"/>
        <v>33360000</v>
      </c>
    </row>
    <row r="240">
      <c r="A240" s="5" t="s">
        <v>3855</v>
      </c>
      <c r="B240" s="5" t="s">
        <v>3856</v>
      </c>
      <c r="C240" s="5" t="s">
        <v>3406</v>
      </c>
      <c r="D240" s="5" t="s">
        <v>3419</v>
      </c>
      <c r="E240" s="6">
        <v>46298.0</v>
      </c>
      <c r="F240" s="7">
        <f t="shared" si="1"/>
        <v>2026</v>
      </c>
      <c r="G240" s="7">
        <f t="shared" si="2"/>
        <v>10</v>
      </c>
      <c r="H240" s="5" t="s">
        <v>194</v>
      </c>
      <c r="I240" s="7">
        <v>40.3</v>
      </c>
      <c r="J240" s="7">
        <v>20.0</v>
      </c>
      <c r="K240" s="5" t="s">
        <v>3857</v>
      </c>
      <c r="L240" s="5" t="str">
        <f t="array" ref="L240">XLOOKUP(H240,'Product Master'!B:B,'Product Master'!C:C)</f>
        <v>Specialty Polymers</v>
      </c>
      <c r="M240" s="9">
        <f t="shared" si="3"/>
        <v>8060000</v>
      </c>
    </row>
    <row r="241">
      <c r="A241" s="5" t="s">
        <v>3858</v>
      </c>
      <c r="B241" s="5" t="s">
        <v>3558</v>
      </c>
      <c r="C241" s="5" t="s">
        <v>3402</v>
      </c>
      <c r="D241" s="5" t="s">
        <v>3407</v>
      </c>
      <c r="E241" s="6">
        <v>45962.0</v>
      </c>
      <c r="F241" s="7">
        <f t="shared" si="1"/>
        <v>2025</v>
      </c>
      <c r="G241" s="7">
        <f t="shared" si="2"/>
        <v>11</v>
      </c>
      <c r="H241" s="5" t="s">
        <v>95</v>
      </c>
      <c r="I241" s="7">
        <v>21.6</v>
      </c>
      <c r="J241" s="7">
        <v>100.0</v>
      </c>
      <c r="K241" s="8"/>
      <c r="L241" s="5" t="str">
        <f t="array" ref="L241">XLOOKUP(H241,'Product Master'!B:B,'Product Master'!C:C)</f>
        <v>Consumer &amp; Home Care</v>
      </c>
      <c r="M241" s="9">
        <f t="shared" si="3"/>
        <v>21600000</v>
      </c>
    </row>
    <row r="242">
      <c r="A242" s="5" t="s">
        <v>3859</v>
      </c>
      <c r="B242" s="5" t="s">
        <v>3860</v>
      </c>
      <c r="C242" s="5" t="s">
        <v>3416</v>
      </c>
      <c r="D242" s="5" t="s">
        <v>3407</v>
      </c>
      <c r="E242" s="6">
        <v>45727.0</v>
      </c>
      <c r="F242" s="7">
        <f t="shared" si="1"/>
        <v>2025</v>
      </c>
      <c r="G242" s="7">
        <f t="shared" si="2"/>
        <v>3</v>
      </c>
      <c r="H242" s="5" t="s">
        <v>267</v>
      </c>
      <c r="I242" s="7">
        <v>30.8</v>
      </c>
      <c r="J242" s="7">
        <v>100.0</v>
      </c>
      <c r="K242" s="8"/>
      <c r="L242" s="5" t="str">
        <f t="array" ref="L242">XLOOKUP(H242,'Product Master'!B:B,'Product Master'!C:C)</f>
        <v>Automotive Solutions</v>
      </c>
      <c r="M242" s="9">
        <f t="shared" si="3"/>
        <v>30800000</v>
      </c>
    </row>
    <row r="243">
      <c r="A243" s="5" t="s">
        <v>3861</v>
      </c>
      <c r="B243" s="5" t="s">
        <v>3438</v>
      </c>
      <c r="C243" s="5" t="s">
        <v>3416</v>
      </c>
      <c r="D243" s="5" t="s">
        <v>3419</v>
      </c>
      <c r="E243" s="6">
        <v>46438.0</v>
      </c>
      <c r="F243" s="7">
        <f t="shared" si="1"/>
        <v>2027</v>
      </c>
      <c r="G243" s="7">
        <f t="shared" si="2"/>
        <v>2</v>
      </c>
      <c r="H243" s="5" t="s">
        <v>267</v>
      </c>
      <c r="I243" s="7">
        <v>29.5</v>
      </c>
      <c r="J243" s="7">
        <v>20.0</v>
      </c>
      <c r="K243" s="8"/>
      <c r="L243" s="5" t="str">
        <f t="array" ref="L243">XLOOKUP(H243,'Product Master'!B:B,'Product Master'!C:C)</f>
        <v>Automotive Solutions</v>
      </c>
      <c r="M243" s="9">
        <f t="shared" si="3"/>
        <v>5900000</v>
      </c>
    </row>
    <row r="244">
      <c r="A244" s="5" t="s">
        <v>3862</v>
      </c>
      <c r="B244" s="5" t="s">
        <v>3798</v>
      </c>
      <c r="C244" s="5" t="s">
        <v>3406</v>
      </c>
      <c r="D244" s="5" t="s">
        <v>3413</v>
      </c>
      <c r="E244" s="6">
        <v>45786.0</v>
      </c>
      <c r="F244" s="7">
        <f t="shared" si="1"/>
        <v>2025</v>
      </c>
      <c r="G244" s="7">
        <f t="shared" si="2"/>
        <v>5</v>
      </c>
      <c r="H244" s="5" t="s">
        <v>183</v>
      </c>
      <c r="I244" s="7">
        <v>45.1</v>
      </c>
      <c r="J244" s="7">
        <v>0.0</v>
      </c>
      <c r="K244" s="8"/>
      <c r="L244" s="5" t="str">
        <f t="array" ref="L244">XLOOKUP(H244,'Product Master'!B:B,'Product Master'!C:C)</f>
        <v>Industrial Lubricants</v>
      </c>
      <c r="M244" s="9">
        <f t="shared" si="3"/>
        <v>0</v>
      </c>
    </row>
    <row r="245">
      <c r="A245" s="5" t="s">
        <v>3863</v>
      </c>
      <c r="B245" s="5" t="s">
        <v>3864</v>
      </c>
      <c r="C245" s="5" t="s">
        <v>3412</v>
      </c>
      <c r="D245" s="5" t="s">
        <v>3407</v>
      </c>
      <c r="E245" s="6">
        <v>46466.0</v>
      </c>
      <c r="F245" s="7">
        <f t="shared" si="1"/>
        <v>2027</v>
      </c>
      <c r="G245" s="7">
        <f t="shared" si="2"/>
        <v>3</v>
      </c>
      <c r="H245" s="5" t="s">
        <v>152</v>
      </c>
      <c r="I245" s="7">
        <v>11.5</v>
      </c>
      <c r="J245" s="7">
        <v>100.0</v>
      </c>
      <c r="K245" s="8"/>
      <c r="L245" s="5" t="str">
        <f t="array" ref="L245">XLOOKUP(H245,'Product Master'!B:B,'Product Master'!C:C)</f>
        <v>Packaging Materials</v>
      </c>
      <c r="M245" s="9">
        <f t="shared" si="3"/>
        <v>11500000</v>
      </c>
    </row>
    <row r="246">
      <c r="A246" s="5" t="s">
        <v>3865</v>
      </c>
      <c r="B246" s="5" t="s">
        <v>3866</v>
      </c>
      <c r="C246" s="5" t="s">
        <v>3416</v>
      </c>
      <c r="D246" s="5" t="s">
        <v>3419</v>
      </c>
      <c r="E246" s="6">
        <v>46304.0</v>
      </c>
      <c r="F246" s="7">
        <f t="shared" si="1"/>
        <v>2026</v>
      </c>
      <c r="G246" s="7">
        <f t="shared" si="2"/>
        <v>10</v>
      </c>
      <c r="H246" s="5" t="s">
        <v>142</v>
      </c>
      <c r="I246" s="7">
        <v>53.6</v>
      </c>
      <c r="J246" s="7">
        <v>20.0</v>
      </c>
      <c r="K246" s="8"/>
      <c r="L246" s="5" t="str">
        <f t="array" ref="L246">XLOOKUP(H246,'Product Master'!B:B,'Product Master'!C:C)</f>
        <v>Automotive Solutions</v>
      </c>
      <c r="M246" s="9">
        <f t="shared" si="3"/>
        <v>10720000</v>
      </c>
    </row>
    <row r="247">
      <c r="A247" s="5" t="s">
        <v>3867</v>
      </c>
      <c r="B247" s="5" t="s">
        <v>3868</v>
      </c>
      <c r="C247" s="5" t="s">
        <v>3416</v>
      </c>
      <c r="D247" s="5" t="s">
        <v>3407</v>
      </c>
      <c r="E247" s="6">
        <v>45902.0</v>
      </c>
      <c r="F247" s="7">
        <f t="shared" si="1"/>
        <v>2025</v>
      </c>
      <c r="G247" s="7">
        <f t="shared" si="2"/>
        <v>9</v>
      </c>
      <c r="H247" s="5" t="s">
        <v>161</v>
      </c>
      <c r="I247" s="7">
        <v>40.5</v>
      </c>
      <c r="J247" s="7">
        <v>100.0</v>
      </c>
      <c r="K247" s="8"/>
      <c r="L247" s="5" t="str">
        <f t="array" ref="L247">XLOOKUP(H247,'Product Master'!B:B,'Product Master'!C:C)</f>
        <v>Industrial Lubricants</v>
      </c>
      <c r="M247" s="9">
        <f t="shared" si="3"/>
        <v>40500000</v>
      </c>
    </row>
    <row r="248">
      <c r="A248" s="5" t="s">
        <v>3869</v>
      </c>
      <c r="B248" s="5" t="s">
        <v>3870</v>
      </c>
      <c r="C248" s="5" t="s">
        <v>3406</v>
      </c>
      <c r="D248" s="5" t="s">
        <v>3419</v>
      </c>
      <c r="E248" s="6">
        <v>46707.0</v>
      </c>
      <c r="F248" s="7">
        <f t="shared" si="1"/>
        <v>2027</v>
      </c>
      <c r="G248" s="7">
        <f t="shared" si="2"/>
        <v>11</v>
      </c>
      <c r="H248" s="5" t="s">
        <v>40</v>
      </c>
      <c r="I248" s="7">
        <v>52.6</v>
      </c>
      <c r="J248" s="7">
        <v>20.0</v>
      </c>
      <c r="K248" s="8"/>
      <c r="L248" s="5" t="str">
        <f t="array" ref="L248">XLOOKUP(H248,'Product Master'!B:B,'Product Master'!C:C)</f>
        <v>Specialty Polymers</v>
      </c>
      <c r="M248" s="9">
        <f t="shared" si="3"/>
        <v>10520000</v>
      </c>
    </row>
    <row r="249">
      <c r="A249" s="5" t="s">
        <v>3871</v>
      </c>
      <c r="B249" s="5" t="s">
        <v>3730</v>
      </c>
      <c r="C249" s="5" t="s">
        <v>3416</v>
      </c>
      <c r="D249" s="5" t="s">
        <v>3403</v>
      </c>
      <c r="E249" s="6">
        <v>46527.0</v>
      </c>
      <c r="F249" s="7">
        <f t="shared" si="1"/>
        <v>2027</v>
      </c>
      <c r="G249" s="7">
        <f t="shared" si="2"/>
        <v>5</v>
      </c>
      <c r="H249" s="5" t="s">
        <v>95</v>
      </c>
      <c r="I249" s="7">
        <v>10.8</v>
      </c>
      <c r="J249" s="7">
        <v>80.0</v>
      </c>
      <c r="K249" s="8"/>
      <c r="L249" s="5" t="str">
        <f t="array" ref="L249">XLOOKUP(H249,'Product Master'!B:B,'Product Master'!C:C)</f>
        <v>Consumer &amp; Home Care</v>
      </c>
      <c r="M249" s="9">
        <f t="shared" si="3"/>
        <v>8640000</v>
      </c>
    </row>
    <row r="250">
      <c r="A250" s="5" t="s">
        <v>3872</v>
      </c>
      <c r="B250" s="5" t="s">
        <v>3873</v>
      </c>
      <c r="C250" s="5" t="s">
        <v>3416</v>
      </c>
      <c r="D250" s="5" t="s">
        <v>3407</v>
      </c>
      <c r="E250" s="6">
        <v>46365.0</v>
      </c>
      <c r="F250" s="7">
        <f t="shared" si="1"/>
        <v>2026</v>
      </c>
      <c r="G250" s="7">
        <f t="shared" si="2"/>
        <v>12</v>
      </c>
      <c r="H250" s="5" t="s">
        <v>89</v>
      </c>
      <c r="I250" s="7">
        <v>18.6</v>
      </c>
      <c r="J250" s="7">
        <v>100.0</v>
      </c>
      <c r="K250" s="8"/>
      <c r="L250" s="5" t="str">
        <f t="array" ref="L250">XLOOKUP(H250,'Product Master'!B:B,'Product Master'!C:C)</f>
        <v>Automotive Solutions</v>
      </c>
      <c r="M250" s="9">
        <f t="shared" si="3"/>
        <v>18600000</v>
      </c>
    </row>
    <row r="251">
      <c r="A251" s="5" t="s">
        <v>3874</v>
      </c>
      <c r="B251" s="5" t="s">
        <v>3864</v>
      </c>
      <c r="C251" s="5" t="s">
        <v>3412</v>
      </c>
      <c r="D251" s="5" t="s">
        <v>3417</v>
      </c>
      <c r="E251" s="6">
        <v>45872.0</v>
      </c>
      <c r="F251" s="7">
        <f t="shared" si="1"/>
        <v>2025</v>
      </c>
      <c r="G251" s="7">
        <f t="shared" si="2"/>
        <v>8</v>
      </c>
      <c r="H251" s="5" t="s">
        <v>71</v>
      </c>
      <c r="I251" s="7">
        <v>66.6</v>
      </c>
      <c r="J251" s="7">
        <v>60.0</v>
      </c>
      <c r="K251" s="8"/>
      <c r="L251" s="5" t="str">
        <f t="array" ref="L251">XLOOKUP(H251,'Product Master'!B:B,'Product Master'!C:C)</f>
        <v>Consumer &amp; Home Care</v>
      </c>
      <c r="M251" s="9">
        <f t="shared" si="3"/>
        <v>39960000</v>
      </c>
    </row>
    <row r="252">
      <c r="A252" s="5" t="s">
        <v>3875</v>
      </c>
      <c r="B252" s="5" t="s">
        <v>3876</v>
      </c>
      <c r="C252" s="5" t="s">
        <v>3416</v>
      </c>
      <c r="D252" s="5" t="s">
        <v>3407</v>
      </c>
      <c r="E252" s="6">
        <v>46294.0</v>
      </c>
      <c r="F252" s="7">
        <f t="shared" si="1"/>
        <v>2026</v>
      </c>
      <c r="G252" s="7">
        <f t="shared" si="2"/>
        <v>9</v>
      </c>
      <c r="H252" s="5" t="s">
        <v>250</v>
      </c>
      <c r="I252" s="7">
        <v>78.4</v>
      </c>
      <c r="J252" s="7">
        <v>100.0</v>
      </c>
      <c r="K252" s="8"/>
      <c r="L252" s="5" t="str">
        <f t="array" ref="L252">XLOOKUP(H252,'Product Master'!B:B,'Product Master'!C:C)</f>
        <v>Industrial Lubricants</v>
      </c>
      <c r="M252" s="9">
        <f t="shared" si="3"/>
        <v>78400000</v>
      </c>
    </row>
    <row r="253">
      <c r="A253" s="5" t="s">
        <v>3877</v>
      </c>
      <c r="B253" s="5" t="s">
        <v>3501</v>
      </c>
      <c r="C253" s="5" t="s">
        <v>3406</v>
      </c>
      <c r="D253" s="5" t="s">
        <v>3403</v>
      </c>
      <c r="E253" s="6">
        <v>46425.0</v>
      </c>
      <c r="F253" s="7">
        <f t="shared" si="1"/>
        <v>2027</v>
      </c>
      <c r="G253" s="7">
        <f t="shared" si="2"/>
        <v>2</v>
      </c>
      <c r="H253" s="5" t="s">
        <v>103</v>
      </c>
      <c r="I253" s="7">
        <v>36.0</v>
      </c>
      <c r="J253" s="7">
        <v>80.0</v>
      </c>
      <c r="K253" s="8"/>
      <c r="L253" s="5" t="str">
        <f t="array" ref="L253">XLOOKUP(H253,'Product Master'!B:B,'Product Master'!C:C)</f>
        <v>Specialty Polymers</v>
      </c>
      <c r="M253" s="9">
        <f t="shared" si="3"/>
        <v>28800000</v>
      </c>
    </row>
    <row r="254">
      <c r="A254" s="5" t="s">
        <v>3878</v>
      </c>
      <c r="B254" s="5" t="s">
        <v>3879</v>
      </c>
      <c r="C254" s="5" t="s">
        <v>3406</v>
      </c>
      <c r="D254" s="5" t="s">
        <v>3419</v>
      </c>
      <c r="E254" s="6">
        <v>45707.0</v>
      </c>
      <c r="F254" s="7">
        <f t="shared" si="1"/>
        <v>2025</v>
      </c>
      <c r="G254" s="7">
        <f t="shared" si="2"/>
        <v>2</v>
      </c>
      <c r="H254" s="5" t="s">
        <v>183</v>
      </c>
      <c r="I254" s="7">
        <v>27.8</v>
      </c>
      <c r="J254" s="7">
        <v>20.0</v>
      </c>
      <c r="K254" s="8"/>
      <c r="L254" s="5" t="str">
        <f t="array" ref="L254">XLOOKUP(H254,'Product Master'!B:B,'Product Master'!C:C)</f>
        <v>Industrial Lubricants</v>
      </c>
      <c r="M254" s="9">
        <f t="shared" si="3"/>
        <v>5560000</v>
      </c>
    </row>
    <row r="255">
      <c r="A255" s="5" t="s">
        <v>3880</v>
      </c>
      <c r="B255" s="5" t="s">
        <v>3881</v>
      </c>
      <c r="C255" s="5" t="s">
        <v>3412</v>
      </c>
      <c r="D255" s="5" t="s">
        <v>3413</v>
      </c>
      <c r="E255" s="6">
        <v>46237.0</v>
      </c>
      <c r="F255" s="7">
        <f t="shared" si="1"/>
        <v>2026</v>
      </c>
      <c r="G255" s="7">
        <f t="shared" si="2"/>
        <v>8</v>
      </c>
      <c r="H255" s="5" t="s">
        <v>245</v>
      </c>
      <c r="I255" s="7">
        <v>14.2</v>
      </c>
      <c r="J255" s="7">
        <v>0.0</v>
      </c>
      <c r="K255" s="8"/>
      <c r="L255" s="5" t="str">
        <f t="array" ref="L255">XLOOKUP(H255,'Product Master'!B:B,'Product Master'!C:C)</f>
        <v>Packaging Materials</v>
      </c>
      <c r="M255" s="9">
        <f t="shared" si="3"/>
        <v>0</v>
      </c>
    </row>
    <row r="256">
      <c r="A256" s="5" t="s">
        <v>3882</v>
      </c>
      <c r="B256" s="5" t="s">
        <v>3883</v>
      </c>
      <c r="C256" s="5" t="s">
        <v>3416</v>
      </c>
      <c r="D256" s="5" t="s">
        <v>3419</v>
      </c>
      <c r="E256" s="6">
        <v>46508.0</v>
      </c>
      <c r="F256" s="7">
        <f t="shared" si="1"/>
        <v>2027</v>
      </c>
      <c r="G256" s="7">
        <f t="shared" si="2"/>
        <v>5</v>
      </c>
      <c r="H256" s="5" t="s">
        <v>280</v>
      </c>
      <c r="I256" s="7">
        <v>61.0</v>
      </c>
      <c r="J256" s="7">
        <v>20.0</v>
      </c>
      <c r="K256" s="8"/>
      <c r="L256" s="5" t="str">
        <f t="array" ref="L256">XLOOKUP(H256,'Product Master'!B:B,'Product Master'!C:C)</f>
        <v>Packaging Materials</v>
      </c>
      <c r="M256" s="9">
        <f t="shared" si="3"/>
        <v>12200000</v>
      </c>
    </row>
    <row r="257">
      <c r="A257" s="5" t="s">
        <v>3884</v>
      </c>
      <c r="B257" s="5" t="s">
        <v>3672</v>
      </c>
      <c r="C257" s="5" t="s">
        <v>3412</v>
      </c>
      <c r="D257" s="5" t="s">
        <v>3407</v>
      </c>
      <c r="E257" s="6">
        <v>46029.0</v>
      </c>
      <c r="F257" s="7">
        <f t="shared" si="1"/>
        <v>2026</v>
      </c>
      <c r="G257" s="7">
        <f t="shared" si="2"/>
        <v>1</v>
      </c>
      <c r="H257" s="5" t="s">
        <v>306</v>
      </c>
      <c r="I257" s="7">
        <v>54.2</v>
      </c>
      <c r="J257" s="7">
        <v>100.0</v>
      </c>
      <c r="K257" s="8"/>
      <c r="L257" s="5" t="str">
        <f t="array" ref="L257">XLOOKUP(H257,'Product Master'!B:B,'Product Master'!C:C)</f>
        <v>Consumer &amp; Home Care</v>
      </c>
      <c r="M257" s="9">
        <f t="shared" si="3"/>
        <v>54200000</v>
      </c>
    </row>
    <row r="258">
      <c r="A258" s="5" t="s">
        <v>3885</v>
      </c>
      <c r="B258" s="5" t="s">
        <v>3886</v>
      </c>
      <c r="C258" s="5" t="s">
        <v>3412</v>
      </c>
      <c r="D258" s="5" t="s">
        <v>3413</v>
      </c>
      <c r="E258" s="6">
        <v>46676.0</v>
      </c>
      <c r="F258" s="7">
        <f t="shared" si="1"/>
        <v>2027</v>
      </c>
      <c r="G258" s="7">
        <f t="shared" si="2"/>
        <v>10</v>
      </c>
      <c r="H258" s="5" t="s">
        <v>53</v>
      </c>
      <c r="I258" s="7">
        <v>70.7</v>
      </c>
      <c r="J258" s="7">
        <v>0.0</v>
      </c>
      <c r="K258" s="8"/>
      <c r="L258" s="5" t="str">
        <f t="array" ref="L258">XLOOKUP(H258,'Product Master'!B:B,'Product Master'!C:C)</f>
        <v>Specialty Polymers</v>
      </c>
      <c r="M258" s="9">
        <f t="shared" si="3"/>
        <v>0</v>
      </c>
    </row>
    <row r="259">
      <c r="A259" s="5" t="s">
        <v>3887</v>
      </c>
      <c r="B259" s="5" t="s">
        <v>3469</v>
      </c>
      <c r="C259" s="5" t="s">
        <v>3412</v>
      </c>
      <c r="D259" s="5" t="s">
        <v>3403</v>
      </c>
      <c r="E259" s="6">
        <v>45747.0</v>
      </c>
      <c r="F259" s="7">
        <f t="shared" si="1"/>
        <v>2025</v>
      </c>
      <c r="G259" s="7">
        <f t="shared" si="2"/>
        <v>3</v>
      </c>
      <c r="H259" s="5" t="s">
        <v>56</v>
      </c>
      <c r="I259" s="7">
        <v>22.6</v>
      </c>
      <c r="J259" s="7">
        <v>80.0</v>
      </c>
      <c r="K259" s="8"/>
      <c r="L259" s="5" t="str">
        <f t="array" ref="L259">XLOOKUP(H259,'Product Master'!B:B,'Product Master'!C:C)</f>
        <v>Packaging Materials</v>
      </c>
      <c r="M259" s="9">
        <f t="shared" si="3"/>
        <v>18080000</v>
      </c>
    </row>
    <row r="260">
      <c r="A260" s="5" t="s">
        <v>3888</v>
      </c>
      <c r="B260" s="5" t="s">
        <v>3523</v>
      </c>
      <c r="C260" s="5" t="s">
        <v>3406</v>
      </c>
      <c r="D260" s="5" t="s">
        <v>3407</v>
      </c>
      <c r="E260" s="6">
        <v>46590.0</v>
      </c>
      <c r="F260" s="7">
        <f t="shared" si="1"/>
        <v>2027</v>
      </c>
      <c r="G260" s="7">
        <f t="shared" si="2"/>
        <v>7</v>
      </c>
      <c r="H260" s="5" t="s">
        <v>218</v>
      </c>
      <c r="I260" s="7">
        <v>44.5</v>
      </c>
      <c r="J260" s="7">
        <v>100.0</v>
      </c>
      <c r="K260" s="8"/>
      <c r="L260" s="5" t="str">
        <f t="array" ref="L260">XLOOKUP(H260,'Product Master'!B:B,'Product Master'!C:C)</f>
        <v>Consumer &amp; Home Care</v>
      </c>
      <c r="M260" s="9">
        <f t="shared" si="3"/>
        <v>44500000</v>
      </c>
    </row>
    <row r="261">
      <c r="A261" s="5" t="s">
        <v>3889</v>
      </c>
      <c r="B261" s="5" t="s">
        <v>3890</v>
      </c>
      <c r="C261" s="5" t="s">
        <v>3416</v>
      </c>
      <c r="D261" s="5" t="s">
        <v>3403</v>
      </c>
      <c r="E261" s="6">
        <v>46751.0</v>
      </c>
      <c r="F261" s="7">
        <f t="shared" si="1"/>
        <v>2027</v>
      </c>
      <c r="G261" s="7">
        <f t="shared" si="2"/>
        <v>12</v>
      </c>
      <c r="H261" s="5" t="s">
        <v>183</v>
      </c>
      <c r="I261" s="7">
        <v>77.9</v>
      </c>
      <c r="J261" s="7">
        <v>80.0</v>
      </c>
      <c r="K261" s="8"/>
      <c r="L261" s="5" t="str">
        <f t="array" ref="L261">XLOOKUP(H261,'Product Master'!B:B,'Product Master'!C:C)</f>
        <v>Industrial Lubricants</v>
      </c>
      <c r="M261" s="9">
        <f t="shared" si="3"/>
        <v>62320000</v>
      </c>
    </row>
    <row r="262">
      <c r="A262" s="5" t="s">
        <v>3891</v>
      </c>
      <c r="B262" s="5" t="s">
        <v>3892</v>
      </c>
      <c r="C262" s="5" t="s">
        <v>3416</v>
      </c>
      <c r="D262" s="5" t="s">
        <v>3407</v>
      </c>
      <c r="E262" s="6">
        <v>46396.0</v>
      </c>
      <c r="F262" s="7">
        <f t="shared" si="1"/>
        <v>2027</v>
      </c>
      <c r="G262" s="7">
        <f t="shared" si="2"/>
        <v>1</v>
      </c>
      <c r="H262" s="5" t="s">
        <v>336</v>
      </c>
      <c r="I262" s="7">
        <v>24.7</v>
      </c>
      <c r="J262" s="7">
        <v>100.0</v>
      </c>
      <c r="K262" s="8"/>
      <c r="L262" s="5" t="str">
        <f t="array" ref="L262">XLOOKUP(H262,'Product Master'!B:B,'Product Master'!C:C)</f>
        <v>Automotive Solutions</v>
      </c>
      <c r="M262" s="9">
        <f t="shared" si="3"/>
        <v>24700000</v>
      </c>
    </row>
    <row r="263">
      <c r="A263" s="5" t="s">
        <v>3893</v>
      </c>
      <c r="B263" s="5" t="s">
        <v>3455</v>
      </c>
      <c r="C263" s="5" t="s">
        <v>3406</v>
      </c>
      <c r="D263" s="5" t="s">
        <v>3419</v>
      </c>
      <c r="E263" s="6">
        <v>46009.0</v>
      </c>
      <c r="F263" s="7">
        <f t="shared" si="1"/>
        <v>2025</v>
      </c>
      <c r="G263" s="7">
        <f t="shared" si="2"/>
        <v>12</v>
      </c>
      <c r="H263" s="5" t="s">
        <v>280</v>
      </c>
      <c r="I263" s="7">
        <v>52.3</v>
      </c>
      <c r="J263" s="7">
        <v>20.0</v>
      </c>
      <c r="K263" s="8"/>
      <c r="L263" s="5" t="str">
        <f t="array" ref="L263">XLOOKUP(H263,'Product Master'!B:B,'Product Master'!C:C)</f>
        <v>Packaging Materials</v>
      </c>
      <c r="M263" s="9">
        <f t="shared" si="3"/>
        <v>10460000</v>
      </c>
    </row>
    <row r="264">
      <c r="A264" s="5" t="s">
        <v>3894</v>
      </c>
      <c r="B264" s="5" t="s">
        <v>3591</v>
      </c>
      <c r="C264" s="5" t="s">
        <v>3406</v>
      </c>
      <c r="D264" s="5" t="s">
        <v>3407</v>
      </c>
      <c r="E264" s="6">
        <v>46344.0</v>
      </c>
      <c r="F264" s="7">
        <f t="shared" si="1"/>
        <v>2026</v>
      </c>
      <c r="G264" s="7">
        <f t="shared" si="2"/>
        <v>11</v>
      </c>
      <c r="H264" s="5" t="s">
        <v>133</v>
      </c>
      <c r="I264" s="7">
        <v>47.0</v>
      </c>
      <c r="J264" s="7">
        <v>100.0</v>
      </c>
      <c r="K264" s="8"/>
      <c r="L264" s="5" t="str">
        <f t="array" ref="L264">XLOOKUP(H264,'Product Master'!B:B,'Product Master'!C:C)</f>
        <v>Specialty Polymers</v>
      </c>
      <c r="M264" s="9">
        <f t="shared" si="3"/>
        <v>47000000</v>
      </c>
    </row>
    <row r="265">
      <c r="A265" s="5" t="s">
        <v>3895</v>
      </c>
      <c r="B265" s="5" t="s">
        <v>3451</v>
      </c>
      <c r="C265" s="5" t="s">
        <v>3416</v>
      </c>
      <c r="D265" s="5" t="s">
        <v>3413</v>
      </c>
      <c r="E265" s="6">
        <v>46463.0</v>
      </c>
      <c r="F265" s="7">
        <f t="shared" si="1"/>
        <v>2027</v>
      </c>
      <c r="G265" s="7">
        <f t="shared" si="2"/>
        <v>3</v>
      </c>
      <c r="H265" s="5" t="s">
        <v>280</v>
      </c>
      <c r="I265" s="7">
        <v>40.2</v>
      </c>
      <c r="J265" s="7">
        <v>0.0</v>
      </c>
      <c r="K265" s="8"/>
      <c r="L265" s="5" t="str">
        <f t="array" ref="L265">XLOOKUP(H265,'Product Master'!B:B,'Product Master'!C:C)</f>
        <v>Packaging Materials</v>
      </c>
      <c r="M265" s="9">
        <f t="shared" si="3"/>
        <v>0</v>
      </c>
    </row>
    <row r="266">
      <c r="A266" s="5" t="s">
        <v>3896</v>
      </c>
      <c r="B266" s="5" t="s">
        <v>3897</v>
      </c>
      <c r="C266" s="5" t="s">
        <v>3412</v>
      </c>
      <c r="D266" s="5" t="s">
        <v>3413</v>
      </c>
      <c r="E266" s="6">
        <v>46605.0</v>
      </c>
      <c r="F266" s="7">
        <f t="shared" si="1"/>
        <v>2027</v>
      </c>
      <c r="G266" s="7">
        <f t="shared" si="2"/>
        <v>8</v>
      </c>
      <c r="H266" s="5" t="s">
        <v>311</v>
      </c>
      <c r="I266" s="7">
        <v>44.2</v>
      </c>
      <c r="J266" s="7">
        <v>0.0</v>
      </c>
      <c r="K266" s="8"/>
      <c r="L266" s="5" t="str">
        <f t="array" ref="L266">XLOOKUP(H266,'Product Master'!B:B,'Product Master'!C:C)</f>
        <v>Packaging Materials</v>
      </c>
      <c r="M266" s="9">
        <f t="shared" si="3"/>
        <v>0</v>
      </c>
    </row>
    <row r="267">
      <c r="A267" s="5" t="s">
        <v>3898</v>
      </c>
      <c r="B267" s="5" t="s">
        <v>3899</v>
      </c>
      <c r="C267" s="5" t="s">
        <v>3406</v>
      </c>
      <c r="D267" s="5" t="s">
        <v>3407</v>
      </c>
      <c r="E267" s="6">
        <v>45724.0</v>
      </c>
      <c r="F267" s="7">
        <f t="shared" si="1"/>
        <v>2025</v>
      </c>
      <c r="G267" s="7">
        <f t="shared" si="2"/>
        <v>3</v>
      </c>
      <c r="H267" s="5" t="s">
        <v>89</v>
      </c>
      <c r="I267" s="7">
        <v>7.3</v>
      </c>
      <c r="J267" s="7">
        <v>100.0</v>
      </c>
      <c r="K267" s="8"/>
      <c r="L267" s="5" t="str">
        <f t="array" ref="L267">XLOOKUP(H267,'Product Master'!B:B,'Product Master'!C:C)</f>
        <v>Automotive Solutions</v>
      </c>
      <c r="M267" s="9">
        <f t="shared" si="3"/>
        <v>7300000</v>
      </c>
    </row>
    <row r="268">
      <c r="A268" s="5" t="s">
        <v>3900</v>
      </c>
      <c r="B268" s="5" t="s">
        <v>3527</v>
      </c>
      <c r="C268" s="5" t="s">
        <v>3406</v>
      </c>
      <c r="D268" s="5" t="s">
        <v>3419</v>
      </c>
      <c r="E268" s="6">
        <v>46311.0</v>
      </c>
      <c r="F268" s="7">
        <f t="shared" si="1"/>
        <v>2026</v>
      </c>
      <c r="G268" s="7">
        <f t="shared" si="2"/>
        <v>10</v>
      </c>
      <c r="H268" s="5" t="s">
        <v>142</v>
      </c>
      <c r="I268" s="7">
        <v>78.0</v>
      </c>
      <c r="J268" s="7">
        <v>20.0</v>
      </c>
      <c r="K268" s="8"/>
      <c r="L268" s="5" t="str">
        <f t="array" ref="L268">XLOOKUP(H268,'Product Master'!B:B,'Product Master'!C:C)</f>
        <v>Automotive Solutions</v>
      </c>
      <c r="M268" s="9">
        <f t="shared" si="3"/>
        <v>15600000</v>
      </c>
    </row>
    <row r="269">
      <c r="A269" s="5" t="s">
        <v>3901</v>
      </c>
      <c r="B269" s="5" t="s">
        <v>3902</v>
      </c>
      <c r="C269" s="5" t="s">
        <v>3402</v>
      </c>
      <c r="D269" s="5" t="s">
        <v>3403</v>
      </c>
      <c r="E269" s="6">
        <v>45799.0</v>
      </c>
      <c r="F269" s="7">
        <f t="shared" si="1"/>
        <v>2025</v>
      </c>
      <c r="G269" s="7">
        <f t="shared" si="2"/>
        <v>5</v>
      </c>
      <c r="H269" s="5" t="s">
        <v>166</v>
      </c>
      <c r="I269" s="7">
        <v>66.7</v>
      </c>
      <c r="J269" s="7">
        <v>80.0</v>
      </c>
      <c r="K269" s="8"/>
      <c r="L269" s="5" t="str">
        <f t="array" ref="L269">XLOOKUP(H269,'Product Master'!B:B,'Product Master'!C:C)</f>
        <v>Automotive Solutions</v>
      </c>
      <c r="M269" s="9">
        <f t="shared" si="3"/>
        <v>53360000</v>
      </c>
    </row>
    <row r="270">
      <c r="A270" s="5" t="s">
        <v>3903</v>
      </c>
      <c r="B270" s="5" t="s">
        <v>3834</v>
      </c>
      <c r="C270" s="5" t="s">
        <v>3412</v>
      </c>
      <c r="D270" s="5" t="s">
        <v>3403</v>
      </c>
      <c r="E270" s="6">
        <v>46614.0</v>
      </c>
      <c r="F270" s="7">
        <f t="shared" si="1"/>
        <v>2027</v>
      </c>
      <c r="G270" s="7">
        <f t="shared" si="2"/>
        <v>8</v>
      </c>
      <c r="H270" s="5" t="s">
        <v>152</v>
      </c>
      <c r="I270" s="7">
        <v>45.0</v>
      </c>
      <c r="J270" s="7">
        <v>80.0</v>
      </c>
      <c r="K270" s="8"/>
      <c r="L270" s="5" t="str">
        <f t="array" ref="L270">XLOOKUP(H270,'Product Master'!B:B,'Product Master'!C:C)</f>
        <v>Packaging Materials</v>
      </c>
      <c r="M270" s="9">
        <f t="shared" si="3"/>
        <v>36000000</v>
      </c>
    </row>
    <row r="271">
      <c r="A271" s="5" t="s">
        <v>3904</v>
      </c>
      <c r="B271" s="5" t="s">
        <v>3757</v>
      </c>
      <c r="C271" s="5" t="s">
        <v>3402</v>
      </c>
      <c r="D271" s="5" t="s">
        <v>3403</v>
      </c>
      <c r="E271" s="6">
        <v>46809.0</v>
      </c>
      <c r="F271" s="7">
        <f t="shared" si="1"/>
        <v>2028</v>
      </c>
      <c r="G271" s="7">
        <f t="shared" si="2"/>
        <v>2</v>
      </c>
      <c r="H271" s="5" t="s">
        <v>210</v>
      </c>
      <c r="I271" s="7">
        <v>64.7</v>
      </c>
      <c r="J271" s="7">
        <v>80.0</v>
      </c>
      <c r="K271" s="8"/>
      <c r="L271" s="5" t="str">
        <f t="array" ref="L271">XLOOKUP(H271,'Product Master'!B:B,'Product Master'!C:C)</f>
        <v>Automotive Solutions</v>
      </c>
      <c r="M271" s="9">
        <f t="shared" si="3"/>
        <v>51760000</v>
      </c>
    </row>
    <row r="272">
      <c r="A272" s="5" t="s">
        <v>3905</v>
      </c>
      <c r="B272" s="5" t="s">
        <v>3906</v>
      </c>
      <c r="C272" s="5" t="s">
        <v>3412</v>
      </c>
      <c r="D272" s="5" t="s">
        <v>3417</v>
      </c>
      <c r="E272" s="6">
        <v>46526.0</v>
      </c>
      <c r="F272" s="7">
        <f t="shared" si="1"/>
        <v>2027</v>
      </c>
      <c r="G272" s="7">
        <f t="shared" si="2"/>
        <v>5</v>
      </c>
      <c r="H272" s="5" t="s">
        <v>250</v>
      </c>
      <c r="I272" s="7">
        <v>46.0</v>
      </c>
      <c r="J272" s="7">
        <v>60.0</v>
      </c>
      <c r="K272" s="8"/>
      <c r="L272" s="5" t="str">
        <f t="array" ref="L272">XLOOKUP(H272,'Product Master'!B:B,'Product Master'!C:C)</f>
        <v>Industrial Lubricants</v>
      </c>
      <c r="M272" s="9">
        <f t="shared" si="3"/>
        <v>27600000</v>
      </c>
    </row>
    <row r="273">
      <c r="A273" s="5" t="s">
        <v>3907</v>
      </c>
      <c r="B273" s="5" t="s">
        <v>3816</v>
      </c>
      <c r="C273" s="5" t="s">
        <v>3406</v>
      </c>
      <c r="D273" s="5" t="s">
        <v>3407</v>
      </c>
      <c r="E273" s="6">
        <v>46129.0</v>
      </c>
      <c r="F273" s="7">
        <f t="shared" si="1"/>
        <v>2026</v>
      </c>
      <c r="G273" s="7">
        <f t="shared" si="2"/>
        <v>4</v>
      </c>
      <c r="H273" s="5" t="s">
        <v>183</v>
      </c>
      <c r="I273" s="7">
        <v>28.6</v>
      </c>
      <c r="J273" s="7">
        <v>100.0</v>
      </c>
      <c r="K273" s="8"/>
      <c r="L273" s="5" t="str">
        <f t="array" ref="L273">XLOOKUP(H273,'Product Master'!B:B,'Product Master'!C:C)</f>
        <v>Industrial Lubricants</v>
      </c>
      <c r="M273" s="9">
        <f t="shared" si="3"/>
        <v>28600000</v>
      </c>
    </row>
    <row r="274">
      <c r="A274" s="5" t="s">
        <v>3908</v>
      </c>
      <c r="B274" s="5" t="s">
        <v>3909</v>
      </c>
      <c r="C274" s="5" t="s">
        <v>3412</v>
      </c>
      <c r="D274" s="5" t="s">
        <v>3419</v>
      </c>
      <c r="E274" s="6">
        <v>45940.0</v>
      </c>
      <c r="F274" s="7">
        <f t="shared" si="1"/>
        <v>2025</v>
      </c>
      <c r="G274" s="7">
        <f t="shared" si="2"/>
        <v>10</v>
      </c>
      <c r="H274" s="5" t="s">
        <v>231</v>
      </c>
      <c r="I274" s="7">
        <v>46.7</v>
      </c>
      <c r="J274" s="7">
        <v>20.0</v>
      </c>
      <c r="K274" s="8"/>
      <c r="L274" s="5" t="str">
        <f t="array" ref="L274">XLOOKUP(H274,'Product Master'!B:B,'Product Master'!C:C)</f>
        <v>Industrial Lubricants</v>
      </c>
      <c r="M274" s="9">
        <f t="shared" si="3"/>
        <v>9340000</v>
      </c>
    </row>
    <row r="275">
      <c r="A275" s="5" t="s">
        <v>3910</v>
      </c>
      <c r="B275" s="5" t="s">
        <v>3911</v>
      </c>
      <c r="C275" s="5" t="s">
        <v>3416</v>
      </c>
      <c r="D275" s="5" t="s">
        <v>3407</v>
      </c>
      <c r="E275" s="6">
        <v>45696.0</v>
      </c>
      <c r="F275" s="7">
        <f t="shared" si="1"/>
        <v>2025</v>
      </c>
      <c r="G275" s="7">
        <f t="shared" si="2"/>
        <v>2</v>
      </c>
      <c r="H275" s="5" t="s">
        <v>19</v>
      </c>
      <c r="I275" s="7">
        <v>9.4</v>
      </c>
      <c r="J275" s="7">
        <v>100.0</v>
      </c>
      <c r="K275" s="8"/>
      <c r="L275" s="5" t="str">
        <f t="array" ref="L275">XLOOKUP(H275,'Product Master'!B:B,'Product Master'!C:C)</f>
        <v>Packaging Materials</v>
      </c>
      <c r="M275" s="9">
        <f t="shared" si="3"/>
        <v>9400000</v>
      </c>
    </row>
    <row r="276">
      <c r="A276" s="5" t="s">
        <v>3912</v>
      </c>
      <c r="B276" s="5" t="s">
        <v>3913</v>
      </c>
      <c r="C276" s="5" t="s">
        <v>3412</v>
      </c>
      <c r="D276" s="5" t="s">
        <v>3413</v>
      </c>
      <c r="E276" s="6">
        <v>46050.0</v>
      </c>
      <c r="F276" s="7">
        <f t="shared" si="1"/>
        <v>2026</v>
      </c>
      <c r="G276" s="7">
        <f t="shared" si="2"/>
        <v>1</v>
      </c>
      <c r="H276" s="5" t="s">
        <v>25</v>
      </c>
      <c r="I276" s="7">
        <v>61.8</v>
      </c>
      <c r="J276" s="7">
        <v>0.0</v>
      </c>
      <c r="K276" s="8"/>
      <c r="L276" s="5" t="str">
        <f t="array" ref="L276">XLOOKUP(H276,'Product Master'!B:B,'Product Master'!C:C)</f>
        <v>Specialty Polymers</v>
      </c>
      <c r="M276" s="9">
        <f t="shared" si="3"/>
        <v>0</v>
      </c>
    </row>
    <row r="277">
      <c r="A277" s="5" t="s">
        <v>3914</v>
      </c>
      <c r="B277" s="5" t="s">
        <v>3633</v>
      </c>
      <c r="C277" s="5" t="s">
        <v>3412</v>
      </c>
      <c r="D277" s="5" t="s">
        <v>3413</v>
      </c>
      <c r="E277" s="6">
        <v>46347.0</v>
      </c>
      <c r="F277" s="7">
        <f t="shared" si="1"/>
        <v>2026</v>
      </c>
      <c r="G277" s="7">
        <f t="shared" si="2"/>
        <v>11</v>
      </c>
      <c r="H277" s="5" t="s">
        <v>40</v>
      </c>
      <c r="I277" s="7">
        <v>17.2</v>
      </c>
      <c r="J277" s="7">
        <v>0.0</v>
      </c>
      <c r="K277" s="8"/>
      <c r="L277" s="5" t="str">
        <f t="array" ref="L277">XLOOKUP(H277,'Product Master'!B:B,'Product Master'!C:C)</f>
        <v>Specialty Polymers</v>
      </c>
      <c r="M277" s="9">
        <f t="shared" si="3"/>
        <v>0</v>
      </c>
    </row>
    <row r="278">
      <c r="A278" s="5" t="s">
        <v>3915</v>
      </c>
      <c r="B278" s="5" t="s">
        <v>3497</v>
      </c>
      <c r="C278" s="5" t="s">
        <v>3416</v>
      </c>
      <c r="D278" s="5" t="s">
        <v>3403</v>
      </c>
      <c r="E278" s="6">
        <v>46502.0</v>
      </c>
      <c r="F278" s="7">
        <f t="shared" si="1"/>
        <v>2027</v>
      </c>
      <c r="G278" s="7">
        <f t="shared" si="2"/>
        <v>4</v>
      </c>
      <c r="H278" s="5" t="s">
        <v>161</v>
      </c>
      <c r="I278" s="7">
        <v>27.7</v>
      </c>
      <c r="J278" s="7">
        <v>80.0</v>
      </c>
      <c r="K278" s="5" t="s">
        <v>3916</v>
      </c>
      <c r="L278" s="5" t="str">
        <f t="array" ref="L278">XLOOKUP(H278,'Product Master'!B:B,'Product Master'!C:C)</f>
        <v>Industrial Lubricants</v>
      </c>
      <c r="M278" s="9">
        <f t="shared" si="3"/>
        <v>22160000</v>
      </c>
    </row>
    <row r="279">
      <c r="A279" s="5" t="s">
        <v>3917</v>
      </c>
      <c r="B279" s="5" t="s">
        <v>3918</v>
      </c>
      <c r="C279" s="5" t="s">
        <v>3412</v>
      </c>
      <c r="D279" s="5" t="s">
        <v>3413</v>
      </c>
      <c r="E279" s="6">
        <v>46737.0</v>
      </c>
      <c r="F279" s="7">
        <f t="shared" si="1"/>
        <v>2027</v>
      </c>
      <c r="G279" s="7">
        <f t="shared" si="2"/>
        <v>12</v>
      </c>
      <c r="H279" s="5" t="s">
        <v>31</v>
      </c>
      <c r="I279" s="7">
        <v>72.7</v>
      </c>
      <c r="J279" s="7">
        <v>0.0</v>
      </c>
      <c r="K279" s="8"/>
      <c r="L279" s="5" t="str">
        <f t="array" ref="L279">XLOOKUP(H279,'Product Master'!B:B,'Product Master'!C:C)</f>
        <v>Consumer &amp; Home Care</v>
      </c>
      <c r="M279" s="9">
        <f t="shared" si="3"/>
        <v>0</v>
      </c>
    </row>
    <row r="280">
      <c r="A280" s="5" t="s">
        <v>3919</v>
      </c>
      <c r="B280" s="5" t="s">
        <v>3597</v>
      </c>
      <c r="C280" s="5" t="s">
        <v>3416</v>
      </c>
      <c r="D280" s="5" t="s">
        <v>3417</v>
      </c>
      <c r="E280" s="6">
        <v>46117.0</v>
      </c>
      <c r="F280" s="7">
        <f t="shared" si="1"/>
        <v>2026</v>
      </c>
      <c r="G280" s="7">
        <f t="shared" si="2"/>
        <v>4</v>
      </c>
      <c r="H280" s="5" t="s">
        <v>218</v>
      </c>
      <c r="I280" s="7">
        <v>47.2</v>
      </c>
      <c r="J280" s="7">
        <v>60.0</v>
      </c>
      <c r="K280" s="8"/>
      <c r="L280" s="5" t="str">
        <f t="array" ref="L280">XLOOKUP(H280,'Product Master'!B:B,'Product Master'!C:C)</f>
        <v>Consumer &amp; Home Care</v>
      </c>
      <c r="M280" s="9">
        <f t="shared" si="3"/>
        <v>28320000</v>
      </c>
    </row>
    <row r="281">
      <c r="A281" s="5" t="s">
        <v>3920</v>
      </c>
      <c r="B281" s="5" t="s">
        <v>3921</v>
      </c>
      <c r="C281" s="5" t="s">
        <v>3416</v>
      </c>
      <c r="D281" s="5" t="s">
        <v>3413</v>
      </c>
      <c r="E281" s="6">
        <v>46799.0</v>
      </c>
      <c r="F281" s="7">
        <f t="shared" si="1"/>
        <v>2028</v>
      </c>
      <c r="G281" s="7">
        <f t="shared" si="2"/>
        <v>2</v>
      </c>
      <c r="H281" s="5" t="s">
        <v>183</v>
      </c>
      <c r="I281" s="7">
        <v>32.8</v>
      </c>
      <c r="J281" s="7">
        <v>0.0</v>
      </c>
      <c r="K281" s="8"/>
      <c r="L281" s="5" t="str">
        <f t="array" ref="L281">XLOOKUP(H281,'Product Master'!B:B,'Product Master'!C:C)</f>
        <v>Industrial Lubricants</v>
      </c>
      <c r="M281" s="9">
        <f t="shared" si="3"/>
        <v>0</v>
      </c>
    </row>
    <row r="282">
      <c r="A282" s="5" t="s">
        <v>3922</v>
      </c>
      <c r="B282" s="5" t="s">
        <v>3923</v>
      </c>
      <c r="C282" s="5" t="s">
        <v>3412</v>
      </c>
      <c r="D282" s="5" t="s">
        <v>3413</v>
      </c>
      <c r="E282" s="6">
        <v>46856.0</v>
      </c>
      <c r="F282" s="7">
        <f t="shared" si="1"/>
        <v>2028</v>
      </c>
      <c r="G282" s="7">
        <f t="shared" si="2"/>
        <v>4</v>
      </c>
      <c r="H282" s="5" t="s">
        <v>25</v>
      </c>
      <c r="I282" s="7">
        <v>47.4</v>
      </c>
      <c r="J282" s="7">
        <v>0.0</v>
      </c>
      <c r="K282" s="5" t="s">
        <v>3924</v>
      </c>
      <c r="L282" s="5" t="str">
        <f t="array" ref="L282">XLOOKUP(H282,'Product Master'!B:B,'Product Master'!C:C)</f>
        <v>Specialty Polymers</v>
      </c>
      <c r="M282" s="9">
        <f t="shared" si="3"/>
        <v>0</v>
      </c>
    </row>
    <row r="283">
      <c r="A283" s="5" t="s">
        <v>3925</v>
      </c>
      <c r="B283" s="5" t="s">
        <v>3926</v>
      </c>
      <c r="C283" s="5" t="s">
        <v>3406</v>
      </c>
      <c r="D283" s="5" t="s">
        <v>3413</v>
      </c>
      <c r="E283" s="6">
        <v>45906.0</v>
      </c>
      <c r="F283" s="7">
        <f t="shared" si="1"/>
        <v>2025</v>
      </c>
      <c r="G283" s="7">
        <f t="shared" si="2"/>
        <v>9</v>
      </c>
      <c r="H283" s="5" t="s">
        <v>180</v>
      </c>
      <c r="I283" s="7">
        <v>39.1</v>
      </c>
      <c r="J283" s="7">
        <v>0.0</v>
      </c>
      <c r="K283" s="8"/>
      <c r="L283" s="5" t="str">
        <f t="array" ref="L283">XLOOKUP(H283,'Product Master'!B:B,'Product Master'!C:C)</f>
        <v>Automotive Solutions</v>
      </c>
      <c r="M283" s="9">
        <f t="shared" si="3"/>
        <v>0</v>
      </c>
    </row>
    <row r="284">
      <c r="A284" s="5" t="s">
        <v>3927</v>
      </c>
      <c r="B284" s="5" t="s">
        <v>3928</v>
      </c>
      <c r="C284" s="5" t="s">
        <v>3416</v>
      </c>
      <c r="D284" s="5" t="s">
        <v>3403</v>
      </c>
      <c r="E284" s="6">
        <v>46017.0</v>
      </c>
      <c r="F284" s="7">
        <f t="shared" si="1"/>
        <v>2025</v>
      </c>
      <c r="G284" s="7">
        <f t="shared" si="2"/>
        <v>12</v>
      </c>
      <c r="H284" s="5" t="s">
        <v>53</v>
      </c>
      <c r="I284" s="7">
        <v>42.5</v>
      </c>
      <c r="J284" s="7">
        <v>80.0</v>
      </c>
      <c r="K284" s="5" t="s">
        <v>3929</v>
      </c>
      <c r="L284" s="5" t="str">
        <f t="array" ref="L284">XLOOKUP(H284,'Product Master'!B:B,'Product Master'!C:C)</f>
        <v>Specialty Polymers</v>
      </c>
      <c r="M284" s="9">
        <f t="shared" si="3"/>
        <v>34000000</v>
      </c>
    </row>
    <row r="285">
      <c r="A285" s="5" t="s">
        <v>3930</v>
      </c>
      <c r="B285" s="5" t="s">
        <v>3931</v>
      </c>
      <c r="C285" s="5" t="s">
        <v>3416</v>
      </c>
      <c r="D285" s="5" t="s">
        <v>3413</v>
      </c>
      <c r="E285" s="6">
        <v>45754.0</v>
      </c>
      <c r="F285" s="7">
        <f t="shared" si="1"/>
        <v>2025</v>
      </c>
      <c r="G285" s="7">
        <f t="shared" si="2"/>
        <v>4</v>
      </c>
      <c r="H285" s="5" t="s">
        <v>68</v>
      </c>
      <c r="I285" s="7">
        <v>62.2</v>
      </c>
      <c r="J285" s="7">
        <v>0.0</v>
      </c>
      <c r="K285" s="8"/>
      <c r="L285" s="5" t="str">
        <f t="array" ref="L285">XLOOKUP(H285,'Product Master'!B:B,'Product Master'!C:C)</f>
        <v>Industrial Lubricants</v>
      </c>
      <c r="M285" s="9">
        <f t="shared" si="3"/>
        <v>0</v>
      </c>
    </row>
    <row r="286">
      <c r="A286" s="5" t="s">
        <v>3932</v>
      </c>
      <c r="B286" s="5" t="s">
        <v>3933</v>
      </c>
      <c r="C286" s="5" t="s">
        <v>3416</v>
      </c>
      <c r="D286" s="5" t="s">
        <v>3413</v>
      </c>
      <c r="E286" s="6">
        <v>46484.0</v>
      </c>
      <c r="F286" s="7">
        <f t="shared" si="1"/>
        <v>2027</v>
      </c>
      <c r="G286" s="7">
        <f t="shared" si="2"/>
        <v>4</v>
      </c>
      <c r="H286" s="5" t="s">
        <v>64</v>
      </c>
      <c r="I286" s="7">
        <v>52.0</v>
      </c>
      <c r="J286" s="7">
        <v>0.0</v>
      </c>
      <c r="K286" s="8"/>
      <c r="L286" s="5" t="str">
        <f t="array" ref="L286">XLOOKUP(H286,'Product Master'!B:B,'Product Master'!C:C)</f>
        <v>Industrial Lubricants</v>
      </c>
      <c r="M286" s="9">
        <f t="shared" si="3"/>
        <v>0</v>
      </c>
    </row>
    <row r="287">
      <c r="A287" s="5" t="s">
        <v>3934</v>
      </c>
      <c r="B287" s="5" t="s">
        <v>3935</v>
      </c>
      <c r="C287" s="5" t="s">
        <v>3412</v>
      </c>
      <c r="D287" s="5" t="s">
        <v>3407</v>
      </c>
      <c r="E287" s="6">
        <v>46328.0</v>
      </c>
      <c r="F287" s="7">
        <f t="shared" si="1"/>
        <v>2026</v>
      </c>
      <c r="G287" s="7">
        <f t="shared" si="2"/>
        <v>11</v>
      </c>
      <c r="H287" s="5" t="s">
        <v>161</v>
      </c>
      <c r="I287" s="7">
        <v>5.2</v>
      </c>
      <c r="J287" s="7">
        <v>100.0</v>
      </c>
      <c r="K287" s="5" t="s">
        <v>3936</v>
      </c>
      <c r="L287" s="5" t="str">
        <f t="array" ref="L287">XLOOKUP(H287,'Product Master'!B:B,'Product Master'!C:C)</f>
        <v>Industrial Lubricants</v>
      </c>
      <c r="M287" s="9">
        <f t="shared" si="3"/>
        <v>5200000</v>
      </c>
    </row>
    <row r="288">
      <c r="A288" s="5" t="s">
        <v>3937</v>
      </c>
      <c r="B288" s="5" t="s">
        <v>3809</v>
      </c>
      <c r="C288" s="5" t="s">
        <v>3412</v>
      </c>
      <c r="D288" s="5" t="s">
        <v>3417</v>
      </c>
      <c r="E288" s="6">
        <v>46441.0</v>
      </c>
      <c r="F288" s="7">
        <f t="shared" si="1"/>
        <v>2027</v>
      </c>
      <c r="G288" s="7">
        <f t="shared" si="2"/>
        <v>2</v>
      </c>
      <c r="H288" s="5" t="s">
        <v>231</v>
      </c>
      <c r="I288" s="7">
        <v>69.1</v>
      </c>
      <c r="J288" s="7">
        <v>60.0</v>
      </c>
      <c r="K288" s="8"/>
      <c r="L288" s="5" t="str">
        <f t="array" ref="L288">XLOOKUP(H288,'Product Master'!B:B,'Product Master'!C:C)</f>
        <v>Industrial Lubricants</v>
      </c>
      <c r="M288" s="9">
        <f t="shared" si="3"/>
        <v>41460000</v>
      </c>
    </row>
    <row r="289">
      <c r="A289" s="5" t="s">
        <v>3938</v>
      </c>
      <c r="B289" s="5" t="s">
        <v>3939</v>
      </c>
      <c r="C289" s="5" t="s">
        <v>3416</v>
      </c>
      <c r="D289" s="5" t="s">
        <v>3403</v>
      </c>
      <c r="E289" s="6">
        <v>46607.0</v>
      </c>
      <c r="F289" s="7">
        <f t="shared" si="1"/>
        <v>2027</v>
      </c>
      <c r="G289" s="7">
        <f t="shared" si="2"/>
        <v>8</v>
      </c>
      <c r="H289" s="5" t="s">
        <v>35</v>
      </c>
      <c r="I289" s="7">
        <v>10.2</v>
      </c>
      <c r="J289" s="7">
        <v>80.0</v>
      </c>
      <c r="K289" s="8"/>
      <c r="L289" s="5" t="str">
        <f t="array" ref="L289">XLOOKUP(H289,'Product Master'!B:B,'Product Master'!C:C)</f>
        <v>Specialty Polymers</v>
      </c>
      <c r="M289" s="9">
        <f t="shared" si="3"/>
        <v>8160000</v>
      </c>
    </row>
    <row r="290">
      <c r="A290" s="5" t="s">
        <v>3940</v>
      </c>
      <c r="B290" s="5" t="s">
        <v>3696</v>
      </c>
      <c r="C290" s="5" t="s">
        <v>3406</v>
      </c>
      <c r="D290" s="5" t="s">
        <v>3407</v>
      </c>
      <c r="E290" s="6">
        <v>45771.0</v>
      </c>
      <c r="F290" s="7">
        <f t="shared" si="1"/>
        <v>2025</v>
      </c>
      <c r="G290" s="7">
        <f t="shared" si="2"/>
        <v>4</v>
      </c>
      <c r="H290" s="5" t="s">
        <v>133</v>
      </c>
      <c r="I290" s="7">
        <v>26.4</v>
      </c>
      <c r="J290" s="7">
        <v>100.0</v>
      </c>
      <c r="K290" s="8"/>
      <c r="L290" s="5" t="str">
        <f t="array" ref="L290">XLOOKUP(H290,'Product Master'!B:B,'Product Master'!C:C)</f>
        <v>Specialty Polymers</v>
      </c>
      <c r="M290" s="9">
        <f t="shared" si="3"/>
        <v>26400000</v>
      </c>
    </row>
    <row r="291">
      <c r="A291" s="5" t="s">
        <v>3941</v>
      </c>
      <c r="B291" s="5" t="s">
        <v>3942</v>
      </c>
      <c r="C291" s="5" t="s">
        <v>3416</v>
      </c>
      <c r="D291" s="5" t="s">
        <v>3413</v>
      </c>
      <c r="E291" s="6">
        <v>46210.0</v>
      </c>
      <c r="F291" s="7">
        <f t="shared" si="1"/>
        <v>2026</v>
      </c>
      <c r="G291" s="7">
        <f t="shared" si="2"/>
        <v>7</v>
      </c>
      <c r="H291" s="5" t="s">
        <v>19</v>
      </c>
      <c r="I291" s="7">
        <v>58.3</v>
      </c>
      <c r="J291" s="7">
        <v>0.0</v>
      </c>
      <c r="K291" s="8"/>
      <c r="L291" s="5" t="str">
        <f t="array" ref="L291">XLOOKUP(H291,'Product Master'!B:B,'Product Master'!C:C)</f>
        <v>Packaging Materials</v>
      </c>
      <c r="M291" s="9">
        <f t="shared" si="3"/>
        <v>0</v>
      </c>
    </row>
    <row r="292">
      <c r="A292" s="5" t="s">
        <v>3943</v>
      </c>
      <c r="B292" s="5" t="s">
        <v>3944</v>
      </c>
      <c r="C292" s="5" t="s">
        <v>3416</v>
      </c>
      <c r="D292" s="5" t="s">
        <v>3403</v>
      </c>
      <c r="E292" s="6">
        <v>45792.0</v>
      </c>
      <c r="F292" s="7">
        <f t="shared" si="1"/>
        <v>2025</v>
      </c>
      <c r="G292" s="7">
        <f t="shared" si="2"/>
        <v>5</v>
      </c>
      <c r="H292" s="5" t="s">
        <v>294</v>
      </c>
      <c r="I292" s="7">
        <v>56.0</v>
      </c>
      <c r="J292" s="7">
        <v>80.0</v>
      </c>
      <c r="K292" s="8"/>
      <c r="L292" s="5" t="str">
        <f t="array" ref="L292">XLOOKUP(H292,'Product Master'!B:B,'Product Master'!C:C)</f>
        <v>Consumer &amp; Home Care</v>
      </c>
      <c r="M292" s="9">
        <f t="shared" si="3"/>
        <v>44800000</v>
      </c>
    </row>
    <row r="293">
      <c r="A293" s="5" t="s">
        <v>3945</v>
      </c>
      <c r="B293" s="5" t="s">
        <v>3946</v>
      </c>
      <c r="C293" s="5" t="s">
        <v>3402</v>
      </c>
      <c r="D293" s="5" t="s">
        <v>3419</v>
      </c>
      <c r="E293" s="6">
        <v>46338.0</v>
      </c>
      <c r="F293" s="7">
        <f t="shared" si="1"/>
        <v>2026</v>
      </c>
      <c r="G293" s="7">
        <f t="shared" si="2"/>
        <v>11</v>
      </c>
      <c r="H293" s="5" t="s">
        <v>280</v>
      </c>
      <c r="I293" s="7">
        <v>60.1</v>
      </c>
      <c r="J293" s="7">
        <v>20.0</v>
      </c>
      <c r="K293" s="8"/>
      <c r="L293" s="5" t="str">
        <f t="array" ref="L293">XLOOKUP(H293,'Product Master'!B:B,'Product Master'!C:C)</f>
        <v>Packaging Materials</v>
      </c>
      <c r="M293" s="9">
        <f t="shared" si="3"/>
        <v>12020000</v>
      </c>
    </row>
    <row r="294">
      <c r="A294" s="5" t="s">
        <v>3947</v>
      </c>
      <c r="B294" s="5" t="s">
        <v>3948</v>
      </c>
      <c r="C294" s="5" t="s">
        <v>3416</v>
      </c>
      <c r="D294" s="5" t="s">
        <v>3407</v>
      </c>
      <c r="E294" s="6">
        <v>46800.0</v>
      </c>
      <c r="F294" s="7">
        <f t="shared" si="1"/>
        <v>2028</v>
      </c>
      <c r="G294" s="7">
        <f t="shared" si="2"/>
        <v>2</v>
      </c>
      <c r="H294" s="5" t="s">
        <v>98</v>
      </c>
      <c r="I294" s="7">
        <v>71.8</v>
      </c>
      <c r="J294" s="7">
        <v>100.0</v>
      </c>
      <c r="K294" s="8"/>
      <c r="L294" s="5" t="str">
        <f t="array" ref="L294">XLOOKUP(H294,'Product Master'!B:B,'Product Master'!C:C)</f>
        <v>Industrial Lubricants</v>
      </c>
      <c r="M294" s="9">
        <f t="shared" si="3"/>
        <v>71800000</v>
      </c>
    </row>
    <row r="295">
      <c r="A295" s="5" t="s">
        <v>3949</v>
      </c>
      <c r="B295" s="5" t="s">
        <v>3767</v>
      </c>
      <c r="C295" s="5" t="s">
        <v>3416</v>
      </c>
      <c r="D295" s="5" t="s">
        <v>3403</v>
      </c>
      <c r="E295" s="6">
        <v>46366.0</v>
      </c>
      <c r="F295" s="7">
        <f t="shared" si="1"/>
        <v>2026</v>
      </c>
      <c r="G295" s="7">
        <f t="shared" si="2"/>
        <v>12</v>
      </c>
      <c r="H295" s="5" t="s">
        <v>92</v>
      </c>
      <c r="I295" s="7">
        <v>68.6</v>
      </c>
      <c r="J295" s="7">
        <v>80.0</v>
      </c>
      <c r="K295" s="8"/>
      <c r="L295" s="5" t="str">
        <f t="array" ref="L295">XLOOKUP(H295,'Product Master'!B:B,'Product Master'!C:C)</f>
        <v>Automotive Solutions</v>
      </c>
      <c r="M295" s="9">
        <f t="shared" si="3"/>
        <v>54880000</v>
      </c>
    </row>
    <row r="296">
      <c r="A296" s="5" t="s">
        <v>3950</v>
      </c>
      <c r="B296" s="5" t="s">
        <v>3951</v>
      </c>
      <c r="C296" s="5" t="s">
        <v>3412</v>
      </c>
      <c r="D296" s="5" t="s">
        <v>3413</v>
      </c>
      <c r="E296" s="6">
        <v>45706.0</v>
      </c>
      <c r="F296" s="7">
        <f t="shared" si="1"/>
        <v>2025</v>
      </c>
      <c r="G296" s="7">
        <f t="shared" si="2"/>
        <v>2</v>
      </c>
      <c r="H296" s="5" t="s">
        <v>56</v>
      </c>
      <c r="I296" s="7">
        <v>40.0</v>
      </c>
      <c r="J296" s="7">
        <v>0.0</v>
      </c>
      <c r="K296" s="8"/>
      <c r="L296" s="5" t="str">
        <f t="array" ref="L296">XLOOKUP(H296,'Product Master'!B:B,'Product Master'!C:C)</f>
        <v>Packaging Materials</v>
      </c>
      <c r="M296" s="9">
        <f t="shared" si="3"/>
        <v>0</v>
      </c>
    </row>
    <row r="297">
      <c r="A297" s="5" t="s">
        <v>3952</v>
      </c>
      <c r="B297" s="5" t="s">
        <v>3953</v>
      </c>
      <c r="C297" s="5" t="s">
        <v>3416</v>
      </c>
      <c r="D297" s="5" t="s">
        <v>3419</v>
      </c>
      <c r="E297" s="6">
        <v>46345.0</v>
      </c>
      <c r="F297" s="7">
        <f t="shared" si="1"/>
        <v>2026</v>
      </c>
      <c r="G297" s="7">
        <f t="shared" si="2"/>
        <v>11</v>
      </c>
      <c r="H297" s="5" t="s">
        <v>45</v>
      </c>
      <c r="I297" s="7">
        <v>32.8</v>
      </c>
      <c r="J297" s="7">
        <v>20.0</v>
      </c>
      <c r="K297" s="8"/>
      <c r="L297" s="5" t="str">
        <f t="array" ref="L297">XLOOKUP(H297,'Product Master'!B:B,'Product Master'!C:C)</f>
        <v>Automotive Solutions</v>
      </c>
      <c r="M297" s="9">
        <f t="shared" si="3"/>
        <v>6560000</v>
      </c>
    </row>
    <row r="298">
      <c r="A298" s="5" t="s">
        <v>3954</v>
      </c>
      <c r="B298" s="5" t="s">
        <v>3955</v>
      </c>
      <c r="C298" s="5" t="s">
        <v>3402</v>
      </c>
      <c r="D298" s="5" t="s">
        <v>3419</v>
      </c>
      <c r="E298" s="6">
        <v>46746.0</v>
      </c>
      <c r="F298" s="7">
        <f t="shared" si="1"/>
        <v>2027</v>
      </c>
      <c r="G298" s="7">
        <f t="shared" si="2"/>
        <v>12</v>
      </c>
      <c r="H298" s="5" t="s">
        <v>118</v>
      </c>
      <c r="I298" s="7">
        <v>69.8</v>
      </c>
      <c r="J298" s="7">
        <v>20.0</v>
      </c>
      <c r="K298" s="8"/>
      <c r="L298" s="5" t="str">
        <f t="array" ref="L298">XLOOKUP(H298,'Product Master'!B:B,'Product Master'!C:C)</f>
        <v>Automotive Solutions</v>
      </c>
      <c r="M298" s="9">
        <f t="shared" si="3"/>
        <v>13960000</v>
      </c>
    </row>
    <row r="299">
      <c r="A299" s="5" t="s">
        <v>3956</v>
      </c>
      <c r="B299" s="5" t="s">
        <v>3957</v>
      </c>
      <c r="C299" s="5" t="s">
        <v>3412</v>
      </c>
      <c r="D299" s="5" t="s">
        <v>3407</v>
      </c>
      <c r="E299" s="6">
        <v>45777.0</v>
      </c>
      <c r="F299" s="7">
        <f t="shared" si="1"/>
        <v>2025</v>
      </c>
      <c r="G299" s="7">
        <f t="shared" si="2"/>
        <v>4</v>
      </c>
      <c r="H299" s="5" t="s">
        <v>53</v>
      </c>
      <c r="I299" s="7">
        <v>77.9</v>
      </c>
      <c r="J299" s="7">
        <v>100.0</v>
      </c>
      <c r="K299" s="8"/>
      <c r="L299" s="5" t="str">
        <f t="array" ref="L299">XLOOKUP(H299,'Product Master'!B:B,'Product Master'!C:C)</f>
        <v>Specialty Polymers</v>
      </c>
      <c r="M299" s="9">
        <f t="shared" si="3"/>
        <v>77900000</v>
      </c>
    </row>
    <row r="300">
      <c r="A300" s="5" t="s">
        <v>3958</v>
      </c>
      <c r="B300" s="5" t="s">
        <v>3730</v>
      </c>
      <c r="C300" s="5" t="s">
        <v>3406</v>
      </c>
      <c r="D300" s="5" t="s">
        <v>3419</v>
      </c>
      <c r="E300" s="6">
        <v>46030.0</v>
      </c>
      <c r="F300" s="7">
        <f t="shared" si="1"/>
        <v>2026</v>
      </c>
      <c r="G300" s="7">
        <f t="shared" si="2"/>
        <v>1</v>
      </c>
      <c r="H300" s="5" t="s">
        <v>64</v>
      </c>
      <c r="I300" s="7">
        <v>55.2</v>
      </c>
      <c r="J300" s="7">
        <v>20.0</v>
      </c>
      <c r="K300" s="5" t="s">
        <v>3959</v>
      </c>
      <c r="L300" s="5" t="str">
        <f t="array" ref="L300">XLOOKUP(H300,'Product Master'!B:B,'Product Master'!C:C)</f>
        <v>Industrial Lubricants</v>
      </c>
      <c r="M300" s="9">
        <f t="shared" si="3"/>
        <v>11040000</v>
      </c>
    </row>
    <row r="301">
      <c r="A301" s="5" t="s">
        <v>3960</v>
      </c>
      <c r="B301" s="5" t="s">
        <v>3961</v>
      </c>
      <c r="C301" s="5" t="s">
        <v>3416</v>
      </c>
      <c r="D301" s="5" t="s">
        <v>3417</v>
      </c>
      <c r="E301" s="6">
        <v>46556.0</v>
      </c>
      <c r="F301" s="7">
        <f t="shared" si="1"/>
        <v>2027</v>
      </c>
      <c r="G301" s="7">
        <f t="shared" si="2"/>
        <v>6</v>
      </c>
      <c r="H301" s="5" t="s">
        <v>133</v>
      </c>
      <c r="I301" s="7">
        <v>76.4</v>
      </c>
      <c r="J301" s="7">
        <v>60.0</v>
      </c>
      <c r="K301" s="8"/>
      <c r="L301" s="5" t="str">
        <f t="array" ref="L301">XLOOKUP(H301,'Product Master'!B:B,'Product Master'!C:C)</f>
        <v>Specialty Polymers</v>
      </c>
      <c r="M301" s="9">
        <f t="shared" si="3"/>
        <v>45840000</v>
      </c>
    </row>
    <row r="302">
      <c r="A302" s="5" t="s">
        <v>3962</v>
      </c>
      <c r="B302" s="5" t="s">
        <v>3963</v>
      </c>
      <c r="C302" s="5" t="s">
        <v>3406</v>
      </c>
      <c r="D302" s="5" t="s">
        <v>3417</v>
      </c>
      <c r="E302" s="6">
        <v>45736.0</v>
      </c>
      <c r="F302" s="7">
        <f t="shared" si="1"/>
        <v>2025</v>
      </c>
      <c r="G302" s="7">
        <f t="shared" si="2"/>
        <v>3</v>
      </c>
      <c r="H302" s="5" t="s">
        <v>257</v>
      </c>
      <c r="I302" s="7">
        <v>36.2</v>
      </c>
      <c r="J302" s="7">
        <v>60.0</v>
      </c>
      <c r="K302" s="8"/>
      <c r="L302" s="5" t="str">
        <f t="array" ref="L302">XLOOKUP(H302,'Product Master'!B:B,'Product Master'!C:C)</f>
        <v>Consumer &amp; Home Care</v>
      </c>
      <c r="M302" s="9">
        <f t="shared" si="3"/>
        <v>21720000</v>
      </c>
    </row>
    <row r="303">
      <c r="A303" s="5" t="s">
        <v>3964</v>
      </c>
      <c r="B303" s="5" t="s">
        <v>3513</v>
      </c>
      <c r="C303" s="5" t="s">
        <v>3406</v>
      </c>
      <c r="D303" s="5" t="s">
        <v>3419</v>
      </c>
      <c r="E303" s="6">
        <v>46052.0</v>
      </c>
      <c r="F303" s="7">
        <f t="shared" si="1"/>
        <v>2026</v>
      </c>
      <c r="G303" s="7">
        <f t="shared" si="2"/>
        <v>1</v>
      </c>
      <c r="H303" s="5" t="s">
        <v>95</v>
      </c>
      <c r="I303" s="7">
        <v>38.0</v>
      </c>
      <c r="J303" s="7">
        <v>20.0</v>
      </c>
      <c r="K303" s="8"/>
      <c r="L303" s="5" t="str">
        <f t="array" ref="L303">XLOOKUP(H303,'Product Master'!B:B,'Product Master'!C:C)</f>
        <v>Consumer &amp; Home Care</v>
      </c>
      <c r="M303" s="9">
        <f t="shared" si="3"/>
        <v>7600000</v>
      </c>
    </row>
    <row r="304">
      <c r="A304" s="5" t="s">
        <v>3965</v>
      </c>
      <c r="B304" s="5" t="s">
        <v>3525</v>
      </c>
      <c r="C304" s="5" t="s">
        <v>3416</v>
      </c>
      <c r="D304" s="5" t="s">
        <v>3403</v>
      </c>
      <c r="E304" s="6">
        <v>46522.0</v>
      </c>
      <c r="F304" s="7">
        <f t="shared" si="1"/>
        <v>2027</v>
      </c>
      <c r="G304" s="7">
        <f t="shared" si="2"/>
        <v>5</v>
      </c>
      <c r="H304" s="5" t="s">
        <v>124</v>
      </c>
      <c r="I304" s="7">
        <v>42.3</v>
      </c>
      <c r="J304" s="7">
        <v>80.0</v>
      </c>
      <c r="K304" s="8"/>
      <c r="L304" s="5" t="str">
        <f t="array" ref="L304">XLOOKUP(H304,'Product Master'!B:B,'Product Master'!C:C)</f>
        <v>Specialty Polymers</v>
      </c>
      <c r="M304" s="9">
        <f t="shared" si="3"/>
        <v>33840000</v>
      </c>
    </row>
    <row r="305">
      <c r="A305" s="5" t="s">
        <v>3966</v>
      </c>
      <c r="B305" s="5" t="s">
        <v>3967</v>
      </c>
      <c r="C305" s="5" t="s">
        <v>3406</v>
      </c>
      <c r="D305" s="5" t="s">
        <v>3407</v>
      </c>
      <c r="E305" s="6">
        <v>45930.0</v>
      </c>
      <c r="F305" s="7">
        <f t="shared" si="1"/>
        <v>2025</v>
      </c>
      <c r="G305" s="7">
        <f t="shared" si="2"/>
        <v>9</v>
      </c>
      <c r="H305" s="5" t="s">
        <v>183</v>
      </c>
      <c r="I305" s="7">
        <v>39.3</v>
      </c>
      <c r="J305" s="7">
        <v>100.0</v>
      </c>
      <c r="K305" s="8"/>
      <c r="L305" s="5" t="str">
        <f t="array" ref="L305">XLOOKUP(H305,'Product Master'!B:B,'Product Master'!C:C)</f>
        <v>Industrial Lubricants</v>
      </c>
      <c r="M305" s="9">
        <f t="shared" si="3"/>
        <v>39300000</v>
      </c>
    </row>
    <row r="306">
      <c r="A306" s="5" t="s">
        <v>3968</v>
      </c>
      <c r="B306" s="5" t="s">
        <v>3969</v>
      </c>
      <c r="C306" s="5" t="s">
        <v>3406</v>
      </c>
      <c r="D306" s="5" t="s">
        <v>3419</v>
      </c>
      <c r="E306" s="6">
        <v>46420.0</v>
      </c>
      <c r="F306" s="7">
        <f t="shared" si="1"/>
        <v>2027</v>
      </c>
      <c r="G306" s="7">
        <f t="shared" si="2"/>
        <v>2</v>
      </c>
      <c r="H306" s="5" t="s">
        <v>82</v>
      </c>
      <c r="I306" s="7">
        <v>50.5</v>
      </c>
      <c r="J306" s="7">
        <v>20.0</v>
      </c>
      <c r="K306" s="5" t="s">
        <v>3970</v>
      </c>
      <c r="L306" s="5" t="str">
        <f t="array" ref="L306">XLOOKUP(H306,'Product Master'!B:B,'Product Master'!C:C)</f>
        <v>Packaging Materials</v>
      </c>
      <c r="M306" s="9">
        <f t="shared" si="3"/>
        <v>10100000</v>
      </c>
    </row>
    <row r="307">
      <c r="A307" s="5" t="s">
        <v>3971</v>
      </c>
      <c r="B307" s="5" t="s">
        <v>3607</v>
      </c>
      <c r="C307" s="5" t="s">
        <v>3406</v>
      </c>
      <c r="D307" s="5" t="s">
        <v>3403</v>
      </c>
      <c r="E307" s="6">
        <v>46584.0</v>
      </c>
      <c r="F307" s="7">
        <f t="shared" si="1"/>
        <v>2027</v>
      </c>
      <c r="G307" s="7">
        <f t="shared" si="2"/>
        <v>7</v>
      </c>
      <c r="H307" s="5" t="s">
        <v>45</v>
      </c>
      <c r="I307" s="7">
        <v>68.2</v>
      </c>
      <c r="J307" s="7">
        <v>80.0</v>
      </c>
      <c r="K307" s="8"/>
      <c r="L307" s="5" t="str">
        <f t="array" ref="L307">XLOOKUP(H307,'Product Master'!B:B,'Product Master'!C:C)</f>
        <v>Automotive Solutions</v>
      </c>
      <c r="M307" s="9">
        <f t="shared" si="3"/>
        <v>54560000</v>
      </c>
    </row>
    <row r="308">
      <c r="A308" s="5" t="s">
        <v>3972</v>
      </c>
      <c r="B308" s="5" t="s">
        <v>3973</v>
      </c>
      <c r="C308" s="5" t="s">
        <v>3416</v>
      </c>
      <c r="D308" s="5" t="s">
        <v>3417</v>
      </c>
      <c r="E308" s="6">
        <v>46488.0</v>
      </c>
      <c r="F308" s="7">
        <f t="shared" si="1"/>
        <v>2027</v>
      </c>
      <c r="G308" s="7">
        <f t="shared" si="2"/>
        <v>4</v>
      </c>
      <c r="H308" s="5" t="s">
        <v>267</v>
      </c>
      <c r="I308" s="7">
        <v>28.7</v>
      </c>
      <c r="J308" s="7">
        <v>60.0</v>
      </c>
      <c r="K308" s="8"/>
      <c r="L308" s="5" t="str">
        <f t="array" ref="L308">XLOOKUP(H308,'Product Master'!B:B,'Product Master'!C:C)</f>
        <v>Automotive Solutions</v>
      </c>
      <c r="M308" s="9">
        <f t="shared" si="3"/>
        <v>17220000</v>
      </c>
    </row>
    <row r="309">
      <c r="A309" s="5" t="s">
        <v>3974</v>
      </c>
      <c r="B309" s="5" t="s">
        <v>3942</v>
      </c>
      <c r="C309" s="5" t="s">
        <v>3402</v>
      </c>
      <c r="D309" s="5" t="s">
        <v>3403</v>
      </c>
      <c r="E309" s="6">
        <v>45710.0</v>
      </c>
      <c r="F309" s="7">
        <f t="shared" si="1"/>
        <v>2025</v>
      </c>
      <c r="G309" s="7">
        <f t="shared" si="2"/>
        <v>2</v>
      </c>
      <c r="H309" s="5" t="s">
        <v>92</v>
      </c>
      <c r="I309" s="7">
        <v>41.8</v>
      </c>
      <c r="J309" s="7">
        <v>80.0</v>
      </c>
      <c r="K309" s="8"/>
      <c r="L309" s="5" t="str">
        <f t="array" ref="L309">XLOOKUP(H309,'Product Master'!B:B,'Product Master'!C:C)</f>
        <v>Automotive Solutions</v>
      </c>
      <c r="M309" s="9">
        <f t="shared" si="3"/>
        <v>33440000</v>
      </c>
    </row>
    <row r="310">
      <c r="A310" s="5" t="s">
        <v>3975</v>
      </c>
      <c r="B310" s="5" t="s">
        <v>3976</v>
      </c>
      <c r="C310" s="5" t="s">
        <v>3406</v>
      </c>
      <c r="D310" s="5" t="s">
        <v>3419</v>
      </c>
      <c r="E310" s="6">
        <v>46495.0</v>
      </c>
      <c r="F310" s="7">
        <f t="shared" si="1"/>
        <v>2027</v>
      </c>
      <c r="G310" s="7">
        <f t="shared" si="2"/>
        <v>4</v>
      </c>
      <c r="H310" s="5" t="s">
        <v>124</v>
      </c>
      <c r="I310" s="7">
        <v>38.0</v>
      </c>
      <c r="J310" s="7">
        <v>20.0</v>
      </c>
      <c r="K310" s="8"/>
      <c r="L310" s="5" t="str">
        <f t="array" ref="L310">XLOOKUP(H310,'Product Master'!B:B,'Product Master'!C:C)</f>
        <v>Specialty Polymers</v>
      </c>
      <c r="M310" s="9">
        <f t="shared" si="3"/>
        <v>7600000</v>
      </c>
    </row>
    <row r="311">
      <c r="A311" s="5" t="s">
        <v>3977</v>
      </c>
      <c r="B311" s="5" t="s">
        <v>3767</v>
      </c>
      <c r="C311" s="5" t="s">
        <v>3402</v>
      </c>
      <c r="D311" s="5" t="s">
        <v>3417</v>
      </c>
      <c r="E311" s="6">
        <v>46533.0</v>
      </c>
      <c r="F311" s="7">
        <f t="shared" si="1"/>
        <v>2027</v>
      </c>
      <c r="G311" s="7">
        <f t="shared" si="2"/>
        <v>5</v>
      </c>
      <c r="H311" s="5" t="s">
        <v>53</v>
      </c>
      <c r="I311" s="7">
        <v>12.5</v>
      </c>
      <c r="J311" s="7">
        <v>60.0</v>
      </c>
      <c r="K311" s="5" t="s">
        <v>3978</v>
      </c>
      <c r="L311" s="5" t="str">
        <f t="array" ref="L311">XLOOKUP(H311,'Product Master'!B:B,'Product Master'!C:C)</f>
        <v>Specialty Polymers</v>
      </c>
      <c r="M311" s="9">
        <f t="shared" si="3"/>
        <v>7500000</v>
      </c>
    </row>
    <row r="312">
      <c r="A312" s="5" t="s">
        <v>3979</v>
      </c>
      <c r="B312" s="5" t="s">
        <v>3980</v>
      </c>
      <c r="C312" s="5" t="s">
        <v>3416</v>
      </c>
      <c r="D312" s="5" t="s">
        <v>3413</v>
      </c>
      <c r="E312" s="6">
        <v>46205.0</v>
      </c>
      <c r="F312" s="7">
        <f t="shared" si="1"/>
        <v>2026</v>
      </c>
      <c r="G312" s="7">
        <f t="shared" si="2"/>
        <v>7</v>
      </c>
      <c r="H312" s="5" t="s">
        <v>152</v>
      </c>
      <c r="I312" s="7">
        <v>73.5</v>
      </c>
      <c r="J312" s="7">
        <v>0.0</v>
      </c>
      <c r="K312" s="8"/>
      <c r="L312" s="5" t="str">
        <f t="array" ref="L312">XLOOKUP(H312,'Product Master'!B:B,'Product Master'!C:C)</f>
        <v>Packaging Materials</v>
      </c>
      <c r="M312" s="9">
        <f t="shared" si="3"/>
        <v>0</v>
      </c>
    </row>
    <row r="313">
      <c r="A313" s="5" t="s">
        <v>3981</v>
      </c>
      <c r="B313" s="5" t="s">
        <v>3982</v>
      </c>
      <c r="C313" s="5" t="s">
        <v>3412</v>
      </c>
      <c r="D313" s="5" t="s">
        <v>3413</v>
      </c>
      <c r="E313" s="6">
        <v>45837.0</v>
      </c>
      <c r="F313" s="7">
        <f t="shared" si="1"/>
        <v>2025</v>
      </c>
      <c r="G313" s="7">
        <f t="shared" si="2"/>
        <v>6</v>
      </c>
      <c r="H313" s="5" t="s">
        <v>124</v>
      </c>
      <c r="I313" s="7">
        <v>74.9</v>
      </c>
      <c r="J313" s="7">
        <v>0.0</v>
      </c>
      <c r="K313" s="8"/>
      <c r="L313" s="5" t="str">
        <f t="array" ref="L313">XLOOKUP(H313,'Product Master'!B:B,'Product Master'!C:C)</f>
        <v>Specialty Polymers</v>
      </c>
      <c r="M313" s="9">
        <f t="shared" si="3"/>
        <v>0</v>
      </c>
    </row>
    <row r="314">
      <c r="A314" s="5" t="s">
        <v>3983</v>
      </c>
      <c r="B314" s="5" t="s">
        <v>3714</v>
      </c>
      <c r="C314" s="5" t="s">
        <v>3416</v>
      </c>
      <c r="D314" s="5" t="s">
        <v>3413</v>
      </c>
      <c r="E314" s="6">
        <v>46685.0</v>
      </c>
      <c r="F314" s="7">
        <f t="shared" si="1"/>
        <v>2027</v>
      </c>
      <c r="G314" s="7">
        <f t="shared" si="2"/>
        <v>10</v>
      </c>
      <c r="H314" s="5" t="s">
        <v>118</v>
      </c>
      <c r="I314" s="7">
        <v>47.6</v>
      </c>
      <c r="J314" s="7">
        <v>0.0</v>
      </c>
      <c r="K314" s="5" t="s">
        <v>3984</v>
      </c>
      <c r="L314" s="5" t="str">
        <f t="array" ref="L314">XLOOKUP(H314,'Product Master'!B:B,'Product Master'!C:C)</f>
        <v>Automotive Solutions</v>
      </c>
      <c r="M314" s="9">
        <f t="shared" si="3"/>
        <v>0</v>
      </c>
    </row>
    <row r="315">
      <c r="A315" s="5" t="s">
        <v>3985</v>
      </c>
      <c r="B315" s="5" t="s">
        <v>3633</v>
      </c>
      <c r="C315" s="5" t="s">
        <v>3402</v>
      </c>
      <c r="D315" s="5" t="s">
        <v>3413</v>
      </c>
      <c r="E315" s="6">
        <v>45830.0</v>
      </c>
      <c r="F315" s="7">
        <f t="shared" si="1"/>
        <v>2025</v>
      </c>
      <c r="G315" s="7">
        <f t="shared" si="2"/>
        <v>6</v>
      </c>
      <c r="H315" s="5" t="s">
        <v>231</v>
      </c>
      <c r="I315" s="7">
        <v>76.0</v>
      </c>
      <c r="J315" s="7">
        <v>0.0</v>
      </c>
      <c r="K315" s="5" t="s">
        <v>3645</v>
      </c>
      <c r="L315" s="5" t="str">
        <f t="array" ref="L315">XLOOKUP(H315,'Product Master'!B:B,'Product Master'!C:C)</f>
        <v>Industrial Lubricants</v>
      </c>
      <c r="M315" s="9">
        <f t="shared" si="3"/>
        <v>0</v>
      </c>
    </row>
    <row r="316">
      <c r="A316" s="5" t="s">
        <v>3986</v>
      </c>
      <c r="B316" s="5" t="s">
        <v>3899</v>
      </c>
      <c r="C316" s="5" t="s">
        <v>3402</v>
      </c>
      <c r="D316" s="5" t="s">
        <v>3413</v>
      </c>
      <c r="E316" s="6">
        <v>46000.0</v>
      </c>
      <c r="F316" s="7">
        <f t="shared" si="1"/>
        <v>2025</v>
      </c>
      <c r="G316" s="7">
        <f t="shared" si="2"/>
        <v>12</v>
      </c>
      <c r="H316" s="5" t="s">
        <v>40</v>
      </c>
      <c r="I316" s="7">
        <v>54.4</v>
      </c>
      <c r="J316" s="7">
        <v>0.0</v>
      </c>
      <c r="K316" s="8"/>
      <c r="L316" s="5" t="str">
        <f t="array" ref="L316">XLOOKUP(H316,'Product Master'!B:B,'Product Master'!C:C)</f>
        <v>Specialty Polymers</v>
      </c>
      <c r="M316" s="9">
        <f t="shared" si="3"/>
        <v>0</v>
      </c>
    </row>
    <row r="317">
      <c r="A317" s="5" t="s">
        <v>3987</v>
      </c>
      <c r="B317" s="5" t="s">
        <v>3988</v>
      </c>
      <c r="C317" s="5" t="s">
        <v>3416</v>
      </c>
      <c r="D317" s="5" t="s">
        <v>3419</v>
      </c>
      <c r="E317" s="6">
        <v>46329.0</v>
      </c>
      <c r="F317" s="7">
        <f t="shared" si="1"/>
        <v>2026</v>
      </c>
      <c r="G317" s="7">
        <f t="shared" si="2"/>
        <v>11</v>
      </c>
      <c r="H317" s="5" t="s">
        <v>145</v>
      </c>
      <c r="I317" s="7">
        <v>11.4</v>
      </c>
      <c r="J317" s="7">
        <v>20.0</v>
      </c>
      <c r="K317" s="8"/>
      <c r="L317" s="5" t="str">
        <f t="array" ref="L317">XLOOKUP(H317,'Product Master'!B:B,'Product Master'!C:C)</f>
        <v>Consumer &amp; Home Care</v>
      </c>
      <c r="M317" s="9">
        <f t="shared" si="3"/>
        <v>2280000</v>
      </c>
    </row>
    <row r="318">
      <c r="A318" s="5" t="s">
        <v>3989</v>
      </c>
      <c r="B318" s="5" t="s">
        <v>3401</v>
      </c>
      <c r="C318" s="5" t="s">
        <v>3402</v>
      </c>
      <c r="D318" s="5" t="s">
        <v>3417</v>
      </c>
      <c r="E318" s="6">
        <v>46367.0</v>
      </c>
      <c r="F318" s="7">
        <f t="shared" si="1"/>
        <v>2026</v>
      </c>
      <c r="G318" s="7">
        <f t="shared" si="2"/>
        <v>12</v>
      </c>
      <c r="H318" s="5" t="s">
        <v>19</v>
      </c>
      <c r="I318" s="7">
        <v>78.5</v>
      </c>
      <c r="J318" s="7">
        <v>60.0</v>
      </c>
      <c r="K318" s="8"/>
      <c r="L318" s="5" t="str">
        <f t="array" ref="L318">XLOOKUP(H318,'Product Master'!B:B,'Product Master'!C:C)</f>
        <v>Packaging Materials</v>
      </c>
      <c r="M318" s="9">
        <f t="shared" si="3"/>
        <v>47100000</v>
      </c>
    </row>
    <row r="319">
      <c r="A319" s="5" t="s">
        <v>3990</v>
      </c>
      <c r="B319" s="5" t="s">
        <v>3899</v>
      </c>
      <c r="C319" s="5" t="s">
        <v>3402</v>
      </c>
      <c r="D319" s="5" t="s">
        <v>3407</v>
      </c>
      <c r="E319" s="6">
        <v>46817.0</v>
      </c>
      <c r="F319" s="7">
        <f t="shared" si="1"/>
        <v>2028</v>
      </c>
      <c r="G319" s="7">
        <f t="shared" si="2"/>
        <v>3</v>
      </c>
      <c r="H319" s="5" t="s">
        <v>152</v>
      </c>
      <c r="I319" s="7">
        <v>35.6</v>
      </c>
      <c r="J319" s="7">
        <v>100.0</v>
      </c>
      <c r="K319" s="8"/>
      <c r="L319" s="5" t="str">
        <f t="array" ref="L319">XLOOKUP(H319,'Product Master'!B:B,'Product Master'!C:C)</f>
        <v>Packaging Materials</v>
      </c>
      <c r="M319" s="9">
        <f t="shared" si="3"/>
        <v>35600000</v>
      </c>
    </row>
    <row r="320">
      <c r="A320" s="5" t="s">
        <v>3991</v>
      </c>
      <c r="B320" s="5" t="s">
        <v>3870</v>
      </c>
      <c r="C320" s="5" t="s">
        <v>3416</v>
      </c>
      <c r="D320" s="5" t="s">
        <v>3413</v>
      </c>
      <c r="E320" s="6">
        <v>46090.0</v>
      </c>
      <c r="F320" s="7">
        <f t="shared" si="1"/>
        <v>2026</v>
      </c>
      <c r="G320" s="7">
        <f t="shared" si="2"/>
        <v>3</v>
      </c>
      <c r="H320" s="5" t="s">
        <v>267</v>
      </c>
      <c r="I320" s="7">
        <v>73.6</v>
      </c>
      <c r="J320" s="7">
        <v>0.0</v>
      </c>
      <c r="K320" s="8"/>
      <c r="L320" s="5" t="str">
        <f t="array" ref="L320">XLOOKUP(H320,'Product Master'!B:B,'Product Master'!C:C)</f>
        <v>Automotive Solutions</v>
      </c>
      <c r="M320" s="9">
        <f t="shared" si="3"/>
        <v>0</v>
      </c>
    </row>
    <row r="321">
      <c r="A321" s="5" t="s">
        <v>3992</v>
      </c>
      <c r="B321" s="5" t="s">
        <v>3485</v>
      </c>
      <c r="C321" s="5" t="s">
        <v>3406</v>
      </c>
      <c r="D321" s="5" t="s">
        <v>3413</v>
      </c>
      <c r="E321" s="6">
        <v>46517.0</v>
      </c>
      <c r="F321" s="7">
        <f t="shared" si="1"/>
        <v>2027</v>
      </c>
      <c r="G321" s="7">
        <f t="shared" si="2"/>
        <v>5</v>
      </c>
      <c r="H321" s="5" t="s">
        <v>31</v>
      </c>
      <c r="I321" s="7">
        <v>28.1</v>
      </c>
      <c r="J321" s="7">
        <v>0.0</v>
      </c>
      <c r="K321" s="8"/>
      <c r="L321" s="5" t="str">
        <f t="array" ref="L321">XLOOKUP(H321,'Product Master'!B:B,'Product Master'!C:C)</f>
        <v>Consumer &amp; Home Care</v>
      </c>
      <c r="M321" s="9">
        <f t="shared" si="3"/>
        <v>0</v>
      </c>
    </row>
    <row r="322">
      <c r="A322" s="5" t="s">
        <v>3993</v>
      </c>
      <c r="B322" s="5" t="s">
        <v>3994</v>
      </c>
      <c r="C322" s="5" t="s">
        <v>3402</v>
      </c>
      <c r="D322" s="5" t="s">
        <v>3413</v>
      </c>
      <c r="E322" s="6">
        <v>46793.0</v>
      </c>
      <c r="F322" s="7">
        <f t="shared" si="1"/>
        <v>2028</v>
      </c>
      <c r="G322" s="7">
        <f t="shared" si="2"/>
        <v>2</v>
      </c>
      <c r="H322" s="5" t="s">
        <v>103</v>
      </c>
      <c r="I322" s="7">
        <v>65.0</v>
      </c>
      <c r="J322" s="7">
        <v>0.0</v>
      </c>
      <c r="K322" s="8"/>
      <c r="L322" s="5" t="str">
        <f t="array" ref="L322">XLOOKUP(H322,'Product Master'!B:B,'Product Master'!C:C)</f>
        <v>Specialty Polymers</v>
      </c>
      <c r="M322" s="9">
        <f t="shared" si="3"/>
        <v>0</v>
      </c>
    </row>
    <row r="323">
      <c r="A323" s="5" t="s">
        <v>3995</v>
      </c>
      <c r="B323" s="5" t="s">
        <v>3996</v>
      </c>
      <c r="C323" s="5" t="s">
        <v>3416</v>
      </c>
      <c r="D323" s="5" t="s">
        <v>3413</v>
      </c>
      <c r="E323" s="6">
        <v>46283.0</v>
      </c>
      <c r="F323" s="7">
        <f t="shared" si="1"/>
        <v>2026</v>
      </c>
      <c r="G323" s="7">
        <f t="shared" si="2"/>
        <v>9</v>
      </c>
      <c r="H323" s="5" t="s">
        <v>95</v>
      </c>
      <c r="I323" s="7">
        <v>64.6</v>
      </c>
      <c r="J323" s="7">
        <v>0.0</v>
      </c>
      <c r="K323" s="8"/>
      <c r="L323" s="5" t="str">
        <f t="array" ref="L323">XLOOKUP(H323,'Product Master'!B:B,'Product Master'!C:C)</f>
        <v>Consumer &amp; Home Care</v>
      </c>
      <c r="M323" s="9">
        <f t="shared" si="3"/>
        <v>0</v>
      </c>
    </row>
    <row r="324">
      <c r="A324" s="5" t="s">
        <v>3997</v>
      </c>
      <c r="B324" s="5" t="s">
        <v>3998</v>
      </c>
      <c r="C324" s="5" t="s">
        <v>3412</v>
      </c>
      <c r="D324" s="5" t="s">
        <v>3403</v>
      </c>
      <c r="E324" s="6">
        <v>46716.0</v>
      </c>
      <c r="F324" s="7">
        <f t="shared" si="1"/>
        <v>2027</v>
      </c>
      <c r="G324" s="7">
        <f t="shared" si="2"/>
        <v>11</v>
      </c>
      <c r="H324" s="5" t="s">
        <v>111</v>
      </c>
      <c r="I324" s="7">
        <v>73.9</v>
      </c>
      <c r="J324" s="7">
        <v>80.0</v>
      </c>
      <c r="K324" s="8"/>
      <c r="L324" s="5" t="str">
        <f t="array" ref="L324">XLOOKUP(H324,'Product Master'!B:B,'Product Master'!C:C)</f>
        <v>Packaging Materials</v>
      </c>
      <c r="M324" s="9">
        <f t="shared" si="3"/>
        <v>59120000</v>
      </c>
    </row>
    <row r="325">
      <c r="A325" s="5" t="s">
        <v>3999</v>
      </c>
      <c r="B325" s="5" t="s">
        <v>4000</v>
      </c>
      <c r="C325" s="5" t="s">
        <v>3416</v>
      </c>
      <c r="D325" s="5" t="s">
        <v>3407</v>
      </c>
      <c r="E325" s="6">
        <v>46014.0</v>
      </c>
      <c r="F325" s="7">
        <f t="shared" si="1"/>
        <v>2025</v>
      </c>
      <c r="G325" s="7">
        <f t="shared" si="2"/>
        <v>12</v>
      </c>
      <c r="H325" s="5" t="s">
        <v>210</v>
      </c>
      <c r="I325" s="7">
        <v>31.4</v>
      </c>
      <c r="J325" s="7">
        <v>100.0</v>
      </c>
      <c r="K325" s="8"/>
      <c r="L325" s="5" t="str">
        <f t="array" ref="L325">XLOOKUP(H325,'Product Master'!B:B,'Product Master'!C:C)</f>
        <v>Automotive Solutions</v>
      </c>
      <c r="M325" s="9">
        <f t="shared" si="3"/>
        <v>31400000</v>
      </c>
    </row>
    <row r="326">
      <c r="A326" s="5" t="s">
        <v>4001</v>
      </c>
      <c r="B326" s="5" t="s">
        <v>3539</v>
      </c>
      <c r="C326" s="5" t="s">
        <v>3402</v>
      </c>
      <c r="D326" s="5" t="s">
        <v>3419</v>
      </c>
      <c r="E326" s="6">
        <v>46136.0</v>
      </c>
      <c r="F326" s="7">
        <f t="shared" si="1"/>
        <v>2026</v>
      </c>
      <c r="G326" s="7">
        <f t="shared" si="2"/>
        <v>4</v>
      </c>
      <c r="H326" s="5" t="s">
        <v>382</v>
      </c>
      <c r="I326" s="7">
        <v>17.1</v>
      </c>
      <c r="J326" s="7">
        <v>20.0</v>
      </c>
      <c r="K326" s="8"/>
      <c r="L326" s="5" t="str">
        <f t="array" ref="L326">XLOOKUP(H326,'Product Master'!B:B,'Product Master'!C:C)</f>
        <v>Industrial Lubricants</v>
      </c>
      <c r="M326" s="9">
        <f t="shared" si="3"/>
        <v>3420000</v>
      </c>
    </row>
    <row r="327">
      <c r="A327" s="5" t="s">
        <v>4002</v>
      </c>
      <c r="B327" s="5" t="s">
        <v>4003</v>
      </c>
      <c r="C327" s="5" t="s">
        <v>3402</v>
      </c>
      <c r="D327" s="5" t="s">
        <v>3417</v>
      </c>
      <c r="E327" s="6">
        <v>45775.0</v>
      </c>
      <c r="F327" s="7">
        <f t="shared" si="1"/>
        <v>2025</v>
      </c>
      <c r="G327" s="7">
        <f t="shared" si="2"/>
        <v>4</v>
      </c>
      <c r="H327" s="5" t="s">
        <v>98</v>
      </c>
      <c r="I327" s="7">
        <v>15.7</v>
      </c>
      <c r="J327" s="7">
        <v>60.0</v>
      </c>
      <c r="K327" s="8"/>
      <c r="L327" s="5" t="str">
        <f t="array" ref="L327">XLOOKUP(H327,'Product Master'!B:B,'Product Master'!C:C)</f>
        <v>Industrial Lubricants</v>
      </c>
      <c r="M327" s="9">
        <f t="shared" si="3"/>
        <v>9420000</v>
      </c>
    </row>
    <row r="328">
      <c r="A328" s="5" t="s">
        <v>4004</v>
      </c>
      <c r="B328" s="5" t="s">
        <v>3926</v>
      </c>
      <c r="C328" s="5" t="s">
        <v>3412</v>
      </c>
      <c r="D328" s="5" t="s">
        <v>3407</v>
      </c>
      <c r="E328" s="6">
        <v>45783.0</v>
      </c>
      <c r="F328" s="7">
        <f t="shared" si="1"/>
        <v>2025</v>
      </c>
      <c r="G328" s="7">
        <f t="shared" si="2"/>
        <v>5</v>
      </c>
      <c r="H328" s="5" t="s">
        <v>142</v>
      </c>
      <c r="I328" s="7">
        <v>77.3</v>
      </c>
      <c r="J328" s="7">
        <v>100.0</v>
      </c>
      <c r="K328" s="8"/>
      <c r="L328" s="5" t="str">
        <f t="array" ref="L328">XLOOKUP(H328,'Product Master'!B:B,'Product Master'!C:C)</f>
        <v>Automotive Solutions</v>
      </c>
      <c r="M328" s="9">
        <f t="shared" si="3"/>
        <v>77300000</v>
      </c>
    </row>
    <row r="329">
      <c r="A329" s="5" t="s">
        <v>4005</v>
      </c>
      <c r="B329" s="5" t="s">
        <v>4006</v>
      </c>
      <c r="C329" s="5" t="s">
        <v>3402</v>
      </c>
      <c r="D329" s="5" t="s">
        <v>3403</v>
      </c>
      <c r="E329" s="6">
        <v>46802.0</v>
      </c>
      <c r="F329" s="7">
        <f t="shared" si="1"/>
        <v>2028</v>
      </c>
      <c r="G329" s="7">
        <f t="shared" si="2"/>
        <v>2</v>
      </c>
      <c r="H329" s="5" t="s">
        <v>257</v>
      </c>
      <c r="I329" s="7">
        <v>54.2</v>
      </c>
      <c r="J329" s="7">
        <v>80.0</v>
      </c>
      <c r="K329" s="8"/>
      <c r="L329" s="5" t="str">
        <f t="array" ref="L329">XLOOKUP(H329,'Product Master'!B:B,'Product Master'!C:C)</f>
        <v>Consumer &amp; Home Care</v>
      </c>
      <c r="M329" s="9">
        <f t="shared" si="3"/>
        <v>43360000</v>
      </c>
    </row>
    <row r="330">
      <c r="A330" s="5" t="s">
        <v>4007</v>
      </c>
      <c r="B330" s="5" t="s">
        <v>3967</v>
      </c>
      <c r="C330" s="5" t="s">
        <v>3406</v>
      </c>
      <c r="D330" s="5" t="s">
        <v>3413</v>
      </c>
      <c r="E330" s="6">
        <v>46203.0</v>
      </c>
      <c r="F330" s="7">
        <f t="shared" si="1"/>
        <v>2026</v>
      </c>
      <c r="G330" s="7">
        <f t="shared" si="2"/>
        <v>6</v>
      </c>
      <c r="H330" s="5" t="s">
        <v>59</v>
      </c>
      <c r="I330" s="7">
        <v>28.6</v>
      </c>
      <c r="J330" s="7">
        <v>0.0</v>
      </c>
      <c r="K330" s="8"/>
      <c r="L330" s="5" t="str">
        <f t="array" ref="L330">XLOOKUP(H330,'Product Master'!B:B,'Product Master'!C:C)</f>
        <v>Consumer &amp; Home Care</v>
      </c>
      <c r="M330" s="9">
        <f t="shared" si="3"/>
        <v>0</v>
      </c>
    </row>
    <row r="331">
      <c r="A331" s="5" t="s">
        <v>4008</v>
      </c>
      <c r="B331" s="5" t="s">
        <v>3963</v>
      </c>
      <c r="C331" s="5" t="s">
        <v>3402</v>
      </c>
      <c r="D331" s="5" t="s">
        <v>3403</v>
      </c>
      <c r="E331" s="6">
        <v>46685.0</v>
      </c>
      <c r="F331" s="7">
        <f t="shared" si="1"/>
        <v>2027</v>
      </c>
      <c r="G331" s="7">
        <f t="shared" si="2"/>
        <v>10</v>
      </c>
      <c r="H331" s="5" t="s">
        <v>74</v>
      </c>
      <c r="I331" s="7">
        <v>45.1</v>
      </c>
      <c r="J331" s="7">
        <v>80.0</v>
      </c>
      <c r="K331" s="8"/>
      <c r="L331" s="5" t="str">
        <f t="array" ref="L331">XLOOKUP(H331,'Product Master'!B:B,'Product Master'!C:C)</f>
        <v>Consumer &amp; Home Care</v>
      </c>
      <c r="M331" s="9">
        <f t="shared" si="3"/>
        <v>36080000</v>
      </c>
    </row>
    <row r="332">
      <c r="A332" s="5" t="s">
        <v>4009</v>
      </c>
      <c r="B332" s="5" t="s">
        <v>4010</v>
      </c>
      <c r="C332" s="5" t="s">
        <v>3416</v>
      </c>
      <c r="D332" s="5" t="s">
        <v>3407</v>
      </c>
      <c r="E332" s="6">
        <v>46027.0</v>
      </c>
      <c r="F332" s="7">
        <f t="shared" si="1"/>
        <v>2026</v>
      </c>
      <c r="G332" s="7">
        <f t="shared" si="2"/>
        <v>1</v>
      </c>
      <c r="H332" s="5" t="s">
        <v>53</v>
      </c>
      <c r="I332" s="7">
        <v>23.6</v>
      </c>
      <c r="J332" s="7">
        <v>100.0</v>
      </c>
      <c r="K332" s="8"/>
      <c r="L332" s="5" t="str">
        <f t="array" ref="L332">XLOOKUP(H332,'Product Master'!B:B,'Product Master'!C:C)</f>
        <v>Specialty Polymers</v>
      </c>
      <c r="M332" s="9">
        <f t="shared" si="3"/>
        <v>23600000</v>
      </c>
    </row>
    <row r="333">
      <c r="A333" s="5" t="s">
        <v>4011</v>
      </c>
      <c r="B333" s="5" t="s">
        <v>4012</v>
      </c>
      <c r="C333" s="5" t="s">
        <v>3416</v>
      </c>
      <c r="D333" s="5" t="s">
        <v>3417</v>
      </c>
      <c r="E333" s="6">
        <v>46010.0</v>
      </c>
      <c r="F333" s="7">
        <f t="shared" si="1"/>
        <v>2025</v>
      </c>
      <c r="G333" s="7">
        <f t="shared" si="2"/>
        <v>12</v>
      </c>
      <c r="H333" s="5" t="s">
        <v>68</v>
      </c>
      <c r="I333" s="7">
        <v>57.4</v>
      </c>
      <c r="J333" s="7">
        <v>60.0</v>
      </c>
      <c r="K333" s="8"/>
      <c r="L333" s="5" t="str">
        <f t="array" ref="L333">XLOOKUP(H333,'Product Master'!B:B,'Product Master'!C:C)</f>
        <v>Industrial Lubricants</v>
      </c>
      <c r="M333" s="9">
        <f t="shared" si="3"/>
        <v>34440000</v>
      </c>
    </row>
    <row r="334">
      <c r="A334" s="5" t="s">
        <v>4013</v>
      </c>
      <c r="B334" s="5" t="s">
        <v>3531</v>
      </c>
      <c r="C334" s="5" t="s">
        <v>3402</v>
      </c>
      <c r="D334" s="5" t="s">
        <v>3419</v>
      </c>
      <c r="E334" s="6">
        <v>46674.0</v>
      </c>
      <c r="F334" s="7">
        <f t="shared" si="1"/>
        <v>2027</v>
      </c>
      <c r="G334" s="7">
        <f t="shared" si="2"/>
        <v>10</v>
      </c>
      <c r="H334" s="5" t="s">
        <v>231</v>
      </c>
      <c r="I334" s="7">
        <v>67.5</v>
      </c>
      <c r="J334" s="7">
        <v>20.0</v>
      </c>
      <c r="K334" s="8"/>
      <c r="L334" s="5" t="str">
        <f t="array" ref="L334">XLOOKUP(H334,'Product Master'!B:B,'Product Master'!C:C)</f>
        <v>Industrial Lubricants</v>
      </c>
      <c r="M334" s="9">
        <f t="shared" si="3"/>
        <v>13500000</v>
      </c>
    </row>
    <row r="335">
      <c r="A335" s="5" t="s">
        <v>4014</v>
      </c>
      <c r="B335" s="5" t="s">
        <v>3469</v>
      </c>
      <c r="C335" s="5" t="s">
        <v>3416</v>
      </c>
      <c r="D335" s="5" t="s">
        <v>3407</v>
      </c>
      <c r="E335" s="6">
        <v>45733.0</v>
      </c>
      <c r="F335" s="7">
        <f t="shared" si="1"/>
        <v>2025</v>
      </c>
      <c r="G335" s="7">
        <f t="shared" si="2"/>
        <v>3</v>
      </c>
      <c r="H335" s="5" t="s">
        <v>40</v>
      </c>
      <c r="I335" s="7">
        <v>8.9</v>
      </c>
      <c r="J335" s="7">
        <v>100.0</v>
      </c>
      <c r="K335" s="8"/>
      <c r="L335" s="5" t="str">
        <f t="array" ref="L335">XLOOKUP(H335,'Product Master'!B:B,'Product Master'!C:C)</f>
        <v>Specialty Polymers</v>
      </c>
      <c r="M335" s="9">
        <f t="shared" si="3"/>
        <v>8900000</v>
      </c>
    </row>
    <row r="336">
      <c r="A336" s="5" t="s">
        <v>4015</v>
      </c>
      <c r="B336" s="5" t="s">
        <v>4016</v>
      </c>
      <c r="C336" s="5" t="s">
        <v>3416</v>
      </c>
      <c r="D336" s="5" t="s">
        <v>3417</v>
      </c>
      <c r="E336" s="6">
        <v>46737.0</v>
      </c>
      <c r="F336" s="7">
        <f t="shared" si="1"/>
        <v>2027</v>
      </c>
      <c r="G336" s="7">
        <f t="shared" si="2"/>
        <v>12</v>
      </c>
      <c r="H336" s="5" t="s">
        <v>71</v>
      </c>
      <c r="I336" s="7">
        <v>27.8</v>
      </c>
      <c r="J336" s="7">
        <v>60.0</v>
      </c>
      <c r="K336" s="8"/>
      <c r="L336" s="5" t="str">
        <f t="array" ref="L336">XLOOKUP(H336,'Product Master'!B:B,'Product Master'!C:C)</f>
        <v>Consumer &amp; Home Care</v>
      </c>
      <c r="M336" s="9">
        <f t="shared" si="3"/>
        <v>16680000</v>
      </c>
    </row>
    <row r="337">
      <c r="A337" s="5" t="s">
        <v>4017</v>
      </c>
      <c r="B337" s="5" t="s">
        <v>4018</v>
      </c>
      <c r="C337" s="5" t="s">
        <v>3416</v>
      </c>
      <c r="D337" s="5" t="s">
        <v>3403</v>
      </c>
      <c r="E337" s="6">
        <v>46056.0</v>
      </c>
      <c r="F337" s="7">
        <f t="shared" si="1"/>
        <v>2026</v>
      </c>
      <c r="G337" s="7">
        <f t="shared" si="2"/>
        <v>2</v>
      </c>
      <c r="H337" s="5" t="s">
        <v>180</v>
      </c>
      <c r="I337" s="7">
        <v>55.3</v>
      </c>
      <c r="J337" s="7">
        <v>80.0</v>
      </c>
      <c r="K337" s="8"/>
      <c r="L337" s="5" t="str">
        <f t="array" ref="L337">XLOOKUP(H337,'Product Master'!B:B,'Product Master'!C:C)</f>
        <v>Automotive Solutions</v>
      </c>
      <c r="M337" s="9">
        <f t="shared" si="3"/>
        <v>44240000</v>
      </c>
    </row>
    <row r="338">
      <c r="A338" s="5" t="s">
        <v>4019</v>
      </c>
      <c r="B338" s="5" t="s">
        <v>4020</v>
      </c>
      <c r="C338" s="5" t="s">
        <v>3406</v>
      </c>
      <c r="D338" s="5" t="s">
        <v>3403</v>
      </c>
      <c r="E338" s="6">
        <v>45863.0</v>
      </c>
      <c r="F338" s="7">
        <f t="shared" si="1"/>
        <v>2025</v>
      </c>
      <c r="G338" s="7">
        <f t="shared" si="2"/>
        <v>7</v>
      </c>
      <c r="H338" s="5" t="s">
        <v>45</v>
      </c>
      <c r="I338" s="7">
        <v>21.9</v>
      </c>
      <c r="J338" s="7">
        <v>80.0</v>
      </c>
      <c r="K338" s="8"/>
      <c r="L338" s="5" t="str">
        <f t="array" ref="L338">XLOOKUP(H338,'Product Master'!B:B,'Product Master'!C:C)</f>
        <v>Automotive Solutions</v>
      </c>
      <c r="M338" s="9">
        <f t="shared" si="3"/>
        <v>17520000</v>
      </c>
    </row>
    <row r="339">
      <c r="A339" s="5" t="s">
        <v>4021</v>
      </c>
      <c r="B339" s="5" t="s">
        <v>3489</v>
      </c>
      <c r="C339" s="5" t="s">
        <v>3416</v>
      </c>
      <c r="D339" s="5" t="s">
        <v>3417</v>
      </c>
      <c r="E339" s="6">
        <v>46529.0</v>
      </c>
      <c r="F339" s="7">
        <f t="shared" si="1"/>
        <v>2027</v>
      </c>
      <c r="G339" s="7">
        <f t="shared" si="2"/>
        <v>5</v>
      </c>
      <c r="H339" s="5" t="s">
        <v>133</v>
      </c>
      <c r="I339" s="7">
        <v>72.9</v>
      </c>
      <c r="J339" s="7">
        <v>60.0</v>
      </c>
      <c r="K339" s="8"/>
      <c r="L339" s="5" t="str">
        <f t="array" ref="L339">XLOOKUP(H339,'Product Master'!B:B,'Product Master'!C:C)</f>
        <v>Specialty Polymers</v>
      </c>
      <c r="M339" s="9">
        <f t="shared" si="3"/>
        <v>43740000</v>
      </c>
    </row>
    <row r="340">
      <c r="A340" s="5" t="s">
        <v>4022</v>
      </c>
      <c r="B340" s="5" t="s">
        <v>3583</v>
      </c>
      <c r="C340" s="5" t="s">
        <v>3402</v>
      </c>
      <c r="D340" s="5" t="s">
        <v>3417</v>
      </c>
      <c r="E340" s="6">
        <v>46389.0</v>
      </c>
      <c r="F340" s="7">
        <f t="shared" si="1"/>
        <v>2027</v>
      </c>
      <c r="G340" s="7">
        <f t="shared" si="2"/>
        <v>1</v>
      </c>
      <c r="H340" s="5" t="s">
        <v>56</v>
      </c>
      <c r="I340" s="7">
        <v>42.9</v>
      </c>
      <c r="J340" s="7">
        <v>60.0</v>
      </c>
      <c r="K340" s="5" t="s">
        <v>4023</v>
      </c>
      <c r="L340" s="5" t="str">
        <f t="array" ref="L340">XLOOKUP(H340,'Product Master'!B:B,'Product Master'!C:C)</f>
        <v>Packaging Materials</v>
      </c>
      <c r="M340" s="9">
        <f t="shared" si="3"/>
        <v>25740000</v>
      </c>
    </row>
    <row r="341">
      <c r="A341" s="5" t="s">
        <v>4024</v>
      </c>
      <c r="B341" s="5" t="s">
        <v>4025</v>
      </c>
      <c r="C341" s="5" t="s">
        <v>3412</v>
      </c>
      <c r="D341" s="5" t="s">
        <v>3407</v>
      </c>
      <c r="E341" s="6">
        <v>45958.0</v>
      </c>
      <c r="F341" s="7">
        <f t="shared" si="1"/>
        <v>2025</v>
      </c>
      <c r="G341" s="7">
        <f t="shared" si="2"/>
        <v>10</v>
      </c>
      <c r="H341" s="5" t="s">
        <v>71</v>
      </c>
      <c r="I341" s="7">
        <v>66.4</v>
      </c>
      <c r="J341" s="7">
        <v>100.0</v>
      </c>
      <c r="K341" s="8"/>
      <c r="L341" s="5" t="str">
        <f t="array" ref="L341">XLOOKUP(H341,'Product Master'!B:B,'Product Master'!C:C)</f>
        <v>Consumer &amp; Home Care</v>
      </c>
      <c r="M341" s="9">
        <f t="shared" si="3"/>
        <v>66400000</v>
      </c>
    </row>
    <row r="342">
      <c r="A342" s="5" t="s">
        <v>4026</v>
      </c>
      <c r="B342" s="5" t="s">
        <v>3951</v>
      </c>
      <c r="C342" s="5" t="s">
        <v>3412</v>
      </c>
      <c r="D342" s="5" t="s">
        <v>3417</v>
      </c>
      <c r="E342" s="6">
        <v>45885.0</v>
      </c>
      <c r="F342" s="7">
        <f t="shared" si="1"/>
        <v>2025</v>
      </c>
      <c r="G342" s="7">
        <f t="shared" si="2"/>
        <v>8</v>
      </c>
      <c r="H342" s="5" t="s">
        <v>250</v>
      </c>
      <c r="I342" s="7">
        <v>60.7</v>
      </c>
      <c r="J342" s="7">
        <v>60.0</v>
      </c>
      <c r="K342" s="8"/>
      <c r="L342" s="5" t="str">
        <f t="array" ref="L342">XLOOKUP(H342,'Product Master'!B:B,'Product Master'!C:C)</f>
        <v>Industrial Lubricants</v>
      </c>
      <c r="M342" s="9">
        <f t="shared" si="3"/>
        <v>36420000</v>
      </c>
    </row>
    <row r="343">
      <c r="A343" s="5" t="s">
        <v>4027</v>
      </c>
      <c r="B343" s="5" t="s">
        <v>3658</v>
      </c>
      <c r="C343" s="5" t="s">
        <v>3406</v>
      </c>
      <c r="D343" s="5" t="s">
        <v>3419</v>
      </c>
      <c r="E343" s="6">
        <v>46675.0</v>
      </c>
      <c r="F343" s="7">
        <f t="shared" si="1"/>
        <v>2027</v>
      </c>
      <c r="G343" s="7">
        <f t="shared" si="2"/>
        <v>10</v>
      </c>
      <c r="H343" s="5" t="s">
        <v>59</v>
      </c>
      <c r="I343" s="7">
        <v>23.1</v>
      </c>
      <c r="J343" s="7">
        <v>20.0</v>
      </c>
      <c r="K343" s="8"/>
      <c r="L343" s="5" t="str">
        <f t="array" ref="L343">XLOOKUP(H343,'Product Master'!B:B,'Product Master'!C:C)</f>
        <v>Consumer &amp; Home Care</v>
      </c>
      <c r="M343" s="9">
        <f t="shared" si="3"/>
        <v>4620000</v>
      </c>
    </row>
    <row r="344">
      <c r="A344" s="5" t="s">
        <v>4028</v>
      </c>
      <c r="B344" s="5" t="s">
        <v>3658</v>
      </c>
      <c r="C344" s="5" t="s">
        <v>3412</v>
      </c>
      <c r="D344" s="5" t="s">
        <v>3413</v>
      </c>
      <c r="E344" s="6">
        <v>46549.0</v>
      </c>
      <c r="F344" s="7">
        <f t="shared" si="1"/>
        <v>2027</v>
      </c>
      <c r="G344" s="7">
        <f t="shared" si="2"/>
        <v>6</v>
      </c>
      <c r="H344" s="5" t="s">
        <v>382</v>
      </c>
      <c r="I344" s="7">
        <v>43.9</v>
      </c>
      <c r="J344" s="7">
        <v>0.0</v>
      </c>
      <c r="K344" s="8"/>
      <c r="L344" s="5" t="str">
        <f t="array" ref="L344">XLOOKUP(H344,'Product Master'!B:B,'Product Master'!C:C)</f>
        <v>Industrial Lubricants</v>
      </c>
      <c r="M344" s="9">
        <f t="shared" si="3"/>
        <v>0</v>
      </c>
    </row>
    <row r="345">
      <c r="A345" s="5" t="s">
        <v>4029</v>
      </c>
      <c r="B345" s="5" t="s">
        <v>3913</v>
      </c>
      <c r="C345" s="5" t="s">
        <v>3416</v>
      </c>
      <c r="D345" s="5" t="s">
        <v>3407</v>
      </c>
      <c r="E345" s="6">
        <v>46468.0</v>
      </c>
      <c r="F345" s="7">
        <f t="shared" si="1"/>
        <v>2027</v>
      </c>
      <c r="G345" s="7">
        <f t="shared" si="2"/>
        <v>3</v>
      </c>
      <c r="H345" s="5" t="s">
        <v>103</v>
      </c>
      <c r="I345" s="7">
        <v>47.0</v>
      </c>
      <c r="J345" s="7">
        <v>100.0</v>
      </c>
      <c r="K345" s="8"/>
      <c r="L345" s="5" t="str">
        <f t="array" ref="L345">XLOOKUP(H345,'Product Master'!B:B,'Product Master'!C:C)</f>
        <v>Specialty Polymers</v>
      </c>
      <c r="M345" s="9">
        <f t="shared" si="3"/>
        <v>47000000</v>
      </c>
    </row>
    <row r="346">
      <c r="A346" s="5" t="s">
        <v>4030</v>
      </c>
      <c r="B346" s="5" t="s">
        <v>3892</v>
      </c>
      <c r="C346" s="5" t="s">
        <v>3416</v>
      </c>
      <c r="D346" s="5" t="s">
        <v>3403</v>
      </c>
      <c r="E346" s="6">
        <v>46665.0</v>
      </c>
      <c r="F346" s="7">
        <f t="shared" si="1"/>
        <v>2027</v>
      </c>
      <c r="G346" s="7">
        <f t="shared" si="2"/>
        <v>10</v>
      </c>
      <c r="H346" s="5" t="s">
        <v>231</v>
      </c>
      <c r="I346" s="7">
        <v>75.4</v>
      </c>
      <c r="J346" s="7">
        <v>80.0</v>
      </c>
      <c r="K346" s="8"/>
      <c r="L346" s="5" t="str">
        <f t="array" ref="L346">XLOOKUP(H346,'Product Master'!B:B,'Product Master'!C:C)</f>
        <v>Industrial Lubricants</v>
      </c>
      <c r="M346" s="9">
        <f t="shared" si="3"/>
        <v>60320000</v>
      </c>
    </row>
    <row r="347">
      <c r="A347" s="5" t="s">
        <v>4031</v>
      </c>
      <c r="B347" s="5" t="s">
        <v>3773</v>
      </c>
      <c r="C347" s="5" t="s">
        <v>3412</v>
      </c>
      <c r="D347" s="5" t="s">
        <v>3403</v>
      </c>
      <c r="E347" s="6">
        <v>46075.0</v>
      </c>
      <c r="F347" s="7">
        <f t="shared" si="1"/>
        <v>2026</v>
      </c>
      <c r="G347" s="7">
        <f t="shared" si="2"/>
        <v>2</v>
      </c>
      <c r="H347" s="5" t="s">
        <v>56</v>
      </c>
      <c r="I347" s="7">
        <v>54.3</v>
      </c>
      <c r="J347" s="7">
        <v>80.0</v>
      </c>
      <c r="K347" s="8"/>
      <c r="L347" s="5" t="str">
        <f t="array" ref="L347">XLOOKUP(H347,'Product Master'!B:B,'Product Master'!C:C)</f>
        <v>Packaging Materials</v>
      </c>
      <c r="M347" s="9">
        <f t="shared" si="3"/>
        <v>43440000</v>
      </c>
    </row>
    <row r="348">
      <c r="A348" s="5" t="s">
        <v>4032</v>
      </c>
      <c r="B348" s="5" t="s">
        <v>4033</v>
      </c>
      <c r="C348" s="5" t="s">
        <v>3406</v>
      </c>
      <c r="D348" s="5" t="s">
        <v>3413</v>
      </c>
      <c r="E348" s="6">
        <v>45702.0</v>
      </c>
      <c r="F348" s="7">
        <f t="shared" si="1"/>
        <v>2025</v>
      </c>
      <c r="G348" s="7">
        <f t="shared" si="2"/>
        <v>2</v>
      </c>
      <c r="H348" s="5" t="s">
        <v>294</v>
      </c>
      <c r="I348" s="7">
        <v>48.5</v>
      </c>
      <c r="J348" s="7">
        <v>0.0</v>
      </c>
      <c r="K348" s="8"/>
      <c r="L348" s="5" t="str">
        <f t="array" ref="L348">XLOOKUP(H348,'Product Master'!B:B,'Product Master'!C:C)</f>
        <v>Consumer &amp; Home Care</v>
      </c>
      <c r="M348" s="9">
        <f t="shared" si="3"/>
        <v>0</v>
      </c>
    </row>
    <row r="349">
      <c r="A349" s="5" t="s">
        <v>4034</v>
      </c>
      <c r="B349" s="5" t="s">
        <v>3704</v>
      </c>
      <c r="C349" s="5" t="s">
        <v>3402</v>
      </c>
      <c r="D349" s="5" t="s">
        <v>3419</v>
      </c>
      <c r="E349" s="6">
        <v>46004.0</v>
      </c>
      <c r="F349" s="7">
        <f t="shared" si="1"/>
        <v>2025</v>
      </c>
      <c r="G349" s="7">
        <f t="shared" si="2"/>
        <v>12</v>
      </c>
      <c r="H349" s="5" t="s">
        <v>257</v>
      </c>
      <c r="I349" s="7">
        <v>75.5</v>
      </c>
      <c r="J349" s="7">
        <v>20.0</v>
      </c>
      <c r="K349" s="8"/>
      <c r="L349" s="5" t="str">
        <f t="array" ref="L349">XLOOKUP(H349,'Product Master'!B:B,'Product Master'!C:C)</f>
        <v>Consumer &amp; Home Care</v>
      </c>
      <c r="M349" s="9">
        <f t="shared" si="3"/>
        <v>15100000</v>
      </c>
    </row>
    <row r="350">
      <c r="A350" s="5" t="s">
        <v>4035</v>
      </c>
      <c r="B350" s="5" t="s">
        <v>4036</v>
      </c>
      <c r="C350" s="5" t="s">
        <v>3412</v>
      </c>
      <c r="D350" s="5" t="s">
        <v>3413</v>
      </c>
      <c r="E350" s="6">
        <v>46436.0</v>
      </c>
      <c r="F350" s="7">
        <f t="shared" si="1"/>
        <v>2027</v>
      </c>
      <c r="G350" s="7">
        <f t="shared" si="2"/>
        <v>2</v>
      </c>
      <c r="H350" s="5" t="s">
        <v>31</v>
      </c>
      <c r="I350" s="7">
        <v>20.2</v>
      </c>
      <c r="J350" s="7">
        <v>0.0</v>
      </c>
      <c r="K350" s="8"/>
      <c r="L350" s="5" t="str">
        <f t="array" ref="L350">XLOOKUP(H350,'Product Master'!B:B,'Product Master'!C:C)</f>
        <v>Consumer &amp; Home Care</v>
      </c>
      <c r="M350" s="9">
        <f t="shared" si="3"/>
        <v>0</v>
      </c>
    </row>
    <row r="351">
      <c r="A351" s="5" t="s">
        <v>4037</v>
      </c>
      <c r="B351" s="5" t="s">
        <v>4038</v>
      </c>
      <c r="C351" s="5" t="s">
        <v>3412</v>
      </c>
      <c r="D351" s="5" t="s">
        <v>3417</v>
      </c>
      <c r="E351" s="6">
        <v>46446.0</v>
      </c>
      <c r="F351" s="7">
        <f t="shared" si="1"/>
        <v>2027</v>
      </c>
      <c r="G351" s="7">
        <f t="shared" si="2"/>
        <v>2</v>
      </c>
      <c r="H351" s="5" t="s">
        <v>133</v>
      </c>
      <c r="I351" s="7">
        <v>51.1</v>
      </c>
      <c r="J351" s="7">
        <v>60.0</v>
      </c>
      <c r="K351" s="8"/>
      <c r="L351" s="5" t="str">
        <f t="array" ref="L351">XLOOKUP(H351,'Product Master'!B:B,'Product Master'!C:C)</f>
        <v>Specialty Polymers</v>
      </c>
      <c r="M351" s="9">
        <f t="shared" si="3"/>
        <v>30660000</v>
      </c>
    </row>
    <row r="352">
      <c r="A352" s="5" t="s">
        <v>4039</v>
      </c>
      <c r="B352" s="5" t="s">
        <v>3802</v>
      </c>
      <c r="C352" s="5" t="s">
        <v>3402</v>
      </c>
      <c r="D352" s="5" t="s">
        <v>3407</v>
      </c>
      <c r="E352" s="6">
        <v>45970.0</v>
      </c>
      <c r="F352" s="7">
        <f t="shared" si="1"/>
        <v>2025</v>
      </c>
      <c r="G352" s="7">
        <f t="shared" si="2"/>
        <v>11</v>
      </c>
      <c r="H352" s="5" t="s">
        <v>68</v>
      </c>
      <c r="I352" s="7">
        <v>55.2</v>
      </c>
      <c r="J352" s="7">
        <v>100.0</v>
      </c>
      <c r="K352" s="8"/>
      <c r="L352" s="5" t="str">
        <f t="array" ref="L352">XLOOKUP(H352,'Product Master'!B:B,'Product Master'!C:C)</f>
        <v>Industrial Lubricants</v>
      </c>
      <c r="M352" s="9">
        <f t="shared" si="3"/>
        <v>55200000</v>
      </c>
    </row>
    <row r="353">
      <c r="A353" s="5" t="s">
        <v>4040</v>
      </c>
      <c r="B353" s="5" t="s">
        <v>4041</v>
      </c>
      <c r="C353" s="5" t="s">
        <v>3416</v>
      </c>
      <c r="D353" s="5" t="s">
        <v>3419</v>
      </c>
      <c r="E353" s="6">
        <v>46127.0</v>
      </c>
      <c r="F353" s="7">
        <f t="shared" si="1"/>
        <v>2026</v>
      </c>
      <c r="G353" s="7">
        <f t="shared" si="2"/>
        <v>4</v>
      </c>
      <c r="H353" s="5" t="s">
        <v>121</v>
      </c>
      <c r="I353" s="7">
        <v>29.5</v>
      </c>
      <c r="J353" s="7">
        <v>20.0</v>
      </c>
      <c r="K353" s="8"/>
      <c r="L353" s="5" t="str">
        <f t="array" ref="L353">XLOOKUP(H353,'Product Master'!B:B,'Product Master'!C:C)</f>
        <v>Specialty Polymers</v>
      </c>
      <c r="M353" s="9">
        <f t="shared" si="3"/>
        <v>5900000</v>
      </c>
    </row>
    <row r="354">
      <c r="A354" s="5" t="s">
        <v>4042</v>
      </c>
      <c r="B354" s="5" t="s">
        <v>3734</v>
      </c>
      <c r="C354" s="5" t="s">
        <v>3406</v>
      </c>
      <c r="D354" s="5" t="s">
        <v>3417</v>
      </c>
      <c r="E354" s="6">
        <v>46484.0</v>
      </c>
      <c r="F354" s="7">
        <f t="shared" si="1"/>
        <v>2027</v>
      </c>
      <c r="G354" s="7">
        <f t="shared" si="2"/>
        <v>4</v>
      </c>
      <c r="H354" s="5" t="s">
        <v>98</v>
      </c>
      <c r="I354" s="7">
        <v>26.3</v>
      </c>
      <c r="J354" s="7">
        <v>60.0</v>
      </c>
      <c r="K354" s="5" t="s">
        <v>4043</v>
      </c>
      <c r="L354" s="5" t="str">
        <f t="array" ref="L354">XLOOKUP(H354,'Product Master'!B:B,'Product Master'!C:C)</f>
        <v>Industrial Lubricants</v>
      </c>
      <c r="M354" s="9">
        <f t="shared" si="3"/>
        <v>15780000</v>
      </c>
    </row>
    <row r="355">
      <c r="A355" s="5" t="s">
        <v>4044</v>
      </c>
      <c r="B355" s="5" t="s">
        <v>4041</v>
      </c>
      <c r="C355" s="5" t="s">
        <v>3412</v>
      </c>
      <c r="D355" s="5" t="s">
        <v>3419</v>
      </c>
      <c r="E355" s="6">
        <v>45819.0</v>
      </c>
      <c r="F355" s="7">
        <f t="shared" si="1"/>
        <v>2025</v>
      </c>
      <c r="G355" s="7">
        <f t="shared" si="2"/>
        <v>6</v>
      </c>
      <c r="H355" s="5" t="s">
        <v>382</v>
      </c>
      <c r="I355" s="7">
        <v>20.9</v>
      </c>
      <c r="J355" s="7">
        <v>20.0</v>
      </c>
      <c r="K355" s="8"/>
      <c r="L355" s="5" t="str">
        <f t="array" ref="L355">XLOOKUP(H355,'Product Master'!B:B,'Product Master'!C:C)</f>
        <v>Industrial Lubricants</v>
      </c>
      <c r="M355" s="9">
        <f t="shared" si="3"/>
        <v>4180000</v>
      </c>
    </row>
    <row r="356">
      <c r="A356" s="5" t="s">
        <v>4045</v>
      </c>
      <c r="B356" s="5" t="s">
        <v>4046</v>
      </c>
      <c r="C356" s="5" t="s">
        <v>3406</v>
      </c>
      <c r="D356" s="5" t="s">
        <v>3407</v>
      </c>
      <c r="E356" s="6">
        <v>46508.0</v>
      </c>
      <c r="F356" s="7">
        <f t="shared" si="1"/>
        <v>2027</v>
      </c>
      <c r="G356" s="7">
        <f t="shared" si="2"/>
        <v>5</v>
      </c>
      <c r="H356" s="5" t="s">
        <v>89</v>
      </c>
      <c r="I356" s="7">
        <v>59.2</v>
      </c>
      <c r="J356" s="7">
        <v>100.0</v>
      </c>
      <c r="K356" s="8"/>
      <c r="L356" s="5" t="str">
        <f t="array" ref="L356">XLOOKUP(H356,'Product Master'!B:B,'Product Master'!C:C)</f>
        <v>Automotive Solutions</v>
      </c>
      <c r="M356" s="9">
        <f t="shared" si="3"/>
        <v>59200000</v>
      </c>
    </row>
    <row r="357">
      <c r="A357" s="5" t="s">
        <v>4047</v>
      </c>
      <c r="B357" s="5" t="s">
        <v>4048</v>
      </c>
      <c r="C357" s="5" t="s">
        <v>3406</v>
      </c>
      <c r="D357" s="5" t="s">
        <v>3417</v>
      </c>
      <c r="E357" s="6">
        <v>46700.0</v>
      </c>
      <c r="F357" s="7">
        <f t="shared" si="1"/>
        <v>2027</v>
      </c>
      <c r="G357" s="7">
        <f t="shared" si="2"/>
        <v>11</v>
      </c>
      <c r="H357" s="5" t="s">
        <v>201</v>
      </c>
      <c r="I357" s="7">
        <v>69.9</v>
      </c>
      <c r="J357" s="7">
        <v>60.0</v>
      </c>
      <c r="K357" s="8"/>
      <c r="L357" s="5" t="str">
        <f t="array" ref="L357">XLOOKUP(H357,'Product Master'!B:B,'Product Master'!C:C)</f>
        <v>Industrial Lubricants</v>
      </c>
      <c r="M357" s="9">
        <f t="shared" si="3"/>
        <v>41940000</v>
      </c>
    </row>
    <row r="358">
      <c r="A358" s="5" t="s">
        <v>4049</v>
      </c>
      <c r="B358" s="5" t="s">
        <v>4050</v>
      </c>
      <c r="C358" s="5" t="s">
        <v>3416</v>
      </c>
      <c r="D358" s="5" t="s">
        <v>3419</v>
      </c>
      <c r="E358" s="6">
        <v>46733.0</v>
      </c>
      <c r="F358" s="7">
        <f t="shared" si="1"/>
        <v>2027</v>
      </c>
      <c r="G358" s="7">
        <f t="shared" si="2"/>
        <v>12</v>
      </c>
      <c r="H358" s="5" t="s">
        <v>169</v>
      </c>
      <c r="I358" s="7">
        <v>72.4</v>
      </c>
      <c r="J358" s="7">
        <v>20.0</v>
      </c>
      <c r="K358" s="8"/>
      <c r="L358" s="5" t="str">
        <f t="array" ref="L358">XLOOKUP(H358,'Product Master'!B:B,'Product Master'!C:C)</f>
        <v>Specialty Polymers</v>
      </c>
      <c r="M358" s="9">
        <f t="shared" si="3"/>
        <v>14480000</v>
      </c>
    </row>
    <row r="359">
      <c r="A359" s="5" t="s">
        <v>4051</v>
      </c>
      <c r="B359" s="5" t="s">
        <v>4000</v>
      </c>
      <c r="C359" s="5" t="s">
        <v>3406</v>
      </c>
      <c r="D359" s="5" t="s">
        <v>3403</v>
      </c>
      <c r="E359" s="6">
        <v>46177.0</v>
      </c>
      <c r="F359" s="7">
        <f t="shared" si="1"/>
        <v>2026</v>
      </c>
      <c r="G359" s="7">
        <f t="shared" si="2"/>
        <v>6</v>
      </c>
      <c r="H359" s="5" t="s">
        <v>71</v>
      </c>
      <c r="I359" s="7">
        <v>6.1</v>
      </c>
      <c r="J359" s="7">
        <v>80.0</v>
      </c>
      <c r="K359" s="8"/>
      <c r="L359" s="5" t="str">
        <f t="array" ref="L359">XLOOKUP(H359,'Product Master'!B:B,'Product Master'!C:C)</f>
        <v>Consumer &amp; Home Care</v>
      </c>
      <c r="M359" s="9">
        <f t="shared" si="3"/>
        <v>4880000</v>
      </c>
    </row>
    <row r="360">
      <c r="A360" s="5" t="s">
        <v>4052</v>
      </c>
      <c r="B360" s="5" t="s">
        <v>3931</v>
      </c>
      <c r="C360" s="5" t="s">
        <v>3412</v>
      </c>
      <c r="D360" s="5" t="s">
        <v>3403</v>
      </c>
      <c r="E360" s="6">
        <v>46497.0</v>
      </c>
      <c r="F360" s="7">
        <f t="shared" si="1"/>
        <v>2027</v>
      </c>
      <c r="G360" s="7">
        <f t="shared" si="2"/>
        <v>4</v>
      </c>
      <c r="H360" s="5" t="s">
        <v>35</v>
      </c>
      <c r="I360" s="7">
        <v>57.1</v>
      </c>
      <c r="J360" s="7">
        <v>80.0</v>
      </c>
      <c r="K360" s="8"/>
      <c r="L360" s="5" t="str">
        <f t="array" ref="L360">XLOOKUP(H360,'Product Master'!B:B,'Product Master'!C:C)</f>
        <v>Specialty Polymers</v>
      </c>
      <c r="M360" s="9">
        <f t="shared" si="3"/>
        <v>45680000</v>
      </c>
    </row>
    <row r="361">
      <c r="A361" s="5" t="s">
        <v>4053</v>
      </c>
      <c r="B361" s="5" t="s">
        <v>4054</v>
      </c>
      <c r="C361" s="5" t="s">
        <v>3406</v>
      </c>
      <c r="D361" s="5" t="s">
        <v>3419</v>
      </c>
      <c r="E361" s="6">
        <v>46813.0</v>
      </c>
      <c r="F361" s="7">
        <f t="shared" si="1"/>
        <v>2028</v>
      </c>
      <c r="G361" s="7">
        <f t="shared" si="2"/>
        <v>3</v>
      </c>
      <c r="H361" s="5" t="s">
        <v>180</v>
      </c>
      <c r="I361" s="7">
        <v>12.6</v>
      </c>
      <c r="J361" s="7">
        <v>20.0</v>
      </c>
      <c r="K361" s="8"/>
      <c r="L361" s="5" t="str">
        <f t="array" ref="L361">XLOOKUP(H361,'Product Master'!B:B,'Product Master'!C:C)</f>
        <v>Automotive Solutions</v>
      </c>
      <c r="M361" s="9">
        <f t="shared" si="3"/>
        <v>2520000</v>
      </c>
    </row>
    <row r="362">
      <c r="A362" s="5" t="s">
        <v>4055</v>
      </c>
      <c r="B362" s="5" t="s">
        <v>4056</v>
      </c>
      <c r="C362" s="5" t="s">
        <v>3402</v>
      </c>
      <c r="D362" s="5" t="s">
        <v>3403</v>
      </c>
      <c r="E362" s="6">
        <v>46151.0</v>
      </c>
      <c r="F362" s="7">
        <f t="shared" si="1"/>
        <v>2026</v>
      </c>
      <c r="G362" s="7">
        <f t="shared" si="2"/>
        <v>5</v>
      </c>
      <c r="H362" s="5" t="s">
        <v>213</v>
      </c>
      <c r="I362" s="7">
        <v>18.2</v>
      </c>
      <c r="J362" s="7">
        <v>80.0</v>
      </c>
      <c r="K362" s="8"/>
      <c r="L362" s="5" t="str">
        <f t="array" ref="L362">XLOOKUP(H362,'Product Master'!B:B,'Product Master'!C:C)</f>
        <v>Industrial Lubricants</v>
      </c>
      <c r="M362" s="9">
        <f t="shared" si="3"/>
        <v>14560000</v>
      </c>
    </row>
    <row r="363">
      <c r="A363" s="5" t="s">
        <v>4057</v>
      </c>
      <c r="B363" s="5" t="s">
        <v>4058</v>
      </c>
      <c r="C363" s="5" t="s">
        <v>3406</v>
      </c>
      <c r="D363" s="5" t="s">
        <v>3403</v>
      </c>
      <c r="E363" s="6">
        <v>46046.0</v>
      </c>
      <c r="F363" s="7">
        <f t="shared" si="1"/>
        <v>2026</v>
      </c>
      <c r="G363" s="7">
        <f t="shared" si="2"/>
        <v>1</v>
      </c>
      <c r="H363" s="5" t="s">
        <v>213</v>
      </c>
      <c r="I363" s="7">
        <v>28.4</v>
      </c>
      <c r="J363" s="7">
        <v>80.0</v>
      </c>
      <c r="K363" s="8"/>
      <c r="L363" s="5" t="str">
        <f t="array" ref="L363">XLOOKUP(H363,'Product Master'!B:B,'Product Master'!C:C)</f>
        <v>Industrial Lubricants</v>
      </c>
      <c r="M363" s="9">
        <f t="shared" si="3"/>
        <v>22720000</v>
      </c>
    </row>
    <row r="364">
      <c r="A364" s="5" t="s">
        <v>4059</v>
      </c>
      <c r="B364" s="5" t="s">
        <v>3573</v>
      </c>
      <c r="C364" s="5" t="s">
        <v>3402</v>
      </c>
      <c r="D364" s="5" t="s">
        <v>3403</v>
      </c>
      <c r="E364" s="6">
        <v>45927.0</v>
      </c>
      <c r="F364" s="7">
        <f t="shared" si="1"/>
        <v>2025</v>
      </c>
      <c r="G364" s="7">
        <f t="shared" si="2"/>
        <v>9</v>
      </c>
      <c r="H364" s="5" t="s">
        <v>152</v>
      </c>
      <c r="I364" s="7">
        <v>63.3</v>
      </c>
      <c r="J364" s="7">
        <v>80.0</v>
      </c>
      <c r="K364" s="8"/>
      <c r="L364" s="5" t="str">
        <f t="array" ref="L364">XLOOKUP(H364,'Product Master'!B:B,'Product Master'!C:C)</f>
        <v>Packaging Materials</v>
      </c>
      <c r="M364" s="9">
        <f t="shared" si="3"/>
        <v>50640000</v>
      </c>
    </row>
    <row r="365">
      <c r="A365" s="5" t="s">
        <v>4060</v>
      </c>
      <c r="B365" s="5" t="s">
        <v>3579</v>
      </c>
      <c r="C365" s="5" t="s">
        <v>3402</v>
      </c>
      <c r="D365" s="5" t="s">
        <v>3407</v>
      </c>
      <c r="E365" s="6">
        <v>46460.0</v>
      </c>
      <c r="F365" s="7">
        <f t="shared" si="1"/>
        <v>2027</v>
      </c>
      <c r="G365" s="7">
        <f t="shared" si="2"/>
        <v>3</v>
      </c>
      <c r="H365" s="5" t="s">
        <v>19</v>
      </c>
      <c r="I365" s="7">
        <v>26.9</v>
      </c>
      <c r="J365" s="7">
        <v>100.0</v>
      </c>
      <c r="K365" s="8"/>
      <c r="L365" s="5" t="str">
        <f t="array" ref="L365">XLOOKUP(H365,'Product Master'!B:B,'Product Master'!C:C)</f>
        <v>Packaging Materials</v>
      </c>
      <c r="M365" s="9">
        <f t="shared" si="3"/>
        <v>26900000</v>
      </c>
    </row>
    <row r="366">
      <c r="A366" s="5" t="s">
        <v>4061</v>
      </c>
      <c r="B366" s="5" t="s">
        <v>4062</v>
      </c>
      <c r="C366" s="5" t="s">
        <v>3412</v>
      </c>
      <c r="D366" s="5" t="s">
        <v>3413</v>
      </c>
      <c r="E366" s="6">
        <v>45744.0</v>
      </c>
      <c r="F366" s="7">
        <f t="shared" si="1"/>
        <v>2025</v>
      </c>
      <c r="G366" s="7">
        <f t="shared" si="2"/>
        <v>3</v>
      </c>
      <c r="H366" s="5" t="s">
        <v>213</v>
      </c>
      <c r="I366" s="7">
        <v>62.5</v>
      </c>
      <c r="J366" s="7">
        <v>0.0</v>
      </c>
      <c r="K366" s="8"/>
      <c r="L366" s="5" t="str">
        <f t="array" ref="L366">XLOOKUP(H366,'Product Master'!B:B,'Product Master'!C:C)</f>
        <v>Industrial Lubricants</v>
      </c>
      <c r="M366" s="9">
        <f t="shared" si="3"/>
        <v>0</v>
      </c>
    </row>
    <row r="367">
      <c r="A367" s="5" t="s">
        <v>4063</v>
      </c>
      <c r="B367" s="5" t="s">
        <v>3935</v>
      </c>
      <c r="C367" s="5" t="s">
        <v>3416</v>
      </c>
      <c r="D367" s="5" t="s">
        <v>3417</v>
      </c>
      <c r="E367" s="6">
        <v>46334.0</v>
      </c>
      <c r="F367" s="7">
        <f t="shared" si="1"/>
        <v>2026</v>
      </c>
      <c r="G367" s="7">
        <f t="shared" si="2"/>
        <v>11</v>
      </c>
      <c r="H367" s="5" t="s">
        <v>92</v>
      </c>
      <c r="I367" s="7">
        <v>33.0</v>
      </c>
      <c r="J367" s="7">
        <v>60.0</v>
      </c>
      <c r="K367" s="8"/>
      <c r="L367" s="5" t="str">
        <f t="array" ref="L367">XLOOKUP(H367,'Product Master'!B:B,'Product Master'!C:C)</f>
        <v>Automotive Solutions</v>
      </c>
      <c r="M367" s="9">
        <f t="shared" si="3"/>
        <v>19800000</v>
      </c>
    </row>
    <row r="368">
      <c r="A368" s="5" t="s">
        <v>4064</v>
      </c>
      <c r="B368" s="5" t="s">
        <v>3957</v>
      </c>
      <c r="C368" s="5" t="s">
        <v>3406</v>
      </c>
      <c r="D368" s="5" t="s">
        <v>3403</v>
      </c>
      <c r="E368" s="6">
        <v>46196.0</v>
      </c>
      <c r="F368" s="7">
        <f t="shared" si="1"/>
        <v>2026</v>
      </c>
      <c r="G368" s="7">
        <f t="shared" si="2"/>
        <v>6</v>
      </c>
      <c r="H368" s="5" t="s">
        <v>280</v>
      </c>
      <c r="I368" s="7">
        <v>5.9</v>
      </c>
      <c r="J368" s="7">
        <v>80.0</v>
      </c>
      <c r="K368" s="8"/>
      <c r="L368" s="5" t="str">
        <f t="array" ref="L368">XLOOKUP(H368,'Product Master'!B:B,'Product Master'!C:C)</f>
        <v>Packaging Materials</v>
      </c>
      <c r="M368" s="9">
        <f t="shared" si="3"/>
        <v>4720000</v>
      </c>
    </row>
    <row r="369">
      <c r="A369" s="5" t="s">
        <v>4065</v>
      </c>
      <c r="B369" s="5" t="s">
        <v>3544</v>
      </c>
      <c r="C369" s="5" t="s">
        <v>3416</v>
      </c>
      <c r="D369" s="5" t="s">
        <v>3407</v>
      </c>
      <c r="E369" s="6">
        <v>46330.0</v>
      </c>
      <c r="F369" s="7">
        <f t="shared" si="1"/>
        <v>2026</v>
      </c>
      <c r="G369" s="7">
        <f t="shared" si="2"/>
        <v>11</v>
      </c>
      <c r="H369" s="5" t="s">
        <v>183</v>
      </c>
      <c r="I369" s="7">
        <v>9.9</v>
      </c>
      <c r="J369" s="7">
        <v>100.0</v>
      </c>
      <c r="K369" s="8"/>
      <c r="L369" s="5" t="str">
        <f t="array" ref="L369">XLOOKUP(H369,'Product Master'!B:B,'Product Master'!C:C)</f>
        <v>Industrial Lubricants</v>
      </c>
      <c r="M369" s="9">
        <f t="shared" si="3"/>
        <v>9900000</v>
      </c>
    </row>
    <row r="370">
      <c r="A370" s="5" t="s">
        <v>4066</v>
      </c>
      <c r="B370" s="5" t="s">
        <v>3856</v>
      </c>
      <c r="C370" s="5" t="s">
        <v>3416</v>
      </c>
      <c r="D370" s="5" t="s">
        <v>3407</v>
      </c>
      <c r="E370" s="6">
        <v>46096.0</v>
      </c>
      <c r="F370" s="7">
        <f t="shared" si="1"/>
        <v>2026</v>
      </c>
      <c r="G370" s="7">
        <f t="shared" si="2"/>
        <v>3</v>
      </c>
      <c r="H370" s="5" t="s">
        <v>180</v>
      </c>
      <c r="I370" s="7">
        <v>17.9</v>
      </c>
      <c r="J370" s="7">
        <v>100.0</v>
      </c>
      <c r="K370" s="8"/>
      <c r="L370" s="5" t="str">
        <f t="array" ref="L370">XLOOKUP(H370,'Product Master'!B:B,'Product Master'!C:C)</f>
        <v>Automotive Solutions</v>
      </c>
      <c r="M370" s="9">
        <f t="shared" si="3"/>
        <v>17900000</v>
      </c>
    </row>
    <row r="371">
      <c r="A371" s="5" t="s">
        <v>4067</v>
      </c>
      <c r="B371" s="5" t="s">
        <v>4068</v>
      </c>
      <c r="C371" s="5" t="s">
        <v>3416</v>
      </c>
      <c r="D371" s="5" t="s">
        <v>3417</v>
      </c>
      <c r="E371" s="6">
        <v>46199.0</v>
      </c>
      <c r="F371" s="7">
        <f t="shared" si="1"/>
        <v>2026</v>
      </c>
      <c r="G371" s="7">
        <f t="shared" si="2"/>
        <v>6</v>
      </c>
      <c r="H371" s="5" t="s">
        <v>133</v>
      </c>
      <c r="I371" s="7">
        <v>5.7</v>
      </c>
      <c r="J371" s="7">
        <v>60.0</v>
      </c>
      <c r="K371" s="8"/>
      <c r="L371" s="5" t="str">
        <f t="array" ref="L371">XLOOKUP(H371,'Product Master'!B:B,'Product Master'!C:C)</f>
        <v>Specialty Polymers</v>
      </c>
      <c r="M371" s="9">
        <f t="shared" si="3"/>
        <v>3420000</v>
      </c>
    </row>
    <row r="372">
      <c r="A372" s="5" t="s">
        <v>4069</v>
      </c>
      <c r="B372" s="5" t="s">
        <v>3755</v>
      </c>
      <c r="C372" s="5" t="s">
        <v>3406</v>
      </c>
      <c r="D372" s="5" t="s">
        <v>3419</v>
      </c>
      <c r="E372" s="6">
        <v>46696.0</v>
      </c>
      <c r="F372" s="7">
        <f t="shared" si="1"/>
        <v>2027</v>
      </c>
      <c r="G372" s="7">
        <f t="shared" si="2"/>
        <v>11</v>
      </c>
      <c r="H372" s="5" t="s">
        <v>183</v>
      </c>
      <c r="I372" s="7">
        <v>44.2</v>
      </c>
      <c r="J372" s="7">
        <v>20.0</v>
      </c>
      <c r="K372" s="8"/>
      <c r="L372" s="5" t="str">
        <f t="array" ref="L372">XLOOKUP(H372,'Product Master'!B:B,'Product Master'!C:C)</f>
        <v>Industrial Lubricants</v>
      </c>
      <c r="M372" s="9">
        <f t="shared" si="3"/>
        <v>8840000</v>
      </c>
    </row>
    <row r="373">
      <c r="A373" s="5" t="s">
        <v>4070</v>
      </c>
      <c r="B373" s="5" t="s">
        <v>3546</v>
      </c>
      <c r="C373" s="5" t="s">
        <v>3402</v>
      </c>
      <c r="D373" s="5" t="s">
        <v>3413</v>
      </c>
      <c r="E373" s="6">
        <v>46333.0</v>
      </c>
      <c r="F373" s="7">
        <f t="shared" si="1"/>
        <v>2026</v>
      </c>
      <c r="G373" s="7">
        <f t="shared" si="2"/>
        <v>11</v>
      </c>
      <c r="H373" s="5" t="s">
        <v>213</v>
      </c>
      <c r="I373" s="7">
        <v>13.2</v>
      </c>
      <c r="J373" s="7">
        <v>0.0</v>
      </c>
      <c r="K373" s="8"/>
      <c r="L373" s="5" t="str">
        <f t="array" ref="L373">XLOOKUP(H373,'Product Master'!B:B,'Product Master'!C:C)</f>
        <v>Industrial Lubricants</v>
      </c>
      <c r="M373" s="9">
        <f t="shared" si="3"/>
        <v>0</v>
      </c>
    </row>
    <row r="374">
      <c r="A374" s="5" t="s">
        <v>4071</v>
      </c>
      <c r="B374" s="5" t="s">
        <v>3946</v>
      </c>
      <c r="C374" s="5" t="s">
        <v>3416</v>
      </c>
      <c r="D374" s="5" t="s">
        <v>3413</v>
      </c>
      <c r="E374" s="6">
        <v>46261.0</v>
      </c>
      <c r="F374" s="7">
        <f t="shared" si="1"/>
        <v>2026</v>
      </c>
      <c r="G374" s="7">
        <f t="shared" si="2"/>
        <v>8</v>
      </c>
      <c r="H374" s="5" t="s">
        <v>218</v>
      </c>
      <c r="I374" s="7">
        <v>6.4</v>
      </c>
      <c r="J374" s="7">
        <v>0.0</v>
      </c>
      <c r="K374" s="8"/>
      <c r="L374" s="5" t="str">
        <f t="array" ref="L374">XLOOKUP(H374,'Product Master'!B:B,'Product Master'!C:C)</f>
        <v>Consumer &amp; Home Care</v>
      </c>
      <c r="M374" s="9">
        <f t="shared" si="3"/>
        <v>0</v>
      </c>
    </row>
    <row r="375">
      <c r="A375" s="5" t="s">
        <v>4072</v>
      </c>
      <c r="B375" s="5" t="s">
        <v>4018</v>
      </c>
      <c r="C375" s="5" t="s">
        <v>3412</v>
      </c>
      <c r="D375" s="5" t="s">
        <v>3407</v>
      </c>
      <c r="E375" s="6">
        <v>46795.0</v>
      </c>
      <c r="F375" s="7">
        <f t="shared" si="1"/>
        <v>2028</v>
      </c>
      <c r="G375" s="7">
        <f t="shared" si="2"/>
        <v>2</v>
      </c>
      <c r="H375" s="5" t="s">
        <v>53</v>
      </c>
      <c r="I375" s="7">
        <v>7.2</v>
      </c>
      <c r="J375" s="7">
        <v>100.0</v>
      </c>
      <c r="K375" s="8"/>
      <c r="L375" s="5" t="str">
        <f t="array" ref="L375">XLOOKUP(H375,'Product Master'!B:B,'Product Master'!C:C)</f>
        <v>Specialty Polymers</v>
      </c>
      <c r="M375" s="9">
        <f t="shared" si="3"/>
        <v>7200000</v>
      </c>
    </row>
    <row r="376">
      <c r="A376" s="5" t="s">
        <v>4073</v>
      </c>
      <c r="B376" s="5" t="s">
        <v>4074</v>
      </c>
      <c r="C376" s="5" t="s">
        <v>3412</v>
      </c>
      <c r="D376" s="5" t="s">
        <v>3419</v>
      </c>
      <c r="E376" s="6">
        <v>46749.0</v>
      </c>
      <c r="F376" s="7">
        <f t="shared" si="1"/>
        <v>2027</v>
      </c>
      <c r="G376" s="7">
        <f t="shared" si="2"/>
        <v>12</v>
      </c>
      <c r="H376" s="5" t="s">
        <v>71</v>
      </c>
      <c r="I376" s="7">
        <v>52.3</v>
      </c>
      <c r="J376" s="7">
        <v>20.0</v>
      </c>
      <c r="K376" s="8"/>
      <c r="L376" s="5" t="str">
        <f t="array" ref="L376">XLOOKUP(H376,'Product Master'!B:B,'Product Master'!C:C)</f>
        <v>Consumer &amp; Home Care</v>
      </c>
      <c r="M376" s="9">
        <f t="shared" si="3"/>
        <v>10460000</v>
      </c>
    </row>
    <row r="377">
      <c r="A377" s="5" t="s">
        <v>4075</v>
      </c>
      <c r="B377" s="5" t="s">
        <v>4076</v>
      </c>
      <c r="C377" s="5" t="s">
        <v>3412</v>
      </c>
      <c r="D377" s="5" t="s">
        <v>3413</v>
      </c>
      <c r="E377" s="6">
        <v>45894.0</v>
      </c>
      <c r="F377" s="7">
        <f t="shared" si="1"/>
        <v>2025</v>
      </c>
      <c r="G377" s="7">
        <f t="shared" si="2"/>
        <v>8</v>
      </c>
      <c r="H377" s="5" t="s">
        <v>59</v>
      </c>
      <c r="I377" s="7">
        <v>43.5</v>
      </c>
      <c r="J377" s="7">
        <v>0.0</v>
      </c>
      <c r="K377" s="8"/>
      <c r="L377" s="5" t="str">
        <f t="array" ref="L377">XLOOKUP(H377,'Product Master'!B:B,'Product Master'!C:C)</f>
        <v>Consumer &amp; Home Care</v>
      </c>
      <c r="M377" s="9">
        <f t="shared" si="3"/>
        <v>0</v>
      </c>
    </row>
    <row r="378">
      <c r="A378" s="5" t="s">
        <v>4077</v>
      </c>
      <c r="B378" s="5" t="s">
        <v>3856</v>
      </c>
      <c r="C378" s="5" t="s">
        <v>3402</v>
      </c>
      <c r="D378" s="5" t="s">
        <v>3417</v>
      </c>
      <c r="E378" s="6">
        <v>46239.0</v>
      </c>
      <c r="F378" s="7">
        <f t="shared" si="1"/>
        <v>2026</v>
      </c>
      <c r="G378" s="7">
        <f t="shared" si="2"/>
        <v>8</v>
      </c>
      <c r="H378" s="5" t="s">
        <v>68</v>
      </c>
      <c r="I378" s="7">
        <v>8.5</v>
      </c>
      <c r="J378" s="7">
        <v>60.0</v>
      </c>
      <c r="K378" s="8"/>
      <c r="L378" s="5" t="str">
        <f t="array" ref="L378">XLOOKUP(H378,'Product Master'!B:B,'Product Master'!C:C)</f>
        <v>Industrial Lubricants</v>
      </c>
      <c r="M378" s="9">
        <f t="shared" si="3"/>
        <v>5100000</v>
      </c>
    </row>
    <row r="379">
      <c r="A379" s="5" t="s">
        <v>4078</v>
      </c>
      <c r="B379" s="5" t="s">
        <v>4079</v>
      </c>
      <c r="C379" s="5" t="s">
        <v>3416</v>
      </c>
      <c r="D379" s="5" t="s">
        <v>3407</v>
      </c>
      <c r="E379" s="6">
        <v>46556.0</v>
      </c>
      <c r="F379" s="7">
        <f t="shared" si="1"/>
        <v>2027</v>
      </c>
      <c r="G379" s="7">
        <f t="shared" si="2"/>
        <v>6</v>
      </c>
      <c r="H379" s="5" t="s">
        <v>267</v>
      </c>
      <c r="I379" s="7">
        <v>55.2</v>
      </c>
      <c r="J379" s="7">
        <v>100.0</v>
      </c>
      <c r="K379" s="8"/>
      <c r="L379" s="5" t="str">
        <f t="array" ref="L379">XLOOKUP(H379,'Product Master'!B:B,'Product Master'!C:C)</f>
        <v>Automotive Solutions</v>
      </c>
      <c r="M379" s="9">
        <f t="shared" si="3"/>
        <v>55200000</v>
      </c>
    </row>
    <row r="380">
      <c r="A380" s="5" t="s">
        <v>4080</v>
      </c>
      <c r="B380" s="5" t="s">
        <v>3988</v>
      </c>
      <c r="C380" s="5" t="s">
        <v>3402</v>
      </c>
      <c r="D380" s="5" t="s">
        <v>3407</v>
      </c>
      <c r="E380" s="6">
        <v>46056.0</v>
      </c>
      <c r="F380" s="7">
        <f t="shared" si="1"/>
        <v>2026</v>
      </c>
      <c r="G380" s="7">
        <f t="shared" si="2"/>
        <v>2</v>
      </c>
      <c r="H380" s="5" t="s">
        <v>133</v>
      </c>
      <c r="I380" s="7">
        <v>26.5</v>
      </c>
      <c r="J380" s="7">
        <v>100.0</v>
      </c>
      <c r="K380" s="8"/>
      <c r="L380" s="5" t="str">
        <f t="array" ref="L380">XLOOKUP(H380,'Product Master'!B:B,'Product Master'!C:C)</f>
        <v>Specialty Polymers</v>
      </c>
      <c r="M380" s="9">
        <f t="shared" si="3"/>
        <v>26500000</v>
      </c>
    </row>
    <row r="381">
      <c r="A381" s="5" t="s">
        <v>4081</v>
      </c>
      <c r="B381" s="5" t="s">
        <v>4082</v>
      </c>
      <c r="C381" s="5" t="s">
        <v>3402</v>
      </c>
      <c r="D381" s="5" t="s">
        <v>3417</v>
      </c>
      <c r="E381" s="6">
        <v>46825.0</v>
      </c>
      <c r="F381" s="7">
        <f t="shared" si="1"/>
        <v>2028</v>
      </c>
      <c r="G381" s="7">
        <f t="shared" si="2"/>
        <v>3</v>
      </c>
      <c r="H381" s="5" t="s">
        <v>71</v>
      </c>
      <c r="I381" s="7">
        <v>76.5</v>
      </c>
      <c r="J381" s="7">
        <v>60.0</v>
      </c>
      <c r="K381" s="8"/>
      <c r="L381" s="5" t="str">
        <f t="array" ref="L381">XLOOKUP(H381,'Product Master'!B:B,'Product Master'!C:C)</f>
        <v>Consumer &amp; Home Care</v>
      </c>
      <c r="M381" s="9">
        <f t="shared" si="3"/>
        <v>45900000</v>
      </c>
    </row>
    <row r="382">
      <c r="A382" s="5" t="s">
        <v>4083</v>
      </c>
      <c r="B382" s="5" t="s">
        <v>3529</v>
      </c>
      <c r="C382" s="5" t="s">
        <v>3416</v>
      </c>
      <c r="D382" s="5" t="s">
        <v>3407</v>
      </c>
      <c r="E382" s="6">
        <v>45707.0</v>
      </c>
      <c r="F382" s="7">
        <f t="shared" si="1"/>
        <v>2025</v>
      </c>
      <c r="G382" s="7">
        <f t="shared" si="2"/>
        <v>2</v>
      </c>
      <c r="H382" s="5" t="s">
        <v>210</v>
      </c>
      <c r="I382" s="7">
        <v>59.7</v>
      </c>
      <c r="J382" s="7">
        <v>100.0</v>
      </c>
      <c r="K382" s="8"/>
      <c r="L382" s="5" t="str">
        <f t="array" ref="L382">XLOOKUP(H382,'Product Master'!B:B,'Product Master'!C:C)</f>
        <v>Automotive Solutions</v>
      </c>
      <c r="M382" s="9">
        <f t="shared" si="3"/>
        <v>59700000</v>
      </c>
    </row>
    <row r="383">
      <c r="A383" s="5" t="s">
        <v>4084</v>
      </c>
      <c r="B383" s="5" t="s">
        <v>3426</v>
      </c>
      <c r="C383" s="5" t="s">
        <v>3402</v>
      </c>
      <c r="D383" s="5" t="s">
        <v>3407</v>
      </c>
      <c r="E383" s="6">
        <v>46302.0</v>
      </c>
      <c r="F383" s="7">
        <f t="shared" si="1"/>
        <v>2026</v>
      </c>
      <c r="G383" s="7">
        <f t="shared" si="2"/>
        <v>10</v>
      </c>
      <c r="H383" s="5" t="s">
        <v>59</v>
      </c>
      <c r="I383" s="7">
        <v>37.5</v>
      </c>
      <c r="J383" s="7">
        <v>100.0</v>
      </c>
      <c r="K383" s="8"/>
      <c r="L383" s="5" t="str">
        <f t="array" ref="L383">XLOOKUP(H383,'Product Master'!B:B,'Product Master'!C:C)</f>
        <v>Consumer &amp; Home Care</v>
      </c>
      <c r="M383" s="9">
        <f t="shared" si="3"/>
        <v>37500000</v>
      </c>
    </row>
    <row r="384">
      <c r="A384" s="5" t="s">
        <v>4085</v>
      </c>
      <c r="B384" s="5" t="s">
        <v>3892</v>
      </c>
      <c r="C384" s="5" t="s">
        <v>3406</v>
      </c>
      <c r="D384" s="5" t="s">
        <v>3417</v>
      </c>
      <c r="E384" s="6">
        <v>45810.0</v>
      </c>
      <c r="F384" s="7">
        <f t="shared" si="1"/>
        <v>2025</v>
      </c>
      <c r="G384" s="7">
        <f t="shared" si="2"/>
        <v>6</v>
      </c>
      <c r="H384" s="5" t="s">
        <v>95</v>
      </c>
      <c r="I384" s="7">
        <v>20.1</v>
      </c>
      <c r="J384" s="7">
        <v>60.0</v>
      </c>
      <c r="K384" s="8"/>
      <c r="L384" s="5" t="str">
        <f t="array" ref="L384">XLOOKUP(H384,'Product Master'!B:B,'Product Master'!C:C)</f>
        <v>Consumer &amp; Home Care</v>
      </c>
      <c r="M384" s="9">
        <f t="shared" si="3"/>
        <v>12060000</v>
      </c>
    </row>
    <row r="385">
      <c r="A385" s="5" t="s">
        <v>4086</v>
      </c>
      <c r="B385" s="5" t="s">
        <v>4087</v>
      </c>
      <c r="C385" s="5" t="s">
        <v>3412</v>
      </c>
      <c r="D385" s="5" t="s">
        <v>3403</v>
      </c>
      <c r="E385" s="6">
        <v>46220.0</v>
      </c>
      <c r="F385" s="7">
        <f t="shared" si="1"/>
        <v>2026</v>
      </c>
      <c r="G385" s="7">
        <f t="shared" si="2"/>
        <v>7</v>
      </c>
      <c r="H385" s="5" t="s">
        <v>231</v>
      </c>
      <c r="I385" s="7">
        <v>9.1</v>
      </c>
      <c r="J385" s="7">
        <v>80.0</v>
      </c>
      <c r="K385" s="8"/>
      <c r="L385" s="5" t="str">
        <f t="array" ref="L385">XLOOKUP(H385,'Product Master'!B:B,'Product Master'!C:C)</f>
        <v>Industrial Lubricants</v>
      </c>
      <c r="M385" s="9">
        <f t="shared" si="3"/>
        <v>7280000</v>
      </c>
    </row>
    <row r="386">
      <c r="A386" s="5" t="s">
        <v>4088</v>
      </c>
      <c r="B386" s="5" t="s">
        <v>4089</v>
      </c>
      <c r="C386" s="5" t="s">
        <v>3402</v>
      </c>
      <c r="D386" s="5" t="s">
        <v>3419</v>
      </c>
      <c r="E386" s="6">
        <v>46531.0</v>
      </c>
      <c r="F386" s="7">
        <f t="shared" si="1"/>
        <v>2027</v>
      </c>
      <c r="G386" s="7">
        <f t="shared" si="2"/>
        <v>5</v>
      </c>
      <c r="H386" s="5" t="s">
        <v>231</v>
      </c>
      <c r="I386" s="7">
        <v>7.7</v>
      </c>
      <c r="J386" s="7">
        <v>20.0</v>
      </c>
      <c r="K386" s="8"/>
      <c r="L386" s="5" t="str">
        <f t="array" ref="L386">XLOOKUP(H386,'Product Master'!B:B,'Product Master'!C:C)</f>
        <v>Industrial Lubricants</v>
      </c>
      <c r="M386" s="9">
        <f t="shared" si="3"/>
        <v>1540000</v>
      </c>
    </row>
    <row r="387">
      <c r="A387" s="5" t="s">
        <v>4090</v>
      </c>
      <c r="B387" s="5" t="s">
        <v>3583</v>
      </c>
      <c r="C387" s="5" t="s">
        <v>3416</v>
      </c>
      <c r="D387" s="5" t="s">
        <v>3403</v>
      </c>
      <c r="E387" s="6">
        <v>46415.0</v>
      </c>
      <c r="F387" s="7">
        <f t="shared" si="1"/>
        <v>2027</v>
      </c>
      <c r="G387" s="7">
        <f t="shared" si="2"/>
        <v>1</v>
      </c>
      <c r="H387" s="5" t="s">
        <v>231</v>
      </c>
      <c r="I387" s="7">
        <v>16.5</v>
      </c>
      <c r="J387" s="7">
        <v>80.0</v>
      </c>
      <c r="K387" s="8"/>
      <c r="L387" s="5" t="str">
        <f t="array" ref="L387">XLOOKUP(H387,'Product Master'!B:B,'Product Master'!C:C)</f>
        <v>Industrial Lubricants</v>
      </c>
      <c r="M387" s="9">
        <f t="shared" si="3"/>
        <v>13200000</v>
      </c>
    </row>
    <row r="388">
      <c r="A388" s="5" t="s">
        <v>4091</v>
      </c>
      <c r="B388" s="5" t="s">
        <v>4092</v>
      </c>
      <c r="C388" s="5" t="s">
        <v>3406</v>
      </c>
      <c r="D388" s="5" t="s">
        <v>3407</v>
      </c>
      <c r="E388" s="6">
        <v>46274.0</v>
      </c>
      <c r="F388" s="7">
        <f t="shared" si="1"/>
        <v>2026</v>
      </c>
      <c r="G388" s="7">
        <f t="shared" si="2"/>
        <v>9</v>
      </c>
      <c r="H388" s="5" t="s">
        <v>213</v>
      </c>
      <c r="I388" s="7">
        <v>79.8</v>
      </c>
      <c r="J388" s="7">
        <v>100.0</v>
      </c>
      <c r="K388" s="8"/>
      <c r="L388" s="5" t="str">
        <f t="array" ref="L388">XLOOKUP(H388,'Product Master'!B:B,'Product Master'!C:C)</f>
        <v>Industrial Lubricants</v>
      </c>
      <c r="M388" s="9">
        <f t="shared" si="3"/>
        <v>79800000</v>
      </c>
    </row>
    <row r="389">
      <c r="A389" s="5" t="s">
        <v>4093</v>
      </c>
      <c r="B389" s="5" t="s">
        <v>4094</v>
      </c>
      <c r="C389" s="5" t="s">
        <v>3412</v>
      </c>
      <c r="D389" s="5" t="s">
        <v>3413</v>
      </c>
      <c r="E389" s="6">
        <v>46858.0</v>
      </c>
      <c r="F389" s="7">
        <f t="shared" si="1"/>
        <v>2028</v>
      </c>
      <c r="G389" s="7">
        <f t="shared" si="2"/>
        <v>4</v>
      </c>
      <c r="H389" s="5" t="s">
        <v>124</v>
      </c>
      <c r="I389" s="7">
        <v>35.1</v>
      </c>
      <c r="J389" s="7">
        <v>0.0</v>
      </c>
      <c r="K389" s="8"/>
      <c r="L389" s="5" t="str">
        <f t="array" ref="L389">XLOOKUP(H389,'Product Master'!B:B,'Product Master'!C:C)</f>
        <v>Specialty Polymers</v>
      </c>
      <c r="M389" s="9">
        <f t="shared" si="3"/>
        <v>0</v>
      </c>
    </row>
    <row r="390">
      <c r="A390" s="5" t="s">
        <v>4095</v>
      </c>
      <c r="B390" s="5" t="s">
        <v>3906</v>
      </c>
      <c r="C390" s="5" t="s">
        <v>3402</v>
      </c>
      <c r="D390" s="5" t="s">
        <v>3417</v>
      </c>
      <c r="E390" s="6">
        <v>46330.0</v>
      </c>
      <c r="F390" s="7">
        <f t="shared" si="1"/>
        <v>2026</v>
      </c>
      <c r="G390" s="7">
        <f t="shared" si="2"/>
        <v>11</v>
      </c>
      <c r="H390" s="5" t="s">
        <v>194</v>
      </c>
      <c r="I390" s="7">
        <v>20.4</v>
      </c>
      <c r="J390" s="7">
        <v>60.0</v>
      </c>
      <c r="K390" s="8"/>
      <c r="L390" s="5" t="str">
        <f t="array" ref="L390">XLOOKUP(H390,'Product Master'!B:B,'Product Master'!C:C)</f>
        <v>Specialty Polymers</v>
      </c>
      <c r="M390" s="9">
        <f t="shared" si="3"/>
        <v>12240000</v>
      </c>
    </row>
    <row r="391">
      <c r="A391" s="5" t="s">
        <v>4096</v>
      </c>
      <c r="B391" s="5" t="s">
        <v>3607</v>
      </c>
      <c r="C391" s="5" t="s">
        <v>3412</v>
      </c>
      <c r="D391" s="5" t="s">
        <v>3403</v>
      </c>
      <c r="E391" s="6">
        <v>46599.0</v>
      </c>
      <c r="F391" s="7">
        <f t="shared" si="1"/>
        <v>2027</v>
      </c>
      <c r="G391" s="7">
        <f t="shared" si="2"/>
        <v>7</v>
      </c>
      <c r="H391" s="5" t="s">
        <v>194</v>
      </c>
      <c r="I391" s="7">
        <v>34.3</v>
      </c>
      <c r="J391" s="7">
        <v>80.0</v>
      </c>
      <c r="K391" s="8"/>
      <c r="L391" s="5" t="str">
        <f t="array" ref="L391">XLOOKUP(H391,'Product Master'!B:B,'Product Master'!C:C)</f>
        <v>Specialty Polymers</v>
      </c>
      <c r="M391" s="9">
        <f t="shared" si="3"/>
        <v>27440000</v>
      </c>
    </row>
    <row r="392">
      <c r="A392" s="5" t="s">
        <v>4097</v>
      </c>
      <c r="B392" s="5" t="s">
        <v>3957</v>
      </c>
      <c r="C392" s="5" t="s">
        <v>3412</v>
      </c>
      <c r="D392" s="5" t="s">
        <v>3407</v>
      </c>
      <c r="E392" s="6">
        <v>46030.0</v>
      </c>
      <c r="F392" s="7">
        <f t="shared" si="1"/>
        <v>2026</v>
      </c>
      <c r="G392" s="7">
        <f t="shared" si="2"/>
        <v>1</v>
      </c>
      <c r="H392" s="5" t="s">
        <v>56</v>
      </c>
      <c r="I392" s="7">
        <v>58.7</v>
      </c>
      <c r="J392" s="7">
        <v>100.0</v>
      </c>
      <c r="K392" s="8"/>
      <c r="L392" s="5" t="str">
        <f t="array" ref="L392">XLOOKUP(H392,'Product Master'!B:B,'Product Master'!C:C)</f>
        <v>Packaging Materials</v>
      </c>
      <c r="M392" s="9">
        <f t="shared" si="3"/>
        <v>58700000</v>
      </c>
    </row>
    <row r="393">
      <c r="A393" s="5" t="s">
        <v>4098</v>
      </c>
      <c r="B393" s="5" t="s">
        <v>3443</v>
      </c>
      <c r="C393" s="5" t="s">
        <v>3402</v>
      </c>
      <c r="D393" s="5" t="s">
        <v>3419</v>
      </c>
      <c r="E393" s="6">
        <v>46119.0</v>
      </c>
      <c r="F393" s="7">
        <f t="shared" si="1"/>
        <v>2026</v>
      </c>
      <c r="G393" s="7">
        <f t="shared" si="2"/>
        <v>4</v>
      </c>
      <c r="H393" s="5" t="s">
        <v>145</v>
      </c>
      <c r="I393" s="7">
        <v>43.5</v>
      </c>
      <c r="J393" s="7">
        <v>20.0</v>
      </c>
      <c r="K393" s="8"/>
      <c r="L393" s="5" t="str">
        <f t="array" ref="L393">XLOOKUP(H393,'Product Master'!B:B,'Product Master'!C:C)</f>
        <v>Consumer &amp; Home Care</v>
      </c>
      <c r="M393" s="9">
        <f t="shared" si="3"/>
        <v>8700000</v>
      </c>
    </row>
    <row r="394">
      <c r="A394" s="5" t="s">
        <v>4099</v>
      </c>
      <c r="B394" s="5" t="s">
        <v>3499</v>
      </c>
      <c r="C394" s="5" t="s">
        <v>3412</v>
      </c>
      <c r="D394" s="5" t="s">
        <v>3413</v>
      </c>
      <c r="E394" s="6">
        <v>45798.0</v>
      </c>
      <c r="F394" s="7">
        <f t="shared" si="1"/>
        <v>2025</v>
      </c>
      <c r="G394" s="7">
        <f t="shared" si="2"/>
        <v>5</v>
      </c>
      <c r="H394" s="5" t="s">
        <v>64</v>
      </c>
      <c r="I394" s="7">
        <v>35.7</v>
      </c>
      <c r="J394" s="7">
        <v>0.0</v>
      </c>
      <c r="K394" s="8"/>
      <c r="L394" s="5" t="str">
        <f t="array" ref="L394">XLOOKUP(H394,'Product Master'!B:B,'Product Master'!C:C)</f>
        <v>Industrial Lubricants</v>
      </c>
      <c r="M394" s="9">
        <f t="shared" si="3"/>
        <v>0</v>
      </c>
    </row>
    <row r="395">
      <c r="A395" s="5" t="s">
        <v>4100</v>
      </c>
      <c r="B395" s="5" t="s">
        <v>3744</v>
      </c>
      <c r="C395" s="5" t="s">
        <v>3406</v>
      </c>
      <c r="D395" s="5" t="s">
        <v>3403</v>
      </c>
      <c r="E395" s="6">
        <v>46006.0</v>
      </c>
      <c r="F395" s="7">
        <f t="shared" si="1"/>
        <v>2025</v>
      </c>
      <c r="G395" s="7">
        <f t="shared" si="2"/>
        <v>12</v>
      </c>
      <c r="H395" s="5" t="s">
        <v>35</v>
      </c>
      <c r="I395" s="7">
        <v>55.5</v>
      </c>
      <c r="J395" s="7">
        <v>80.0</v>
      </c>
      <c r="K395" s="8"/>
      <c r="L395" s="5" t="str">
        <f t="array" ref="L395">XLOOKUP(H395,'Product Master'!B:B,'Product Master'!C:C)</f>
        <v>Specialty Polymers</v>
      </c>
      <c r="M395" s="9">
        <f t="shared" si="3"/>
        <v>44400000</v>
      </c>
    </row>
    <row r="396">
      <c r="A396" s="5" t="s">
        <v>4101</v>
      </c>
      <c r="B396" s="5" t="s">
        <v>4102</v>
      </c>
      <c r="C396" s="5" t="s">
        <v>3416</v>
      </c>
      <c r="D396" s="5" t="s">
        <v>3403</v>
      </c>
      <c r="E396" s="6">
        <v>46595.0</v>
      </c>
      <c r="F396" s="7">
        <f t="shared" si="1"/>
        <v>2027</v>
      </c>
      <c r="G396" s="7">
        <f t="shared" si="2"/>
        <v>7</v>
      </c>
      <c r="H396" s="5" t="s">
        <v>257</v>
      </c>
      <c r="I396" s="7">
        <v>19.3</v>
      </c>
      <c r="J396" s="7">
        <v>80.0</v>
      </c>
      <c r="K396" s="8"/>
      <c r="L396" s="5" t="str">
        <f t="array" ref="L396">XLOOKUP(H396,'Product Master'!B:B,'Product Master'!C:C)</f>
        <v>Consumer &amp; Home Care</v>
      </c>
      <c r="M396" s="9">
        <f t="shared" si="3"/>
        <v>15440000</v>
      </c>
    </row>
    <row r="397">
      <c r="A397" s="5" t="s">
        <v>4103</v>
      </c>
      <c r="B397" s="5" t="s">
        <v>3741</v>
      </c>
      <c r="C397" s="5" t="s">
        <v>3406</v>
      </c>
      <c r="D397" s="5" t="s">
        <v>3419</v>
      </c>
      <c r="E397" s="6">
        <v>46418.0</v>
      </c>
      <c r="F397" s="7">
        <f t="shared" si="1"/>
        <v>2027</v>
      </c>
      <c r="G397" s="7">
        <f t="shared" si="2"/>
        <v>1</v>
      </c>
      <c r="H397" s="5" t="s">
        <v>133</v>
      </c>
      <c r="I397" s="7">
        <v>71.8</v>
      </c>
      <c r="J397" s="7">
        <v>20.0</v>
      </c>
      <c r="K397" s="8"/>
      <c r="L397" s="5" t="str">
        <f t="array" ref="L397">XLOOKUP(H397,'Product Master'!B:B,'Product Master'!C:C)</f>
        <v>Specialty Polymers</v>
      </c>
      <c r="M397" s="9">
        <f t="shared" si="3"/>
        <v>14360000</v>
      </c>
    </row>
    <row r="398">
      <c r="A398" s="5" t="s">
        <v>4104</v>
      </c>
      <c r="B398" s="5" t="s">
        <v>3614</v>
      </c>
      <c r="C398" s="5" t="s">
        <v>3402</v>
      </c>
      <c r="D398" s="5" t="s">
        <v>3413</v>
      </c>
      <c r="E398" s="6">
        <v>46599.0</v>
      </c>
      <c r="F398" s="7">
        <f t="shared" si="1"/>
        <v>2027</v>
      </c>
      <c r="G398" s="7">
        <f t="shared" si="2"/>
        <v>7</v>
      </c>
      <c r="H398" s="5" t="s">
        <v>95</v>
      </c>
      <c r="I398" s="7">
        <v>44.7</v>
      </c>
      <c r="J398" s="7">
        <v>0.0</v>
      </c>
      <c r="K398" s="8"/>
      <c r="L398" s="5" t="str">
        <f t="array" ref="L398">XLOOKUP(H398,'Product Master'!B:B,'Product Master'!C:C)</f>
        <v>Consumer &amp; Home Care</v>
      </c>
      <c r="M398" s="9">
        <f t="shared" si="3"/>
        <v>0</v>
      </c>
    </row>
    <row r="399">
      <c r="A399" s="5" t="s">
        <v>4105</v>
      </c>
      <c r="B399" s="5" t="s">
        <v>4106</v>
      </c>
      <c r="C399" s="5" t="s">
        <v>3412</v>
      </c>
      <c r="D399" s="5" t="s">
        <v>3413</v>
      </c>
      <c r="E399" s="6">
        <v>46578.0</v>
      </c>
      <c r="F399" s="7">
        <f t="shared" si="1"/>
        <v>2027</v>
      </c>
      <c r="G399" s="7">
        <f t="shared" si="2"/>
        <v>7</v>
      </c>
      <c r="H399" s="5" t="s">
        <v>56</v>
      </c>
      <c r="I399" s="7">
        <v>70.7</v>
      </c>
      <c r="J399" s="7">
        <v>0.0</v>
      </c>
      <c r="K399" s="8"/>
      <c r="L399" s="5" t="str">
        <f t="array" ref="L399">XLOOKUP(H399,'Product Master'!B:B,'Product Master'!C:C)</f>
        <v>Packaging Materials</v>
      </c>
      <c r="M399" s="9">
        <f t="shared" si="3"/>
        <v>0</v>
      </c>
    </row>
    <row r="400">
      <c r="A400" s="5" t="s">
        <v>4107</v>
      </c>
      <c r="B400" s="5" t="s">
        <v>4108</v>
      </c>
      <c r="C400" s="5" t="s">
        <v>3412</v>
      </c>
      <c r="D400" s="5" t="s">
        <v>3413</v>
      </c>
      <c r="E400" s="6">
        <v>46153.0</v>
      </c>
      <c r="F400" s="7">
        <f t="shared" si="1"/>
        <v>2026</v>
      </c>
      <c r="G400" s="7">
        <f t="shared" si="2"/>
        <v>5</v>
      </c>
      <c r="H400" s="5" t="s">
        <v>25</v>
      </c>
      <c r="I400" s="7">
        <v>62.1</v>
      </c>
      <c r="J400" s="7">
        <v>0.0</v>
      </c>
      <c r="K400" s="8"/>
      <c r="L400" s="5" t="str">
        <f t="array" ref="L400">XLOOKUP(H400,'Product Master'!B:B,'Product Master'!C:C)</f>
        <v>Specialty Polymers</v>
      </c>
      <c r="M400" s="9">
        <f t="shared" si="3"/>
        <v>0</v>
      </c>
    </row>
    <row r="401">
      <c r="A401" s="5" t="s">
        <v>4109</v>
      </c>
      <c r="B401" s="5" t="s">
        <v>4110</v>
      </c>
      <c r="C401" s="5" t="s">
        <v>3412</v>
      </c>
      <c r="D401" s="5" t="s">
        <v>3403</v>
      </c>
      <c r="E401" s="6">
        <v>46006.0</v>
      </c>
      <c r="F401" s="7">
        <f t="shared" si="1"/>
        <v>2025</v>
      </c>
      <c r="G401" s="7">
        <f t="shared" si="2"/>
        <v>12</v>
      </c>
      <c r="H401" s="5" t="s">
        <v>336</v>
      </c>
      <c r="I401" s="7">
        <v>75.1</v>
      </c>
      <c r="J401" s="7">
        <v>80.0</v>
      </c>
      <c r="K401" s="8"/>
      <c r="L401" s="5" t="str">
        <f t="array" ref="L401">XLOOKUP(H401,'Product Master'!B:B,'Product Master'!C:C)</f>
        <v>Automotive Solutions</v>
      </c>
      <c r="M401" s="9">
        <f t="shared" si="3"/>
        <v>60080000</v>
      </c>
    </row>
    <row r="402">
      <c r="A402" s="5" t="s">
        <v>4111</v>
      </c>
      <c r="B402" s="5" t="s">
        <v>4112</v>
      </c>
      <c r="C402" s="5" t="s">
        <v>3402</v>
      </c>
      <c r="D402" s="5" t="s">
        <v>3403</v>
      </c>
      <c r="E402" s="6">
        <v>46648.0</v>
      </c>
      <c r="F402" s="7">
        <f t="shared" si="1"/>
        <v>2027</v>
      </c>
      <c r="G402" s="7">
        <f t="shared" si="2"/>
        <v>9</v>
      </c>
      <c r="H402" s="5" t="s">
        <v>118</v>
      </c>
      <c r="I402" s="7">
        <v>31.0</v>
      </c>
      <c r="J402" s="7">
        <v>80.0</v>
      </c>
      <c r="K402" s="8"/>
      <c r="L402" s="5" t="str">
        <f t="array" ref="L402">XLOOKUP(H402,'Product Master'!B:B,'Product Master'!C:C)</f>
        <v>Automotive Solutions</v>
      </c>
      <c r="M402" s="9">
        <f t="shared" si="3"/>
        <v>24800000</v>
      </c>
    </row>
    <row r="403">
      <c r="A403" s="5" t="s">
        <v>4113</v>
      </c>
      <c r="B403" s="5" t="s">
        <v>3777</v>
      </c>
      <c r="C403" s="5" t="s">
        <v>3406</v>
      </c>
      <c r="D403" s="5" t="s">
        <v>3407</v>
      </c>
      <c r="E403" s="6">
        <v>46287.0</v>
      </c>
      <c r="F403" s="7">
        <f t="shared" si="1"/>
        <v>2026</v>
      </c>
      <c r="G403" s="7">
        <f t="shared" si="2"/>
        <v>9</v>
      </c>
      <c r="H403" s="5" t="s">
        <v>145</v>
      </c>
      <c r="I403" s="7">
        <v>62.8</v>
      </c>
      <c r="J403" s="7">
        <v>100.0</v>
      </c>
      <c r="K403" s="8"/>
      <c r="L403" s="5" t="str">
        <f t="array" ref="L403">XLOOKUP(H403,'Product Master'!B:B,'Product Master'!C:C)</f>
        <v>Consumer &amp; Home Care</v>
      </c>
      <c r="M403" s="9">
        <f t="shared" si="3"/>
        <v>62800000</v>
      </c>
    </row>
    <row r="404">
      <c r="A404" s="5" t="s">
        <v>4114</v>
      </c>
      <c r="B404" s="5" t="s">
        <v>4115</v>
      </c>
      <c r="C404" s="5" t="s">
        <v>3416</v>
      </c>
      <c r="D404" s="5" t="s">
        <v>3407</v>
      </c>
      <c r="E404" s="6">
        <v>46836.0</v>
      </c>
      <c r="F404" s="7">
        <f t="shared" si="1"/>
        <v>2028</v>
      </c>
      <c r="G404" s="7">
        <f t="shared" si="2"/>
        <v>3</v>
      </c>
      <c r="H404" s="5" t="s">
        <v>31</v>
      </c>
      <c r="I404" s="7">
        <v>51.1</v>
      </c>
      <c r="J404" s="7">
        <v>100.0</v>
      </c>
      <c r="K404" s="8"/>
      <c r="L404" s="5" t="str">
        <f t="array" ref="L404">XLOOKUP(H404,'Product Master'!B:B,'Product Master'!C:C)</f>
        <v>Consumer &amp; Home Care</v>
      </c>
      <c r="M404" s="9">
        <f t="shared" si="3"/>
        <v>51100000</v>
      </c>
    </row>
    <row r="405">
      <c r="A405" s="5" t="s">
        <v>4116</v>
      </c>
      <c r="B405" s="5" t="s">
        <v>3635</v>
      </c>
      <c r="C405" s="5" t="s">
        <v>3412</v>
      </c>
      <c r="D405" s="5" t="s">
        <v>3417</v>
      </c>
      <c r="E405" s="6">
        <v>46226.0</v>
      </c>
      <c r="F405" s="7">
        <f t="shared" si="1"/>
        <v>2026</v>
      </c>
      <c r="G405" s="7">
        <f t="shared" si="2"/>
        <v>7</v>
      </c>
      <c r="H405" s="5" t="s">
        <v>311</v>
      </c>
      <c r="I405" s="7">
        <v>25.8</v>
      </c>
      <c r="J405" s="7">
        <v>60.0</v>
      </c>
      <c r="K405" s="8"/>
      <c r="L405" s="5" t="str">
        <f t="array" ref="L405">XLOOKUP(H405,'Product Master'!B:B,'Product Master'!C:C)</f>
        <v>Packaging Materials</v>
      </c>
      <c r="M405" s="9">
        <f t="shared" si="3"/>
        <v>15480000</v>
      </c>
    </row>
    <row r="406">
      <c r="A406" s="5" t="s">
        <v>4117</v>
      </c>
      <c r="B406" s="5" t="s">
        <v>4118</v>
      </c>
      <c r="C406" s="5" t="s">
        <v>3402</v>
      </c>
      <c r="D406" s="5" t="s">
        <v>3403</v>
      </c>
      <c r="E406" s="6">
        <v>46777.0</v>
      </c>
      <c r="F406" s="7">
        <f t="shared" si="1"/>
        <v>2028</v>
      </c>
      <c r="G406" s="7">
        <f t="shared" si="2"/>
        <v>1</v>
      </c>
      <c r="H406" s="5" t="s">
        <v>277</v>
      </c>
      <c r="I406" s="7">
        <v>13.4</v>
      </c>
      <c r="J406" s="7">
        <v>80.0</v>
      </c>
      <c r="K406" s="8"/>
      <c r="L406" s="5" t="str">
        <f t="array" ref="L406">XLOOKUP(H406,'Product Master'!B:B,'Product Master'!C:C)</f>
        <v>Packaging Materials</v>
      </c>
      <c r="M406" s="9">
        <f t="shared" si="3"/>
        <v>10720000</v>
      </c>
    </row>
    <row r="407">
      <c r="A407" s="5" t="s">
        <v>4119</v>
      </c>
      <c r="B407" s="5" t="s">
        <v>3493</v>
      </c>
      <c r="C407" s="5" t="s">
        <v>3416</v>
      </c>
      <c r="D407" s="5" t="s">
        <v>3417</v>
      </c>
      <c r="E407" s="6">
        <v>46281.0</v>
      </c>
      <c r="F407" s="7">
        <f t="shared" si="1"/>
        <v>2026</v>
      </c>
      <c r="G407" s="7">
        <f t="shared" si="2"/>
        <v>9</v>
      </c>
      <c r="H407" s="5" t="s">
        <v>71</v>
      </c>
      <c r="I407" s="7">
        <v>48.2</v>
      </c>
      <c r="J407" s="7">
        <v>60.0</v>
      </c>
      <c r="K407" s="8"/>
      <c r="L407" s="5" t="str">
        <f t="array" ref="L407">XLOOKUP(H407,'Product Master'!B:B,'Product Master'!C:C)</f>
        <v>Consumer &amp; Home Care</v>
      </c>
      <c r="M407" s="9">
        <f t="shared" si="3"/>
        <v>28920000</v>
      </c>
    </row>
    <row r="408">
      <c r="A408" s="5" t="s">
        <v>4120</v>
      </c>
      <c r="B408" s="5" t="s">
        <v>3595</v>
      </c>
      <c r="C408" s="5" t="s">
        <v>3402</v>
      </c>
      <c r="D408" s="5" t="s">
        <v>3413</v>
      </c>
      <c r="E408" s="6">
        <v>46695.0</v>
      </c>
      <c r="F408" s="7">
        <f t="shared" si="1"/>
        <v>2027</v>
      </c>
      <c r="G408" s="7">
        <f t="shared" si="2"/>
        <v>11</v>
      </c>
      <c r="H408" s="5" t="s">
        <v>245</v>
      </c>
      <c r="I408" s="7">
        <v>26.9</v>
      </c>
      <c r="J408" s="7">
        <v>0.0</v>
      </c>
      <c r="K408" s="8"/>
      <c r="L408" s="5" t="str">
        <f t="array" ref="L408">XLOOKUP(H408,'Product Master'!B:B,'Product Master'!C:C)</f>
        <v>Packaging Materials</v>
      </c>
      <c r="M408" s="9">
        <f t="shared" si="3"/>
        <v>0</v>
      </c>
    </row>
    <row r="409">
      <c r="A409" s="5" t="s">
        <v>4121</v>
      </c>
      <c r="B409" s="5" t="s">
        <v>3445</v>
      </c>
      <c r="C409" s="5" t="s">
        <v>3406</v>
      </c>
      <c r="D409" s="5" t="s">
        <v>3417</v>
      </c>
      <c r="E409" s="6">
        <v>45897.0</v>
      </c>
      <c r="F409" s="7">
        <f t="shared" si="1"/>
        <v>2025</v>
      </c>
      <c r="G409" s="7">
        <f t="shared" si="2"/>
        <v>8</v>
      </c>
      <c r="H409" s="5" t="s">
        <v>231</v>
      </c>
      <c r="I409" s="7">
        <v>57.7</v>
      </c>
      <c r="J409" s="7">
        <v>60.0</v>
      </c>
      <c r="K409" s="8"/>
      <c r="L409" s="5" t="str">
        <f t="array" ref="L409">XLOOKUP(H409,'Product Master'!B:B,'Product Master'!C:C)</f>
        <v>Industrial Lubricants</v>
      </c>
      <c r="M409" s="9">
        <f t="shared" si="3"/>
        <v>34620000</v>
      </c>
    </row>
    <row r="410">
      <c r="A410" s="5" t="s">
        <v>4122</v>
      </c>
      <c r="B410" s="5" t="s">
        <v>3457</v>
      </c>
      <c r="C410" s="5" t="s">
        <v>3416</v>
      </c>
      <c r="D410" s="5" t="s">
        <v>3419</v>
      </c>
      <c r="E410" s="6">
        <v>45996.0</v>
      </c>
      <c r="F410" s="7">
        <f t="shared" si="1"/>
        <v>2025</v>
      </c>
      <c r="G410" s="7">
        <f t="shared" si="2"/>
        <v>12</v>
      </c>
      <c r="H410" s="5" t="s">
        <v>98</v>
      </c>
      <c r="I410" s="7">
        <v>45.9</v>
      </c>
      <c r="J410" s="7">
        <v>20.0</v>
      </c>
      <c r="K410" s="8"/>
      <c r="L410" s="5" t="str">
        <f t="array" ref="L410">XLOOKUP(H410,'Product Master'!B:B,'Product Master'!C:C)</f>
        <v>Industrial Lubricants</v>
      </c>
      <c r="M410" s="9">
        <f t="shared" si="3"/>
        <v>9180000</v>
      </c>
    </row>
    <row r="411">
      <c r="A411" s="5" t="s">
        <v>4123</v>
      </c>
      <c r="B411" s="5" t="s">
        <v>3704</v>
      </c>
      <c r="C411" s="5" t="s">
        <v>3402</v>
      </c>
      <c r="D411" s="5" t="s">
        <v>3407</v>
      </c>
      <c r="E411" s="6">
        <v>46448.0</v>
      </c>
      <c r="F411" s="7">
        <f t="shared" si="1"/>
        <v>2027</v>
      </c>
      <c r="G411" s="7">
        <f t="shared" si="2"/>
        <v>3</v>
      </c>
      <c r="H411" s="5" t="s">
        <v>71</v>
      </c>
      <c r="I411" s="7">
        <v>5.6</v>
      </c>
      <c r="J411" s="7">
        <v>100.0</v>
      </c>
      <c r="K411" s="8"/>
      <c r="L411" s="5" t="str">
        <f t="array" ref="L411">XLOOKUP(H411,'Product Master'!B:B,'Product Master'!C:C)</f>
        <v>Consumer &amp; Home Care</v>
      </c>
      <c r="M411" s="9">
        <f t="shared" si="3"/>
        <v>5600000</v>
      </c>
    </row>
    <row r="412">
      <c r="A412" s="5" t="s">
        <v>4124</v>
      </c>
      <c r="B412" s="5" t="s">
        <v>4125</v>
      </c>
      <c r="C412" s="5" t="s">
        <v>3416</v>
      </c>
      <c r="D412" s="5" t="s">
        <v>3419</v>
      </c>
      <c r="E412" s="6">
        <v>46233.0</v>
      </c>
      <c r="F412" s="7">
        <f t="shared" si="1"/>
        <v>2026</v>
      </c>
      <c r="G412" s="7">
        <f t="shared" si="2"/>
        <v>7</v>
      </c>
      <c r="H412" s="5" t="s">
        <v>124</v>
      </c>
      <c r="I412" s="7">
        <v>51.3</v>
      </c>
      <c r="J412" s="7">
        <v>20.0</v>
      </c>
      <c r="K412" s="8"/>
      <c r="L412" s="5" t="str">
        <f t="array" ref="L412">XLOOKUP(H412,'Product Master'!B:B,'Product Master'!C:C)</f>
        <v>Specialty Polymers</v>
      </c>
      <c r="M412" s="9">
        <f t="shared" si="3"/>
        <v>10260000</v>
      </c>
    </row>
    <row r="413">
      <c r="A413" s="5" t="s">
        <v>4126</v>
      </c>
      <c r="B413" s="5" t="s">
        <v>4127</v>
      </c>
      <c r="C413" s="5" t="s">
        <v>3416</v>
      </c>
      <c r="D413" s="5" t="s">
        <v>3417</v>
      </c>
      <c r="E413" s="6">
        <v>46200.0</v>
      </c>
      <c r="F413" s="7">
        <f t="shared" si="1"/>
        <v>2026</v>
      </c>
      <c r="G413" s="7">
        <f t="shared" si="2"/>
        <v>6</v>
      </c>
      <c r="H413" s="5" t="s">
        <v>277</v>
      </c>
      <c r="I413" s="7">
        <v>11.2</v>
      </c>
      <c r="J413" s="7">
        <v>60.0</v>
      </c>
      <c r="K413" s="8"/>
      <c r="L413" s="5" t="str">
        <f t="array" ref="L413">XLOOKUP(H413,'Product Master'!B:B,'Product Master'!C:C)</f>
        <v>Packaging Materials</v>
      </c>
      <c r="M413" s="9">
        <f t="shared" si="3"/>
        <v>6720000</v>
      </c>
    </row>
    <row r="414">
      <c r="A414" s="5" t="s">
        <v>4128</v>
      </c>
      <c r="B414" s="5" t="s">
        <v>4076</v>
      </c>
      <c r="C414" s="5" t="s">
        <v>3412</v>
      </c>
      <c r="D414" s="5" t="s">
        <v>3407</v>
      </c>
      <c r="E414" s="6">
        <v>46194.0</v>
      </c>
      <c r="F414" s="7">
        <f t="shared" si="1"/>
        <v>2026</v>
      </c>
      <c r="G414" s="7">
        <f t="shared" si="2"/>
        <v>6</v>
      </c>
      <c r="H414" s="5" t="s">
        <v>382</v>
      </c>
      <c r="I414" s="7">
        <v>14.3</v>
      </c>
      <c r="J414" s="7">
        <v>100.0</v>
      </c>
      <c r="K414" s="8"/>
      <c r="L414" s="5" t="str">
        <f t="array" ref="L414">XLOOKUP(H414,'Product Master'!B:B,'Product Master'!C:C)</f>
        <v>Industrial Lubricants</v>
      </c>
      <c r="M414" s="9">
        <f t="shared" si="3"/>
        <v>14300000</v>
      </c>
    </row>
    <row r="415">
      <c r="A415" s="5" t="s">
        <v>4129</v>
      </c>
      <c r="B415" s="5" t="s">
        <v>4130</v>
      </c>
      <c r="C415" s="5" t="s">
        <v>3406</v>
      </c>
      <c r="D415" s="5" t="s">
        <v>3413</v>
      </c>
      <c r="E415" s="6">
        <v>46114.0</v>
      </c>
      <c r="F415" s="7">
        <f t="shared" si="1"/>
        <v>2026</v>
      </c>
      <c r="G415" s="7">
        <f t="shared" si="2"/>
        <v>4</v>
      </c>
      <c r="H415" s="5" t="s">
        <v>56</v>
      </c>
      <c r="I415" s="7">
        <v>12.6</v>
      </c>
      <c r="J415" s="7">
        <v>0.0</v>
      </c>
      <c r="K415" s="8"/>
      <c r="L415" s="5" t="str">
        <f t="array" ref="L415">XLOOKUP(H415,'Product Master'!B:B,'Product Master'!C:C)</f>
        <v>Packaging Materials</v>
      </c>
      <c r="M415" s="9">
        <f t="shared" si="3"/>
        <v>0</v>
      </c>
    </row>
    <row r="416">
      <c r="A416" s="5" t="s">
        <v>4131</v>
      </c>
      <c r="B416" s="5" t="s">
        <v>3921</v>
      </c>
      <c r="C416" s="5" t="s">
        <v>3406</v>
      </c>
      <c r="D416" s="5" t="s">
        <v>3413</v>
      </c>
      <c r="E416" s="6">
        <v>46754.0</v>
      </c>
      <c r="F416" s="7">
        <f t="shared" si="1"/>
        <v>2028</v>
      </c>
      <c r="G416" s="7">
        <f t="shared" si="2"/>
        <v>1</v>
      </c>
      <c r="H416" s="5" t="s">
        <v>142</v>
      </c>
      <c r="I416" s="7">
        <v>39.2</v>
      </c>
      <c r="J416" s="7">
        <v>0.0</v>
      </c>
      <c r="K416" s="8"/>
      <c r="L416" s="5" t="str">
        <f t="array" ref="L416">XLOOKUP(H416,'Product Master'!B:B,'Product Master'!C:C)</f>
        <v>Automotive Solutions</v>
      </c>
      <c r="M416" s="9">
        <f t="shared" si="3"/>
        <v>0</v>
      </c>
    </row>
    <row r="417">
      <c r="A417" s="5" t="s">
        <v>4132</v>
      </c>
      <c r="B417" s="5" t="s">
        <v>3860</v>
      </c>
      <c r="C417" s="5" t="s">
        <v>3402</v>
      </c>
      <c r="D417" s="5" t="s">
        <v>3419</v>
      </c>
      <c r="E417" s="6">
        <v>46134.0</v>
      </c>
      <c r="F417" s="7">
        <f t="shared" si="1"/>
        <v>2026</v>
      </c>
      <c r="G417" s="7">
        <f t="shared" si="2"/>
        <v>4</v>
      </c>
      <c r="H417" s="5" t="s">
        <v>145</v>
      </c>
      <c r="I417" s="7">
        <v>64.3</v>
      </c>
      <c r="J417" s="7">
        <v>20.0</v>
      </c>
      <c r="K417" s="5" t="s">
        <v>4133</v>
      </c>
      <c r="L417" s="5" t="str">
        <f t="array" ref="L417">XLOOKUP(H417,'Product Master'!B:B,'Product Master'!C:C)</f>
        <v>Consumer &amp; Home Care</v>
      </c>
      <c r="M417" s="9">
        <f t="shared" si="3"/>
        <v>12860000</v>
      </c>
    </row>
    <row r="418">
      <c r="A418" s="5" t="s">
        <v>4134</v>
      </c>
      <c r="B418" s="5" t="s">
        <v>4135</v>
      </c>
      <c r="C418" s="5" t="s">
        <v>3416</v>
      </c>
      <c r="D418" s="5" t="s">
        <v>3403</v>
      </c>
      <c r="E418" s="6">
        <v>45933.0</v>
      </c>
      <c r="F418" s="7">
        <f t="shared" si="1"/>
        <v>2025</v>
      </c>
      <c r="G418" s="7">
        <f t="shared" si="2"/>
        <v>10</v>
      </c>
      <c r="H418" s="5" t="s">
        <v>35</v>
      </c>
      <c r="I418" s="7">
        <v>51.9</v>
      </c>
      <c r="J418" s="7">
        <v>80.0</v>
      </c>
      <c r="K418" s="8"/>
      <c r="L418" s="5" t="str">
        <f t="array" ref="L418">XLOOKUP(H418,'Product Master'!B:B,'Product Master'!C:C)</f>
        <v>Specialty Polymers</v>
      </c>
      <c r="M418" s="9">
        <f t="shared" si="3"/>
        <v>41520000</v>
      </c>
    </row>
    <row r="419">
      <c r="A419" s="5" t="s">
        <v>4136</v>
      </c>
      <c r="B419" s="5" t="s">
        <v>4137</v>
      </c>
      <c r="C419" s="5" t="s">
        <v>3412</v>
      </c>
      <c r="D419" s="5" t="s">
        <v>3413</v>
      </c>
      <c r="E419" s="6">
        <v>46005.0</v>
      </c>
      <c r="F419" s="7">
        <f t="shared" si="1"/>
        <v>2025</v>
      </c>
      <c r="G419" s="7">
        <f t="shared" si="2"/>
        <v>12</v>
      </c>
      <c r="H419" s="5" t="s">
        <v>280</v>
      </c>
      <c r="I419" s="7">
        <v>15.5</v>
      </c>
      <c r="J419" s="7">
        <v>0.0</v>
      </c>
      <c r="K419" s="8"/>
      <c r="L419" s="5" t="str">
        <f t="array" ref="L419">XLOOKUP(H419,'Product Master'!B:B,'Product Master'!C:C)</f>
        <v>Packaging Materials</v>
      </c>
      <c r="M419" s="9">
        <f t="shared" si="3"/>
        <v>0</v>
      </c>
    </row>
    <row r="420">
      <c r="A420" s="5" t="s">
        <v>4138</v>
      </c>
      <c r="B420" s="5" t="s">
        <v>3696</v>
      </c>
      <c r="C420" s="5" t="s">
        <v>3412</v>
      </c>
      <c r="D420" s="5" t="s">
        <v>3419</v>
      </c>
      <c r="E420" s="6">
        <v>46381.0</v>
      </c>
      <c r="F420" s="7">
        <f t="shared" si="1"/>
        <v>2026</v>
      </c>
      <c r="G420" s="7">
        <f t="shared" si="2"/>
        <v>12</v>
      </c>
      <c r="H420" s="5" t="s">
        <v>118</v>
      </c>
      <c r="I420" s="7">
        <v>24.4</v>
      </c>
      <c r="J420" s="7">
        <v>20.0</v>
      </c>
      <c r="K420" s="5" t="s">
        <v>4139</v>
      </c>
      <c r="L420" s="5" t="str">
        <f t="array" ref="L420">XLOOKUP(H420,'Product Master'!B:B,'Product Master'!C:C)</f>
        <v>Automotive Solutions</v>
      </c>
      <c r="M420" s="9">
        <f t="shared" si="3"/>
        <v>4880000</v>
      </c>
    </row>
    <row r="421">
      <c r="A421" s="5" t="s">
        <v>4140</v>
      </c>
      <c r="B421" s="5" t="s">
        <v>4141</v>
      </c>
      <c r="C421" s="5" t="s">
        <v>3406</v>
      </c>
      <c r="D421" s="5" t="s">
        <v>3417</v>
      </c>
      <c r="E421" s="6">
        <v>46687.0</v>
      </c>
      <c r="F421" s="7">
        <f t="shared" si="1"/>
        <v>2027</v>
      </c>
      <c r="G421" s="7">
        <f t="shared" si="2"/>
        <v>10</v>
      </c>
      <c r="H421" s="5" t="s">
        <v>336</v>
      </c>
      <c r="I421" s="7">
        <v>62.9</v>
      </c>
      <c r="J421" s="7">
        <v>60.0</v>
      </c>
      <c r="K421" s="8"/>
      <c r="L421" s="5" t="str">
        <f t="array" ref="L421">XLOOKUP(H421,'Product Master'!B:B,'Product Master'!C:C)</f>
        <v>Automotive Solutions</v>
      </c>
      <c r="M421" s="9">
        <f t="shared" si="3"/>
        <v>37740000</v>
      </c>
    </row>
    <row r="422">
      <c r="A422" s="5" t="s">
        <v>4142</v>
      </c>
      <c r="B422" s="5" t="s">
        <v>4143</v>
      </c>
      <c r="C422" s="5" t="s">
        <v>3416</v>
      </c>
      <c r="D422" s="5" t="s">
        <v>3419</v>
      </c>
      <c r="E422" s="6">
        <v>46461.0</v>
      </c>
      <c r="F422" s="7">
        <f t="shared" si="1"/>
        <v>2027</v>
      </c>
      <c r="G422" s="7">
        <f t="shared" si="2"/>
        <v>3</v>
      </c>
      <c r="H422" s="5" t="s">
        <v>267</v>
      </c>
      <c r="I422" s="7">
        <v>65.4</v>
      </c>
      <c r="J422" s="7">
        <v>20.0</v>
      </c>
      <c r="K422" s="8"/>
      <c r="L422" s="5" t="str">
        <f t="array" ref="L422">XLOOKUP(H422,'Product Master'!B:B,'Product Master'!C:C)</f>
        <v>Automotive Solutions</v>
      </c>
      <c r="M422" s="9">
        <f t="shared" si="3"/>
        <v>13080000</v>
      </c>
    </row>
    <row r="423">
      <c r="A423" s="5" t="s">
        <v>4144</v>
      </c>
      <c r="B423" s="5" t="s">
        <v>3535</v>
      </c>
      <c r="C423" s="5" t="s">
        <v>3412</v>
      </c>
      <c r="D423" s="5" t="s">
        <v>3407</v>
      </c>
      <c r="E423" s="6">
        <v>46832.0</v>
      </c>
      <c r="F423" s="7">
        <f t="shared" si="1"/>
        <v>2028</v>
      </c>
      <c r="G423" s="7">
        <f t="shared" si="2"/>
        <v>3</v>
      </c>
      <c r="H423" s="5" t="s">
        <v>306</v>
      </c>
      <c r="I423" s="7">
        <v>30.9</v>
      </c>
      <c r="J423" s="7">
        <v>100.0</v>
      </c>
      <c r="K423" s="8"/>
      <c r="L423" s="5" t="str">
        <f t="array" ref="L423">XLOOKUP(H423,'Product Master'!B:B,'Product Master'!C:C)</f>
        <v>Consumer &amp; Home Care</v>
      </c>
      <c r="M423" s="9">
        <f t="shared" si="3"/>
        <v>30900000</v>
      </c>
    </row>
    <row r="424">
      <c r="A424" s="5" t="s">
        <v>4145</v>
      </c>
      <c r="B424" s="5" t="s">
        <v>3469</v>
      </c>
      <c r="C424" s="5" t="s">
        <v>3416</v>
      </c>
      <c r="D424" s="5" t="s">
        <v>3413</v>
      </c>
      <c r="E424" s="6">
        <v>46400.0</v>
      </c>
      <c r="F424" s="7">
        <f t="shared" si="1"/>
        <v>2027</v>
      </c>
      <c r="G424" s="7">
        <f t="shared" si="2"/>
        <v>1</v>
      </c>
      <c r="H424" s="5" t="s">
        <v>35</v>
      </c>
      <c r="I424" s="7">
        <v>36.0</v>
      </c>
      <c r="J424" s="7">
        <v>0.0</v>
      </c>
      <c r="K424" s="8"/>
      <c r="L424" s="5" t="str">
        <f t="array" ref="L424">XLOOKUP(H424,'Product Master'!B:B,'Product Master'!C:C)</f>
        <v>Specialty Polymers</v>
      </c>
      <c r="M424" s="9">
        <f t="shared" si="3"/>
        <v>0</v>
      </c>
    </row>
    <row r="425">
      <c r="A425" s="5" t="s">
        <v>4146</v>
      </c>
      <c r="B425" s="5" t="s">
        <v>3724</v>
      </c>
      <c r="C425" s="5" t="s">
        <v>3416</v>
      </c>
      <c r="D425" s="5" t="s">
        <v>3419</v>
      </c>
      <c r="E425" s="6">
        <v>46775.0</v>
      </c>
      <c r="F425" s="7">
        <f t="shared" si="1"/>
        <v>2028</v>
      </c>
      <c r="G425" s="7">
        <f t="shared" si="2"/>
        <v>1</v>
      </c>
      <c r="H425" s="5" t="s">
        <v>31</v>
      </c>
      <c r="I425" s="7">
        <v>11.5</v>
      </c>
      <c r="J425" s="7">
        <v>20.0</v>
      </c>
      <c r="K425" s="8"/>
      <c r="L425" s="5" t="str">
        <f t="array" ref="L425">XLOOKUP(H425,'Product Master'!B:B,'Product Master'!C:C)</f>
        <v>Consumer &amp; Home Care</v>
      </c>
      <c r="M425" s="9">
        <f t="shared" si="3"/>
        <v>2300000</v>
      </c>
    </row>
    <row r="426">
      <c r="A426" s="5" t="s">
        <v>4147</v>
      </c>
      <c r="B426" s="5" t="s">
        <v>4148</v>
      </c>
      <c r="C426" s="5" t="s">
        <v>3402</v>
      </c>
      <c r="D426" s="5" t="s">
        <v>3407</v>
      </c>
      <c r="E426" s="6">
        <v>45689.0</v>
      </c>
      <c r="F426" s="7">
        <f t="shared" si="1"/>
        <v>2025</v>
      </c>
      <c r="G426" s="7">
        <f t="shared" si="2"/>
        <v>2</v>
      </c>
      <c r="H426" s="5" t="s">
        <v>133</v>
      </c>
      <c r="I426" s="7">
        <v>68.8</v>
      </c>
      <c r="J426" s="7">
        <v>100.0</v>
      </c>
      <c r="K426" s="8"/>
      <c r="L426" s="5" t="str">
        <f t="array" ref="L426">XLOOKUP(H426,'Product Master'!B:B,'Product Master'!C:C)</f>
        <v>Specialty Polymers</v>
      </c>
      <c r="M426" s="9">
        <f t="shared" si="3"/>
        <v>68800000</v>
      </c>
    </row>
    <row r="427">
      <c r="A427" s="5" t="s">
        <v>4149</v>
      </c>
      <c r="B427" s="5" t="s">
        <v>3483</v>
      </c>
      <c r="C427" s="5" t="s">
        <v>3406</v>
      </c>
      <c r="D427" s="5" t="s">
        <v>3413</v>
      </c>
      <c r="E427" s="6">
        <v>46433.0</v>
      </c>
      <c r="F427" s="7">
        <f t="shared" si="1"/>
        <v>2027</v>
      </c>
      <c r="G427" s="7">
        <f t="shared" si="2"/>
        <v>2</v>
      </c>
      <c r="H427" s="5" t="s">
        <v>336</v>
      </c>
      <c r="I427" s="7">
        <v>40.1</v>
      </c>
      <c r="J427" s="7">
        <v>0.0</v>
      </c>
      <c r="K427" s="8"/>
      <c r="L427" s="5" t="str">
        <f t="array" ref="L427">XLOOKUP(H427,'Product Master'!B:B,'Product Master'!C:C)</f>
        <v>Automotive Solutions</v>
      </c>
      <c r="M427" s="9">
        <f t="shared" si="3"/>
        <v>0</v>
      </c>
    </row>
    <row r="428">
      <c r="A428" s="5" t="s">
        <v>4150</v>
      </c>
      <c r="B428" s="5" t="s">
        <v>3909</v>
      </c>
      <c r="C428" s="5" t="s">
        <v>3412</v>
      </c>
      <c r="D428" s="5" t="s">
        <v>3417</v>
      </c>
      <c r="E428" s="6">
        <v>46761.0</v>
      </c>
      <c r="F428" s="7">
        <f t="shared" si="1"/>
        <v>2028</v>
      </c>
      <c r="G428" s="7">
        <f t="shared" si="2"/>
        <v>1</v>
      </c>
      <c r="H428" s="5" t="s">
        <v>250</v>
      </c>
      <c r="I428" s="7">
        <v>19.8</v>
      </c>
      <c r="J428" s="7">
        <v>60.0</v>
      </c>
      <c r="K428" s="8"/>
      <c r="L428" s="5" t="str">
        <f t="array" ref="L428">XLOOKUP(H428,'Product Master'!B:B,'Product Master'!C:C)</f>
        <v>Industrial Lubricants</v>
      </c>
      <c r="M428" s="9">
        <f t="shared" si="3"/>
        <v>11880000</v>
      </c>
    </row>
    <row r="429">
      <c r="A429" s="5" t="s">
        <v>4151</v>
      </c>
      <c r="B429" s="5" t="s">
        <v>4106</v>
      </c>
      <c r="C429" s="5" t="s">
        <v>3402</v>
      </c>
      <c r="D429" s="5" t="s">
        <v>3403</v>
      </c>
      <c r="E429" s="6">
        <v>46527.0</v>
      </c>
      <c r="F429" s="7">
        <f t="shared" si="1"/>
        <v>2027</v>
      </c>
      <c r="G429" s="7">
        <f t="shared" si="2"/>
        <v>5</v>
      </c>
      <c r="H429" s="5" t="s">
        <v>336</v>
      </c>
      <c r="I429" s="7">
        <v>57.6</v>
      </c>
      <c r="J429" s="7">
        <v>80.0</v>
      </c>
      <c r="K429" s="8"/>
      <c r="L429" s="5" t="str">
        <f t="array" ref="L429">XLOOKUP(H429,'Product Master'!B:B,'Product Master'!C:C)</f>
        <v>Automotive Solutions</v>
      </c>
      <c r="M429" s="9">
        <f t="shared" si="3"/>
        <v>46080000</v>
      </c>
    </row>
    <row r="430">
      <c r="A430" s="5" t="s">
        <v>4152</v>
      </c>
      <c r="B430" s="5" t="s">
        <v>4153</v>
      </c>
      <c r="C430" s="5" t="s">
        <v>3406</v>
      </c>
      <c r="D430" s="5" t="s">
        <v>3419</v>
      </c>
      <c r="E430" s="6">
        <v>45953.0</v>
      </c>
      <c r="F430" s="7">
        <f t="shared" si="1"/>
        <v>2025</v>
      </c>
      <c r="G430" s="7">
        <f t="shared" si="2"/>
        <v>10</v>
      </c>
      <c r="H430" s="5" t="s">
        <v>98</v>
      </c>
      <c r="I430" s="7">
        <v>63.4</v>
      </c>
      <c r="J430" s="7">
        <v>20.0</v>
      </c>
      <c r="K430" s="8"/>
      <c r="L430" s="5" t="str">
        <f t="array" ref="L430">XLOOKUP(H430,'Product Master'!B:B,'Product Master'!C:C)</f>
        <v>Industrial Lubricants</v>
      </c>
      <c r="M430" s="9">
        <f t="shared" si="3"/>
        <v>12680000</v>
      </c>
    </row>
    <row r="431">
      <c r="A431" s="5" t="s">
        <v>4154</v>
      </c>
      <c r="B431" s="5" t="s">
        <v>3886</v>
      </c>
      <c r="C431" s="5" t="s">
        <v>3412</v>
      </c>
      <c r="D431" s="5" t="s">
        <v>3417</v>
      </c>
      <c r="E431" s="6">
        <v>45890.0</v>
      </c>
      <c r="F431" s="7">
        <f t="shared" si="1"/>
        <v>2025</v>
      </c>
      <c r="G431" s="7">
        <f t="shared" si="2"/>
        <v>8</v>
      </c>
      <c r="H431" s="5" t="s">
        <v>118</v>
      </c>
      <c r="I431" s="7">
        <v>67.5</v>
      </c>
      <c r="J431" s="7">
        <v>60.0</v>
      </c>
      <c r="K431" s="8"/>
      <c r="L431" s="5" t="str">
        <f t="array" ref="L431">XLOOKUP(H431,'Product Master'!B:B,'Product Master'!C:C)</f>
        <v>Automotive Solutions</v>
      </c>
      <c r="M431" s="9">
        <f t="shared" si="3"/>
        <v>40500000</v>
      </c>
    </row>
    <row r="432">
      <c r="A432" s="5" t="s">
        <v>4155</v>
      </c>
      <c r="B432" s="5" t="s">
        <v>4156</v>
      </c>
      <c r="C432" s="5" t="s">
        <v>3402</v>
      </c>
      <c r="D432" s="5" t="s">
        <v>3419</v>
      </c>
      <c r="E432" s="6">
        <v>46438.0</v>
      </c>
      <c r="F432" s="7">
        <f t="shared" si="1"/>
        <v>2027</v>
      </c>
      <c r="G432" s="7">
        <f t="shared" si="2"/>
        <v>2</v>
      </c>
      <c r="H432" s="5" t="s">
        <v>267</v>
      </c>
      <c r="I432" s="7">
        <v>73.5</v>
      </c>
      <c r="J432" s="7">
        <v>20.0</v>
      </c>
      <c r="K432" s="8"/>
      <c r="L432" s="5" t="str">
        <f t="array" ref="L432">XLOOKUP(H432,'Product Master'!B:B,'Product Master'!C:C)</f>
        <v>Automotive Solutions</v>
      </c>
      <c r="M432" s="9">
        <f t="shared" si="3"/>
        <v>14700000</v>
      </c>
    </row>
    <row r="433">
      <c r="A433" s="5" t="s">
        <v>4157</v>
      </c>
      <c r="B433" s="5" t="s">
        <v>3554</v>
      </c>
      <c r="C433" s="5" t="s">
        <v>3412</v>
      </c>
      <c r="D433" s="5" t="s">
        <v>3419</v>
      </c>
      <c r="E433" s="6">
        <v>46646.0</v>
      </c>
      <c r="F433" s="7">
        <f t="shared" si="1"/>
        <v>2027</v>
      </c>
      <c r="G433" s="7">
        <f t="shared" si="2"/>
        <v>9</v>
      </c>
      <c r="H433" s="5" t="s">
        <v>59</v>
      </c>
      <c r="I433" s="7">
        <v>16.7</v>
      </c>
      <c r="J433" s="7">
        <v>20.0</v>
      </c>
      <c r="K433" s="8"/>
      <c r="L433" s="5" t="str">
        <f t="array" ref="L433">XLOOKUP(H433,'Product Master'!B:B,'Product Master'!C:C)</f>
        <v>Consumer &amp; Home Care</v>
      </c>
      <c r="M433" s="9">
        <f t="shared" si="3"/>
        <v>3340000</v>
      </c>
    </row>
    <row r="434">
      <c r="A434" s="5" t="s">
        <v>4158</v>
      </c>
      <c r="B434" s="5" t="s">
        <v>3852</v>
      </c>
      <c r="C434" s="5" t="s">
        <v>3412</v>
      </c>
      <c r="D434" s="5" t="s">
        <v>3403</v>
      </c>
      <c r="E434" s="6">
        <v>45807.0</v>
      </c>
      <c r="F434" s="7">
        <f t="shared" si="1"/>
        <v>2025</v>
      </c>
      <c r="G434" s="7">
        <f t="shared" si="2"/>
        <v>5</v>
      </c>
      <c r="H434" s="5" t="s">
        <v>267</v>
      </c>
      <c r="I434" s="7">
        <v>41.2</v>
      </c>
      <c r="J434" s="7">
        <v>80.0</v>
      </c>
      <c r="K434" s="8"/>
      <c r="L434" s="5" t="str">
        <f t="array" ref="L434">XLOOKUP(H434,'Product Master'!B:B,'Product Master'!C:C)</f>
        <v>Automotive Solutions</v>
      </c>
      <c r="M434" s="9">
        <f t="shared" si="3"/>
        <v>32960000</v>
      </c>
    </row>
    <row r="435">
      <c r="A435" s="5" t="s">
        <v>4159</v>
      </c>
      <c r="B435" s="5" t="s">
        <v>3702</v>
      </c>
      <c r="C435" s="5" t="s">
        <v>3406</v>
      </c>
      <c r="D435" s="5" t="s">
        <v>3403</v>
      </c>
      <c r="E435" s="6">
        <v>45847.0</v>
      </c>
      <c r="F435" s="7">
        <f t="shared" si="1"/>
        <v>2025</v>
      </c>
      <c r="G435" s="7">
        <f t="shared" si="2"/>
        <v>7</v>
      </c>
      <c r="H435" s="5" t="s">
        <v>166</v>
      </c>
      <c r="I435" s="7">
        <v>47.9</v>
      </c>
      <c r="J435" s="7">
        <v>80.0</v>
      </c>
      <c r="K435" s="5" t="s">
        <v>4160</v>
      </c>
      <c r="L435" s="5" t="str">
        <f t="array" ref="L435">XLOOKUP(H435,'Product Master'!B:B,'Product Master'!C:C)</f>
        <v>Automotive Solutions</v>
      </c>
      <c r="M435" s="9">
        <f t="shared" si="3"/>
        <v>38320000</v>
      </c>
    </row>
    <row r="436">
      <c r="A436" s="5" t="s">
        <v>4161</v>
      </c>
      <c r="B436" s="5" t="s">
        <v>3554</v>
      </c>
      <c r="C436" s="5" t="s">
        <v>3412</v>
      </c>
      <c r="D436" s="5" t="s">
        <v>3417</v>
      </c>
      <c r="E436" s="6">
        <v>46083.0</v>
      </c>
      <c r="F436" s="7">
        <f t="shared" si="1"/>
        <v>2026</v>
      </c>
      <c r="G436" s="7">
        <f t="shared" si="2"/>
        <v>3</v>
      </c>
      <c r="H436" s="5" t="s">
        <v>98</v>
      </c>
      <c r="I436" s="7">
        <v>33.9</v>
      </c>
      <c r="J436" s="7">
        <v>60.0</v>
      </c>
      <c r="K436" s="8"/>
      <c r="L436" s="5" t="str">
        <f t="array" ref="L436">XLOOKUP(H436,'Product Master'!B:B,'Product Master'!C:C)</f>
        <v>Industrial Lubricants</v>
      </c>
      <c r="M436" s="9">
        <f t="shared" si="3"/>
        <v>20340000</v>
      </c>
    </row>
    <row r="437">
      <c r="A437" s="5" t="s">
        <v>4162</v>
      </c>
      <c r="B437" s="5" t="s">
        <v>4000</v>
      </c>
      <c r="C437" s="5" t="s">
        <v>3412</v>
      </c>
      <c r="D437" s="5" t="s">
        <v>3419</v>
      </c>
      <c r="E437" s="6">
        <v>46421.0</v>
      </c>
      <c r="F437" s="7">
        <f t="shared" si="1"/>
        <v>2027</v>
      </c>
      <c r="G437" s="7">
        <f t="shared" si="2"/>
        <v>2</v>
      </c>
      <c r="H437" s="5" t="s">
        <v>245</v>
      </c>
      <c r="I437" s="7">
        <v>75.0</v>
      </c>
      <c r="J437" s="7">
        <v>20.0</v>
      </c>
      <c r="K437" s="8"/>
      <c r="L437" s="5" t="str">
        <f t="array" ref="L437">XLOOKUP(H437,'Product Master'!B:B,'Product Master'!C:C)</f>
        <v>Packaging Materials</v>
      </c>
      <c r="M437" s="9">
        <f t="shared" si="3"/>
        <v>15000000</v>
      </c>
    </row>
    <row r="438">
      <c r="A438" s="5" t="s">
        <v>4163</v>
      </c>
      <c r="B438" s="5" t="s">
        <v>4164</v>
      </c>
      <c r="C438" s="5" t="s">
        <v>3416</v>
      </c>
      <c r="D438" s="5" t="s">
        <v>3413</v>
      </c>
      <c r="E438" s="6">
        <v>46510.0</v>
      </c>
      <c r="F438" s="7">
        <f t="shared" si="1"/>
        <v>2027</v>
      </c>
      <c r="G438" s="7">
        <f t="shared" si="2"/>
        <v>5</v>
      </c>
      <c r="H438" s="5" t="s">
        <v>25</v>
      </c>
      <c r="I438" s="7">
        <v>62.4</v>
      </c>
      <c r="J438" s="7">
        <v>0.0</v>
      </c>
      <c r="K438" s="8"/>
      <c r="L438" s="5" t="str">
        <f t="array" ref="L438">XLOOKUP(H438,'Product Master'!B:B,'Product Master'!C:C)</f>
        <v>Specialty Polymers</v>
      </c>
      <c r="M438" s="9">
        <f t="shared" si="3"/>
        <v>0</v>
      </c>
    </row>
    <row r="439">
      <c r="A439" s="5" t="s">
        <v>4165</v>
      </c>
      <c r="B439" s="5" t="s">
        <v>4016</v>
      </c>
      <c r="C439" s="5" t="s">
        <v>3412</v>
      </c>
      <c r="D439" s="5" t="s">
        <v>3403</v>
      </c>
      <c r="E439" s="6">
        <v>46333.0</v>
      </c>
      <c r="F439" s="7">
        <f t="shared" si="1"/>
        <v>2026</v>
      </c>
      <c r="G439" s="7">
        <f t="shared" si="2"/>
        <v>11</v>
      </c>
      <c r="H439" s="5" t="s">
        <v>98</v>
      </c>
      <c r="I439" s="7">
        <v>7.0</v>
      </c>
      <c r="J439" s="7">
        <v>80.0</v>
      </c>
      <c r="K439" s="8"/>
      <c r="L439" s="5" t="str">
        <f t="array" ref="L439">XLOOKUP(H439,'Product Master'!B:B,'Product Master'!C:C)</f>
        <v>Industrial Lubricants</v>
      </c>
      <c r="M439" s="9">
        <f t="shared" si="3"/>
        <v>5600000</v>
      </c>
    </row>
    <row r="440">
      <c r="A440" s="5" t="s">
        <v>4166</v>
      </c>
      <c r="B440" s="5" t="s">
        <v>3988</v>
      </c>
      <c r="C440" s="5" t="s">
        <v>3412</v>
      </c>
      <c r="D440" s="5" t="s">
        <v>3403</v>
      </c>
      <c r="E440" s="6">
        <v>46180.0</v>
      </c>
      <c r="F440" s="7">
        <f t="shared" si="1"/>
        <v>2026</v>
      </c>
      <c r="G440" s="7">
        <f t="shared" si="2"/>
        <v>6</v>
      </c>
      <c r="H440" s="5" t="s">
        <v>74</v>
      </c>
      <c r="I440" s="7">
        <v>16.1</v>
      </c>
      <c r="J440" s="7">
        <v>80.0</v>
      </c>
      <c r="K440" s="8"/>
      <c r="L440" s="5" t="str">
        <f t="array" ref="L440">XLOOKUP(H440,'Product Master'!B:B,'Product Master'!C:C)</f>
        <v>Consumer &amp; Home Care</v>
      </c>
      <c r="M440" s="9">
        <f t="shared" si="3"/>
        <v>12880000</v>
      </c>
    </row>
    <row r="441">
      <c r="A441" s="5" t="s">
        <v>4167</v>
      </c>
      <c r="B441" s="5" t="s">
        <v>3589</v>
      </c>
      <c r="C441" s="5" t="s">
        <v>3402</v>
      </c>
      <c r="D441" s="5" t="s">
        <v>3403</v>
      </c>
      <c r="E441" s="6">
        <v>46614.0</v>
      </c>
      <c r="F441" s="7">
        <f t="shared" si="1"/>
        <v>2027</v>
      </c>
      <c r="G441" s="7">
        <f t="shared" si="2"/>
        <v>8</v>
      </c>
      <c r="H441" s="5" t="s">
        <v>71</v>
      </c>
      <c r="I441" s="7">
        <v>21.2</v>
      </c>
      <c r="J441" s="7">
        <v>80.0</v>
      </c>
      <c r="K441" s="8"/>
      <c r="L441" s="5" t="str">
        <f t="array" ref="L441">XLOOKUP(H441,'Product Master'!B:B,'Product Master'!C:C)</f>
        <v>Consumer &amp; Home Care</v>
      </c>
      <c r="M441" s="9">
        <f t="shared" si="3"/>
        <v>16960000</v>
      </c>
    </row>
    <row r="442">
      <c r="A442" s="5" t="s">
        <v>4168</v>
      </c>
      <c r="B442" s="5" t="s">
        <v>4169</v>
      </c>
      <c r="C442" s="5" t="s">
        <v>3402</v>
      </c>
      <c r="D442" s="5" t="s">
        <v>3413</v>
      </c>
      <c r="E442" s="6">
        <v>45721.0</v>
      </c>
      <c r="F442" s="7">
        <f t="shared" si="1"/>
        <v>2025</v>
      </c>
      <c r="G442" s="7">
        <f t="shared" si="2"/>
        <v>3</v>
      </c>
      <c r="H442" s="5" t="s">
        <v>111</v>
      </c>
      <c r="I442" s="7">
        <v>42.1</v>
      </c>
      <c r="J442" s="7">
        <v>0.0</v>
      </c>
      <c r="K442" s="8"/>
      <c r="L442" s="5" t="str">
        <f t="array" ref="L442">XLOOKUP(H442,'Product Master'!B:B,'Product Master'!C:C)</f>
        <v>Packaging Materials</v>
      </c>
      <c r="M442" s="9">
        <f t="shared" si="3"/>
        <v>0</v>
      </c>
    </row>
    <row r="443">
      <c r="A443" s="5" t="s">
        <v>4170</v>
      </c>
      <c r="B443" s="5" t="s">
        <v>3814</v>
      </c>
      <c r="C443" s="5" t="s">
        <v>3416</v>
      </c>
      <c r="D443" s="5" t="s">
        <v>3417</v>
      </c>
      <c r="E443" s="6">
        <v>46332.0</v>
      </c>
      <c r="F443" s="7">
        <f t="shared" si="1"/>
        <v>2026</v>
      </c>
      <c r="G443" s="7">
        <f t="shared" si="2"/>
        <v>11</v>
      </c>
      <c r="H443" s="5" t="s">
        <v>183</v>
      </c>
      <c r="I443" s="7">
        <v>44.0</v>
      </c>
      <c r="J443" s="7">
        <v>60.0</v>
      </c>
      <c r="K443" s="8"/>
      <c r="L443" s="5" t="str">
        <f t="array" ref="L443">XLOOKUP(H443,'Product Master'!B:B,'Product Master'!C:C)</f>
        <v>Industrial Lubricants</v>
      </c>
      <c r="M443" s="9">
        <f t="shared" si="3"/>
        <v>26400000</v>
      </c>
    </row>
    <row r="444">
      <c r="A444" s="5" t="s">
        <v>4171</v>
      </c>
      <c r="B444" s="5" t="s">
        <v>4172</v>
      </c>
      <c r="C444" s="5" t="s">
        <v>3416</v>
      </c>
      <c r="D444" s="5" t="s">
        <v>3419</v>
      </c>
      <c r="E444" s="6">
        <v>45765.0</v>
      </c>
      <c r="F444" s="7">
        <f t="shared" si="1"/>
        <v>2025</v>
      </c>
      <c r="G444" s="7">
        <f t="shared" si="2"/>
        <v>4</v>
      </c>
      <c r="H444" s="5" t="s">
        <v>98</v>
      </c>
      <c r="I444" s="7">
        <v>56.2</v>
      </c>
      <c r="J444" s="7">
        <v>20.0</v>
      </c>
      <c r="K444" s="8"/>
      <c r="L444" s="5" t="str">
        <f t="array" ref="L444">XLOOKUP(H444,'Product Master'!B:B,'Product Master'!C:C)</f>
        <v>Industrial Lubricants</v>
      </c>
      <c r="M444" s="9">
        <f t="shared" si="3"/>
        <v>11240000</v>
      </c>
    </row>
    <row r="445">
      <c r="A445" s="5" t="s">
        <v>4173</v>
      </c>
      <c r="B445" s="5" t="s">
        <v>3639</v>
      </c>
      <c r="C445" s="5" t="s">
        <v>3402</v>
      </c>
      <c r="D445" s="5" t="s">
        <v>3413</v>
      </c>
      <c r="E445" s="6">
        <v>46199.0</v>
      </c>
      <c r="F445" s="7">
        <f t="shared" si="1"/>
        <v>2026</v>
      </c>
      <c r="G445" s="7">
        <f t="shared" si="2"/>
        <v>6</v>
      </c>
      <c r="H445" s="5" t="s">
        <v>95</v>
      </c>
      <c r="I445" s="7">
        <v>34.9</v>
      </c>
      <c r="J445" s="7">
        <v>0.0</v>
      </c>
      <c r="K445" s="8"/>
      <c r="L445" s="5" t="str">
        <f t="array" ref="L445">XLOOKUP(H445,'Product Master'!B:B,'Product Master'!C:C)</f>
        <v>Consumer &amp; Home Care</v>
      </c>
      <c r="M445" s="9">
        <f t="shared" si="3"/>
        <v>0</v>
      </c>
    </row>
    <row r="446">
      <c r="A446" s="5" t="s">
        <v>4174</v>
      </c>
      <c r="B446" s="5" t="s">
        <v>4175</v>
      </c>
      <c r="C446" s="5" t="s">
        <v>3412</v>
      </c>
      <c r="D446" s="5" t="s">
        <v>3413</v>
      </c>
      <c r="E446" s="6">
        <v>46133.0</v>
      </c>
      <c r="F446" s="7">
        <f t="shared" si="1"/>
        <v>2026</v>
      </c>
      <c r="G446" s="7">
        <f t="shared" si="2"/>
        <v>4</v>
      </c>
      <c r="H446" s="5" t="s">
        <v>25</v>
      </c>
      <c r="I446" s="7">
        <v>73.8</v>
      </c>
      <c r="J446" s="7">
        <v>0.0</v>
      </c>
      <c r="K446" s="8"/>
      <c r="L446" s="5" t="str">
        <f t="array" ref="L446">XLOOKUP(H446,'Product Master'!B:B,'Product Master'!C:C)</f>
        <v>Specialty Polymers</v>
      </c>
      <c r="M446" s="9">
        <f t="shared" si="3"/>
        <v>0</v>
      </c>
    </row>
    <row r="447">
      <c r="A447" s="5" t="s">
        <v>4176</v>
      </c>
      <c r="B447" s="5" t="s">
        <v>4074</v>
      </c>
      <c r="C447" s="5" t="s">
        <v>3412</v>
      </c>
      <c r="D447" s="5" t="s">
        <v>3413</v>
      </c>
      <c r="E447" s="6">
        <v>45883.0</v>
      </c>
      <c r="F447" s="7">
        <f t="shared" si="1"/>
        <v>2025</v>
      </c>
      <c r="G447" s="7">
        <f t="shared" si="2"/>
        <v>8</v>
      </c>
      <c r="H447" s="5" t="s">
        <v>71</v>
      </c>
      <c r="I447" s="7">
        <v>31.3</v>
      </c>
      <c r="J447" s="7">
        <v>0.0</v>
      </c>
      <c r="K447" s="8"/>
      <c r="L447" s="5" t="str">
        <f t="array" ref="L447">XLOOKUP(H447,'Product Master'!B:B,'Product Master'!C:C)</f>
        <v>Consumer &amp; Home Care</v>
      </c>
      <c r="M447" s="9">
        <f t="shared" si="3"/>
        <v>0</v>
      </c>
    </row>
    <row r="448">
      <c r="A448" s="5" t="s">
        <v>4177</v>
      </c>
      <c r="B448" s="5" t="s">
        <v>4175</v>
      </c>
      <c r="C448" s="5" t="s">
        <v>3412</v>
      </c>
      <c r="D448" s="5" t="s">
        <v>3419</v>
      </c>
      <c r="E448" s="6">
        <v>45802.0</v>
      </c>
      <c r="F448" s="7">
        <f t="shared" si="1"/>
        <v>2025</v>
      </c>
      <c r="G448" s="7">
        <f t="shared" si="2"/>
        <v>5</v>
      </c>
      <c r="H448" s="5" t="s">
        <v>280</v>
      </c>
      <c r="I448" s="7">
        <v>54.3</v>
      </c>
      <c r="J448" s="7">
        <v>20.0</v>
      </c>
      <c r="K448" s="5" t="s">
        <v>3836</v>
      </c>
      <c r="L448" s="5" t="str">
        <f t="array" ref="L448">XLOOKUP(H448,'Product Master'!B:B,'Product Master'!C:C)</f>
        <v>Packaging Materials</v>
      </c>
      <c r="M448" s="9">
        <f t="shared" si="3"/>
        <v>10860000</v>
      </c>
    </row>
    <row r="449">
      <c r="A449" s="5" t="s">
        <v>4178</v>
      </c>
      <c r="B449" s="5" t="s">
        <v>4179</v>
      </c>
      <c r="C449" s="5" t="s">
        <v>3406</v>
      </c>
      <c r="D449" s="5" t="s">
        <v>3417</v>
      </c>
      <c r="E449" s="6">
        <v>45711.0</v>
      </c>
      <c r="F449" s="7">
        <f t="shared" si="1"/>
        <v>2025</v>
      </c>
      <c r="G449" s="7">
        <f t="shared" si="2"/>
        <v>2</v>
      </c>
      <c r="H449" s="5" t="s">
        <v>133</v>
      </c>
      <c r="I449" s="7">
        <v>39.5</v>
      </c>
      <c r="J449" s="7">
        <v>60.0</v>
      </c>
      <c r="K449" s="8"/>
      <c r="L449" s="5" t="str">
        <f t="array" ref="L449">XLOOKUP(H449,'Product Master'!B:B,'Product Master'!C:C)</f>
        <v>Specialty Polymers</v>
      </c>
      <c r="M449" s="9">
        <f t="shared" si="3"/>
        <v>23700000</v>
      </c>
    </row>
    <row r="450">
      <c r="A450" s="5" t="s">
        <v>4180</v>
      </c>
      <c r="B450" s="5" t="s">
        <v>3509</v>
      </c>
      <c r="C450" s="5" t="s">
        <v>3406</v>
      </c>
      <c r="D450" s="5" t="s">
        <v>3403</v>
      </c>
      <c r="E450" s="6">
        <v>46793.0</v>
      </c>
      <c r="F450" s="7">
        <f t="shared" si="1"/>
        <v>2028</v>
      </c>
      <c r="G450" s="7">
        <f t="shared" si="2"/>
        <v>2</v>
      </c>
      <c r="H450" s="5" t="s">
        <v>98</v>
      </c>
      <c r="I450" s="7">
        <v>69.5</v>
      </c>
      <c r="J450" s="7">
        <v>80.0</v>
      </c>
      <c r="K450" s="8"/>
      <c r="L450" s="5" t="str">
        <f t="array" ref="L450">XLOOKUP(H450,'Product Master'!B:B,'Product Master'!C:C)</f>
        <v>Industrial Lubricants</v>
      </c>
      <c r="M450" s="9">
        <f t="shared" si="3"/>
        <v>55600000</v>
      </c>
    </row>
    <row r="451">
      <c r="A451" s="5" t="s">
        <v>4181</v>
      </c>
      <c r="B451" s="5" t="s">
        <v>3726</v>
      </c>
      <c r="C451" s="5" t="s">
        <v>3416</v>
      </c>
      <c r="D451" s="5" t="s">
        <v>3419</v>
      </c>
      <c r="E451" s="6">
        <v>46492.0</v>
      </c>
      <c r="F451" s="7">
        <f t="shared" si="1"/>
        <v>2027</v>
      </c>
      <c r="G451" s="7">
        <f t="shared" si="2"/>
        <v>4</v>
      </c>
      <c r="H451" s="5" t="s">
        <v>124</v>
      </c>
      <c r="I451" s="7">
        <v>10.3</v>
      </c>
      <c r="J451" s="7">
        <v>20.0</v>
      </c>
      <c r="K451" s="5" t="s">
        <v>4182</v>
      </c>
      <c r="L451" s="5" t="str">
        <f t="array" ref="L451">XLOOKUP(H451,'Product Master'!B:B,'Product Master'!C:C)</f>
        <v>Specialty Polymers</v>
      </c>
      <c r="M451" s="9">
        <f t="shared" si="3"/>
        <v>2060000</v>
      </c>
    </row>
    <row r="452">
      <c r="A452" s="5" t="s">
        <v>4183</v>
      </c>
      <c r="B452" s="5" t="s">
        <v>4184</v>
      </c>
      <c r="C452" s="5" t="s">
        <v>3416</v>
      </c>
      <c r="D452" s="5" t="s">
        <v>3407</v>
      </c>
      <c r="E452" s="6">
        <v>46281.0</v>
      </c>
      <c r="F452" s="7">
        <f t="shared" si="1"/>
        <v>2026</v>
      </c>
      <c r="G452" s="7">
        <f t="shared" si="2"/>
        <v>9</v>
      </c>
      <c r="H452" s="5" t="s">
        <v>210</v>
      </c>
      <c r="I452" s="7">
        <v>23.9</v>
      </c>
      <c r="J452" s="7">
        <v>100.0</v>
      </c>
      <c r="K452" s="8"/>
      <c r="L452" s="5" t="str">
        <f t="array" ref="L452">XLOOKUP(H452,'Product Master'!B:B,'Product Master'!C:C)</f>
        <v>Automotive Solutions</v>
      </c>
      <c r="M452" s="9">
        <f t="shared" si="3"/>
        <v>23900000</v>
      </c>
    </row>
    <row r="453">
      <c r="A453" s="5" t="s">
        <v>4185</v>
      </c>
      <c r="B453" s="5" t="s">
        <v>4094</v>
      </c>
      <c r="C453" s="5" t="s">
        <v>3406</v>
      </c>
      <c r="D453" s="5" t="s">
        <v>3407</v>
      </c>
      <c r="E453" s="6">
        <v>46858.0</v>
      </c>
      <c r="F453" s="7">
        <f t="shared" si="1"/>
        <v>2028</v>
      </c>
      <c r="G453" s="7">
        <f t="shared" si="2"/>
        <v>4</v>
      </c>
      <c r="H453" s="5" t="s">
        <v>95</v>
      </c>
      <c r="I453" s="7">
        <v>52.4</v>
      </c>
      <c r="J453" s="7">
        <v>100.0</v>
      </c>
      <c r="K453" s="8"/>
      <c r="L453" s="5" t="str">
        <f t="array" ref="L453">XLOOKUP(H453,'Product Master'!B:B,'Product Master'!C:C)</f>
        <v>Consumer &amp; Home Care</v>
      </c>
      <c r="M453" s="9">
        <f t="shared" si="3"/>
        <v>52400000</v>
      </c>
    </row>
    <row r="454">
      <c r="A454" s="5" t="s">
        <v>4186</v>
      </c>
      <c r="B454" s="5" t="s">
        <v>4187</v>
      </c>
      <c r="C454" s="5" t="s">
        <v>3406</v>
      </c>
      <c r="D454" s="5" t="s">
        <v>3407</v>
      </c>
      <c r="E454" s="6">
        <v>46715.0</v>
      </c>
      <c r="F454" s="7">
        <f t="shared" si="1"/>
        <v>2027</v>
      </c>
      <c r="G454" s="7">
        <f t="shared" si="2"/>
        <v>11</v>
      </c>
      <c r="H454" s="5" t="s">
        <v>64</v>
      </c>
      <c r="I454" s="7">
        <v>50.7</v>
      </c>
      <c r="J454" s="7">
        <v>100.0</v>
      </c>
      <c r="K454" s="8"/>
      <c r="L454" s="5" t="str">
        <f t="array" ref="L454">XLOOKUP(H454,'Product Master'!B:B,'Product Master'!C:C)</f>
        <v>Industrial Lubricants</v>
      </c>
      <c r="M454" s="9">
        <f t="shared" si="3"/>
        <v>50700000</v>
      </c>
    </row>
    <row r="455">
      <c r="A455" s="5" t="s">
        <v>4188</v>
      </c>
      <c r="B455" s="5" t="s">
        <v>4189</v>
      </c>
      <c r="C455" s="5" t="s">
        <v>3416</v>
      </c>
      <c r="D455" s="5" t="s">
        <v>3407</v>
      </c>
      <c r="E455" s="6">
        <v>46497.0</v>
      </c>
      <c r="F455" s="7">
        <f t="shared" si="1"/>
        <v>2027</v>
      </c>
      <c r="G455" s="7">
        <f t="shared" si="2"/>
        <v>4</v>
      </c>
      <c r="H455" s="5" t="s">
        <v>71</v>
      </c>
      <c r="I455" s="7">
        <v>59.7</v>
      </c>
      <c r="J455" s="7">
        <v>100.0</v>
      </c>
      <c r="K455" s="8"/>
      <c r="L455" s="5" t="str">
        <f t="array" ref="L455">XLOOKUP(H455,'Product Master'!B:B,'Product Master'!C:C)</f>
        <v>Consumer &amp; Home Care</v>
      </c>
      <c r="M455" s="9">
        <f t="shared" si="3"/>
        <v>59700000</v>
      </c>
    </row>
    <row r="456">
      <c r="A456" s="5" t="s">
        <v>4190</v>
      </c>
      <c r="B456" s="5" t="s">
        <v>4118</v>
      </c>
      <c r="C456" s="5" t="s">
        <v>3416</v>
      </c>
      <c r="D456" s="5" t="s">
        <v>3417</v>
      </c>
      <c r="E456" s="6">
        <v>45834.0</v>
      </c>
      <c r="F456" s="7">
        <f t="shared" si="1"/>
        <v>2025</v>
      </c>
      <c r="G456" s="7">
        <f t="shared" si="2"/>
        <v>6</v>
      </c>
      <c r="H456" s="5" t="s">
        <v>124</v>
      </c>
      <c r="I456" s="7">
        <v>63.0</v>
      </c>
      <c r="J456" s="7">
        <v>60.0</v>
      </c>
      <c r="K456" s="8"/>
      <c r="L456" s="5" t="str">
        <f t="array" ref="L456">XLOOKUP(H456,'Product Master'!B:B,'Product Master'!C:C)</f>
        <v>Specialty Polymers</v>
      </c>
      <c r="M456" s="9">
        <f t="shared" si="3"/>
        <v>37800000</v>
      </c>
    </row>
    <row r="457">
      <c r="A457" s="5" t="s">
        <v>4191</v>
      </c>
      <c r="B457" s="5" t="s">
        <v>4192</v>
      </c>
      <c r="C457" s="5" t="s">
        <v>3406</v>
      </c>
      <c r="D457" s="5" t="s">
        <v>3419</v>
      </c>
      <c r="E457" s="6">
        <v>46535.0</v>
      </c>
      <c r="F457" s="7">
        <f t="shared" si="1"/>
        <v>2027</v>
      </c>
      <c r="G457" s="7">
        <f t="shared" si="2"/>
        <v>5</v>
      </c>
      <c r="H457" s="5" t="s">
        <v>89</v>
      </c>
      <c r="I457" s="7">
        <v>45.3</v>
      </c>
      <c r="J457" s="7">
        <v>20.0</v>
      </c>
      <c r="K457" s="8"/>
      <c r="L457" s="5" t="str">
        <f t="array" ref="L457">XLOOKUP(H457,'Product Master'!B:B,'Product Master'!C:C)</f>
        <v>Automotive Solutions</v>
      </c>
      <c r="M457" s="9">
        <f t="shared" si="3"/>
        <v>9060000</v>
      </c>
    </row>
    <row r="458">
      <c r="A458" s="5" t="s">
        <v>4193</v>
      </c>
      <c r="B458" s="5" t="s">
        <v>4194</v>
      </c>
      <c r="C458" s="5" t="s">
        <v>3402</v>
      </c>
      <c r="D458" s="5" t="s">
        <v>3413</v>
      </c>
      <c r="E458" s="6">
        <v>45737.0</v>
      </c>
      <c r="F458" s="7">
        <f t="shared" si="1"/>
        <v>2025</v>
      </c>
      <c r="G458" s="7">
        <f t="shared" si="2"/>
        <v>3</v>
      </c>
      <c r="H458" s="5" t="s">
        <v>25</v>
      </c>
      <c r="I458" s="7">
        <v>29.4</v>
      </c>
      <c r="J458" s="7">
        <v>0.0</v>
      </c>
      <c r="K458" s="8"/>
      <c r="L458" s="5" t="str">
        <f t="array" ref="L458">XLOOKUP(H458,'Product Master'!B:B,'Product Master'!C:C)</f>
        <v>Specialty Polymers</v>
      </c>
      <c r="M458" s="9">
        <f t="shared" si="3"/>
        <v>0</v>
      </c>
    </row>
    <row r="459">
      <c r="A459" s="5" t="s">
        <v>4195</v>
      </c>
      <c r="B459" s="5" t="s">
        <v>4196</v>
      </c>
      <c r="C459" s="5" t="s">
        <v>3412</v>
      </c>
      <c r="D459" s="5" t="s">
        <v>3413</v>
      </c>
      <c r="E459" s="6">
        <v>45986.0</v>
      </c>
      <c r="F459" s="7">
        <f t="shared" si="1"/>
        <v>2025</v>
      </c>
      <c r="G459" s="7">
        <f t="shared" si="2"/>
        <v>11</v>
      </c>
      <c r="H459" s="5" t="s">
        <v>336</v>
      </c>
      <c r="I459" s="7">
        <v>78.5</v>
      </c>
      <c r="J459" s="7">
        <v>0.0</v>
      </c>
      <c r="K459" s="8"/>
      <c r="L459" s="5" t="str">
        <f t="array" ref="L459">XLOOKUP(H459,'Product Master'!B:B,'Product Master'!C:C)</f>
        <v>Automotive Solutions</v>
      </c>
      <c r="M459" s="9">
        <f t="shared" si="3"/>
        <v>0</v>
      </c>
    </row>
    <row r="460">
      <c r="A460" s="5" t="s">
        <v>4197</v>
      </c>
      <c r="B460" s="5" t="s">
        <v>3854</v>
      </c>
      <c r="C460" s="5" t="s">
        <v>3416</v>
      </c>
      <c r="D460" s="5" t="s">
        <v>3419</v>
      </c>
      <c r="E460" s="6">
        <v>45918.0</v>
      </c>
      <c r="F460" s="7">
        <f t="shared" si="1"/>
        <v>2025</v>
      </c>
      <c r="G460" s="7">
        <f t="shared" si="2"/>
        <v>9</v>
      </c>
      <c r="H460" s="5" t="s">
        <v>210</v>
      </c>
      <c r="I460" s="7">
        <v>13.4</v>
      </c>
      <c r="J460" s="7">
        <v>20.0</v>
      </c>
      <c r="K460" s="8"/>
      <c r="L460" s="5" t="str">
        <f t="array" ref="L460">XLOOKUP(H460,'Product Master'!B:B,'Product Master'!C:C)</f>
        <v>Automotive Solutions</v>
      </c>
      <c r="M460" s="9">
        <f t="shared" si="3"/>
        <v>2680000</v>
      </c>
    </row>
    <row r="461">
      <c r="A461" s="5" t="s">
        <v>4198</v>
      </c>
      <c r="B461" s="5" t="s">
        <v>4000</v>
      </c>
      <c r="C461" s="5" t="s">
        <v>3402</v>
      </c>
      <c r="D461" s="5" t="s">
        <v>3419</v>
      </c>
      <c r="E461" s="6">
        <v>46391.0</v>
      </c>
      <c r="F461" s="7">
        <f t="shared" si="1"/>
        <v>2027</v>
      </c>
      <c r="G461" s="7">
        <f t="shared" si="2"/>
        <v>1</v>
      </c>
      <c r="H461" s="5" t="s">
        <v>180</v>
      </c>
      <c r="I461" s="7">
        <v>28.4</v>
      </c>
      <c r="J461" s="7">
        <v>20.0</v>
      </c>
      <c r="K461" s="8"/>
      <c r="L461" s="5" t="str">
        <f t="array" ref="L461">XLOOKUP(H461,'Product Master'!B:B,'Product Master'!C:C)</f>
        <v>Automotive Solutions</v>
      </c>
      <c r="M461" s="9">
        <f t="shared" si="3"/>
        <v>5680000</v>
      </c>
    </row>
    <row r="462">
      <c r="A462" s="5" t="s">
        <v>4199</v>
      </c>
      <c r="B462" s="5" t="s">
        <v>3575</v>
      </c>
      <c r="C462" s="5" t="s">
        <v>3412</v>
      </c>
      <c r="D462" s="5" t="s">
        <v>3419</v>
      </c>
      <c r="E462" s="6">
        <v>46367.0</v>
      </c>
      <c r="F462" s="7">
        <f t="shared" si="1"/>
        <v>2026</v>
      </c>
      <c r="G462" s="7">
        <f t="shared" si="2"/>
        <v>12</v>
      </c>
      <c r="H462" s="5" t="s">
        <v>169</v>
      </c>
      <c r="I462" s="7">
        <v>7.8</v>
      </c>
      <c r="J462" s="7">
        <v>20.0</v>
      </c>
      <c r="K462" s="8"/>
      <c r="L462" s="5" t="str">
        <f t="array" ref="L462">XLOOKUP(H462,'Product Master'!B:B,'Product Master'!C:C)</f>
        <v>Specialty Polymers</v>
      </c>
      <c r="M462" s="9">
        <f t="shared" si="3"/>
        <v>1560000</v>
      </c>
    </row>
    <row r="463">
      <c r="A463" s="5" t="s">
        <v>4200</v>
      </c>
      <c r="B463" s="5" t="s">
        <v>4201</v>
      </c>
      <c r="C463" s="5" t="s">
        <v>3402</v>
      </c>
      <c r="D463" s="5" t="s">
        <v>3413</v>
      </c>
      <c r="E463" s="6">
        <v>46677.0</v>
      </c>
      <c r="F463" s="7">
        <f t="shared" si="1"/>
        <v>2027</v>
      </c>
      <c r="G463" s="7">
        <f t="shared" si="2"/>
        <v>10</v>
      </c>
      <c r="H463" s="5" t="s">
        <v>250</v>
      </c>
      <c r="I463" s="7">
        <v>26.8</v>
      </c>
      <c r="J463" s="7">
        <v>0.0</v>
      </c>
      <c r="K463" s="8"/>
      <c r="L463" s="5" t="str">
        <f t="array" ref="L463">XLOOKUP(H463,'Product Master'!B:B,'Product Master'!C:C)</f>
        <v>Industrial Lubricants</v>
      </c>
      <c r="M463" s="9">
        <f t="shared" si="3"/>
        <v>0</v>
      </c>
    </row>
    <row r="464">
      <c r="A464" s="5" t="s">
        <v>4202</v>
      </c>
      <c r="B464" s="5" t="s">
        <v>3706</v>
      </c>
      <c r="C464" s="5" t="s">
        <v>3406</v>
      </c>
      <c r="D464" s="5" t="s">
        <v>3403</v>
      </c>
      <c r="E464" s="6">
        <v>46036.0</v>
      </c>
      <c r="F464" s="7">
        <f t="shared" si="1"/>
        <v>2026</v>
      </c>
      <c r="G464" s="7">
        <f t="shared" si="2"/>
        <v>1</v>
      </c>
      <c r="H464" s="5" t="s">
        <v>306</v>
      </c>
      <c r="I464" s="7">
        <v>69.6</v>
      </c>
      <c r="J464" s="7">
        <v>80.0</v>
      </c>
      <c r="K464" s="8"/>
      <c r="L464" s="5" t="str">
        <f t="array" ref="L464">XLOOKUP(H464,'Product Master'!B:B,'Product Master'!C:C)</f>
        <v>Consumer &amp; Home Care</v>
      </c>
      <c r="M464" s="9">
        <f t="shared" si="3"/>
        <v>55680000</v>
      </c>
    </row>
    <row r="465">
      <c r="A465" s="5" t="s">
        <v>4203</v>
      </c>
      <c r="B465" s="5" t="s">
        <v>4050</v>
      </c>
      <c r="C465" s="5" t="s">
        <v>3406</v>
      </c>
      <c r="D465" s="5" t="s">
        <v>3407</v>
      </c>
      <c r="E465" s="6">
        <v>45705.0</v>
      </c>
      <c r="F465" s="7">
        <f t="shared" si="1"/>
        <v>2025</v>
      </c>
      <c r="G465" s="7">
        <f t="shared" si="2"/>
        <v>2</v>
      </c>
      <c r="H465" s="5" t="s">
        <v>257</v>
      </c>
      <c r="I465" s="7">
        <v>37.9</v>
      </c>
      <c r="J465" s="7">
        <v>100.0</v>
      </c>
      <c r="K465" s="8"/>
      <c r="L465" s="5" t="str">
        <f t="array" ref="L465">XLOOKUP(H465,'Product Master'!B:B,'Product Master'!C:C)</f>
        <v>Consumer &amp; Home Care</v>
      </c>
      <c r="M465" s="9">
        <f t="shared" si="3"/>
        <v>37900000</v>
      </c>
    </row>
    <row r="466">
      <c r="A466" s="5" t="s">
        <v>4204</v>
      </c>
      <c r="B466" s="5" t="s">
        <v>3680</v>
      </c>
      <c r="C466" s="5" t="s">
        <v>3406</v>
      </c>
      <c r="D466" s="5" t="s">
        <v>3403</v>
      </c>
      <c r="E466" s="6">
        <v>46479.0</v>
      </c>
      <c r="F466" s="7">
        <f t="shared" si="1"/>
        <v>2027</v>
      </c>
      <c r="G466" s="7">
        <f t="shared" si="2"/>
        <v>4</v>
      </c>
      <c r="H466" s="5" t="s">
        <v>25</v>
      </c>
      <c r="I466" s="7">
        <v>37.8</v>
      </c>
      <c r="J466" s="7">
        <v>80.0</v>
      </c>
      <c r="K466" s="8"/>
      <c r="L466" s="5" t="str">
        <f t="array" ref="L466">XLOOKUP(H466,'Product Master'!B:B,'Product Master'!C:C)</f>
        <v>Specialty Polymers</v>
      </c>
      <c r="M466" s="9">
        <f t="shared" si="3"/>
        <v>30240000</v>
      </c>
    </row>
    <row r="467">
      <c r="A467" s="5" t="s">
        <v>4205</v>
      </c>
      <c r="B467" s="5" t="s">
        <v>3744</v>
      </c>
      <c r="C467" s="5" t="s">
        <v>3402</v>
      </c>
      <c r="D467" s="5" t="s">
        <v>3407</v>
      </c>
      <c r="E467" s="6">
        <v>46776.0</v>
      </c>
      <c r="F467" s="7">
        <f t="shared" si="1"/>
        <v>2028</v>
      </c>
      <c r="G467" s="7">
        <f t="shared" si="2"/>
        <v>1</v>
      </c>
      <c r="H467" s="5" t="s">
        <v>277</v>
      </c>
      <c r="I467" s="7">
        <v>66.5</v>
      </c>
      <c r="J467" s="7">
        <v>100.0</v>
      </c>
      <c r="K467" s="8"/>
      <c r="L467" s="5" t="str">
        <f t="array" ref="L467">XLOOKUP(H467,'Product Master'!B:B,'Product Master'!C:C)</f>
        <v>Packaging Materials</v>
      </c>
      <c r="M467" s="9">
        <f t="shared" si="3"/>
        <v>66500000</v>
      </c>
    </row>
    <row r="468">
      <c r="A468" s="5" t="s">
        <v>4206</v>
      </c>
      <c r="B468" s="5" t="s">
        <v>3424</v>
      </c>
      <c r="C468" s="5" t="s">
        <v>3406</v>
      </c>
      <c r="D468" s="5" t="s">
        <v>3419</v>
      </c>
      <c r="E468" s="6">
        <v>46194.0</v>
      </c>
      <c r="F468" s="7">
        <f t="shared" si="1"/>
        <v>2026</v>
      </c>
      <c r="G468" s="7">
        <f t="shared" si="2"/>
        <v>6</v>
      </c>
      <c r="H468" s="5" t="s">
        <v>74</v>
      </c>
      <c r="I468" s="7">
        <v>34.3</v>
      </c>
      <c r="J468" s="7">
        <v>20.0</v>
      </c>
      <c r="K468" s="5" t="s">
        <v>4207</v>
      </c>
      <c r="L468" s="5" t="str">
        <f t="array" ref="L468">XLOOKUP(H468,'Product Master'!B:B,'Product Master'!C:C)</f>
        <v>Consumer &amp; Home Care</v>
      </c>
      <c r="M468" s="9">
        <f t="shared" si="3"/>
        <v>6860000</v>
      </c>
    </row>
    <row r="469">
      <c r="A469" s="5" t="s">
        <v>4208</v>
      </c>
      <c r="B469" s="5" t="s">
        <v>4179</v>
      </c>
      <c r="C469" s="5" t="s">
        <v>3416</v>
      </c>
      <c r="D469" s="5" t="s">
        <v>3419</v>
      </c>
      <c r="E469" s="6">
        <v>46398.0</v>
      </c>
      <c r="F469" s="7">
        <f t="shared" si="1"/>
        <v>2027</v>
      </c>
      <c r="G469" s="7">
        <f t="shared" si="2"/>
        <v>1</v>
      </c>
      <c r="H469" s="5" t="s">
        <v>142</v>
      </c>
      <c r="I469" s="7">
        <v>40.2</v>
      </c>
      <c r="J469" s="7">
        <v>20.0</v>
      </c>
      <c r="K469" s="8"/>
      <c r="L469" s="5" t="str">
        <f t="array" ref="L469">XLOOKUP(H469,'Product Master'!B:B,'Product Master'!C:C)</f>
        <v>Automotive Solutions</v>
      </c>
      <c r="M469" s="9">
        <f t="shared" si="3"/>
        <v>8040000</v>
      </c>
    </row>
    <row r="470">
      <c r="A470" s="5" t="s">
        <v>4209</v>
      </c>
      <c r="B470" s="5" t="s">
        <v>4210</v>
      </c>
      <c r="C470" s="5" t="s">
        <v>3402</v>
      </c>
      <c r="D470" s="5" t="s">
        <v>3419</v>
      </c>
      <c r="E470" s="6">
        <v>46215.0</v>
      </c>
      <c r="F470" s="7">
        <f t="shared" si="1"/>
        <v>2026</v>
      </c>
      <c r="G470" s="7">
        <f t="shared" si="2"/>
        <v>7</v>
      </c>
      <c r="H470" s="5" t="s">
        <v>95</v>
      </c>
      <c r="I470" s="7">
        <v>24.8</v>
      </c>
      <c r="J470" s="7">
        <v>20.0</v>
      </c>
      <c r="K470" s="8"/>
      <c r="L470" s="5" t="str">
        <f t="array" ref="L470">XLOOKUP(H470,'Product Master'!B:B,'Product Master'!C:C)</f>
        <v>Consumer &amp; Home Care</v>
      </c>
      <c r="M470" s="9">
        <f t="shared" si="3"/>
        <v>4960000</v>
      </c>
    </row>
    <row r="471">
      <c r="A471" s="5" t="s">
        <v>4211</v>
      </c>
      <c r="B471" s="5" t="s">
        <v>4212</v>
      </c>
      <c r="C471" s="5" t="s">
        <v>3416</v>
      </c>
      <c r="D471" s="5" t="s">
        <v>3417</v>
      </c>
      <c r="E471" s="6">
        <v>46387.0</v>
      </c>
      <c r="F471" s="7">
        <f t="shared" si="1"/>
        <v>2026</v>
      </c>
      <c r="G471" s="7">
        <f t="shared" si="2"/>
        <v>12</v>
      </c>
      <c r="H471" s="5" t="s">
        <v>183</v>
      </c>
      <c r="I471" s="7">
        <v>11.3</v>
      </c>
      <c r="J471" s="7">
        <v>60.0</v>
      </c>
      <c r="K471" s="8"/>
      <c r="L471" s="5" t="str">
        <f t="array" ref="L471">XLOOKUP(H471,'Product Master'!B:B,'Product Master'!C:C)</f>
        <v>Industrial Lubricants</v>
      </c>
      <c r="M471" s="9">
        <f t="shared" si="3"/>
        <v>6780000</v>
      </c>
    </row>
    <row r="472">
      <c r="A472" s="5" t="s">
        <v>4213</v>
      </c>
      <c r="B472" s="5" t="s">
        <v>3706</v>
      </c>
      <c r="C472" s="5" t="s">
        <v>3416</v>
      </c>
      <c r="D472" s="5" t="s">
        <v>3407</v>
      </c>
      <c r="E472" s="6">
        <v>46180.0</v>
      </c>
      <c r="F472" s="7">
        <f t="shared" si="1"/>
        <v>2026</v>
      </c>
      <c r="G472" s="7">
        <f t="shared" si="2"/>
        <v>6</v>
      </c>
      <c r="H472" s="5" t="s">
        <v>194</v>
      </c>
      <c r="I472" s="7">
        <v>71.6</v>
      </c>
      <c r="J472" s="7">
        <v>100.0</v>
      </c>
      <c r="K472" s="8"/>
      <c r="L472" s="5" t="str">
        <f t="array" ref="L472">XLOOKUP(H472,'Product Master'!B:B,'Product Master'!C:C)</f>
        <v>Specialty Polymers</v>
      </c>
      <c r="M472" s="9">
        <f t="shared" si="3"/>
        <v>71600000</v>
      </c>
    </row>
    <row r="473">
      <c r="A473" s="5" t="s">
        <v>4214</v>
      </c>
      <c r="B473" s="5" t="s">
        <v>4192</v>
      </c>
      <c r="C473" s="5" t="s">
        <v>3402</v>
      </c>
      <c r="D473" s="5" t="s">
        <v>3407</v>
      </c>
      <c r="E473" s="6">
        <v>46798.0</v>
      </c>
      <c r="F473" s="7">
        <f t="shared" si="1"/>
        <v>2028</v>
      </c>
      <c r="G473" s="7">
        <f t="shared" si="2"/>
        <v>2</v>
      </c>
      <c r="H473" s="5" t="s">
        <v>166</v>
      </c>
      <c r="I473" s="7">
        <v>63.6</v>
      </c>
      <c r="J473" s="7">
        <v>100.0</v>
      </c>
      <c r="K473" s="8"/>
      <c r="L473" s="5" t="str">
        <f t="array" ref="L473">XLOOKUP(H473,'Product Master'!B:B,'Product Master'!C:C)</f>
        <v>Automotive Solutions</v>
      </c>
      <c r="M473" s="9">
        <f t="shared" si="3"/>
        <v>63600000</v>
      </c>
    </row>
    <row r="474">
      <c r="A474" s="5" t="s">
        <v>4215</v>
      </c>
      <c r="B474" s="5" t="s">
        <v>4216</v>
      </c>
      <c r="C474" s="5" t="s">
        <v>3416</v>
      </c>
      <c r="D474" s="5" t="s">
        <v>3417</v>
      </c>
      <c r="E474" s="6">
        <v>46320.0</v>
      </c>
      <c r="F474" s="7">
        <f t="shared" si="1"/>
        <v>2026</v>
      </c>
      <c r="G474" s="7">
        <f t="shared" si="2"/>
        <v>10</v>
      </c>
      <c r="H474" s="5" t="s">
        <v>231</v>
      </c>
      <c r="I474" s="7">
        <v>49.4</v>
      </c>
      <c r="J474" s="7">
        <v>60.0</v>
      </c>
      <c r="K474" s="8"/>
      <c r="L474" s="5" t="str">
        <f t="array" ref="L474">XLOOKUP(H474,'Product Master'!B:B,'Product Master'!C:C)</f>
        <v>Industrial Lubricants</v>
      </c>
      <c r="M474" s="9">
        <f t="shared" si="3"/>
        <v>29640000</v>
      </c>
    </row>
    <row r="475">
      <c r="A475" s="5" t="s">
        <v>4217</v>
      </c>
      <c r="B475" s="5" t="s">
        <v>4218</v>
      </c>
      <c r="C475" s="5" t="s">
        <v>3416</v>
      </c>
      <c r="D475" s="5" t="s">
        <v>3413</v>
      </c>
      <c r="E475" s="6">
        <v>46011.0</v>
      </c>
      <c r="F475" s="7">
        <f t="shared" si="1"/>
        <v>2025</v>
      </c>
      <c r="G475" s="7">
        <f t="shared" si="2"/>
        <v>12</v>
      </c>
      <c r="H475" s="5" t="s">
        <v>53</v>
      </c>
      <c r="I475" s="7">
        <v>39.5</v>
      </c>
      <c r="J475" s="7">
        <v>0.0</v>
      </c>
      <c r="K475" s="8"/>
      <c r="L475" s="5" t="str">
        <f t="array" ref="L475">XLOOKUP(H475,'Product Master'!B:B,'Product Master'!C:C)</f>
        <v>Specialty Polymers</v>
      </c>
      <c r="M475" s="9">
        <f t="shared" si="3"/>
        <v>0</v>
      </c>
    </row>
    <row r="476">
      <c r="A476" s="5" t="s">
        <v>4219</v>
      </c>
      <c r="B476" s="5" t="s">
        <v>3998</v>
      </c>
      <c r="C476" s="5" t="s">
        <v>3416</v>
      </c>
      <c r="D476" s="5" t="s">
        <v>3403</v>
      </c>
      <c r="E476" s="6">
        <v>45986.0</v>
      </c>
      <c r="F476" s="7">
        <f t="shared" si="1"/>
        <v>2025</v>
      </c>
      <c r="G476" s="7">
        <f t="shared" si="2"/>
        <v>11</v>
      </c>
      <c r="H476" s="5" t="s">
        <v>56</v>
      </c>
      <c r="I476" s="7">
        <v>49.2</v>
      </c>
      <c r="J476" s="7">
        <v>80.0</v>
      </c>
      <c r="K476" s="8"/>
      <c r="L476" s="5" t="str">
        <f t="array" ref="L476">XLOOKUP(H476,'Product Master'!B:B,'Product Master'!C:C)</f>
        <v>Packaging Materials</v>
      </c>
      <c r="M476" s="9">
        <f t="shared" si="3"/>
        <v>39360000</v>
      </c>
    </row>
    <row r="477">
      <c r="A477" s="5" t="s">
        <v>4220</v>
      </c>
      <c r="B477" s="5" t="s">
        <v>4179</v>
      </c>
      <c r="C477" s="5" t="s">
        <v>3402</v>
      </c>
      <c r="D477" s="5" t="s">
        <v>3407</v>
      </c>
      <c r="E477" s="6">
        <v>46248.0</v>
      </c>
      <c r="F477" s="7">
        <f t="shared" si="1"/>
        <v>2026</v>
      </c>
      <c r="G477" s="7">
        <f t="shared" si="2"/>
        <v>8</v>
      </c>
      <c r="H477" s="5" t="s">
        <v>31</v>
      </c>
      <c r="I477" s="7">
        <v>56.7</v>
      </c>
      <c r="J477" s="7">
        <v>100.0</v>
      </c>
      <c r="K477" s="8"/>
      <c r="L477" s="5" t="str">
        <f t="array" ref="L477">XLOOKUP(H477,'Product Master'!B:B,'Product Master'!C:C)</f>
        <v>Consumer &amp; Home Care</v>
      </c>
      <c r="M477" s="9">
        <f t="shared" si="3"/>
        <v>56700000</v>
      </c>
    </row>
    <row r="478">
      <c r="A478" s="5" t="s">
        <v>4221</v>
      </c>
      <c r="B478" s="5" t="s">
        <v>4222</v>
      </c>
      <c r="C478" s="5" t="s">
        <v>3416</v>
      </c>
      <c r="D478" s="5" t="s">
        <v>3419</v>
      </c>
      <c r="E478" s="6">
        <v>46234.0</v>
      </c>
      <c r="F478" s="7">
        <f t="shared" si="1"/>
        <v>2026</v>
      </c>
      <c r="G478" s="7">
        <f t="shared" si="2"/>
        <v>7</v>
      </c>
      <c r="H478" s="5" t="s">
        <v>92</v>
      </c>
      <c r="I478" s="7">
        <v>61.6</v>
      </c>
      <c r="J478" s="7">
        <v>20.0</v>
      </c>
      <c r="K478" s="8"/>
      <c r="L478" s="5" t="str">
        <f t="array" ref="L478">XLOOKUP(H478,'Product Master'!B:B,'Product Master'!C:C)</f>
        <v>Automotive Solutions</v>
      </c>
      <c r="M478" s="9">
        <f t="shared" si="3"/>
        <v>12320000</v>
      </c>
    </row>
    <row r="479">
      <c r="A479" s="5" t="s">
        <v>4223</v>
      </c>
      <c r="B479" s="5" t="s">
        <v>3583</v>
      </c>
      <c r="C479" s="5" t="s">
        <v>3416</v>
      </c>
      <c r="D479" s="5" t="s">
        <v>3417</v>
      </c>
      <c r="E479" s="6">
        <v>45741.0</v>
      </c>
      <c r="F479" s="7">
        <f t="shared" si="1"/>
        <v>2025</v>
      </c>
      <c r="G479" s="7">
        <f t="shared" si="2"/>
        <v>3</v>
      </c>
      <c r="H479" s="5" t="s">
        <v>89</v>
      </c>
      <c r="I479" s="7">
        <v>11.7</v>
      </c>
      <c r="J479" s="7">
        <v>60.0</v>
      </c>
      <c r="K479" s="8"/>
      <c r="L479" s="5" t="str">
        <f t="array" ref="L479">XLOOKUP(H479,'Product Master'!B:B,'Product Master'!C:C)</f>
        <v>Automotive Solutions</v>
      </c>
      <c r="M479" s="9">
        <f t="shared" si="3"/>
        <v>7020000</v>
      </c>
    </row>
    <row r="480">
      <c r="A480" s="5" t="s">
        <v>4224</v>
      </c>
      <c r="B480" s="5" t="s">
        <v>3426</v>
      </c>
      <c r="C480" s="5" t="s">
        <v>3412</v>
      </c>
      <c r="D480" s="5" t="s">
        <v>3403</v>
      </c>
      <c r="E480" s="6">
        <v>46064.0</v>
      </c>
      <c r="F480" s="7">
        <f t="shared" si="1"/>
        <v>2026</v>
      </c>
      <c r="G480" s="7">
        <f t="shared" si="2"/>
        <v>2</v>
      </c>
      <c r="H480" s="5" t="s">
        <v>56</v>
      </c>
      <c r="I480" s="7">
        <v>7.5</v>
      </c>
      <c r="J480" s="7">
        <v>80.0</v>
      </c>
      <c r="K480" s="8"/>
      <c r="L480" s="5" t="str">
        <f t="array" ref="L480">XLOOKUP(H480,'Product Master'!B:B,'Product Master'!C:C)</f>
        <v>Packaging Materials</v>
      </c>
      <c r="M480" s="9">
        <f t="shared" si="3"/>
        <v>6000000</v>
      </c>
    </row>
    <row r="481">
      <c r="A481" s="5" t="s">
        <v>4225</v>
      </c>
      <c r="B481" s="5" t="s">
        <v>3591</v>
      </c>
      <c r="C481" s="5" t="s">
        <v>3416</v>
      </c>
      <c r="D481" s="5" t="s">
        <v>3417</v>
      </c>
      <c r="E481" s="6">
        <v>46151.0</v>
      </c>
      <c r="F481" s="7">
        <f t="shared" si="1"/>
        <v>2026</v>
      </c>
      <c r="G481" s="7">
        <f t="shared" si="2"/>
        <v>5</v>
      </c>
      <c r="H481" s="5" t="s">
        <v>92</v>
      </c>
      <c r="I481" s="7">
        <v>23.2</v>
      </c>
      <c r="J481" s="7">
        <v>60.0</v>
      </c>
      <c r="K481" s="8"/>
      <c r="L481" s="5" t="str">
        <f t="array" ref="L481">XLOOKUP(H481,'Product Master'!B:B,'Product Master'!C:C)</f>
        <v>Automotive Solutions</v>
      </c>
      <c r="M481" s="9">
        <f t="shared" si="3"/>
        <v>13920000</v>
      </c>
    </row>
    <row r="482">
      <c r="A482" s="5" t="s">
        <v>4226</v>
      </c>
      <c r="B482" s="5" t="s">
        <v>3664</v>
      </c>
      <c r="C482" s="5" t="s">
        <v>3416</v>
      </c>
      <c r="D482" s="5" t="s">
        <v>3417</v>
      </c>
      <c r="E482" s="6">
        <v>46106.0</v>
      </c>
      <c r="F482" s="7">
        <f t="shared" si="1"/>
        <v>2026</v>
      </c>
      <c r="G482" s="7">
        <f t="shared" si="2"/>
        <v>3</v>
      </c>
      <c r="H482" s="5" t="s">
        <v>121</v>
      </c>
      <c r="I482" s="7">
        <v>66.5</v>
      </c>
      <c r="J482" s="7">
        <v>60.0</v>
      </c>
      <c r="K482" s="8"/>
      <c r="L482" s="5" t="str">
        <f t="array" ref="L482">XLOOKUP(H482,'Product Master'!B:B,'Product Master'!C:C)</f>
        <v>Specialty Polymers</v>
      </c>
      <c r="M482" s="9">
        <f t="shared" si="3"/>
        <v>39900000</v>
      </c>
    </row>
    <row r="483">
      <c r="A483" s="5" t="s">
        <v>4227</v>
      </c>
      <c r="B483" s="5" t="s">
        <v>3595</v>
      </c>
      <c r="C483" s="5" t="s">
        <v>3402</v>
      </c>
      <c r="D483" s="5" t="s">
        <v>3407</v>
      </c>
      <c r="E483" s="6">
        <v>46193.0</v>
      </c>
      <c r="F483" s="7">
        <f t="shared" si="1"/>
        <v>2026</v>
      </c>
      <c r="G483" s="7">
        <f t="shared" si="2"/>
        <v>6</v>
      </c>
      <c r="H483" s="5" t="s">
        <v>257</v>
      </c>
      <c r="I483" s="7">
        <v>20.8</v>
      </c>
      <c r="J483" s="7">
        <v>100.0</v>
      </c>
      <c r="K483" s="8"/>
      <c r="L483" s="5" t="str">
        <f t="array" ref="L483">XLOOKUP(H483,'Product Master'!B:B,'Product Master'!C:C)</f>
        <v>Consumer &amp; Home Care</v>
      </c>
      <c r="M483" s="9">
        <f t="shared" si="3"/>
        <v>20800000</v>
      </c>
    </row>
    <row r="484">
      <c r="A484" s="5" t="s">
        <v>4228</v>
      </c>
      <c r="B484" s="5" t="s">
        <v>3913</v>
      </c>
      <c r="C484" s="5" t="s">
        <v>3402</v>
      </c>
      <c r="D484" s="5" t="s">
        <v>3407</v>
      </c>
      <c r="E484" s="6">
        <v>46786.0</v>
      </c>
      <c r="F484" s="7">
        <f t="shared" si="1"/>
        <v>2028</v>
      </c>
      <c r="G484" s="7">
        <f t="shared" si="2"/>
        <v>2</v>
      </c>
      <c r="H484" s="5" t="s">
        <v>133</v>
      </c>
      <c r="I484" s="7">
        <v>70.9</v>
      </c>
      <c r="J484" s="7">
        <v>100.0</v>
      </c>
      <c r="K484" s="8"/>
      <c r="L484" s="5" t="str">
        <f t="array" ref="L484">XLOOKUP(H484,'Product Master'!B:B,'Product Master'!C:C)</f>
        <v>Specialty Polymers</v>
      </c>
      <c r="M484" s="9">
        <f t="shared" si="3"/>
        <v>70900000</v>
      </c>
    </row>
    <row r="485">
      <c r="A485" s="5" t="s">
        <v>4229</v>
      </c>
      <c r="B485" s="5" t="s">
        <v>4230</v>
      </c>
      <c r="C485" s="5" t="s">
        <v>3412</v>
      </c>
      <c r="D485" s="5" t="s">
        <v>3407</v>
      </c>
      <c r="E485" s="6">
        <v>45774.0</v>
      </c>
      <c r="F485" s="7">
        <f t="shared" si="1"/>
        <v>2025</v>
      </c>
      <c r="G485" s="7">
        <f t="shared" si="2"/>
        <v>4</v>
      </c>
      <c r="H485" s="5" t="s">
        <v>71</v>
      </c>
      <c r="I485" s="7">
        <v>45.8</v>
      </c>
      <c r="J485" s="7">
        <v>100.0</v>
      </c>
      <c r="K485" s="8"/>
      <c r="L485" s="5" t="str">
        <f t="array" ref="L485">XLOOKUP(H485,'Product Master'!B:B,'Product Master'!C:C)</f>
        <v>Consumer &amp; Home Care</v>
      </c>
      <c r="M485" s="9">
        <f t="shared" si="3"/>
        <v>45800000</v>
      </c>
    </row>
    <row r="486">
      <c r="A486" s="5" t="s">
        <v>4231</v>
      </c>
      <c r="B486" s="5" t="s">
        <v>3951</v>
      </c>
      <c r="C486" s="5" t="s">
        <v>3412</v>
      </c>
      <c r="D486" s="5" t="s">
        <v>3419</v>
      </c>
      <c r="E486" s="6">
        <v>46830.0</v>
      </c>
      <c r="F486" s="7">
        <f t="shared" si="1"/>
        <v>2028</v>
      </c>
      <c r="G486" s="7">
        <f t="shared" si="2"/>
        <v>3</v>
      </c>
      <c r="H486" s="5" t="s">
        <v>103</v>
      </c>
      <c r="I486" s="7">
        <v>76.8</v>
      </c>
      <c r="J486" s="7">
        <v>20.0</v>
      </c>
      <c r="K486" s="8"/>
      <c r="L486" s="5" t="str">
        <f t="array" ref="L486">XLOOKUP(H486,'Product Master'!B:B,'Product Master'!C:C)</f>
        <v>Specialty Polymers</v>
      </c>
      <c r="M486" s="9">
        <f t="shared" si="3"/>
        <v>15360000</v>
      </c>
    </row>
    <row r="487">
      <c r="A487" s="5" t="s">
        <v>4232</v>
      </c>
      <c r="B487" s="5" t="s">
        <v>3689</v>
      </c>
      <c r="C487" s="5" t="s">
        <v>3412</v>
      </c>
      <c r="D487" s="5" t="s">
        <v>3407</v>
      </c>
      <c r="E487" s="6">
        <v>46311.0</v>
      </c>
      <c r="F487" s="7">
        <f t="shared" si="1"/>
        <v>2026</v>
      </c>
      <c r="G487" s="7">
        <f t="shared" si="2"/>
        <v>10</v>
      </c>
      <c r="H487" s="5" t="s">
        <v>31</v>
      </c>
      <c r="I487" s="7">
        <v>27.3</v>
      </c>
      <c r="J487" s="7">
        <v>100.0</v>
      </c>
      <c r="K487" s="8"/>
      <c r="L487" s="5" t="str">
        <f t="array" ref="L487">XLOOKUP(H487,'Product Master'!B:B,'Product Master'!C:C)</f>
        <v>Consumer &amp; Home Care</v>
      </c>
      <c r="M487" s="9">
        <f t="shared" si="3"/>
        <v>27300000</v>
      </c>
    </row>
    <row r="488">
      <c r="A488" s="5" t="s">
        <v>4233</v>
      </c>
      <c r="B488" s="5" t="s">
        <v>3866</v>
      </c>
      <c r="C488" s="5" t="s">
        <v>3412</v>
      </c>
      <c r="D488" s="5" t="s">
        <v>3403</v>
      </c>
      <c r="E488" s="6">
        <v>45799.0</v>
      </c>
      <c r="F488" s="7">
        <f t="shared" si="1"/>
        <v>2025</v>
      </c>
      <c r="G488" s="7">
        <f t="shared" si="2"/>
        <v>5</v>
      </c>
      <c r="H488" s="5" t="s">
        <v>89</v>
      </c>
      <c r="I488" s="7">
        <v>64.2</v>
      </c>
      <c r="J488" s="7">
        <v>80.0</v>
      </c>
      <c r="K488" s="8"/>
      <c r="L488" s="5" t="str">
        <f t="array" ref="L488">XLOOKUP(H488,'Product Master'!B:B,'Product Master'!C:C)</f>
        <v>Automotive Solutions</v>
      </c>
      <c r="M488" s="9">
        <f t="shared" si="3"/>
        <v>51360000</v>
      </c>
    </row>
    <row r="489">
      <c r="A489" s="5" t="s">
        <v>4234</v>
      </c>
      <c r="B489" s="5" t="s">
        <v>3523</v>
      </c>
      <c r="C489" s="5" t="s">
        <v>3406</v>
      </c>
      <c r="D489" s="5" t="s">
        <v>3413</v>
      </c>
      <c r="E489" s="6">
        <v>45919.0</v>
      </c>
      <c r="F489" s="7">
        <f t="shared" si="1"/>
        <v>2025</v>
      </c>
      <c r="G489" s="7">
        <f t="shared" si="2"/>
        <v>9</v>
      </c>
      <c r="H489" s="5" t="s">
        <v>98</v>
      </c>
      <c r="I489" s="7">
        <v>54.7</v>
      </c>
      <c r="J489" s="7">
        <v>0.0</v>
      </c>
      <c r="K489" s="8"/>
      <c r="L489" s="5" t="str">
        <f t="array" ref="L489">XLOOKUP(H489,'Product Master'!B:B,'Product Master'!C:C)</f>
        <v>Industrial Lubricants</v>
      </c>
      <c r="M489" s="9">
        <f t="shared" si="3"/>
        <v>0</v>
      </c>
    </row>
    <row r="490">
      <c r="A490" s="5" t="s">
        <v>4235</v>
      </c>
      <c r="B490" s="5" t="s">
        <v>3422</v>
      </c>
      <c r="C490" s="5" t="s">
        <v>3412</v>
      </c>
      <c r="D490" s="5" t="s">
        <v>3407</v>
      </c>
      <c r="E490" s="6">
        <v>46350.0</v>
      </c>
      <c r="F490" s="7">
        <f t="shared" si="1"/>
        <v>2026</v>
      </c>
      <c r="G490" s="7">
        <f t="shared" si="2"/>
        <v>11</v>
      </c>
      <c r="H490" s="5" t="s">
        <v>98</v>
      </c>
      <c r="I490" s="7">
        <v>46.9</v>
      </c>
      <c r="J490" s="7">
        <v>100.0</v>
      </c>
      <c r="K490" s="8"/>
      <c r="L490" s="5" t="str">
        <f t="array" ref="L490">XLOOKUP(H490,'Product Master'!B:B,'Product Master'!C:C)</f>
        <v>Industrial Lubricants</v>
      </c>
      <c r="M490" s="9">
        <f t="shared" si="3"/>
        <v>46900000</v>
      </c>
    </row>
    <row r="491">
      <c r="A491" s="5" t="s">
        <v>4236</v>
      </c>
      <c r="B491" s="5" t="s">
        <v>3647</v>
      </c>
      <c r="C491" s="5" t="s">
        <v>3416</v>
      </c>
      <c r="D491" s="5" t="s">
        <v>3407</v>
      </c>
      <c r="E491" s="6">
        <v>45872.0</v>
      </c>
      <c r="F491" s="7">
        <f t="shared" si="1"/>
        <v>2025</v>
      </c>
      <c r="G491" s="7">
        <f t="shared" si="2"/>
        <v>8</v>
      </c>
      <c r="H491" s="5" t="s">
        <v>79</v>
      </c>
      <c r="I491" s="7">
        <v>40.8</v>
      </c>
      <c r="J491" s="7">
        <v>100.0</v>
      </c>
      <c r="K491" s="8"/>
      <c r="L491" s="5" t="str">
        <f t="array" ref="L491">XLOOKUP(H491,'Product Master'!B:B,'Product Master'!C:C)</f>
        <v>Packaging Materials</v>
      </c>
      <c r="M491" s="9">
        <f t="shared" si="3"/>
        <v>40800000</v>
      </c>
    </row>
    <row r="492">
      <c r="A492" s="5" t="s">
        <v>4237</v>
      </c>
      <c r="B492" s="5" t="s">
        <v>4238</v>
      </c>
      <c r="C492" s="5" t="s">
        <v>3406</v>
      </c>
      <c r="D492" s="5" t="s">
        <v>3407</v>
      </c>
      <c r="E492" s="6">
        <v>46431.0</v>
      </c>
      <c r="F492" s="7">
        <f t="shared" si="1"/>
        <v>2027</v>
      </c>
      <c r="G492" s="7">
        <f t="shared" si="2"/>
        <v>2</v>
      </c>
      <c r="H492" s="5" t="s">
        <v>336</v>
      </c>
      <c r="I492" s="7">
        <v>22.0</v>
      </c>
      <c r="J492" s="7">
        <v>100.0</v>
      </c>
      <c r="K492" s="8"/>
      <c r="L492" s="5" t="str">
        <f t="array" ref="L492">XLOOKUP(H492,'Product Master'!B:B,'Product Master'!C:C)</f>
        <v>Automotive Solutions</v>
      </c>
      <c r="M492" s="9">
        <f t="shared" si="3"/>
        <v>22000000</v>
      </c>
    </row>
    <row r="493">
      <c r="A493" s="5" t="s">
        <v>4239</v>
      </c>
      <c r="B493" s="5" t="s">
        <v>4020</v>
      </c>
      <c r="C493" s="5" t="s">
        <v>3416</v>
      </c>
      <c r="D493" s="5" t="s">
        <v>3407</v>
      </c>
      <c r="E493" s="6">
        <v>46815.0</v>
      </c>
      <c r="F493" s="7">
        <f t="shared" si="1"/>
        <v>2028</v>
      </c>
      <c r="G493" s="7">
        <f t="shared" si="2"/>
        <v>3</v>
      </c>
      <c r="H493" s="5" t="s">
        <v>169</v>
      </c>
      <c r="I493" s="7">
        <v>21.4</v>
      </c>
      <c r="J493" s="7">
        <v>100.0</v>
      </c>
      <c r="K493" s="8"/>
      <c r="L493" s="5" t="str">
        <f t="array" ref="L493">XLOOKUP(H493,'Product Master'!B:B,'Product Master'!C:C)</f>
        <v>Specialty Polymers</v>
      </c>
      <c r="M493" s="9">
        <f t="shared" si="3"/>
        <v>21400000</v>
      </c>
    </row>
    <row r="494">
      <c r="A494" s="5" t="s">
        <v>4240</v>
      </c>
      <c r="B494" s="5" t="s">
        <v>4196</v>
      </c>
      <c r="C494" s="5" t="s">
        <v>3416</v>
      </c>
      <c r="D494" s="5" t="s">
        <v>3417</v>
      </c>
      <c r="E494" s="6">
        <v>45984.0</v>
      </c>
      <c r="F494" s="7">
        <f t="shared" si="1"/>
        <v>2025</v>
      </c>
      <c r="G494" s="7">
        <f t="shared" si="2"/>
        <v>11</v>
      </c>
      <c r="H494" s="5" t="s">
        <v>53</v>
      </c>
      <c r="I494" s="7">
        <v>45.5</v>
      </c>
      <c r="J494" s="7">
        <v>60.0</v>
      </c>
      <c r="K494" s="8"/>
      <c r="L494" s="5" t="str">
        <f t="array" ref="L494">XLOOKUP(H494,'Product Master'!B:B,'Product Master'!C:C)</f>
        <v>Specialty Polymers</v>
      </c>
      <c r="M494" s="9">
        <f t="shared" si="3"/>
        <v>27300000</v>
      </c>
    </row>
    <row r="495">
      <c r="A495" s="5" t="s">
        <v>4241</v>
      </c>
      <c r="B495" s="5" t="s">
        <v>3798</v>
      </c>
      <c r="C495" s="5" t="s">
        <v>3402</v>
      </c>
      <c r="D495" s="5" t="s">
        <v>3407</v>
      </c>
      <c r="E495" s="6">
        <v>46279.0</v>
      </c>
      <c r="F495" s="7">
        <f t="shared" si="1"/>
        <v>2026</v>
      </c>
      <c r="G495" s="7">
        <f t="shared" si="2"/>
        <v>9</v>
      </c>
      <c r="H495" s="5" t="s">
        <v>82</v>
      </c>
      <c r="I495" s="7">
        <v>43.9</v>
      </c>
      <c r="J495" s="7">
        <v>100.0</v>
      </c>
      <c r="K495" s="8"/>
      <c r="L495" s="5" t="str">
        <f t="array" ref="L495">XLOOKUP(H495,'Product Master'!B:B,'Product Master'!C:C)</f>
        <v>Packaging Materials</v>
      </c>
      <c r="M495" s="9">
        <f t="shared" si="3"/>
        <v>43900000</v>
      </c>
    </row>
    <row r="496">
      <c r="A496" s="5" t="s">
        <v>4242</v>
      </c>
      <c r="B496" s="5" t="s">
        <v>4243</v>
      </c>
      <c r="C496" s="5" t="s">
        <v>3406</v>
      </c>
      <c r="D496" s="5" t="s">
        <v>3413</v>
      </c>
      <c r="E496" s="6">
        <v>46206.0</v>
      </c>
      <c r="F496" s="7">
        <f t="shared" si="1"/>
        <v>2026</v>
      </c>
      <c r="G496" s="7">
        <f t="shared" si="2"/>
        <v>7</v>
      </c>
      <c r="H496" s="5" t="s">
        <v>35</v>
      </c>
      <c r="I496" s="7">
        <v>54.0</v>
      </c>
      <c r="J496" s="7">
        <v>0.0</v>
      </c>
      <c r="K496" s="8"/>
      <c r="L496" s="5" t="str">
        <f t="array" ref="L496">XLOOKUP(H496,'Product Master'!B:B,'Product Master'!C:C)</f>
        <v>Specialty Polymers</v>
      </c>
      <c r="M496" s="9">
        <f t="shared" si="3"/>
        <v>0</v>
      </c>
    </row>
    <row r="497">
      <c r="A497" s="5" t="s">
        <v>4244</v>
      </c>
      <c r="B497" s="5" t="s">
        <v>4245</v>
      </c>
      <c r="C497" s="5" t="s">
        <v>3406</v>
      </c>
      <c r="D497" s="5" t="s">
        <v>3413</v>
      </c>
      <c r="E497" s="6">
        <v>46698.0</v>
      </c>
      <c r="F497" s="7">
        <f t="shared" si="1"/>
        <v>2027</v>
      </c>
      <c r="G497" s="7">
        <f t="shared" si="2"/>
        <v>11</v>
      </c>
      <c r="H497" s="5" t="s">
        <v>92</v>
      </c>
      <c r="I497" s="7">
        <v>35.0</v>
      </c>
      <c r="J497" s="7">
        <v>0.0</v>
      </c>
      <c r="K497" s="8"/>
      <c r="L497" s="5" t="str">
        <f t="array" ref="L497">XLOOKUP(H497,'Product Master'!B:B,'Product Master'!C:C)</f>
        <v>Automotive Solutions</v>
      </c>
      <c r="M497" s="9">
        <f t="shared" si="3"/>
        <v>0</v>
      </c>
    </row>
    <row r="498">
      <c r="A498" s="5" t="s">
        <v>4246</v>
      </c>
      <c r="B498" s="5" t="s">
        <v>3489</v>
      </c>
      <c r="C498" s="5" t="s">
        <v>3412</v>
      </c>
      <c r="D498" s="5" t="s">
        <v>3407</v>
      </c>
      <c r="E498" s="6">
        <v>45850.0</v>
      </c>
      <c r="F498" s="7">
        <f t="shared" si="1"/>
        <v>2025</v>
      </c>
      <c r="G498" s="7">
        <f t="shared" si="2"/>
        <v>7</v>
      </c>
      <c r="H498" s="5" t="s">
        <v>183</v>
      </c>
      <c r="I498" s="7">
        <v>69.6</v>
      </c>
      <c r="J498" s="7">
        <v>100.0</v>
      </c>
      <c r="K498" s="8"/>
      <c r="L498" s="5" t="str">
        <f t="array" ref="L498">XLOOKUP(H498,'Product Master'!B:B,'Product Master'!C:C)</f>
        <v>Industrial Lubricants</v>
      </c>
      <c r="M498" s="9">
        <f t="shared" si="3"/>
        <v>69600000</v>
      </c>
    </row>
    <row r="499">
      <c r="A499" s="5" t="s">
        <v>4247</v>
      </c>
      <c r="B499" s="5" t="s">
        <v>3447</v>
      </c>
      <c r="C499" s="5" t="s">
        <v>3402</v>
      </c>
      <c r="D499" s="5" t="s">
        <v>3413</v>
      </c>
      <c r="E499" s="6">
        <v>46829.0</v>
      </c>
      <c r="F499" s="7">
        <f t="shared" si="1"/>
        <v>2028</v>
      </c>
      <c r="G499" s="7">
        <f t="shared" si="2"/>
        <v>3</v>
      </c>
      <c r="H499" s="5" t="s">
        <v>82</v>
      </c>
      <c r="I499" s="7">
        <v>28.5</v>
      </c>
      <c r="J499" s="7">
        <v>0.0</v>
      </c>
      <c r="K499" s="8"/>
      <c r="L499" s="5" t="str">
        <f t="array" ref="L499">XLOOKUP(H499,'Product Master'!B:B,'Product Master'!C:C)</f>
        <v>Packaging Materials</v>
      </c>
      <c r="M499" s="9">
        <f t="shared" si="3"/>
        <v>0</v>
      </c>
    </row>
    <row r="500">
      <c r="A500" s="5" t="s">
        <v>4248</v>
      </c>
      <c r="B500" s="5" t="s">
        <v>4222</v>
      </c>
      <c r="C500" s="5" t="s">
        <v>3416</v>
      </c>
      <c r="D500" s="5" t="s">
        <v>3419</v>
      </c>
      <c r="E500" s="6">
        <v>46402.0</v>
      </c>
      <c r="F500" s="7">
        <f t="shared" si="1"/>
        <v>2027</v>
      </c>
      <c r="G500" s="7">
        <f t="shared" si="2"/>
        <v>1</v>
      </c>
      <c r="H500" s="5" t="s">
        <v>35</v>
      </c>
      <c r="I500" s="7">
        <v>18.9</v>
      </c>
      <c r="J500" s="7">
        <v>20.0</v>
      </c>
      <c r="K500" s="8"/>
      <c r="L500" s="5" t="str">
        <f t="array" ref="L500">XLOOKUP(H500,'Product Master'!B:B,'Product Master'!C:C)</f>
        <v>Specialty Polymers</v>
      </c>
      <c r="M500" s="9">
        <f t="shared" si="3"/>
        <v>3780000</v>
      </c>
    </row>
    <row r="501">
      <c r="A501" s="5" t="s">
        <v>4249</v>
      </c>
      <c r="B501" s="5" t="s">
        <v>3790</v>
      </c>
      <c r="C501" s="5" t="s">
        <v>3402</v>
      </c>
      <c r="D501" s="5" t="s">
        <v>3403</v>
      </c>
      <c r="E501" s="6">
        <v>45867.0</v>
      </c>
      <c r="F501" s="7">
        <f t="shared" si="1"/>
        <v>2025</v>
      </c>
      <c r="G501" s="7">
        <f t="shared" si="2"/>
        <v>7</v>
      </c>
      <c r="H501" s="5" t="s">
        <v>166</v>
      </c>
      <c r="I501" s="7">
        <v>71.3</v>
      </c>
      <c r="J501" s="7">
        <v>80.0</v>
      </c>
      <c r="K501" s="8"/>
      <c r="L501" s="5" t="str">
        <f t="array" ref="L501">XLOOKUP(H501,'Product Master'!B:B,'Product Master'!C:C)</f>
        <v>Automotive Solutions</v>
      </c>
      <c r="M501" s="9">
        <f t="shared" si="3"/>
        <v>57040000</v>
      </c>
    </row>
    <row r="502">
      <c r="A502" s="5" t="s">
        <v>4250</v>
      </c>
      <c r="B502" s="5" t="s">
        <v>3529</v>
      </c>
      <c r="C502" s="5" t="s">
        <v>3402</v>
      </c>
      <c r="D502" s="5" t="s">
        <v>3413</v>
      </c>
      <c r="E502" s="6">
        <v>46839.0</v>
      </c>
      <c r="F502" s="7">
        <f t="shared" si="1"/>
        <v>2028</v>
      </c>
      <c r="G502" s="7">
        <f t="shared" si="2"/>
        <v>3</v>
      </c>
      <c r="H502" s="5" t="s">
        <v>169</v>
      </c>
      <c r="I502" s="7">
        <v>7.6</v>
      </c>
      <c r="J502" s="7">
        <v>0.0</v>
      </c>
      <c r="K502" s="8"/>
      <c r="L502" s="5" t="str">
        <f t="array" ref="L502">XLOOKUP(H502,'Product Master'!B:B,'Product Master'!C:C)</f>
        <v>Specialty Polymers</v>
      </c>
      <c r="M502" s="9">
        <f t="shared" si="3"/>
        <v>0</v>
      </c>
    </row>
    <row r="503">
      <c r="A503" s="5" t="s">
        <v>4251</v>
      </c>
      <c r="B503" s="5" t="s">
        <v>3728</v>
      </c>
      <c r="C503" s="5" t="s">
        <v>3406</v>
      </c>
      <c r="D503" s="5" t="s">
        <v>3419</v>
      </c>
      <c r="E503" s="6">
        <v>46300.0</v>
      </c>
      <c r="F503" s="7">
        <f t="shared" si="1"/>
        <v>2026</v>
      </c>
      <c r="G503" s="7">
        <f t="shared" si="2"/>
        <v>10</v>
      </c>
      <c r="H503" s="5" t="s">
        <v>118</v>
      </c>
      <c r="I503" s="7">
        <v>61.4</v>
      </c>
      <c r="J503" s="7">
        <v>20.0</v>
      </c>
      <c r="K503" s="8"/>
      <c r="L503" s="5" t="str">
        <f t="array" ref="L503">XLOOKUP(H503,'Product Master'!B:B,'Product Master'!C:C)</f>
        <v>Automotive Solutions</v>
      </c>
      <c r="M503" s="9">
        <f t="shared" si="3"/>
        <v>12280000</v>
      </c>
    </row>
    <row r="504">
      <c r="A504" s="5" t="s">
        <v>4252</v>
      </c>
      <c r="B504" s="5" t="s">
        <v>4253</v>
      </c>
      <c r="C504" s="5" t="s">
        <v>3406</v>
      </c>
      <c r="D504" s="5" t="s">
        <v>3403</v>
      </c>
      <c r="E504" s="6">
        <v>46652.0</v>
      </c>
      <c r="F504" s="7">
        <f t="shared" si="1"/>
        <v>2027</v>
      </c>
      <c r="G504" s="7">
        <f t="shared" si="2"/>
        <v>9</v>
      </c>
      <c r="H504" s="5" t="s">
        <v>161</v>
      </c>
      <c r="I504" s="7">
        <v>57.0</v>
      </c>
      <c r="J504" s="7">
        <v>80.0</v>
      </c>
      <c r="K504" s="8"/>
      <c r="L504" s="5" t="str">
        <f t="array" ref="L504">XLOOKUP(H504,'Product Master'!B:B,'Product Master'!C:C)</f>
        <v>Industrial Lubricants</v>
      </c>
      <c r="M504" s="9">
        <f t="shared" si="3"/>
        <v>45600000</v>
      </c>
    </row>
    <row r="505">
      <c r="A505" s="5" t="s">
        <v>4254</v>
      </c>
      <c r="B505" s="5" t="s">
        <v>4148</v>
      </c>
      <c r="C505" s="5" t="s">
        <v>3412</v>
      </c>
      <c r="D505" s="5" t="s">
        <v>3413</v>
      </c>
      <c r="E505" s="6">
        <v>46117.0</v>
      </c>
      <c r="F505" s="7">
        <f t="shared" si="1"/>
        <v>2026</v>
      </c>
      <c r="G505" s="7">
        <f t="shared" si="2"/>
        <v>4</v>
      </c>
      <c r="H505" s="5" t="s">
        <v>98</v>
      </c>
      <c r="I505" s="7">
        <v>32.2</v>
      </c>
      <c r="J505" s="7">
        <v>0.0</v>
      </c>
      <c r="K505" s="8"/>
      <c r="L505" s="5" t="str">
        <f t="array" ref="L505">XLOOKUP(H505,'Product Master'!B:B,'Product Master'!C:C)</f>
        <v>Industrial Lubricants</v>
      </c>
      <c r="M505" s="9">
        <f t="shared" si="3"/>
        <v>0</v>
      </c>
    </row>
    <row r="506">
      <c r="A506" s="5" t="s">
        <v>4255</v>
      </c>
      <c r="B506" s="5" t="s">
        <v>3464</v>
      </c>
      <c r="C506" s="5" t="s">
        <v>3406</v>
      </c>
      <c r="D506" s="5" t="s">
        <v>3407</v>
      </c>
      <c r="E506" s="6">
        <v>46276.0</v>
      </c>
      <c r="F506" s="7">
        <f t="shared" si="1"/>
        <v>2026</v>
      </c>
      <c r="G506" s="7">
        <f t="shared" si="2"/>
        <v>9</v>
      </c>
      <c r="H506" s="5" t="s">
        <v>267</v>
      </c>
      <c r="I506" s="7">
        <v>65.4</v>
      </c>
      <c r="J506" s="7">
        <v>100.0</v>
      </c>
      <c r="K506" s="8"/>
      <c r="L506" s="5" t="str">
        <f t="array" ref="L506">XLOOKUP(H506,'Product Master'!B:B,'Product Master'!C:C)</f>
        <v>Automotive Solutions</v>
      </c>
      <c r="M506" s="9">
        <f t="shared" si="3"/>
        <v>65400000</v>
      </c>
    </row>
    <row r="507">
      <c r="A507" s="5" t="s">
        <v>4256</v>
      </c>
      <c r="B507" s="5" t="s">
        <v>4257</v>
      </c>
      <c r="C507" s="5" t="s">
        <v>3402</v>
      </c>
      <c r="D507" s="5" t="s">
        <v>3417</v>
      </c>
      <c r="E507" s="6">
        <v>46840.0</v>
      </c>
      <c r="F507" s="7">
        <f t="shared" si="1"/>
        <v>2028</v>
      </c>
      <c r="G507" s="7">
        <f t="shared" si="2"/>
        <v>3</v>
      </c>
      <c r="H507" s="5" t="s">
        <v>218</v>
      </c>
      <c r="I507" s="7">
        <v>56.2</v>
      </c>
      <c r="J507" s="7">
        <v>60.0</v>
      </c>
      <c r="K507" s="8"/>
      <c r="L507" s="5" t="str">
        <f t="array" ref="L507">XLOOKUP(H507,'Product Master'!B:B,'Product Master'!C:C)</f>
        <v>Consumer &amp; Home Care</v>
      </c>
      <c r="M507" s="9">
        <f t="shared" si="3"/>
        <v>33720000</v>
      </c>
    </row>
    <row r="508">
      <c r="A508" s="5" t="s">
        <v>4258</v>
      </c>
      <c r="B508" s="5" t="s">
        <v>3591</v>
      </c>
      <c r="C508" s="5" t="s">
        <v>3416</v>
      </c>
      <c r="D508" s="5" t="s">
        <v>3403</v>
      </c>
      <c r="E508" s="6">
        <v>46084.0</v>
      </c>
      <c r="F508" s="7">
        <f t="shared" si="1"/>
        <v>2026</v>
      </c>
      <c r="G508" s="7">
        <f t="shared" si="2"/>
        <v>3</v>
      </c>
      <c r="H508" s="5" t="s">
        <v>89</v>
      </c>
      <c r="I508" s="7">
        <v>76.1</v>
      </c>
      <c r="J508" s="7">
        <v>80.0</v>
      </c>
      <c r="K508" s="8"/>
      <c r="L508" s="5" t="str">
        <f t="array" ref="L508">XLOOKUP(H508,'Product Master'!B:B,'Product Master'!C:C)</f>
        <v>Automotive Solutions</v>
      </c>
      <c r="M508" s="9">
        <f t="shared" si="3"/>
        <v>60880000</v>
      </c>
    </row>
    <row r="509">
      <c r="A509" s="5" t="s">
        <v>4259</v>
      </c>
      <c r="B509" s="5" t="s">
        <v>4260</v>
      </c>
      <c r="C509" s="5" t="s">
        <v>3416</v>
      </c>
      <c r="D509" s="5" t="s">
        <v>3413</v>
      </c>
      <c r="E509" s="6">
        <v>46537.0</v>
      </c>
      <c r="F509" s="7">
        <f t="shared" si="1"/>
        <v>2027</v>
      </c>
      <c r="G509" s="7">
        <f t="shared" si="2"/>
        <v>5</v>
      </c>
      <c r="H509" s="5" t="s">
        <v>257</v>
      </c>
      <c r="I509" s="7">
        <v>43.5</v>
      </c>
      <c r="J509" s="7">
        <v>0.0</v>
      </c>
      <c r="K509" s="8"/>
      <c r="L509" s="5" t="str">
        <f t="array" ref="L509">XLOOKUP(H509,'Product Master'!B:B,'Product Master'!C:C)</f>
        <v>Consumer &amp; Home Care</v>
      </c>
      <c r="M509" s="9">
        <f t="shared" si="3"/>
        <v>0</v>
      </c>
    </row>
    <row r="510">
      <c r="A510" s="5" t="s">
        <v>4261</v>
      </c>
      <c r="B510" s="5" t="s">
        <v>4257</v>
      </c>
      <c r="C510" s="5" t="s">
        <v>3416</v>
      </c>
      <c r="D510" s="5" t="s">
        <v>3419</v>
      </c>
      <c r="E510" s="6">
        <v>46100.0</v>
      </c>
      <c r="F510" s="7">
        <f t="shared" si="1"/>
        <v>2026</v>
      </c>
      <c r="G510" s="7">
        <f t="shared" si="2"/>
        <v>3</v>
      </c>
      <c r="H510" s="5" t="s">
        <v>280</v>
      </c>
      <c r="I510" s="7">
        <v>12.2</v>
      </c>
      <c r="J510" s="7">
        <v>20.0</v>
      </c>
      <c r="K510" s="8"/>
      <c r="L510" s="5" t="str">
        <f t="array" ref="L510">XLOOKUP(H510,'Product Master'!B:B,'Product Master'!C:C)</f>
        <v>Packaging Materials</v>
      </c>
      <c r="M510" s="9">
        <f t="shared" si="3"/>
        <v>2440000</v>
      </c>
    </row>
    <row r="511">
      <c r="A511" s="5" t="s">
        <v>4262</v>
      </c>
      <c r="B511" s="5" t="s">
        <v>3814</v>
      </c>
      <c r="C511" s="5" t="s">
        <v>3402</v>
      </c>
      <c r="D511" s="5" t="s">
        <v>3413</v>
      </c>
      <c r="E511" s="6">
        <v>46814.0</v>
      </c>
      <c r="F511" s="7">
        <f t="shared" si="1"/>
        <v>2028</v>
      </c>
      <c r="G511" s="7">
        <f t="shared" si="2"/>
        <v>3</v>
      </c>
      <c r="H511" s="5" t="s">
        <v>280</v>
      </c>
      <c r="I511" s="7">
        <v>56.8</v>
      </c>
      <c r="J511" s="7">
        <v>0.0</v>
      </c>
      <c r="K511" s="8"/>
      <c r="L511" s="5" t="str">
        <f t="array" ref="L511">XLOOKUP(H511,'Product Master'!B:B,'Product Master'!C:C)</f>
        <v>Packaging Materials</v>
      </c>
      <c r="M511" s="9">
        <f t="shared" si="3"/>
        <v>0</v>
      </c>
    </row>
    <row r="512">
      <c r="A512" s="5" t="s">
        <v>4263</v>
      </c>
      <c r="B512" s="5" t="s">
        <v>4264</v>
      </c>
      <c r="C512" s="5" t="s">
        <v>3402</v>
      </c>
      <c r="D512" s="5" t="s">
        <v>3407</v>
      </c>
      <c r="E512" s="6">
        <v>46853.0</v>
      </c>
      <c r="F512" s="7">
        <f t="shared" si="1"/>
        <v>2028</v>
      </c>
      <c r="G512" s="7">
        <f t="shared" si="2"/>
        <v>4</v>
      </c>
      <c r="H512" s="5" t="s">
        <v>40</v>
      </c>
      <c r="I512" s="7">
        <v>10.5</v>
      </c>
      <c r="J512" s="7">
        <v>100.0</v>
      </c>
      <c r="K512" s="8"/>
      <c r="L512" s="5" t="str">
        <f t="array" ref="L512">XLOOKUP(H512,'Product Master'!B:B,'Product Master'!C:C)</f>
        <v>Specialty Polymers</v>
      </c>
      <c r="M512" s="9">
        <f t="shared" si="3"/>
        <v>10500000</v>
      </c>
    </row>
    <row r="513">
      <c r="A513" s="5" t="s">
        <v>4265</v>
      </c>
      <c r="B513" s="5" t="s">
        <v>3443</v>
      </c>
      <c r="C513" s="5" t="s">
        <v>3402</v>
      </c>
      <c r="D513" s="5" t="s">
        <v>3403</v>
      </c>
      <c r="E513" s="6">
        <v>46669.0</v>
      </c>
      <c r="F513" s="7">
        <f t="shared" si="1"/>
        <v>2027</v>
      </c>
      <c r="G513" s="7">
        <f t="shared" si="2"/>
        <v>10</v>
      </c>
      <c r="H513" s="5" t="s">
        <v>201</v>
      </c>
      <c r="I513" s="7">
        <v>9.0</v>
      </c>
      <c r="J513" s="7">
        <v>80.0</v>
      </c>
      <c r="K513" s="5" t="s">
        <v>4266</v>
      </c>
      <c r="L513" s="5" t="str">
        <f t="array" ref="L513">XLOOKUP(H513,'Product Master'!B:B,'Product Master'!C:C)</f>
        <v>Industrial Lubricants</v>
      </c>
      <c r="M513" s="9">
        <f t="shared" si="3"/>
        <v>7200000</v>
      </c>
    </row>
    <row r="514">
      <c r="A514" s="5" t="s">
        <v>4267</v>
      </c>
      <c r="B514" s="5" t="s">
        <v>3411</v>
      </c>
      <c r="C514" s="5" t="s">
        <v>3412</v>
      </c>
      <c r="D514" s="5" t="s">
        <v>3413</v>
      </c>
      <c r="E514" s="6">
        <v>46374.0</v>
      </c>
      <c r="F514" s="7">
        <f t="shared" si="1"/>
        <v>2026</v>
      </c>
      <c r="G514" s="7">
        <f t="shared" si="2"/>
        <v>12</v>
      </c>
      <c r="H514" s="5" t="s">
        <v>121</v>
      </c>
      <c r="I514" s="7">
        <v>57.9</v>
      </c>
      <c r="J514" s="7">
        <v>0.0</v>
      </c>
      <c r="K514" s="8"/>
      <c r="L514" s="5" t="str">
        <f t="array" ref="L514">XLOOKUP(H514,'Product Master'!B:B,'Product Master'!C:C)</f>
        <v>Specialty Polymers</v>
      </c>
      <c r="M514" s="9">
        <f t="shared" si="3"/>
        <v>0</v>
      </c>
    </row>
    <row r="515">
      <c r="A515" s="5" t="s">
        <v>4268</v>
      </c>
      <c r="B515" s="5" t="s">
        <v>3527</v>
      </c>
      <c r="C515" s="5" t="s">
        <v>3402</v>
      </c>
      <c r="D515" s="5" t="s">
        <v>3413</v>
      </c>
      <c r="E515" s="6">
        <v>46334.0</v>
      </c>
      <c r="F515" s="7">
        <f t="shared" si="1"/>
        <v>2026</v>
      </c>
      <c r="G515" s="7">
        <f t="shared" si="2"/>
        <v>11</v>
      </c>
      <c r="H515" s="5" t="s">
        <v>71</v>
      </c>
      <c r="I515" s="7">
        <v>15.1</v>
      </c>
      <c r="J515" s="7">
        <v>0.0</v>
      </c>
      <c r="K515" s="8"/>
      <c r="L515" s="5" t="str">
        <f t="array" ref="L515">XLOOKUP(H515,'Product Master'!B:B,'Product Master'!C:C)</f>
        <v>Consumer &amp; Home Care</v>
      </c>
      <c r="M515" s="9">
        <f t="shared" si="3"/>
        <v>0</v>
      </c>
    </row>
    <row r="516">
      <c r="A516" s="5" t="s">
        <v>4269</v>
      </c>
      <c r="B516" s="5" t="s">
        <v>4270</v>
      </c>
      <c r="C516" s="5" t="s">
        <v>3402</v>
      </c>
      <c r="D516" s="5" t="s">
        <v>3403</v>
      </c>
      <c r="E516" s="6">
        <v>45823.0</v>
      </c>
      <c r="F516" s="7">
        <f t="shared" si="1"/>
        <v>2025</v>
      </c>
      <c r="G516" s="7">
        <f t="shared" si="2"/>
        <v>6</v>
      </c>
      <c r="H516" s="5" t="s">
        <v>64</v>
      </c>
      <c r="I516" s="7">
        <v>8.0</v>
      </c>
      <c r="J516" s="7">
        <v>80.0</v>
      </c>
      <c r="K516" s="5" t="s">
        <v>4271</v>
      </c>
      <c r="L516" s="5" t="str">
        <f t="array" ref="L516">XLOOKUP(H516,'Product Master'!B:B,'Product Master'!C:C)</f>
        <v>Industrial Lubricants</v>
      </c>
      <c r="M516" s="9">
        <f t="shared" si="3"/>
        <v>6400000</v>
      </c>
    </row>
    <row r="517">
      <c r="A517" s="5" t="s">
        <v>4272</v>
      </c>
      <c r="B517" s="5" t="s">
        <v>3664</v>
      </c>
      <c r="C517" s="5" t="s">
        <v>3416</v>
      </c>
      <c r="D517" s="5" t="s">
        <v>3413</v>
      </c>
      <c r="E517" s="6">
        <v>46485.0</v>
      </c>
      <c r="F517" s="7">
        <f t="shared" si="1"/>
        <v>2027</v>
      </c>
      <c r="G517" s="7">
        <f t="shared" si="2"/>
        <v>4</v>
      </c>
      <c r="H517" s="5" t="s">
        <v>213</v>
      </c>
      <c r="I517" s="7">
        <v>14.1</v>
      </c>
      <c r="J517" s="7">
        <v>0.0</v>
      </c>
      <c r="K517" s="8"/>
      <c r="L517" s="5" t="str">
        <f t="array" ref="L517">XLOOKUP(H517,'Product Master'!B:B,'Product Master'!C:C)</f>
        <v>Industrial Lubricants</v>
      </c>
      <c r="M517" s="9">
        <f t="shared" si="3"/>
        <v>0</v>
      </c>
    </row>
    <row r="518">
      <c r="A518" s="5" t="s">
        <v>4273</v>
      </c>
      <c r="B518" s="5" t="s">
        <v>3883</v>
      </c>
      <c r="C518" s="5" t="s">
        <v>3406</v>
      </c>
      <c r="D518" s="5" t="s">
        <v>3403</v>
      </c>
      <c r="E518" s="6">
        <v>46535.0</v>
      </c>
      <c r="F518" s="7">
        <f t="shared" si="1"/>
        <v>2027</v>
      </c>
      <c r="G518" s="7">
        <f t="shared" si="2"/>
        <v>5</v>
      </c>
      <c r="H518" s="5" t="s">
        <v>40</v>
      </c>
      <c r="I518" s="7">
        <v>44.6</v>
      </c>
      <c r="J518" s="7">
        <v>80.0</v>
      </c>
      <c r="K518" s="8"/>
      <c r="L518" s="5" t="str">
        <f t="array" ref="L518">XLOOKUP(H518,'Product Master'!B:B,'Product Master'!C:C)</f>
        <v>Specialty Polymers</v>
      </c>
      <c r="M518" s="9">
        <f t="shared" si="3"/>
        <v>35680000</v>
      </c>
    </row>
    <row r="519">
      <c r="A519" s="5" t="s">
        <v>4274</v>
      </c>
      <c r="B519" s="5" t="s">
        <v>4062</v>
      </c>
      <c r="C519" s="5" t="s">
        <v>3402</v>
      </c>
      <c r="D519" s="5" t="s">
        <v>3417</v>
      </c>
      <c r="E519" s="6">
        <v>46763.0</v>
      </c>
      <c r="F519" s="7">
        <f t="shared" si="1"/>
        <v>2028</v>
      </c>
      <c r="G519" s="7">
        <f t="shared" si="2"/>
        <v>1</v>
      </c>
      <c r="H519" s="5" t="s">
        <v>79</v>
      </c>
      <c r="I519" s="7">
        <v>62.0</v>
      </c>
      <c r="J519" s="7">
        <v>60.0</v>
      </c>
      <c r="K519" s="8"/>
      <c r="L519" s="5" t="str">
        <f t="array" ref="L519">XLOOKUP(H519,'Product Master'!B:B,'Product Master'!C:C)</f>
        <v>Packaging Materials</v>
      </c>
      <c r="M519" s="9">
        <f t="shared" si="3"/>
        <v>37200000</v>
      </c>
    </row>
    <row r="520">
      <c r="A520" s="5" t="s">
        <v>4275</v>
      </c>
      <c r="B520" s="5" t="s">
        <v>4276</v>
      </c>
      <c r="C520" s="5" t="s">
        <v>3416</v>
      </c>
      <c r="D520" s="5" t="s">
        <v>3419</v>
      </c>
      <c r="E520" s="6">
        <v>46596.0</v>
      </c>
      <c r="F520" s="7">
        <f t="shared" si="1"/>
        <v>2027</v>
      </c>
      <c r="G520" s="7">
        <f t="shared" si="2"/>
        <v>7</v>
      </c>
      <c r="H520" s="5" t="s">
        <v>35</v>
      </c>
      <c r="I520" s="7">
        <v>10.1</v>
      </c>
      <c r="J520" s="7">
        <v>20.0</v>
      </c>
      <c r="K520" s="8"/>
      <c r="L520" s="5" t="str">
        <f t="array" ref="L520">XLOOKUP(H520,'Product Master'!B:B,'Product Master'!C:C)</f>
        <v>Specialty Polymers</v>
      </c>
      <c r="M520" s="9">
        <f t="shared" si="3"/>
        <v>2020000</v>
      </c>
    </row>
    <row r="521">
      <c r="A521" s="5" t="s">
        <v>4277</v>
      </c>
      <c r="B521" s="5" t="s">
        <v>4278</v>
      </c>
      <c r="C521" s="5" t="s">
        <v>3416</v>
      </c>
      <c r="D521" s="5" t="s">
        <v>3403</v>
      </c>
      <c r="E521" s="6">
        <v>46678.0</v>
      </c>
      <c r="F521" s="7">
        <f t="shared" si="1"/>
        <v>2027</v>
      </c>
      <c r="G521" s="7">
        <f t="shared" si="2"/>
        <v>10</v>
      </c>
      <c r="H521" s="5" t="s">
        <v>68</v>
      </c>
      <c r="I521" s="7">
        <v>26.2</v>
      </c>
      <c r="J521" s="7">
        <v>80.0</v>
      </c>
      <c r="K521" s="8"/>
      <c r="L521" s="5" t="str">
        <f t="array" ref="L521">XLOOKUP(H521,'Product Master'!B:B,'Product Master'!C:C)</f>
        <v>Industrial Lubricants</v>
      </c>
      <c r="M521" s="9">
        <f t="shared" si="3"/>
        <v>20960000</v>
      </c>
    </row>
    <row r="522">
      <c r="A522" s="5" t="s">
        <v>4279</v>
      </c>
      <c r="B522" s="5" t="s">
        <v>4108</v>
      </c>
      <c r="C522" s="5" t="s">
        <v>3416</v>
      </c>
      <c r="D522" s="5" t="s">
        <v>3419</v>
      </c>
      <c r="E522" s="6">
        <v>46745.0</v>
      </c>
      <c r="F522" s="7">
        <f t="shared" si="1"/>
        <v>2027</v>
      </c>
      <c r="G522" s="7">
        <f t="shared" si="2"/>
        <v>12</v>
      </c>
      <c r="H522" s="5" t="s">
        <v>294</v>
      </c>
      <c r="I522" s="7">
        <v>59.6</v>
      </c>
      <c r="J522" s="7">
        <v>20.0</v>
      </c>
      <c r="K522" s="8"/>
      <c r="L522" s="5" t="str">
        <f t="array" ref="L522">XLOOKUP(H522,'Product Master'!B:B,'Product Master'!C:C)</f>
        <v>Consumer &amp; Home Care</v>
      </c>
      <c r="M522" s="9">
        <f t="shared" si="3"/>
        <v>11920000</v>
      </c>
    </row>
    <row r="523">
      <c r="A523" s="5" t="s">
        <v>4280</v>
      </c>
      <c r="B523" s="5" t="s">
        <v>3438</v>
      </c>
      <c r="C523" s="5" t="s">
        <v>3412</v>
      </c>
      <c r="D523" s="5" t="s">
        <v>3407</v>
      </c>
      <c r="E523" s="6">
        <v>46757.0</v>
      </c>
      <c r="F523" s="7">
        <f t="shared" si="1"/>
        <v>2028</v>
      </c>
      <c r="G523" s="7">
        <f t="shared" si="2"/>
        <v>1</v>
      </c>
      <c r="H523" s="5" t="s">
        <v>98</v>
      </c>
      <c r="I523" s="7">
        <v>76.6</v>
      </c>
      <c r="J523" s="7">
        <v>100.0</v>
      </c>
      <c r="K523" s="8"/>
      <c r="L523" s="5" t="str">
        <f t="array" ref="L523">XLOOKUP(H523,'Product Master'!B:B,'Product Master'!C:C)</f>
        <v>Industrial Lubricants</v>
      </c>
      <c r="M523" s="9">
        <f t="shared" si="3"/>
        <v>76600000</v>
      </c>
    </row>
    <row r="524">
      <c r="A524" s="5" t="s">
        <v>4281</v>
      </c>
      <c r="B524" s="5" t="s">
        <v>4175</v>
      </c>
      <c r="C524" s="5" t="s">
        <v>3406</v>
      </c>
      <c r="D524" s="5" t="s">
        <v>3403</v>
      </c>
      <c r="E524" s="6">
        <v>46644.0</v>
      </c>
      <c r="F524" s="7">
        <f t="shared" si="1"/>
        <v>2027</v>
      </c>
      <c r="G524" s="7">
        <f t="shared" si="2"/>
        <v>9</v>
      </c>
      <c r="H524" s="5" t="s">
        <v>98</v>
      </c>
      <c r="I524" s="7">
        <v>7.3</v>
      </c>
      <c r="J524" s="7">
        <v>80.0</v>
      </c>
      <c r="K524" s="8"/>
      <c r="L524" s="5" t="str">
        <f t="array" ref="L524">XLOOKUP(H524,'Product Master'!B:B,'Product Master'!C:C)</f>
        <v>Industrial Lubricants</v>
      </c>
      <c r="M524" s="9">
        <f t="shared" si="3"/>
        <v>5840000</v>
      </c>
    </row>
    <row r="525">
      <c r="A525" s="5" t="s">
        <v>4282</v>
      </c>
      <c r="B525" s="5" t="s">
        <v>3868</v>
      </c>
      <c r="C525" s="5" t="s">
        <v>3406</v>
      </c>
      <c r="D525" s="5" t="s">
        <v>3413</v>
      </c>
      <c r="E525" s="6">
        <v>46327.0</v>
      </c>
      <c r="F525" s="7">
        <f t="shared" si="1"/>
        <v>2026</v>
      </c>
      <c r="G525" s="7">
        <f t="shared" si="2"/>
        <v>11</v>
      </c>
      <c r="H525" s="5" t="s">
        <v>56</v>
      </c>
      <c r="I525" s="7">
        <v>37.2</v>
      </c>
      <c r="J525" s="7">
        <v>0.0</v>
      </c>
      <c r="K525" s="8"/>
      <c r="L525" s="5" t="str">
        <f t="array" ref="L525">XLOOKUP(H525,'Product Master'!B:B,'Product Master'!C:C)</f>
        <v>Packaging Materials</v>
      </c>
      <c r="M525" s="9">
        <f t="shared" si="3"/>
        <v>0</v>
      </c>
    </row>
    <row r="526">
      <c r="A526" s="5" t="s">
        <v>4283</v>
      </c>
      <c r="B526" s="5" t="s">
        <v>4068</v>
      </c>
      <c r="C526" s="5" t="s">
        <v>3416</v>
      </c>
      <c r="D526" s="5" t="s">
        <v>3403</v>
      </c>
      <c r="E526" s="6">
        <v>46254.0</v>
      </c>
      <c r="F526" s="7">
        <f t="shared" si="1"/>
        <v>2026</v>
      </c>
      <c r="G526" s="7">
        <f t="shared" si="2"/>
        <v>8</v>
      </c>
      <c r="H526" s="5" t="s">
        <v>118</v>
      </c>
      <c r="I526" s="7">
        <v>58.6</v>
      </c>
      <c r="J526" s="7">
        <v>80.0</v>
      </c>
      <c r="K526" s="8"/>
      <c r="L526" s="5" t="str">
        <f t="array" ref="L526">XLOOKUP(H526,'Product Master'!B:B,'Product Master'!C:C)</f>
        <v>Automotive Solutions</v>
      </c>
      <c r="M526" s="9">
        <f t="shared" si="3"/>
        <v>46880000</v>
      </c>
    </row>
    <row r="527">
      <c r="A527" s="5" t="s">
        <v>4284</v>
      </c>
      <c r="B527" s="5" t="s">
        <v>4285</v>
      </c>
      <c r="C527" s="5" t="s">
        <v>3416</v>
      </c>
      <c r="D527" s="5" t="s">
        <v>3417</v>
      </c>
      <c r="E527" s="6">
        <v>46248.0</v>
      </c>
      <c r="F527" s="7">
        <f t="shared" si="1"/>
        <v>2026</v>
      </c>
      <c r="G527" s="7">
        <f t="shared" si="2"/>
        <v>8</v>
      </c>
      <c r="H527" s="5" t="s">
        <v>231</v>
      </c>
      <c r="I527" s="7">
        <v>30.8</v>
      </c>
      <c r="J527" s="7">
        <v>60.0</v>
      </c>
      <c r="K527" s="8"/>
      <c r="L527" s="5" t="str">
        <f t="array" ref="L527">XLOOKUP(H527,'Product Master'!B:B,'Product Master'!C:C)</f>
        <v>Industrial Lubricants</v>
      </c>
      <c r="M527" s="9">
        <f t="shared" si="3"/>
        <v>18480000</v>
      </c>
    </row>
    <row r="528">
      <c r="A528" s="5" t="s">
        <v>4286</v>
      </c>
      <c r="B528" s="5" t="s">
        <v>4287</v>
      </c>
      <c r="C528" s="5" t="s">
        <v>3406</v>
      </c>
      <c r="D528" s="5" t="s">
        <v>3417</v>
      </c>
      <c r="E528" s="6">
        <v>46799.0</v>
      </c>
      <c r="F528" s="7">
        <f t="shared" si="1"/>
        <v>2028</v>
      </c>
      <c r="G528" s="7">
        <f t="shared" si="2"/>
        <v>2</v>
      </c>
      <c r="H528" s="5" t="s">
        <v>71</v>
      </c>
      <c r="I528" s="7">
        <v>37.5</v>
      </c>
      <c r="J528" s="7">
        <v>60.0</v>
      </c>
      <c r="K528" s="8"/>
      <c r="L528" s="5" t="str">
        <f t="array" ref="L528">XLOOKUP(H528,'Product Master'!B:B,'Product Master'!C:C)</f>
        <v>Consumer &amp; Home Care</v>
      </c>
      <c r="M528" s="9">
        <f t="shared" si="3"/>
        <v>22500000</v>
      </c>
    </row>
    <row r="529">
      <c r="A529" s="5" t="s">
        <v>4288</v>
      </c>
      <c r="B529" s="5" t="s">
        <v>4289</v>
      </c>
      <c r="C529" s="5" t="s">
        <v>3402</v>
      </c>
      <c r="D529" s="5" t="s">
        <v>3413</v>
      </c>
      <c r="E529" s="6">
        <v>46189.0</v>
      </c>
      <c r="F529" s="7">
        <f t="shared" si="1"/>
        <v>2026</v>
      </c>
      <c r="G529" s="7">
        <f t="shared" si="2"/>
        <v>6</v>
      </c>
      <c r="H529" s="5" t="s">
        <v>74</v>
      </c>
      <c r="I529" s="7">
        <v>57.0</v>
      </c>
      <c r="J529" s="7">
        <v>0.0</v>
      </c>
      <c r="K529" s="8"/>
      <c r="L529" s="5" t="str">
        <f t="array" ref="L529">XLOOKUP(H529,'Product Master'!B:B,'Product Master'!C:C)</f>
        <v>Consumer &amp; Home Care</v>
      </c>
      <c r="M529" s="9">
        <f t="shared" si="3"/>
        <v>0</v>
      </c>
    </row>
    <row r="530">
      <c r="A530" s="5" t="s">
        <v>4290</v>
      </c>
      <c r="B530" s="5" t="s">
        <v>3794</v>
      </c>
      <c r="C530" s="5" t="s">
        <v>3412</v>
      </c>
      <c r="D530" s="5" t="s">
        <v>3419</v>
      </c>
      <c r="E530" s="6">
        <v>45954.0</v>
      </c>
      <c r="F530" s="7">
        <f t="shared" si="1"/>
        <v>2025</v>
      </c>
      <c r="G530" s="7">
        <f t="shared" si="2"/>
        <v>10</v>
      </c>
      <c r="H530" s="5" t="s">
        <v>277</v>
      </c>
      <c r="I530" s="7">
        <v>54.4</v>
      </c>
      <c r="J530" s="7">
        <v>20.0</v>
      </c>
      <c r="K530" s="8"/>
      <c r="L530" s="5" t="str">
        <f t="array" ref="L530">XLOOKUP(H530,'Product Master'!B:B,'Product Master'!C:C)</f>
        <v>Packaging Materials</v>
      </c>
      <c r="M530" s="9">
        <f t="shared" si="3"/>
        <v>10880000</v>
      </c>
    </row>
    <row r="531">
      <c r="A531" s="5" t="s">
        <v>4291</v>
      </c>
      <c r="B531" s="5" t="s">
        <v>4292</v>
      </c>
      <c r="C531" s="5" t="s">
        <v>3406</v>
      </c>
      <c r="D531" s="5" t="s">
        <v>3419</v>
      </c>
      <c r="E531" s="6">
        <v>46561.0</v>
      </c>
      <c r="F531" s="7">
        <f t="shared" si="1"/>
        <v>2027</v>
      </c>
      <c r="G531" s="7">
        <f t="shared" si="2"/>
        <v>6</v>
      </c>
      <c r="H531" s="5" t="s">
        <v>213</v>
      </c>
      <c r="I531" s="7">
        <v>14.3</v>
      </c>
      <c r="J531" s="7">
        <v>20.0</v>
      </c>
      <c r="K531" s="8"/>
      <c r="L531" s="5" t="str">
        <f t="array" ref="L531">XLOOKUP(H531,'Product Master'!B:B,'Product Master'!C:C)</f>
        <v>Industrial Lubricants</v>
      </c>
      <c r="M531" s="9">
        <f t="shared" si="3"/>
        <v>2860000</v>
      </c>
    </row>
    <row r="532">
      <c r="A532" s="5" t="s">
        <v>4293</v>
      </c>
      <c r="B532" s="5" t="s">
        <v>3771</v>
      </c>
      <c r="C532" s="5" t="s">
        <v>3402</v>
      </c>
      <c r="D532" s="5" t="s">
        <v>3403</v>
      </c>
      <c r="E532" s="6">
        <v>46368.0</v>
      </c>
      <c r="F532" s="7">
        <f t="shared" si="1"/>
        <v>2026</v>
      </c>
      <c r="G532" s="7">
        <f t="shared" si="2"/>
        <v>12</v>
      </c>
      <c r="H532" s="5" t="s">
        <v>145</v>
      </c>
      <c r="I532" s="7">
        <v>6.0</v>
      </c>
      <c r="J532" s="7">
        <v>80.0</v>
      </c>
      <c r="K532" s="8"/>
      <c r="L532" s="5" t="str">
        <f t="array" ref="L532">XLOOKUP(H532,'Product Master'!B:B,'Product Master'!C:C)</f>
        <v>Consumer &amp; Home Care</v>
      </c>
      <c r="M532" s="9">
        <f t="shared" si="3"/>
        <v>4800000</v>
      </c>
    </row>
    <row r="533">
      <c r="A533" s="5" t="s">
        <v>4294</v>
      </c>
      <c r="B533" s="5" t="s">
        <v>3546</v>
      </c>
      <c r="C533" s="5" t="s">
        <v>3416</v>
      </c>
      <c r="D533" s="5" t="s">
        <v>3419</v>
      </c>
      <c r="E533" s="6">
        <v>46647.0</v>
      </c>
      <c r="F533" s="7">
        <f t="shared" si="1"/>
        <v>2027</v>
      </c>
      <c r="G533" s="7">
        <f t="shared" si="2"/>
        <v>9</v>
      </c>
      <c r="H533" s="5" t="s">
        <v>142</v>
      </c>
      <c r="I533" s="7">
        <v>17.0</v>
      </c>
      <c r="J533" s="7">
        <v>20.0</v>
      </c>
      <c r="K533" s="8"/>
      <c r="L533" s="5" t="str">
        <f t="array" ref="L533">XLOOKUP(H533,'Product Master'!B:B,'Product Master'!C:C)</f>
        <v>Automotive Solutions</v>
      </c>
      <c r="M533" s="9">
        <f t="shared" si="3"/>
        <v>3400000</v>
      </c>
    </row>
    <row r="534">
      <c r="A534" s="5" t="s">
        <v>4295</v>
      </c>
      <c r="B534" s="5" t="s">
        <v>3471</v>
      </c>
      <c r="C534" s="5" t="s">
        <v>3416</v>
      </c>
      <c r="D534" s="5" t="s">
        <v>3417</v>
      </c>
      <c r="E534" s="6">
        <v>45982.0</v>
      </c>
      <c r="F534" s="7">
        <f t="shared" si="1"/>
        <v>2025</v>
      </c>
      <c r="G534" s="7">
        <f t="shared" si="2"/>
        <v>11</v>
      </c>
      <c r="H534" s="5" t="s">
        <v>152</v>
      </c>
      <c r="I534" s="7">
        <v>58.3</v>
      </c>
      <c r="J534" s="7">
        <v>60.0</v>
      </c>
      <c r="K534" s="8"/>
      <c r="L534" s="5" t="str">
        <f t="array" ref="L534">XLOOKUP(H534,'Product Master'!B:B,'Product Master'!C:C)</f>
        <v>Packaging Materials</v>
      </c>
      <c r="M534" s="9">
        <f t="shared" si="3"/>
        <v>34980000</v>
      </c>
    </row>
    <row r="535">
      <c r="A535" s="5" t="s">
        <v>4296</v>
      </c>
      <c r="B535" s="5" t="s">
        <v>4079</v>
      </c>
      <c r="C535" s="5" t="s">
        <v>3412</v>
      </c>
      <c r="D535" s="5" t="s">
        <v>3417</v>
      </c>
      <c r="E535" s="6">
        <v>46364.0</v>
      </c>
      <c r="F535" s="7">
        <f t="shared" si="1"/>
        <v>2026</v>
      </c>
      <c r="G535" s="7">
        <f t="shared" si="2"/>
        <v>12</v>
      </c>
      <c r="H535" s="5" t="s">
        <v>133</v>
      </c>
      <c r="I535" s="7">
        <v>20.2</v>
      </c>
      <c r="J535" s="7">
        <v>60.0</v>
      </c>
      <c r="K535" s="8"/>
      <c r="L535" s="5" t="str">
        <f t="array" ref="L535">XLOOKUP(H535,'Product Master'!B:B,'Product Master'!C:C)</f>
        <v>Specialty Polymers</v>
      </c>
      <c r="M535" s="9">
        <f t="shared" si="3"/>
        <v>12120000</v>
      </c>
    </row>
    <row r="536">
      <c r="A536" s="5" t="s">
        <v>4297</v>
      </c>
      <c r="B536" s="5" t="s">
        <v>3614</v>
      </c>
      <c r="C536" s="5" t="s">
        <v>3406</v>
      </c>
      <c r="D536" s="5" t="s">
        <v>3419</v>
      </c>
      <c r="E536" s="6">
        <v>46661.0</v>
      </c>
      <c r="F536" s="7">
        <f t="shared" si="1"/>
        <v>2027</v>
      </c>
      <c r="G536" s="7">
        <f t="shared" si="2"/>
        <v>10</v>
      </c>
      <c r="H536" s="5" t="s">
        <v>103</v>
      </c>
      <c r="I536" s="7">
        <v>33.8</v>
      </c>
      <c r="J536" s="7">
        <v>20.0</v>
      </c>
      <c r="K536" s="8"/>
      <c r="L536" s="5" t="str">
        <f t="array" ref="L536">XLOOKUP(H536,'Product Master'!B:B,'Product Master'!C:C)</f>
        <v>Specialty Polymers</v>
      </c>
      <c r="M536" s="9">
        <f t="shared" si="3"/>
        <v>6760000</v>
      </c>
    </row>
    <row r="537">
      <c r="A537" s="5" t="s">
        <v>4298</v>
      </c>
      <c r="B537" s="5" t="s">
        <v>3591</v>
      </c>
      <c r="C537" s="5" t="s">
        <v>3402</v>
      </c>
      <c r="D537" s="5" t="s">
        <v>3403</v>
      </c>
      <c r="E537" s="6">
        <v>45948.0</v>
      </c>
      <c r="F537" s="7">
        <f t="shared" si="1"/>
        <v>2025</v>
      </c>
      <c r="G537" s="7">
        <f t="shared" si="2"/>
        <v>10</v>
      </c>
      <c r="H537" s="5" t="s">
        <v>245</v>
      </c>
      <c r="I537" s="7">
        <v>64.2</v>
      </c>
      <c r="J537" s="7">
        <v>80.0</v>
      </c>
      <c r="K537" s="8"/>
      <c r="L537" s="5" t="str">
        <f t="array" ref="L537">XLOOKUP(H537,'Product Master'!B:B,'Product Master'!C:C)</f>
        <v>Packaging Materials</v>
      </c>
      <c r="M537" s="9">
        <f t="shared" si="3"/>
        <v>51360000</v>
      </c>
    </row>
    <row r="538">
      <c r="A538" s="5" t="s">
        <v>4299</v>
      </c>
      <c r="B538" s="5" t="s">
        <v>4300</v>
      </c>
      <c r="C538" s="5" t="s">
        <v>3406</v>
      </c>
      <c r="D538" s="5" t="s">
        <v>3403</v>
      </c>
      <c r="E538" s="6">
        <v>46779.0</v>
      </c>
      <c r="F538" s="7">
        <f t="shared" si="1"/>
        <v>2028</v>
      </c>
      <c r="G538" s="7">
        <f t="shared" si="2"/>
        <v>1</v>
      </c>
      <c r="H538" s="5" t="s">
        <v>336</v>
      </c>
      <c r="I538" s="7">
        <v>14.4</v>
      </c>
      <c r="J538" s="7">
        <v>80.0</v>
      </c>
      <c r="K538" s="8"/>
      <c r="L538" s="5" t="str">
        <f t="array" ref="L538">XLOOKUP(H538,'Product Master'!B:B,'Product Master'!C:C)</f>
        <v>Automotive Solutions</v>
      </c>
      <c r="M538" s="9">
        <f t="shared" si="3"/>
        <v>11520000</v>
      </c>
    </row>
    <row r="539">
      <c r="A539" s="5" t="s">
        <v>4301</v>
      </c>
      <c r="B539" s="5" t="s">
        <v>4302</v>
      </c>
      <c r="C539" s="5" t="s">
        <v>3416</v>
      </c>
      <c r="D539" s="5" t="s">
        <v>3413</v>
      </c>
      <c r="E539" s="6">
        <v>46013.0</v>
      </c>
      <c r="F539" s="7">
        <f t="shared" si="1"/>
        <v>2025</v>
      </c>
      <c r="G539" s="7">
        <f t="shared" si="2"/>
        <v>12</v>
      </c>
      <c r="H539" s="5" t="s">
        <v>277</v>
      </c>
      <c r="I539" s="7">
        <v>38.1</v>
      </c>
      <c r="J539" s="7">
        <v>0.0</v>
      </c>
      <c r="K539" s="5" t="s">
        <v>4303</v>
      </c>
      <c r="L539" s="5" t="str">
        <f t="array" ref="L539">XLOOKUP(H539,'Product Master'!B:B,'Product Master'!C:C)</f>
        <v>Packaging Materials</v>
      </c>
      <c r="M539" s="9">
        <f t="shared" si="3"/>
        <v>0</v>
      </c>
    </row>
    <row r="540">
      <c r="A540" s="5" t="s">
        <v>4304</v>
      </c>
      <c r="B540" s="5" t="s">
        <v>3767</v>
      </c>
      <c r="C540" s="5" t="s">
        <v>3412</v>
      </c>
      <c r="D540" s="5" t="s">
        <v>3407</v>
      </c>
      <c r="E540" s="6">
        <v>46849.0</v>
      </c>
      <c r="F540" s="7">
        <f t="shared" si="1"/>
        <v>2028</v>
      </c>
      <c r="G540" s="7">
        <f t="shared" si="2"/>
        <v>4</v>
      </c>
      <c r="H540" s="5" t="s">
        <v>68</v>
      </c>
      <c r="I540" s="7">
        <v>11.0</v>
      </c>
      <c r="J540" s="7">
        <v>100.0</v>
      </c>
      <c r="K540" s="8"/>
      <c r="L540" s="5" t="str">
        <f t="array" ref="L540">XLOOKUP(H540,'Product Master'!B:B,'Product Master'!C:C)</f>
        <v>Industrial Lubricants</v>
      </c>
      <c r="M540" s="9">
        <f t="shared" si="3"/>
        <v>11000000</v>
      </c>
    </row>
    <row r="541">
      <c r="A541" s="5" t="s">
        <v>4305</v>
      </c>
      <c r="B541" s="5" t="s">
        <v>3654</v>
      </c>
      <c r="C541" s="5" t="s">
        <v>3406</v>
      </c>
      <c r="D541" s="5" t="s">
        <v>3413</v>
      </c>
      <c r="E541" s="6">
        <v>46684.0</v>
      </c>
      <c r="F541" s="7">
        <f t="shared" si="1"/>
        <v>2027</v>
      </c>
      <c r="G541" s="7">
        <f t="shared" si="2"/>
        <v>10</v>
      </c>
      <c r="H541" s="5" t="s">
        <v>19</v>
      </c>
      <c r="I541" s="7">
        <v>47.2</v>
      </c>
      <c r="J541" s="7">
        <v>0.0</v>
      </c>
      <c r="K541" s="8"/>
      <c r="L541" s="5" t="str">
        <f t="array" ref="L541">XLOOKUP(H541,'Product Master'!B:B,'Product Master'!C:C)</f>
        <v>Packaging Materials</v>
      </c>
      <c r="M541" s="9">
        <f t="shared" si="3"/>
        <v>0</v>
      </c>
    </row>
    <row r="542">
      <c r="A542" s="5" t="s">
        <v>4306</v>
      </c>
      <c r="B542" s="5" t="s">
        <v>4307</v>
      </c>
      <c r="C542" s="5" t="s">
        <v>3406</v>
      </c>
      <c r="D542" s="5" t="s">
        <v>3407</v>
      </c>
      <c r="E542" s="6">
        <v>46048.0</v>
      </c>
      <c r="F542" s="7">
        <f t="shared" si="1"/>
        <v>2026</v>
      </c>
      <c r="G542" s="7">
        <f t="shared" si="2"/>
        <v>1</v>
      </c>
      <c r="H542" s="5" t="s">
        <v>267</v>
      </c>
      <c r="I542" s="7">
        <v>47.5</v>
      </c>
      <c r="J542" s="7">
        <v>100.0</v>
      </c>
      <c r="K542" s="8"/>
      <c r="L542" s="5" t="str">
        <f t="array" ref="L542">XLOOKUP(H542,'Product Master'!B:B,'Product Master'!C:C)</f>
        <v>Automotive Solutions</v>
      </c>
      <c r="M542" s="9">
        <f t="shared" si="3"/>
        <v>47500000</v>
      </c>
    </row>
    <row r="543">
      <c r="A543" s="5" t="s">
        <v>4308</v>
      </c>
      <c r="B543" s="5" t="s">
        <v>3475</v>
      </c>
      <c r="C543" s="5" t="s">
        <v>3406</v>
      </c>
      <c r="D543" s="5" t="s">
        <v>3413</v>
      </c>
      <c r="E543" s="6">
        <v>46464.0</v>
      </c>
      <c r="F543" s="7">
        <f t="shared" si="1"/>
        <v>2027</v>
      </c>
      <c r="G543" s="7">
        <f t="shared" si="2"/>
        <v>3</v>
      </c>
      <c r="H543" s="5" t="s">
        <v>218</v>
      </c>
      <c r="I543" s="7">
        <v>42.7</v>
      </c>
      <c r="J543" s="7">
        <v>0.0</v>
      </c>
      <c r="K543" s="8"/>
      <c r="L543" s="5" t="str">
        <f t="array" ref="L543">XLOOKUP(H543,'Product Master'!B:B,'Product Master'!C:C)</f>
        <v>Consumer &amp; Home Care</v>
      </c>
      <c r="M543" s="9">
        <f t="shared" si="3"/>
        <v>0</v>
      </c>
    </row>
    <row r="544">
      <c r="A544" s="5" t="s">
        <v>4309</v>
      </c>
      <c r="B544" s="5" t="s">
        <v>4076</v>
      </c>
      <c r="C544" s="5" t="s">
        <v>3416</v>
      </c>
      <c r="D544" s="5" t="s">
        <v>3413</v>
      </c>
      <c r="E544" s="6">
        <v>45688.0</v>
      </c>
      <c r="F544" s="7">
        <f t="shared" si="1"/>
        <v>2025</v>
      </c>
      <c r="G544" s="7">
        <f t="shared" si="2"/>
        <v>1</v>
      </c>
      <c r="H544" s="5" t="s">
        <v>19</v>
      </c>
      <c r="I544" s="7">
        <v>39.2</v>
      </c>
      <c r="J544" s="7">
        <v>0.0</v>
      </c>
      <c r="K544" s="8"/>
      <c r="L544" s="5" t="str">
        <f t="array" ref="L544">XLOOKUP(H544,'Product Master'!B:B,'Product Master'!C:C)</f>
        <v>Packaging Materials</v>
      </c>
      <c r="M544" s="9">
        <f t="shared" si="3"/>
        <v>0</v>
      </c>
    </row>
    <row r="545">
      <c r="A545" s="5" t="s">
        <v>4310</v>
      </c>
      <c r="B545" s="5" t="s">
        <v>4311</v>
      </c>
      <c r="C545" s="5" t="s">
        <v>3402</v>
      </c>
      <c r="D545" s="5" t="s">
        <v>3407</v>
      </c>
      <c r="E545" s="6">
        <v>46603.0</v>
      </c>
      <c r="F545" s="7">
        <f t="shared" si="1"/>
        <v>2027</v>
      </c>
      <c r="G545" s="7">
        <f t="shared" si="2"/>
        <v>8</v>
      </c>
      <c r="H545" s="5" t="s">
        <v>250</v>
      </c>
      <c r="I545" s="7">
        <v>56.6</v>
      </c>
      <c r="J545" s="7">
        <v>100.0</v>
      </c>
      <c r="K545" s="8"/>
      <c r="L545" s="5" t="str">
        <f t="array" ref="L545">XLOOKUP(H545,'Product Master'!B:B,'Product Master'!C:C)</f>
        <v>Industrial Lubricants</v>
      </c>
      <c r="M545" s="9">
        <f t="shared" si="3"/>
        <v>56600000</v>
      </c>
    </row>
    <row r="546">
      <c r="A546" s="5" t="s">
        <v>4312</v>
      </c>
      <c r="B546" s="5" t="s">
        <v>4313</v>
      </c>
      <c r="C546" s="5" t="s">
        <v>3402</v>
      </c>
      <c r="D546" s="5" t="s">
        <v>3407</v>
      </c>
      <c r="E546" s="6">
        <v>46393.0</v>
      </c>
      <c r="F546" s="7">
        <f t="shared" si="1"/>
        <v>2027</v>
      </c>
      <c r="G546" s="7">
        <f t="shared" si="2"/>
        <v>1</v>
      </c>
      <c r="H546" s="5" t="s">
        <v>111</v>
      </c>
      <c r="I546" s="7">
        <v>66.9</v>
      </c>
      <c r="J546" s="7">
        <v>100.0</v>
      </c>
      <c r="K546" s="5" t="s">
        <v>4314</v>
      </c>
      <c r="L546" s="5" t="str">
        <f t="array" ref="L546">XLOOKUP(H546,'Product Master'!B:B,'Product Master'!C:C)</f>
        <v>Packaging Materials</v>
      </c>
      <c r="M546" s="9">
        <f t="shared" si="3"/>
        <v>66900000</v>
      </c>
    </row>
    <row r="547">
      <c r="A547" s="5" t="s">
        <v>4315</v>
      </c>
      <c r="B547" s="5" t="s">
        <v>4033</v>
      </c>
      <c r="C547" s="5" t="s">
        <v>3412</v>
      </c>
      <c r="D547" s="5" t="s">
        <v>3417</v>
      </c>
      <c r="E547" s="6">
        <v>46290.0</v>
      </c>
      <c r="F547" s="7">
        <f t="shared" si="1"/>
        <v>2026</v>
      </c>
      <c r="G547" s="7">
        <f t="shared" si="2"/>
        <v>9</v>
      </c>
      <c r="H547" s="5" t="s">
        <v>152</v>
      </c>
      <c r="I547" s="7">
        <v>36.8</v>
      </c>
      <c r="J547" s="7">
        <v>60.0</v>
      </c>
      <c r="K547" s="8"/>
      <c r="L547" s="5" t="str">
        <f t="array" ref="L547">XLOOKUP(H547,'Product Master'!B:B,'Product Master'!C:C)</f>
        <v>Packaging Materials</v>
      </c>
      <c r="M547" s="9">
        <f t="shared" si="3"/>
        <v>22080000</v>
      </c>
    </row>
    <row r="548">
      <c r="A548" s="5" t="s">
        <v>4316</v>
      </c>
      <c r="B548" s="5" t="s">
        <v>3818</v>
      </c>
      <c r="C548" s="5" t="s">
        <v>3402</v>
      </c>
      <c r="D548" s="5" t="s">
        <v>3419</v>
      </c>
      <c r="E548" s="6">
        <v>46265.0</v>
      </c>
      <c r="F548" s="7">
        <f t="shared" si="1"/>
        <v>2026</v>
      </c>
      <c r="G548" s="7">
        <f t="shared" si="2"/>
        <v>8</v>
      </c>
      <c r="H548" s="5" t="s">
        <v>231</v>
      </c>
      <c r="I548" s="7">
        <v>13.4</v>
      </c>
      <c r="J548" s="7">
        <v>20.0</v>
      </c>
      <c r="K548" s="8"/>
      <c r="L548" s="5" t="str">
        <f t="array" ref="L548">XLOOKUP(H548,'Product Master'!B:B,'Product Master'!C:C)</f>
        <v>Industrial Lubricants</v>
      </c>
      <c r="M548" s="9">
        <f t="shared" si="3"/>
        <v>2680000</v>
      </c>
    </row>
    <row r="549">
      <c r="A549" s="5" t="s">
        <v>4317</v>
      </c>
      <c r="B549" s="5" t="s">
        <v>3644</v>
      </c>
      <c r="C549" s="5" t="s">
        <v>3412</v>
      </c>
      <c r="D549" s="5" t="s">
        <v>3403</v>
      </c>
      <c r="E549" s="6">
        <v>46471.0</v>
      </c>
      <c r="F549" s="7">
        <f t="shared" si="1"/>
        <v>2027</v>
      </c>
      <c r="G549" s="7">
        <f t="shared" si="2"/>
        <v>3</v>
      </c>
      <c r="H549" s="5" t="s">
        <v>92</v>
      </c>
      <c r="I549" s="7">
        <v>28.9</v>
      </c>
      <c r="J549" s="7">
        <v>80.0</v>
      </c>
      <c r="K549" s="8"/>
      <c r="L549" s="5" t="str">
        <f t="array" ref="L549">XLOOKUP(H549,'Product Master'!B:B,'Product Master'!C:C)</f>
        <v>Automotive Solutions</v>
      </c>
      <c r="M549" s="9">
        <f t="shared" si="3"/>
        <v>23120000</v>
      </c>
    </row>
    <row r="550">
      <c r="A550" s="5" t="s">
        <v>4318</v>
      </c>
      <c r="B550" s="5" t="s">
        <v>3479</v>
      </c>
      <c r="C550" s="5" t="s">
        <v>3416</v>
      </c>
      <c r="D550" s="5" t="s">
        <v>3407</v>
      </c>
      <c r="E550" s="6">
        <v>45972.0</v>
      </c>
      <c r="F550" s="7">
        <f t="shared" si="1"/>
        <v>2025</v>
      </c>
      <c r="G550" s="7">
        <f t="shared" si="2"/>
        <v>11</v>
      </c>
      <c r="H550" s="5" t="s">
        <v>267</v>
      </c>
      <c r="I550" s="7">
        <v>65.7</v>
      </c>
      <c r="J550" s="7">
        <v>100.0</v>
      </c>
      <c r="K550" s="8"/>
      <c r="L550" s="5" t="str">
        <f t="array" ref="L550">XLOOKUP(H550,'Product Master'!B:B,'Product Master'!C:C)</f>
        <v>Automotive Solutions</v>
      </c>
      <c r="M550" s="9">
        <f t="shared" si="3"/>
        <v>65700000</v>
      </c>
    </row>
    <row r="551">
      <c r="A551" s="5" t="s">
        <v>4319</v>
      </c>
      <c r="B551" s="5" t="s">
        <v>3556</v>
      </c>
      <c r="C551" s="5" t="s">
        <v>3416</v>
      </c>
      <c r="D551" s="5" t="s">
        <v>3403</v>
      </c>
      <c r="E551" s="6">
        <v>45945.0</v>
      </c>
      <c r="F551" s="7">
        <f t="shared" si="1"/>
        <v>2025</v>
      </c>
      <c r="G551" s="7">
        <f t="shared" si="2"/>
        <v>10</v>
      </c>
      <c r="H551" s="5" t="s">
        <v>231</v>
      </c>
      <c r="I551" s="7">
        <v>8.7</v>
      </c>
      <c r="J551" s="7">
        <v>80.0</v>
      </c>
      <c r="K551" s="8"/>
      <c r="L551" s="5" t="str">
        <f t="array" ref="L551">XLOOKUP(H551,'Product Master'!B:B,'Product Master'!C:C)</f>
        <v>Industrial Lubricants</v>
      </c>
      <c r="M551" s="9">
        <f t="shared" si="3"/>
        <v>6960000</v>
      </c>
    </row>
    <row r="552">
      <c r="A552" s="5" t="s">
        <v>4320</v>
      </c>
      <c r="B552" s="5" t="s">
        <v>3906</v>
      </c>
      <c r="C552" s="5" t="s">
        <v>3412</v>
      </c>
      <c r="D552" s="5" t="s">
        <v>3407</v>
      </c>
      <c r="E552" s="6">
        <v>45966.0</v>
      </c>
      <c r="F552" s="7">
        <f t="shared" si="1"/>
        <v>2025</v>
      </c>
      <c r="G552" s="7">
        <f t="shared" si="2"/>
        <v>11</v>
      </c>
      <c r="H552" s="5" t="s">
        <v>231</v>
      </c>
      <c r="I552" s="7">
        <v>51.0</v>
      </c>
      <c r="J552" s="7">
        <v>100.0</v>
      </c>
      <c r="K552" s="8"/>
      <c r="L552" s="5" t="str">
        <f t="array" ref="L552">XLOOKUP(H552,'Product Master'!B:B,'Product Master'!C:C)</f>
        <v>Industrial Lubricants</v>
      </c>
      <c r="M552" s="9">
        <f t="shared" si="3"/>
        <v>51000000</v>
      </c>
    </row>
    <row r="553">
      <c r="A553" s="5" t="s">
        <v>4321</v>
      </c>
      <c r="B553" s="5" t="s">
        <v>3497</v>
      </c>
      <c r="C553" s="5" t="s">
        <v>3412</v>
      </c>
      <c r="D553" s="5" t="s">
        <v>3413</v>
      </c>
      <c r="E553" s="6">
        <v>46056.0</v>
      </c>
      <c r="F553" s="7">
        <f t="shared" si="1"/>
        <v>2026</v>
      </c>
      <c r="G553" s="7">
        <f t="shared" si="2"/>
        <v>2</v>
      </c>
      <c r="H553" s="5" t="s">
        <v>31</v>
      </c>
      <c r="I553" s="7">
        <v>30.8</v>
      </c>
      <c r="J553" s="7">
        <v>0.0</v>
      </c>
      <c r="K553" s="8"/>
      <c r="L553" s="5" t="str">
        <f t="array" ref="L553">XLOOKUP(H553,'Product Master'!B:B,'Product Master'!C:C)</f>
        <v>Consumer &amp; Home Care</v>
      </c>
      <c r="M553" s="9">
        <f t="shared" si="3"/>
        <v>0</v>
      </c>
    </row>
    <row r="554">
      <c r="A554" s="5" t="s">
        <v>4322</v>
      </c>
      <c r="B554" s="5" t="s">
        <v>4323</v>
      </c>
      <c r="C554" s="5" t="s">
        <v>3412</v>
      </c>
      <c r="D554" s="5" t="s">
        <v>3403</v>
      </c>
      <c r="E554" s="6">
        <v>46150.0</v>
      </c>
      <c r="F554" s="7">
        <f t="shared" si="1"/>
        <v>2026</v>
      </c>
      <c r="G554" s="7">
        <f t="shared" si="2"/>
        <v>5</v>
      </c>
      <c r="H554" s="5" t="s">
        <v>98</v>
      </c>
      <c r="I554" s="7">
        <v>15.3</v>
      </c>
      <c r="J554" s="7">
        <v>80.0</v>
      </c>
      <c r="K554" s="8"/>
      <c r="L554" s="5" t="str">
        <f t="array" ref="L554">XLOOKUP(H554,'Product Master'!B:B,'Product Master'!C:C)</f>
        <v>Industrial Lubricants</v>
      </c>
      <c r="M554" s="9">
        <f t="shared" si="3"/>
        <v>12240000</v>
      </c>
    </row>
    <row r="555">
      <c r="A555" s="5" t="s">
        <v>4324</v>
      </c>
      <c r="B555" s="5" t="s">
        <v>3969</v>
      </c>
      <c r="C555" s="5" t="s">
        <v>3412</v>
      </c>
      <c r="D555" s="5" t="s">
        <v>3417</v>
      </c>
      <c r="E555" s="6">
        <v>46715.0</v>
      </c>
      <c r="F555" s="7">
        <f t="shared" si="1"/>
        <v>2027</v>
      </c>
      <c r="G555" s="7">
        <f t="shared" si="2"/>
        <v>11</v>
      </c>
      <c r="H555" s="5" t="s">
        <v>382</v>
      </c>
      <c r="I555" s="7">
        <v>65.8</v>
      </c>
      <c r="J555" s="7">
        <v>60.0</v>
      </c>
      <c r="K555" s="8"/>
      <c r="L555" s="5" t="str">
        <f t="array" ref="L555">XLOOKUP(H555,'Product Master'!B:B,'Product Master'!C:C)</f>
        <v>Industrial Lubricants</v>
      </c>
      <c r="M555" s="9">
        <f t="shared" si="3"/>
        <v>39480000</v>
      </c>
    </row>
    <row r="556">
      <c r="A556" s="5" t="s">
        <v>4325</v>
      </c>
      <c r="B556" s="5" t="s">
        <v>4056</v>
      </c>
      <c r="C556" s="5" t="s">
        <v>3406</v>
      </c>
      <c r="D556" s="5" t="s">
        <v>3419</v>
      </c>
      <c r="E556" s="6">
        <v>46851.0</v>
      </c>
      <c r="F556" s="7">
        <f t="shared" si="1"/>
        <v>2028</v>
      </c>
      <c r="G556" s="7">
        <f t="shared" si="2"/>
        <v>4</v>
      </c>
      <c r="H556" s="5" t="s">
        <v>121</v>
      </c>
      <c r="I556" s="7">
        <v>56.4</v>
      </c>
      <c r="J556" s="7">
        <v>20.0</v>
      </c>
      <c r="K556" s="8"/>
      <c r="L556" s="5" t="str">
        <f t="array" ref="L556">XLOOKUP(H556,'Product Master'!B:B,'Product Master'!C:C)</f>
        <v>Specialty Polymers</v>
      </c>
      <c r="M556" s="9">
        <f t="shared" si="3"/>
        <v>11280000</v>
      </c>
    </row>
    <row r="557">
      <c r="A557" s="5" t="s">
        <v>4326</v>
      </c>
      <c r="B557" s="5" t="s">
        <v>4046</v>
      </c>
      <c r="C557" s="5" t="s">
        <v>3412</v>
      </c>
      <c r="D557" s="5" t="s">
        <v>3419</v>
      </c>
      <c r="E557" s="6">
        <v>45978.0</v>
      </c>
      <c r="F557" s="7">
        <f t="shared" si="1"/>
        <v>2025</v>
      </c>
      <c r="G557" s="7">
        <f t="shared" si="2"/>
        <v>11</v>
      </c>
      <c r="H557" s="5" t="s">
        <v>92</v>
      </c>
      <c r="I557" s="7">
        <v>13.7</v>
      </c>
      <c r="J557" s="7">
        <v>20.0</v>
      </c>
      <c r="K557" s="8"/>
      <c r="L557" s="5" t="str">
        <f t="array" ref="L557">XLOOKUP(H557,'Product Master'!B:B,'Product Master'!C:C)</f>
        <v>Automotive Solutions</v>
      </c>
      <c r="M557" s="9">
        <f t="shared" si="3"/>
        <v>2740000</v>
      </c>
    </row>
    <row r="558">
      <c r="A558" s="5" t="s">
        <v>4327</v>
      </c>
      <c r="B558" s="5" t="s">
        <v>4143</v>
      </c>
      <c r="C558" s="5" t="s">
        <v>3406</v>
      </c>
      <c r="D558" s="5" t="s">
        <v>3413</v>
      </c>
      <c r="E558" s="6">
        <v>45869.0</v>
      </c>
      <c r="F558" s="7">
        <f t="shared" si="1"/>
        <v>2025</v>
      </c>
      <c r="G558" s="7">
        <f t="shared" si="2"/>
        <v>7</v>
      </c>
      <c r="H558" s="5" t="s">
        <v>71</v>
      </c>
      <c r="I558" s="7">
        <v>69.6</v>
      </c>
      <c r="J558" s="7">
        <v>0.0</v>
      </c>
      <c r="K558" s="8"/>
      <c r="L558" s="5" t="str">
        <f t="array" ref="L558">XLOOKUP(H558,'Product Master'!B:B,'Product Master'!C:C)</f>
        <v>Consumer &amp; Home Care</v>
      </c>
      <c r="M558" s="9">
        <f t="shared" si="3"/>
        <v>0</v>
      </c>
    </row>
    <row r="559">
      <c r="A559" s="5" t="s">
        <v>4328</v>
      </c>
      <c r="B559" s="5" t="s">
        <v>4329</v>
      </c>
      <c r="C559" s="5" t="s">
        <v>3402</v>
      </c>
      <c r="D559" s="5" t="s">
        <v>3413</v>
      </c>
      <c r="E559" s="6">
        <v>45796.0</v>
      </c>
      <c r="F559" s="7">
        <f t="shared" si="1"/>
        <v>2025</v>
      </c>
      <c r="G559" s="7">
        <f t="shared" si="2"/>
        <v>5</v>
      </c>
      <c r="H559" s="5" t="s">
        <v>210</v>
      </c>
      <c r="I559" s="7">
        <v>54.3</v>
      </c>
      <c r="J559" s="7">
        <v>0.0</v>
      </c>
      <c r="K559" s="5" t="s">
        <v>4330</v>
      </c>
      <c r="L559" s="5" t="str">
        <f t="array" ref="L559">XLOOKUP(H559,'Product Master'!B:B,'Product Master'!C:C)</f>
        <v>Automotive Solutions</v>
      </c>
      <c r="M559" s="9">
        <f t="shared" si="3"/>
        <v>0</v>
      </c>
    </row>
    <row r="560">
      <c r="A560" s="5" t="s">
        <v>4331</v>
      </c>
      <c r="B560" s="5" t="s">
        <v>4332</v>
      </c>
      <c r="C560" s="5" t="s">
        <v>3412</v>
      </c>
      <c r="D560" s="5" t="s">
        <v>3413</v>
      </c>
      <c r="E560" s="6">
        <v>46366.0</v>
      </c>
      <c r="F560" s="7">
        <f t="shared" si="1"/>
        <v>2026</v>
      </c>
      <c r="G560" s="7">
        <f t="shared" si="2"/>
        <v>12</v>
      </c>
      <c r="H560" s="5" t="s">
        <v>59</v>
      </c>
      <c r="I560" s="7">
        <v>23.2</v>
      </c>
      <c r="J560" s="7">
        <v>0.0</v>
      </c>
      <c r="K560" s="8"/>
      <c r="L560" s="5" t="str">
        <f t="array" ref="L560">XLOOKUP(H560,'Product Master'!B:B,'Product Master'!C:C)</f>
        <v>Consumer &amp; Home Care</v>
      </c>
      <c r="M560" s="9">
        <f t="shared" si="3"/>
        <v>0</v>
      </c>
    </row>
    <row r="561">
      <c r="A561" s="5" t="s">
        <v>4333</v>
      </c>
      <c r="B561" s="5" t="s">
        <v>3921</v>
      </c>
      <c r="C561" s="5" t="s">
        <v>3406</v>
      </c>
      <c r="D561" s="5" t="s">
        <v>3413</v>
      </c>
      <c r="E561" s="6">
        <v>46310.0</v>
      </c>
      <c r="F561" s="7">
        <f t="shared" si="1"/>
        <v>2026</v>
      </c>
      <c r="G561" s="7">
        <f t="shared" si="2"/>
        <v>10</v>
      </c>
      <c r="H561" s="5" t="s">
        <v>53</v>
      </c>
      <c r="I561" s="7">
        <v>32.8</v>
      </c>
      <c r="J561" s="7">
        <v>0.0</v>
      </c>
      <c r="K561" s="8"/>
      <c r="L561" s="5" t="str">
        <f t="array" ref="L561">XLOOKUP(H561,'Product Master'!B:B,'Product Master'!C:C)</f>
        <v>Specialty Polymers</v>
      </c>
      <c r="M561" s="9">
        <f t="shared" si="3"/>
        <v>0</v>
      </c>
    </row>
    <row r="562">
      <c r="A562" s="5" t="s">
        <v>4334</v>
      </c>
      <c r="B562" s="5" t="s">
        <v>3641</v>
      </c>
      <c r="C562" s="5" t="s">
        <v>3412</v>
      </c>
      <c r="D562" s="5" t="s">
        <v>3413</v>
      </c>
      <c r="E562" s="6">
        <v>46034.0</v>
      </c>
      <c r="F562" s="7">
        <f t="shared" si="1"/>
        <v>2026</v>
      </c>
      <c r="G562" s="7">
        <f t="shared" si="2"/>
        <v>1</v>
      </c>
      <c r="H562" s="5" t="s">
        <v>59</v>
      </c>
      <c r="I562" s="7">
        <v>16.2</v>
      </c>
      <c r="J562" s="7">
        <v>0.0</v>
      </c>
      <c r="K562" s="8"/>
      <c r="L562" s="5" t="str">
        <f t="array" ref="L562">XLOOKUP(H562,'Product Master'!B:B,'Product Master'!C:C)</f>
        <v>Consumer &amp; Home Care</v>
      </c>
      <c r="M562" s="9">
        <f t="shared" si="3"/>
        <v>0</v>
      </c>
    </row>
    <row r="563">
      <c r="A563" s="5" t="s">
        <v>4335</v>
      </c>
      <c r="B563" s="5" t="s">
        <v>3702</v>
      </c>
      <c r="C563" s="5" t="s">
        <v>3402</v>
      </c>
      <c r="D563" s="5" t="s">
        <v>3407</v>
      </c>
      <c r="E563" s="6">
        <v>45856.0</v>
      </c>
      <c r="F563" s="7">
        <f t="shared" si="1"/>
        <v>2025</v>
      </c>
      <c r="G563" s="7">
        <f t="shared" si="2"/>
        <v>7</v>
      </c>
      <c r="H563" s="5" t="s">
        <v>45</v>
      </c>
      <c r="I563" s="7">
        <v>33.3</v>
      </c>
      <c r="J563" s="7">
        <v>100.0</v>
      </c>
      <c r="K563" s="8"/>
      <c r="L563" s="5" t="str">
        <f t="array" ref="L563">XLOOKUP(H563,'Product Master'!B:B,'Product Master'!C:C)</f>
        <v>Automotive Solutions</v>
      </c>
      <c r="M563" s="9">
        <f t="shared" si="3"/>
        <v>33300000</v>
      </c>
    </row>
    <row r="564">
      <c r="A564" s="5" t="s">
        <v>4336</v>
      </c>
      <c r="B564" s="5" t="s">
        <v>3533</v>
      </c>
      <c r="C564" s="5" t="s">
        <v>3416</v>
      </c>
      <c r="D564" s="5" t="s">
        <v>3413</v>
      </c>
      <c r="E564" s="6">
        <v>46263.0</v>
      </c>
      <c r="F564" s="7">
        <f t="shared" si="1"/>
        <v>2026</v>
      </c>
      <c r="G564" s="7">
        <f t="shared" si="2"/>
        <v>8</v>
      </c>
      <c r="H564" s="5" t="s">
        <v>133</v>
      </c>
      <c r="I564" s="7">
        <v>35.2</v>
      </c>
      <c r="J564" s="7">
        <v>0.0</v>
      </c>
      <c r="K564" s="8"/>
      <c r="L564" s="5" t="str">
        <f t="array" ref="L564">XLOOKUP(H564,'Product Master'!B:B,'Product Master'!C:C)</f>
        <v>Specialty Polymers</v>
      </c>
      <c r="M564" s="9">
        <f t="shared" si="3"/>
        <v>0</v>
      </c>
    </row>
    <row r="565">
      <c r="A565" s="5" t="s">
        <v>4337</v>
      </c>
      <c r="B565" s="5" t="s">
        <v>4338</v>
      </c>
      <c r="C565" s="5" t="s">
        <v>3416</v>
      </c>
      <c r="D565" s="5" t="s">
        <v>3413</v>
      </c>
      <c r="E565" s="6">
        <v>45997.0</v>
      </c>
      <c r="F565" s="7">
        <f t="shared" si="1"/>
        <v>2025</v>
      </c>
      <c r="G565" s="7">
        <f t="shared" si="2"/>
        <v>12</v>
      </c>
      <c r="H565" s="5" t="s">
        <v>118</v>
      </c>
      <c r="I565" s="7">
        <v>13.1</v>
      </c>
      <c r="J565" s="7">
        <v>0.0</v>
      </c>
      <c r="K565" s="8"/>
      <c r="L565" s="5" t="str">
        <f t="array" ref="L565">XLOOKUP(H565,'Product Master'!B:B,'Product Master'!C:C)</f>
        <v>Automotive Solutions</v>
      </c>
      <c r="M565" s="9">
        <f t="shared" si="3"/>
        <v>0</v>
      </c>
    </row>
    <row r="566">
      <c r="A566" s="5" t="s">
        <v>4339</v>
      </c>
      <c r="B566" s="5" t="s">
        <v>3449</v>
      </c>
      <c r="C566" s="5" t="s">
        <v>3416</v>
      </c>
      <c r="D566" s="5" t="s">
        <v>3407</v>
      </c>
      <c r="E566" s="6">
        <v>46058.0</v>
      </c>
      <c r="F566" s="7">
        <f t="shared" si="1"/>
        <v>2026</v>
      </c>
      <c r="G566" s="7">
        <f t="shared" si="2"/>
        <v>2</v>
      </c>
      <c r="H566" s="5" t="s">
        <v>133</v>
      </c>
      <c r="I566" s="7">
        <v>53.9</v>
      </c>
      <c r="J566" s="7">
        <v>100.0</v>
      </c>
      <c r="K566" s="8"/>
      <c r="L566" s="5" t="str">
        <f t="array" ref="L566">XLOOKUP(H566,'Product Master'!B:B,'Product Master'!C:C)</f>
        <v>Specialty Polymers</v>
      </c>
      <c r="M566" s="9">
        <f t="shared" si="3"/>
        <v>53900000</v>
      </c>
    </row>
    <row r="567">
      <c r="A567" s="5" t="s">
        <v>4340</v>
      </c>
      <c r="B567" s="5" t="s">
        <v>4125</v>
      </c>
      <c r="C567" s="5" t="s">
        <v>3416</v>
      </c>
      <c r="D567" s="5" t="s">
        <v>3413</v>
      </c>
      <c r="E567" s="6">
        <v>46003.0</v>
      </c>
      <c r="F567" s="7">
        <f t="shared" si="1"/>
        <v>2025</v>
      </c>
      <c r="G567" s="7">
        <f t="shared" si="2"/>
        <v>12</v>
      </c>
      <c r="H567" s="5" t="s">
        <v>245</v>
      </c>
      <c r="I567" s="7">
        <v>36.7</v>
      </c>
      <c r="J567" s="7">
        <v>0.0</v>
      </c>
      <c r="K567" s="8"/>
      <c r="L567" s="5" t="str">
        <f t="array" ref="L567">XLOOKUP(H567,'Product Master'!B:B,'Product Master'!C:C)</f>
        <v>Packaging Materials</v>
      </c>
      <c r="M567" s="9">
        <f t="shared" si="3"/>
        <v>0</v>
      </c>
    </row>
    <row r="568">
      <c r="A568" s="5" t="s">
        <v>4341</v>
      </c>
      <c r="B568" s="5" t="s">
        <v>4342</v>
      </c>
      <c r="C568" s="5" t="s">
        <v>3412</v>
      </c>
      <c r="D568" s="5" t="s">
        <v>3417</v>
      </c>
      <c r="E568" s="6">
        <v>46119.0</v>
      </c>
      <c r="F568" s="7">
        <f t="shared" si="1"/>
        <v>2026</v>
      </c>
      <c r="G568" s="7">
        <f t="shared" si="2"/>
        <v>4</v>
      </c>
      <c r="H568" s="5" t="s">
        <v>213</v>
      </c>
      <c r="I568" s="7">
        <v>74.9</v>
      </c>
      <c r="J568" s="7">
        <v>60.0</v>
      </c>
      <c r="K568" s="8"/>
      <c r="L568" s="5" t="str">
        <f t="array" ref="L568">XLOOKUP(H568,'Product Master'!B:B,'Product Master'!C:C)</f>
        <v>Industrial Lubricants</v>
      </c>
      <c r="M568" s="9">
        <f t="shared" si="3"/>
        <v>44940000</v>
      </c>
    </row>
    <row r="569">
      <c r="A569" s="5" t="s">
        <v>4343</v>
      </c>
      <c r="B569" s="5" t="s">
        <v>4344</v>
      </c>
      <c r="C569" s="5" t="s">
        <v>3406</v>
      </c>
      <c r="D569" s="5" t="s">
        <v>3419</v>
      </c>
      <c r="E569" s="6">
        <v>46031.0</v>
      </c>
      <c r="F569" s="7">
        <f t="shared" si="1"/>
        <v>2026</v>
      </c>
      <c r="G569" s="7">
        <f t="shared" si="2"/>
        <v>1</v>
      </c>
      <c r="H569" s="5" t="s">
        <v>71</v>
      </c>
      <c r="I569" s="7">
        <v>13.6</v>
      </c>
      <c r="J569" s="7">
        <v>20.0</v>
      </c>
      <c r="K569" s="8"/>
      <c r="L569" s="5" t="str">
        <f t="array" ref="L569">XLOOKUP(H569,'Product Master'!B:B,'Product Master'!C:C)</f>
        <v>Consumer &amp; Home Care</v>
      </c>
      <c r="M569" s="9">
        <f t="shared" si="3"/>
        <v>2720000</v>
      </c>
    </row>
    <row r="570">
      <c r="A570" s="5" t="s">
        <v>4345</v>
      </c>
      <c r="B570" s="5" t="s">
        <v>3700</v>
      </c>
      <c r="C570" s="5" t="s">
        <v>3416</v>
      </c>
      <c r="D570" s="5" t="s">
        <v>3407</v>
      </c>
      <c r="E570" s="6">
        <v>46486.0</v>
      </c>
      <c r="F570" s="7">
        <f t="shared" si="1"/>
        <v>2027</v>
      </c>
      <c r="G570" s="7">
        <f t="shared" si="2"/>
        <v>4</v>
      </c>
      <c r="H570" s="5" t="s">
        <v>218</v>
      </c>
      <c r="I570" s="7">
        <v>47.1</v>
      </c>
      <c r="J570" s="7">
        <v>100.0</v>
      </c>
      <c r="K570" s="8"/>
      <c r="L570" s="5" t="str">
        <f t="array" ref="L570">XLOOKUP(H570,'Product Master'!B:B,'Product Master'!C:C)</f>
        <v>Consumer &amp; Home Care</v>
      </c>
      <c r="M570" s="9">
        <f t="shared" si="3"/>
        <v>47100000</v>
      </c>
    </row>
    <row r="571">
      <c r="A571" s="5" t="s">
        <v>4346</v>
      </c>
      <c r="B571" s="5" t="s">
        <v>4347</v>
      </c>
      <c r="C571" s="5" t="s">
        <v>3406</v>
      </c>
      <c r="D571" s="5" t="s">
        <v>3403</v>
      </c>
      <c r="E571" s="6">
        <v>46607.0</v>
      </c>
      <c r="F571" s="7">
        <f t="shared" si="1"/>
        <v>2027</v>
      </c>
      <c r="G571" s="7">
        <f t="shared" si="2"/>
        <v>8</v>
      </c>
      <c r="H571" s="5" t="s">
        <v>40</v>
      </c>
      <c r="I571" s="7">
        <v>17.4</v>
      </c>
      <c r="J571" s="7">
        <v>80.0</v>
      </c>
      <c r="K571" s="8"/>
      <c r="L571" s="5" t="str">
        <f t="array" ref="L571">XLOOKUP(H571,'Product Master'!B:B,'Product Master'!C:C)</f>
        <v>Specialty Polymers</v>
      </c>
      <c r="M571" s="9">
        <f t="shared" si="3"/>
        <v>13920000</v>
      </c>
    </row>
    <row r="572">
      <c r="A572" s="5" t="s">
        <v>4348</v>
      </c>
      <c r="B572" s="5" t="s">
        <v>4349</v>
      </c>
      <c r="C572" s="5" t="s">
        <v>3406</v>
      </c>
      <c r="D572" s="5" t="s">
        <v>3413</v>
      </c>
      <c r="E572" s="6">
        <v>46412.0</v>
      </c>
      <c r="F572" s="7">
        <f t="shared" si="1"/>
        <v>2027</v>
      </c>
      <c r="G572" s="7">
        <f t="shared" si="2"/>
        <v>1</v>
      </c>
      <c r="H572" s="5" t="s">
        <v>111</v>
      </c>
      <c r="I572" s="7">
        <v>37.2</v>
      </c>
      <c r="J572" s="7">
        <v>0.0</v>
      </c>
      <c r="K572" s="5" t="s">
        <v>4350</v>
      </c>
      <c r="L572" s="5" t="str">
        <f t="array" ref="L572">XLOOKUP(H572,'Product Master'!B:B,'Product Master'!C:C)</f>
        <v>Packaging Materials</v>
      </c>
      <c r="M572" s="9">
        <f t="shared" si="3"/>
        <v>0</v>
      </c>
    </row>
    <row r="573">
      <c r="A573" s="5" t="s">
        <v>4351</v>
      </c>
      <c r="B573" s="5" t="s">
        <v>4079</v>
      </c>
      <c r="C573" s="5" t="s">
        <v>3402</v>
      </c>
      <c r="D573" s="5" t="s">
        <v>3403</v>
      </c>
      <c r="E573" s="6">
        <v>45889.0</v>
      </c>
      <c r="F573" s="7">
        <f t="shared" si="1"/>
        <v>2025</v>
      </c>
      <c r="G573" s="7">
        <f t="shared" si="2"/>
        <v>8</v>
      </c>
      <c r="H573" s="5" t="s">
        <v>166</v>
      </c>
      <c r="I573" s="7">
        <v>35.8</v>
      </c>
      <c r="J573" s="7">
        <v>80.0</v>
      </c>
      <c r="K573" s="8"/>
      <c r="L573" s="5" t="str">
        <f t="array" ref="L573">XLOOKUP(H573,'Product Master'!B:B,'Product Master'!C:C)</f>
        <v>Automotive Solutions</v>
      </c>
      <c r="M573" s="9">
        <f t="shared" si="3"/>
        <v>28640000</v>
      </c>
    </row>
    <row r="574">
      <c r="A574" s="5" t="s">
        <v>4352</v>
      </c>
      <c r="B574" s="5" t="s">
        <v>3489</v>
      </c>
      <c r="C574" s="5" t="s">
        <v>3416</v>
      </c>
      <c r="D574" s="5" t="s">
        <v>3413</v>
      </c>
      <c r="E574" s="6">
        <v>46087.0</v>
      </c>
      <c r="F574" s="7">
        <f t="shared" si="1"/>
        <v>2026</v>
      </c>
      <c r="G574" s="7">
        <f t="shared" si="2"/>
        <v>3</v>
      </c>
      <c r="H574" s="5" t="s">
        <v>95</v>
      </c>
      <c r="I574" s="7">
        <v>42.6</v>
      </c>
      <c r="J574" s="7">
        <v>0.0</v>
      </c>
      <c r="K574" s="8"/>
      <c r="L574" s="5" t="str">
        <f t="array" ref="L574">XLOOKUP(H574,'Product Master'!B:B,'Product Master'!C:C)</f>
        <v>Consumer &amp; Home Care</v>
      </c>
      <c r="M574" s="9">
        <f t="shared" si="3"/>
        <v>0</v>
      </c>
    </row>
    <row r="575">
      <c r="A575" s="5" t="s">
        <v>4353</v>
      </c>
      <c r="B575" s="5" t="s">
        <v>4354</v>
      </c>
      <c r="C575" s="5" t="s">
        <v>3406</v>
      </c>
      <c r="D575" s="5" t="s">
        <v>3419</v>
      </c>
      <c r="E575" s="6">
        <v>45827.0</v>
      </c>
      <c r="F575" s="7">
        <f t="shared" si="1"/>
        <v>2025</v>
      </c>
      <c r="G575" s="7">
        <f t="shared" si="2"/>
        <v>6</v>
      </c>
      <c r="H575" s="5" t="s">
        <v>103</v>
      </c>
      <c r="I575" s="7">
        <v>53.1</v>
      </c>
      <c r="J575" s="7">
        <v>20.0</v>
      </c>
      <c r="K575" s="8"/>
      <c r="L575" s="5" t="str">
        <f t="array" ref="L575">XLOOKUP(H575,'Product Master'!B:B,'Product Master'!C:C)</f>
        <v>Specialty Polymers</v>
      </c>
      <c r="M575" s="9">
        <f t="shared" si="3"/>
        <v>10620000</v>
      </c>
    </row>
    <row r="576">
      <c r="A576" s="5" t="s">
        <v>4355</v>
      </c>
      <c r="B576" s="5" t="s">
        <v>3573</v>
      </c>
      <c r="C576" s="5" t="s">
        <v>3412</v>
      </c>
      <c r="D576" s="5" t="s">
        <v>3403</v>
      </c>
      <c r="E576" s="6">
        <v>46137.0</v>
      </c>
      <c r="F576" s="7">
        <f t="shared" si="1"/>
        <v>2026</v>
      </c>
      <c r="G576" s="7">
        <f t="shared" si="2"/>
        <v>4</v>
      </c>
      <c r="H576" s="5" t="s">
        <v>35</v>
      </c>
      <c r="I576" s="7">
        <v>7.0</v>
      </c>
      <c r="J576" s="7">
        <v>80.0</v>
      </c>
      <c r="K576" s="8"/>
      <c r="L576" s="5" t="str">
        <f t="array" ref="L576">XLOOKUP(H576,'Product Master'!B:B,'Product Master'!C:C)</f>
        <v>Specialty Polymers</v>
      </c>
      <c r="M576" s="9">
        <f t="shared" si="3"/>
        <v>5600000</v>
      </c>
    </row>
    <row r="577">
      <c r="A577" s="5" t="s">
        <v>4356</v>
      </c>
      <c r="B577" s="5" t="s">
        <v>4357</v>
      </c>
      <c r="C577" s="5" t="s">
        <v>3406</v>
      </c>
      <c r="D577" s="5" t="s">
        <v>3413</v>
      </c>
      <c r="E577" s="6">
        <v>45876.0</v>
      </c>
      <c r="F577" s="7">
        <f t="shared" si="1"/>
        <v>2025</v>
      </c>
      <c r="G577" s="7">
        <f t="shared" si="2"/>
        <v>8</v>
      </c>
      <c r="H577" s="5" t="s">
        <v>74</v>
      </c>
      <c r="I577" s="7">
        <v>40.0</v>
      </c>
      <c r="J577" s="7">
        <v>0.0</v>
      </c>
      <c r="K577" s="8"/>
      <c r="L577" s="5" t="str">
        <f t="array" ref="L577">XLOOKUP(H577,'Product Master'!B:B,'Product Master'!C:C)</f>
        <v>Consumer &amp; Home Care</v>
      </c>
      <c r="M577" s="9">
        <f t="shared" si="3"/>
        <v>0</v>
      </c>
    </row>
    <row r="578">
      <c r="A578" s="5" t="s">
        <v>4358</v>
      </c>
      <c r="B578" s="5" t="s">
        <v>3583</v>
      </c>
      <c r="C578" s="5" t="s">
        <v>3406</v>
      </c>
      <c r="D578" s="5" t="s">
        <v>3419</v>
      </c>
      <c r="E578" s="6">
        <v>45864.0</v>
      </c>
      <c r="F578" s="7">
        <f t="shared" si="1"/>
        <v>2025</v>
      </c>
      <c r="G578" s="7">
        <f t="shared" si="2"/>
        <v>7</v>
      </c>
      <c r="H578" s="5" t="s">
        <v>71</v>
      </c>
      <c r="I578" s="7">
        <v>25.0</v>
      </c>
      <c r="J578" s="7">
        <v>20.0</v>
      </c>
      <c r="K578" s="8"/>
      <c r="L578" s="5" t="str">
        <f t="array" ref="L578">XLOOKUP(H578,'Product Master'!B:B,'Product Master'!C:C)</f>
        <v>Consumer &amp; Home Care</v>
      </c>
      <c r="M578" s="9">
        <f t="shared" si="3"/>
        <v>5000000</v>
      </c>
    </row>
    <row r="579">
      <c r="A579" s="5" t="s">
        <v>4359</v>
      </c>
      <c r="B579" s="5" t="s">
        <v>3647</v>
      </c>
      <c r="C579" s="5" t="s">
        <v>3416</v>
      </c>
      <c r="D579" s="5" t="s">
        <v>3419</v>
      </c>
      <c r="E579" s="6">
        <v>46065.0</v>
      </c>
      <c r="F579" s="7">
        <f t="shared" si="1"/>
        <v>2026</v>
      </c>
      <c r="G579" s="7">
        <f t="shared" si="2"/>
        <v>2</v>
      </c>
      <c r="H579" s="5" t="s">
        <v>82</v>
      </c>
      <c r="I579" s="7">
        <v>20.6</v>
      </c>
      <c r="J579" s="7">
        <v>20.0</v>
      </c>
      <c r="K579" s="8"/>
      <c r="L579" s="5" t="str">
        <f t="array" ref="L579">XLOOKUP(H579,'Product Master'!B:B,'Product Master'!C:C)</f>
        <v>Packaging Materials</v>
      </c>
      <c r="M579" s="9">
        <f t="shared" si="3"/>
        <v>4120000</v>
      </c>
    </row>
    <row r="580">
      <c r="A580" s="5" t="s">
        <v>4360</v>
      </c>
      <c r="B580" s="5" t="s">
        <v>4361</v>
      </c>
      <c r="C580" s="5" t="s">
        <v>3402</v>
      </c>
      <c r="D580" s="5" t="s">
        <v>3407</v>
      </c>
      <c r="E580" s="6">
        <v>46350.0</v>
      </c>
      <c r="F580" s="7">
        <f t="shared" si="1"/>
        <v>2026</v>
      </c>
      <c r="G580" s="7">
        <f t="shared" si="2"/>
        <v>11</v>
      </c>
      <c r="H580" s="5" t="s">
        <v>56</v>
      </c>
      <c r="I580" s="7">
        <v>63.5</v>
      </c>
      <c r="J580" s="7">
        <v>100.0</v>
      </c>
      <c r="K580" s="8"/>
      <c r="L580" s="5" t="str">
        <f t="array" ref="L580">XLOOKUP(H580,'Product Master'!B:B,'Product Master'!C:C)</f>
        <v>Packaging Materials</v>
      </c>
      <c r="M580" s="9">
        <f t="shared" si="3"/>
        <v>63500000</v>
      </c>
    </row>
    <row r="581">
      <c r="A581" s="5" t="s">
        <v>4362</v>
      </c>
      <c r="B581" s="5" t="s">
        <v>4276</v>
      </c>
      <c r="C581" s="5" t="s">
        <v>3412</v>
      </c>
      <c r="D581" s="5" t="s">
        <v>3407</v>
      </c>
      <c r="E581" s="6">
        <v>46369.0</v>
      </c>
      <c r="F581" s="7">
        <f t="shared" si="1"/>
        <v>2026</v>
      </c>
      <c r="G581" s="7">
        <f t="shared" si="2"/>
        <v>12</v>
      </c>
      <c r="H581" s="5" t="s">
        <v>169</v>
      </c>
      <c r="I581" s="7">
        <v>30.8</v>
      </c>
      <c r="J581" s="7">
        <v>100.0</v>
      </c>
      <c r="K581" s="5" t="s">
        <v>4363</v>
      </c>
      <c r="L581" s="5" t="str">
        <f t="array" ref="L581">XLOOKUP(H581,'Product Master'!B:B,'Product Master'!C:C)</f>
        <v>Specialty Polymers</v>
      </c>
      <c r="M581" s="9">
        <f t="shared" si="3"/>
        <v>30800000</v>
      </c>
    </row>
    <row r="582">
      <c r="A582" s="5" t="s">
        <v>4364</v>
      </c>
      <c r="B582" s="5" t="s">
        <v>4365</v>
      </c>
      <c r="C582" s="5" t="s">
        <v>3406</v>
      </c>
      <c r="D582" s="5" t="s">
        <v>3407</v>
      </c>
      <c r="E582" s="6">
        <v>46098.0</v>
      </c>
      <c r="F582" s="7">
        <f t="shared" si="1"/>
        <v>2026</v>
      </c>
      <c r="G582" s="7">
        <f t="shared" si="2"/>
        <v>3</v>
      </c>
      <c r="H582" s="5" t="s">
        <v>231</v>
      </c>
      <c r="I582" s="7">
        <v>72.4</v>
      </c>
      <c r="J582" s="7">
        <v>100.0</v>
      </c>
      <c r="K582" s="8"/>
      <c r="L582" s="5" t="str">
        <f t="array" ref="L582">XLOOKUP(H582,'Product Master'!B:B,'Product Master'!C:C)</f>
        <v>Industrial Lubricants</v>
      </c>
      <c r="M582" s="9">
        <f t="shared" si="3"/>
        <v>72400000</v>
      </c>
    </row>
    <row r="583">
      <c r="A583" s="5" t="s">
        <v>4366</v>
      </c>
      <c r="B583" s="5" t="s">
        <v>4367</v>
      </c>
      <c r="C583" s="5" t="s">
        <v>3416</v>
      </c>
      <c r="D583" s="5" t="s">
        <v>3413</v>
      </c>
      <c r="E583" s="6">
        <v>46571.0</v>
      </c>
      <c r="F583" s="7">
        <f t="shared" si="1"/>
        <v>2027</v>
      </c>
      <c r="G583" s="7">
        <f t="shared" si="2"/>
        <v>7</v>
      </c>
      <c r="H583" s="5" t="s">
        <v>31</v>
      </c>
      <c r="I583" s="7">
        <v>71.9</v>
      </c>
      <c r="J583" s="7">
        <v>0.0</v>
      </c>
      <c r="K583" s="8"/>
      <c r="L583" s="5" t="str">
        <f t="array" ref="L583">XLOOKUP(H583,'Product Master'!B:B,'Product Master'!C:C)</f>
        <v>Consumer &amp; Home Care</v>
      </c>
      <c r="M583" s="9">
        <f t="shared" si="3"/>
        <v>0</v>
      </c>
    </row>
    <row r="584">
      <c r="A584" s="5" t="s">
        <v>4368</v>
      </c>
      <c r="B584" s="5" t="s">
        <v>3955</v>
      </c>
      <c r="C584" s="5" t="s">
        <v>3406</v>
      </c>
      <c r="D584" s="5" t="s">
        <v>3419</v>
      </c>
      <c r="E584" s="6">
        <v>45837.0</v>
      </c>
      <c r="F584" s="7">
        <f t="shared" si="1"/>
        <v>2025</v>
      </c>
      <c r="G584" s="7">
        <f t="shared" si="2"/>
        <v>6</v>
      </c>
      <c r="H584" s="5" t="s">
        <v>336</v>
      </c>
      <c r="I584" s="7">
        <v>79.8</v>
      </c>
      <c r="J584" s="7">
        <v>20.0</v>
      </c>
      <c r="K584" s="8"/>
      <c r="L584" s="5" t="str">
        <f t="array" ref="L584">XLOOKUP(H584,'Product Master'!B:B,'Product Master'!C:C)</f>
        <v>Automotive Solutions</v>
      </c>
      <c r="M584" s="9">
        <f t="shared" si="3"/>
        <v>15960000</v>
      </c>
    </row>
    <row r="585">
      <c r="A585" s="5" t="s">
        <v>4369</v>
      </c>
      <c r="B585" s="5" t="s">
        <v>4370</v>
      </c>
      <c r="C585" s="5" t="s">
        <v>3412</v>
      </c>
      <c r="D585" s="5" t="s">
        <v>3417</v>
      </c>
      <c r="E585" s="6">
        <v>45689.0</v>
      </c>
      <c r="F585" s="7">
        <f t="shared" si="1"/>
        <v>2025</v>
      </c>
      <c r="G585" s="7">
        <f t="shared" si="2"/>
        <v>2</v>
      </c>
      <c r="H585" s="5" t="s">
        <v>336</v>
      </c>
      <c r="I585" s="7">
        <v>29.9</v>
      </c>
      <c r="J585" s="7">
        <v>60.0</v>
      </c>
      <c r="K585" s="5" t="s">
        <v>4371</v>
      </c>
      <c r="L585" s="5" t="str">
        <f t="array" ref="L585">XLOOKUP(H585,'Product Master'!B:B,'Product Master'!C:C)</f>
        <v>Automotive Solutions</v>
      </c>
      <c r="M585" s="9">
        <f t="shared" si="3"/>
        <v>17940000</v>
      </c>
    </row>
    <row r="586">
      <c r="A586" s="5" t="s">
        <v>4372</v>
      </c>
      <c r="B586" s="5" t="s">
        <v>3662</v>
      </c>
      <c r="C586" s="5" t="s">
        <v>3412</v>
      </c>
      <c r="D586" s="5" t="s">
        <v>3413</v>
      </c>
      <c r="E586" s="6">
        <v>45695.0</v>
      </c>
      <c r="F586" s="7">
        <f t="shared" si="1"/>
        <v>2025</v>
      </c>
      <c r="G586" s="7">
        <f t="shared" si="2"/>
        <v>2</v>
      </c>
      <c r="H586" s="5" t="s">
        <v>231</v>
      </c>
      <c r="I586" s="7">
        <v>33.3</v>
      </c>
      <c r="J586" s="7">
        <v>0.0</v>
      </c>
      <c r="K586" s="8"/>
      <c r="L586" s="5" t="str">
        <f t="array" ref="L586">XLOOKUP(H586,'Product Master'!B:B,'Product Master'!C:C)</f>
        <v>Industrial Lubricants</v>
      </c>
      <c r="M586" s="9">
        <f t="shared" si="3"/>
        <v>0</v>
      </c>
    </row>
    <row r="587">
      <c r="A587" s="5" t="s">
        <v>4373</v>
      </c>
      <c r="B587" s="5" t="s">
        <v>4374</v>
      </c>
      <c r="C587" s="5" t="s">
        <v>3412</v>
      </c>
      <c r="D587" s="5" t="s">
        <v>3419</v>
      </c>
      <c r="E587" s="6">
        <v>46794.0</v>
      </c>
      <c r="F587" s="7">
        <f t="shared" si="1"/>
        <v>2028</v>
      </c>
      <c r="G587" s="7">
        <f t="shared" si="2"/>
        <v>2</v>
      </c>
      <c r="H587" s="5" t="s">
        <v>111</v>
      </c>
      <c r="I587" s="7">
        <v>37.3</v>
      </c>
      <c r="J587" s="7">
        <v>20.0</v>
      </c>
      <c r="K587" s="8"/>
      <c r="L587" s="5" t="str">
        <f t="array" ref="L587">XLOOKUP(H587,'Product Master'!B:B,'Product Master'!C:C)</f>
        <v>Packaging Materials</v>
      </c>
      <c r="M587" s="9">
        <f t="shared" si="3"/>
        <v>7460000</v>
      </c>
    </row>
    <row r="588">
      <c r="A588" s="5" t="s">
        <v>4375</v>
      </c>
      <c r="B588" s="5" t="s">
        <v>3612</v>
      </c>
      <c r="C588" s="5" t="s">
        <v>3402</v>
      </c>
      <c r="D588" s="5" t="s">
        <v>3403</v>
      </c>
      <c r="E588" s="6">
        <v>46308.0</v>
      </c>
      <c r="F588" s="7">
        <f t="shared" si="1"/>
        <v>2026</v>
      </c>
      <c r="G588" s="7">
        <f t="shared" si="2"/>
        <v>10</v>
      </c>
      <c r="H588" s="5" t="s">
        <v>382</v>
      </c>
      <c r="I588" s="7">
        <v>21.8</v>
      </c>
      <c r="J588" s="7">
        <v>80.0</v>
      </c>
      <c r="K588" s="8"/>
      <c r="L588" s="5" t="str">
        <f t="array" ref="L588">XLOOKUP(H588,'Product Master'!B:B,'Product Master'!C:C)</f>
        <v>Industrial Lubricants</v>
      </c>
      <c r="M588" s="9">
        <f t="shared" si="3"/>
        <v>17440000</v>
      </c>
    </row>
    <row r="589">
      <c r="A589" s="5" t="s">
        <v>4376</v>
      </c>
      <c r="B589" s="5" t="s">
        <v>3806</v>
      </c>
      <c r="C589" s="5" t="s">
        <v>3402</v>
      </c>
      <c r="D589" s="5" t="s">
        <v>3419</v>
      </c>
      <c r="E589" s="6">
        <v>46629.0</v>
      </c>
      <c r="F589" s="7">
        <f t="shared" si="1"/>
        <v>2027</v>
      </c>
      <c r="G589" s="7">
        <f t="shared" si="2"/>
        <v>8</v>
      </c>
      <c r="H589" s="5" t="s">
        <v>183</v>
      </c>
      <c r="I589" s="7">
        <v>71.0</v>
      </c>
      <c r="J589" s="7">
        <v>20.0</v>
      </c>
      <c r="K589" s="8"/>
      <c r="L589" s="5" t="str">
        <f t="array" ref="L589">XLOOKUP(H589,'Product Master'!B:B,'Product Master'!C:C)</f>
        <v>Industrial Lubricants</v>
      </c>
      <c r="M589" s="9">
        <f t="shared" si="3"/>
        <v>14200000</v>
      </c>
    </row>
    <row r="590">
      <c r="A590" s="5" t="s">
        <v>4377</v>
      </c>
      <c r="B590" s="5" t="s">
        <v>3749</v>
      </c>
      <c r="C590" s="5" t="s">
        <v>3406</v>
      </c>
      <c r="D590" s="5" t="s">
        <v>3407</v>
      </c>
      <c r="E590" s="6">
        <v>46079.0</v>
      </c>
      <c r="F590" s="7">
        <f t="shared" si="1"/>
        <v>2026</v>
      </c>
      <c r="G590" s="7">
        <f t="shared" si="2"/>
        <v>2</v>
      </c>
      <c r="H590" s="5" t="s">
        <v>56</v>
      </c>
      <c r="I590" s="7">
        <v>79.2</v>
      </c>
      <c r="J590" s="7">
        <v>100.0</v>
      </c>
      <c r="K590" s="8"/>
      <c r="L590" s="5" t="str">
        <f t="array" ref="L590">XLOOKUP(H590,'Product Master'!B:B,'Product Master'!C:C)</f>
        <v>Packaging Materials</v>
      </c>
      <c r="M590" s="9">
        <f t="shared" si="3"/>
        <v>79200000</v>
      </c>
    </row>
    <row r="591">
      <c r="A591" s="5" t="s">
        <v>4378</v>
      </c>
      <c r="B591" s="5" t="s">
        <v>4300</v>
      </c>
      <c r="C591" s="5" t="s">
        <v>3412</v>
      </c>
      <c r="D591" s="5" t="s">
        <v>3419</v>
      </c>
      <c r="E591" s="6">
        <v>46584.0</v>
      </c>
      <c r="F591" s="7">
        <f t="shared" si="1"/>
        <v>2027</v>
      </c>
      <c r="G591" s="7">
        <f t="shared" si="2"/>
        <v>7</v>
      </c>
      <c r="H591" s="5" t="s">
        <v>103</v>
      </c>
      <c r="I591" s="7">
        <v>52.1</v>
      </c>
      <c r="J591" s="7">
        <v>20.0</v>
      </c>
      <c r="K591" s="8"/>
      <c r="L591" s="5" t="str">
        <f t="array" ref="L591">XLOOKUP(H591,'Product Master'!B:B,'Product Master'!C:C)</f>
        <v>Specialty Polymers</v>
      </c>
      <c r="M591" s="9">
        <f t="shared" si="3"/>
        <v>10420000</v>
      </c>
    </row>
    <row r="592">
      <c r="A592" s="5" t="s">
        <v>4379</v>
      </c>
      <c r="B592" s="5" t="s">
        <v>3487</v>
      </c>
      <c r="C592" s="5" t="s">
        <v>3406</v>
      </c>
      <c r="D592" s="5" t="s">
        <v>3413</v>
      </c>
      <c r="E592" s="6">
        <v>46176.0</v>
      </c>
      <c r="F592" s="7">
        <f t="shared" si="1"/>
        <v>2026</v>
      </c>
      <c r="G592" s="7">
        <f t="shared" si="2"/>
        <v>6</v>
      </c>
      <c r="H592" s="5" t="s">
        <v>118</v>
      </c>
      <c r="I592" s="7">
        <v>63.1</v>
      </c>
      <c r="J592" s="7">
        <v>0.0</v>
      </c>
      <c r="K592" s="8"/>
      <c r="L592" s="5" t="str">
        <f t="array" ref="L592">XLOOKUP(H592,'Product Master'!B:B,'Product Master'!C:C)</f>
        <v>Automotive Solutions</v>
      </c>
      <c r="M592" s="9">
        <f t="shared" si="3"/>
        <v>0</v>
      </c>
    </row>
    <row r="593">
      <c r="A593" s="5" t="s">
        <v>4380</v>
      </c>
      <c r="B593" s="5" t="s">
        <v>3868</v>
      </c>
      <c r="C593" s="5" t="s">
        <v>3412</v>
      </c>
      <c r="D593" s="5" t="s">
        <v>3413</v>
      </c>
      <c r="E593" s="6">
        <v>46608.0</v>
      </c>
      <c r="F593" s="7">
        <f t="shared" si="1"/>
        <v>2027</v>
      </c>
      <c r="G593" s="7">
        <f t="shared" si="2"/>
        <v>8</v>
      </c>
      <c r="H593" s="5" t="s">
        <v>183</v>
      </c>
      <c r="I593" s="7">
        <v>9.2</v>
      </c>
      <c r="J593" s="7">
        <v>0.0</v>
      </c>
      <c r="K593" s="5" t="s">
        <v>4381</v>
      </c>
      <c r="L593" s="5" t="str">
        <f t="array" ref="L593">XLOOKUP(H593,'Product Master'!B:B,'Product Master'!C:C)</f>
        <v>Industrial Lubricants</v>
      </c>
      <c r="M593" s="9">
        <f t="shared" si="3"/>
        <v>0</v>
      </c>
    </row>
    <row r="594">
      <c r="A594" s="5" t="s">
        <v>4382</v>
      </c>
      <c r="B594" s="5" t="s">
        <v>3762</v>
      </c>
      <c r="C594" s="5" t="s">
        <v>3402</v>
      </c>
      <c r="D594" s="5" t="s">
        <v>3419</v>
      </c>
      <c r="E594" s="6">
        <v>46518.0</v>
      </c>
      <c r="F594" s="7">
        <f t="shared" si="1"/>
        <v>2027</v>
      </c>
      <c r="G594" s="7">
        <f t="shared" si="2"/>
        <v>5</v>
      </c>
      <c r="H594" s="5" t="s">
        <v>74</v>
      </c>
      <c r="I594" s="7">
        <v>70.9</v>
      </c>
      <c r="J594" s="7">
        <v>20.0</v>
      </c>
      <c r="K594" s="8"/>
      <c r="L594" s="5" t="str">
        <f t="array" ref="L594">XLOOKUP(H594,'Product Master'!B:B,'Product Master'!C:C)</f>
        <v>Consumer &amp; Home Care</v>
      </c>
      <c r="M594" s="9">
        <f t="shared" si="3"/>
        <v>14180000</v>
      </c>
    </row>
    <row r="595">
      <c r="A595" s="5" t="s">
        <v>4383</v>
      </c>
      <c r="B595" s="5" t="s">
        <v>3415</v>
      </c>
      <c r="C595" s="5" t="s">
        <v>3416</v>
      </c>
      <c r="D595" s="5" t="s">
        <v>3413</v>
      </c>
      <c r="E595" s="6">
        <v>46165.0</v>
      </c>
      <c r="F595" s="7">
        <f t="shared" si="1"/>
        <v>2026</v>
      </c>
      <c r="G595" s="7">
        <f t="shared" si="2"/>
        <v>5</v>
      </c>
      <c r="H595" s="5" t="s">
        <v>161</v>
      </c>
      <c r="I595" s="7">
        <v>60.4</v>
      </c>
      <c r="J595" s="7">
        <v>0.0</v>
      </c>
      <c r="K595" s="5" t="s">
        <v>4266</v>
      </c>
      <c r="L595" s="5" t="str">
        <f t="array" ref="L595">XLOOKUP(H595,'Product Master'!B:B,'Product Master'!C:C)</f>
        <v>Industrial Lubricants</v>
      </c>
      <c r="M595" s="9">
        <f t="shared" si="3"/>
        <v>0</v>
      </c>
    </row>
    <row r="596">
      <c r="A596" s="5" t="s">
        <v>4384</v>
      </c>
      <c r="B596" s="5" t="s">
        <v>3457</v>
      </c>
      <c r="C596" s="5" t="s">
        <v>3412</v>
      </c>
      <c r="D596" s="5" t="s">
        <v>3413</v>
      </c>
      <c r="E596" s="6">
        <v>45781.0</v>
      </c>
      <c r="F596" s="7">
        <f t="shared" si="1"/>
        <v>2025</v>
      </c>
      <c r="G596" s="7">
        <f t="shared" si="2"/>
        <v>5</v>
      </c>
      <c r="H596" s="5" t="s">
        <v>45</v>
      </c>
      <c r="I596" s="7">
        <v>33.4</v>
      </c>
      <c r="J596" s="7">
        <v>0.0</v>
      </c>
      <c r="K596" s="8"/>
      <c r="L596" s="5" t="str">
        <f t="array" ref="L596">XLOOKUP(H596,'Product Master'!B:B,'Product Master'!C:C)</f>
        <v>Automotive Solutions</v>
      </c>
      <c r="M596" s="9">
        <f t="shared" si="3"/>
        <v>0</v>
      </c>
    </row>
    <row r="597">
      <c r="A597" s="5" t="s">
        <v>4385</v>
      </c>
      <c r="B597" s="5" t="s">
        <v>3660</v>
      </c>
      <c r="C597" s="5" t="s">
        <v>3406</v>
      </c>
      <c r="D597" s="5" t="s">
        <v>3403</v>
      </c>
      <c r="E597" s="6">
        <v>45887.0</v>
      </c>
      <c r="F597" s="7">
        <f t="shared" si="1"/>
        <v>2025</v>
      </c>
      <c r="G597" s="7">
        <f t="shared" si="2"/>
        <v>8</v>
      </c>
      <c r="H597" s="5" t="s">
        <v>311</v>
      </c>
      <c r="I597" s="7">
        <v>38.4</v>
      </c>
      <c r="J597" s="7">
        <v>80.0</v>
      </c>
      <c r="K597" s="8"/>
      <c r="L597" s="5" t="str">
        <f t="array" ref="L597">XLOOKUP(H597,'Product Master'!B:B,'Product Master'!C:C)</f>
        <v>Packaging Materials</v>
      </c>
      <c r="M597" s="9">
        <f t="shared" si="3"/>
        <v>30720000</v>
      </c>
    </row>
    <row r="598">
      <c r="A598" s="5" t="s">
        <v>4386</v>
      </c>
      <c r="B598" s="5" t="s">
        <v>3948</v>
      </c>
      <c r="C598" s="5" t="s">
        <v>3406</v>
      </c>
      <c r="D598" s="5" t="s">
        <v>3419</v>
      </c>
      <c r="E598" s="6">
        <v>46706.0</v>
      </c>
      <c r="F598" s="7">
        <f t="shared" si="1"/>
        <v>2027</v>
      </c>
      <c r="G598" s="7">
        <f t="shared" si="2"/>
        <v>11</v>
      </c>
      <c r="H598" s="5" t="s">
        <v>19</v>
      </c>
      <c r="I598" s="7">
        <v>9.8</v>
      </c>
      <c r="J598" s="7">
        <v>20.0</v>
      </c>
      <c r="K598" s="8"/>
      <c r="L598" s="5" t="str">
        <f t="array" ref="L598">XLOOKUP(H598,'Product Master'!B:B,'Product Master'!C:C)</f>
        <v>Packaging Materials</v>
      </c>
      <c r="M598" s="9">
        <f t="shared" si="3"/>
        <v>1960000</v>
      </c>
    </row>
    <row r="599">
      <c r="A599" s="5" t="s">
        <v>4387</v>
      </c>
      <c r="B599" s="5" t="s">
        <v>4082</v>
      </c>
      <c r="C599" s="5" t="s">
        <v>3416</v>
      </c>
      <c r="D599" s="5" t="s">
        <v>3407</v>
      </c>
      <c r="E599" s="6">
        <v>46378.0</v>
      </c>
      <c r="F599" s="7">
        <f t="shared" si="1"/>
        <v>2026</v>
      </c>
      <c r="G599" s="7">
        <f t="shared" si="2"/>
        <v>12</v>
      </c>
      <c r="H599" s="5" t="s">
        <v>152</v>
      </c>
      <c r="I599" s="7">
        <v>27.2</v>
      </c>
      <c r="J599" s="7">
        <v>100.0</v>
      </c>
      <c r="K599" s="8"/>
      <c r="L599" s="5" t="str">
        <f t="array" ref="L599">XLOOKUP(H599,'Product Master'!B:B,'Product Master'!C:C)</f>
        <v>Packaging Materials</v>
      </c>
      <c r="M599" s="9">
        <f t="shared" si="3"/>
        <v>27200000</v>
      </c>
    </row>
    <row r="600">
      <c r="A600" s="5" t="s">
        <v>4388</v>
      </c>
      <c r="B600" s="5" t="s">
        <v>3544</v>
      </c>
      <c r="C600" s="5" t="s">
        <v>3416</v>
      </c>
      <c r="D600" s="5" t="s">
        <v>3403</v>
      </c>
      <c r="E600" s="6">
        <v>46124.0</v>
      </c>
      <c r="F600" s="7">
        <f t="shared" si="1"/>
        <v>2026</v>
      </c>
      <c r="G600" s="7">
        <f t="shared" si="2"/>
        <v>4</v>
      </c>
      <c r="H600" s="5" t="s">
        <v>64</v>
      </c>
      <c r="I600" s="7">
        <v>69.4</v>
      </c>
      <c r="J600" s="7">
        <v>80.0</v>
      </c>
      <c r="K600" s="8"/>
      <c r="L600" s="5" t="str">
        <f t="array" ref="L600">XLOOKUP(H600,'Product Master'!B:B,'Product Master'!C:C)</f>
        <v>Industrial Lubricants</v>
      </c>
      <c r="M600" s="9">
        <f t="shared" si="3"/>
        <v>55520000</v>
      </c>
    </row>
    <row r="601">
      <c r="A601" s="5" t="s">
        <v>4389</v>
      </c>
      <c r="B601" s="5" t="s">
        <v>3668</v>
      </c>
      <c r="C601" s="5" t="s">
        <v>3406</v>
      </c>
      <c r="D601" s="5" t="s">
        <v>3419</v>
      </c>
      <c r="E601" s="6">
        <v>46248.0</v>
      </c>
      <c r="F601" s="7">
        <f t="shared" si="1"/>
        <v>2026</v>
      </c>
      <c r="G601" s="7">
        <f t="shared" si="2"/>
        <v>8</v>
      </c>
      <c r="H601" s="5" t="s">
        <v>152</v>
      </c>
      <c r="I601" s="7">
        <v>9.3</v>
      </c>
      <c r="J601" s="7">
        <v>20.0</v>
      </c>
      <c r="K601" s="8"/>
      <c r="L601" s="5" t="str">
        <f t="array" ref="L601">XLOOKUP(H601,'Product Master'!B:B,'Product Master'!C:C)</f>
        <v>Packaging Materials</v>
      </c>
      <c r="M601" s="9">
        <f t="shared" si="3"/>
        <v>1860000</v>
      </c>
    </row>
    <row r="602">
      <c r="A602" s="5" t="s">
        <v>4390</v>
      </c>
      <c r="B602" s="5" t="s">
        <v>3674</v>
      </c>
      <c r="C602" s="5" t="s">
        <v>3416</v>
      </c>
      <c r="D602" s="5" t="s">
        <v>3407</v>
      </c>
      <c r="E602" s="6">
        <v>46186.0</v>
      </c>
      <c r="F602" s="7">
        <f t="shared" si="1"/>
        <v>2026</v>
      </c>
      <c r="G602" s="7">
        <f t="shared" si="2"/>
        <v>6</v>
      </c>
      <c r="H602" s="5" t="s">
        <v>166</v>
      </c>
      <c r="I602" s="7">
        <v>78.3</v>
      </c>
      <c r="J602" s="7">
        <v>100.0</v>
      </c>
      <c r="K602" s="5" t="s">
        <v>4391</v>
      </c>
      <c r="L602" s="5" t="str">
        <f t="array" ref="L602">XLOOKUP(H602,'Product Master'!B:B,'Product Master'!C:C)</f>
        <v>Automotive Solutions</v>
      </c>
      <c r="M602" s="9">
        <f t="shared" si="3"/>
        <v>78300000</v>
      </c>
    </row>
    <row r="603">
      <c r="A603" s="5" t="s">
        <v>4392</v>
      </c>
      <c r="B603" s="5" t="s">
        <v>3637</v>
      </c>
      <c r="C603" s="5" t="s">
        <v>3412</v>
      </c>
      <c r="D603" s="5" t="s">
        <v>3417</v>
      </c>
      <c r="E603" s="6">
        <v>45720.0</v>
      </c>
      <c r="F603" s="7">
        <f t="shared" si="1"/>
        <v>2025</v>
      </c>
      <c r="G603" s="7">
        <f t="shared" si="2"/>
        <v>3</v>
      </c>
      <c r="H603" s="5" t="s">
        <v>118</v>
      </c>
      <c r="I603" s="7">
        <v>23.7</v>
      </c>
      <c r="J603" s="7">
        <v>60.0</v>
      </c>
      <c r="K603" s="8"/>
      <c r="L603" s="5" t="str">
        <f t="array" ref="L603">XLOOKUP(H603,'Product Master'!B:B,'Product Master'!C:C)</f>
        <v>Automotive Solutions</v>
      </c>
      <c r="M603" s="9">
        <f t="shared" si="3"/>
        <v>14220000</v>
      </c>
    </row>
    <row r="604">
      <c r="A604" s="5" t="s">
        <v>4393</v>
      </c>
      <c r="B604" s="5" t="s">
        <v>3485</v>
      </c>
      <c r="C604" s="5" t="s">
        <v>3416</v>
      </c>
      <c r="D604" s="5" t="s">
        <v>3419</v>
      </c>
      <c r="E604" s="6">
        <v>46269.0</v>
      </c>
      <c r="F604" s="7">
        <f t="shared" si="1"/>
        <v>2026</v>
      </c>
      <c r="G604" s="7">
        <f t="shared" si="2"/>
        <v>9</v>
      </c>
      <c r="H604" s="5" t="s">
        <v>169</v>
      </c>
      <c r="I604" s="7">
        <v>29.6</v>
      </c>
      <c r="J604" s="7">
        <v>20.0</v>
      </c>
      <c r="K604" s="8"/>
      <c r="L604" s="5" t="str">
        <f t="array" ref="L604">XLOOKUP(H604,'Product Master'!B:B,'Product Master'!C:C)</f>
        <v>Specialty Polymers</v>
      </c>
      <c r="M604" s="9">
        <f t="shared" si="3"/>
        <v>5920000</v>
      </c>
    </row>
    <row r="605">
      <c r="A605" s="5" t="s">
        <v>4394</v>
      </c>
      <c r="B605" s="5" t="s">
        <v>4395</v>
      </c>
      <c r="C605" s="5" t="s">
        <v>3416</v>
      </c>
      <c r="D605" s="5" t="s">
        <v>3403</v>
      </c>
      <c r="E605" s="6">
        <v>46759.0</v>
      </c>
      <c r="F605" s="7">
        <f t="shared" si="1"/>
        <v>2028</v>
      </c>
      <c r="G605" s="7">
        <f t="shared" si="2"/>
        <v>1</v>
      </c>
      <c r="H605" s="5" t="s">
        <v>210</v>
      </c>
      <c r="I605" s="7">
        <v>63.9</v>
      </c>
      <c r="J605" s="7">
        <v>80.0</v>
      </c>
      <c r="K605" s="8"/>
      <c r="L605" s="5" t="str">
        <f t="array" ref="L605">XLOOKUP(H605,'Product Master'!B:B,'Product Master'!C:C)</f>
        <v>Automotive Solutions</v>
      </c>
      <c r="M605" s="9">
        <f t="shared" si="3"/>
        <v>51120000</v>
      </c>
    </row>
    <row r="606">
      <c r="A606" s="5" t="s">
        <v>4396</v>
      </c>
      <c r="B606" s="5" t="s">
        <v>4397</v>
      </c>
      <c r="C606" s="5" t="s">
        <v>3406</v>
      </c>
      <c r="D606" s="5" t="s">
        <v>3413</v>
      </c>
      <c r="E606" s="6">
        <v>46056.0</v>
      </c>
      <c r="F606" s="7">
        <f t="shared" si="1"/>
        <v>2026</v>
      </c>
      <c r="G606" s="7">
        <f t="shared" si="2"/>
        <v>2</v>
      </c>
      <c r="H606" s="5" t="s">
        <v>35</v>
      </c>
      <c r="I606" s="7">
        <v>48.5</v>
      </c>
      <c r="J606" s="7">
        <v>0.0</v>
      </c>
      <c r="K606" s="8"/>
      <c r="L606" s="5" t="str">
        <f t="array" ref="L606">XLOOKUP(H606,'Product Master'!B:B,'Product Master'!C:C)</f>
        <v>Specialty Polymers</v>
      </c>
      <c r="M606" s="9">
        <f t="shared" si="3"/>
        <v>0</v>
      </c>
    </row>
    <row r="607">
      <c r="A607" s="5" t="s">
        <v>4398</v>
      </c>
      <c r="B607" s="5" t="s">
        <v>3870</v>
      </c>
      <c r="C607" s="5" t="s">
        <v>3402</v>
      </c>
      <c r="D607" s="5" t="s">
        <v>3407</v>
      </c>
      <c r="E607" s="6">
        <v>45697.0</v>
      </c>
      <c r="F607" s="7">
        <f t="shared" si="1"/>
        <v>2025</v>
      </c>
      <c r="G607" s="7">
        <f t="shared" si="2"/>
        <v>2</v>
      </c>
      <c r="H607" s="5" t="s">
        <v>121</v>
      </c>
      <c r="I607" s="7">
        <v>27.7</v>
      </c>
      <c r="J607" s="7">
        <v>100.0</v>
      </c>
      <c r="K607" s="8"/>
      <c r="L607" s="5" t="str">
        <f t="array" ref="L607">XLOOKUP(H607,'Product Master'!B:B,'Product Master'!C:C)</f>
        <v>Specialty Polymers</v>
      </c>
      <c r="M607" s="9">
        <f t="shared" si="3"/>
        <v>27700000</v>
      </c>
    </row>
    <row r="608">
      <c r="A608" s="5" t="s">
        <v>4399</v>
      </c>
      <c r="B608" s="5" t="s">
        <v>3994</v>
      </c>
      <c r="C608" s="5" t="s">
        <v>3406</v>
      </c>
      <c r="D608" s="5" t="s">
        <v>3413</v>
      </c>
      <c r="E608" s="6">
        <v>46429.0</v>
      </c>
      <c r="F608" s="7">
        <f t="shared" si="1"/>
        <v>2027</v>
      </c>
      <c r="G608" s="7">
        <f t="shared" si="2"/>
        <v>2</v>
      </c>
      <c r="H608" s="5" t="s">
        <v>95</v>
      </c>
      <c r="I608" s="7">
        <v>46.9</v>
      </c>
      <c r="J608" s="7">
        <v>0.0</v>
      </c>
      <c r="K608" s="8"/>
      <c r="L608" s="5" t="str">
        <f t="array" ref="L608">XLOOKUP(H608,'Product Master'!B:B,'Product Master'!C:C)</f>
        <v>Consumer &amp; Home Care</v>
      </c>
      <c r="M608" s="9">
        <f t="shared" si="3"/>
        <v>0</v>
      </c>
    </row>
    <row r="609">
      <c r="A609" s="5" t="s">
        <v>4400</v>
      </c>
      <c r="B609" s="5" t="s">
        <v>3939</v>
      </c>
      <c r="C609" s="5" t="s">
        <v>3412</v>
      </c>
      <c r="D609" s="5" t="s">
        <v>3417</v>
      </c>
      <c r="E609" s="6">
        <v>46254.0</v>
      </c>
      <c r="F609" s="7">
        <f t="shared" si="1"/>
        <v>2026</v>
      </c>
      <c r="G609" s="7">
        <f t="shared" si="2"/>
        <v>8</v>
      </c>
      <c r="H609" s="5" t="s">
        <v>311</v>
      </c>
      <c r="I609" s="7">
        <v>16.9</v>
      </c>
      <c r="J609" s="7">
        <v>60.0</v>
      </c>
      <c r="K609" s="8"/>
      <c r="L609" s="5" t="str">
        <f t="array" ref="L609">XLOOKUP(H609,'Product Master'!B:B,'Product Master'!C:C)</f>
        <v>Packaging Materials</v>
      </c>
      <c r="M609" s="9">
        <f t="shared" si="3"/>
        <v>10140000</v>
      </c>
    </row>
    <row r="610">
      <c r="A610" s="5" t="s">
        <v>4401</v>
      </c>
      <c r="B610" s="5" t="s">
        <v>4041</v>
      </c>
      <c r="C610" s="5" t="s">
        <v>3412</v>
      </c>
      <c r="D610" s="5" t="s">
        <v>3417</v>
      </c>
      <c r="E610" s="6">
        <v>46015.0</v>
      </c>
      <c r="F610" s="7">
        <f t="shared" si="1"/>
        <v>2025</v>
      </c>
      <c r="G610" s="7">
        <f t="shared" si="2"/>
        <v>12</v>
      </c>
      <c r="H610" s="5" t="s">
        <v>161</v>
      </c>
      <c r="I610" s="7">
        <v>73.7</v>
      </c>
      <c r="J610" s="7">
        <v>60.0</v>
      </c>
      <c r="K610" s="8"/>
      <c r="L610" s="5" t="str">
        <f t="array" ref="L610">XLOOKUP(H610,'Product Master'!B:B,'Product Master'!C:C)</f>
        <v>Industrial Lubricants</v>
      </c>
      <c r="M610" s="9">
        <f t="shared" si="3"/>
        <v>44220000</v>
      </c>
    </row>
    <row r="611">
      <c r="A611" s="5" t="s">
        <v>4402</v>
      </c>
      <c r="B611" s="5" t="s">
        <v>4264</v>
      </c>
      <c r="C611" s="5" t="s">
        <v>3402</v>
      </c>
      <c r="D611" s="5" t="s">
        <v>3417</v>
      </c>
      <c r="E611" s="6">
        <v>46578.0</v>
      </c>
      <c r="F611" s="7">
        <f t="shared" si="1"/>
        <v>2027</v>
      </c>
      <c r="G611" s="7">
        <f t="shared" si="2"/>
        <v>7</v>
      </c>
      <c r="H611" s="5" t="s">
        <v>25</v>
      </c>
      <c r="I611" s="7">
        <v>78.7</v>
      </c>
      <c r="J611" s="7">
        <v>60.0</v>
      </c>
      <c r="K611" s="8"/>
      <c r="L611" s="5" t="str">
        <f t="array" ref="L611">XLOOKUP(H611,'Product Master'!B:B,'Product Master'!C:C)</f>
        <v>Specialty Polymers</v>
      </c>
      <c r="M611" s="9">
        <f t="shared" si="3"/>
        <v>47220000</v>
      </c>
    </row>
    <row r="612">
      <c r="A612" s="5" t="s">
        <v>4403</v>
      </c>
      <c r="B612" s="5" t="s">
        <v>3765</v>
      </c>
      <c r="C612" s="5" t="s">
        <v>3406</v>
      </c>
      <c r="D612" s="5" t="s">
        <v>3419</v>
      </c>
      <c r="E612" s="6">
        <v>46788.0</v>
      </c>
      <c r="F612" s="7">
        <f t="shared" si="1"/>
        <v>2028</v>
      </c>
      <c r="G612" s="7">
        <f t="shared" si="2"/>
        <v>2</v>
      </c>
      <c r="H612" s="5" t="s">
        <v>103</v>
      </c>
      <c r="I612" s="7">
        <v>7.5</v>
      </c>
      <c r="J612" s="7">
        <v>20.0</v>
      </c>
      <c r="K612" s="8"/>
      <c r="L612" s="5" t="str">
        <f t="array" ref="L612">XLOOKUP(H612,'Product Master'!B:B,'Product Master'!C:C)</f>
        <v>Specialty Polymers</v>
      </c>
      <c r="M612" s="9">
        <f t="shared" si="3"/>
        <v>1500000</v>
      </c>
    </row>
    <row r="613">
      <c r="A613" s="5" t="s">
        <v>4404</v>
      </c>
      <c r="B613" s="5" t="s">
        <v>3651</v>
      </c>
      <c r="C613" s="5" t="s">
        <v>3406</v>
      </c>
      <c r="D613" s="5" t="s">
        <v>3419</v>
      </c>
      <c r="E613" s="6">
        <v>46169.0</v>
      </c>
      <c r="F613" s="7">
        <f t="shared" si="1"/>
        <v>2026</v>
      </c>
      <c r="G613" s="7">
        <f t="shared" si="2"/>
        <v>5</v>
      </c>
      <c r="H613" s="5" t="s">
        <v>79</v>
      </c>
      <c r="I613" s="7">
        <v>55.6</v>
      </c>
      <c r="J613" s="7">
        <v>20.0</v>
      </c>
      <c r="K613" s="8"/>
      <c r="L613" s="5" t="str">
        <f t="array" ref="L613">XLOOKUP(H613,'Product Master'!B:B,'Product Master'!C:C)</f>
        <v>Packaging Materials</v>
      </c>
      <c r="M613" s="9">
        <f t="shared" si="3"/>
        <v>11120000</v>
      </c>
    </row>
    <row r="614">
      <c r="A614" s="5" t="s">
        <v>4405</v>
      </c>
      <c r="B614" s="5" t="s">
        <v>4406</v>
      </c>
      <c r="C614" s="5" t="s">
        <v>3412</v>
      </c>
      <c r="D614" s="5" t="s">
        <v>3417</v>
      </c>
      <c r="E614" s="6">
        <v>46355.0</v>
      </c>
      <c r="F614" s="7">
        <f t="shared" si="1"/>
        <v>2026</v>
      </c>
      <c r="G614" s="7">
        <f t="shared" si="2"/>
        <v>11</v>
      </c>
      <c r="H614" s="5" t="s">
        <v>95</v>
      </c>
      <c r="I614" s="7">
        <v>65.8</v>
      </c>
      <c r="J614" s="7">
        <v>60.0</v>
      </c>
      <c r="K614" s="8"/>
      <c r="L614" s="5" t="str">
        <f t="array" ref="L614">XLOOKUP(H614,'Product Master'!B:B,'Product Master'!C:C)</f>
        <v>Consumer &amp; Home Care</v>
      </c>
      <c r="M614" s="9">
        <f t="shared" si="3"/>
        <v>39480000</v>
      </c>
    </row>
    <row r="615">
      <c r="A615" s="5" t="s">
        <v>4407</v>
      </c>
      <c r="B615" s="5" t="s">
        <v>3767</v>
      </c>
      <c r="C615" s="5" t="s">
        <v>3406</v>
      </c>
      <c r="D615" s="5" t="s">
        <v>3417</v>
      </c>
      <c r="E615" s="6">
        <v>46532.0</v>
      </c>
      <c r="F615" s="7">
        <f t="shared" si="1"/>
        <v>2027</v>
      </c>
      <c r="G615" s="7">
        <f t="shared" si="2"/>
        <v>5</v>
      </c>
      <c r="H615" s="5" t="s">
        <v>336</v>
      </c>
      <c r="I615" s="7">
        <v>34.1</v>
      </c>
      <c r="J615" s="7">
        <v>60.0</v>
      </c>
      <c r="K615" s="8"/>
      <c r="L615" s="5" t="str">
        <f t="array" ref="L615">XLOOKUP(H615,'Product Master'!B:B,'Product Master'!C:C)</f>
        <v>Automotive Solutions</v>
      </c>
      <c r="M615" s="9">
        <f t="shared" si="3"/>
        <v>20460000</v>
      </c>
    </row>
    <row r="616">
      <c r="A616" s="5" t="s">
        <v>4408</v>
      </c>
      <c r="B616" s="5" t="s">
        <v>3493</v>
      </c>
      <c r="C616" s="5" t="s">
        <v>3412</v>
      </c>
      <c r="D616" s="5" t="s">
        <v>3413</v>
      </c>
      <c r="E616" s="6">
        <v>46680.0</v>
      </c>
      <c r="F616" s="7">
        <f t="shared" si="1"/>
        <v>2027</v>
      </c>
      <c r="G616" s="7">
        <f t="shared" si="2"/>
        <v>10</v>
      </c>
      <c r="H616" s="5" t="s">
        <v>25</v>
      </c>
      <c r="I616" s="7">
        <v>35.7</v>
      </c>
      <c r="J616" s="7">
        <v>0.0</v>
      </c>
      <c r="K616" s="8"/>
      <c r="L616" s="5" t="str">
        <f t="array" ref="L616">XLOOKUP(H616,'Product Master'!B:B,'Product Master'!C:C)</f>
        <v>Specialty Polymers</v>
      </c>
      <c r="M616" s="9">
        <f t="shared" si="3"/>
        <v>0</v>
      </c>
    </row>
    <row r="617">
      <c r="A617" s="5" t="s">
        <v>4409</v>
      </c>
      <c r="B617" s="5" t="s">
        <v>4410</v>
      </c>
      <c r="C617" s="5" t="s">
        <v>3412</v>
      </c>
      <c r="D617" s="5" t="s">
        <v>3417</v>
      </c>
      <c r="E617" s="6">
        <v>46481.0</v>
      </c>
      <c r="F617" s="7">
        <f t="shared" si="1"/>
        <v>2027</v>
      </c>
      <c r="G617" s="7">
        <f t="shared" si="2"/>
        <v>4</v>
      </c>
      <c r="H617" s="5" t="s">
        <v>74</v>
      </c>
      <c r="I617" s="7">
        <v>17.2</v>
      </c>
      <c r="J617" s="7">
        <v>60.0</v>
      </c>
      <c r="K617" s="8"/>
      <c r="L617" s="5" t="str">
        <f t="array" ref="L617">XLOOKUP(H617,'Product Master'!B:B,'Product Master'!C:C)</f>
        <v>Consumer &amp; Home Care</v>
      </c>
      <c r="M617" s="9">
        <f t="shared" si="3"/>
        <v>10320000</v>
      </c>
    </row>
    <row r="618">
      <c r="A618" s="5" t="s">
        <v>4411</v>
      </c>
      <c r="B618" s="5" t="s">
        <v>4412</v>
      </c>
      <c r="C618" s="5" t="s">
        <v>3402</v>
      </c>
      <c r="D618" s="5" t="s">
        <v>3417</v>
      </c>
      <c r="E618" s="6">
        <v>46375.0</v>
      </c>
      <c r="F618" s="7">
        <f t="shared" si="1"/>
        <v>2026</v>
      </c>
      <c r="G618" s="7">
        <f t="shared" si="2"/>
        <v>12</v>
      </c>
      <c r="H618" s="5" t="s">
        <v>382</v>
      </c>
      <c r="I618" s="7">
        <v>40.5</v>
      </c>
      <c r="J618" s="7">
        <v>60.0</v>
      </c>
      <c r="K618" s="8"/>
      <c r="L618" s="5" t="str">
        <f t="array" ref="L618">XLOOKUP(H618,'Product Master'!B:B,'Product Master'!C:C)</f>
        <v>Industrial Lubricants</v>
      </c>
      <c r="M618" s="9">
        <f t="shared" si="3"/>
        <v>24300000</v>
      </c>
    </row>
    <row r="619">
      <c r="A619" s="5" t="s">
        <v>4413</v>
      </c>
      <c r="B619" s="5" t="s">
        <v>3870</v>
      </c>
      <c r="C619" s="5" t="s">
        <v>3416</v>
      </c>
      <c r="D619" s="5" t="s">
        <v>3419</v>
      </c>
      <c r="E619" s="6">
        <v>46641.0</v>
      </c>
      <c r="F619" s="7">
        <f t="shared" si="1"/>
        <v>2027</v>
      </c>
      <c r="G619" s="7">
        <f t="shared" si="2"/>
        <v>9</v>
      </c>
      <c r="H619" s="5" t="s">
        <v>95</v>
      </c>
      <c r="I619" s="7">
        <v>48.5</v>
      </c>
      <c r="J619" s="7">
        <v>20.0</v>
      </c>
      <c r="K619" s="8"/>
      <c r="L619" s="5" t="str">
        <f t="array" ref="L619">XLOOKUP(H619,'Product Master'!B:B,'Product Master'!C:C)</f>
        <v>Consumer &amp; Home Care</v>
      </c>
      <c r="M619" s="9">
        <f t="shared" si="3"/>
        <v>9700000</v>
      </c>
    </row>
    <row r="620">
      <c r="A620" s="5" t="s">
        <v>4414</v>
      </c>
      <c r="B620" s="5" t="s">
        <v>3441</v>
      </c>
      <c r="C620" s="5" t="s">
        <v>3402</v>
      </c>
      <c r="D620" s="5" t="s">
        <v>3413</v>
      </c>
      <c r="E620" s="6">
        <v>46009.0</v>
      </c>
      <c r="F620" s="7">
        <f t="shared" si="1"/>
        <v>2025</v>
      </c>
      <c r="G620" s="7">
        <f t="shared" si="2"/>
        <v>12</v>
      </c>
      <c r="H620" s="5" t="s">
        <v>194</v>
      </c>
      <c r="I620" s="7">
        <v>77.5</v>
      </c>
      <c r="J620" s="7">
        <v>0.0</v>
      </c>
      <c r="K620" s="8"/>
      <c r="L620" s="5" t="str">
        <f t="array" ref="L620">XLOOKUP(H620,'Product Master'!B:B,'Product Master'!C:C)</f>
        <v>Specialty Polymers</v>
      </c>
      <c r="M620" s="9">
        <f t="shared" si="3"/>
        <v>0</v>
      </c>
    </row>
    <row r="621">
      <c r="A621" s="5" t="s">
        <v>4415</v>
      </c>
      <c r="B621" s="5" t="s">
        <v>3583</v>
      </c>
      <c r="C621" s="5" t="s">
        <v>3416</v>
      </c>
      <c r="D621" s="5" t="s">
        <v>3419</v>
      </c>
      <c r="E621" s="6">
        <v>46531.0</v>
      </c>
      <c r="F621" s="7">
        <f t="shared" si="1"/>
        <v>2027</v>
      </c>
      <c r="G621" s="7">
        <f t="shared" si="2"/>
        <v>5</v>
      </c>
      <c r="H621" s="5" t="s">
        <v>31</v>
      </c>
      <c r="I621" s="7">
        <v>54.0</v>
      </c>
      <c r="J621" s="7">
        <v>20.0</v>
      </c>
      <c r="K621" s="8"/>
      <c r="L621" s="5" t="str">
        <f t="array" ref="L621">XLOOKUP(H621,'Product Master'!B:B,'Product Master'!C:C)</f>
        <v>Consumer &amp; Home Care</v>
      </c>
      <c r="M621" s="9">
        <f t="shared" si="3"/>
        <v>10800000</v>
      </c>
    </row>
    <row r="622">
      <c r="A622" s="5" t="s">
        <v>4416</v>
      </c>
      <c r="B622" s="5" t="s">
        <v>3469</v>
      </c>
      <c r="C622" s="5" t="s">
        <v>3412</v>
      </c>
      <c r="D622" s="5" t="s">
        <v>3407</v>
      </c>
      <c r="E622" s="6">
        <v>46259.0</v>
      </c>
      <c r="F622" s="7">
        <f t="shared" si="1"/>
        <v>2026</v>
      </c>
      <c r="G622" s="7">
        <f t="shared" si="2"/>
        <v>8</v>
      </c>
      <c r="H622" s="5" t="s">
        <v>213</v>
      </c>
      <c r="I622" s="7">
        <v>66.1</v>
      </c>
      <c r="J622" s="7">
        <v>100.0</v>
      </c>
      <c r="K622" s="8"/>
      <c r="L622" s="5" t="str">
        <f t="array" ref="L622">XLOOKUP(H622,'Product Master'!B:B,'Product Master'!C:C)</f>
        <v>Industrial Lubricants</v>
      </c>
      <c r="M622" s="9">
        <f t="shared" si="3"/>
        <v>66100000</v>
      </c>
    </row>
    <row r="623">
      <c r="A623" s="5" t="s">
        <v>4417</v>
      </c>
      <c r="B623" s="5" t="s">
        <v>4410</v>
      </c>
      <c r="C623" s="5" t="s">
        <v>3402</v>
      </c>
      <c r="D623" s="5" t="s">
        <v>3407</v>
      </c>
      <c r="E623" s="6">
        <v>46143.0</v>
      </c>
      <c r="F623" s="7">
        <f t="shared" si="1"/>
        <v>2026</v>
      </c>
      <c r="G623" s="7">
        <f t="shared" si="2"/>
        <v>5</v>
      </c>
      <c r="H623" s="5" t="s">
        <v>31</v>
      </c>
      <c r="I623" s="7">
        <v>43.7</v>
      </c>
      <c r="J623" s="7">
        <v>100.0</v>
      </c>
      <c r="K623" s="8"/>
      <c r="L623" s="5" t="str">
        <f t="array" ref="L623">XLOOKUP(H623,'Product Master'!B:B,'Product Master'!C:C)</f>
        <v>Consumer &amp; Home Care</v>
      </c>
      <c r="M623" s="9">
        <f t="shared" si="3"/>
        <v>43700000</v>
      </c>
    </row>
    <row r="624">
      <c r="A624" s="5" t="s">
        <v>4418</v>
      </c>
      <c r="B624" s="5" t="s">
        <v>3583</v>
      </c>
      <c r="C624" s="5" t="s">
        <v>3406</v>
      </c>
      <c r="D624" s="5" t="s">
        <v>3407</v>
      </c>
      <c r="E624" s="6">
        <v>45778.0</v>
      </c>
      <c r="F624" s="7">
        <f t="shared" si="1"/>
        <v>2025</v>
      </c>
      <c r="G624" s="7">
        <f t="shared" si="2"/>
        <v>5</v>
      </c>
      <c r="H624" s="5" t="s">
        <v>56</v>
      </c>
      <c r="I624" s="7">
        <v>8.0</v>
      </c>
      <c r="J624" s="7">
        <v>100.0</v>
      </c>
      <c r="K624" s="8"/>
      <c r="L624" s="5" t="str">
        <f t="array" ref="L624">XLOOKUP(H624,'Product Master'!B:B,'Product Master'!C:C)</f>
        <v>Packaging Materials</v>
      </c>
      <c r="M624" s="9">
        <f t="shared" si="3"/>
        <v>8000000</v>
      </c>
    </row>
    <row r="625">
      <c r="A625" s="5" t="s">
        <v>4419</v>
      </c>
      <c r="B625" s="5" t="s">
        <v>4420</v>
      </c>
      <c r="C625" s="5" t="s">
        <v>3412</v>
      </c>
      <c r="D625" s="5" t="s">
        <v>3413</v>
      </c>
      <c r="E625" s="6">
        <v>46495.0</v>
      </c>
      <c r="F625" s="7">
        <f t="shared" si="1"/>
        <v>2027</v>
      </c>
      <c r="G625" s="7">
        <f t="shared" si="2"/>
        <v>4</v>
      </c>
      <c r="H625" s="5" t="s">
        <v>79</v>
      </c>
      <c r="I625" s="7">
        <v>41.2</v>
      </c>
      <c r="J625" s="7">
        <v>0.0</v>
      </c>
      <c r="K625" s="8"/>
      <c r="L625" s="5" t="str">
        <f t="array" ref="L625">XLOOKUP(H625,'Product Master'!B:B,'Product Master'!C:C)</f>
        <v>Packaging Materials</v>
      </c>
      <c r="M625" s="9">
        <f t="shared" si="3"/>
        <v>0</v>
      </c>
    </row>
    <row r="626">
      <c r="A626" s="5" t="s">
        <v>4421</v>
      </c>
      <c r="B626" s="5" t="s">
        <v>3548</v>
      </c>
      <c r="C626" s="5" t="s">
        <v>3416</v>
      </c>
      <c r="D626" s="5" t="s">
        <v>3419</v>
      </c>
      <c r="E626" s="6">
        <v>46831.0</v>
      </c>
      <c r="F626" s="7">
        <f t="shared" si="1"/>
        <v>2028</v>
      </c>
      <c r="G626" s="7">
        <f t="shared" si="2"/>
        <v>3</v>
      </c>
      <c r="H626" s="5" t="s">
        <v>45</v>
      </c>
      <c r="I626" s="7">
        <v>33.0</v>
      </c>
      <c r="J626" s="7">
        <v>20.0</v>
      </c>
      <c r="K626" s="8"/>
      <c r="L626" s="5" t="str">
        <f t="array" ref="L626">XLOOKUP(H626,'Product Master'!B:B,'Product Master'!C:C)</f>
        <v>Automotive Solutions</v>
      </c>
      <c r="M626" s="9">
        <f t="shared" si="3"/>
        <v>6600000</v>
      </c>
    </row>
    <row r="627">
      <c r="A627" s="5" t="s">
        <v>4422</v>
      </c>
      <c r="B627" s="5" t="s">
        <v>3529</v>
      </c>
      <c r="C627" s="5" t="s">
        <v>3402</v>
      </c>
      <c r="D627" s="5" t="s">
        <v>3403</v>
      </c>
      <c r="E627" s="6">
        <v>46177.0</v>
      </c>
      <c r="F627" s="7">
        <f t="shared" si="1"/>
        <v>2026</v>
      </c>
      <c r="G627" s="7">
        <f t="shared" si="2"/>
        <v>6</v>
      </c>
      <c r="H627" s="5" t="s">
        <v>19</v>
      </c>
      <c r="I627" s="7">
        <v>74.6</v>
      </c>
      <c r="J627" s="7">
        <v>80.0</v>
      </c>
      <c r="K627" s="8"/>
      <c r="L627" s="5" t="str">
        <f t="array" ref="L627">XLOOKUP(H627,'Product Master'!B:B,'Product Master'!C:C)</f>
        <v>Packaging Materials</v>
      </c>
      <c r="M627" s="9">
        <f t="shared" si="3"/>
        <v>59680000</v>
      </c>
    </row>
    <row r="628">
      <c r="A628" s="5" t="s">
        <v>4423</v>
      </c>
      <c r="B628" s="5" t="s">
        <v>4424</v>
      </c>
      <c r="C628" s="5" t="s">
        <v>3402</v>
      </c>
      <c r="D628" s="5" t="s">
        <v>3417</v>
      </c>
      <c r="E628" s="6">
        <v>46628.0</v>
      </c>
      <c r="F628" s="7">
        <f t="shared" si="1"/>
        <v>2027</v>
      </c>
      <c r="G628" s="7">
        <f t="shared" si="2"/>
        <v>8</v>
      </c>
      <c r="H628" s="5" t="s">
        <v>59</v>
      </c>
      <c r="I628" s="7">
        <v>24.0</v>
      </c>
      <c r="J628" s="7">
        <v>60.0</v>
      </c>
      <c r="K628" s="8"/>
      <c r="L628" s="5" t="str">
        <f t="array" ref="L628">XLOOKUP(H628,'Product Master'!B:B,'Product Master'!C:C)</f>
        <v>Consumer &amp; Home Care</v>
      </c>
      <c r="M628" s="9">
        <f t="shared" si="3"/>
        <v>14400000</v>
      </c>
    </row>
    <row r="629">
      <c r="A629" s="5" t="s">
        <v>4425</v>
      </c>
      <c r="B629" s="5" t="s">
        <v>3666</v>
      </c>
      <c r="C629" s="5" t="s">
        <v>3412</v>
      </c>
      <c r="D629" s="5" t="s">
        <v>3417</v>
      </c>
      <c r="E629" s="6">
        <v>46518.0</v>
      </c>
      <c r="F629" s="7">
        <f t="shared" si="1"/>
        <v>2027</v>
      </c>
      <c r="G629" s="7">
        <f t="shared" si="2"/>
        <v>5</v>
      </c>
      <c r="H629" s="5" t="s">
        <v>336</v>
      </c>
      <c r="I629" s="7">
        <v>45.7</v>
      </c>
      <c r="J629" s="7">
        <v>60.0</v>
      </c>
      <c r="K629" s="8"/>
      <c r="L629" s="5" t="str">
        <f t="array" ref="L629">XLOOKUP(H629,'Product Master'!B:B,'Product Master'!C:C)</f>
        <v>Automotive Solutions</v>
      </c>
      <c r="M629" s="9">
        <f t="shared" si="3"/>
        <v>27420000</v>
      </c>
    </row>
    <row r="630">
      <c r="A630" s="5" t="s">
        <v>4426</v>
      </c>
      <c r="B630" s="5" t="s">
        <v>4427</v>
      </c>
      <c r="C630" s="5" t="s">
        <v>3406</v>
      </c>
      <c r="D630" s="5" t="s">
        <v>3407</v>
      </c>
      <c r="E630" s="6">
        <v>46369.0</v>
      </c>
      <c r="F630" s="7">
        <f t="shared" si="1"/>
        <v>2026</v>
      </c>
      <c r="G630" s="7">
        <f t="shared" si="2"/>
        <v>12</v>
      </c>
      <c r="H630" s="5" t="s">
        <v>277</v>
      </c>
      <c r="I630" s="7">
        <v>15.3</v>
      </c>
      <c r="J630" s="7">
        <v>100.0</v>
      </c>
      <c r="K630" s="8"/>
      <c r="L630" s="5" t="str">
        <f t="array" ref="L630">XLOOKUP(H630,'Product Master'!B:B,'Product Master'!C:C)</f>
        <v>Packaging Materials</v>
      </c>
      <c r="M630" s="9">
        <f t="shared" si="3"/>
        <v>15300000</v>
      </c>
    </row>
    <row r="631">
      <c r="A631" s="5" t="s">
        <v>4428</v>
      </c>
      <c r="B631" s="5" t="s">
        <v>4429</v>
      </c>
      <c r="C631" s="5" t="s">
        <v>3416</v>
      </c>
      <c r="D631" s="5" t="s">
        <v>3419</v>
      </c>
      <c r="E631" s="6">
        <v>46375.0</v>
      </c>
      <c r="F631" s="7">
        <f t="shared" si="1"/>
        <v>2026</v>
      </c>
      <c r="G631" s="7">
        <f t="shared" si="2"/>
        <v>12</v>
      </c>
      <c r="H631" s="5" t="s">
        <v>31</v>
      </c>
      <c r="I631" s="7">
        <v>60.0</v>
      </c>
      <c r="J631" s="7">
        <v>20.0</v>
      </c>
      <c r="K631" s="8"/>
      <c r="L631" s="5" t="str">
        <f t="array" ref="L631">XLOOKUP(H631,'Product Master'!B:B,'Product Master'!C:C)</f>
        <v>Consumer &amp; Home Care</v>
      </c>
      <c r="M631" s="9">
        <f t="shared" si="3"/>
        <v>12000000</v>
      </c>
    </row>
    <row r="632">
      <c r="A632" s="5" t="s">
        <v>4430</v>
      </c>
      <c r="B632" s="5" t="s">
        <v>4115</v>
      </c>
      <c r="C632" s="5" t="s">
        <v>3406</v>
      </c>
      <c r="D632" s="5" t="s">
        <v>3419</v>
      </c>
      <c r="E632" s="6">
        <v>46472.0</v>
      </c>
      <c r="F632" s="7">
        <f t="shared" si="1"/>
        <v>2027</v>
      </c>
      <c r="G632" s="7">
        <f t="shared" si="2"/>
        <v>3</v>
      </c>
      <c r="H632" s="5" t="s">
        <v>79</v>
      </c>
      <c r="I632" s="7">
        <v>28.0</v>
      </c>
      <c r="J632" s="7">
        <v>20.0</v>
      </c>
      <c r="K632" s="8"/>
      <c r="L632" s="5" t="str">
        <f t="array" ref="L632">XLOOKUP(H632,'Product Master'!B:B,'Product Master'!C:C)</f>
        <v>Packaging Materials</v>
      </c>
      <c r="M632" s="9">
        <f t="shared" si="3"/>
        <v>5600000</v>
      </c>
    </row>
    <row r="633">
      <c r="A633" s="5" t="s">
        <v>4431</v>
      </c>
      <c r="B633" s="5" t="s">
        <v>3577</v>
      </c>
      <c r="C633" s="5" t="s">
        <v>3402</v>
      </c>
      <c r="D633" s="5" t="s">
        <v>3417</v>
      </c>
      <c r="E633" s="6">
        <v>46832.0</v>
      </c>
      <c r="F633" s="7">
        <f t="shared" si="1"/>
        <v>2028</v>
      </c>
      <c r="G633" s="7">
        <f t="shared" si="2"/>
        <v>3</v>
      </c>
      <c r="H633" s="5" t="s">
        <v>64</v>
      </c>
      <c r="I633" s="7">
        <v>51.7</v>
      </c>
      <c r="J633" s="7">
        <v>60.0</v>
      </c>
      <c r="K633" s="8"/>
      <c r="L633" s="5" t="str">
        <f t="array" ref="L633">XLOOKUP(H633,'Product Master'!B:B,'Product Master'!C:C)</f>
        <v>Industrial Lubricants</v>
      </c>
      <c r="M633" s="9">
        <f t="shared" si="3"/>
        <v>31020000</v>
      </c>
    </row>
    <row r="634">
      <c r="A634" s="5" t="s">
        <v>4432</v>
      </c>
      <c r="B634" s="5" t="s">
        <v>3654</v>
      </c>
      <c r="C634" s="5" t="s">
        <v>3402</v>
      </c>
      <c r="D634" s="5" t="s">
        <v>3417</v>
      </c>
      <c r="E634" s="6">
        <v>46793.0</v>
      </c>
      <c r="F634" s="7">
        <f t="shared" si="1"/>
        <v>2028</v>
      </c>
      <c r="G634" s="7">
        <f t="shared" si="2"/>
        <v>2</v>
      </c>
      <c r="H634" s="5" t="s">
        <v>152</v>
      </c>
      <c r="I634" s="7">
        <v>42.6</v>
      </c>
      <c r="J634" s="7">
        <v>60.0</v>
      </c>
      <c r="K634" s="8"/>
      <c r="L634" s="5" t="str">
        <f t="array" ref="L634">XLOOKUP(H634,'Product Master'!B:B,'Product Master'!C:C)</f>
        <v>Packaging Materials</v>
      </c>
      <c r="M634" s="9">
        <f t="shared" si="3"/>
        <v>25560000</v>
      </c>
    </row>
    <row r="635">
      <c r="A635" s="5" t="s">
        <v>4433</v>
      </c>
      <c r="B635" s="5" t="s">
        <v>3542</v>
      </c>
      <c r="C635" s="5" t="s">
        <v>3416</v>
      </c>
      <c r="D635" s="5" t="s">
        <v>3403</v>
      </c>
      <c r="E635" s="6">
        <v>46410.0</v>
      </c>
      <c r="F635" s="7">
        <f t="shared" si="1"/>
        <v>2027</v>
      </c>
      <c r="G635" s="7">
        <f t="shared" si="2"/>
        <v>1</v>
      </c>
      <c r="H635" s="5" t="s">
        <v>68</v>
      </c>
      <c r="I635" s="7">
        <v>32.3</v>
      </c>
      <c r="J635" s="7">
        <v>80.0</v>
      </c>
      <c r="K635" s="8"/>
      <c r="L635" s="5" t="str">
        <f t="array" ref="L635">XLOOKUP(H635,'Product Master'!B:B,'Product Master'!C:C)</f>
        <v>Industrial Lubricants</v>
      </c>
      <c r="M635" s="9">
        <f t="shared" si="3"/>
        <v>25840000</v>
      </c>
    </row>
    <row r="636">
      <c r="A636" s="5" t="s">
        <v>4434</v>
      </c>
      <c r="B636" s="5" t="s">
        <v>4187</v>
      </c>
      <c r="C636" s="5" t="s">
        <v>3406</v>
      </c>
      <c r="D636" s="5" t="s">
        <v>3419</v>
      </c>
      <c r="E636" s="6">
        <v>46451.0</v>
      </c>
      <c r="F636" s="7">
        <f t="shared" si="1"/>
        <v>2027</v>
      </c>
      <c r="G636" s="7">
        <f t="shared" si="2"/>
        <v>3</v>
      </c>
      <c r="H636" s="5" t="s">
        <v>98</v>
      </c>
      <c r="I636" s="7">
        <v>42.0</v>
      </c>
      <c r="J636" s="7">
        <v>20.0</v>
      </c>
      <c r="K636" s="8"/>
      <c r="L636" s="5" t="str">
        <f t="array" ref="L636">XLOOKUP(H636,'Product Master'!B:B,'Product Master'!C:C)</f>
        <v>Industrial Lubricants</v>
      </c>
      <c r="M636" s="9">
        <f t="shared" si="3"/>
        <v>8400000</v>
      </c>
    </row>
    <row r="637">
      <c r="A637" s="5" t="s">
        <v>4435</v>
      </c>
      <c r="B637" s="5" t="s">
        <v>3812</v>
      </c>
      <c r="C637" s="5" t="s">
        <v>3406</v>
      </c>
      <c r="D637" s="5" t="s">
        <v>3407</v>
      </c>
      <c r="E637" s="6">
        <v>46777.0</v>
      </c>
      <c r="F637" s="7">
        <f t="shared" si="1"/>
        <v>2028</v>
      </c>
      <c r="G637" s="7">
        <f t="shared" si="2"/>
        <v>1</v>
      </c>
      <c r="H637" s="5" t="s">
        <v>336</v>
      </c>
      <c r="I637" s="7">
        <v>8.8</v>
      </c>
      <c r="J637" s="7">
        <v>100.0</v>
      </c>
      <c r="K637" s="8"/>
      <c r="L637" s="5" t="str">
        <f t="array" ref="L637">XLOOKUP(H637,'Product Master'!B:B,'Product Master'!C:C)</f>
        <v>Automotive Solutions</v>
      </c>
      <c r="M637" s="9">
        <f t="shared" si="3"/>
        <v>8800000</v>
      </c>
    </row>
    <row r="638">
      <c r="A638" s="5" t="s">
        <v>4436</v>
      </c>
      <c r="B638" s="5" t="s">
        <v>4143</v>
      </c>
      <c r="C638" s="5" t="s">
        <v>3402</v>
      </c>
      <c r="D638" s="5" t="s">
        <v>3419</v>
      </c>
      <c r="E638" s="6">
        <v>46073.0</v>
      </c>
      <c r="F638" s="7">
        <f t="shared" si="1"/>
        <v>2026</v>
      </c>
      <c r="G638" s="7">
        <f t="shared" si="2"/>
        <v>2</v>
      </c>
      <c r="H638" s="5" t="s">
        <v>98</v>
      </c>
      <c r="I638" s="7">
        <v>54.7</v>
      </c>
      <c r="J638" s="7">
        <v>20.0</v>
      </c>
      <c r="K638" s="8"/>
      <c r="L638" s="5" t="str">
        <f t="array" ref="L638">XLOOKUP(H638,'Product Master'!B:B,'Product Master'!C:C)</f>
        <v>Industrial Lubricants</v>
      </c>
      <c r="M638" s="9">
        <f t="shared" si="3"/>
        <v>10940000</v>
      </c>
    </row>
    <row r="639">
      <c r="A639" s="5" t="s">
        <v>4437</v>
      </c>
      <c r="B639" s="5" t="s">
        <v>3621</v>
      </c>
      <c r="C639" s="5" t="s">
        <v>3412</v>
      </c>
      <c r="D639" s="5" t="s">
        <v>3417</v>
      </c>
      <c r="E639" s="6">
        <v>46278.0</v>
      </c>
      <c r="F639" s="7">
        <f t="shared" si="1"/>
        <v>2026</v>
      </c>
      <c r="G639" s="7">
        <f t="shared" si="2"/>
        <v>9</v>
      </c>
      <c r="H639" s="5" t="s">
        <v>336</v>
      </c>
      <c r="I639" s="7">
        <v>61.4</v>
      </c>
      <c r="J639" s="7">
        <v>60.0</v>
      </c>
      <c r="K639" s="5" t="s">
        <v>4438</v>
      </c>
      <c r="L639" s="5" t="str">
        <f t="array" ref="L639">XLOOKUP(H639,'Product Master'!B:B,'Product Master'!C:C)</f>
        <v>Automotive Solutions</v>
      </c>
      <c r="M639" s="9">
        <f t="shared" si="3"/>
        <v>36840000</v>
      </c>
    </row>
    <row r="640">
      <c r="A640" s="5" t="s">
        <v>4439</v>
      </c>
      <c r="B640" s="5" t="s">
        <v>4440</v>
      </c>
      <c r="C640" s="5" t="s">
        <v>3406</v>
      </c>
      <c r="D640" s="5" t="s">
        <v>3417</v>
      </c>
      <c r="E640" s="6">
        <v>46704.0</v>
      </c>
      <c r="F640" s="7">
        <f t="shared" si="1"/>
        <v>2027</v>
      </c>
      <c r="G640" s="7">
        <f t="shared" si="2"/>
        <v>11</v>
      </c>
      <c r="H640" s="5" t="s">
        <v>53</v>
      </c>
      <c r="I640" s="7">
        <v>48.3</v>
      </c>
      <c r="J640" s="7">
        <v>60.0</v>
      </c>
      <c r="K640" s="8"/>
      <c r="L640" s="5" t="str">
        <f t="array" ref="L640">XLOOKUP(H640,'Product Master'!B:B,'Product Master'!C:C)</f>
        <v>Specialty Polymers</v>
      </c>
      <c r="M640" s="9">
        <f t="shared" si="3"/>
        <v>28980000</v>
      </c>
    </row>
    <row r="641">
      <c r="A641" s="5" t="s">
        <v>4441</v>
      </c>
      <c r="B641" s="5" t="s">
        <v>4054</v>
      </c>
      <c r="C641" s="5" t="s">
        <v>3402</v>
      </c>
      <c r="D641" s="5" t="s">
        <v>3407</v>
      </c>
      <c r="E641" s="6">
        <v>46796.0</v>
      </c>
      <c r="F641" s="7">
        <f t="shared" si="1"/>
        <v>2028</v>
      </c>
      <c r="G641" s="7">
        <f t="shared" si="2"/>
        <v>2</v>
      </c>
      <c r="H641" s="5" t="s">
        <v>95</v>
      </c>
      <c r="I641" s="7">
        <v>21.6</v>
      </c>
      <c r="J641" s="7">
        <v>100.0</v>
      </c>
      <c r="K641" s="5" t="s">
        <v>4442</v>
      </c>
      <c r="L641" s="5" t="str">
        <f t="array" ref="L641">XLOOKUP(H641,'Product Master'!B:B,'Product Master'!C:C)</f>
        <v>Consumer &amp; Home Care</v>
      </c>
      <c r="M641" s="9">
        <f t="shared" si="3"/>
        <v>21600000</v>
      </c>
    </row>
    <row r="642">
      <c r="A642" s="5" t="s">
        <v>4443</v>
      </c>
      <c r="B642" s="5" t="s">
        <v>3614</v>
      </c>
      <c r="C642" s="5" t="s">
        <v>3406</v>
      </c>
      <c r="D642" s="5" t="s">
        <v>3403</v>
      </c>
      <c r="E642" s="6">
        <v>46075.0</v>
      </c>
      <c r="F642" s="7">
        <f t="shared" si="1"/>
        <v>2026</v>
      </c>
      <c r="G642" s="7">
        <f t="shared" si="2"/>
        <v>2</v>
      </c>
      <c r="H642" s="5" t="s">
        <v>89</v>
      </c>
      <c r="I642" s="7">
        <v>63.6</v>
      </c>
      <c r="J642" s="7">
        <v>80.0</v>
      </c>
      <c r="K642" s="8"/>
      <c r="L642" s="5" t="str">
        <f t="array" ref="L642">XLOOKUP(H642,'Product Master'!B:B,'Product Master'!C:C)</f>
        <v>Automotive Solutions</v>
      </c>
      <c r="M642" s="9">
        <f t="shared" si="3"/>
        <v>50880000</v>
      </c>
    </row>
    <row r="643">
      <c r="A643" s="5" t="s">
        <v>4444</v>
      </c>
      <c r="B643" s="5" t="s">
        <v>3686</v>
      </c>
      <c r="C643" s="5" t="s">
        <v>3412</v>
      </c>
      <c r="D643" s="5" t="s">
        <v>3413</v>
      </c>
      <c r="E643" s="6">
        <v>46390.0</v>
      </c>
      <c r="F643" s="7">
        <f t="shared" si="1"/>
        <v>2027</v>
      </c>
      <c r="G643" s="7">
        <f t="shared" si="2"/>
        <v>1</v>
      </c>
      <c r="H643" s="5" t="s">
        <v>194</v>
      </c>
      <c r="I643" s="7">
        <v>32.5</v>
      </c>
      <c r="J643" s="7">
        <v>0.0</v>
      </c>
      <c r="K643" s="8"/>
      <c r="L643" s="5" t="str">
        <f t="array" ref="L643">XLOOKUP(H643,'Product Master'!B:B,'Product Master'!C:C)</f>
        <v>Specialty Polymers</v>
      </c>
      <c r="M643" s="9">
        <f t="shared" si="3"/>
        <v>0</v>
      </c>
    </row>
    <row r="644">
      <c r="A644" s="5" t="s">
        <v>4445</v>
      </c>
      <c r="B644" s="5" t="s">
        <v>3587</v>
      </c>
      <c r="C644" s="5" t="s">
        <v>3412</v>
      </c>
      <c r="D644" s="5" t="s">
        <v>3407</v>
      </c>
      <c r="E644" s="6">
        <v>46310.0</v>
      </c>
      <c r="F644" s="7">
        <f t="shared" si="1"/>
        <v>2026</v>
      </c>
      <c r="G644" s="7">
        <f t="shared" si="2"/>
        <v>10</v>
      </c>
      <c r="H644" s="5" t="s">
        <v>82</v>
      </c>
      <c r="I644" s="7">
        <v>76.1</v>
      </c>
      <c r="J644" s="7">
        <v>100.0</v>
      </c>
      <c r="K644" s="8"/>
      <c r="L644" s="5" t="str">
        <f t="array" ref="L644">XLOOKUP(H644,'Product Master'!B:B,'Product Master'!C:C)</f>
        <v>Packaging Materials</v>
      </c>
      <c r="M644" s="9">
        <f t="shared" si="3"/>
        <v>76100000</v>
      </c>
    </row>
    <row r="645">
      <c r="A645" s="5" t="s">
        <v>4446</v>
      </c>
      <c r="B645" s="5" t="s">
        <v>3781</v>
      </c>
      <c r="C645" s="5" t="s">
        <v>3416</v>
      </c>
      <c r="D645" s="5" t="s">
        <v>3407</v>
      </c>
      <c r="E645" s="6">
        <v>46449.0</v>
      </c>
      <c r="F645" s="7">
        <f t="shared" si="1"/>
        <v>2027</v>
      </c>
      <c r="G645" s="7">
        <f t="shared" si="2"/>
        <v>3</v>
      </c>
      <c r="H645" s="5" t="s">
        <v>210</v>
      </c>
      <c r="I645" s="7">
        <v>15.0</v>
      </c>
      <c r="J645" s="7">
        <v>100.0</v>
      </c>
      <c r="K645" s="5" t="s">
        <v>4447</v>
      </c>
      <c r="L645" s="5" t="str">
        <f t="array" ref="L645">XLOOKUP(H645,'Product Master'!B:B,'Product Master'!C:C)</f>
        <v>Automotive Solutions</v>
      </c>
      <c r="M645" s="9">
        <f t="shared" si="3"/>
        <v>15000000</v>
      </c>
    </row>
    <row r="646">
      <c r="A646" s="5" t="s">
        <v>4448</v>
      </c>
      <c r="B646" s="5" t="s">
        <v>4449</v>
      </c>
      <c r="C646" s="5" t="s">
        <v>3412</v>
      </c>
      <c r="D646" s="5" t="s">
        <v>3417</v>
      </c>
      <c r="E646" s="6">
        <v>46017.0</v>
      </c>
      <c r="F646" s="7">
        <f t="shared" si="1"/>
        <v>2025</v>
      </c>
      <c r="G646" s="7">
        <f t="shared" si="2"/>
        <v>12</v>
      </c>
      <c r="H646" s="5" t="s">
        <v>45</v>
      </c>
      <c r="I646" s="7">
        <v>79.7</v>
      </c>
      <c r="J646" s="7">
        <v>60.0</v>
      </c>
      <c r="K646" s="8"/>
      <c r="L646" s="5" t="str">
        <f t="array" ref="L646">XLOOKUP(H646,'Product Master'!B:B,'Product Master'!C:C)</f>
        <v>Automotive Solutions</v>
      </c>
      <c r="M646" s="9">
        <f t="shared" si="3"/>
        <v>47820000</v>
      </c>
    </row>
    <row r="647">
      <c r="A647" s="5" t="s">
        <v>4450</v>
      </c>
      <c r="B647" s="5" t="s">
        <v>3749</v>
      </c>
      <c r="C647" s="5" t="s">
        <v>3416</v>
      </c>
      <c r="D647" s="5" t="s">
        <v>3417</v>
      </c>
      <c r="E647" s="6">
        <v>46175.0</v>
      </c>
      <c r="F647" s="7">
        <f t="shared" si="1"/>
        <v>2026</v>
      </c>
      <c r="G647" s="7">
        <f t="shared" si="2"/>
        <v>6</v>
      </c>
      <c r="H647" s="5" t="s">
        <v>180</v>
      </c>
      <c r="I647" s="7">
        <v>26.4</v>
      </c>
      <c r="J647" s="7">
        <v>60.0</v>
      </c>
      <c r="K647" s="8"/>
      <c r="L647" s="5" t="str">
        <f t="array" ref="L647">XLOOKUP(H647,'Product Master'!B:B,'Product Master'!C:C)</f>
        <v>Automotive Solutions</v>
      </c>
      <c r="M647" s="9">
        <f t="shared" si="3"/>
        <v>15840000</v>
      </c>
    </row>
    <row r="648">
      <c r="A648" s="5" t="s">
        <v>4451</v>
      </c>
      <c r="B648" s="5" t="s">
        <v>4452</v>
      </c>
      <c r="C648" s="5" t="s">
        <v>3412</v>
      </c>
      <c r="D648" s="5" t="s">
        <v>3403</v>
      </c>
      <c r="E648" s="6">
        <v>46445.0</v>
      </c>
      <c r="F648" s="7">
        <f t="shared" si="1"/>
        <v>2027</v>
      </c>
      <c r="G648" s="7">
        <f t="shared" si="2"/>
        <v>2</v>
      </c>
      <c r="H648" s="5" t="s">
        <v>161</v>
      </c>
      <c r="I648" s="7">
        <v>65.5</v>
      </c>
      <c r="J648" s="7">
        <v>80.0</v>
      </c>
      <c r="K648" s="8"/>
      <c r="L648" s="5" t="str">
        <f t="array" ref="L648">XLOOKUP(H648,'Product Master'!B:B,'Product Master'!C:C)</f>
        <v>Industrial Lubricants</v>
      </c>
      <c r="M648" s="9">
        <f t="shared" si="3"/>
        <v>52400000</v>
      </c>
    </row>
    <row r="649">
      <c r="A649" s="5" t="s">
        <v>4453</v>
      </c>
      <c r="B649" s="5" t="s">
        <v>4454</v>
      </c>
      <c r="C649" s="5" t="s">
        <v>3402</v>
      </c>
      <c r="D649" s="5" t="s">
        <v>3417</v>
      </c>
      <c r="E649" s="6">
        <v>46451.0</v>
      </c>
      <c r="F649" s="7">
        <f t="shared" si="1"/>
        <v>2027</v>
      </c>
      <c r="G649" s="7">
        <f t="shared" si="2"/>
        <v>3</v>
      </c>
      <c r="H649" s="5" t="s">
        <v>280</v>
      </c>
      <c r="I649" s="7">
        <v>76.2</v>
      </c>
      <c r="J649" s="7">
        <v>60.0</v>
      </c>
      <c r="K649" s="8"/>
      <c r="L649" s="5" t="str">
        <f t="array" ref="L649">XLOOKUP(H649,'Product Master'!B:B,'Product Master'!C:C)</f>
        <v>Packaging Materials</v>
      </c>
      <c r="M649" s="9">
        <f t="shared" si="3"/>
        <v>45720000</v>
      </c>
    </row>
    <row r="650">
      <c r="A650" s="5" t="s">
        <v>4455</v>
      </c>
      <c r="B650" s="5" t="s">
        <v>4456</v>
      </c>
      <c r="C650" s="5" t="s">
        <v>3406</v>
      </c>
      <c r="D650" s="5" t="s">
        <v>3419</v>
      </c>
      <c r="E650" s="6">
        <v>46516.0</v>
      </c>
      <c r="F650" s="7">
        <f t="shared" si="1"/>
        <v>2027</v>
      </c>
      <c r="G650" s="7">
        <f t="shared" si="2"/>
        <v>5</v>
      </c>
      <c r="H650" s="5" t="s">
        <v>218</v>
      </c>
      <c r="I650" s="7">
        <v>69.3</v>
      </c>
      <c r="J650" s="7">
        <v>20.0</v>
      </c>
      <c r="K650" s="5" t="s">
        <v>4457</v>
      </c>
      <c r="L650" s="5" t="str">
        <f t="array" ref="L650">XLOOKUP(H650,'Product Master'!B:B,'Product Master'!C:C)</f>
        <v>Consumer &amp; Home Care</v>
      </c>
      <c r="M650" s="9">
        <f t="shared" si="3"/>
        <v>13860000</v>
      </c>
    </row>
    <row r="651">
      <c r="A651" s="5" t="s">
        <v>4458</v>
      </c>
      <c r="B651" s="5" t="s">
        <v>4459</v>
      </c>
      <c r="C651" s="5" t="s">
        <v>3406</v>
      </c>
      <c r="D651" s="5" t="s">
        <v>3413</v>
      </c>
      <c r="E651" s="6">
        <v>46727.0</v>
      </c>
      <c r="F651" s="7">
        <f t="shared" si="1"/>
        <v>2027</v>
      </c>
      <c r="G651" s="7">
        <f t="shared" si="2"/>
        <v>12</v>
      </c>
      <c r="H651" s="5" t="s">
        <v>152</v>
      </c>
      <c r="I651" s="7">
        <v>64.4</v>
      </c>
      <c r="J651" s="7">
        <v>0.0</v>
      </c>
      <c r="K651" s="8"/>
      <c r="L651" s="5" t="str">
        <f t="array" ref="L651">XLOOKUP(H651,'Product Master'!B:B,'Product Master'!C:C)</f>
        <v>Packaging Materials</v>
      </c>
      <c r="M651" s="9">
        <f t="shared" si="3"/>
        <v>0</v>
      </c>
    </row>
    <row r="652">
      <c r="A652" s="5" t="s">
        <v>4460</v>
      </c>
      <c r="B652" s="5" t="s">
        <v>4429</v>
      </c>
      <c r="C652" s="5" t="s">
        <v>3416</v>
      </c>
      <c r="D652" s="5" t="s">
        <v>3413</v>
      </c>
      <c r="E652" s="6">
        <v>46593.0</v>
      </c>
      <c r="F652" s="7">
        <f t="shared" si="1"/>
        <v>2027</v>
      </c>
      <c r="G652" s="7">
        <f t="shared" si="2"/>
        <v>7</v>
      </c>
      <c r="H652" s="5" t="s">
        <v>166</v>
      </c>
      <c r="I652" s="7">
        <v>24.4</v>
      </c>
      <c r="J652" s="7">
        <v>0.0</v>
      </c>
      <c r="K652" s="8"/>
      <c r="L652" s="5" t="str">
        <f t="array" ref="L652">XLOOKUP(H652,'Product Master'!B:B,'Product Master'!C:C)</f>
        <v>Automotive Solutions</v>
      </c>
      <c r="M652" s="9">
        <f t="shared" si="3"/>
        <v>0</v>
      </c>
    </row>
    <row r="653">
      <c r="A653" s="5" t="s">
        <v>4461</v>
      </c>
      <c r="B653" s="5" t="s">
        <v>3785</v>
      </c>
      <c r="C653" s="5" t="s">
        <v>3416</v>
      </c>
      <c r="D653" s="5" t="s">
        <v>3413</v>
      </c>
      <c r="E653" s="6">
        <v>45927.0</v>
      </c>
      <c r="F653" s="7">
        <f t="shared" si="1"/>
        <v>2025</v>
      </c>
      <c r="G653" s="7">
        <f t="shared" si="2"/>
        <v>9</v>
      </c>
      <c r="H653" s="5" t="s">
        <v>118</v>
      </c>
      <c r="I653" s="7">
        <v>33.2</v>
      </c>
      <c r="J653" s="7">
        <v>0.0</v>
      </c>
      <c r="K653" s="8"/>
      <c r="L653" s="5" t="str">
        <f t="array" ref="L653">XLOOKUP(H653,'Product Master'!B:B,'Product Master'!C:C)</f>
        <v>Automotive Solutions</v>
      </c>
      <c r="M653" s="9">
        <f t="shared" si="3"/>
        <v>0</v>
      </c>
    </row>
    <row r="654">
      <c r="A654" s="5" t="s">
        <v>4462</v>
      </c>
      <c r="B654" s="5" t="s">
        <v>3479</v>
      </c>
      <c r="C654" s="5" t="s">
        <v>3412</v>
      </c>
      <c r="D654" s="5" t="s">
        <v>3403</v>
      </c>
      <c r="E654" s="6">
        <v>45877.0</v>
      </c>
      <c r="F654" s="7">
        <f t="shared" si="1"/>
        <v>2025</v>
      </c>
      <c r="G654" s="7">
        <f t="shared" si="2"/>
        <v>8</v>
      </c>
      <c r="H654" s="5" t="s">
        <v>19</v>
      </c>
      <c r="I654" s="7">
        <v>32.7</v>
      </c>
      <c r="J654" s="7">
        <v>80.0</v>
      </c>
      <c r="K654" s="8"/>
      <c r="L654" s="5" t="str">
        <f t="array" ref="L654">XLOOKUP(H654,'Product Master'!B:B,'Product Master'!C:C)</f>
        <v>Packaging Materials</v>
      </c>
      <c r="M654" s="9">
        <f t="shared" si="3"/>
        <v>26160000</v>
      </c>
    </row>
    <row r="655">
      <c r="A655" s="5" t="s">
        <v>4463</v>
      </c>
      <c r="B655" s="5" t="s">
        <v>3583</v>
      </c>
      <c r="C655" s="5" t="s">
        <v>3416</v>
      </c>
      <c r="D655" s="5" t="s">
        <v>3403</v>
      </c>
      <c r="E655" s="6">
        <v>46088.0</v>
      </c>
      <c r="F655" s="7">
        <f t="shared" si="1"/>
        <v>2026</v>
      </c>
      <c r="G655" s="7">
        <f t="shared" si="2"/>
        <v>3</v>
      </c>
      <c r="H655" s="5" t="s">
        <v>169</v>
      </c>
      <c r="I655" s="7">
        <v>8.0</v>
      </c>
      <c r="J655" s="7">
        <v>80.0</v>
      </c>
      <c r="K655" s="8"/>
      <c r="L655" s="5" t="str">
        <f t="array" ref="L655">XLOOKUP(H655,'Product Master'!B:B,'Product Master'!C:C)</f>
        <v>Specialty Polymers</v>
      </c>
      <c r="M655" s="9">
        <f t="shared" si="3"/>
        <v>6400000</v>
      </c>
    </row>
    <row r="656">
      <c r="A656" s="5" t="s">
        <v>4464</v>
      </c>
      <c r="B656" s="5" t="s">
        <v>4465</v>
      </c>
      <c r="C656" s="5" t="s">
        <v>3412</v>
      </c>
      <c r="D656" s="5" t="s">
        <v>3417</v>
      </c>
      <c r="E656" s="6">
        <v>46692.0</v>
      </c>
      <c r="F656" s="7">
        <f t="shared" si="1"/>
        <v>2027</v>
      </c>
      <c r="G656" s="7">
        <f t="shared" si="2"/>
        <v>11</v>
      </c>
      <c r="H656" s="5" t="s">
        <v>231</v>
      </c>
      <c r="I656" s="7">
        <v>25.8</v>
      </c>
      <c r="J656" s="7">
        <v>60.0</v>
      </c>
      <c r="K656" s="8"/>
      <c r="L656" s="5" t="str">
        <f t="array" ref="L656">XLOOKUP(H656,'Product Master'!B:B,'Product Master'!C:C)</f>
        <v>Industrial Lubricants</v>
      </c>
      <c r="M656" s="9">
        <f t="shared" si="3"/>
        <v>15480000</v>
      </c>
    </row>
    <row r="657">
      <c r="A657" s="5" t="s">
        <v>4466</v>
      </c>
      <c r="B657" s="5" t="s">
        <v>3658</v>
      </c>
      <c r="C657" s="5" t="s">
        <v>3402</v>
      </c>
      <c r="D657" s="5" t="s">
        <v>3407</v>
      </c>
      <c r="E657" s="6">
        <v>45990.0</v>
      </c>
      <c r="F657" s="7">
        <f t="shared" si="1"/>
        <v>2025</v>
      </c>
      <c r="G657" s="7">
        <f t="shared" si="2"/>
        <v>11</v>
      </c>
      <c r="H657" s="5" t="s">
        <v>306</v>
      </c>
      <c r="I657" s="7">
        <v>45.3</v>
      </c>
      <c r="J657" s="7">
        <v>100.0</v>
      </c>
      <c r="K657" s="8"/>
      <c r="L657" s="5" t="str">
        <f t="array" ref="L657">XLOOKUP(H657,'Product Master'!B:B,'Product Master'!C:C)</f>
        <v>Consumer &amp; Home Care</v>
      </c>
      <c r="M657" s="9">
        <f t="shared" si="3"/>
        <v>45300000</v>
      </c>
    </row>
    <row r="658">
      <c r="A658" s="5" t="s">
        <v>4467</v>
      </c>
      <c r="B658" s="5" t="s">
        <v>3556</v>
      </c>
      <c r="C658" s="5" t="s">
        <v>3402</v>
      </c>
      <c r="D658" s="5" t="s">
        <v>3419</v>
      </c>
      <c r="E658" s="6">
        <v>46270.0</v>
      </c>
      <c r="F658" s="7">
        <f t="shared" si="1"/>
        <v>2026</v>
      </c>
      <c r="G658" s="7">
        <f t="shared" si="2"/>
        <v>9</v>
      </c>
      <c r="H658" s="5" t="s">
        <v>92</v>
      </c>
      <c r="I658" s="7">
        <v>11.2</v>
      </c>
      <c r="J658" s="7">
        <v>20.0</v>
      </c>
      <c r="K658" s="8"/>
      <c r="L658" s="5" t="str">
        <f t="array" ref="L658">XLOOKUP(H658,'Product Master'!B:B,'Product Master'!C:C)</f>
        <v>Automotive Solutions</v>
      </c>
      <c r="M658" s="9">
        <f t="shared" si="3"/>
        <v>2240000</v>
      </c>
    </row>
    <row r="659">
      <c r="A659" s="5" t="s">
        <v>4468</v>
      </c>
      <c r="B659" s="5" t="s">
        <v>4469</v>
      </c>
      <c r="C659" s="5" t="s">
        <v>3406</v>
      </c>
      <c r="D659" s="5" t="s">
        <v>3417</v>
      </c>
      <c r="E659" s="6">
        <v>46597.0</v>
      </c>
      <c r="F659" s="7">
        <f t="shared" si="1"/>
        <v>2027</v>
      </c>
      <c r="G659" s="7">
        <f t="shared" si="2"/>
        <v>7</v>
      </c>
      <c r="H659" s="5" t="s">
        <v>133</v>
      </c>
      <c r="I659" s="7">
        <v>78.1</v>
      </c>
      <c r="J659" s="7">
        <v>60.0</v>
      </c>
      <c r="K659" s="8"/>
      <c r="L659" s="5" t="str">
        <f t="array" ref="L659">XLOOKUP(H659,'Product Master'!B:B,'Product Master'!C:C)</f>
        <v>Specialty Polymers</v>
      </c>
      <c r="M659" s="9">
        <f t="shared" si="3"/>
        <v>46860000</v>
      </c>
    </row>
    <row r="660">
      <c r="A660" s="5" t="s">
        <v>4470</v>
      </c>
      <c r="B660" s="5" t="s">
        <v>4471</v>
      </c>
      <c r="C660" s="5" t="s">
        <v>3416</v>
      </c>
      <c r="D660" s="5" t="s">
        <v>3407</v>
      </c>
      <c r="E660" s="6">
        <v>46536.0</v>
      </c>
      <c r="F660" s="7">
        <f t="shared" si="1"/>
        <v>2027</v>
      </c>
      <c r="G660" s="7">
        <f t="shared" si="2"/>
        <v>5</v>
      </c>
      <c r="H660" s="5" t="s">
        <v>280</v>
      </c>
      <c r="I660" s="7">
        <v>43.0</v>
      </c>
      <c r="J660" s="7">
        <v>100.0</v>
      </c>
      <c r="K660" s="8"/>
      <c r="L660" s="5" t="str">
        <f t="array" ref="L660">XLOOKUP(H660,'Product Master'!B:B,'Product Master'!C:C)</f>
        <v>Packaging Materials</v>
      </c>
      <c r="M660" s="9">
        <f t="shared" si="3"/>
        <v>43000000</v>
      </c>
    </row>
    <row r="661">
      <c r="A661" s="5" t="s">
        <v>4472</v>
      </c>
      <c r="B661" s="5" t="s">
        <v>4184</v>
      </c>
      <c r="C661" s="5" t="s">
        <v>3416</v>
      </c>
      <c r="D661" s="5" t="s">
        <v>3417</v>
      </c>
      <c r="E661" s="6">
        <v>46309.0</v>
      </c>
      <c r="F661" s="7">
        <f t="shared" si="1"/>
        <v>2026</v>
      </c>
      <c r="G661" s="7">
        <f t="shared" si="2"/>
        <v>10</v>
      </c>
      <c r="H661" s="5" t="s">
        <v>92</v>
      </c>
      <c r="I661" s="7">
        <v>13.8</v>
      </c>
      <c r="J661" s="7">
        <v>60.0</v>
      </c>
      <c r="K661" s="8"/>
      <c r="L661" s="5" t="str">
        <f t="array" ref="L661">XLOOKUP(H661,'Product Master'!B:B,'Product Master'!C:C)</f>
        <v>Automotive Solutions</v>
      </c>
      <c r="M661" s="9">
        <f t="shared" si="3"/>
        <v>8280000</v>
      </c>
    </row>
    <row r="662">
      <c r="A662" s="5" t="s">
        <v>4473</v>
      </c>
      <c r="B662" s="5" t="s">
        <v>3409</v>
      </c>
      <c r="C662" s="5" t="s">
        <v>3412</v>
      </c>
      <c r="D662" s="5" t="s">
        <v>3419</v>
      </c>
      <c r="E662" s="6">
        <v>45701.0</v>
      </c>
      <c r="F662" s="7">
        <f t="shared" si="1"/>
        <v>2025</v>
      </c>
      <c r="G662" s="7">
        <f t="shared" si="2"/>
        <v>2</v>
      </c>
      <c r="H662" s="5" t="s">
        <v>56</v>
      </c>
      <c r="I662" s="7">
        <v>52.7</v>
      </c>
      <c r="J662" s="7">
        <v>20.0</v>
      </c>
      <c r="K662" s="8"/>
      <c r="L662" s="5" t="str">
        <f t="array" ref="L662">XLOOKUP(H662,'Product Master'!B:B,'Product Master'!C:C)</f>
        <v>Packaging Materials</v>
      </c>
      <c r="M662" s="9">
        <f t="shared" si="3"/>
        <v>10540000</v>
      </c>
    </row>
    <row r="663">
      <c r="A663" s="5" t="s">
        <v>4474</v>
      </c>
      <c r="B663" s="5" t="s">
        <v>3866</v>
      </c>
      <c r="C663" s="5" t="s">
        <v>3412</v>
      </c>
      <c r="D663" s="5" t="s">
        <v>3413</v>
      </c>
      <c r="E663" s="6">
        <v>45968.0</v>
      </c>
      <c r="F663" s="7">
        <f t="shared" si="1"/>
        <v>2025</v>
      </c>
      <c r="G663" s="7">
        <f t="shared" si="2"/>
        <v>11</v>
      </c>
      <c r="H663" s="5" t="s">
        <v>103</v>
      </c>
      <c r="I663" s="7">
        <v>10.4</v>
      </c>
      <c r="J663" s="7">
        <v>0.0</v>
      </c>
      <c r="K663" s="8"/>
      <c r="L663" s="5" t="str">
        <f t="array" ref="L663">XLOOKUP(H663,'Product Master'!B:B,'Product Master'!C:C)</f>
        <v>Specialty Polymers</v>
      </c>
      <c r="M663" s="9">
        <f t="shared" si="3"/>
        <v>0</v>
      </c>
    </row>
    <row r="664">
      <c r="A664" s="5" t="s">
        <v>4475</v>
      </c>
      <c r="B664" s="5" t="s">
        <v>4476</v>
      </c>
      <c r="C664" s="5" t="s">
        <v>3412</v>
      </c>
      <c r="D664" s="5" t="s">
        <v>3419</v>
      </c>
      <c r="E664" s="6">
        <v>46306.0</v>
      </c>
      <c r="F664" s="7">
        <f t="shared" si="1"/>
        <v>2026</v>
      </c>
      <c r="G664" s="7">
        <f t="shared" si="2"/>
        <v>10</v>
      </c>
      <c r="H664" s="5" t="s">
        <v>111</v>
      </c>
      <c r="I664" s="7">
        <v>74.2</v>
      </c>
      <c r="J664" s="7">
        <v>20.0</v>
      </c>
      <c r="K664" s="8"/>
      <c r="L664" s="5" t="str">
        <f t="array" ref="L664">XLOOKUP(H664,'Product Master'!B:B,'Product Master'!C:C)</f>
        <v>Packaging Materials</v>
      </c>
      <c r="M664" s="9">
        <f t="shared" si="3"/>
        <v>14840000</v>
      </c>
    </row>
    <row r="665">
      <c r="A665" s="5" t="s">
        <v>4477</v>
      </c>
      <c r="B665" s="5" t="s">
        <v>4469</v>
      </c>
      <c r="C665" s="5" t="s">
        <v>3412</v>
      </c>
      <c r="D665" s="5" t="s">
        <v>3417</v>
      </c>
      <c r="E665" s="6">
        <v>45742.0</v>
      </c>
      <c r="F665" s="7">
        <f t="shared" si="1"/>
        <v>2025</v>
      </c>
      <c r="G665" s="7">
        <f t="shared" si="2"/>
        <v>3</v>
      </c>
      <c r="H665" s="5" t="s">
        <v>183</v>
      </c>
      <c r="I665" s="7">
        <v>23.6</v>
      </c>
      <c r="J665" s="7">
        <v>60.0</v>
      </c>
      <c r="K665" s="8"/>
      <c r="L665" s="5" t="str">
        <f t="array" ref="L665">XLOOKUP(H665,'Product Master'!B:B,'Product Master'!C:C)</f>
        <v>Industrial Lubricants</v>
      </c>
      <c r="M665" s="9">
        <f t="shared" si="3"/>
        <v>14160000</v>
      </c>
    </row>
    <row r="666">
      <c r="A666" s="5" t="s">
        <v>4478</v>
      </c>
      <c r="B666" s="5" t="s">
        <v>4449</v>
      </c>
      <c r="C666" s="5" t="s">
        <v>3412</v>
      </c>
      <c r="D666" s="5" t="s">
        <v>3419</v>
      </c>
      <c r="E666" s="6">
        <v>46277.0</v>
      </c>
      <c r="F666" s="7">
        <f t="shared" si="1"/>
        <v>2026</v>
      </c>
      <c r="G666" s="7">
        <f t="shared" si="2"/>
        <v>9</v>
      </c>
      <c r="H666" s="5" t="s">
        <v>35</v>
      </c>
      <c r="I666" s="7">
        <v>48.5</v>
      </c>
      <c r="J666" s="7">
        <v>20.0</v>
      </c>
      <c r="K666" s="8"/>
      <c r="L666" s="5" t="str">
        <f t="array" ref="L666">XLOOKUP(H666,'Product Master'!B:B,'Product Master'!C:C)</f>
        <v>Specialty Polymers</v>
      </c>
      <c r="M666" s="9">
        <f t="shared" si="3"/>
        <v>9700000</v>
      </c>
    </row>
    <row r="667">
      <c r="A667" s="5" t="s">
        <v>4479</v>
      </c>
      <c r="B667" s="5" t="s">
        <v>3944</v>
      </c>
      <c r="C667" s="5" t="s">
        <v>3406</v>
      </c>
      <c r="D667" s="5" t="s">
        <v>3403</v>
      </c>
      <c r="E667" s="6">
        <v>46697.0</v>
      </c>
      <c r="F667" s="7">
        <f t="shared" si="1"/>
        <v>2027</v>
      </c>
      <c r="G667" s="7">
        <f t="shared" si="2"/>
        <v>11</v>
      </c>
      <c r="H667" s="5" t="s">
        <v>145</v>
      </c>
      <c r="I667" s="7">
        <v>67.2</v>
      </c>
      <c r="J667" s="7">
        <v>80.0</v>
      </c>
      <c r="K667" s="5" t="s">
        <v>4480</v>
      </c>
      <c r="L667" s="5" t="str">
        <f t="array" ref="L667">XLOOKUP(H667,'Product Master'!B:B,'Product Master'!C:C)</f>
        <v>Consumer &amp; Home Care</v>
      </c>
      <c r="M667" s="9">
        <f t="shared" si="3"/>
        <v>53760000</v>
      </c>
    </row>
    <row r="668">
      <c r="A668" s="5" t="s">
        <v>4481</v>
      </c>
      <c r="B668" s="5" t="s">
        <v>3682</v>
      </c>
      <c r="C668" s="5" t="s">
        <v>3412</v>
      </c>
      <c r="D668" s="5" t="s">
        <v>3413</v>
      </c>
      <c r="E668" s="6">
        <v>46581.0</v>
      </c>
      <c r="F668" s="7">
        <f t="shared" si="1"/>
        <v>2027</v>
      </c>
      <c r="G668" s="7">
        <f t="shared" si="2"/>
        <v>7</v>
      </c>
      <c r="H668" s="5" t="s">
        <v>71</v>
      </c>
      <c r="I668" s="7">
        <v>53.2</v>
      </c>
      <c r="J668" s="7">
        <v>0.0</v>
      </c>
      <c r="K668" s="8"/>
      <c r="L668" s="5" t="str">
        <f t="array" ref="L668">XLOOKUP(H668,'Product Master'!B:B,'Product Master'!C:C)</f>
        <v>Consumer &amp; Home Care</v>
      </c>
      <c r="M668" s="9">
        <f t="shared" si="3"/>
        <v>0</v>
      </c>
    </row>
    <row r="669">
      <c r="A669" s="5" t="s">
        <v>4482</v>
      </c>
      <c r="B669" s="5" t="s">
        <v>4483</v>
      </c>
      <c r="C669" s="5" t="s">
        <v>3406</v>
      </c>
      <c r="D669" s="5" t="s">
        <v>3403</v>
      </c>
      <c r="E669" s="6">
        <v>46021.0</v>
      </c>
      <c r="F669" s="7">
        <f t="shared" si="1"/>
        <v>2025</v>
      </c>
      <c r="G669" s="7">
        <f t="shared" si="2"/>
        <v>12</v>
      </c>
      <c r="H669" s="5" t="s">
        <v>19</v>
      </c>
      <c r="I669" s="7">
        <v>13.0</v>
      </c>
      <c r="J669" s="7">
        <v>80.0</v>
      </c>
      <c r="K669" s="8"/>
      <c r="L669" s="5" t="str">
        <f t="array" ref="L669">XLOOKUP(H669,'Product Master'!B:B,'Product Master'!C:C)</f>
        <v>Packaging Materials</v>
      </c>
      <c r="M669" s="9">
        <f t="shared" si="3"/>
        <v>10400000</v>
      </c>
    </row>
    <row r="670">
      <c r="A670" s="5" t="s">
        <v>4484</v>
      </c>
      <c r="B670" s="5" t="s">
        <v>4485</v>
      </c>
      <c r="C670" s="5" t="s">
        <v>3416</v>
      </c>
      <c r="D670" s="5" t="s">
        <v>3403</v>
      </c>
      <c r="E670" s="6">
        <v>46022.0</v>
      </c>
      <c r="F670" s="7">
        <f t="shared" si="1"/>
        <v>2025</v>
      </c>
      <c r="G670" s="7">
        <f t="shared" si="2"/>
        <v>12</v>
      </c>
      <c r="H670" s="5" t="s">
        <v>142</v>
      </c>
      <c r="I670" s="7">
        <v>10.2</v>
      </c>
      <c r="J670" s="7">
        <v>80.0</v>
      </c>
      <c r="K670" s="8"/>
      <c r="L670" s="5" t="str">
        <f t="array" ref="L670">XLOOKUP(H670,'Product Master'!B:B,'Product Master'!C:C)</f>
        <v>Automotive Solutions</v>
      </c>
      <c r="M670" s="9">
        <f t="shared" si="3"/>
        <v>8160000</v>
      </c>
    </row>
    <row r="671">
      <c r="A671" s="5" t="s">
        <v>4486</v>
      </c>
      <c r="B671" s="5" t="s">
        <v>3537</v>
      </c>
      <c r="C671" s="5" t="s">
        <v>3406</v>
      </c>
      <c r="D671" s="5" t="s">
        <v>3403</v>
      </c>
      <c r="E671" s="6">
        <v>46285.0</v>
      </c>
      <c r="F671" s="7">
        <f t="shared" si="1"/>
        <v>2026</v>
      </c>
      <c r="G671" s="7">
        <f t="shared" si="2"/>
        <v>9</v>
      </c>
      <c r="H671" s="5" t="s">
        <v>277</v>
      </c>
      <c r="I671" s="7">
        <v>17.3</v>
      </c>
      <c r="J671" s="7">
        <v>80.0</v>
      </c>
      <c r="K671" s="8"/>
      <c r="L671" s="5" t="str">
        <f t="array" ref="L671">XLOOKUP(H671,'Product Master'!B:B,'Product Master'!C:C)</f>
        <v>Packaging Materials</v>
      </c>
      <c r="M671" s="9">
        <f t="shared" si="3"/>
        <v>13840000</v>
      </c>
    </row>
    <row r="672">
      <c r="A672" s="5" t="s">
        <v>4487</v>
      </c>
      <c r="B672" s="5" t="s">
        <v>3462</v>
      </c>
      <c r="C672" s="5" t="s">
        <v>3416</v>
      </c>
      <c r="D672" s="5" t="s">
        <v>3419</v>
      </c>
      <c r="E672" s="6">
        <v>46030.0</v>
      </c>
      <c r="F672" s="7">
        <f t="shared" si="1"/>
        <v>2026</v>
      </c>
      <c r="G672" s="7">
        <f t="shared" si="2"/>
        <v>1</v>
      </c>
      <c r="H672" s="5" t="s">
        <v>231</v>
      </c>
      <c r="I672" s="7">
        <v>12.0</v>
      </c>
      <c r="J672" s="7">
        <v>20.0</v>
      </c>
      <c r="K672" s="8"/>
      <c r="L672" s="5" t="str">
        <f t="array" ref="L672">XLOOKUP(H672,'Product Master'!B:B,'Product Master'!C:C)</f>
        <v>Industrial Lubricants</v>
      </c>
      <c r="M672" s="9">
        <f t="shared" si="3"/>
        <v>2400000</v>
      </c>
    </row>
    <row r="673">
      <c r="A673" s="5" t="s">
        <v>4488</v>
      </c>
      <c r="B673" s="5" t="s">
        <v>3840</v>
      </c>
      <c r="C673" s="5" t="s">
        <v>3402</v>
      </c>
      <c r="D673" s="5" t="s">
        <v>3419</v>
      </c>
      <c r="E673" s="6">
        <v>46782.0</v>
      </c>
      <c r="F673" s="7">
        <f t="shared" si="1"/>
        <v>2028</v>
      </c>
      <c r="G673" s="7">
        <f t="shared" si="2"/>
        <v>1</v>
      </c>
      <c r="H673" s="5" t="s">
        <v>277</v>
      </c>
      <c r="I673" s="7">
        <v>8.4</v>
      </c>
      <c r="J673" s="7">
        <v>20.0</v>
      </c>
      <c r="K673" s="8"/>
      <c r="L673" s="5" t="str">
        <f t="array" ref="L673">XLOOKUP(H673,'Product Master'!B:B,'Product Master'!C:C)</f>
        <v>Packaging Materials</v>
      </c>
      <c r="M673" s="9">
        <f t="shared" si="3"/>
        <v>1680000</v>
      </c>
    </row>
    <row r="674">
      <c r="A674" s="5" t="s">
        <v>4489</v>
      </c>
      <c r="B674" s="5" t="s">
        <v>3660</v>
      </c>
      <c r="C674" s="5" t="s">
        <v>3402</v>
      </c>
      <c r="D674" s="5" t="s">
        <v>3403</v>
      </c>
      <c r="E674" s="6">
        <v>46681.0</v>
      </c>
      <c r="F674" s="7">
        <f t="shared" si="1"/>
        <v>2027</v>
      </c>
      <c r="G674" s="7">
        <f t="shared" si="2"/>
        <v>10</v>
      </c>
      <c r="H674" s="5" t="s">
        <v>92</v>
      </c>
      <c r="I674" s="7">
        <v>34.9</v>
      </c>
      <c r="J674" s="7">
        <v>80.0</v>
      </c>
      <c r="K674" s="8"/>
      <c r="L674" s="5" t="str">
        <f t="array" ref="L674">XLOOKUP(H674,'Product Master'!B:B,'Product Master'!C:C)</f>
        <v>Automotive Solutions</v>
      </c>
      <c r="M674" s="9">
        <f t="shared" si="3"/>
        <v>27920000</v>
      </c>
    </row>
    <row r="675">
      <c r="A675" s="5" t="s">
        <v>4490</v>
      </c>
      <c r="B675" s="5" t="s">
        <v>3487</v>
      </c>
      <c r="C675" s="5" t="s">
        <v>3416</v>
      </c>
      <c r="D675" s="5" t="s">
        <v>3413</v>
      </c>
      <c r="E675" s="6">
        <v>46140.0</v>
      </c>
      <c r="F675" s="7">
        <f t="shared" si="1"/>
        <v>2026</v>
      </c>
      <c r="G675" s="7">
        <f t="shared" si="2"/>
        <v>4</v>
      </c>
      <c r="H675" s="5" t="s">
        <v>121</v>
      </c>
      <c r="I675" s="7">
        <v>40.6</v>
      </c>
      <c r="J675" s="7">
        <v>0.0</v>
      </c>
      <c r="K675" s="8"/>
      <c r="L675" s="5" t="str">
        <f t="array" ref="L675">XLOOKUP(H675,'Product Master'!B:B,'Product Master'!C:C)</f>
        <v>Specialty Polymers</v>
      </c>
      <c r="M675" s="9">
        <f t="shared" si="3"/>
        <v>0</v>
      </c>
    </row>
    <row r="676">
      <c r="A676" s="5" t="s">
        <v>4491</v>
      </c>
      <c r="B676" s="5" t="s">
        <v>3558</v>
      </c>
      <c r="C676" s="5" t="s">
        <v>3406</v>
      </c>
      <c r="D676" s="5" t="s">
        <v>3407</v>
      </c>
      <c r="E676" s="6">
        <v>46631.0</v>
      </c>
      <c r="F676" s="7">
        <f t="shared" si="1"/>
        <v>2027</v>
      </c>
      <c r="G676" s="7">
        <f t="shared" si="2"/>
        <v>9</v>
      </c>
      <c r="H676" s="5" t="s">
        <v>95</v>
      </c>
      <c r="I676" s="7">
        <v>8.9</v>
      </c>
      <c r="J676" s="7">
        <v>100.0</v>
      </c>
      <c r="K676" s="5" t="s">
        <v>4492</v>
      </c>
      <c r="L676" s="5" t="str">
        <f t="array" ref="L676">XLOOKUP(H676,'Product Master'!B:B,'Product Master'!C:C)</f>
        <v>Consumer &amp; Home Care</v>
      </c>
      <c r="M676" s="9">
        <f t="shared" si="3"/>
        <v>8900000</v>
      </c>
    </row>
    <row r="677">
      <c r="A677" s="5" t="s">
        <v>4493</v>
      </c>
      <c r="B677" s="5" t="s">
        <v>3846</v>
      </c>
      <c r="C677" s="5" t="s">
        <v>3402</v>
      </c>
      <c r="D677" s="5" t="s">
        <v>3403</v>
      </c>
      <c r="E677" s="6">
        <v>46430.0</v>
      </c>
      <c r="F677" s="7">
        <f t="shared" si="1"/>
        <v>2027</v>
      </c>
      <c r="G677" s="7">
        <f t="shared" si="2"/>
        <v>2</v>
      </c>
      <c r="H677" s="5" t="s">
        <v>111</v>
      </c>
      <c r="I677" s="7">
        <v>52.9</v>
      </c>
      <c r="J677" s="7">
        <v>80.0</v>
      </c>
      <c r="K677" s="8"/>
      <c r="L677" s="5" t="str">
        <f t="array" ref="L677">XLOOKUP(H677,'Product Master'!B:B,'Product Master'!C:C)</f>
        <v>Packaging Materials</v>
      </c>
      <c r="M677" s="9">
        <f t="shared" si="3"/>
        <v>42320000</v>
      </c>
    </row>
    <row r="678">
      <c r="A678" s="5" t="s">
        <v>4494</v>
      </c>
      <c r="B678" s="5" t="s">
        <v>3812</v>
      </c>
      <c r="C678" s="5" t="s">
        <v>3402</v>
      </c>
      <c r="D678" s="5" t="s">
        <v>3417</v>
      </c>
      <c r="E678" s="6">
        <v>46311.0</v>
      </c>
      <c r="F678" s="7">
        <f t="shared" si="1"/>
        <v>2026</v>
      </c>
      <c r="G678" s="7">
        <f t="shared" si="2"/>
        <v>10</v>
      </c>
      <c r="H678" s="5" t="s">
        <v>213</v>
      </c>
      <c r="I678" s="7">
        <v>28.3</v>
      </c>
      <c r="J678" s="7">
        <v>60.0</v>
      </c>
      <c r="K678" s="8"/>
      <c r="L678" s="5" t="str">
        <f t="array" ref="L678">XLOOKUP(H678,'Product Master'!B:B,'Product Master'!C:C)</f>
        <v>Industrial Lubricants</v>
      </c>
      <c r="M678" s="9">
        <f t="shared" si="3"/>
        <v>16980000</v>
      </c>
    </row>
    <row r="679">
      <c r="A679" s="5" t="s">
        <v>4495</v>
      </c>
      <c r="B679" s="5" t="s">
        <v>3696</v>
      </c>
      <c r="C679" s="5" t="s">
        <v>3416</v>
      </c>
      <c r="D679" s="5" t="s">
        <v>3417</v>
      </c>
      <c r="E679" s="6">
        <v>46317.0</v>
      </c>
      <c r="F679" s="7">
        <f t="shared" si="1"/>
        <v>2026</v>
      </c>
      <c r="G679" s="7">
        <f t="shared" si="2"/>
        <v>10</v>
      </c>
      <c r="H679" s="5" t="s">
        <v>210</v>
      </c>
      <c r="I679" s="7">
        <v>62.9</v>
      </c>
      <c r="J679" s="7">
        <v>60.0</v>
      </c>
      <c r="K679" s="8"/>
      <c r="L679" s="5" t="str">
        <f t="array" ref="L679">XLOOKUP(H679,'Product Master'!B:B,'Product Master'!C:C)</f>
        <v>Automotive Solutions</v>
      </c>
      <c r="M679" s="9">
        <f t="shared" si="3"/>
        <v>37740000</v>
      </c>
    </row>
    <row r="680">
      <c r="A680" s="5" t="s">
        <v>4496</v>
      </c>
      <c r="B680" s="5" t="s">
        <v>3706</v>
      </c>
      <c r="C680" s="5" t="s">
        <v>3406</v>
      </c>
      <c r="D680" s="5" t="s">
        <v>3419</v>
      </c>
      <c r="E680" s="6">
        <v>45726.0</v>
      </c>
      <c r="F680" s="7">
        <f t="shared" si="1"/>
        <v>2025</v>
      </c>
      <c r="G680" s="7">
        <f t="shared" si="2"/>
        <v>3</v>
      </c>
      <c r="H680" s="5" t="s">
        <v>311</v>
      </c>
      <c r="I680" s="7">
        <v>60.0</v>
      </c>
      <c r="J680" s="7">
        <v>20.0</v>
      </c>
      <c r="K680" s="8"/>
      <c r="L680" s="5" t="str">
        <f t="array" ref="L680">XLOOKUP(H680,'Product Master'!B:B,'Product Master'!C:C)</f>
        <v>Packaging Materials</v>
      </c>
      <c r="M680" s="9">
        <f t="shared" si="3"/>
        <v>12000000</v>
      </c>
    </row>
    <row r="681">
      <c r="A681" s="5" t="s">
        <v>4497</v>
      </c>
      <c r="B681" s="5" t="s">
        <v>3599</v>
      </c>
      <c r="C681" s="5" t="s">
        <v>3406</v>
      </c>
      <c r="D681" s="5" t="s">
        <v>3419</v>
      </c>
      <c r="E681" s="6">
        <v>46739.0</v>
      </c>
      <c r="F681" s="7">
        <f t="shared" si="1"/>
        <v>2027</v>
      </c>
      <c r="G681" s="7">
        <f t="shared" si="2"/>
        <v>12</v>
      </c>
      <c r="H681" s="5" t="s">
        <v>82</v>
      </c>
      <c r="I681" s="7">
        <v>70.8</v>
      </c>
      <c r="J681" s="7">
        <v>20.0</v>
      </c>
      <c r="K681" s="8"/>
      <c r="L681" s="5" t="str">
        <f t="array" ref="L681">XLOOKUP(H681,'Product Master'!B:B,'Product Master'!C:C)</f>
        <v>Packaging Materials</v>
      </c>
      <c r="M681" s="9">
        <f t="shared" si="3"/>
        <v>14160000</v>
      </c>
    </row>
    <row r="682">
      <c r="A682" s="5" t="s">
        <v>4498</v>
      </c>
      <c r="B682" s="5" t="s">
        <v>4285</v>
      </c>
      <c r="C682" s="5" t="s">
        <v>3406</v>
      </c>
      <c r="D682" s="5" t="s">
        <v>3419</v>
      </c>
      <c r="E682" s="6">
        <v>46305.0</v>
      </c>
      <c r="F682" s="7">
        <f t="shared" si="1"/>
        <v>2026</v>
      </c>
      <c r="G682" s="7">
        <f t="shared" si="2"/>
        <v>10</v>
      </c>
      <c r="H682" s="5" t="s">
        <v>92</v>
      </c>
      <c r="I682" s="7">
        <v>48.3</v>
      </c>
      <c r="J682" s="7">
        <v>20.0</v>
      </c>
      <c r="K682" s="8"/>
      <c r="L682" s="5" t="str">
        <f t="array" ref="L682">XLOOKUP(H682,'Product Master'!B:B,'Product Master'!C:C)</f>
        <v>Automotive Solutions</v>
      </c>
      <c r="M682" s="9">
        <f t="shared" si="3"/>
        <v>9660000</v>
      </c>
    </row>
    <row r="683">
      <c r="A683" s="5" t="s">
        <v>4499</v>
      </c>
      <c r="B683" s="5" t="s">
        <v>4500</v>
      </c>
      <c r="C683" s="5" t="s">
        <v>3416</v>
      </c>
      <c r="D683" s="5" t="s">
        <v>3413</v>
      </c>
      <c r="E683" s="6">
        <v>46097.0</v>
      </c>
      <c r="F683" s="7">
        <f t="shared" si="1"/>
        <v>2026</v>
      </c>
      <c r="G683" s="7">
        <f t="shared" si="2"/>
        <v>3</v>
      </c>
      <c r="H683" s="5" t="s">
        <v>201</v>
      </c>
      <c r="I683" s="7">
        <v>76.8</v>
      </c>
      <c r="J683" s="7">
        <v>0.0</v>
      </c>
      <c r="K683" s="8"/>
      <c r="L683" s="5" t="str">
        <f t="array" ref="L683">XLOOKUP(H683,'Product Master'!B:B,'Product Master'!C:C)</f>
        <v>Industrial Lubricants</v>
      </c>
      <c r="M683" s="9">
        <f t="shared" si="3"/>
        <v>0</v>
      </c>
    </row>
    <row r="684">
      <c r="A684" s="5" t="s">
        <v>4501</v>
      </c>
      <c r="B684" s="5" t="s">
        <v>3513</v>
      </c>
      <c r="C684" s="5" t="s">
        <v>3416</v>
      </c>
      <c r="D684" s="5" t="s">
        <v>3403</v>
      </c>
      <c r="E684" s="6">
        <v>46400.0</v>
      </c>
      <c r="F684" s="7">
        <f t="shared" si="1"/>
        <v>2027</v>
      </c>
      <c r="G684" s="7">
        <f t="shared" si="2"/>
        <v>1</v>
      </c>
      <c r="H684" s="5" t="s">
        <v>59</v>
      </c>
      <c r="I684" s="7">
        <v>56.4</v>
      </c>
      <c r="J684" s="7">
        <v>80.0</v>
      </c>
      <c r="K684" s="8"/>
      <c r="L684" s="5" t="str">
        <f t="array" ref="L684">XLOOKUP(H684,'Product Master'!B:B,'Product Master'!C:C)</f>
        <v>Consumer &amp; Home Care</v>
      </c>
      <c r="M684" s="9">
        <f t="shared" si="3"/>
        <v>45120000</v>
      </c>
    </row>
    <row r="685">
      <c r="A685" s="5" t="s">
        <v>4502</v>
      </c>
      <c r="B685" s="5" t="s">
        <v>3939</v>
      </c>
      <c r="C685" s="5" t="s">
        <v>3406</v>
      </c>
      <c r="D685" s="5" t="s">
        <v>3419</v>
      </c>
      <c r="E685" s="6">
        <v>45716.0</v>
      </c>
      <c r="F685" s="7">
        <f t="shared" si="1"/>
        <v>2025</v>
      </c>
      <c r="G685" s="7">
        <f t="shared" si="2"/>
        <v>2</v>
      </c>
      <c r="H685" s="5" t="s">
        <v>267</v>
      </c>
      <c r="I685" s="7">
        <v>68.4</v>
      </c>
      <c r="J685" s="7">
        <v>20.0</v>
      </c>
      <c r="K685" s="8"/>
      <c r="L685" s="5" t="str">
        <f t="array" ref="L685">XLOOKUP(H685,'Product Master'!B:B,'Product Master'!C:C)</f>
        <v>Automotive Solutions</v>
      </c>
      <c r="M685" s="9">
        <f t="shared" si="3"/>
        <v>13680000</v>
      </c>
    </row>
    <row r="686">
      <c r="A686" s="5" t="s">
        <v>4503</v>
      </c>
      <c r="B686" s="5" t="s">
        <v>4504</v>
      </c>
      <c r="C686" s="5" t="s">
        <v>3406</v>
      </c>
      <c r="D686" s="5" t="s">
        <v>3419</v>
      </c>
      <c r="E686" s="6">
        <v>46126.0</v>
      </c>
      <c r="F686" s="7">
        <f t="shared" si="1"/>
        <v>2026</v>
      </c>
      <c r="G686" s="7">
        <f t="shared" si="2"/>
        <v>4</v>
      </c>
      <c r="H686" s="5" t="s">
        <v>118</v>
      </c>
      <c r="I686" s="7">
        <v>23.1</v>
      </c>
      <c r="J686" s="7">
        <v>20.0</v>
      </c>
      <c r="K686" s="5" t="s">
        <v>4505</v>
      </c>
      <c r="L686" s="5" t="str">
        <f t="array" ref="L686">XLOOKUP(H686,'Product Master'!B:B,'Product Master'!C:C)</f>
        <v>Automotive Solutions</v>
      </c>
      <c r="M686" s="9">
        <f t="shared" si="3"/>
        <v>4620000</v>
      </c>
    </row>
    <row r="687">
      <c r="A687" s="5" t="s">
        <v>4506</v>
      </c>
      <c r="B687" s="5" t="s">
        <v>4452</v>
      </c>
      <c r="C687" s="5" t="s">
        <v>3412</v>
      </c>
      <c r="D687" s="5" t="s">
        <v>3419</v>
      </c>
      <c r="E687" s="6">
        <v>46058.0</v>
      </c>
      <c r="F687" s="7">
        <f t="shared" si="1"/>
        <v>2026</v>
      </c>
      <c r="G687" s="7">
        <f t="shared" si="2"/>
        <v>2</v>
      </c>
      <c r="H687" s="5" t="s">
        <v>59</v>
      </c>
      <c r="I687" s="7">
        <v>74.4</v>
      </c>
      <c r="J687" s="7">
        <v>20.0</v>
      </c>
      <c r="K687" s="8"/>
      <c r="L687" s="5" t="str">
        <f t="array" ref="L687">XLOOKUP(H687,'Product Master'!B:B,'Product Master'!C:C)</f>
        <v>Consumer &amp; Home Care</v>
      </c>
      <c r="M687" s="9">
        <f t="shared" si="3"/>
        <v>14880000</v>
      </c>
    </row>
    <row r="688">
      <c r="A688" s="5" t="s">
        <v>4507</v>
      </c>
      <c r="B688" s="5" t="s">
        <v>4342</v>
      </c>
      <c r="C688" s="5" t="s">
        <v>3416</v>
      </c>
      <c r="D688" s="5" t="s">
        <v>3407</v>
      </c>
      <c r="E688" s="6">
        <v>45919.0</v>
      </c>
      <c r="F688" s="7">
        <f t="shared" si="1"/>
        <v>2025</v>
      </c>
      <c r="G688" s="7">
        <f t="shared" si="2"/>
        <v>9</v>
      </c>
      <c r="H688" s="5" t="s">
        <v>133</v>
      </c>
      <c r="I688" s="7">
        <v>45.0</v>
      </c>
      <c r="J688" s="7">
        <v>100.0</v>
      </c>
      <c r="K688" s="8"/>
      <c r="L688" s="5" t="str">
        <f t="array" ref="L688">XLOOKUP(H688,'Product Master'!B:B,'Product Master'!C:C)</f>
        <v>Specialty Polymers</v>
      </c>
      <c r="M688" s="9">
        <f t="shared" si="3"/>
        <v>45000000</v>
      </c>
    </row>
    <row r="689">
      <c r="A689" s="5" t="s">
        <v>4508</v>
      </c>
      <c r="B689" s="5" t="s">
        <v>4509</v>
      </c>
      <c r="C689" s="5" t="s">
        <v>3406</v>
      </c>
      <c r="D689" s="5" t="s">
        <v>3413</v>
      </c>
      <c r="E689" s="6">
        <v>45966.0</v>
      </c>
      <c r="F689" s="7">
        <f t="shared" si="1"/>
        <v>2025</v>
      </c>
      <c r="G689" s="7">
        <f t="shared" si="2"/>
        <v>11</v>
      </c>
      <c r="H689" s="5" t="s">
        <v>280</v>
      </c>
      <c r="I689" s="7">
        <v>65.0</v>
      </c>
      <c r="J689" s="7">
        <v>0.0</v>
      </c>
      <c r="K689" s="8"/>
      <c r="L689" s="5" t="str">
        <f t="array" ref="L689">XLOOKUP(H689,'Product Master'!B:B,'Product Master'!C:C)</f>
        <v>Packaging Materials</v>
      </c>
      <c r="M689" s="9">
        <f t="shared" si="3"/>
        <v>0</v>
      </c>
    </row>
    <row r="690">
      <c r="A690" s="5" t="s">
        <v>4510</v>
      </c>
      <c r="B690" s="5" t="s">
        <v>4257</v>
      </c>
      <c r="C690" s="5" t="s">
        <v>3406</v>
      </c>
      <c r="D690" s="5" t="s">
        <v>3419</v>
      </c>
      <c r="E690" s="6">
        <v>46359.0</v>
      </c>
      <c r="F690" s="7">
        <f t="shared" si="1"/>
        <v>2026</v>
      </c>
      <c r="G690" s="7">
        <f t="shared" si="2"/>
        <v>12</v>
      </c>
      <c r="H690" s="5" t="s">
        <v>71</v>
      </c>
      <c r="I690" s="7">
        <v>7.0</v>
      </c>
      <c r="J690" s="7">
        <v>20.0</v>
      </c>
      <c r="K690" s="8"/>
      <c r="L690" s="5" t="str">
        <f t="array" ref="L690">XLOOKUP(H690,'Product Master'!B:B,'Product Master'!C:C)</f>
        <v>Consumer &amp; Home Care</v>
      </c>
      <c r="M690" s="9">
        <f t="shared" si="3"/>
        <v>1400000</v>
      </c>
    </row>
    <row r="691">
      <c r="A691" s="5" t="s">
        <v>4511</v>
      </c>
      <c r="B691" s="5" t="s">
        <v>4512</v>
      </c>
      <c r="C691" s="5" t="s">
        <v>3402</v>
      </c>
      <c r="D691" s="5" t="s">
        <v>3407</v>
      </c>
      <c r="E691" s="6">
        <v>46150.0</v>
      </c>
      <c r="F691" s="7">
        <f t="shared" si="1"/>
        <v>2026</v>
      </c>
      <c r="G691" s="7">
        <f t="shared" si="2"/>
        <v>5</v>
      </c>
      <c r="H691" s="5" t="s">
        <v>74</v>
      </c>
      <c r="I691" s="7">
        <v>5.5</v>
      </c>
      <c r="J691" s="7">
        <v>100.0</v>
      </c>
      <c r="K691" s="8"/>
      <c r="L691" s="5" t="str">
        <f t="array" ref="L691">XLOOKUP(H691,'Product Master'!B:B,'Product Master'!C:C)</f>
        <v>Consumer &amp; Home Care</v>
      </c>
      <c r="M691" s="9">
        <f t="shared" si="3"/>
        <v>5500000</v>
      </c>
    </row>
    <row r="692">
      <c r="A692" s="5" t="s">
        <v>4513</v>
      </c>
      <c r="B692" s="5" t="s">
        <v>4514</v>
      </c>
      <c r="C692" s="5" t="s">
        <v>3406</v>
      </c>
      <c r="D692" s="5" t="s">
        <v>3407</v>
      </c>
      <c r="E692" s="6">
        <v>46440.0</v>
      </c>
      <c r="F692" s="7">
        <f t="shared" si="1"/>
        <v>2027</v>
      </c>
      <c r="G692" s="7">
        <f t="shared" si="2"/>
        <v>2</v>
      </c>
      <c r="H692" s="5" t="s">
        <v>336</v>
      </c>
      <c r="I692" s="7">
        <v>29.6</v>
      </c>
      <c r="J692" s="7">
        <v>100.0</v>
      </c>
      <c r="K692" s="8"/>
      <c r="L692" s="5" t="str">
        <f t="array" ref="L692">XLOOKUP(H692,'Product Master'!B:B,'Product Master'!C:C)</f>
        <v>Automotive Solutions</v>
      </c>
      <c r="M692" s="9">
        <f t="shared" si="3"/>
        <v>29600000</v>
      </c>
    </row>
    <row r="693">
      <c r="A693" s="5" t="s">
        <v>4515</v>
      </c>
      <c r="B693" s="5" t="s">
        <v>4516</v>
      </c>
      <c r="C693" s="5" t="s">
        <v>3412</v>
      </c>
      <c r="D693" s="5" t="s">
        <v>3413</v>
      </c>
      <c r="E693" s="6">
        <v>45862.0</v>
      </c>
      <c r="F693" s="7">
        <f t="shared" si="1"/>
        <v>2025</v>
      </c>
      <c r="G693" s="7">
        <f t="shared" si="2"/>
        <v>7</v>
      </c>
      <c r="H693" s="5" t="s">
        <v>257</v>
      </c>
      <c r="I693" s="7">
        <v>7.0</v>
      </c>
      <c r="J693" s="7">
        <v>0.0</v>
      </c>
      <c r="K693" s="8"/>
      <c r="L693" s="5" t="str">
        <f t="array" ref="L693">XLOOKUP(H693,'Product Master'!B:B,'Product Master'!C:C)</f>
        <v>Consumer &amp; Home Care</v>
      </c>
      <c r="M693" s="9">
        <f t="shared" si="3"/>
        <v>0</v>
      </c>
    </row>
    <row r="694">
      <c r="A694" s="5" t="s">
        <v>4517</v>
      </c>
      <c r="B694" s="5" t="s">
        <v>3497</v>
      </c>
      <c r="C694" s="5" t="s">
        <v>3406</v>
      </c>
      <c r="D694" s="5" t="s">
        <v>3417</v>
      </c>
      <c r="E694" s="6">
        <v>45820.0</v>
      </c>
      <c r="F694" s="7">
        <f t="shared" si="1"/>
        <v>2025</v>
      </c>
      <c r="G694" s="7">
        <f t="shared" si="2"/>
        <v>6</v>
      </c>
      <c r="H694" s="5" t="s">
        <v>68</v>
      </c>
      <c r="I694" s="7">
        <v>34.0</v>
      </c>
      <c r="J694" s="7">
        <v>60.0</v>
      </c>
      <c r="K694" s="8"/>
      <c r="L694" s="5" t="str">
        <f t="array" ref="L694">XLOOKUP(H694,'Product Master'!B:B,'Product Master'!C:C)</f>
        <v>Industrial Lubricants</v>
      </c>
      <c r="M694" s="9">
        <f t="shared" si="3"/>
        <v>20400000</v>
      </c>
    </row>
    <row r="695">
      <c r="A695" s="5" t="s">
        <v>4518</v>
      </c>
      <c r="B695" s="5" t="s">
        <v>4068</v>
      </c>
      <c r="C695" s="5" t="s">
        <v>3412</v>
      </c>
      <c r="D695" s="5" t="s">
        <v>3419</v>
      </c>
      <c r="E695" s="6">
        <v>46164.0</v>
      </c>
      <c r="F695" s="7">
        <f t="shared" si="1"/>
        <v>2026</v>
      </c>
      <c r="G695" s="7">
        <f t="shared" si="2"/>
        <v>5</v>
      </c>
      <c r="H695" s="5" t="s">
        <v>277</v>
      </c>
      <c r="I695" s="7">
        <v>38.6</v>
      </c>
      <c r="J695" s="7">
        <v>20.0</v>
      </c>
      <c r="K695" s="8"/>
      <c r="L695" s="5" t="str">
        <f t="array" ref="L695">XLOOKUP(H695,'Product Master'!B:B,'Product Master'!C:C)</f>
        <v>Packaging Materials</v>
      </c>
      <c r="M695" s="9">
        <f t="shared" si="3"/>
        <v>7720000</v>
      </c>
    </row>
    <row r="696">
      <c r="A696" s="5" t="s">
        <v>4519</v>
      </c>
      <c r="B696" s="5" t="s">
        <v>3724</v>
      </c>
      <c r="C696" s="5" t="s">
        <v>3402</v>
      </c>
      <c r="D696" s="5" t="s">
        <v>3407</v>
      </c>
      <c r="E696" s="6">
        <v>46417.0</v>
      </c>
      <c r="F696" s="7">
        <f t="shared" si="1"/>
        <v>2027</v>
      </c>
      <c r="G696" s="7">
        <f t="shared" si="2"/>
        <v>1</v>
      </c>
      <c r="H696" s="5" t="s">
        <v>124</v>
      </c>
      <c r="I696" s="7">
        <v>54.2</v>
      </c>
      <c r="J696" s="7">
        <v>100.0</v>
      </c>
      <c r="K696" s="8"/>
      <c r="L696" s="5" t="str">
        <f t="array" ref="L696">XLOOKUP(H696,'Product Master'!B:B,'Product Master'!C:C)</f>
        <v>Specialty Polymers</v>
      </c>
      <c r="M696" s="9">
        <f t="shared" si="3"/>
        <v>54200000</v>
      </c>
    </row>
    <row r="697">
      <c r="A697" s="5" t="s">
        <v>4520</v>
      </c>
      <c r="B697" s="5" t="s">
        <v>3489</v>
      </c>
      <c r="C697" s="5" t="s">
        <v>3402</v>
      </c>
      <c r="D697" s="5" t="s">
        <v>3417</v>
      </c>
      <c r="E697" s="6">
        <v>46619.0</v>
      </c>
      <c r="F697" s="7">
        <f t="shared" si="1"/>
        <v>2027</v>
      </c>
      <c r="G697" s="7">
        <f t="shared" si="2"/>
        <v>8</v>
      </c>
      <c r="H697" s="5" t="s">
        <v>145</v>
      </c>
      <c r="I697" s="7">
        <v>71.2</v>
      </c>
      <c r="J697" s="7">
        <v>60.0</v>
      </c>
      <c r="K697" s="8"/>
      <c r="L697" s="5" t="str">
        <f t="array" ref="L697">XLOOKUP(H697,'Product Master'!B:B,'Product Master'!C:C)</f>
        <v>Consumer &amp; Home Care</v>
      </c>
      <c r="M697" s="9">
        <f t="shared" si="3"/>
        <v>42720000</v>
      </c>
    </row>
    <row r="698">
      <c r="A698" s="5" t="s">
        <v>4521</v>
      </c>
      <c r="B698" s="5" t="s">
        <v>3471</v>
      </c>
      <c r="C698" s="5" t="s">
        <v>3416</v>
      </c>
      <c r="D698" s="5" t="s">
        <v>3417</v>
      </c>
      <c r="E698" s="6">
        <v>45748.0</v>
      </c>
      <c r="F698" s="7">
        <f t="shared" si="1"/>
        <v>2025</v>
      </c>
      <c r="G698" s="7">
        <f t="shared" si="2"/>
        <v>4</v>
      </c>
      <c r="H698" s="5" t="s">
        <v>169</v>
      </c>
      <c r="I698" s="7">
        <v>27.9</v>
      </c>
      <c r="J698" s="7">
        <v>60.0</v>
      </c>
      <c r="K698" s="8"/>
      <c r="L698" s="5" t="str">
        <f t="array" ref="L698">XLOOKUP(H698,'Product Master'!B:B,'Product Master'!C:C)</f>
        <v>Specialty Polymers</v>
      </c>
      <c r="M698" s="9">
        <f t="shared" si="3"/>
        <v>16740000</v>
      </c>
    </row>
    <row r="699">
      <c r="A699" s="5" t="s">
        <v>4522</v>
      </c>
      <c r="B699" s="5" t="s">
        <v>3432</v>
      </c>
      <c r="C699" s="5" t="s">
        <v>3406</v>
      </c>
      <c r="D699" s="5" t="s">
        <v>3417</v>
      </c>
      <c r="E699" s="6">
        <v>46471.0</v>
      </c>
      <c r="F699" s="7">
        <f t="shared" si="1"/>
        <v>2027</v>
      </c>
      <c r="G699" s="7">
        <f t="shared" si="2"/>
        <v>3</v>
      </c>
      <c r="H699" s="5" t="s">
        <v>201</v>
      </c>
      <c r="I699" s="7">
        <v>29.1</v>
      </c>
      <c r="J699" s="7">
        <v>60.0</v>
      </c>
      <c r="K699" s="8"/>
      <c r="L699" s="5" t="str">
        <f t="array" ref="L699">XLOOKUP(H699,'Product Master'!B:B,'Product Master'!C:C)</f>
        <v>Industrial Lubricants</v>
      </c>
      <c r="M699" s="9">
        <f t="shared" si="3"/>
        <v>17460000</v>
      </c>
    </row>
    <row r="700">
      <c r="A700" s="5" t="s">
        <v>4523</v>
      </c>
      <c r="B700" s="5" t="s">
        <v>3449</v>
      </c>
      <c r="C700" s="5" t="s">
        <v>3406</v>
      </c>
      <c r="D700" s="5" t="s">
        <v>3419</v>
      </c>
      <c r="E700" s="6">
        <v>46752.0</v>
      </c>
      <c r="F700" s="7">
        <f t="shared" si="1"/>
        <v>2027</v>
      </c>
      <c r="G700" s="7">
        <f t="shared" si="2"/>
        <v>12</v>
      </c>
      <c r="H700" s="5" t="s">
        <v>267</v>
      </c>
      <c r="I700" s="7">
        <v>36.2</v>
      </c>
      <c r="J700" s="7">
        <v>20.0</v>
      </c>
      <c r="K700" s="8"/>
      <c r="L700" s="5" t="str">
        <f t="array" ref="L700">XLOOKUP(H700,'Product Master'!B:B,'Product Master'!C:C)</f>
        <v>Automotive Solutions</v>
      </c>
      <c r="M700" s="9">
        <f t="shared" si="3"/>
        <v>7240000</v>
      </c>
    </row>
    <row r="701">
      <c r="A701" s="5" t="s">
        <v>4524</v>
      </c>
      <c r="B701" s="5" t="s">
        <v>4525</v>
      </c>
      <c r="C701" s="5" t="s">
        <v>3412</v>
      </c>
      <c r="D701" s="5" t="s">
        <v>3407</v>
      </c>
      <c r="E701" s="6">
        <v>46721.0</v>
      </c>
      <c r="F701" s="7">
        <f t="shared" si="1"/>
        <v>2027</v>
      </c>
      <c r="G701" s="7">
        <f t="shared" si="2"/>
        <v>11</v>
      </c>
      <c r="H701" s="5" t="s">
        <v>89</v>
      </c>
      <c r="I701" s="7">
        <v>51.8</v>
      </c>
      <c r="J701" s="7">
        <v>100.0</v>
      </c>
      <c r="K701" s="8"/>
      <c r="L701" s="5" t="str">
        <f t="array" ref="L701">XLOOKUP(H701,'Product Master'!B:B,'Product Master'!C:C)</f>
        <v>Automotive Solutions</v>
      </c>
      <c r="M701" s="9">
        <f t="shared" si="3"/>
        <v>51800000</v>
      </c>
    </row>
    <row r="702">
      <c r="A702" s="5" t="s">
        <v>4526</v>
      </c>
      <c r="B702" s="5" t="s">
        <v>3957</v>
      </c>
      <c r="C702" s="5" t="s">
        <v>3406</v>
      </c>
      <c r="D702" s="5" t="s">
        <v>3419</v>
      </c>
      <c r="E702" s="6">
        <v>46569.0</v>
      </c>
      <c r="F702" s="7">
        <f t="shared" si="1"/>
        <v>2027</v>
      </c>
      <c r="G702" s="7">
        <f t="shared" si="2"/>
        <v>7</v>
      </c>
      <c r="H702" s="5" t="s">
        <v>31</v>
      </c>
      <c r="I702" s="7">
        <v>77.2</v>
      </c>
      <c r="J702" s="7">
        <v>20.0</v>
      </c>
      <c r="K702" s="8"/>
      <c r="L702" s="5" t="str">
        <f t="array" ref="L702">XLOOKUP(H702,'Product Master'!B:B,'Product Master'!C:C)</f>
        <v>Consumer &amp; Home Care</v>
      </c>
      <c r="M702" s="9">
        <f t="shared" si="3"/>
        <v>15440000</v>
      </c>
    </row>
    <row r="703">
      <c r="A703" s="5" t="s">
        <v>4527</v>
      </c>
      <c r="B703" s="5" t="s">
        <v>3548</v>
      </c>
      <c r="C703" s="5" t="s">
        <v>3402</v>
      </c>
      <c r="D703" s="5" t="s">
        <v>3407</v>
      </c>
      <c r="E703" s="6">
        <v>46594.0</v>
      </c>
      <c r="F703" s="7">
        <f t="shared" si="1"/>
        <v>2027</v>
      </c>
      <c r="G703" s="7">
        <f t="shared" si="2"/>
        <v>7</v>
      </c>
      <c r="H703" s="5" t="s">
        <v>280</v>
      </c>
      <c r="I703" s="7">
        <v>25.8</v>
      </c>
      <c r="J703" s="7">
        <v>100.0</v>
      </c>
      <c r="K703" s="8"/>
      <c r="L703" s="5" t="str">
        <f t="array" ref="L703">XLOOKUP(H703,'Product Master'!B:B,'Product Master'!C:C)</f>
        <v>Packaging Materials</v>
      </c>
      <c r="M703" s="9">
        <f t="shared" si="3"/>
        <v>25800000</v>
      </c>
    </row>
    <row r="704">
      <c r="A704" s="5" t="s">
        <v>4528</v>
      </c>
      <c r="B704" s="5" t="s">
        <v>3447</v>
      </c>
      <c r="C704" s="5" t="s">
        <v>3402</v>
      </c>
      <c r="D704" s="5" t="s">
        <v>3417</v>
      </c>
      <c r="E704" s="6">
        <v>46694.0</v>
      </c>
      <c r="F704" s="7">
        <f t="shared" si="1"/>
        <v>2027</v>
      </c>
      <c r="G704" s="7">
        <f t="shared" si="2"/>
        <v>11</v>
      </c>
      <c r="H704" s="5" t="s">
        <v>382</v>
      </c>
      <c r="I704" s="7">
        <v>9.6</v>
      </c>
      <c r="J704" s="7">
        <v>60.0</v>
      </c>
      <c r="K704" s="8"/>
      <c r="L704" s="5" t="str">
        <f t="array" ref="L704">XLOOKUP(H704,'Product Master'!B:B,'Product Master'!C:C)</f>
        <v>Industrial Lubricants</v>
      </c>
      <c r="M704" s="9">
        <f t="shared" si="3"/>
        <v>5760000</v>
      </c>
    </row>
    <row r="705">
      <c r="A705" s="5" t="s">
        <v>4529</v>
      </c>
      <c r="B705" s="5" t="s">
        <v>3471</v>
      </c>
      <c r="C705" s="5" t="s">
        <v>3406</v>
      </c>
      <c r="D705" s="5" t="s">
        <v>3413</v>
      </c>
      <c r="E705" s="6">
        <v>46692.0</v>
      </c>
      <c r="F705" s="7">
        <f t="shared" si="1"/>
        <v>2027</v>
      </c>
      <c r="G705" s="7">
        <f t="shared" si="2"/>
        <v>11</v>
      </c>
      <c r="H705" s="5" t="s">
        <v>74</v>
      </c>
      <c r="I705" s="7">
        <v>33.3</v>
      </c>
      <c r="J705" s="7">
        <v>0.0</v>
      </c>
      <c r="K705" s="8"/>
      <c r="L705" s="5" t="str">
        <f t="array" ref="L705">XLOOKUP(H705,'Product Master'!B:B,'Product Master'!C:C)</f>
        <v>Consumer &amp; Home Care</v>
      </c>
      <c r="M705" s="9">
        <f t="shared" si="3"/>
        <v>0</v>
      </c>
    </row>
    <row r="706">
      <c r="A706" s="5" t="s">
        <v>4530</v>
      </c>
      <c r="B706" s="5" t="s">
        <v>4531</v>
      </c>
      <c r="C706" s="5" t="s">
        <v>3412</v>
      </c>
      <c r="D706" s="5" t="s">
        <v>3413</v>
      </c>
      <c r="E706" s="6">
        <v>46008.0</v>
      </c>
      <c r="F706" s="7">
        <f t="shared" si="1"/>
        <v>2025</v>
      </c>
      <c r="G706" s="7">
        <f t="shared" si="2"/>
        <v>12</v>
      </c>
      <c r="H706" s="5" t="s">
        <v>169</v>
      </c>
      <c r="I706" s="7">
        <v>38.8</v>
      </c>
      <c r="J706" s="7">
        <v>0.0</v>
      </c>
      <c r="K706" s="8"/>
      <c r="L706" s="5" t="str">
        <f t="array" ref="L706">XLOOKUP(H706,'Product Master'!B:B,'Product Master'!C:C)</f>
        <v>Specialty Polymers</v>
      </c>
      <c r="M706" s="9">
        <f t="shared" si="3"/>
        <v>0</v>
      </c>
    </row>
    <row r="707">
      <c r="A707" s="5" t="s">
        <v>4532</v>
      </c>
      <c r="B707" s="5" t="s">
        <v>4512</v>
      </c>
      <c r="C707" s="5" t="s">
        <v>3412</v>
      </c>
      <c r="D707" s="5" t="s">
        <v>3413</v>
      </c>
      <c r="E707" s="6">
        <v>46410.0</v>
      </c>
      <c r="F707" s="7">
        <f t="shared" si="1"/>
        <v>2027</v>
      </c>
      <c r="G707" s="7">
        <f t="shared" si="2"/>
        <v>1</v>
      </c>
      <c r="H707" s="5" t="s">
        <v>59</v>
      </c>
      <c r="I707" s="7">
        <v>9.0</v>
      </c>
      <c r="J707" s="7">
        <v>0.0</v>
      </c>
      <c r="K707" s="8"/>
      <c r="L707" s="5" t="str">
        <f t="array" ref="L707">XLOOKUP(H707,'Product Master'!B:B,'Product Master'!C:C)</f>
        <v>Consumer &amp; Home Care</v>
      </c>
      <c r="M707" s="9">
        <f t="shared" si="3"/>
        <v>0</v>
      </c>
    </row>
    <row r="708">
      <c r="A708" s="5" t="s">
        <v>4533</v>
      </c>
      <c r="B708" s="5" t="s">
        <v>3890</v>
      </c>
      <c r="C708" s="5" t="s">
        <v>3406</v>
      </c>
      <c r="D708" s="5" t="s">
        <v>3413</v>
      </c>
      <c r="E708" s="6">
        <v>45780.0</v>
      </c>
      <c r="F708" s="7">
        <f t="shared" si="1"/>
        <v>2025</v>
      </c>
      <c r="G708" s="7">
        <f t="shared" si="2"/>
        <v>5</v>
      </c>
      <c r="H708" s="5" t="s">
        <v>183</v>
      </c>
      <c r="I708" s="7">
        <v>43.6</v>
      </c>
      <c r="J708" s="7">
        <v>0.0</v>
      </c>
      <c r="K708" s="8"/>
      <c r="L708" s="5" t="str">
        <f t="array" ref="L708">XLOOKUP(H708,'Product Master'!B:B,'Product Master'!C:C)</f>
        <v>Industrial Lubricants</v>
      </c>
      <c r="M708" s="9">
        <f t="shared" si="3"/>
        <v>0</v>
      </c>
    </row>
    <row r="709">
      <c r="A709" s="5" t="s">
        <v>4534</v>
      </c>
      <c r="B709" s="5" t="s">
        <v>4313</v>
      </c>
      <c r="C709" s="5" t="s">
        <v>3406</v>
      </c>
      <c r="D709" s="5" t="s">
        <v>3403</v>
      </c>
      <c r="E709" s="6">
        <v>46467.0</v>
      </c>
      <c r="F709" s="7">
        <f t="shared" si="1"/>
        <v>2027</v>
      </c>
      <c r="G709" s="7">
        <f t="shared" si="2"/>
        <v>3</v>
      </c>
      <c r="H709" s="5" t="s">
        <v>79</v>
      </c>
      <c r="I709" s="7">
        <v>45.8</v>
      </c>
      <c r="J709" s="7">
        <v>80.0</v>
      </c>
      <c r="K709" s="8"/>
      <c r="L709" s="5" t="str">
        <f t="array" ref="L709">XLOOKUP(H709,'Product Master'!B:B,'Product Master'!C:C)</f>
        <v>Packaging Materials</v>
      </c>
      <c r="M709" s="9">
        <f t="shared" si="3"/>
        <v>36640000</v>
      </c>
    </row>
    <row r="710">
      <c r="A710" s="5" t="s">
        <v>4535</v>
      </c>
      <c r="B710" s="5" t="s">
        <v>3988</v>
      </c>
      <c r="C710" s="5" t="s">
        <v>3402</v>
      </c>
      <c r="D710" s="5" t="s">
        <v>3419</v>
      </c>
      <c r="E710" s="6">
        <v>46188.0</v>
      </c>
      <c r="F710" s="7">
        <f t="shared" si="1"/>
        <v>2026</v>
      </c>
      <c r="G710" s="7">
        <f t="shared" si="2"/>
        <v>6</v>
      </c>
      <c r="H710" s="5" t="s">
        <v>294</v>
      </c>
      <c r="I710" s="7">
        <v>23.9</v>
      </c>
      <c r="J710" s="7">
        <v>20.0</v>
      </c>
      <c r="K710" s="8"/>
      <c r="L710" s="5" t="str">
        <f t="array" ref="L710">XLOOKUP(H710,'Product Master'!B:B,'Product Master'!C:C)</f>
        <v>Consumer &amp; Home Care</v>
      </c>
      <c r="M710" s="9">
        <f t="shared" si="3"/>
        <v>4780000</v>
      </c>
    </row>
    <row r="711">
      <c r="A711" s="5" t="s">
        <v>4536</v>
      </c>
      <c r="B711" s="5" t="s">
        <v>4537</v>
      </c>
      <c r="C711" s="5" t="s">
        <v>3406</v>
      </c>
      <c r="D711" s="5" t="s">
        <v>3403</v>
      </c>
      <c r="E711" s="6">
        <v>45922.0</v>
      </c>
      <c r="F711" s="7">
        <f t="shared" si="1"/>
        <v>2025</v>
      </c>
      <c r="G711" s="7">
        <f t="shared" si="2"/>
        <v>9</v>
      </c>
      <c r="H711" s="5" t="s">
        <v>118</v>
      </c>
      <c r="I711" s="7">
        <v>40.7</v>
      </c>
      <c r="J711" s="7">
        <v>80.0</v>
      </c>
      <c r="K711" s="8"/>
      <c r="L711" s="5" t="str">
        <f t="array" ref="L711">XLOOKUP(H711,'Product Master'!B:B,'Product Master'!C:C)</f>
        <v>Automotive Solutions</v>
      </c>
      <c r="M711" s="9">
        <f t="shared" si="3"/>
        <v>32560000</v>
      </c>
    </row>
    <row r="712">
      <c r="A712" s="5" t="s">
        <v>4538</v>
      </c>
      <c r="B712" s="5" t="s">
        <v>4115</v>
      </c>
      <c r="C712" s="5" t="s">
        <v>3406</v>
      </c>
      <c r="D712" s="5" t="s">
        <v>3407</v>
      </c>
      <c r="E712" s="6">
        <v>46553.0</v>
      </c>
      <c r="F712" s="7">
        <f t="shared" si="1"/>
        <v>2027</v>
      </c>
      <c r="G712" s="7">
        <f t="shared" si="2"/>
        <v>6</v>
      </c>
      <c r="H712" s="5" t="s">
        <v>74</v>
      </c>
      <c r="I712" s="7">
        <v>67.7</v>
      </c>
      <c r="J712" s="7">
        <v>100.0</v>
      </c>
      <c r="K712" s="8"/>
      <c r="L712" s="5" t="str">
        <f t="array" ref="L712">XLOOKUP(H712,'Product Master'!B:B,'Product Master'!C:C)</f>
        <v>Consumer &amp; Home Care</v>
      </c>
      <c r="M712" s="9">
        <f t="shared" si="3"/>
        <v>67700000</v>
      </c>
    </row>
    <row r="713">
      <c r="A713" s="5" t="s">
        <v>4539</v>
      </c>
      <c r="B713" s="5" t="s">
        <v>4135</v>
      </c>
      <c r="C713" s="5" t="s">
        <v>3412</v>
      </c>
      <c r="D713" s="5" t="s">
        <v>3413</v>
      </c>
      <c r="E713" s="6">
        <v>45733.0</v>
      </c>
      <c r="F713" s="7">
        <f t="shared" si="1"/>
        <v>2025</v>
      </c>
      <c r="G713" s="7">
        <f t="shared" si="2"/>
        <v>3</v>
      </c>
      <c r="H713" s="5" t="s">
        <v>161</v>
      </c>
      <c r="I713" s="7">
        <v>70.7</v>
      </c>
      <c r="J713" s="7">
        <v>0.0</v>
      </c>
      <c r="K713" s="5" t="s">
        <v>4540</v>
      </c>
      <c r="L713" s="5" t="str">
        <f t="array" ref="L713">XLOOKUP(H713,'Product Master'!B:B,'Product Master'!C:C)</f>
        <v>Industrial Lubricants</v>
      </c>
      <c r="M713" s="9">
        <f t="shared" si="3"/>
        <v>0</v>
      </c>
    </row>
    <row r="714">
      <c r="A714" s="5" t="s">
        <v>4541</v>
      </c>
      <c r="B714" s="5" t="s">
        <v>4307</v>
      </c>
      <c r="C714" s="5" t="s">
        <v>3406</v>
      </c>
      <c r="D714" s="5" t="s">
        <v>3407</v>
      </c>
      <c r="E714" s="6">
        <v>45892.0</v>
      </c>
      <c r="F714" s="7">
        <f t="shared" si="1"/>
        <v>2025</v>
      </c>
      <c r="G714" s="7">
        <f t="shared" si="2"/>
        <v>8</v>
      </c>
      <c r="H714" s="5" t="s">
        <v>74</v>
      </c>
      <c r="I714" s="7">
        <v>53.7</v>
      </c>
      <c r="J714" s="7">
        <v>100.0</v>
      </c>
      <c r="K714" s="8"/>
      <c r="L714" s="5" t="str">
        <f t="array" ref="L714">XLOOKUP(H714,'Product Master'!B:B,'Product Master'!C:C)</f>
        <v>Consumer &amp; Home Care</v>
      </c>
      <c r="M714" s="9">
        <f t="shared" si="3"/>
        <v>53700000</v>
      </c>
    </row>
    <row r="715">
      <c r="A715" s="5" t="s">
        <v>4542</v>
      </c>
      <c r="B715" s="5" t="s">
        <v>4062</v>
      </c>
      <c r="C715" s="5" t="s">
        <v>3402</v>
      </c>
      <c r="D715" s="5" t="s">
        <v>3417</v>
      </c>
      <c r="E715" s="6">
        <v>46301.0</v>
      </c>
      <c r="F715" s="7">
        <f t="shared" si="1"/>
        <v>2026</v>
      </c>
      <c r="G715" s="7">
        <f t="shared" si="2"/>
        <v>10</v>
      </c>
      <c r="H715" s="5" t="s">
        <v>19</v>
      </c>
      <c r="I715" s="7">
        <v>39.0</v>
      </c>
      <c r="J715" s="7">
        <v>60.0</v>
      </c>
      <c r="K715" s="8"/>
      <c r="L715" s="5" t="str">
        <f t="array" ref="L715">XLOOKUP(H715,'Product Master'!B:B,'Product Master'!C:C)</f>
        <v>Packaging Materials</v>
      </c>
      <c r="M715" s="9">
        <f t="shared" si="3"/>
        <v>23400000</v>
      </c>
    </row>
    <row r="716">
      <c r="A716" s="5" t="s">
        <v>4543</v>
      </c>
      <c r="B716" s="5" t="s">
        <v>3618</v>
      </c>
      <c r="C716" s="5" t="s">
        <v>3406</v>
      </c>
      <c r="D716" s="5" t="s">
        <v>3413</v>
      </c>
      <c r="E716" s="6">
        <v>46126.0</v>
      </c>
      <c r="F716" s="7">
        <f t="shared" si="1"/>
        <v>2026</v>
      </c>
      <c r="G716" s="7">
        <f t="shared" si="2"/>
        <v>4</v>
      </c>
      <c r="H716" s="5" t="s">
        <v>166</v>
      </c>
      <c r="I716" s="7">
        <v>68.2</v>
      </c>
      <c r="J716" s="7">
        <v>0.0</v>
      </c>
      <c r="K716" s="8"/>
      <c r="L716" s="5" t="str">
        <f t="array" ref="L716">XLOOKUP(H716,'Product Master'!B:B,'Product Master'!C:C)</f>
        <v>Automotive Solutions</v>
      </c>
      <c r="M716" s="9">
        <f t="shared" si="3"/>
        <v>0</v>
      </c>
    </row>
    <row r="717">
      <c r="A717" s="5" t="s">
        <v>4544</v>
      </c>
      <c r="B717" s="5" t="s">
        <v>4545</v>
      </c>
      <c r="C717" s="5" t="s">
        <v>3412</v>
      </c>
      <c r="D717" s="5" t="s">
        <v>3417</v>
      </c>
      <c r="E717" s="6">
        <v>45876.0</v>
      </c>
      <c r="F717" s="7">
        <f t="shared" si="1"/>
        <v>2025</v>
      </c>
      <c r="G717" s="7">
        <f t="shared" si="2"/>
        <v>8</v>
      </c>
      <c r="H717" s="5" t="s">
        <v>35</v>
      </c>
      <c r="I717" s="7">
        <v>32.3</v>
      </c>
      <c r="J717" s="7">
        <v>60.0</v>
      </c>
      <c r="K717" s="8"/>
      <c r="L717" s="5" t="str">
        <f t="array" ref="L717">XLOOKUP(H717,'Product Master'!B:B,'Product Master'!C:C)</f>
        <v>Specialty Polymers</v>
      </c>
      <c r="M717" s="9">
        <f t="shared" si="3"/>
        <v>19380000</v>
      </c>
    </row>
    <row r="718">
      <c r="A718" s="5" t="s">
        <v>4546</v>
      </c>
      <c r="B718" s="5" t="s">
        <v>3969</v>
      </c>
      <c r="C718" s="5" t="s">
        <v>3402</v>
      </c>
      <c r="D718" s="5" t="s">
        <v>3403</v>
      </c>
      <c r="E718" s="6">
        <v>45825.0</v>
      </c>
      <c r="F718" s="7">
        <f t="shared" si="1"/>
        <v>2025</v>
      </c>
      <c r="G718" s="7">
        <f t="shared" si="2"/>
        <v>6</v>
      </c>
      <c r="H718" s="5" t="s">
        <v>95</v>
      </c>
      <c r="I718" s="7">
        <v>67.3</v>
      </c>
      <c r="J718" s="7">
        <v>80.0</v>
      </c>
      <c r="K718" s="8"/>
      <c r="L718" s="5" t="str">
        <f t="array" ref="L718">XLOOKUP(H718,'Product Master'!B:B,'Product Master'!C:C)</f>
        <v>Consumer &amp; Home Care</v>
      </c>
      <c r="M718" s="9">
        <f t="shared" si="3"/>
        <v>53840000</v>
      </c>
    </row>
    <row r="719">
      <c r="A719" s="5" t="s">
        <v>4547</v>
      </c>
      <c r="B719" s="5" t="s">
        <v>4548</v>
      </c>
      <c r="C719" s="5" t="s">
        <v>3416</v>
      </c>
      <c r="D719" s="5" t="s">
        <v>3403</v>
      </c>
      <c r="E719" s="6">
        <v>45845.0</v>
      </c>
      <c r="F719" s="7">
        <f t="shared" si="1"/>
        <v>2025</v>
      </c>
      <c r="G719" s="7">
        <f t="shared" si="2"/>
        <v>7</v>
      </c>
      <c r="H719" s="5" t="s">
        <v>142</v>
      </c>
      <c r="I719" s="7">
        <v>35.7</v>
      </c>
      <c r="J719" s="7">
        <v>80.0</v>
      </c>
      <c r="K719" s="8"/>
      <c r="L719" s="5" t="str">
        <f t="array" ref="L719">XLOOKUP(H719,'Product Master'!B:B,'Product Master'!C:C)</f>
        <v>Automotive Solutions</v>
      </c>
      <c r="M719" s="9">
        <f t="shared" si="3"/>
        <v>28560000</v>
      </c>
    </row>
    <row r="720">
      <c r="A720" s="5" t="s">
        <v>4549</v>
      </c>
      <c r="B720" s="5" t="s">
        <v>4550</v>
      </c>
      <c r="C720" s="5" t="s">
        <v>3412</v>
      </c>
      <c r="D720" s="5" t="s">
        <v>3413</v>
      </c>
      <c r="E720" s="6">
        <v>46329.0</v>
      </c>
      <c r="F720" s="7">
        <f t="shared" si="1"/>
        <v>2026</v>
      </c>
      <c r="G720" s="7">
        <f t="shared" si="2"/>
        <v>11</v>
      </c>
      <c r="H720" s="5" t="s">
        <v>124</v>
      </c>
      <c r="I720" s="7">
        <v>78.1</v>
      </c>
      <c r="J720" s="7">
        <v>0.0</v>
      </c>
      <c r="K720" s="8"/>
      <c r="L720" s="5" t="str">
        <f t="array" ref="L720">XLOOKUP(H720,'Product Master'!B:B,'Product Master'!C:C)</f>
        <v>Specialty Polymers</v>
      </c>
      <c r="M720" s="9">
        <f t="shared" si="3"/>
        <v>0</v>
      </c>
    </row>
    <row r="721">
      <c r="A721" s="5" t="s">
        <v>4551</v>
      </c>
      <c r="B721" s="5" t="s">
        <v>4192</v>
      </c>
      <c r="C721" s="5" t="s">
        <v>3412</v>
      </c>
      <c r="D721" s="5" t="s">
        <v>3413</v>
      </c>
      <c r="E721" s="6">
        <v>46057.0</v>
      </c>
      <c r="F721" s="7">
        <f t="shared" si="1"/>
        <v>2026</v>
      </c>
      <c r="G721" s="7">
        <f t="shared" si="2"/>
        <v>2</v>
      </c>
      <c r="H721" s="5" t="s">
        <v>250</v>
      </c>
      <c r="I721" s="7">
        <v>33.8</v>
      </c>
      <c r="J721" s="7">
        <v>0.0</v>
      </c>
      <c r="K721" s="8"/>
      <c r="L721" s="5" t="str">
        <f t="array" ref="L721">XLOOKUP(H721,'Product Master'!B:B,'Product Master'!C:C)</f>
        <v>Industrial Lubricants</v>
      </c>
      <c r="M721" s="9">
        <f t="shared" si="3"/>
        <v>0</v>
      </c>
    </row>
    <row r="722">
      <c r="A722" s="5" t="s">
        <v>4552</v>
      </c>
      <c r="B722" s="5" t="s">
        <v>4106</v>
      </c>
      <c r="C722" s="5" t="s">
        <v>3412</v>
      </c>
      <c r="D722" s="5" t="s">
        <v>3417</v>
      </c>
      <c r="E722" s="6">
        <v>46645.0</v>
      </c>
      <c r="F722" s="7">
        <f t="shared" si="1"/>
        <v>2027</v>
      </c>
      <c r="G722" s="7">
        <f t="shared" si="2"/>
        <v>9</v>
      </c>
      <c r="H722" s="5" t="s">
        <v>53</v>
      </c>
      <c r="I722" s="7">
        <v>52.2</v>
      </c>
      <c r="J722" s="7">
        <v>60.0</v>
      </c>
      <c r="K722" s="8"/>
      <c r="L722" s="5" t="str">
        <f t="array" ref="L722">XLOOKUP(H722,'Product Master'!B:B,'Product Master'!C:C)</f>
        <v>Specialty Polymers</v>
      </c>
      <c r="M722" s="9">
        <f t="shared" si="3"/>
        <v>31320000</v>
      </c>
    </row>
    <row r="723">
      <c r="A723" s="5" t="s">
        <v>4553</v>
      </c>
      <c r="B723" s="5" t="s">
        <v>3552</v>
      </c>
      <c r="C723" s="5" t="s">
        <v>3406</v>
      </c>
      <c r="D723" s="5" t="s">
        <v>3413</v>
      </c>
      <c r="E723" s="6">
        <v>46098.0</v>
      </c>
      <c r="F723" s="7">
        <f t="shared" si="1"/>
        <v>2026</v>
      </c>
      <c r="G723" s="7">
        <f t="shared" si="2"/>
        <v>3</v>
      </c>
      <c r="H723" s="5" t="s">
        <v>19</v>
      </c>
      <c r="I723" s="7">
        <v>34.1</v>
      </c>
      <c r="J723" s="7">
        <v>0.0</v>
      </c>
      <c r="K723" s="8"/>
      <c r="L723" s="5" t="str">
        <f t="array" ref="L723">XLOOKUP(H723,'Product Master'!B:B,'Product Master'!C:C)</f>
        <v>Packaging Materials</v>
      </c>
      <c r="M723" s="9">
        <f t="shared" si="3"/>
        <v>0</v>
      </c>
    </row>
    <row r="724">
      <c r="A724" s="5" t="s">
        <v>4554</v>
      </c>
      <c r="B724" s="5" t="s">
        <v>3980</v>
      </c>
      <c r="C724" s="5" t="s">
        <v>3402</v>
      </c>
      <c r="D724" s="5" t="s">
        <v>3407</v>
      </c>
      <c r="E724" s="6">
        <v>46528.0</v>
      </c>
      <c r="F724" s="7">
        <f t="shared" si="1"/>
        <v>2027</v>
      </c>
      <c r="G724" s="7">
        <f t="shared" si="2"/>
        <v>5</v>
      </c>
      <c r="H724" s="5" t="s">
        <v>201</v>
      </c>
      <c r="I724" s="7">
        <v>54.9</v>
      </c>
      <c r="J724" s="7">
        <v>100.0</v>
      </c>
      <c r="K724" s="8"/>
      <c r="L724" s="5" t="str">
        <f t="array" ref="L724">XLOOKUP(H724,'Product Master'!B:B,'Product Master'!C:C)</f>
        <v>Industrial Lubricants</v>
      </c>
      <c r="M724" s="9">
        <f t="shared" si="3"/>
        <v>54900000</v>
      </c>
    </row>
    <row r="725">
      <c r="A725" s="5" t="s">
        <v>4555</v>
      </c>
      <c r="B725" s="5" t="s">
        <v>3531</v>
      </c>
      <c r="C725" s="5" t="s">
        <v>3402</v>
      </c>
      <c r="D725" s="5" t="s">
        <v>3403</v>
      </c>
      <c r="E725" s="6">
        <v>46016.0</v>
      </c>
      <c r="F725" s="7">
        <f t="shared" si="1"/>
        <v>2025</v>
      </c>
      <c r="G725" s="7">
        <f t="shared" si="2"/>
        <v>12</v>
      </c>
      <c r="H725" s="5" t="s">
        <v>71</v>
      </c>
      <c r="I725" s="7">
        <v>15.4</v>
      </c>
      <c r="J725" s="7">
        <v>80.0</v>
      </c>
      <c r="K725" s="8"/>
      <c r="L725" s="5" t="str">
        <f t="array" ref="L725">XLOOKUP(H725,'Product Master'!B:B,'Product Master'!C:C)</f>
        <v>Consumer &amp; Home Care</v>
      </c>
      <c r="M725" s="9">
        <f t="shared" si="3"/>
        <v>12320000</v>
      </c>
    </row>
    <row r="726">
      <c r="A726" s="5" t="s">
        <v>4556</v>
      </c>
      <c r="B726" s="5" t="s">
        <v>4557</v>
      </c>
      <c r="C726" s="5" t="s">
        <v>3416</v>
      </c>
      <c r="D726" s="5" t="s">
        <v>3419</v>
      </c>
      <c r="E726" s="6">
        <v>45995.0</v>
      </c>
      <c r="F726" s="7">
        <f t="shared" si="1"/>
        <v>2025</v>
      </c>
      <c r="G726" s="7">
        <f t="shared" si="2"/>
        <v>12</v>
      </c>
      <c r="H726" s="5" t="s">
        <v>142</v>
      </c>
      <c r="I726" s="7">
        <v>27.0</v>
      </c>
      <c r="J726" s="7">
        <v>20.0</v>
      </c>
      <c r="K726" s="8"/>
      <c r="L726" s="5" t="str">
        <f t="array" ref="L726">XLOOKUP(H726,'Product Master'!B:B,'Product Master'!C:C)</f>
        <v>Automotive Solutions</v>
      </c>
      <c r="M726" s="9">
        <f t="shared" si="3"/>
        <v>5400000</v>
      </c>
    </row>
    <row r="727">
      <c r="A727" s="5" t="s">
        <v>4558</v>
      </c>
      <c r="B727" s="5" t="s">
        <v>4062</v>
      </c>
      <c r="C727" s="5" t="s">
        <v>3412</v>
      </c>
      <c r="D727" s="5" t="s">
        <v>3413</v>
      </c>
      <c r="E727" s="6">
        <v>46581.0</v>
      </c>
      <c r="F727" s="7">
        <f t="shared" si="1"/>
        <v>2027</v>
      </c>
      <c r="G727" s="7">
        <f t="shared" si="2"/>
        <v>7</v>
      </c>
      <c r="H727" s="5" t="s">
        <v>161</v>
      </c>
      <c r="I727" s="7">
        <v>27.6</v>
      </c>
      <c r="J727" s="7">
        <v>0.0</v>
      </c>
      <c r="K727" s="8"/>
      <c r="L727" s="5" t="str">
        <f t="array" ref="L727">XLOOKUP(H727,'Product Master'!B:B,'Product Master'!C:C)</f>
        <v>Industrial Lubricants</v>
      </c>
      <c r="M727" s="9">
        <f t="shared" si="3"/>
        <v>0</v>
      </c>
    </row>
    <row r="728">
      <c r="A728" s="5" t="s">
        <v>4559</v>
      </c>
      <c r="B728" s="5" t="s">
        <v>4560</v>
      </c>
      <c r="C728" s="5" t="s">
        <v>3402</v>
      </c>
      <c r="D728" s="5" t="s">
        <v>3417</v>
      </c>
      <c r="E728" s="6">
        <v>45747.0</v>
      </c>
      <c r="F728" s="7">
        <f t="shared" si="1"/>
        <v>2025</v>
      </c>
      <c r="G728" s="7">
        <f t="shared" si="2"/>
        <v>3</v>
      </c>
      <c r="H728" s="5" t="s">
        <v>71</v>
      </c>
      <c r="I728" s="7">
        <v>20.0</v>
      </c>
      <c r="J728" s="7">
        <v>60.0</v>
      </c>
      <c r="K728" s="8"/>
      <c r="L728" s="5" t="str">
        <f t="array" ref="L728">XLOOKUP(H728,'Product Master'!B:B,'Product Master'!C:C)</f>
        <v>Consumer &amp; Home Care</v>
      </c>
      <c r="M728" s="9">
        <f t="shared" si="3"/>
        <v>12000000</v>
      </c>
    </row>
    <row r="729">
      <c r="A729" s="5" t="s">
        <v>4561</v>
      </c>
      <c r="B729" s="5" t="s">
        <v>4562</v>
      </c>
      <c r="C729" s="5" t="s">
        <v>3406</v>
      </c>
      <c r="D729" s="5" t="s">
        <v>3407</v>
      </c>
      <c r="E729" s="6">
        <v>45728.0</v>
      </c>
      <c r="F729" s="7">
        <f t="shared" si="1"/>
        <v>2025</v>
      </c>
      <c r="G729" s="7">
        <f t="shared" si="2"/>
        <v>3</v>
      </c>
      <c r="H729" s="5" t="s">
        <v>161</v>
      </c>
      <c r="I729" s="7">
        <v>38.4</v>
      </c>
      <c r="J729" s="7">
        <v>100.0</v>
      </c>
      <c r="K729" s="8"/>
      <c r="L729" s="5" t="str">
        <f t="array" ref="L729">XLOOKUP(H729,'Product Master'!B:B,'Product Master'!C:C)</f>
        <v>Industrial Lubricants</v>
      </c>
      <c r="M729" s="9">
        <f t="shared" si="3"/>
        <v>38400000</v>
      </c>
    </row>
    <row r="730">
      <c r="A730" s="5" t="s">
        <v>4563</v>
      </c>
      <c r="B730" s="5" t="s">
        <v>3773</v>
      </c>
      <c r="C730" s="5" t="s">
        <v>3402</v>
      </c>
      <c r="D730" s="5" t="s">
        <v>3419</v>
      </c>
      <c r="E730" s="6">
        <v>46521.0</v>
      </c>
      <c r="F730" s="7">
        <f t="shared" si="1"/>
        <v>2027</v>
      </c>
      <c r="G730" s="7">
        <f t="shared" si="2"/>
        <v>5</v>
      </c>
      <c r="H730" s="5" t="s">
        <v>280</v>
      </c>
      <c r="I730" s="7">
        <v>62.3</v>
      </c>
      <c r="J730" s="7">
        <v>20.0</v>
      </c>
      <c r="K730" s="8"/>
      <c r="L730" s="5" t="str">
        <f t="array" ref="L730">XLOOKUP(H730,'Product Master'!B:B,'Product Master'!C:C)</f>
        <v>Packaging Materials</v>
      </c>
      <c r="M730" s="9">
        <f t="shared" si="3"/>
        <v>12460000</v>
      </c>
    </row>
    <row r="731">
      <c r="A731" s="5" t="s">
        <v>4564</v>
      </c>
      <c r="B731" s="5" t="s">
        <v>3753</v>
      </c>
      <c r="C731" s="5" t="s">
        <v>3416</v>
      </c>
      <c r="D731" s="5" t="s">
        <v>3419</v>
      </c>
      <c r="E731" s="6">
        <v>46857.0</v>
      </c>
      <c r="F731" s="7">
        <f t="shared" si="1"/>
        <v>2028</v>
      </c>
      <c r="G731" s="7">
        <f t="shared" si="2"/>
        <v>4</v>
      </c>
      <c r="H731" s="5" t="s">
        <v>89</v>
      </c>
      <c r="I731" s="7">
        <v>45.8</v>
      </c>
      <c r="J731" s="7">
        <v>20.0</v>
      </c>
      <c r="K731" s="8"/>
      <c r="L731" s="5" t="str">
        <f t="array" ref="L731">XLOOKUP(H731,'Product Master'!B:B,'Product Master'!C:C)</f>
        <v>Automotive Solutions</v>
      </c>
      <c r="M731" s="9">
        <f t="shared" si="3"/>
        <v>9160000</v>
      </c>
    </row>
    <row r="732">
      <c r="A732" s="5" t="s">
        <v>4565</v>
      </c>
      <c r="B732" s="5" t="s">
        <v>4329</v>
      </c>
      <c r="C732" s="5" t="s">
        <v>3402</v>
      </c>
      <c r="D732" s="5" t="s">
        <v>3407</v>
      </c>
      <c r="E732" s="6">
        <v>45872.0</v>
      </c>
      <c r="F732" s="7">
        <f t="shared" si="1"/>
        <v>2025</v>
      </c>
      <c r="G732" s="7">
        <f t="shared" si="2"/>
        <v>8</v>
      </c>
      <c r="H732" s="5" t="s">
        <v>79</v>
      </c>
      <c r="I732" s="7">
        <v>12.4</v>
      </c>
      <c r="J732" s="7">
        <v>100.0</v>
      </c>
      <c r="K732" s="8"/>
      <c r="L732" s="5" t="str">
        <f t="array" ref="L732">XLOOKUP(H732,'Product Master'!B:B,'Product Master'!C:C)</f>
        <v>Packaging Materials</v>
      </c>
      <c r="M732" s="9">
        <f t="shared" si="3"/>
        <v>12400000</v>
      </c>
    </row>
    <row r="733">
      <c r="A733" s="5" t="s">
        <v>4566</v>
      </c>
      <c r="B733" s="5" t="s">
        <v>3883</v>
      </c>
      <c r="C733" s="5" t="s">
        <v>3412</v>
      </c>
      <c r="D733" s="5" t="s">
        <v>3417</v>
      </c>
      <c r="E733" s="6">
        <v>46554.0</v>
      </c>
      <c r="F733" s="7">
        <f t="shared" si="1"/>
        <v>2027</v>
      </c>
      <c r="G733" s="7">
        <f t="shared" si="2"/>
        <v>6</v>
      </c>
      <c r="H733" s="5" t="s">
        <v>382</v>
      </c>
      <c r="I733" s="7">
        <v>50.0</v>
      </c>
      <c r="J733" s="7">
        <v>60.0</v>
      </c>
      <c r="K733" s="8"/>
      <c r="L733" s="5" t="str">
        <f t="array" ref="L733">XLOOKUP(H733,'Product Master'!B:B,'Product Master'!C:C)</f>
        <v>Industrial Lubricants</v>
      </c>
      <c r="M733" s="9">
        <f t="shared" si="3"/>
        <v>30000000</v>
      </c>
    </row>
    <row r="734">
      <c r="A734" s="5" t="s">
        <v>4567</v>
      </c>
      <c r="B734" s="5" t="s">
        <v>4243</v>
      </c>
      <c r="C734" s="5" t="s">
        <v>3402</v>
      </c>
      <c r="D734" s="5" t="s">
        <v>3407</v>
      </c>
      <c r="E734" s="6">
        <v>46524.0</v>
      </c>
      <c r="F734" s="7">
        <f t="shared" si="1"/>
        <v>2027</v>
      </c>
      <c r="G734" s="7">
        <f t="shared" si="2"/>
        <v>5</v>
      </c>
      <c r="H734" s="5" t="s">
        <v>231</v>
      </c>
      <c r="I734" s="7">
        <v>12.2</v>
      </c>
      <c r="J734" s="7">
        <v>100.0</v>
      </c>
      <c r="K734" s="8"/>
      <c r="L734" s="5" t="str">
        <f t="array" ref="L734">XLOOKUP(H734,'Product Master'!B:B,'Product Master'!C:C)</f>
        <v>Industrial Lubricants</v>
      </c>
      <c r="M734" s="9">
        <f t="shared" si="3"/>
        <v>12200000</v>
      </c>
    </row>
    <row r="735">
      <c r="A735" s="5" t="s">
        <v>4568</v>
      </c>
      <c r="B735" s="5" t="s">
        <v>3666</v>
      </c>
      <c r="C735" s="5" t="s">
        <v>3402</v>
      </c>
      <c r="D735" s="5" t="s">
        <v>3419</v>
      </c>
      <c r="E735" s="6">
        <v>46336.0</v>
      </c>
      <c r="F735" s="7">
        <f t="shared" si="1"/>
        <v>2026</v>
      </c>
      <c r="G735" s="7">
        <f t="shared" si="2"/>
        <v>11</v>
      </c>
      <c r="H735" s="5" t="s">
        <v>218</v>
      </c>
      <c r="I735" s="7">
        <v>30.5</v>
      </c>
      <c r="J735" s="7">
        <v>20.0</v>
      </c>
      <c r="K735" s="8"/>
      <c r="L735" s="5" t="str">
        <f t="array" ref="L735">XLOOKUP(H735,'Product Master'!B:B,'Product Master'!C:C)</f>
        <v>Consumer &amp; Home Care</v>
      </c>
      <c r="M735" s="9">
        <f t="shared" si="3"/>
        <v>6100000</v>
      </c>
    </row>
    <row r="736">
      <c r="A736" s="5" t="s">
        <v>4569</v>
      </c>
      <c r="B736" s="5" t="s">
        <v>4525</v>
      </c>
      <c r="C736" s="5" t="s">
        <v>3416</v>
      </c>
      <c r="D736" s="5" t="s">
        <v>3403</v>
      </c>
      <c r="E736" s="6">
        <v>46661.0</v>
      </c>
      <c r="F736" s="7">
        <f t="shared" si="1"/>
        <v>2027</v>
      </c>
      <c r="G736" s="7">
        <f t="shared" si="2"/>
        <v>10</v>
      </c>
      <c r="H736" s="5" t="s">
        <v>210</v>
      </c>
      <c r="I736" s="7">
        <v>73.7</v>
      </c>
      <c r="J736" s="7">
        <v>80.0</v>
      </c>
      <c r="K736" s="8"/>
      <c r="L736" s="5" t="str">
        <f t="array" ref="L736">XLOOKUP(H736,'Product Master'!B:B,'Product Master'!C:C)</f>
        <v>Automotive Solutions</v>
      </c>
      <c r="M736" s="9">
        <f t="shared" si="3"/>
        <v>58960000</v>
      </c>
    </row>
    <row r="737">
      <c r="A737" s="5" t="s">
        <v>4570</v>
      </c>
      <c r="B737" s="5" t="s">
        <v>4175</v>
      </c>
      <c r="C737" s="5" t="s">
        <v>3406</v>
      </c>
      <c r="D737" s="5" t="s">
        <v>3419</v>
      </c>
      <c r="E737" s="6">
        <v>46178.0</v>
      </c>
      <c r="F737" s="7">
        <f t="shared" si="1"/>
        <v>2026</v>
      </c>
      <c r="G737" s="7">
        <f t="shared" si="2"/>
        <v>6</v>
      </c>
      <c r="H737" s="5" t="s">
        <v>250</v>
      </c>
      <c r="I737" s="7">
        <v>56.9</v>
      </c>
      <c r="J737" s="7">
        <v>20.0</v>
      </c>
      <c r="K737" s="8"/>
      <c r="L737" s="5" t="str">
        <f t="array" ref="L737">XLOOKUP(H737,'Product Master'!B:B,'Product Master'!C:C)</f>
        <v>Industrial Lubricants</v>
      </c>
      <c r="M737" s="9">
        <f t="shared" si="3"/>
        <v>11380000</v>
      </c>
    </row>
    <row r="738">
      <c r="A738" s="5" t="s">
        <v>4571</v>
      </c>
      <c r="B738" s="5" t="s">
        <v>4572</v>
      </c>
      <c r="C738" s="5" t="s">
        <v>3406</v>
      </c>
      <c r="D738" s="5" t="s">
        <v>3413</v>
      </c>
      <c r="E738" s="6">
        <v>46172.0</v>
      </c>
      <c r="F738" s="7">
        <f t="shared" si="1"/>
        <v>2026</v>
      </c>
      <c r="G738" s="7">
        <f t="shared" si="2"/>
        <v>5</v>
      </c>
      <c r="H738" s="5" t="s">
        <v>74</v>
      </c>
      <c r="I738" s="7">
        <v>11.8</v>
      </c>
      <c r="J738" s="7">
        <v>0.0</v>
      </c>
      <c r="K738" s="8"/>
      <c r="L738" s="5" t="str">
        <f t="array" ref="L738">XLOOKUP(H738,'Product Master'!B:B,'Product Master'!C:C)</f>
        <v>Consumer &amp; Home Care</v>
      </c>
      <c r="M738" s="9">
        <f t="shared" si="3"/>
        <v>0</v>
      </c>
    </row>
    <row r="739">
      <c r="A739" s="5" t="s">
        <v>4573</v>
      </c>
      <c r="B739" s="5" t="s">
        <v>4253</v>
      </c>
      <c r="C739" s="5" t="s">
        <v>3402</v>
      </c>
      <c r="D739" s="5" t="s">
        <v>3403</v>
      </c>
      <c r="E739" s="6">
        <v>45872.0</v>
      </c>
      <c r="F739" s="7">
        <f t="shared" si="1"/>
        <v>2025</v>
      </c>
      <c r="G739" s="7">
        <f t="shared" si="2"/>
        <v>8</v>
      </c>
      <c r="H739" s="5" t="s">
        <v>71</v>
      </c>
      <c r="I739" s="7">
        <v>58.0</v>
      </c>
      <c r="J739" s="7">
        <v>80.0</v>
      </c>
      <c r="K739" s="5" t="s">
        <v>4133</v>
      </c>
      <c r="L739" s="5" t="str">
        <f t="array" ref="L739">XLOOKUP(H739,'Product Master'!B:B,'Product Master'!C:C)</f>
        <v>Consumer &amp; Home Care</v>
      </c>
      <c r="M739" s="9">
        <f t="shared" si="3"/>
        <v>46400000</v>
      </c>
    </row>
    <row r="740">
      <c r="A740" s="5" t="s">
        <v>4574</v>
      </c>
      <c r="B740" s="5" t="s">
        <v>3749</v>
      </c>
      <c r="C740" s="5" t="s">
        <v>3412</v>
      </c>
      <c r="D740" s="5" t="s">
        <v>3403</v>
      </c>
      <c r="E740" s="6">
        <v>46520.0</v>
      </c>
      <c r="F740" s="7">
        <f t="shared" si="1"/>
        <v>2027</v>
      </c>
      <c r="G740" s="7">
        <f t="shared" si="2"/>
        <v>5</v>
      </c>
      <c r="H740" s="5" t="s">
        <v>31</v>
      </c>
      <c r="I740" s="7">
        <v>54.8</v>
      </c>
      <c r="J740" s="7">
        <v>80.0</v>
      </c>
      <c r="K740" s="8"/>
      <c r="L740" s="5" t="str">
        <f t="array" ref="L740">XLOOKUP(H740,'Product Master'!B:B,'Product Master'!C:C)</f>
        <v>Consumer &amp; Home Care</v>
      </c>
      <c r="M740" s="9">
        <f t="shared" si="3"/>
        <v>43840000</v>
      </c>
    </row>
    <row r="741">
      <c r="A741" s="5" t="s">
        <v>4575</v>
      </c>
      <c r="B741" s="5" t="s">
        <v>4576</v>
      </c>
      <c r="C741" s="5" t="s">
        <v>3412</v>
      </c>
      <c r="D741" s="5" t="s">
        <v>3407</v>
      </c>
      <c r="E741" s="6">
        <v>46369.0</v>
      </c>
      <c r="F741" s="7">
        <f t="shared" si="1"/>
        <v>2026</v>
      </c>
      <c r="G741" s="7">
        <f t="shared" si="2"/>
        <v>12</v>
      </c>
      <c r="H741" s="5" t="s">
        <v>45</v>
      </c>
      <c r="I741" s="7">
        <v>6.1</v>
      </c>
      <c r="J741" s="7">
        <v>100.0</v>
      </c>
      <c r="K741" s="8"/>
      <c r="L741" s="5" t="str">
        <f t="array" ref="L741">XLOOKUP(H741,'Product Master'!B:B,'Product Master'!C:C)</f>
        <v>Automotive Solutions</v>
      </c>
      <c r="M741" s="9">
        <f t="shared" si="3"/>
        <v>6100000</v>
      </c>
    </row>
    <row r="742">
      <c r="A742" s="5" t="s">
        <v>4577</v>
      </c>
      <c r="B742" s="5" t="s">
        <v>4440</v>
      </c>
      <c r="C742" s="5" t="s">
        <v>3406</v>
      </c>
      <c r="D742" s="5" t="s">
        <v>3403</v>
      </c>
      <c r="E742" s="6">
        <v>46549.0</v>
      </c>
      <c r="F742" s="7">
        <f t="shared" si="1"/>
        <v>2027</v>
      </c>
      <c r="G742" s="7">
        <f t="shared" si="2"/>
        <v>6</v>
      </c>
      <c r="H742" s="5" t="s">
        <v>382</v>
      </c>
      <c r="I742" s="7">
        <v>42.2</v>
      </c>
      <c r="J742" s="7">
        <v>80.0</v>
      </c>
      <c r="K742" s="8"/>
      <c r="L742" s="5" t="str">
        <f t="array" ref="L742">XLOOKUP(H742,'Product Master'!B:B,'Product Master'!C:C)</f>
        <v>Industrial Lubricants</v>
      </c>
      <c r="M742" s="9">
        <f t="shared" si="3"/>
        <v>33760000</v>
      </c>
    </row>
    <row r="743">
      <c r="A743" s="5" t="s">
        <v>4578</v>
      </c>
      <c r="B743" s="5" t="s">
        <v>4143</v>
      </c>
      <c r="C743" s="5" t="s">
        <v>3406</v>
      </c>
      <c r="D743" s="5" t="s">
        <v>3419</v>
      </c>
      <c r="E743" s="6">
        <v>46064.0</v>
      </c>
      <c r="F743" s="7">
        <f t="shared" si="1"/>
        <v>2026</v>
      </c>
      <c r="G743" s="7">
        <f t="shared" si="2"/>
        <v>2</v>
      </c>
      <c r="H743" s="5" t="s">
        <v>201</v>
      </c>
      <c r="I743" s="7">
        <v>27.5</v>
      </c>
      <c r="J743" s="7">
        <v>20.0</v>
      </c>
      <c r="K743" s="8"/>
      <c r="L743" s="5" t="str">
        <f t="array" ref="L743">XLOOKUP(H743,'Product Master'!B:B,'Product Master'!C:C)</f>
        <v>Industrial Lubricants</v>
      </c>
      <c r="M743" s="9">
        <f t="shared" si="3"/>
        <v>5500000</v>
      </c>
    </row>
    <row r="744">
      <c r="A744" s="5" t="s">
        <v>4579</v>
      </c>
      <c r="B744" s="5" t="s">
        <v>3706</v>
      </c>
      <c r="C744" s="5" t="s">
        <v>3416</v>
      </c>
      <c r="D744" s="5" t="s">
        <v>3403</v>
      </c>
      <c r="E744" s="6">
        <v>46330.0</v>
      </c>
      <c r="F744" s="7">
        <f t="shared" si="1"/>
        <v>2026</v>
      </c>
      <c r="G744" s="7">
        <f t="shared" si="2"/>
        <v>11</v>
      </c>
      <c r="H744" s="5" t="s">
        <v>213</v>
      </c>
      <c r="I744" s="7">
        <v>41.4</v>
      </c>
      <c r="J744" s="7">
        <v>80.0</v>
      </c>
      <c r="K744" s="8"/>
      <c r="L744" s="5" t="str">
        <f t="array" ref="L744">XLOOKUP(H744,'Product Master'!B:B,'Product Master'!C:C)</f>
        <v>Industrial Lubricants</v>
      </c>
      <c r="M744" s="9">
        <f t="shared" si="3"/>
        <v>33120000</v>
      </c>
    </row>
    <row r="745">
      <c r="A745" s="5" t="s">
        <v>4580</v>
      </c>
      <c r="B745" s="5" t="s">
        <v>4243</v>
      </c>
      <c r="C745" s="5" t="s">
        <v>3416</v>
      </c>
      <c r="D745" s="5" t="s">
        <v>3413</v>
      </c>
      <c r="E745" s="6">
        <v>46528.0</v>
      </c>
      <c r="F745" s="7">
        <f t="shared" si="1"/>
        <v>2027</v>
      </c>
      <c r="G745" s="7">
        <f t="shared" si="2"/>
        <v>5</v>
      </c>
      <c r="H745" s="5" t="s">
        <v>68</v>
      </c>
      <c r="I745" s="7">
        <v>14.0</v>
      </c>
      <c r="J745" s="7">
        <v>0.0</v>
      </c>
      <c r="K745" s="8"/>
      <c r="L745" s="5" t="str">
        <f t="array" ref="L745">XLOOKUP(H745,'Product Master'!B:B,'Product Master'!C:C)</f>
        <v>Industrial Lubricants</v>
      </c>
      <c r="M745" s="9">
        <f t="shared" si="3"/>
        <v>0</v>
      </c>
    </row>
    <row r="746">
      <c r="A746" s="5" t="s">
        <v>4581</v>
      </c>
      <c r="B746" s="5" t="s">
        <v>3614</v>
      </c>
      <c r="C746" s="5" t="s">
        <v>3416</v>
      </c>
      <c r="D746" s="5" t="s">
        <v>3403</v>
      </c>
      <c r="E746" s="6">
        <v>46043.0</v>
      </c>
      <c r="F746" s="7">
        <f t="shared" si="1"/>
        <v>2026</v>
      </c>
      <c r="G746" s="7">
        <f t="shared" si="2"/>
        <v>1</v>
      </c>
      <c r="H746" s="5" t="s">
        <v>19</v>
      </c>
      <c r="I746" s="7">
        <v>48.6</v>
      </c>
      <c r="J746" s="7">
        <v>80.0</v>
      </c>
      <c r="K746" s="8"/>
      <c r="L746" s="5" t="str">
        <f t="array" ref="L746">XLOOKUP(H746,'Product Master'!B:B,'Product Master'!C:C)</f>
        <v>Packaging Materials</v>
      </c>
      <c r="M746" s="9">
        <f t="shared" si="3"/>
        <v>38880000</v>
      </c>
    </row>
    <row r="747">
      <c r="A747" s="5" t="s">
        <v>4582</v>
      </c>
      <c r="B747" s="5" t="s">
        <v>4210</v>
      </c>
      <c r="C747" s="5" t="s">
        <v>3406</v>
      </c>
      <c r="D747" s="5" t="s">
        <v>3407</v>
      </c>
      <c r="E747" s="6">
        <v>46440.0</v>
      </c>
      <c r="F747" s="7">
        <f t="shared" si="1"/>
        <v>2027</v>
      </c>
      <c r="G747" s="7">
        <f t="shared" si="2"/>
        <v>2</v>
      </c>
      <c r="H747" s="5" t="s">
        <v>71</v>
      </c>
      <c r="I747" s="7">
        <v>72.7</v>
      </c>
      <c r="J747" s="7">
        <v>100.0</v>
      </c>
      <c r="K747" s="8"/>
      <c r="L747" s="5" t="str">
        <f t="array" ref="L747">XLOOKUP(H747,'Product Master'!B:B,'Product Master'!C:C)</f>
        <v>Consumer &amp; Home Care</v>
      </c>
      <c r="M747" s="9">
        <f t="shared" si="3"/>
        <v>72700000</v>
      </c>
    </row>
    <row r="748">
      <c r="A748" s="5" t="s">
        <v>4583</v>
      </c>
      <c r="B748" s="5" t="s">
        <v>3479</v>
      </c>
      <c r="C748" s="5" t="s">
        <v>3406</v>
      </c>
      <c r="D748" s="5" t="s">
        <v>3419</v>
      </c>
      <c r="E748" s="6">
        <v>46831.0</v>
      </c>
      <c r="F748" s="7">
        <f t="shared" si="1"/>
        <v>2028</v>
      </c>
      <c r="G748" s="7">
        <f t="shared" si="2"/>
        <v>3</v>
      </c>
      <c r="H748" s="5" t="s">
        <v>152</v>
      </c>
      <c r="I748" s="7">
        <v>66.7</v>
      </c>
      <c r="J748" s="7">
        <v>20.0</v>
      </c>
      <c r="K748" s="8"/>
      <c r="L748" s="5" t="str">
        <f t="array" ref="L748">XLOOKUP(H748,'Product Master'!B:B,'Product Master'!C:C)</f>
        <v>Packaging Materials</v>
      </c>
      <c r="M748" s="9">
        <f t="shared" si="3"/>
        <v>13340000</v>
      </c>
    </row>
    <row r="749">
      <c r="A749" s="5" t="s">
        <v>4584</v>
      </c>
      <c r="B749" s="5" t="s">
        <v>3897</v>
      </c>
      <c r="C749" s="5" t="s">
        <v>3416</v>
      </c>
      <c r="D749" s="5" t="s">
        <v>3403</v>
      </c>
      <c r="E749" s="6">
        <v>46033.0</v>
      </c>
      <c r="F749" s="7">
        <f t="shared" si="1"/>
        <v>2026</v>
      </c>
      <c r="G749" s="7">
        <f t="shared" si="2"/>
        <v>1</v>
      </c>
      <c r="H749" s="5" t="s">
        <v>64</v>
      </c>
      <c r="I749" s="7">
        <v>71.7</v>
      </c>
      <c r="J749" s="7">
        <v>80.0</v>
      </c>
      <c r="K749" s="8"/>
      <c r="L749" s="5" t="str">
        <f t="array" ref="L749">XLOOKUP(H749,'Product Master'!B:B,'Product Master'!C:C)</f>
        <v>Industrial Lubricants</v>
      </c>
      <c r="M749" s="9">
        <f t="shared" si="3"/>
        <v>57360000</v>
      </c>
    </row>
    <row r="750">
      <c r="A750" s="5" t="s">
        <v>4585</v>
      </c>
      <c r="B750" s="5" t="s">
        <v>3823</v>
      </c>
      <c r="C750" s="5" t="s">
        <v>3402</v>
      </c>
      <c r="D750" s="5" t="s">
        <v>3417</v>
      </c>
      <c r="E750" s="6">
        <v>45870.0</v>
      </c>
      <c r="F750" s="7">
        <f t="shared" si="1"/>
        <v>2025</v>
      </c>
      <c r="G750" s="7">
        <f t="shared" si="2"/>
        <v>8</v>
      </c>
      <c r="H750" s="5" t="s">
        <v>35</v>
      </c>
      <c r="I750" s="7">
        <v>49.8</v>
      </c>
      <c r="J750" s="7">
        <v>60.0</v>
      </c>
      <c r="K750" s="5" t="s">
        <v>4586</v>
      </c>
      <c r="L750" s="5" t="str">
        <f t="array" ref="L750">XLOOKUP(H750,'Product Master'!B:B,'Product Master'!C:C)</f>
        <v>Specialty Polymers</v>
      </c>
      <c r="M750" s="9">
        <f t="shared" si="3"/>
        <v>29880000</v>
      </c>
    </row>
    <row r="751">
      <c r="A751" s="5" t="s">
        <v>4587</v>
      </c>
      <c r="B751" s="5" t="s">
        <v>3430</v>
      </c>
      <c r="C751" s="5" t="s">
        <v>3412</v>
      </c>
      <c r="D751" s="5" t="s">
        <v>3407</v>
      </c>
      <c r="E751" s="6">
        <v>46700.0</v>
      </c>
      <c r="F751" s="7">
        <f t="shared" si="1"/>
        <v>2027</v>
      </c>
      <c r="G751" s="7">
        <f t="shared" si="2"/>
        <v>11</v>
      </c>
      <c r="H751" s="5" t="s">
        <v>82</v>
      </c>
      <c r="I751" s="7">
        <v>28.3</v>
      </c>
      <c r="J751" s="7">
        <v>100.0</v>
      </c>
      <c r="K751" s="8"/>
      <c r="L751" s="5" t="str">
        <f t="array" ref="L751">XLOOKUP(H751,'Product Master'!B:B,'Product Master'!C:C)</f>
        <v>Packaging Materials</v>
      </c>
      <c r="M751" s="9">
        <f t="shared" si="3"/>
        <v>28300000</v>
      </c>
    </row>
    <row r="752">
      <c r="A752" s="5" t="s">
        <v>4588</v>
      </c>
      <c r="B752" s="5" t="s">
        <v>4589</v>
      </c>
      <c r="C752" s="5" t="s">
        <v>3402</v>
      </c>
      <c r="D752" s="5" t="s">
        <v>3407</v>
      </c>
      <c r="E752" s="6">
        <v>46470.0</v>
      </c>
      <c r="F752" s="7">
        <f t="shared" si="1"/>
        <v>2027</v>
      </c>
      <c r="G752" s="7">
        <f t="shared" si="2"/>
        <v>3</v>
      </c>
      <c r="H752" s="5" t="s">
        <v>213</v>
      </c>
      <c r="I752" s="7">
        <v>73.3</v>
      </c>
      <c r="J752" s="7">
        <v>100.0</v>
      </c>
      <c r="K752" s="8"/>
      <c r="L752" s="5" t="str">
        <f t="array" ref="L752">XLOOKUP(H752,'Product Master'!B:B,'Product Master'!C:C)</f>
        <v>Industrial Lubricants</v>
      </c>
      <c r="M752" s="9">
        <f t="shared" si="3"/>
        <v>73300000</v>
      </c>
    </row>
    <row r="753">
      <c r="A753" s="5" t="s">
        <v>4590</v>
      </c>
      <c r="B753" s="5" t="s">
        <v>3722</v>
      </c>
      <c r="C753" s="5" t="s">
        <v>3402</v>
      </c>
      <c r="D753" s="5" t="s">
        <v>3417</v>
      </c>
      <c r="E753" s="6">
        <v>46544.0</v>
      </c>
      <c r="F753" s="7">
        <f t="shared" si="1"/>
        <v>2027</v>
      </c>
      <c r="G753" s="7">
        <f t="shared" si="2"/>
        <v>6</v>
      </c>
      <c r="H753" s="5" t="s">
        <v>311</v>
      </c>
      <c r="I753" s="7">
        <v>48.9</v>
      </c>
      <c r="J753" s="7">
        <v>60.0</v>
      </c>
      <c r="K753" s="8"/>
      <c r="L753" s="5" t="str">
        <f t="array" ref="L753">XLOOKUP(H753,'Product Master'!B:B,'Product Master'!C:C)</f>
        <v>Packaging Materials</v>
      </c>
      <c r="M753" s="9">
        <f t="shared" si="3"/>
        <v>29340000</v>
      </c>
    </row>
    <row r="754">
      <c r="A754" s="5" t="s">
        <v>4591</v>
      </c>
      <c r="B754" s="5" t="s">
        <v>3931</v>
      </c>
      <c r="C754" s="5" t="s">
        <v>3402</v>
      </c>
      <c r="D754" s="5" t="s">
        <v>3417</v>
      </c>
      <c r="E754" s="6">
        <v>46611.0</v>
      </c>
      <c r="F754" s="7">
        <f t="shared" si="1"/>
        <v>2027</v>
      </c>
      <c r="G754" s="7">
        <f t="shared" si="2"/>
        <v>8</v>
      </c>
      <c r="H754" s="5" t="s">
        <v>25</v>
      </c>
      <c r="I754" s="7">
        <v>39.4</v>
      </c>
      <c r="J754" s="7">
        <v>60.0</v>
      </c>
      <c r="K754" s="5" t="s">
        <v>3460</v>
      </c>
      <c r="L754" s="5" t="str">
        <f t="array" ref="L754">XLOOKUP(H754,'Product Master'!B:B,'Product Master'!C:C)</f>
        <v>Specialty Polymers</v>
      </c>
      <c r="M754" s="9">
        <f t="shared" si="3"/>
        <v>23640000</v>
      </c>
    </row>
    <row r="755">
      <c r="A755" s="5" t="s">
        <v>4592</v>
      </c>
      <c r="B755" s="5" t="s">
        <v>3518</v>
      </c>
      <c r="C755" s="5" t="s">
        <v>3406</v>
      </c>
      <c r="D755" s="5" t="s">
        <v>3407</v>
      </c>
      <c r="E755" s="6">
        <v>45960.0</v>
      </c>
      <c r="F755" s="7">
        <f t="shared" si="1"/>
        <v>2025</v>
      </c>
      <c r="G755" s="7">
        <f t="shared" si="2"/>
        <v>10</v>
      </c>
      <c r="H755" s="5" t="s">
        <v>92</v>
      </c>
      <c r="I755" s="7">
        <v>9.3</v>
      </c>
      <c r="J755" s="7">
        <v>100.0</v>
      </c>
      <c r="K755" s="8"/>
      <c r="L755" s="5" t="str">
        <f t="array" ref="L755">XLOOKUP(H755,'Product Master'!B:B,'Product Master'!C:C)</f>
        <v>Automotive Solutions</v>
      </c>
      <c r="M755" s="9">
        <f t="shared" si="3"/>
        <v>9300000</v>
      </c>
    </row>
    <row r="756">
      <c r="A756" s="5" t="s">
        <v>4593</v>
      </c>
      <c r="B756" s="5" t="s">
        <v>4038</v>
      </c>
      <c r="C756" s="5" t="s">
        <v>3412</v>
      </c>
      <c r="D756" s="5" t="s">
        <v>3413</v>
      </c>
      <c r="E756" s="6">
        <v>46212.0</v>
      </c>
      <c r="F756" s="7">
        <f t="shared" si="1"/>
        <v>2026</v>
      </c>
      <c r="G756" s="7">
        <f t="shared" si="2"/>
        <v>7</v>
      </c>
      <c r="H756" s="5" t="s">
        <v>40</v>
      </c>
      <c r="I756" s="7">
        <v>24.2</v>
      </c>
      <c r="J756" s="7">
        <v>0.0</v>
      </c>
      <c r="K756" s="8"/>
      <c r="L756" s="5" t="str">
        <f t="array" ref="L756">XLOOKUP(H756,'Product Master'!B:B,'Product Master'!C:C)</f>
        <v>Specialty Polymers</v>
      </c>
      <c r="M756" s="9">
        <f t="shared" si="3"/>
        <v>0</v>
      </c>
    </row>
    <row r="757">
      <c r="A757" s="5" t="s">
        <v>4594</v>
      </c>
      <c r="B757" s="5" t="s">
        <v>3818</v>
      </c>
      <c r="C757" s="5" t="s">
        <v>3402</v>
      </c>
      <c r="D757" s="5" t="s">
        <v>3417</v>
      </c>
      <c r="E757" s="6">
        <v>46652.0</v>
      </c>
      <c r="F757" s="7">
        <f t="shared" si="1"/>
        <v>2027</v>
      </c>
      <c r="G757" s="7">
        <f t="shared" si="2"/>
        <v>9</v>
      </c>
      <c r="H757" s="5" t="s">
        <v>382</v>
      </c>
      <c r="I757" s="7">
        <v>13.6</v>
      </c>
      <c r="J757" s="7">
        <v>60.0</v>
      </c>
      <c r="K757" s="5" t="s">
        <v>4595</v>
      </c>
      <c r="L757" s="5" t="str">
        <f t="array" ref="L757">XLOOKUP(H757,'Product Master'!B:B,'Product Master'!C:C)</f>
        <v>Industrial Lubricants</v>
      </c>
      <c r="M757" s="9">
        <f t="shared" si="3"/>
        <v>8160000</v>
      </c>
    </row>
    <row r="758">
      <c r="A758" s="5" t="s">
        <v>4596</v>
      </c>
      <c r="B758" s="5" t="s">
        <v>3430</v>
      </c>
      <c r="C758" s="5" t="s">
        <v>3402</v>
      </c>
      <c r="D758" s="5" t="s">
        <v>3413</v>
      </c>
      <c r="E758" s="6">
        <v>46468.0</v>
      </c>
      <c r="F758" s="7">
        <f t="shared" si="1"/>
        <v>2027</v>
      </c>
      <c r="G758" s="7">
        <f t="shared" si="2"/>
        <v>3</v>
      </c>
      <c r="H758" s="5" t="s">
        <v>79</v>
      </c>
      <c r="I758" s="7">
        <v>10.3</v>
      </c>
      <c r="J758" s="7">
        <v>0.0</v>
      </c>
      <c r="K758" s="8"/>
      <c r="L758" s="5" t="str">
        <f t="array" ref="L758">XLOOKUP(H758,'Product Master'!B:B,'Product Master'!C:C)</f>
        <v>Packaging Materials</v>
      </c>
      <c r="M758" s="9">
        <f t="shared" si="3"/>
        <v>0</v>
      </c>
    </row>
    <row r="759">
      <c r="A759" s="5" t="s">
        <v>4597</v>
      </c>
      <c r="B759" s="5" t="s">
        <v>3779</v>
      </c>
      <c r="C759" s="5" t="s">
        <v>3406</v>
      </c>
      <c r="D759" s="5" t="s">
        <v>3413</v>
      </c>
      <c r="E759" s="6">
        <v>46055.0</v>
      </c>
      <c r="F759" s="7">
        <f t="shared" si="1"/>
        <v>2026</v>
      </c>
      <c r="G759" s="7">
        <f t="shared" si="2"/>
        <v>2</v>
      </c>
      <c r="H759" s="5" t="s">
        <v>53</v>
      </c>
      <c r="I759" s="7">
        <v>26.2</v>
      </c>
      <c r="J759" s="7">
        <v>0.0</v>
      </c>
      <c r="K759" s="8"/>
      <c r="L759" s="5" t="str">
        <f t="array" ref="L759">XLOOKUP(H759,'Product Master'!B:B,'Product Master'!C:C)</f>
        <v>Specialty Polymers</v>
      </c>
      <c r="M759" s="9">
        <f t="shared" si="3"/>
        <v>0</v>
      </c>
    </row>
    <row r="760">
      <c r="A760" s="5" t="s">
        <v>4598</v>
      </c>
      <c r="B760" s="5" t="s">
        <v>3691</v>
      </c>
      <c r="C760" s="5" t="s">
        <v>3412</v>
      </c>
      <c r="D760" s="5" t="s">
        <v>3417</v>
      </c>
      <c r="E760" s="6">
        <v>45871.0</v>
      </c>
      <c r="F760" s="7">
        <f t="shared" si="1"/>
        <v>2025</v>
      </c>
      <c r="G760" s="7">
        <f t="shared" si="2"/>
        <v>8</v>
      </c>
      <c r="H760" s="5" t="s">
        <v>194</v>
      </c>
      <c r="I760" s="7">
        <v>7.0</v>
      </c>
      <c r="J760" s="7">
        <v>60.0</v>
      </c>
      <c r="K760" s="8"/>
      <c r="L760" s="5" t="str">
        <f t="array" ref="L760">XLOOKUP(H760,'Product Master'!B:B,'Product Master'!C:C)</f>
        <v>Specialty Polymers</v>
      </c>
      <c r="M760" s="9">
        <f t="shared" si="3"/>
        <v>4200000</v>
      </c>
    </row>
    <row r="761">
      <c r="A761" s="5" t="s">
        <v>4599</v>
      </c>
      <c r="B761" s="5" t="s">
        <v>3483</v>
      </c>
      <c r="C761" s="5" t="s">
        <v>3402</v>
      </c>
      <c r="D761" s="5" t="s">
        <v>3419</v>
      </c>
      <c r="E761" s="6">
        <v>46329.0</v>
      </c>
      <c r="F761" s="7">
        <f t="shared" si="1"/>
        <v>2026</v>
      </c>
      <c r="G761" s="7">
        <f t="shared" si="2"/>
        <v>11</v>
      </c>
      <c r="H761" s="5" t="s">
        <v>250</v>
      </c>
      <c r="I761" s="7">
        <v>65.8</v>
      </c>
      <c r="J761" s="7">
        <v>20.0</v>
      </c>
      <c r="K761" s="8"/>
      <c r="L761" s="5" t="str">
        <f t="array" ref="L761">XLOOKUP(H761,'Product Master'!B:B,'Product Master'!C:C)</f>
        <v>Industrial Lubricants</v>
      </c>
      <c r="M761" s="9">
        <f t="shared" si="3"/>
        <v>13160000</v>
      </c>
    </row>
    <row r="762">
      <c r="A762" s="5" t="s">
        <v>4600</v>
      </c>
      <c r="B762" s="5" t="s">
        <v>4601</v>
      </c>
      <c r="C762" s="5" t="s">
        <v>3402</v>
      </c>
      <c r="D762" s="5" t="s">
        <v>3407</v>
      </c>
      <c r="E762" s="6">
        <v>46267.0</v>
      </c>
      <c r="F762" s="7">
        <f t="shared" si="1"/>
        <v>2026</v>
      </c>
      <c r="G762" s="7">
        <f t="shared" si="2"/>
        <v>9</v>
      </c>
      <c r="H762" s="5" t="s">
        <v>245</v>
      </c>
      <c r="I762" s="7">
        <v>5.8</v>
      </c>
      <c r="J762" s="7">
        <v>100.0</v>
      </c>
      <c r="K762" s="5" t="s">
        <v>4602</v>
      </c>
      <c r="L762" s="5" t="str">
        <f t="array" ref="L762">XLOOKUP(H762,'Product Master'!B:B,'Product Master'!C:C)</f>
        <v>Packaging Materials</v>
      </c>
      <c r="M762" s="9">
        <f t="shared" si="3"/>
        <v>5800000</v>
      </c>
    </row>
    <row r="763">
      <c r="A763" s="5" t="s">
        <v>4603</v>
      </c>
      <c r="B763" s="5" t="s">
        <v>3605</v>
      </c>
      <c r="C763" s="5" t="s">
        <v>3402</v>
      </c>
      <c r="D763" s="5" t="s">
        <v>3407</v>
      </c>
      <c r="E763" s="6">
        <v>46025.0</v>
      </c>
      <c r="F763" s="7">
        <f t="shared" si="1"/>
        <v>2026</v>
      </c>
      <c r="G763" s="7">
        <f t="shared" si="2"/>
        <v>1</v>
      </c>
      <c r="H763" s="5" t="s">
        <v>68</v>
      </c>
      <c r="I763" s="7">
        <v>30.7</v>
      </c>
      <c r="J763" s="7">
        <v>100.0</v>
      </c>
      <c r="K763" s="8"/>
      <c r="L763" s="5" t="str">
        <f t="array" ref="L763">XLOOKUP(H763,'Product Master'!B:B,'Product Master'!C:C)</f>
        <v>Industrial Lubricants</v>
      </c>
      <c r="M763" s="9">
        <f t="shared" si="3"/>
        <v>30700000</v>
      </c>
    </row>
    <row r="764">
      <c r="A764" s="5" t="s">
        <v>4604</v>
      </c>
      <c r="B764" s="5" t="s">
        <v>3426</v>
      </c>
      <c r="C764" s="5" t="s">
        <v>3412</v>
      </c>
      <c r="D764" s="5" t="s">
        <v>3419</v>
      </c>
      <c r="E764" s="6">
        <v>46074.0</v>
      </c>
      <c r="F764" s="7">
        <f t="shared" si="1"/>
        <v>2026</v>
      </c>
      <c r="G764" s="7">
        <f t="shared" si="2"/>
        <v>2</v>
      </c>
      <c r="H764" s="5" t="s">
        <v>250</v>
      </c>
      <c r="I764" s="7">
        <v>63.2</v>
      </c>
      <c r="J764" s="7">
        <v>20.0</v>
      </c>
      <c r="K764" s="8"/>
      <c r="L764" s="5" t="str">
        <f t="array" ref="L764">XLOOKUP(H764,'Product Master'!B:B,'Product Master'!C:C)</f>
        <v>Industrial Lubricants</v>
      </c>
      <c r="M764" s="9">
        <f t="shared" si="3"/>
        <v>12640000</v>
      </c>
    </row>
    <row r="765">
      <c r="A765" s="5" t="s">
        <v>4605</v>
      </c>
      <c r="B765" s="5" t="s">
        <v>4606</v>
      </c>
      <c r="C765" s="5" t="s">
        <v>3412</v>
      </c>
      <c r="D765" s="5" t="s">
        <v>3403</v>
      </c>
      <c r="E765" s="6">
        <v>46022.0</v>
      </c>
      <c r="F765" s="7">
        <f t="shared" si="1"/>
        <v>2025</v>
      </c>
      <c r="G765" s="7">
        <f t="shared" si="2"/>
        <v>12</v>
      </c>
      <c r="H765" s="5" t="s">
        <v>124</v>
      </c>
      <c r="I765" s="7">
        <v>26.2</v>
      </c>
      <c r="J765" s="7">
        <v>80.0</v>
      </c>
      <c r="K765" s="8"/>
      <c r="L765" s="5" t="str">
        <f t="array" ref="L765">XLOOKUP(H765,'Product Master'!B:B,'Product Master'!C:C)</f>
        <v>Specialty Polymers</v>
      </c>
      <c r="M765" s="9">
        <f t="shared" si="3"/>
        <v>20960000</v>
      </c>
    </row>
    <row r="766">
      <c r="A766" s="5" t="s">
        <v>4607</v>
      </c>
      <c r="B766" s="5" t="s">
        <v>3760</v>
      </c>
      <c r="C766" s="5" t="s">
        <v>3406</v>
      </c>
      <c r="D766" s="5" t="s">
        <v>3407</v>
      </c>
      <c r="E766" s="6">
        <v>46418.0</v>
      </c>
      <c r="F766" s="7">
        <f t="shared" si="1"/>
        <v>2027</v>
      </c>
      <c r="G766" s="7">
        <f t="shared" si="2"/>
        <v>1</v>
      </c>
      <c r="H766" s="5" t="s">
        <v>213</v>
      </c>
      <c r="I766" s="7">
        <v>68.8</v>
      </c>
      <c r="J766" s="7">
        <v>100.0</v>
      </c>
      <c r="K766" s="5" t="s">
        <v>4608</v>
      </c>
      <c r="L766" s="5" t="str">
        <f t="array" ref="L766">XLOOKUP(H766,'Product Master'!B:B,'Product Master'!C:C)</f>
        <v>Industrial Lubricants</v>
      </c>
      <c r="M766" s="9">
        <f t="shared" si="3"/>
        <v>68800000</v>
      </c>
    </row>
    <row r="767">
      <c r="A767" s="5" t="s">
        <v>4609</v>
      </c>
      <c r="B767" s="5" t="s">
        <v>3481</v>
      </c>
      <c r="C767" s="5" t="s">
        <v>3406</v>
      </c>
      <c r="D767" s="5" t="s">
        <v>3417</v>
      </c>
      <c r="E767" s="6">
        <v>45941.0</v>
      </c>
      <c r="F767" s="7">
        <f t="shared" si="1"/>
        <v>2025</v>
      </c>
      <c r="G767" s="7">
        <f t="shared" si="2"/>
        <v>10</v>
      </c>
      <c r="H767" s="5" t="s">
        <v>118</v>
      </c>
      <c r="I767" s="7">
        <v>21.1</v>
      </c>
      <c r="J767" s="7">
        <v>60.0</v>
      </c>
      <c r="K767" s="8"/>
      <c r="L767" s="5" t="str">
        <f t="array" ref="L767">XLOOKUP(H767,'Product Master'!B:B,'Product Master'!C:C)</f>
        <v>Automotive Solutions</v>
      </c>
      <c r="M767" s="9">
        <f t="shared" si="3"/>
        <v>12660000</v>
      </c>
    </row>
    <row r="768">
      <c r="A768" s="5" t="s">
        <v>4610</v>
      </c>
      <c r="B768" s="5" t="s">
        <v>4504</v>
      </c>
      <c r="C768" s="5" t="s">
        <v>3416</v>
      </c>
      <c r="D768" s="5" t="s">
        <v>3413</v>
      </c>
      <c r="E768" s="6">
        <v>46246.0</v>
      </c>
      <c r="F768" s="7">
        <f t="shared" si="1"/>
        <v>2026</v>
      </c>
      <c r="G768" s="7">
        <f t="shared" si="2"/>
        <v>8</v>
      </c>
      <c r="H768" s="5" t="s">
        <v>64</v>
      </c>
      <c r="I768" s="7">
        <v>31.8</v>
      </c>
      <c r="J768" s="7">
        <v>0.0</v>
      </c>
      <c r="K768" s="8"/>
      <c r="L768" s="5" t="str">
        <f t="array" ref="L768">XLOOKUP(H768,'Product Master'!B:B,'Product Master'!C:C)</f>
        <v>Industrial Lubricants</v>
      </c>
      <c r="M768" s="9">
        <f t="shared" si="3"/>
        <v>0</v>
      </c>
    </row>
    <row r="769">
      <c r="A769" s="5" t="s">
        <v>4611</v>
      </c>
      <c r="B769" s="5" t="s">
        <v>3583</v>
      </c>
      <c r="C769" s="5" t="s">
        <v>3406</v>
      </c>
      <c r="D769" s="5" t="s">
        <v>3413</v>
      </c>
      <c r="E769" s="6">
        <v>46856.0</v>
      </c>
      <c r="F769" s="7">
        <f t="shared" si="1"/>
        <v>2028</v>
      </c>
      <c r="G769" s="7">
        <f t="shared" si="2"/>
        <v>4</v>
      </c>
      <c r="H769" s="5" t="s">
        <v>35</v>
      </c>
      <c r="I769" s="7">
        <v>78.2</v>
      </c>
      <c r="J769" s="7">
        <v>0.0</v>
      </c>
      <c r="K769" s="8"/>
      <c r="L769" s="5" t="str">
        <f t="array" ref="L769">XLOOKUP(H769,'Product Master'!B:B,'Product Master'!C:C)</f>
        <v>Specialty Polymers</v>
      </c>
      <c r="M769" s="9">
        <f t="shared" si="3"/>
        <v>0</v>
      </c>
    </row>
    <row r="770">
      <c r="A770" s="5" t="s">
        <v>4612</v>
      </c>
      <c r="B770" s="5" t="s">
        <v>4041</v>
      </c>
      <c r="C770" s="5" t="s">
        <v>3406</v>
      </c>
      <c r="D770" s="5" t="s">
        <v>3403</v>
      </c>
      <c r="E770" s="6">
        <v>45741.0</v>
      </c>
      <c r="F770" s="7">
        <f t="shared" si="1"/>
        <v>2025</v>
      </c>
      <c r="G770" s="7">
        <f t="shared" si="2"/>
        <v>3</v>
      </c>
      <c r="H770" s="5" t="s">
        <v>40</v>
      </c>
      <c r="I770" s="7">
        <v>29.6</v>
      </c>
      <c r="J770" s="7">
        <v>80.0</v>
      </c>
      <c r="K770" s="8"/>
      <c r="L770" s="5" t="str">
        <f t="array" ref="L770">XLOOKUP(H770,'Product Master'!B:B,'Product Master'!C:C)</f>
        <v>Specialty Polymers</v>
      </c>
      <c r="M770" s="9">
        <f t="shared" si="3"/>
        <v>23680000</v>
      </c>
    </row>
    <row r="771">
      <c r="A771" s="5" t="s">
        <v>4613</v>
      </c>
      <c r="B771" s="5" t="s">
        <v>3616</v>
      </c>
      <c r="C771" s="5" t="s">
        <v>3406</v>
      </c>
      <c r="D771" s="5" t="s">
        <v>3403</v>
      </c>
      <c r="E771" s="6">
        <v>46002.0</v>
      </c>
      <c r="F771" s="7">
        <f t="shared" si="1"/>
        <v>2025</v>
      </c>
      <c r="G771" s="7">
        <f t="shared" si="2"/>
        <v>12</v>
      </c>
      <c r="H771" s="5" t="s">
        <v>231</v>
      </c>
      <c r="I771" s="7">
        <v>49.2</v>
      </c>
      <c r="J771" s="7">
        <v>80.0</v>
      </c>
      <c r="K771" s="8"/>
      <c r="L771" s="5" t="str">
        <f t="array" ref="L771">XLOOKUP(H771,'Product Master'!B:B,'Product Master'!C:C)</f>
        <v>Industrial Lubricants</v>
      </c>
      <c r="M771" s="9">
        <f t="shared" si="3"/>
        <v>39360000</v>
      </c>
    </row>
    <row r="772">
      <c r="A772" s="5" t="s">
        <v>4614</v>
      </c>
      <c r="B772" s="5" t="s">
        <v>3481</v>
      </c>
      <c r="C772" s="5" t="s">
        <v>3402</v>
      </c>
      <c r="D772" s="5" t="s">
        <v>3413</v>
      </c>
      <c r="E772" s="6">
        <v>45699.0</v>
      </c>
      <c r="F772" s="7">
        <f t="shared" si="1"/>
        <v>2025</v>
      </c>
      <c r="G772" s="7">
        <f t="shared" si="2"/>
        <v>2</v>
      </c>
      <c r="H772" s="5" t="s">
        <v>382</v>
      </c>
      <c r="I772" s="7">
        <v>49.5</v>
      </c>
      <c r="J772" s="7">
        <v>0.0</v>
      </c>
      <c r="K772" s="8"/>
      <c r="L772" s="5" t="str">
        <f t="array" ref="L772">XLOOKUP(H772,'Product Master'!B:B,'Product Master'!C:C)</f>
        <v>Industrial Lubricants</v>
      </c>
      <c r="M772" s="9">
        <f t="shared" si="3"/>
        <v>0</v>
      </c>
    </row>
    <row r="773">
      <c r="A773" s="5" t="s">
        <v>4615</v>
      </c>
      <c r="B773" s="5" t="s">
        <v>3873</v>
      </c>
      <c r="C773" s="5" t="s">
        <v>3402</v>
      </c>
      <c r="D773" s="5" t="s">
        <v>3413</v>
      </c>
      <c r="E773" s="6">
        <v>45952.0</v>
      </c>
      <c r="F773" s="7">
        <f t="shared" si="1"/>
        <v>2025</v>
      </c>
      <c r="G773" s="7">
        <f t="shared" si="2"/>
        <v>10</v>
      </c>
      <c r="H773" s="5" t="s">
        <v>152</v>
      </c>
      <c r="I773" s="7">
        <v>5.9</v>
      </c>
      <c r="J773" s="7">
        <v>0.0</v>
      </c>
      <c r="K773" s="8"/>
      <c r="L773" s="5" t="str">
        <f t="array" ref="L773">XLOOKUP(H773,'Product Master'!B:B,'Product Master'!C:C)</f>
        <v>Packaging Materials</v>
      </c>
      <c r="M773" s="9">
        <f t="shared" si="3"/>
        <v>0</v>
      </c>
    </row>
    <row r="774">
      <c r="A774" s="5" t="s">
        <v>4616</v>
      </c>
      <c r="B774" s="5" t="s">
        <v>4617</v>
      </c>
      <c r="C774" s="5" t="s">
        <v>3406</v>
      </c>
      <c r="D774" s="5" t="s">
        <v>3419</v>
      </c>
      <c r="E774" s="6">
        <v>46808.0</v>
      </c>
      <c r="F774" s="7">
        <f t="shared" si="1"/>
        <v>2028</v>
      </c>
      <c r="G774" s="7">
        <f t="shared" si="2"/>
        <v>2</v>
      </c>
      <c r="H774" s="5" t="s">
        <v>277</v>
      </c>
      <c r="I774" s="7">
        <v>28.2</v>
      </c>
      <c r="J774" s="7">
        <v>20.0</v>
      </c>
      <c r="K774" s="5" t="s">
        <v>4618</v>
      </c>
      <c r="L774" s="5" t="str">
        <f t="array" ref="L774">XLOOKUP(H774,'Product Master'!B:B,'Product Master'!C:C)</f>
        <v>Packaging Materials</v>
      </c>
      <c r="M774" s="9">
        <f t="shared" si="3"/>
        <v>5640000</v>
      </c>
    </row>
    <row r="775">
      <c r="A775" s="5" t="s">
        <v>4619</v>
      </c>
      <c r="B775" s="5" t="s">
        <v>3955</v>
      </c>
      <c r="C775" s="5" t="s">
        <v>3416</v>
      </c>
      <c r="D775" s="5" t="s">
        <v>3417</v>
      </c>
      <c r="E775" s="6">
        <v>46504.0</v>
      </c>
      <c r="F775" s="7">
        <f t="shared" si="1"/>
        <v>2027</v>
      </c>
      <c r="G775" s="7">
        <f t="shared" si="2"/>
        <v>4</v>
      </c>
      <c r="H775" s="5" t="s">
        <v>194</v>
      </c>
      <c r="I775" s="7">
        <v>58.6</v>
      </c>
      <c r="J775" s="7">
        <v>60.0</v>
      </c>
      <c r="K775" s="8"/>
      <c r="L775" s="5" t="str">
        <f t="array" ref="L775">XLOOKUP(H775,'Product Master'!B:B,'Product Master'!C:C)</f>
        <v>Specialty Polymers</v>
      </c>
      <c r="M775" s="9">
        <f t="shared" si="3"/>
        <v>35160000</v>
      </c>
    </row>
    <row r="776">
      <c r="A776" s="5" t="s">
        <v>4620</v>
      </c>
      <c r="B776" s="5" t="s">
        <v>3635</v>
      </c>
      <c r="C776" s="5" t="s">
        <v>3412</v>
      </c>
      <c r="D776" s="5" t="s">
        <v>3403</v>
      </c>
      <c r="E776" s="6">
        <v>46003.0</v>
      </c>
      <c r="F776" s="7">
        <f t="shared" si="1"/>
        <v>2025</v>
      </c>
      <c r="G776" s="7">
        <f t="shared" si="2"/>
        <v>12</v>
      </c>
      <c r="H776" s="5" t="s">
        <v>311</v>
      </c>
      <c r="I776" s="7">
        <v>76.0</v>
      </c>
      <c r="J776" s="7">
        <v>80.0</v>
      </c>
      <c r="K776" s="8"/>
      <c r="L776" s="5" t="str">
        <f t="array" ref="L776">XLOOKUP(H776,'Product Master'!B:B,'Product Master'!C:C)</f>
        <v>Packaging Materials</v>
      </c>
      <c r="M776" s="9">
        <f t="shared" si="3"/>
        <v>60800000</v>
      </c>
    </row>
    <row r="777">
      <c r="A777" s="5" t="s">
        <v>4621</v>
      </c>
      <c r="B777" s="5" t="s">
        <v>3777</v>
      </c>
      <c r="C777" s="5" t="s">
        <v>3416</v>
      </c>
      <c r="D777" s="5" t="s">
        <v>3403</v>
      </c>
      <c r="E777" s="6">
        <v>45884.0</v>
      </c>
      <c r="F777" s="7">
        <f t="shared" si="1"/>
        <v>2025</v>
      </c>
      <c r="G777" s="7">
        <f t="shared" si="2"/>
        <v>8</v>
      </c>
      <c r="H777" s="5" t="s">
        <v>218</v>
      </c>
      <c r="I777" s="7">
        <v>73.0</v>
      </c>
      <c r="J777" s="7">
        <v>80.0</v>
      </c>
      <c r="K777" s="8"/>
      <c r="L777" s="5" t="str">
        <f t="array" ref="L777">XLOOKUP(H777,'Product Master'!B:B,'Product Master'!C:C)</f>
        <v>Consumer &amp; Home Care</v>
      </c>
      <c r="M777" s="9">
        <f t="shared" si="3"/>
        <v>58400000</v>
      </c>
    </row>
    <row r="778">
      <c r="A778" s="5" t="s">
        <v>4622</v>
      </c>
      <c r="B778" s="5" t="s">
        <v>3902</v>
      </c>
      <c r="C778" s="5" t="s">
        <v>3412</v>
      </c>
      <c r="D778" s="5" t="s">
        <v>3407</v>
      </c>
      <c r="E778" s="6">
        <v>46663.0</v>
      </c>
      <c r="F778" s="7">
        <f t="shared" si="1"/>
        <v>2027</v>
      </c>
      <c r="G778" s="7">
        <f t="shared" si="2"/>
        <v>10</v>
      </c>
      <c r="H778" s="5" t="s">
        <v>64</v>
      </c>
      <c r="I778" s="7">
        <v>6.8</v>
      </c>
      <c r="J778" s="7">
        <v>100.0</v>
      </c>
      <c r="K778" s="8"/>
      <c r="L778" s="5" t="str">
        <f t="array" ref="L778">XLOOKUP(H778,'Product Master'!B:B,'Product Master'!C:C)</f>
        <v>Industrial Lubricants</v>
      </c>
      <c r="M778" s="9">
        <f t="shared" si="3"/>
        <v>6800000</v>
      </c>
    </row>
    <row r="779">
      <c r="A779" s="5" t="s">
        <v>4623</v>
      </c>
      <c r="B779" s="5" t="s">
        <v>3518</v>
      </c>
      <c r="C779" s="5" t="s">
        <v>3412</v>
      </c>
      <c r="D779" s="5" t="s">
        <v>3403</v>
      </c>
      <c r="E779" s="6">
        <v>46069.0</v>
      </c>
      <c r="F779" s="7">
        <f t="shared" si="1"/>
        <v>2026</v>
      </c>
      <c r="G779" s="7">
        <f t="shared" si="2"/>
        <v>2</v>
      </c>
      <c r="H779" s="5" t="s">
        <v>161</v>
      </c>
      <c r="I779" s="7">
        <v>41.9</v>
      </c>
      <c r="J779" s="7">
        <v>80.0</v>
      </c>
      <c r="K779" s="8"/>
      <c r="L779" s="5" t="str">
        <f t="array" ref="L779">XLOOKUP(H779,'Product Master'!B:B,'Product Master'!C:C)</f>
        <v>Industrial Lubricants</v>
      </c>
      <c r="M779" s="9">
        <f t="shared" si="3"/>
        <v>33520000</v>
      </c>
    </row>
    <row r="780">
      <c r="A780" s="5" t="s">
        <v>4624</v>
      </c>
      <c r="B780" s="5" t="s">
        <v>4169</v>
      </c>
      <c r="C780" s="5" t="s">
        <v>3402</v>
      </c>
      <c r="D780" s="5" t="s">
        <v>3407</v>
      </c>
      <c r="E780" s="6">
        <v>46147.0</v>
      </c>
      <c r="F780" s="7">
        <f t="shared" si="1"/>
        <v>2026</v>
      </c>
      <c r="G780" s="7">
        <f t="shared" si="2"/>
        <v>5</v>
      </c>
      <c r="H780" s="5" t="s">
        <v>210</v>
      </c>
      <c r="I780" s="7">
        <v>61.0</v>
      </c>
      <c r="J780" s="7">
        <v>100.0</v>
      </c>
      <c r="K780" s="8"/>
      <c r="L780" s="5" t="str">
        <f t="array" ref="L780">XLOOKUP(H780,'Product Master'!B:B,'Product Master'!C:C)</f>
        <v>Automotive Solutions</v>
      </c>
      <c r="M780" s="9">
        <f t="shared" si="3"/>
        <v>61000000</v>
      </c>
    </row>
    <row r="781">
      <c r="A781" s="5" t="s">
        <v>4625</v>
      </c>
      <c r="B781" s="5" t="s">
        <v>4311</v>
      </c>
      <c r="C781" s="5" t="s">
        <v>3406</v>
      </c>
      <c r="D781" s="5" t="s">
        <v>3403</v>
      </c>
      <c r="E781" s="6">
        <v>46646.0</v>
      </c>
      <c r="F781" s="7">
        <f t="shared" si="1"/>
        <v>2027</v>
      </c>
      <c r="G781" s="7">
        <f t="shared" si="2"/>
        <v>9</v>
      </c>
      <c r="H781" s="5" t="s">
        <v>218</v>
      </c>
      <c r="I781" s="7">
        <v>73.6</v>
      </c>
      <c r="J781" s="7">
        <v>80.0</v>
      </c>
      <c r="K781" s="8"/>
      <c r="L781" s="5" t="str">
        <f t="array" ref="L781">XLOOKUP(H781,'Product Master'!B:B,'Product Master'!C:C)</f>
        <v>Consumer &amp; Home Care</v>
      </c>
      <c r="M781" s="9">
        <f t="shared" si="3"/>
        <v>58880000</v>
      </c>
    </row>
    <row r="782">
      <c r="A782" s="5" t="s">
        <v>4626</v>
      </c>
      <c r="B782" s="5" t="s">
        <v>4459</v>
      </c>
      <c r="C782" s="5" t="s">
        <v>3416</v>
      </c>
      <c r="D782" s="5" t="s">
        <v>3403</v>
      </c>
      <c r="E782" s="6">
        <v>46197.0</v>
      </c>
      <c r="F782" s="7">
        <f t="shared" si="1"/>
        <v>2026</v>
      </c>
      <c r="G782" s="7">
        <f t="shared" si="2"/>
        <v>6</v>
      </c>
      <c r="H782" s="5" t="s">
        <v>25</v>
      </c>
      <c r="I782" s="7">
        <v>50.4</v>
      </c>
      <c r="J782" s="7">
        <v>80.0</v>
      </c>
      <c r="K782" s="8"/>
      <c r="L782" s="5" t="str">
        <f t="array" ref="L782">XLOOKUP(H782,'Product Master'!B:B,'Product Master'!C:C)</f>
        <v>Specialty Polymers</v>
      </c>
      <c r="M782" s="9">
        <f t="shared" si="3"/>
        <v>40320000</v>
      </c>
    </row>
    <row r="783">
      <c r="A783" s="5" t="s">
        <v>4627</v>
      </c>
      <c r="B783" s="5" t="s">
        <v>3702</v>
      </c>
      <c r="C783" s="5" t="s">
        <v>3406</v>
      </c>
      <c r="D783" s="5" t="s">
        <v>3419</v>
      </c>
      <c r="E783" s="6">
        <v>46739.0</v>
      </c>
      <c r="F783" s="7">
        <f t="shared" si="1"/>
        <v>2027</v>
      </c>
      <c r="G783" s="7">
        <f t="shared" si="2"/>
        <v>12</v>
      </c>
      <c r="H783" s="5" t="s">
        <v>213</v>
      </c>
      <c r="I783" s="7">
        <v>73.4</v>
      </c>
      <c r="J783" s="7">
        <v>20.0</v>
      </c>
      <c r="K783" s="8"/>
      <c r="L783" s="5" t="str">
        <f t="array" ref="L783">XLOOKUP(H783,'Product Master'!B:B,'Product Master'!C:C)</f>
        <v>Industrial Lubricants</v>
      </c>
      <c r="M783" s="9">
        <f t="shared" si="3"/>
        <v>14680000</v>
      </c>
    </row>
    <row r="784">
      <c r="A784" s="5" t="s">
        <v>4628</v>
      </c>
      <c r="B784" s="5" t="s">
        <v>3612</v>
      </c>
      <c r="C784" s="5" t="s">
        <v>3412</v>
      </c>
      <c r="D784" s="5" t="s">
        <v>3413</v>
      </c>
      <c r="E784" s="6">
        <v>46206.0</v>
      </c>
      <c r="F784" s="7">
        <f t="shared" si="1"/>
        <v>2026</v>
      </c>
      <c r="G784" s="7">
        <f t="shared" si="2"/>
        <v>7</v>
      </c>
      <c r="H784" s="5" t="s">
        <v>89</v>
      </c>
      <c r="I784" s="7">
        <v>53.4</v>
      </c>
      <c r="J784" s="7">
        <v>0.0</v>
      </c>
      <c r="K784" s="8"/>
      <c r="L784" s="5" t="str">
        <f t="array" ref="L784">XLOOKUP(H784,'Product Master'!B:B,'Product Master'!C:C)</f>
        <v>Automotive Solutions</v>
      </c>
      <c r="M784" s="9">
        <f t="shared" si="3"/>
        <v>0</v>
      </c>
    </row>
    <row r="785">
      <c r="A785" s="5" t="s">
        <v>4629</v>
      </c>
      <c r="B785" s="5" t="s">
        <v>4010</v>
      </c>
      <c r="C785" s="5" t="s">
        <v>3406</v>
      </c>
      <c r="D785" s="5" t="s">
        <v>3419</v>
      </c>
      <c r="E785" s="6">
        <v>46635.0</v>
      </c>
      <c r="F785" s="7">
        <f t="shared" si="1"/>
        <v>2027</v>
      </c>
      <c r="G785" s="7">
        <f t="shared" si="2"/>
        <v>9</v>
      </c>
      <c r="H785" s="5" t="s">
        <v>35</v>
      </c>
      <c r="I785" s="7">
        <v>27.3</v>
      </c>
      <c r="J785" s="7">
        <v>20.0</v>
      </c>
      <c r="K785" s="8"/>
      <c r="L785" s="5" t="str">
        <f t="array" ref="L785">XLOOKUP(H785,'Product Master'!B:B,'Product Master'!C:C)</f>
        <v>Specialty Polymers</v>
      </c>
      <c r="M785" s="9">
        <f t="shared" si="3"/>
        <v>5460000</v>
      </c>
    </row>
    <row r="786">
      <c r="A786" s="5" t="s">
        <v>4630</v>
      </c>
      <c r="B786" s="5" t="s">
        <v>3457</v>
      </c>
      <c r="C786" s="5" t="s">
        <v>3406</v>
      </c>
      <c r="D786" s="5" t="s">
        <v>3407</v>
      </c>
      <c r="E786" s="6">
        <v>46297.0</v>
      </c>
      <c r="F786" s="7">
        <f t="shared" si="1"/>
        <v>2026</v>
      </c>
      <c r="G786" s="7">
        <f t="shared" si="2"/>
        <v>10</v>
      </c>
      <c r="H786" s="5" t="s">
        <v>92</v>
      </c>
      <c r="I786" s="7">
        <v>64.7</v>
      </c>
      <c r="J786" s="7">
        <v>100.0</v>
      </c>
      <c r="K786" s="8"/>
      <c r="L786" s="5" t="str">
        <f t="array" ref="L786">XLOOKUP(H786,'Product Master'!B:B,'Product Master'!C:C)</f>
        <v>Automotive Solutions</v>
      </c>
      <c r="M786" s="9">
        <f t="shared" si="3"/>
        <v>64700000</v>
      </c>
    </row>
    <row r="787">
      <c r="A787" s="5" t="s">
        <v>4631</v>
      </c>
      <c r="B787" s="5" t="s">
        <v>3911</v>
      </c>
      <c r="C787" s="5" t="s">
        <v>3402</v>
      </c>
      <c r="D787" s="5" t="s">
        <v>3403</v>
      </c>
      <c r="E787" s="6">
        <v>46071.0</v>
      </c>
      <c r="F787" s="7">
        <f t="shared" si="1"/>
        <v>2026</v>
      </c>
      <c r="G787" s="7">
        <f t="shared" si="2"/>
        <v>2</v>
      </c>
      <c r="H787" s="5" t="s">
        <v>45</v>
      </c>
      <c r="I787" s="7">
        <v>76.3</v>
      </c>
      <c r="J787" s="7">
        <v>80.0</v>
      </c>
      <c r="K787" s="8"/>
      <c r="L787" s="5" t="str">
        <f t="array" ref="L787">XLOOKUP(H787,'Product Master'!B:B,'Product Master'!C:C)</f>
        <v>Automotive Solutions</v>
      </c>
      <c r="M787" s="9">
        <f t="shared" si="3"/>
        <v>61040000</v>
      </c>
    </row>
    <row r="788">
      <c r="A788" s="5" t="s">
        <v>4632</v>
      </c>
      <c r="B788" s="5" t="s">
        <v>3868</v>
      </c>
      <c r="C788" s="5" t="s">
        <v>3406</v>
      </c>
      <c r="D788" s="5" t="s">
        <v>3407</v>
      </c>
      <c r="E788" s="6">
        <v>46782.0</v>
      </c>
      <c r="F788" s="7">
        <f t="shared" si="1"/>
        <v>2028</v>
      </c>
      <c r="G788" s="7">
        <f t="shared" si="2"/>
        <v>1</v>
      </c>
      <c r="H788" s="5" t="s">
        <v>111</v>
      </c>
      <c r="I788" s="7">
        <v>62.9</v>
      </c>
      <c r="J788" s="7">
        <v>100.0</v>
      </c>
      <c r="K788" s="8"/>
      <c r="L788" s="5" t="str">
        <f t="array" ref="L788">XLOOKUP(H788,'Product Master'!B:B,'Product Master'!C:C)</f>
        <v>Packaging Materials</v>
      </c>
      <c r="M788" s="9">
        <f t="shared" si="3"/>
        <v>62900000</v>
      </c>
    </row>
    <row r="789">
      <c r="A789" s="5" t="s">
        <v>4633</v>
      </c>
      <c r="B789" s="5" t="s">
        <v>4169</v>
      </c>
      <c r="C789" s="5" t="s">
        <v>3416</v>
      </c>
      <c r="D789" s="5" t="s">
        <v>3407</v>
      </c>
      <c r="E789" s="6">
        <v>46630.0</v>
      </c>
      <c r="F789" s="7">
        <f t="shared" si="1"/>
        <v>2027</v>
      </c>
      <c r="G789" s="7">
        <f t="shared" si="2"/>
        <v>8</v>
      </c>
      <c r="H789" s="5" t="s">
        <v>92</v>
      </c>
      <c r="I789" s="7">
        <v>58.6</v>
      </c>
      <c r="J789" s="7">
        <v>100.0</v>
      </c>
      <c r="K789" s="8"/>
      <c r="L789" s="5" t="str">
        <f t="array" ref="L789">XLOOKUP(H789,'Product Master'!B:B,'Product Master'!C:C)</f>
        <v>Automotive Solutions</v>
      </c>
      <c r="M789" s="9">
        <f t="shared" si="3"/>
        <v>58600000</v>
      </c>
    </row>
    <row r="790">
      <c r="A790" s="5" t="s">
        <v>4634</v>
      </c>
      <c r="B790" s="5" t="s">
        <v>4635</v>
      </c>
      <c r="C790" s="5" t="s">
        <v>3402</v>
      </c>
      <c r="D790" s="5" t="s">
        <v>3407</v>
      </c>
      <c r="E790" s="6">
        <v>46307.0</v>
      </c>
      <c r="F790" s="7">
        <f t="shared" si="1"/>
        <v>2026</v>
      </c>
      <c r="G790" s="7">
        <f t="shared" si="2"/>
        <v>10</v>
      </c>
      <c r="H790" s="5" t="s">
        <v>35</v>
      </c>
      <c r="I790" s="7">
        <v>16.5</v>
      </c>
      <c r="J790" s="7">
        <v>100.0</v>
      </c>
      <c r="K790" s="8"/>
      <c r="L790" s="5" t="str">
        <f t="array" ref="L790">XLOOKUP(H790,'Product Master'!B:B,'Product Master'!C:C)</f>
        <v>Specialty Polymers</v>
      </c>
      <c r="M790" s="9">
        <f t="shared" si="3"/>
        <v>16500000</v>
      </c>
    </row>
    <row r="791">
      <c r="A791" s="5" t="s">
        <v>4636</v>
      </c>
      <c r="B791" s="5" t="s">
        <v>3487</v>
      </c>
      <c r="C791" s="5" t="s">
        <v>3406</v>
      </c>
      <c r="D791" s="5" t="s">
        <v>3419</v>
      </c>
      <c r="E791" s="6">
        <v>46073.0</v>
      </c>
      <c r="F791" s="7">
        <f t="shared" si="1"/>
        <v>2026</v>
      </c>
      <c r="G791" s="7">
        <f t="shared" si="2"/>
        <v>2</v>
      </c>
      <c r="H791" s="5" t="s">
        <v>103</v>
      </c>
      <c r="I791" s="7">
        <v>9.3</v>
      </c>
      <c r="J791" s="7">
        <v>20.0</v>
      </c>
      <c r="K791" s="8"/>
      <c r="L791" s="5" t="str">
        <f t="array" ref="L791">XLOOKUP(H791,'Product Master'!B:B,'Product Master'!C:C)</f>
        <v>Specialty Polymers</v>
      </c>
      <c r="M791" s="9">
        <f t="shared" si="3"/>
        <v>1860000</v>
      </c>
    </row>
    <row r="792">
      <c r="A792" s="5" t="s">
        <v>4637</v>
      </c>
      <c r="B792" s="5" t="s">
        <v>4638</v>
      </c>
      <c r="C792" s="5" t="s">
        <v>3416</v>
      </c>
      <c r="D792" s="5" t="s">
        <v>3407</v>
      </c>
      <c r="E792" s="6">
        <v>46791.0</v>
      </c>
      <c r="F792" s="7">
        <f t="shared" si="1"/>
        <v>2028</v>
      </c>
      <c r="G792" s="7">
        <f t="shared" si="2"/>
        <v>2</v>
      </c>
      <c r="H792" s="5" t="s">
        <v>213</v>
      </c>
      <c r="I792" s="7">
        <v>69.4</v>
      </c>
      <c r="J792" s="7">
        <v>100.0</v>
      </c>
      <c r="K792" s="8"/>
      <c r="L792" s="5" t="str">
        <f t="array" ref="L792">XLOOKUP(H792,'Product Master'!B:B,'Product Master'!C:C)</f>
        <v>Industrial Lubricants</v>
      </c>
      <c r="M792" s="9">
        <f t="shared" si="3"/>
        <v>69400000</v>
      </c>
    </row>
    <row r="793">
      <c r="A793" s="5" t="s">
        <v>4639</v>
      </c>
      <c r="B793" s="5" t="s">
        <v>3866</v>
      </c>
      <c r="C793" s="5" t="s">
        <v>3412</v>
      </c>
      <c r="D793" s="5" t="s">
        <v>3407</v>
      </c>
      <c r="E793" s="6">
        <v>45732.0</v>
      </c>
      <c r="F793" s="7">
        <f t="shared" si="1"/>
        <v>2025</v>
      </c>
      <c r="G793" s="7">
        <f t="shared" si="2"/>
        <v>3</v>
      </c>
      <c r="H793" s="5" t="s">
        <v>210</v>
      </c>
      <c r="I793" s="7">
        <v>6.9</v>
      </c>
      <c r="J793" s="7">
        <v>100.0</v>
      </c>
      <c r="K793" s="8"/>
      <c r="L793" s="5" t="str">
        <f t="array" ref="L793">XLOOKUP(H793,'Product Master'!B:B,'Product Master'!C:C)</f>
        <v>Automotive Solutions</v>
      </c>
      <c r="M793" s="9">
        <f t="shared" si="3"/>
        <v>6900000</v>
      </c>
    </row>
    <row r="794">
      <c r="A794" s="5" t="s">
        <v>4640</v>
      </c>
      <c r="B794" s="5" t="s">
        <v>3523</v>
      </c>
      <c r="C794" s="5" t="s">
        <v>3412</v>
      </c>
      <c r="D794" s="5" t="s">
        <v>3419</v>
      </c>
      <c r="E794" s="6">
        <v>46608.0</v>
      </c>
      <c r="F794" s="7">
        <f t="shared" si="1"/>
        <v>2027</v>
      </c>
      <c r="G794" s="7">
        <f t="shared" si="2"/>
        <v>8</v>
      </c>
      <c r="H794" s="5" t="s">
        <v>40</v>
      </c>
      <c r="I794" s="7">
        <v>8.5</v>
      </c>
      <c r="J794" s="7">
        <v>20.0</v>
      </c>
      <c r="K794" s="8"/>
      <c r="L794" s="5" t="str">
        <f t="array" ref="L794">XLOOKUP(H794,'Product Master'!B:B,'Product Master'!C:C)</f>
        <v>Specialty Polymers</v>
      </c>
      <c r="M794" s="9">
        <f t="shared" si="3"/>
        <v>1700000</v>
      </c>
    </row>
    <row r="795">
      <c r="A795" s="5" t="s">
        <v>4641</v>
      </c>
      <c r="B795" s="5" t="s">
        <v>4642</v>
      </c>
      <c r="C795" s="5" t="s">
        <v>3412</v>
      </c>
      <c r="D795" s="5" t="s">
        <v>3419</v>
      </c>
      <c r="E795" s="6">
        <v>46371.0</v>
      </c>
      <c r="F795" s="7">
        <f t="shared" si="1"/>
        <v>2026</v>
      </c>
      <c r="G795" s="7">
        <f t="shared" si="2"/>
        <v>12</v>
      </c>
      <c r="H795" s="5" t="s">
        <v>257</v>
      </c>
      <c r="I795" s="7">
        <v>49.0</v>
      </c>
      <c r="J795" s="7">
        <v>20.0</v>
      </c>
      <c r="K795" s="8"/>
      <c r="L795" s="5" t="str">
        <f t="array" ref="L795">XLOOKUP(H795,'Product Master'!B:B,'Product Master'!C:C)</f>
        <v>Consumer &amp; Home Care</v>
      </c>
      <c r="M795" s="9">
        <f t="shared" si="3"/>
        <v>9800000</v>
      </c>
    </row>
    <row r="796">
      <c r="A796" s="5" t="s">
        <v>4643</v>
      </c>
      <c r="B796" s="5" t="s">
        <v>4644</v>
      </c>
      <c r="C796" s="5" t="s">
        <v>3402</v>
      </c>
      <c r="D796" s="5" t="s">
        <v>3419</v>
      </c>
      <c r="E796" s="6">
        <v>46686.0</v>
      </c>
      <c r="F796" s="7">
        <f t="shared" si="1"/>
        <v>2027</v>
      </c>
      <c r="G796" s="7">
        <f t="shared" si="2"/>
        <v>10</v>
      </c>
      <c r="H796" s="5" t="s">
        <v>213</v>
      </c>
      <c r="I796" s="7">
        <v>39.0</v>
      </c>
      <c r="J796" s="7">
        <v>20.0</v>
      </c>
      <c r="K796" s="8"/>
      <c r="L796" s="5" t="str">
        <f t="array" ref="L796">XLOOKUP(H796,'Product Master'!B:B,'Product Master'!C:C)</f>
        <v>Industrial Lubricants</v>
      </c>
      <c r="M796" s="9">
        <f t="shared" si="3"/>
        <v>7800000</v>
      </c>
    </row>
    <row r="797">
      <c r="A797" s="5" t="s">
        <v>4645</v>
      </c>
      <c r="B797" s="5" t="s">
        <v>3825</v>
      </c>
      <c r="C797" s="5" t="s">
        <v>3412</v>
      </c>
      <c r="D797" s="5" t="s">
        <v>3417</v>
      </c>
      <c r="E797" s="6">
        <v>45812.0</v>
      </c>
      <c r="F797" s="7">
        <f t="shared" si="1"/>
        <v>2025</v>
      </c>
      <c r="G797" s="7">
        <f t="shared" si="2"/>
        <v>6</v>
      </c>
      <c r="H797" s="5" t="s">
        <v>35</v>
      </c>
      <c r="I797" s="7">
        <v>75.1</v>
      </c>
      <c r="J797" s="7">
        <v>60.0</v>
      </c>
      <c r="K797" s="8"/>
      <c r="L797" s="5" t="str">
        <f t="array" ref="L797">XLOOKUP(H797,'Product Master'!B:B,'Product Master'!C:C)</f>
        <v>Specialty Polymers</v>
      </c>
      <c r="M797" s="9">
        <f t="shared" si="3"/>
        <v>45060000</v>
      </c>
    </row>
    <row r="798">
      <c r="A798" s="5" t="s">
        <v>4646</v>
      </c>
      <c r="B798" s="5" t="s">
        <v>3511</v>
      </c>
      <c r="C798" s="5" t="s">
        <v>3406</v>
      </c>
      <c r="D798" s="5" t="s">
        <v>3403</v>
      </c>
      <c r="E798" s="6">
        <v>46542.0</v>
      </c>
      <c r="F798" s="7">
        <f t="shared" si="1"/>
        <v>2027</v>
      </c>
      <c r="G798" s="7">
        <f t="shared" si="2"/>
        <v>6</v>
      </c>
      <c r="H798" s="5" t="s">
        <v>53</v>
      </c>
      <c r="I798" s="7">
        <v>34.9</v>
      </c>
      <c r="J798" s="7">
        <v>80.0</v>
      </c>
      <c r="K798" s="8"/>
      <c r="L798" s="5" t="str">
        <f t="array" ref="L798">XLOOKUP(H798,'Product Master'!B:B,'Product Master'!C:C)</f>
        <v>Specialty Polymers</v>
      </c>
      <c r="M798" s="9">
        <f t="shared" si="3"/>
        <v>27920000</v>
      </c>
    </row>
    <row r="799">
      <c r="A799" s="5" t="s">
        <v>4647</v>
      </c>
      <c r="B799" s="5" t="s">
        <v>4648</v>
      </c>
      <c r="C799" s="5" t="s">
        <v>3402</v>
      </c>
      <c r="D799" s="5" t="s">
        <v>3407</v>
      </c>
      <c r="E799" s="6">
        <v>46581.0</v>
      </c>
      <c r="F799" s="7">
        <f t="shared" si="1"/>
        <v>2027</v>
      </c>
      <c r="G799" s="7">
        <f t="shared" si="2"/>
        <v>7</v>
      </c>
      <c r="H799" s="5" t="s">
        <v>40</v>
      </c>
      <c r="I799" s="7">
        <v>29.7</v>
      </c>
      <c r="J799" s="7">
        <v>100.0</v>
      </c>
      <c r="K799" s="8"/>
      <c r="L799" s="5" t="str">
        <f t="array" ref="L799">XLOOKUP(H799,'Product Master'!B:B,'Product Master'!C:C)</f>
        <v>Specialty Polymers</v>
      </c>
      <c r="M799" s="9">
        <f t="shared" si="3"/>
        <v>29700000</v>
      </c>
    </row>
    <row r="800">
      <c r="A800" s="5" t="s">
        <v>4649</v>
      </c>
      <c r="B800" s="5" t="s">
        <v>4365</v>
      </c>
      <c r="C800" s="5" t="s">
        <v>3402</v>
      </c>
      <c r="D800" s="5" t="s">
        <v>3407</v>
      </c>
      <c r="E800" s="6">
        <v>46163.0</v>
      </c>
      <c r="F800" s="7">
        <f t="shared" si="1"/>
        <v>2026</v>
      </c>
      <c r="G800" s="7">
        <f t="shared" si="2"/>
        <v>5</v>
      </c>
      <c r="H800" s="5" t="s">
        <v>31</v>
      </c>
      <c r="I800" s="7">
        <v>77.4</v>
      </c>
      <c r="J800" s="7">
        <v>100.0</v>
      </c>
      <c r="K800" s="8"/>
      <c r="L800" s="5" t="str">
        <f t="array" ref="L800">XLOOKUP(H800,'Product Master'!B:B,'Product Master'!C:C)</f>
        <v>Consumer &amp; Home Care</v>
      </c>
      <c r="M800" s="9">
        <f t="shared" si="3"/>
        <v>77400000</v>
      </c>
    </row>
    <row r="801">
      <c r="A801" s="5" t="s">
        <v>4650</v>
      </c>
      <c r="B801" s="5" t="s">
        <v>3682</v>
      </c>
      <c r="C801" s="5" t="s">
        <v>3412</v>
      </c>
      <c r="D801" s="5" t="s">
        <v>3417</v>
      </c>
      <c r="E801" s="6">
        <v>46288.0</v>
      </c>
      <c r="F801" s="7">
        <f t="shared" si="1"/>
        <v>2026</v>
      </c>
      <c r="G801" s="7">
        <f t="shared" si="2"/>
        <v>9</v>
      </c>
      <c r="H801" s="5" t="s">
        <v>19</v>
      </c>
      <c r="I801" s="7">
        <v>24.6</v>
      </c>
      <c r="J801" s="7">
        <v>60.0</v>
      </c>
      <c r="K801" s="8"/>
      <c r="L801" s="5" t="str">
        <f t="array" ref="L801">XLOOKUP(H801,'Product Master'!B:B,'Product Master'!C:C)</f>
        <v>Packaging Materials</v>
      </c>
      <c r="M801" s="9">
        <f t="shared" si="3"/>
        <v>14760000</v>
      </c>
    </row>
    <row r="802">
      <c r="A802" s="5" t="s">
        <v>4651</v>
      </c>
      <c r="B802" s="5" t="s">
        <v>3967</v>
      </c>
      <c r="C802" s="5" t="s">
        <v>3412</v>
      </c>
      <c r="D802" s="5" t="s">
        <v>3417</v>
      </c>
      <c r="E802" s="6">
        <v>46112.0</v>
      </c>
      <c r="F802" s="7">
        <f t="shared" si="1"/>
        <v>2026</v>
      </c>
      <c r="G802" s="7">
        <f t="shared" si="2"/>
        <v>3</v>
      </c>
      <c r="H802" s="5" t="s">
        <v>250</v>
      </c>
      <c r="I802" s="7">
        <v>17.5</v>
      </c>
      <c r="J802" s="7">
        <v>60.0</v>
      </c>
      <c r="K802" s="8"/>
      <c r="L802" s="5" t="str">
        <f t="array" ref="L802">XLOOKUP(H802,'Product Master'!B:B,'Product Master'!C:C)</f>
        <v>Industrial Lubricants</v>
      </c>
      <c r="M802" s="9">
        <f t="shared" si="3"/>
        <v>10500000</v>
      </c>
    </row>
    <row r="803">
      <c r="A803" s="5" t="s">
        <v>4652</v>
      </c>
      <c r="B803" s="5" t="s">
        <v>3753</v>
      </c>
      <c r="C803" s="5" t="s">
        <v>3416</v>
      </c>
      <c r="D803" s="5" t="s">
        <v>3417</v>
      </c>
      <c r="E803" s="6">
        <v>46008.0</v>
      </c>
      <c r="F803" s="7">
        <f t="shared" si="1"/>
        <v>2025</v>
      </c>
      <c r="G803" s="7">
        <f t="shared" si="2"/>
        <v>12</v>
      </c>
      <c r="H803" s="5" t="s">
        <v>267</v>
      </c>
      <c r="I803" s="7">
        <v>32.6</v>
      </c>
      <c r="J803" s="7">
        <v>60.0</v>
      </c>
      <c r="K803" s="8"/>
      <c r="L803" s="5" t="str">
        <f t="array" ref="L803">XLOOKUP(H803,'Product Master'!B:B,'Product Master'!C:C)</f>
        <v>Automotive Solutions</v>
      </c>
      <c r="M803" s="9">
        <f t="shared" si="3"/>
        <v>19560000</v>
      </c>
    </row>
    <row r="804">
      <c r="A804" s="5" t="s">
        <v>4653</v>
      </c>
      <c r="B804" s="5" t="s">
        <v>3548</v>
      </c>
      <c r="C804" s="5" t="s">
        <v>3402</v>
      </c>
      <c r="D804" s="5" t="s">
        <v>3417</v>
      </c>
      <c r="E804" s="6">
        <v>46116.0</v>
      </c>
      <c r="F804" s="7">
        <f t="shared" si="1"/>
        <v>2026</v>
      </c>
      <c r="G804" s="7">
        <f t="shared" si="2"/>
        <v>4</v>
      </c>
      <c r="H804" s="5" t="s">
        <v>59</v>
      </c>
      <c r="I804" s="7">
        <v>48.0</v>
      </c>
      <c r="J804" s="7">
        <v>60.0</v>
      </c>
      <c r="K804" s="8"/>
      <c r="L804" s="5" t="str">
        <f t="array" ref="L804">XLOOKUP(H804,'Product Master'!B:B,'Product Master'!C:C)</f>
        <v>Consumer &amp; Home Care</v>
      </c>
      <c r="M804" s="9">
        <f t="shared" si="3"/>
        <v>28800000</v>
      </c>
    </row>
    <row r="805">
      <c r="A805" s="5" t="s">
        <v>4654</v>
      </c>
      <c r="B805" s="5" t="s">
        <v>4655</v>
      </c>
      <c r="C805" s="5" t="s">
        <v>3402</v>
      </c>
      <c r="D805" s="5" t="s">
        <v>3417</v>
      </c>
      <c r="E805" s="6">
        <v>46045.0</v>
      </c>
      <c r="F805" s="7">
        <f t="shared" si="1"/>
        <v>2026</v>
      </c>
      <c r="G805" s="7">
        <f t="shared" si="2"/>
        <v>1</v>
      </c>
      <c r="H805" s="5" t="s">
        <v>68</v>
      </c>
      <c r="I805" s="7">
        <v>19.0</v>
      </c>
      <c r="J805" s="7">
        <v>60.0</v>
      </c>
      <c r="K805" s="8"/>
      <c r="L805" s="5" t="str">
        <f t="array" ref="L805">XLOOKUP(H805,'Product Master'!B:B,'Product Master'!C:C)</f>
        <v>Industrial Lubricants</v>
      </c>
      <c r="M805" s="9">
        <f t="shared" si="3"/>
        <v>11400000</v>
      </c>
    </row>
    <row r="806">
      <c r="A806" s="5" t="s">
        <v>4656</v>
      </c>
      <c r="B806" s="5" t="s">
        <v>3961</v>
      </c>
      <c r="C806" s="5" t="s">
        <v>3402</v>
      </c>
      <c r="D806" s="5" t="s">
        <v>3407</v>
      </c>
      <c r="E806" s="6">
        <v>45921.0</v>
      </c>
      <c r="F806" s="7">
        <f t="shared" si="1"/>
        <v>2025</v>
      </c>
      <c r="G806" s="7">
        <f t="shared" si="2"/>
        <v>9</v>
      </c>
      <c r="H806" s="5" t="s">
        <v>121</v>
      </c>
      <c r="I806" s="7">
        <v>75.3</v>
      </c>
      <c r="J806" s="7">
        <v>100.0</v>
      </c>
      <c r="K806" s="8"/>
      <c r="L806" s="5" t="str">
        <f t="array" ref="L806">XLOOKUP(H806,'Product Master'!B:B,'Product Master'!C:C)</f>
        <v>Specialty Polymers</v>
      </c>
      <c r="M806" s="9">
        <f t="shared" si="3"/>
        <v>75300000</v>
      </c>
    </row>
    <row r="807">
      <c r="A807" s="5" t="s">
        <v>4657</v>
      </c>
      <c r="B807" s="5" t="s">
        <v>3462</v>
      </c>
      <c r="C807" s="5" t="s">
        <v>3412</v>
      </c>
      <c r="D807" s="5" t="s">
        <v>3403</v>
      </c>
      <c r="E807" s="6">
        <v>46384.0</v>
      </c>
      <c r="F807" s="7">
        <f t="shared" si="1"/>
        <v>2026</v>
      </c>
      <c r="G807" s="7">
        <f t="shared" si="2"/>
        <v>12</v>
      </c>
      <c r="H807" s="5" t="s">
        <v>25</v>
      </c>
      <c r="I807" s="7">
        <v>45.3</v>
      </c>
      <c r="J807" s="7">
        <v>80.0</v>
      </c>
      <c r="K807" s="8"/>
      <c r="L807" s="5" t="str">
        <f t="array" ref="L807">XLOOKUP(H807,'Product Master'!B:B,'Product Master'!C:C)</f>
        <v>Specialty Polymers</v>
      </c>
      <c r="M807" s="9">
        <f t="shared" si="3"/>
        <v>36240000</v>
      </c>
    </row>
    <row r="808">
      <c r="A808" s="5" t="s">
        <v>4658</v>
      </c>
      <c r="B808" s="5" t="s">
        <v>4212</v>
      </c>
      <c r="C808" s="5" t="s">
        <v>3416</v>
      </c>
      <c r="D808" s="5" t="s">
        <v>3413</v>
      </c>
      <c r="E808" s="6">
        <v>45901.0</v>
      </c>
      <c r="F808" s="7">
        <f t="shared" si="1"/>
        <v>2025</v>
      </c>
      <c r="G808" s="7">
        <f t="shared" si="2"/>
        <v>9</v>
      </c>
      <c r="H808" s="5" t="s">
        <v>40</v>
      </c>
      <c r="I808" s="7">
        <v>13.1</v>
      </c>
      <c r="J808" s="7">
        <v>0.0</v>
      </c>
      <c r="K808" s="8"/>
      <c r="L808" s="5" t="str">
        <f t="array" ref="L808">XLOOKUP(H808,'Product Master'!B:B,'Product Master'!C:C)</f>
        <v>Specialty Polymers</v>
      </c>
      <c r="M808" s="9">
        <f t="shared" si="3"/>
        <v>0</v>
      </c>
    </row>
    <row r="809">
      <c r="A809" s="5" t="s">
        <v>4659</v>
      </c>
      <c r="B809" s="5" t="s">
        <v>3473</v>
      </c>
      <c r="C809" s="5" t="s">
        <v>3406</v>
      </c>
      <c r="D809" s="5" t="s">
        <v>3413</v>
      </c>
      <c r="E809" s="6">
        <v>45896.0</v>
      </c>
      <c r="F809" s="7">
        <f t="shared" si="1"/>
        <v>2025</v>
      </c>
      <c r="G809" s="7">
        <f t="shared" si="2"/>
        <v>8</v>
      </c>
      <c r="H809" s="5" t="s">
        <v>133</v>
      </c>
      <c r="I809" s="7">
        <v>67.3</v>
      </c>
      <c r="J809" s="7">
        <v>0.0</v>
      </c>
      <c r="K809" s="8"/>
      <c r="L809" s="5" t="str">
        <f t="array" ref="L809">XLOOKUP(H809,'Product Master'!B:B,'Product Master'!C:C)</f>
        <v>Specialty Polymers</v>
      </c>
      <c r="M809" s="9">
        <f t="shared" si="3"/>
        <v>0</v>
      </c>
    </row>
    <row r="810">
      <c r="A810" s="5" t="s">
        <v>4660</v>
      </c>
      <c r="B810" s="5" t="s">
        <v>4230</v>
      </c>
      <c r="C810" s="5" t="s">
        <v>3416</v>
      </c>
      <c r="D810" s="5" t="s">
        <v>3419</v>
      </c>
      <c r="E810" s="6">
        <v>46108.0</v>
      </c>
      <c r="F810" s="7">
        <f t="shared" si="1"/>
        <v>2026</v>
      </c>
      <c r="G810" s="7">
        <f t="shared" si="2"/>
        <v>3</v>
      </c>
      <c r="H810" s="5" t="s">
        <v>59</v>
      </c>
      <c r="I810" s="7">
        <v>58.1</v>
      </c>
      <c r="J810" s="7">
        <v>20.0</v>
      </c>
      <c r="K810" s="5" t="s">
        <v>4661</v>
      </c>
      <c r="L810" s="5" t="str">
        <f t="array" ref="L810">XLOOKUP(H810,'Product Master'!B:B,'Product Master'!C:C)</f>
        <v>Consumer &amp; Home Care</v>
      </c>
      <c r="M810" s="9">
        <f t="shared" si="3"/>
        <v>11620000</v>
      </c>
    </row>
    <row r="811">
      <c r="A811" s="5" t="s">
        <v>4662</v>
      </c>
      <c r="B811" s="5" t="s">
        <v>4469</v>
      </c>
      <c r="C811" s="5" t="s">
        <v>3412</v>
      </c>
      <c r="D811" s="5" t="s">
        <v>3419</v>
      </c>
      <c r="E811" s="6">
        <v>46003.0</v>
      </c>
      <c r="F811" s="7">
        <f t="shared" si="1"/>
        <v>2025</v>
      </c>
      <c r="G811" s="7">
        <f t="shared" si="2"/>
        <v>12</v>
      </c>
      <c r="H811" s="5" t="s">
        <v>25</v>
      </c>
      <c r="I811" s="7">
        <v>58.6</v>
      </c>
      <c r="J811" s="7">
        <v>20.0</v>
      </c>
      <c r="K811" s="8"/>
      <c r="L811" s="5" t="str">
        <f t="array" ref="L811">XLOOKUP(H811,'Product Master'!B:B,'Product Master'!C:C)</f>
        <v>Specialty Polymers</v>
      </c>
      <c r="M811" s="9">
        <f t="shared" si="3"/>
        <v>11720000</v>
      </c>
    </row>
    <row r="812">
      <c r="A812" s="5" t="s">
        <v>4663</v>
      </c>
      <c r="B812" s="5" t="s">
        <v>3755</v>
      </c>
      <c r="C812" s="5" t="s">
        <v>3416</v>
      </c>
      <c r="D812" s="5" t="s">
        <v>3407</v>
      </c>
      <c r="E812" s="6">
        <v>46539.0</v>
      </c>
      <c r="F812" s="7">
        <f t="shared" si="1"/>
        <v>2027</v>
      </c>
      <c r="G812" s="7">
        <f t="shared" si="2"/>
        <v>6</v>
      </c>
      <c r="H812" s="5" t="s">
        <v>19</v>
      </c>
      <c r="I812" s="7">
        <v>49.0</v>
      </c>
      <c r="J812" s="7">
        <v>100.0</v>
      </c>
      <c r="K812" s="8"/>
      <c r="L812" s="5" t="str">
        <f t="array" ref="L812">XLOOKUP(H812,'Product Master'!B:B,'Product Master'!C:C)</f>
        <v>Packaging Materials</v>
      </c>
      <c r="M812" s="9">
        <f t="shared" si="3"/>
        <v>49000000</v>
      </c>
    </row>
    <row r="813">
      <c r="A813" s="5" t="s">
        <v>4664</v>
      </c>
      <c r="B813" s="5" t="s">
        <v>4130</v>
      </c>
      <c r="C813" s="5" t="s">
        <v>3402</v>
      </c>
      <c r="D813" s="5" t="s">
        <v>3403</v>
      </c>
      <c r="E813" s="6">
        <v>46722.0</v>
      </c>
      <c r="F813" s="7">
        <f t="shared" si="1"/>
        <v>2027</v>
      </c>
      <c r="G813" s="7">
        <f t="shared" si="2"/>
        <v>12</v>
      </c>
      <c r="H813" s="5" t="s">
        <v>35</v>
      </c>
      <c r="I813" s="7">
        <v>74.9</v>
      </c>
      <c r="J813" s="7">
        <v>80.0</v>
      </c>
      <c r="K813" s="8"/>
      <c r="L813" s="5" t="str">
        <f t="array" ref="L813">XLOOKUP(H813,'Product Master'!B:B,'Product Master'!C:C)</f>
        <v>Specialty Polymers</v>
      </c>
      <c r="M813" s="9">
        <f t="shared" si="3"/>
        <v>59920000</v>
      </c>
    </row>
    <row r="814">
      <c r="A814" s="5" t="s">
        <v>4665</v>
      </c>
      <c r="B814" s="5" t="s">
        <v>3694</v>
      </c>
      <c r="C814" s="5" t="s">
        <v>3402</v>
      </c>
      <c r="D814" s="5" t="s">
        <v>3417</v>
      </c>
      <c r="E814" s="6">
        <v>45998.0</v>
      </c>
      <c r="F814" s="7">
        <f t="shared" si="1"/>
        <v>2025</v>
      </c>
      <c r="G814" s="7">
        <f t="shared" si="2"/>
        <v>12</v>
      </c>
      <c r="H814" s="5" t="s">
        <v>95</v>
      </c>
      <c r="I814" s="7">
        <v>65.2</v>
      </c>
      <c r="J814" s="7">
        <v>60.0</v>
      </c>
      <c r="K814" s="8"/>
      <c r="L814" s="5" t="str">
        <f t="array" ref="L814">XLOOKUP(H814,'Product Master'!B:B,'Product Master'!C:C)</f>
        <v>Consumer &amp; Home Care</v>
      </c>
      <c r="M814" s="9">
        <f t="shared" si="3"/>
        <v>39120000</v>
      </c>
    </row>
    <row r="815">
      <c r="A815" s="5" t="s">
        <v>4666</v>
      </c>
      <c r="B815" s="5" t="s">
        <v>4667</v>
      </c>
      <c r="C815" s="5" t="s">
        <v>3416</v>
      </c>
      <c r="D815" s="5" t="s">
        <v>3407</v>
      </c>
      <c r="E815" s="6">
        <v>46534.0</v>
      </c>
      <c r="F815" s="7">
        <f t="shared" si="1"/>
        <v>2027</v>
      </c>
      <c r="G815" s="7">
        <f t="shared" si="2"/>
        <v>5</v>
      </c>
      <c r="H815" s="5" t="s">
        <v>59</v>
      </c>
      <c r="I815" s="7">
        <v>9.0</v>
      </c>
      <c r="J815" s="7">
        <v>100.0</v>
      </c>
      <c r="K815" s="5" t="s">
        <v>4668</v>
      </c>
      <c r="L815" s="5" t="str">
        <f t="array" ref="L815">XLOOKUP(H815,'Product Master'!B:B,'Product Master'!C:C)</f>
        <v>Consumer &amp; Home Care</v>
      </c>
      <c r="M815" s="9">
        <f t="shared" si="3"/>
        <v>9000000</v>
      </c>
    </row>
    <row r="816">
      <c r="A816" s="5" t="s">
        <v>4669</v>
      </c>
      <c r="B816" s="5" t="s">
        <v>4670</v>
      </c>
      <c r="C816" s="5" t="s">
        <v>3412</v>
      </c>
      <c r="D816" s="5" t="s">
        <v>3417</v>
      </c>
      <c r="E816" s="6">
        <v>45708.0</v>
      </c>
      <c r="F816" s="7">
        <f t="shared" si="1"/>
        <v>2025</v>
      </c>
      <c r="G816" s="7">
        <f t="shared" si="2"/>
        <v>2</v>
      </c>
      <c r="H816" s="5" t="s">
        <v>267</v>
      </c>
      <c r="I816" s="7">
        <v>28.5</v>
      </c>
      <c r="J816" s="7">
        <v>60.0</v>
      </c>
      <c r="K816" s="8"/>
      <c r="L816" s="5" t="str">
        <f t="array" ref="L816">XLOOKUP(H816,'Product Master'!B:B,'Product Master'!C:C)</f>
        <v>Automotive Solutions</v>
      </c>
      <c r="M816" s="9">
        <f t="shared" si="3"/>
        <v>17100000</v>
      </c>
    </row>
    <row r="817">
      <c r="A817" s="5" t="s">
        <v>4671</v>
      </c>
      <c r="B817" s="5" t="s">
        <v>3961</v>
      </c>
      <c r="C817" s="5" t="s">
        <v>3402</v>
      </c>
      <c r="D817" s="5" t="s">
        <v>3403</v>
      </c>
      <c r="E817" s="6">
        <v>46510.0</v>
      </c>
      <c r="F817" s="7">
        <f t="shared" si="1"/>
        <v>2027</v>
      </c>
      <c r="G817" s="7">
        <f t="shared" si="2"/>
        <v>5</v>
      </c>
      <c r="H817" s="5" t="s">
        <v>25</v>
      </c>
      <c r="I817" s="7">
        <v>28.0</v>
      </c>
      <c r="J817" s="7">
        <v>80.0</v>
      </c>
      <c r="K817" s="5" t="s">
        <v>4672</v>
      </c>
      <c r="L817" s="5" t="str">
        <f t="array" ref="L817">XLOOKUP(H817,'Product Master'!B:B,'Product Master'!C:C)</f>
        <v>Specialty Polymers</v>
      </c>
      <c r="M817" s="9">
        <f t="shared" si="3"/>
        <v>22400000</v>
      </c>
    </row>
    <row r="818">
      <c r="A818" s="5" t="s">
        <v>4673</v>
      </c>
      <c r="B818" s="5" t="s">
        <v>4253</v>
      </c>
      <c r="C818" s="5" t="s">
        <v>3406</v>
      </c>
      <c r="D818" s="5" t="s">
        <v>3417</v>
      </c>
      <c r="E818" s="6">
        <v>45806.0</v>
      </c>
      <c r="F818" s="7">
        <f t="shared" si="1"/>
        <v>2025</v>
      </c>
      <c r="G818" s="7">
        <f t="shared" si="2"/>
        <v>5</v>
      </c>
      <c r="H818" s="5" t="s">
        <v>45</v>
      </c>
      <c r="I818" s="7">
        <v>8.0</v>
      </c>
      <c r="J818" s="7">
        <v>60.0</v>
      </c>
      <c r="K818" s="5" t="s">
        <v>4674</v>
      </c>
      <c r="L818" s="5" t="str">
        <f t="array" ref="L818">XLOOKUP(H818,'Product Master'!B:B,'Product Master'!C:C)</f>
        <v>Automotive Solutions</v>
      </c>
      <c r="M818" s="9">
        <f t="shared" si="3"/>
        <v>4800000</v>
      </c>
    </row>
    <row r="819">
      <c r="A819" s="5" t="s">
        <v>4675</v>
      </c>
      <c r="B819" s="5" t="s">
        <v>4676</v>
      </c>
      <c r="C819" s="5" t="s">
        <v>3402</v>
      </c>
      <c r="D819" s="5" t="s">
        <v>3403</v>
      </c>
      <c r="E819" s="6">
        <v>46392.0</v>
      </c>
      <c r="F819" s="7">
        <f t="shared" si="1"/>
        <v>2027</v>
      </c>
      <c r="G819" s="7">
        <f t="shared" si="2"/>
        <v>1</v>
      </c>
      <c r="H819" s="5" t="s">
        <v>59</v>
      </c>
      <c r="I819" s="7">
        <v>25.8</v>
      </c>
      <c r="J819" s="7">
        <v>80.0</v>
      </c>
      <c r="K819" s="8"/>
      <c r="L819" s="5" t="str">
        <f t="array" ref="L819">XLOOKUP(H819,'Product Master'!B:B,'Product Master'!C:C)</f>
        <v>Consumer &amp; Home Care</v>
      </c>
      <c r="M819" s="9">
        <f t="shared" si="3"/>
        <v>20640000</v>
      </c>
    </row>
    <row r="820">
      <c r="A820" s="5" t="s">
        <v>4677</v>
      </c>
      <c r="B820" s="5" t="s">
        <v>3579</v>
      </c>
      <c r="C820" s="5" t="s">
        <v>3416</v>
      </c>
      <c r="D820" s="5" t="s">
        <v>3407</v>
      </c>
      <c r="E820" s="6">
        <v>46601.0</v>
      </c>
      <c r="F820" s="7">
        <f t="shared" si="1"/>
        <v>2027</v>
      </c>
      <c r="G820" s="7">
        <f t="shared" si="2"/>
        <v>8</v>
      </c>
      <c r="H820" s="5" t="s">
        <v>74</v>
      </c>
      <c r="I820" s="7">
        <v>62.2</v>
      </c>
      <c r="J820" s="7">
        <v>100.0</v>
      </c>
      <c r="K820" s="8"/>
      <c r="L820" s="5" t="str">
        <f t="array" ref="L820">XLOOKUP(H820,'Product Master'!B:B,'Product Master'!C:C)</f>
        <v>Consumer &amp; Home Care</v>
      </c>
      <c r="M820" s="9">
        <f t="shared" si="3"/>
        <v>62200000</v>
      </c>
    </row>
    <row r="821">
      <c r="A821" s="5" t="s">
        <v>4678</v>
      </c>
      <c r="B821" s="5" t="s">
        <v>3825</v>
      </c>
      <c r="C821" s="5" t="s">
        <v>3412</v>
      </c>
      <c r="D821" s="5" t="s">
        <v>3403</v>
      </c>
      <c r="E821" s="6">
        <v>46516.0</v>
      </c>
      <c r="F821" s="7">
        <f t="shared" si="1"/>
        <v>2027</v>
      </c>
      <c r="G821" s="7">
        <f t="shared" si="2"/>
        <v>5</v>
      </c>
      <c r="H821" s="5" t="s">
        <v>31</v>
      </c>
      <c r="I821" s="7">
        <v>23.8</v>
      </c>
      <c r="J821" s="7">
        <v>80.0</v>
      </c>
      <c r="K821" s="8"/>
      <c r="L821" s="5" t="str">
        <f t="array" ref="L821">XLOOKUP(H821,'Product Master'!B:B,'Product Master'!C:C)</f>
        <v>Consumer &amp; Home Care</v>
      </c>
      <c r="M821" s="9">
        <f t="shared" si="3"/>
        <v>19040000</v>
      </c>
    </row>
    <row r="822">
      <c r="A822" s="5" t="s">
        <v>4679</v>
      </c>
      <c r="B822" s="5" t="s">
        <v>3712</v>
      </c>
      <c r="C822" s="5" t="s">
        <v>3402</v>
      </c>
      <c r="D822" s="5" t="s">
        <v>3407</v>
      </c>
      <c r="E822" s="6">
        <v>45946.0</v>
      </c>
      <c r="F822" s="7">
        <f t="shared" si="1"/>
        <v>2025</v>
      </c>
      <c r="G822" s="7">
        <f t="shared" si="2"/>
        <v>10</v>
      </c>
      <c r="H822" s="5" t="s">
        <v>194</v>
      </c>
      <c r="I822" s="7">
        <v>20.4</v>
      </c>
      <c r="J822" s="7">
        <v>100.0</v>
      </c>
      <c r="K822" s="8"/>
      <c r="L822" s="5" t="str">
        <f t="array" ref="L822">XLOOKUP(H822,'Product Master'!B:B,'Product Master'!C:C)</f>
        <v>Specialty Polymers</v>
      </c>
      <c r="M822" s="9">
        <f t="shared" si="3"/>
        <v>20400000</v>
      </c>
    </row>
    <row r="823">
      <c r="A823" s="5" t="s">
        <v>4680</v>
      </c>
      <c r="B823" s="5" t="s">
        <v>4012</v>
      </c>
      <c r="C823" s="5" t="s">
        <v>3406</v>
      </c>
      <c r="D823" s="5" t="s">
        <v>3413</v>
      </c>
      <c r="E823" s="6">
        <v>46818.0</v>
      </c>
      <c r="F823" s="7">
        <f t="shared" si="1"/>
        <v>2028</v>
      </c>
      <c r="G823" s="7">
        <f t="shared" si="2"/>
        <v>3</v>
      </c>
      <c r="H823" s="5" t="s">
        <v>250</v>
      </c>
      <c r="I823" s="7">
        <v>49.9</v>
      </c>
      <c r="J823" s="7">
        <v>0.0</v>
      </c>
      <c r="K823" s="8"/>
      <c r="L823" s="5" t="str">
        <f t="array" ref="L823">XLOOKUP(H823,'Product Master'!B:B,'Product Master'!C:C)</f>
        <v>Industrial Lubricants</v>
      </c>
      <c r="M823" s="9">
        <f t="shared" si="3"/>
        <v>0</v>
      </c>
    </row>
    <row r="824">
      <c r="A824" s="5" t="s">
        <v>4681</v>
      </c>
      <c r="B824" s="5" t="s">
        <v>3405</v>
      </c>
      <c r="C824" s="5" t="s">
        <v>3406</v>
      </c>
      <c r="D824" s="5" t="s">
        <v>3413</v>
      </c>
      <c r="E824" s="6">
        <v>46217.0</v>
      </c>
      <c r="F824" s="7">
        <f t="shared" si="1"/>
        <v>2026</v>
      </c>
      <c r="G824" s="7">
        <f t="shared" si="2"/>
        <v>7</v>
      </c>
      <c r="H824" s="5" t="s">
        <v>31</v>
      </c>
      <c r="I824" s="7">
        <v>26.2</v>
      </c>
      <c r="J824" s="7">
        <v>0.0</v>
      </c>
      <c r="K824" s="8"/>
      <c r="L824" s="5" t="str">
        <f t="array" ref="L824">XLOOKUP(H824,'Product Master'!B:B,'Product Master'!C:C)</f>
        <v>Consumer &amp; Home Care</v>
      </c>
      <c r="M824" s="9">
        <f t="shared" si="3"/>
        <v>0</v>
      </c>
    </row>
    <row r="825">
      <c r="A825" s="5" t="s">
        <v>4682</v>
      </c>
      <c r="B825" s="5" t="s">
        <v>4469</v>
      </c>
      <c r="C825" s="5" t="s">
        <v>3406</v>
      </c>
      <c r="D825" s="5" t="s">
        <v>3419</v>
      </c>
      <c r="E825" s="6">
        <v>46451.0</v>
      </c>
      <c r="F825" s="7">
        <f t="shared" si="1"/>
        <v>2027</v>
      </c>
      <c r="G825" s="7">
        <f t="shared" si="2"/>
        <v>3</v>
      </c>
      <c r="H825" s="5" t="s">
        <v>89</v>
      </c>
      <c r="I825" s="7">
        <v>21.1</v>
      </c>
      <c r="J825" s="7">
        <v>20.0</v>
      </c>
      <c r="K825" s="8"/>
      <c r="L825" s="5" t="str">
        <f t="array" ref="L825">XLOOKUP(H825,'Product Master'!B:B,'Product Master'!C:C)</f>
        <v>Automotive Solutions</v>
      </c>
      <c r="M825" s="9">
        <f t="shared" si="3"/>
        <v>4220000</v>
      </c>
    </row>
    <row r="826">
      <c r="A826" s="5" t="s">
        <v>4683</v>
      </c>
      <c r="B826" s="5" t="s">
        <v>3409</v>
      </c>
      <c r="C826" s="5" t="s">
        <v>3406</v>
      </c>
      <c r="D826" s="5" t="s">
        <v>3419</v>
      </c>
      <c r="E826" s="6">
        <v>46607.0</v>
      </c>
      <c r="F826" s="7">
        <f t="shared" si="1"/>
        <v>2027</v>
      </c>
      <c r="G826" s="7">
        <f t="shared" si="2"/>
        <v>8</v>
      </c>
      <c r="H826" s="5" t="s">
        <v>169</v>
      </c>
      <c r="I826" s="7">
        <v>55.2</v>
      </c>
      <c r="J826" s="7">
        <v>20.0</v>
      </c>
      <c r="K826" s="8"/>
      <c r="L826" s="5" t="str">
        <f t="array" ref="L826">XLOOKUP(H826,'Product Master'!B:B,'Product Master'!C:C)</f>
        <v>Specialty Polymers</v>
      </c>
      <c r="M826" s="9">
        <f t="shared" si="3"/>
        <v>11040000</v>
      </c>
    </row>
    <row r="827">
      <c r="A827" s="5" t="s">
        <v>4684</v>
      </c>
      <c r="B827" s="5" t="s">
        <v>4685</v>
      </c>
      <c r="C827" s="5" t="s">
        <v>3416</v>
      </c>
      <c r="D827" s="5" t="s">
        <v>3413</v>
      </c>
      <c r="E827" s="6">
        <v>46846.0</v>
      </c>
      <c r="F827" s="7">
        <f t="shared" si="1"/>
        <v>2028</v>
      </c>
      <c r="G827" s="7">
        <f t="shared" si="2"/>
        <v>4</v>
      </c>
      <c r="H827" s="5" t="s">
        <v>71</v>
      </c>
      <c r="I827" s="7">
        <v>49.5</v>
      </c>
      <c r="J827" s="7">
        <v>0.0</v>
      </c>
      <c r="K827" s="8"/>
      <c r="L827" s="5" t="str">
        <f t="array" ref="L827">XLOOKUP(H827,'Product Master'!B:B,'Product Master'!C:C)</f>
        <v>Consumer &amp; Home Care</v>
      </c>
      <c r="M827" s="9">
        <f t="shared" si="3"/>
        <v>0</v>
      </c>
    </row>
    <row r="828">
      <c r="A828" s="5" t="s">
        <v>4686</v>
      </c>
      <c r="B828" s="5" t="s">
        <v>3939</v>
      </c>
      <c r="C828" s="5" t="s">
        <v>3402</v>
      </c>
      <c r="D828" s="5" t="s">
        <v>3403</v>
      </c>
      <c r="E828" s="6">
        <v>46270.0</v>
      </c>
      <c r="F828" s="7">
        <f t="shared" si="1"/>
        <v>2026</v>
      </c>
      <c r="G828" s="7">
        <f t="shared" si="2"/>
        <v>9</v>
      </c>
      <c r="H828" s="5" t="s">
        <v>118</v>
      </c>
      <c r="I828" s="7">
        <v>6.5</v>
      </c>
      <c r="J828" s="7">
        <v>80.0</v>
      </c>
      <c r="K828" s="8"/>
      <c r="L828" s="5" t="str">
        <f t="array" ref="L828">XLOOKUP(H828,'Product Master'!B:B,'Product Master'!C:C)</f>
        <v>Automotive Solutions</v>
      </c>
      <c r="M828" s="9">
        <f t="shared" si="3"/>
        <v>5200000</v>
      </c>
    </row>
    <row r="829">
      <c r="A829" s="5" t="s">
        <v>4687</v>
      </c>
      <c r="B829" s="5" t="s">
        <v>4557</v>
      </c>
      <c r="C829" s="5" t="s">
        <v>3416</v>
      </c>
      <c r="D829" s="5" t="s">
        <v>3419</v>
      </c>
      <c r="E829" s="6">
        <v>46359.0</v>
      </c>
      <c r="F829" s="7">
        <f t="shared" si="1"/>
        <v>2026</v>
      </c>
      <c r="G829" s="7">
        <f t="shared" si="2"/>
        <v>12</v>
      </c>
      <c r="H829" s="5" t="s">
        <v>124</v>
      </c>
      <c r="I829" s="7">
        <v>68.7</v>
      </c>
      <c r="J829" s="7">
        <v>20.0</v>
      </c>
      <c r="K829" s="8"/>
      <c r="L829" s="5" t="str">
        <f t="array" ref="L829">XLOOKUP(H829,'Product Master'!B:B,'Product Master'!C:C)</f>
        <v>Specialty Polymers</v>
      </c>
      <c r="M829" s="9">
        <f t="shared" si="3"/>
        <v>13740000</v>
      </c>
    </row>
    <row r="830">
      <c r="A830" s="5" t="s">
        <v>4688</v>
      </c>
      <c r="B830" s="5" t="s">
        <v>4062</v>
      </c>
      <c r="C830" s="5" t="s">
        <v>3406</v>
      </c>
      <c r="D830" s="5" t="s">
        <v>3417</v>
      </c>
      <c r="E830" s="6">
        <v>46559.0</v>
      </c>
      <c r="F830" s="7">
        <f t="shared" si="1"/>
        <v>2027</v>
      </c>
      <c r="G830" s="7">
        <f t="shared" si="2"/>
        <v>6</v>
      </c>
      <c r="H830" s="5" t="s">
        <v>145</v>
      </c>
      <c r="I830" s="7">
        <v>54.9</v>
      </c>
      <c r="J830" s="7">
        <v>60.0</v>
      </c>
      <c r="K830" s="8"/>
      <c r="L830" s="5" t="str">
        <f t="array" ref="L830">XLOOKUP(H830,'Product Master'!B:B,'Product Master'!C:C)</f>
        <v>Consumer &amp; Home Care</v>
      </c>
      <c r="M830" s="9">
        <f t="shared" si="3"/>
        <v>32940000</v>
      </c>
    </row>
    <row r="831">
      <c r="A831" s="5" t="s">
        <v>4689</v>
      </c>
      <c r="B831" s="5" t="s">
        <v>3485</v>
      </c>
      <c r="C831" s="5" t="s">
        <v>3412</v>
      </c>
      <c r="D831" s="5" t="s">
        <v>3417</v>
      </c>
      <c r="E831" s="6">
        <v>46663.0</v>
      </c>
      <c r="F831" s="7">
        <f t="shared" si="1"/>
        <v>2027</v>
      </c>
      <c r="G831" s="7">
        <f t="shared" si="2"/>
        <v>10</v>
      </c>
      <c r="H831" s="5" t="s">
        <v>231</v>
      </c>
      <c r="I831" s="7">
        <v>56.7</v>
      </c>
      <c r="J831" s="7">
        <v>60.0</v>
      </c>
      <c r="K831" s="8"/>
      <c r="L831" s="5" t="str">
        <f t="array" ref="L831">XLOOKUP(H831,'Product Master'!B:B,'Product Master'!C:C)</f>
        <v>Industrial Lubricants</v>
      </c>
      <c r="M831" s="9">
        <f t="shared" si="3"/>
        <v>34020000</v>
      </c>
    </row>
    <row r="832">
      <c r="A832" s="5" t="s">
        <v>4690</v>
      </c>
      <c r="B832" s="5" t="s">
        <v>3806</v>
      </c>
      <c r="C832" s="5" t="s">
        <v>3412</v>
      </c>
      <c r="D832" s="5" t="s">
        <v>3413</v>
      </c>
      <c r="E832" s="6">
        <v>46832.0</v>
      </c>
      <c r="F832" s="7">
        <f t="shared" si="1"/>
        <v>2028</v>
      </c>
      <c r="G832" s="7">
        <f t="shared" si="2"/>
        <v>3</v>
      </c>
      <c r="H832" s="5" t="s">
        <v>68</v>
      </c>
      <c r="I832" s="7">
        <v>29.8</v>
      </c>
      <c r="J832" s="7">
        <v>0.0</v>
      </c>
      <c r="K832" s="8"/>
      <c r="L832" s="5" t="str">
        <f t="array" ref="L832">XLOOKUP(H832,'Product Master'!B:B,'Product Master'!C:C)</f>
        <v>Industrial Lubricants</v>
      </c>
      <c r="M832" s="9">
        <f t="shared" si="3"/>
        <v>0</v>
      </c>
    </row>
    <row r="833">
      <c r="A833" s="5" t="s">
        <v>4691</v>
      </c>
      <c r="B833" s="5" t="s">
        <v>4192</v>
      </c>
      <c r="C833" s="5" t="s">
        <v>3412</v>
      </c>
      <c r="D833" s="5" t="s">
        <v>3407</v>
      </c>
      <c r="E833" s="6">
        <v>46589.0</v>
      </c>
      <c r="F833" s="7">
        <f t="shared" si="1"/>
        <v>2027</v>
      </c>
      <c r="G833" s="7">
        <f t="shared" si="2"/>
        <v>7</v>
      </c>
      <c r="H833" s="5" t="s">
        <v>257</v>
      </c>
      <c r="I833" s="7">
        <v>16.9</v>
      </c>
      <c r="J833" s="7">
        <v>100.0</v>
      </c>
      <c r="K833" s="8"/>
      <c r="L833" s="5" t="str">
        <f t="array" ref="L833">XLOOKUP(H833,'Product Master'!B:B,'Product Master'!C:C)</f>
        <v>Consumer &amp; Home Care</v>
      </c>
      <c r="M833" s="9">
        <f t="shared" si="3"/>
        <v>16900000</v>
      </c>
    </row>
    <row r="834">
      <c r="A834" s="5" t="s">
        <v>4692</v>
      </c>
      <c r="B834" s="5" t="s">
        <v>3591</v>
      </c>
      <c r="C834" s="5" t="s">
        <v>3416</v>
      </c>
      <c r="D834" s="5" t="s">
        <v>3413</v>
      </c>
      <c r="E834" s="6">
        <v>45948.0</v>
      </c>
      <c r="F834" s="7">
        <f t="shared" si="1"/>
        <v>2025</v>
      </c>
      <c r="G834" s="7">
        <f t="shared" si="2"/>
        <v>10</v>
      </c>
      <c r="H834" s="5" t="s">
        <v>95</v>
      </c>
      <c r="I834" s="7">
        <v>46.7</v>
      </c>
      <c r="J834" s="7">
        <v>0.0</v>
      </c>
      <c r="K834" s="8"/>
      <c r="L834" s="5" t="str">
        <f t="array" ref="L834">XLOOKUP(H834,'Product Master'!B:B,'Product Master'!C:C)</f>
        <v>Consumer &amp; Home Care</v>
      </c>
      <c r="M834" s="9">
        <f t="shared" si="3"/>
        <v>0</v>
      </c>
    </row>
    <row r="835">
      <c r="A835" s="5" t="s">
        <v>4693</v>
      </c>
      <c r="B835" s="5" t="s">
        <v>3426</v>
      </c>
      <c r="C835" s="5" t="s">
        <v>3406</v>
      </c>
      <c r="D835" s="5" t="s">
        <v>3417</v>
      </c>
      <c r="E835" s="6">
        <v>46620.0</v>
      </c>
      <c r="F835" s="7">
        <f t="shared" si="1"/>
        <v>2027</v>
      </c>
      <c r="G835" s="7">
        <f t="shared" si="2"/>
        <v>8</v>
      </c>
      <c r="H835" s="5" t="s">
        <v>19</v>
      </c>
      <c r="I835" s="7">
        <v>54.2</v>
      </c>
      <c r="J835" s="7">
        <v>60.0</v>
      </c>
      <c r="K835" s="8"/>
      <c r="L835" s="5" t="str">
        <f t="array" ref="L835">XLOOKUP(H835,'Product Master'!B:B,'Product Master'!C:C)</f>
        <v>Packaging Materials</v>
      </c>
      <c r="M835" s="9">
        <f t="shared" si="3"/>
        <v>32520000</v>
      </c>
    </row>
    <row r="836">
      <c r="A836" s="5" t="s">
        <v>4694</v>
      </c>
      <c r="B836" s="5" t="s">
        <v>4695</v>
      </c>
      <c r="C836" s="5" t="s">
        <v>3406</v>
      </c>
      <c r="D836" s="5" t="s">
        <v>3413</v>
      </c>
      <c r="E836" s="6">
        <v>46524.0</v>
      </c>
      <c r="F836" s="7">
        <f t="shared" si="1"/>
        <v>2027</v>
      </c>
      <c r="G836" s="7">
        <f t="shared" si="2"/>
        <v>5</v>
      </c>
      <c r="H836" s="5" t="s">
        <v>194</v>
      </c>
      <c r="I836" s="7">
        <v>5.1</v>
      </c>
      <c r="J836" s="7">
        <v>0.0</v>
      </c>
      <c r="K836" s="8"/>
      <c r="L836" s="5" t="str">
        <f t="array" ref="L836">XLOOKUP(H836,'Product Master'!B:B,'Product Master'!C:C)</f>
        <v>Specialty Polymers</v>
      </c>
      <c r="M836" s="9">
        <f t="shared" si="3"/>
        <v>0</v>
      </c>
    </row>
    <row r="837">
      <c r="A837" s="5" t="s">
        <v>4696</v>
      </c>
      <c r="B837" s="5" t="s">
        <v>4697</v>
      </c>
      <c r="C837" s="5" t="s">
        <v>3406</v>
      </c>
      <c r="D837" s="5" t="s">
        <v>3413</v>
      </c>
      <c r="E837" s="6">
        <v>46001.0</v>
      </c>
      <c r="F837" s="7">
        <f t="shared" si="1"/>
        <v>2025</v>
      </c>
      <c r="G837" s="7">
        <f t="shared" si="2"/>
        <v>12</v>
      </c>
      <c r="H837" s="5" t="s">
        <v>53</v>
      </c>
      <c r="I837" s="7">
        <v>36.3</v>
      </c>
      <c r="J837" s="7">
        <v>0.0</v>
      </c>
      <c r="K837" s="8"/>
      <c r="L837" s="5" t="str">
        <f t="array" ref="L837">XLOOKUP(H837,'Product Master'!B:B,'Product Master'!C:C)</f>
        <v>Specialty Polymers</v>
      </c>
      <c r="M837" s="9">
        <f t="shared" si="3"/>
        <v>0</v>
      </c>
    </row>
    <row r="838">
      <c r="A838" s="5" t="s">
        <v>4698</v>
      </c>
      <c r="B838" s="5" t="s">
        <v>3800</v>
      </c>
      <c r="C838" s="5" t="s">
        <v>3402</v>
      </c>
      <c r="D838" s="5" t="s">
        <v>3407</v>
      </c>
      <c r="E838" s="6">
        <v>45745.0</v>
      </c>
      <c r="F838" s="7">
        <f t="shared" si="1"/>
        <v>2025</v>
      </c>
      <c r="G838" s="7">
        <f t="shared" si="2"/>
        <v>3</v>
      </c>
      <c r="H838" s="5" t="s">
        <v>161</v>
      </c>
      <c r="I838" s="7">
        <v>18.2</v>
      </c>
      <c r="J838" s="7">
        <v>100.0</v>
      </c>
      <c r="K838" s="8"/>
      <c r="L838" s="5" t="str">
        <f t="array" ref="L838">XLOOKUP(H838,'Product Master'!B:B,'Product Master'!C:C)</f>
        <v>Industrial Lubricants</v>
      </c>
      <c r="M838" s="9">
        <f t="shared" si="3"/>
        <v>18200000</v>
      </c>
    </row>
    <row r="839">
      <c r="A839" s="5" t="s">
        <v>4699</v>
      </c>
      <c r="B839" s="5" t="s">
        <v>4347</v>
      </c>
      <c r="C839" s="5" t="s">
        <v>3406</v>
      </c>
      <c r="D839" s="5" t="s">
        <v>3403</v>
      </c>
      <c r="E839" s="6">
        <v>46268.0</v>
      </c>
      <c r="F839" s="7">
        <f t="shared" si="1"/>
        <v>2026</v>
      </c>
      <c r="G839" s="7">
        <f t="shared" si="2"/>
        <v>9</v>
      </c>
      <c r="H839" s="5" t="s">
        <v>183</v>
      </c>
      <c r="I839" s="7">
        <v>14.0</v>
      </c>
      <c r="J839" s="7">
        <v>80.0</v>
      </c>
      <c r="K839" s="8"/>
      <c r="L839" s="5" t="str">
        <f t="array" ref="L839">XLOOKUP(H839,'Product Master'!B:B,'Product Master'!C:C)</f>
        <v>Industrial Lubricants</v>
      </c>
      <c r="M839" s="9">
        <f t="shared" si="3"/>
        <v>11200000</v>
      </c>
    </row>
    <row r="840">
      <c r="A840" s="5" t="s">
        <v>4700</v>
      </c>
      <c r="B840" s="5" t="s">
        <v>3621</v>
      </c>
      <c r="C840" s="5" t="s">
        <v>3402</v>
      </c>
      <c r="D840" s="5" t="s">
        <v>3419</v>
      </c>
      <c r="E840" s="6">
        <v>45779.0</v>
      </c>
      <c r="F840" s="7">
        <f t="shared" si="1"/>
        <v>2025</v>
      </c>
      <c r="G840" s="7">
        <f t="shared" si="2"/>
        <v>5</v>
      </c>
      <c r="H840" s="5" t="s">
        <v>92</v>
      </c>
      <c r="I840" s="7">
        <v>11.3</v>
      </c>
      <c r="J840" s="7">
        <v>20.0</v>
      </c>
      <c r="K840" s="8"/>
      <c r="L840" s="5" t="str">
        <f t="array" ref="L840">XLOOKUP(H840,'Product Master'!B:B,'Product Master'!C:C)</f>
        <v>Automotive Solutions</v>
      </c>
      <c r="M840" s="9">
        <f t="shared" si="3"/>
        <v>2260000</v>
      </c>
    </row>
    <row r="841">
      <c r="A841" s="5" t="s">
        <v>4701</v>
      </c>
      <c r="B841" s="5" t="s">
        <v>3682</v>
      </c>
      <c r="C841" s="5" t="s">
        <v>3412</v>
      </c>
      <c r="D841" s="5" t="s">
        <v>3403</v>
      </c>
      <c r="E841" s="6">
        <v>46460.0</v>
      </c>
      <c r="F841" s="7">
        <f t="shared" si="1"/>
        <v>2027</v>
      </c>
      <c r="G841" s="7">
        <f t="shared" si="2"/>
        <v>3</v>
      </c>
      <c r="H841" s="5" t="s">
        <v>194</v>
      </c>
      <c r="I841" s="7">
        <v>36.2</v>
      </c>
      <c r="J841" s="7">
        <v>80.0</v>
      </c>
      <c r="K841" s="8"/>
      <c r="L841" s="5" t="str">
        <f t="array" ref="L841">XLOOKUP(H841,'Product Master'!B:B,'Product Master'!C:C)</f>
        <v>Specialty Polymers</v>
      </c>
      <c r="M841" s="9">
        <f t="shared" si="3"/>
        <v>28960000</v>
      </c>
    </row>
    <row r="842">
      <c r="A842" s="5" t="s">
        <v>4702</v>
      </c>
      <c r="B842" s="5" t="s">
        <v>3739</v>
      </c>
      <c r="C842" s="5" t="s">
        <v>3412</v>
      </c>
      <c r="D842" s="5" t="s">
        <v>3407</v>
      </c>
      <c r="E842" s="6">
        <v>46607.0</v>
      </c>
      <c r="F842" s="7">
        <f t="shared" si="1"/>
        <v>2027</v>
      </c>
      <c r="G842" s="7">
        <f t="shared" si="2"/>
        <v>8</v>
      </c>
      <c r="H842" s="5" t="s">
        <v>53</v>
      </c>
      <c r="I842" s="7">
        <v>26.3</v>
      </c>
      <c r="J842" s="7">
        <v>100.0</v>
      </c>
      <c r="K842" s="8"/>
      <c r="L842" s="5" t="str">
        <f t="array" ref="L842">XLOOKUP(H842,'Product Master'!B:B,'Product Master'!C:C)</f>
        <v>Specialty Polymers</v>
      </c>
      <c r="M842" s="9">
        <f t="shared" si="3"/>
        <v>26300000</v>
      </c>
    </row>
    <row r="843">
      <c r="A843" s="5" t="s">
        <v>4703</v>
      </c>
      <c r="B843" s="5" t="s">
        <v>4046</v>
      </c>
      <c r="C843" s="5" t="s">
        <v>3412</v>
      </c>
      <c r="D843" s="5" t="s">
        <v>3407</v>
      </c>
      <c r="E843" s="6">
        <v>46164.0</v>
      </c>
      <c r="F843" s="7">
        <f t="shared" si="1"/>
        <v>2026</v>
      </c>
      <c r="G843" s="7">
        <f t="shared" si="2"/>
        <v>5</v>
      </c>
      <c r="H843" s="5" t="s">
        <v>336</v>
      </c>
      <c r="I843" s="7">
        <v>41.1</v>
      </c>
      <c r="J843" s="7">
        <v>100.0</v>
      </c>
      <c r="K843" s="5" t="s">
        <v>4704</v>
      </c>
      <c r="L843" s="5" t="str">
        <f t="array" ref="L843">XLOOKUP(H843,'Product Master'!B:B,'Product Master'!C:C)</f>
        <v>Automotive Solutions</v>
      </c>
      <c r="M843" s="9">
        <f t="shared" si="3"/>
        <v>41100000</v>
      </c>
    </row>
    <row r="844">
      <c r="A844" s="5" t="s">
        <v>4705</v>
      </c>
      <c r="B844" s="5" t="s">
        <v>3546</v>
      </c>
      <c r="C844" s="5" t="s">
        <v>3402</v>
      </c>
      <c r="D844" s="5" t="s">
        <v>3419</v>
      </c>
      <c r="E844" s="6">
        <v>46027.0</v>
      </c>
      <c r="F844" s="7">
        <f t="shared" si="1"/>
        <v>2026</v>
      </c>
      <c r="G844" s="7">
        <f t="shared" si="2"/>
        <v>1</v>
      </c>
      <c r="H844" s="5" t="s">
        <v>152</v>
      </c>
      <c r="I844" s="7">
        <v>24.8</v>
      </c>
      <c r="J844" s="7">
        <v>20.0</v>
      </c>
      <c r="K844" s="8"/>
      <c r="L844" s="5" t="str">
        <f t="array" ref="L844">XLOOKUP(H844,'Product Master'!B:B,'Product Master'!C:C)</f>
        <v>Packaging Materials</v>
      </c>
      <c r="M844" s="9">
        <f t="shared" si="3"/>
        <v>4960000</v>
      </c>
    </row>
    <row r="845">
      <c r="A845" s="5" t="s">
        <v>4706</v>
      </c>
      <c r="B845" s="5" t="s">
        <v>3605</v>
      </c>
      <c r="C845" s="5" t="s">
        <v>3406</v>
      </c>
      <c r="D845" s="5" t="s">
        <v>3413</v>
      </c>
      <c r="E845" s="6">
        <v>45862.0</v>
      </c>
      <c r="F845" s="7">
        <f t="shared" si="1"/>
        <v>2025</v>
      </c>
      <c r="G845" s="7">
        <f t="shared" si="2"/>
        <v>7</v>
      </c>
      <c r="H845" s="5" t="s">
        <v>64</v>
      </c>
      <c r="I845" s="7">
        <v>60.3</v>
      </c>
      <c r="J845" s="7">
        <v>0.0</v>
      </c>
      <c r="K845" s="8"/>
      <c r="L845" s="5" t="str">
        <f t="array" ref="L845">XLOOKUP(H845,'Product Master'!B:B,'Product Master'!C:C)</f>
        <v>Industrial Lubricants</v>
      </c>
      <c r="M845" s="9">
        <f t="shared" si="3"/>
        <v>0</v>
      </c>
    </row>
    <row r="846">
      <c r="A846" s="5" t="s">
        <v>4707</v>
      </c>
      <c r="B846" s="5" t="s">
        <v>3792</v>
      </c>
      <c r="C846" s="5" t="s">
        <v>3406</v>
      </c>
      <c r="D846" s="5" t="s">
        <v>3413</v>
      </c>
      <c r="E846" s="6">
        <v>46756.0</v>
      </c>
      <c r="F846" s="7">
        <f t="shared" si="1"/>
        <v>2028</v>
      </c>
      <c r="G846" s="7">
        <f t="shared" si="2"/>
        <v>1</v>
      </c>
      <c r="H846" s="5" t="s">
        <v>53</v>
      </c>
      <c r="I846" s="7">
        <v>51.4</v>
      </c>
      <c r="J846" s="7">
        <v>0.0</v>
      </c>
      <c r="K846" s="8"/>
      <c r="L846" s="5" t="str">
        <f t="array" ref="L846">XLOOKUP(H846,'Product Master'!B:B,'Product Master'!C:C)</f>
        <v>Specialty Polymers</v>
      </c>
      <c r="M846" s="9">
        <f t="shared" si="3"/>
        <v>0</v>
      </c>
    </row>
    <row r="847">
      <c r="A847" s="5" t="s">
        <v>4708</v>
      </c>
      <c r="B847" s="5" t="s">
        <v>4420</v>
      </c>
      <c r="C847" s="5" t="s">
        <v>3406</v>
      </c>
      <c r="D847" s="5" t="s">
        <v>3413</v>
      </c>
      <c r="E847" s="6">
        <v>46056.0</v>
      </c>
      <c r="F847" s="7">
        <f t="shared" si="1"/>
        <v>2026</v>
      </c>
      <c r="G847" s="7">
        <f t="shared" si="2"/>
        <v>2</v>
      </c>
      <c r="H847" s="5" t="s">
        <v>121</v>
      </c>
      <c r="I847" s="7">
        <v>36.9</v>
      </c>
      <c r="J847" s="7">
        <v>0.0</v>
      </c>
      <c r="K847" s="5" t="s">
        <v>4709</v>
      </c>
      <c r="L847" s="5" t="str">
        <f t="array" ref="L847">XLOOKUP(H847,'Product Master'!B:B,'Product Master'!C:C)</f>
        <v>Specialty Polymers</v>
      </c>
      <c r="M847" s="9">
        <f t="shared" si="3"/>
        <v>0</v>
      </c>
    </row>
    <row r="848">
      <c r="A848" s="5" t="s">
        <v>4710</v>
      </c>
      <c r="B848" s="5" t="s">
        <v>4397</v>
      </c>
      <c r="C848" s="5" t="s">
        <v>3412</v>
      </c>
      <c r="D848" s="5" t="s">
        <v>3419</v>
      </c>
      <c r="E848" s="6">
        <v>46780.0</v>
      </c>
      <c r="F848" s="7">
        <f t="shared" si="1"/>
        <v>2028</v>
      </c>
      <c r="G848" s="7">
        <f t="shared" si="2"/>
        <v>1</v>
      </c>
      <c r="H848" s="5" t="s">
        <v>294</v>
      </c>
      <c r="I848" s="7">
        <v>70.5</v>
      </c>
      <c r="J848" s="7">
        <v>20.0</v>
      </c>
      <c r="K848" s="8"/>
      <c r="L848" s="5" t="str">
        <f t="array" ref="L848">XLOOKUP(H848,'Product Master'!B:B,'Product Master'!C:C)</f>
        <v>Consumer &amp; Home Care</v>
      </c>
      <c r="M848" s="9">
        <f t="shared" si="3"/>
        <v>14100000</v>
      </c>
    </row>
    <row r="849">
      <c r="A849" s="5" t="s">
        <v>4711</v>
      </c>
      <c r="B849" s="5" t="s">
        <v>4712</v>
      </c>
      <c r="C849" s="5" t="s">
        <v>3412</v>
      </c>
      <c r="D849" s="5" t="s">
        <v>3419</v>
      </c>
      <c r="E849" s="6">
        <v>46384.0</v>
      </c>
      <c r="F849" s="7">
        <f t="shared" si="1"/>
        <v>2026</v>
      </c>
      <c r="G849" s="7">
        <f t="shared" si="2"/>
        <v>12</v>
      </c>
      <c r="H849" s="5" t="s">
        <v>56</v>
      </c>
      <c r="I849" s="7">
        <v>77.5</v>
      </c>
      <c r="J849" s="7">
        <v>20.0</v>
      </c>
      <c r="K849" s="8"/>
      <c r="L849" s="5" t="str">
        <f t="array" ref="L849">XLOOKUP(H849,'Product Master'!B:B,'Product Master'!C:C)</f>
        <v>Packaging Materials</v>
      </c>
      <c r="M849" s="9">
        <f t="shared" si="3"/>
        <v>15500000</v>
      </c>
    </row>
    <row r="850">
      <c r="A850" s="5" t="s">
        <v>4713</v>
      </c>
      <c r="B850" s="5" t="s">
        <v>3527</v>
      </c>
      <c r="C850" s="5" t="s">
        <v>3402</v>
      </c>
      <c r="D850" s="5" t="s">
        <v>3407</v>
      </c>
      <c r="E850" s="6">
        <v>46214.0</v>
      </c>
      <c r="F850" s="7">
        <f t="shared" si="1"/>
        <v>2026</v>
      </c>
      <c r="G850" s="7">
        <f t="shared" si="2"/>
        <v>7</v>
      </c>
      <c r="H850" s="5" t="s">
        <v>111</v>
      </c>
      <c r="I850" s="7">
        <v>60.6</v>
      </c>
      <c r="J850" s="7">
        <v>100.0</v>
      </c>
      <c r="K850" s="8"/>
      <c r="L850" s="5" t="str">
        <f t="array" ref="L850">XLOOKUP(H850,'Product Master'!B:B,'Product Master'!C:C)</f>
        <v>Packaging Materials</v>
      </c>
      <c r="M850" s="9">
        <f t="shared" si="3"/>
        <v>60600000</v>
      </c>
    </row>
    <row r="851">
      <c r="A851" s="5" t="s">
        <v>4714</v>
      </c>
      <c r="B851" s="5" t="s">
        <v>4715</v>
      </c>
      <c r="C851" s="5" t="s">
        <v>3402</v>
      </c>
      <c r="D851" s="5" t="s">
        <v>3417</v>
      </c>
      <c r="E851" s="6">
        <v>46062.0</v>
      </c>
      <c r="F851" s="7">
        <f t="shared" si="1"/>
        <v>2026</v>
      </c>
      <c r="G851" s="7">
        <f t="shared" si="2"/>
        <v>2</v>
      </c>
      <c r="H851" s="5" t="s">
        <v>152</v>
      </c>
      <c r="I851" s="7">
        <v>72.4</v>
      </c>
      <c r="J851" s="7">
        <v>60.0</v>
      </c>
      <c r="K851" s="8"/>
      <c r="L851" s="5" t="str">
        <f t="array" ref="L851">XLOOKUP(H851,'Product Master'!B:B,'Product Master'!C:C)</f>
        <v>Packaging Materials</v>
      </c>
      <c r="M851" s="9">
        <f t="shared" si="3"/>
        <v>43440000</v>
      </c>
    </row>
    <row r="852">
      <c r="A852" s="5" t="s">
        <v>4716</v>
      </c>
      <c r="B852" s="5" t="s">
        <v>4440</v>
      </c>
      <c r="C852" s="5" t="s">
        <v>3412</v>
      </c>
      <c r="D852" s="5" t="s">
        <v>3417</v>
      </c>
      <c r="E852" s="6">
        <v>45808.0</v>
      </c>
      <c r="F852" s="7">
        <f t="shared" si="1"/>
        <v>2025</v>
      </c>
      <c r="G852" s="7">
        <f t="shared" si="2"/>
        <v>5</v>
      </c>
      <c r="H852" s="5" t="s">
        <v>152</v>
      </c>
      <c r="I852" s="7">
        <v>72.0</v>
      </c>
      <c r="J852" s="7">
        <v>60.0</v>
      </c>
      <c r="K852" s="8"/>
      <c r="L852" s="5" t="str">
        <f t="array" ref="L852">XLOOKUP(H852,'Product Master'!B:B,'Product Master'!C:C)</f>
        <v>Packaging Materials</v>
      </c>
      <c r="M852" s="9">
        <f t="shared" si="3"/>
        <v>43200000</v>
      </c>
    </row>
    <row r="853">
      <c r="A853" s="5" t="s">
        <v>4717</v>
      </c>
      <c r="B853" s="5" t="s">
        <v>3405</v>
      </c>
      <c r="C853" s="5" t="s">
        <v>3406</v>
      </c>
      <c r="D853" s="5" t="s">
        <v>3403</v>
      </c>
      <c r="E853" s="6">
        <v>46486.0</v>
      </c>
      <c r="F853" s="7">
        <f t="shared" si="1"/>
        <v>2027</v>
      </c>
      <c r="G853" s="7">
        <f t="shared" si="2"/>
        <v>4</v>
      </c>
      <c r="H853" s="5" t="s">
        <v>92</v>
      </c>
      <c r="I853" s="7">
        <v>63.0</v>
      </c>
      <c r="J853" s="7">
        <v>80.0</v>
      </c>
      <c r="K853" s="8"/>
      <c r="L853" s="5" t="str">
        <f t="array" ref="L853">XLOOKUP(H853,'Product Master'!B:B,'Product Master'!C:C)</f>
        <v>Automotive Solutions</v>
      </c>
      <c r="M853" s="9">
        <f t="shared" si="3"/>
        <v>50400000</v>
      </c>
    </row>
    <row r="854">
      <c r="A854" s="5" t="s">
        <v>4718</v>
      </c>
      <c r="B854" s="5" t="s">
        <v>3434</v>
      </c>
      <c r="C854" s="5" t="s">
        <v>3402</v>
      </c>
      <c r="D854" s="5" t="s">
        <v>3407</v>
      </c>
      <c r="E854" s="6">
        <v>45935.0</v>
      </c>
      <c r="F854" s="7">
        <f t="shared" si="1"/>
        <v>2025</v>
      </c>
      <c r="G854" s="7">
        <f t="shared" si="2"/>
        <v>10</v>
      </c>
      <c r="H854" s="5" t="s">
        <v>213</v>
      </c>
      <c r="I854" s="7">
        <v>56.2</v>
      </c>
      <c r="J854" s="7">
        <v>100.0</v>
      </c>
      <c r="K854" s="8"/>
      <c r="L854" s="5" t="str">
        <f t="array" ref="L854">XLOOKUP(H854,'Product Master'!B:B,'Product Master'!C:C)</f>
        <v>Industrial Lubricants</v>
      </c>
      <c r="M854" s="9">
        <f t="shared" si="3"/>
        <v>56200000</v>
      </c>
    </row>
    <row r="855">
      <c r="A855" s="5" t="s">
        <v>4719</v>
      </c>
      <c r="B855" s="5" t="s">
        <v>4118</v>
      </c>
      <c r="C855" s="5" t="s">
        <v>3416</v>
      </c>
      <c r="D855" s="5" t="s">
        <v>3407</v>
      </c>
      <c r="E855" s="6">
        <v>46729.0</v>
      </c>
      <c r="F855" s="7">
        <f t="shared" si="1"/>
        <v>2027</v>
      </c>
      <c r="G855" s="7">
        <f t="shared" si="2"/>
        <v>12</v>
      </c>
      <c r="H855" s="5" t="s">
        <v>74</v>
      </c>
      <c r="I855" s="7">
        <v>53.0</v>
      </c>
      <c r="J855" s="7">
        <v>100.0</v>
      </c>
      <c r="K855" s="8"/>
      <c r="L855" s="5" t="str">
        <f t="array" ref="L855">XLOOKUP(H855,'Product Master'!B:B,'Product Master'!C:C)</f>
        <v>Consumer &amp; Home Care</v>
      </c>
      <c r="M855" s="9">
        <f t="shared" si="3"/>
        <v>53000000</v>
      </c>
    </row>
    <row r="856">
      <c r="A856" s="5" t="s">
        <v>4720</v>
      </c>
      <c r="B856" s="5" t="s">
        <v>3509</v>
      </c>
      <c r="C856" s="5" t="s">
        <v>3406</v>
      </c>
      <c r="D856" s="5" t="s">
        <v>3403</v>
      </c>
      <c r="E856" s="6">
        <v>46639.0</v>
      </c>
      <c r="F856" s="7">
        <f t="shared" si="1"/>
        <v>2027</v>
      </c>
      <c r="G856" s="7">
        <f t="shared" si="2"/>
        <v>9</v>
      </c>
      <c r="H856" s="5" t="s">
        <v>231</v>
      </c>
      <c r="I856" s="7">
        <v>48.3</v>
      </c>
      <c r="J856" s="7">
        <v>80.0</v>
      </c>
      <c r="K856" s="8"/>
      <c r="L856" s="5" t="str">
        <f t="array" ref="L856">XLOOKUP(H856,'Product Master'!B:B,'Product Master'!C:C)</f>
        <v>Industrial Lubricants</v>
      </c>
      <c r="M856" s="9">
        <f t="shared" si="3"/>
        <v>38640000</v>
      </c>
    </row>
    <row r="857">
      <c r="A857" s="5" t="s">
        <v>4721</v>
      </c>
      <c r="B857" s="5" t="s">
        <v>3785</v>
      </c>
      <c r="C857" s="5" t="s">
        <v>3412</v>
      </c>
      <c r="D857" s="5" t="s">
        <v>3417</v>
      </c>
      <c r="E857" s="6">
        <v>45726.0</v>
      </c>
      <c r="F857" s="7">
        <f t="shared" si="1"/>
        <v>2025</v>
      </c>
      <c r="G857" s="7">
        <f t="shared" si="2"/>
        <v>3</v>
      </c>
      <c r="H857" s="5" t="s">
        <v>89</v>
      </c>
      <c r="I857" s="7">
        <v>41.1</v>
      </c>
      <c r="J857" s="7">
        <v>60.0</v>
      </c>
      <c r="K857" s="8"/>
      <c r="L857" s="5" t="str">
        <f t="array" ref="L857">XLOOKUP(H857,'Product Master'!B:B,'Product Master'!C:C)</f>
        <v>Automotive Solutions</v>
      </c>
      <c r="M857" s="9">
        <f t="shared" si="3"/>
        <v>24660000</v>
      </c>
    </row>
    <row r="858">
      <c r="A858" s="5" t="s">
        <v>4722</v>
      </c>
      <c r="B858" s="5" t="s">
        <v>4025</v>
      </c>
      <c r="C858" s="5" t="s">
        <v>3416</v>
      </c>
      <c r="D858" s="5" t="s">
        <v>3403</v>
      </c>
      <c r="E858" s="6">
        <v>46851.0</v>
      </c>
      <c r="F858" s="7">
        <f t="shared" si="1"/>
        <v>2028</v>
      </c>
      <c r="G858" s="7">
        <f t="shared" si="2"/>
        <v>4</v>
      </c>
      <c r="H858" s="5" t="s">
        <v>118</v>
      </c>
      <c r="I858" s="7">
        <v>76.5</v>
      </c>
      <c r="J858" s="7">
        <v>80.0</v>
      </c>
      <c r="K858" s="8"/>
      <c r="L858" s="5" t="str">
        <f t="array" ref="L858">XLOOKUP(H858,'Product Master'!B:B,'Product Master'!C:C)</f>
        <v>Automotive Solutions</v>
      </c>
      <c r="M858" s="9">
        <f t="shared" si="3"/>
        <v>61200000</v>
      </c>
    </row>
    <row r="859">
      <c r="A859" s="5" t="s">
        <v>4723</v>
      </c>
      <c r="B859" s="5" t="s">
        <v>3462</v>
      </c>
      <c r="C859" s="5" t="s">
        <v>3416</v>
      </c>
      <c r="D859" s="5" t="s">
        <v>3403</v>
      </c>
      <c r="E859" s="6">
        <v>46794.0</v>
      </c>
      <c r="F859" s="7">
        <f t="shared" si="1"/>
        <v>2028</v>
      </c>
      <c r="G859" s="7">
        <f t="shared" si="2"/>
        <v>2</v>
      </c>
      <c r="H859" s="5" t="s">
        <v>103</v>
      </c>
      <c r="I859" s="7">
        <v>29.1</v>
      </c>
      <c r="J859" s="7">
        <v>80.0</v>
      </c>
      <c r="K859" s="5" t="s">
        <v>4724</v>
      </c>
      <c r="L859" s="5" t="str">
        <f t="array" ref="L859">XLOOKUP(H859,'Product Master'!B:B,'Product Master'!C:C)</f>
        <v>Specialty Polymers</v>
      </c>
      <c r="M859" s="9">
        <f t="shared" si="3"/>
        <v>23280000</v>
      </c>
    </row>
    <row r="860">
      <c r="A860" s="5" t="s">
        <v>4725</v>
      </c>
      <c r="B860" s="5" t="s">
        <v>3415</v>
      </c>
      <c r="C860" s="5" t="s">
        <v>3412</v>
      </c>
      <c r="D860" s="5" t="s">
        <v>3419</v>
      </c>
      <c r="E860" s="6">
        <v>45690.0</v>
      </c>
      <c r="F860" s="7">
        <f t="shared" si="1"/>
        <v>2025</v>
      </c>
      <c r="G860" s="7">
        <f t="shared" si="2"/>
        <v>2</v>
      </c>
      <c r="H860" s="5" t="s">
        <v>71</v>
      </c>
      <c r="I860" s="7">
        <v>34.1</v>
      </c>
      <c r="J860" s="7">
        <v>20.0</v>
      </c>
      <c r="K860" s="8"/>
      <c r="L860" s="5" t="str">
        <f t="array" ref="L860">XLOOKUP(H860,'Product Master'!B:B,'Product Master'!C:C)</f>
        <v>Consumer &amp; Home Care</v>
      </c>
      <c r="M860" s="9">
        <f t="shared" si="3"/>
        <v>6820000</v>
      </c>
    </row>
    <row r="861">
      <c r="A861" s="5" t="s">
        <v>4726</v>
      </c>
      <c r="B861" s="5" t="s">
        <v>3856</v>
      </c>
      <c r="C861" s="5" t="s">
        <v>3406</v>
      </c>
      <c r="D861" s="5" t="s">
        <v>3419</v>
      </c>
      <c r="E861" s="6">
        <v>46675.0</v>
      </c>
      <c r="F861" s="7">
        <f t="shared" si="1"/>
        <v>2027</v>
      </c>
      <c r="G861" s="7">
        <f t="shared" si="2"/>
        <v>10</v>
      </c>
      <c r="H861" s="5" t="s">
        <v>56</v>
      </c>
      <c r="I861" s="7">
        <v>38.4</v>
      </c>
      <c r="J861" s="7">
        <v>20.0</v>
      </c>
      <c r="K861" s="8"/>
      <c r="L861" s="5" t="str">
        <f t="array" ref="L861">XLOOKUP(H861,'Product Master'!B:B,'Product Master'!C:C)</f>
        <v>Packaging Materials</v>
      </c>
      <c r="M861" s="9">
        <f t="shared" si="3"/>
        <v>7680000</v>
      </c>
    </row>
    <row r="862">
      <c r="A862" s="5" t="s">
        <v>4727</v>
      </c>
      <c r="B862" s="5" t="s">
        <v>4728</v>
      </c>
      <c r="C862" s="5" t="s">
        <v>3416</v>
      </c>
      <c r="D862" s="5" t="s">
        <v>3413</v>
      </c>
      <c r="E862" s="6">
        <v>46733.0</v>
      </c>
      <c r="F862" s="7">
        <f t="shared" si="1"/>
        <v>2027</v>
      </c>
      <c r="G862" s="7">
        <f t="shared" si="2"/>
        <v>12</v>
      </c>
      <c r="H862" s="5" t="s">
        <v>59</v>
      </c>
      <c r="I862" s="7">
        <v>55.5</v>
      </c>
      <c r="J862" s="7">
        <v>0.0</v>
      </c>
      <c r="K862" s="8"/>
      <c r="L862" s="5" t="str">
        <f t="array" ref="L862">XLOOKUP(H862,'Product Master'!B:B,'Product Master'!C:C)</f>
        <v>Consumer &amp; Home Care</v>
      </c>
      <c r="M862" s="9">
        <f t="shared" si="3"/>
        <v>0</v>
      </c>
    </row>
    <row r="863">
      <c r="A863" s="5" t="s">
        <v>4729</v>
      </c>
      <c r="B863" s="5" t="s">
        <v>4016</v>
      </c>
      <c r="C863" s="5" t="s">
        <v>3406</v>
      </c>
      <c r="D863" s="5" t="s">
        <v>3403</v>
      </c>
      <c r="E863" s="6">
        <v>45871.0</v>
      </c>
      <c r="F863" s="7">
        <f t="shared" si="1"/>
        <v>2025</v>
      </c>
      <c r="G863" s="7">
        <f t="shared" si="2"/>
        <v>8</v>
      </c>
      <c r="H863" s="5" t="s">
        <v>194</v>
      </c>
      <c r="I863" s="7">
        <v>50.6</v>
      </c>
      <c r="J863" s="7">
        <v>80.0</v>
      </c>
      <c r="K863" s="8"/>
      <c r="L863" s="5" t="str">
        <f t="array" ref="L863">XLOOKUP(H863,'Product Master'!B:B,'Product Master'!C:C)</f>
        <v>Specialty Polymers</v>
      </c>
      <c r="M863" s="9">
        <f t="shared" si="3"/>
        <v>40480000</v>
      </c>
    </row>
    <row r="864">
      <c r="A864" s="5" t="s">
        <v>4730</v>
      </c>
      <c r="B864" s="5" t="s">
        <v>3670</v>
      </c>
      <c r="C864" s="5" t="s">
        <v>3402</v>
      </c>
      <c r="D864" s="5" t="s">
        <v>3407</v>
      </c>
      <c r="E864" s="6">
        <v>46119.0</v>
      </c>
      <c r="F864" s="7">
        <f t="shared" si="1"/>
        <v>2026</v>
      </c>
      <c r="G864" s="7">
        <f t="shared" si="2"/>
        <v>4</v>
      </c>
      <c r="H864" s="5" t="s">
        <v>35</v>
      </c>
      <c r="I864" s="7">
        <v>30.0</v>
      </c>
      <c r="J864" s="7">
        <v>100.0</v>
      </c>
      <c r="K864" s="8"/>
      <c r="L864" s="5" t="str">
        <f t="array" ref="L864">XLOOKUP(H864,'Product Master'!B:B,'Product Master'!C:C)</f>
        <v>Specialty Polymers</v>
      </c>
      <c r="M864" s="9">
        <f t="shared" si="3"/>
        <v>30000000</v>
      </c>
    </row>
    <row r="865">
      <c r="A865" s="5" t="s">
        <v>4731</v>
      </c>
      <c r="B865" s="5" t="s">
        <v>3840</v>
      </c>
      <c r="C865" s="5" t="s">
        <v>3412</v>
      </c>
      <c r="D865" s="5" t="s">
        <v>3403</v>
      </c>
      <c r="E865" s="6">
        <v>46191.0</v>
      </c>
      <c r="F865" s="7">
        <f t="shared" si="1"/>
        <v>2026</v>
      </c>
      <c r="G865" s="7">
        <f t="shared" si="2"/>
        <v>6</v>
      </c>
      <c r="H865" s="5" t="s">
        <v>19</v>
      </c>
      <c r="I865" s="7">
        <v>71.6</v>
      </c>
      <c r="J865" s="7">
        <v>80.0</v>
      </c>
      <c r="K865" s="8"/>
      <c r="L865" s="5" t="str">
        <f t="array" ref="L865">XLOOKUP(H865,'Product Master'!B:B,'Product Master'!C:C)</f>
        <v>Packaging Materials</v>
      </c>
      <c r="M865" s="9">
        <f t="shared" si="3"/>
        <v>57280000</v>
      </c>
    </row>
    <row r="866">
      <c r="A866" s="5" t="s">
        <v>4732</v>
      </c>
      <c r="B866" s="5" t="s">
        <v>4210</v>
      </c>
      <c r="C866" s="5" t="s">
        <v>3412</v>
      </c>
      <c r="D866" s="5" t="s">
        <v>3413</v>
      </c>
      <c r="E866" s="6">
        <v>46360.0</v>
      </c>
      <c r="F866" s="7">
        <f t="shared" si="1"/>
        <v>2026</v>
      </c>
      <c r="G866" s="7">
        <f t="shared" si="2"/>
        <v>12</v>
      </c>
      <c r="H866" s="5" t="s">
        <v>59</v>
      </c>
      <c r="I866" s="7">
        <v>36.5</v>
      </c>
      <c r="J866" s="7">
        <v>0.0</v>
      </c>
      <c r="K866" s="8"/>
      <c r="L866" s="5" t="str">
        <f t="array" ref="L866">XLOOKUP(H866,'Product Master'!B:B,'Product Master'!C:C)</f>
        <v>Consumer &amp; Home Care</v>
      </c>
      <c r="M866" s="9">
        <f t="shared" si="3"/>
        <v>0</v>
      </c>
    </row>
    <row r="867">
      <c r="A867" s="5" t="s">
        <v>4733</v>
      </c>
      <c r="B867" s="5" t="s">
        <v>3637</v>
      </c>
      <c r="C867" s="5" t="s">
        <v>3412</v>
      </c>
      <c r="D867" s="5" t="s">
        <v>3419</v>
      </c>
      <c r="E867" s="6">
        <v>45707.0</v>
      </c>
      <c r="F867" s="7">
        <f t="shared" si="1"/>
        <v>2025</v>
      </c>
      <c r="G867" s="7">
        <f t="shared" si="2"/>
        <v>2</v>
      </c>
      <c r="H867" s="5" t="s">
        <v>183</v>
      </c>
      <c r="I867" s="7">
        <v>24.6</v>
      </c>
      <c r="J867" s="7">
        <v>20.0</v>
      </c>
      <c r="K867" s="8"/>
      <c r="L867" s="5" t="str">
        <f t="array" ref="L867">XLOOKUP(H867,'Product Master'!B:B,'Product Master'!C:C)</f>
        <v>Industrial Lubricants</v>
      </c>
      <c r="M867" s="9">
        <f t="shared" si="3"/>
        <v>4920000</v>
      </c>
    </row>
    <row r="868">
      <c r="A868" s="5" t="s">
        <v>4734</v>
      </c>
      <c r="B868" s="5" t="s">
        <v>4323</v>
      </c>
      <c r="C868" s="5" t="s">
        <v>3412</v>
      </c>
      <c r="D868" s="5" t="s">
        <v>3413</v>
      </c>
      <c r="E868" s="6">
        <v>45854.0</v>
      </c>
      <c r="F868" s="7">
        <f t="shared" si="1"/>
        <v>2025</v>
      </c>
      <c r="G868" s="7">
        <f t="shared" si="2"/>
        <v>7</v>
      </c>
      <c r="H868" s="5" t="s">
        <v>124</v>
      </c>
      <c r="I868" s="7">
        <v>41.7</v>
      </c>
      <c r="J868" s="7">
        <v>0.0</v>
      </c>
      <c r="K868" s="8"/>
      <c r="L868" s="5" t="str">
        <f t="array" ref="L868">XLOOKUP(H868,'Product Master'!B:B,'Product Master'!C:C)</f>
        <v>Specialty Polymers</v>
      </c>
      <c r="M868" s="9">
        <f t="shared" si="3"/>
        <v>0</v>
      </c>
    </row>
    <row r="869">
      <c r="A869" s="5" t="s">
        <v>4735</v>
      </c>
      <c r="B869" s="5" t="s">
        <v>4736</v>
      </c>
      <c r="C869" s="5" t="s">
        <v>3412</v>
      </c>
      <c r="D869" s="5" t="s">
        <v>3419</v>
      </c>
      <c r="E869" s="6">
        <v>46410.0</v>
      </c>
      <c r="F869" s="7">
        <f t="shared" si="1"/>
        <v>2027</v>
      </c>
      <c r="G869" s="7">
        <f t="shared" si="2"/>
        <v>1</v>
      </c>
      <c r="H869" s="5" t="s">
        <v>257</v>
      </c>
      <c r="I869" s="7">
        <v>64.9</v>
      </c>
      <c r="J869" s="7">
        <v>20.0</v>
      </c>
      <c r="K869" s="5" t="s">
        <v>4737</v>
      </c>
      <c r="L869" s="5" t="str">
        <f t="array" ref="L869">XLOOKUP(H869,'Product Master'!B:B,'Product Master'!C:C)</f>
        <v>Consumer &amp; Home Care</v>
      </c>
      <c r="M869" s="9">
        <f t="shared" si="3"/>
        <v>12980000</v>
      </c>
    </row>
    <row r="870">
      <c r="A870" s="5" t="s">
        <v>4738</v>
      </c>
      <c r="B870" s="5" t="s">
        <v>4739</v>
      </c>
      <c r="C870" s="5" t="s">
        <v>3416</v>
      </c>
      <c r="D870" s="5" t="s">
        <v>3419</v>
      </c>
      <c r="E870" s="6">
        <v>45943.0</v>
      </c>
      <c r="F870" s="7">
        <f t="shared" si="1"/>
        <v>2025</v>
      </c>
      <c r="G870" s="7">
        <f t="shared" si="2"/>
        <v>10</v>
      </c>
      <c r="H870" s="5" t="s">
        <v>95</v>
      </c>
      <c r="I870" s="7">
        <v>44.4</v>
      </c>
      <c r="J870" s="7">
        <v>20.0</v>
      </c>
      <c r="K870" s="8"/>
      <c r="L870" s="5" t="str">
        <f t="array" ref="L870">XLOOKUP(H870,'Product Master'!B:B,'Product Master'!C:C)</f>
        <v>Consumer &amp; Home Care</v>
      </c>
      <c r="M870" s="9">
        <f t="shared" si="3"/>
        <v>8880000</v>
      </c>
    </row>
    <row r="871">
      <c r="A871" s="5" t="s">
        <v>4740</v>
      </c>
      <c r="B871" s="5" t="s">
        <v>4741</v>
      </c>
      <c r="C871" s="5" t="s">
        <v>3416</v>
      </c>
      <c r="D871" s="5" t="s">
        <v>3419</v>
      </c>
      <c r="E871" s="6">
        <v>46263.0</v>
      </c>
      <c r="F871" s="7">
        <f t="shared" si="1"/>
        <v>2026</v>
      </c>
      <c r="G871" s="7">
        <f t="shared" si="2"/>
        <v>8</v>
      </c>
      <c r="H871" s="5" t="s">
        <v>56</v>
      </c>
      <c r="I871" s="7">
        <v>32.8</v>
      </c>
      <c r="J871" s="7">
        <v>20.0</v>
      </c>
      <c r="K871" s="8"/>
      <c r="L871" s="5" t="str">
        <f t="array" ref="L871">XLOOKUP(H871,'Product Master'!B:B,'Product Master'!C:C)</f>
        <v>Packaging Materials</v>
      </c>
      <c r="M871" s="9">
        <f t="shared" si="3"/>
        <v>6560000</v>
      </c>
    </row>
    <row r="872">
      <c r="A872" s="5" t="s">
        <v>4742</v>
      </c>
      <c r="B872" s="5" t="s">
        <v>3755</v>
      </c>
      <c r="C872" s="5" t="s">
        <v>3402</v>
      </c>
      <c r="D872" s="5" t="s">
        <v>3417</v>
      </c>
      <c r="E872" s="6">
        <v>46167.0</v>
      </c>
      <c r="F872" s="7">
        <f t="shared" si="1"/>
        <v>2026</v>
      </c>
      <c r="G872" s="7">
        <f t="shared" si="2"/>
        <v>5</v>
      </c>
      <c r="H872" s="5" t="s">
        <v>124</v>
      </c>
      <c r="I872" s="7">
        <v>70.7</v>
      </c>
      <c r="J872" s="7">
        <v>60.0</v>
      </c>
      <c r="K872" s="5" t="s">
        <v>4743</v>
      </c>
      <c r="L872" s="5" t="str">
        <f t="array" ref="L872">XLOOKUP(H872,'Product Master'!B:B,'Product Master'!C:C)</f>
        <v>Specialty Polymers</v>
      </c>
      <c r="M872" s="9">
        <f t="shared" si="3"/>
        <v>42420000</v>
      </c>
    </row>
    <row r="873">
      <c r="A873" s="5" t="s">
        <v>4744</v>
      </c>
      <c r="B873" s="5" t="s">
        <v>3521</v>
      </c>
      <c r="C873" s="5" t="s">
        <v>3416</v>
      </c>
      <c r="D873" s="5" t="s">
        <v>3419</v>
      </c>
      <c r="E873" s="6">
        <v>46089.0</v>
      </c>
      <c r="F873" s="7">
        <f t="shared" si="1"/>
        <v>2026</v>
      </c>
      <c r="G873" s="7">
        <f t="shared" si="2"/>
        <v>3</v>
      </c>
      <c r="H873" s="5" t="s">
        <v>124</v>
      </c>
      <c r="I873" s="7">
        <v>73.0</v>
      </c>
      <c r="J873" s="7">
        <v>20.0</v>
      </c>
      <c r="K873" s="5" t="s">
        <v>4745</v>
      </c>
      <c r="L873" s="5" t="str">
        <f t="array" ref="L873">XLOOKUP(H873,'Product Master'!B:B,'Product Master'!C:C)</f>
        <v>Specialty Polymers</v>
      </c>
      <c r="M873" s="9">
        <f t="shared" si="3"/>
        <v>14600000</v>
      </c>
    </row>
    <row r="874">
      <c r="A874" s="5" t="s">
        <v>4746</v>
      </c>
      <c r="B874" s="5" t="s">
        <v>3773</v>
      </c>
      <c r="C874" s="5" t="s">
        <v>3412</v>
      </c>
      <c r="D874" s="5" t="s">
        <v>3417</v>
      </c>
      <c r="E874" s="6">
        <v>46818.0</v>
      </c>
      <c r="F874" s="7">
        <f t="shared" si="1"/>
        <v>2028</v>
      </c>
      <c r="G874" s="7">
        <f t="shared" si="2"/>
        <v>3</v>
      </c>
      <c r="H874" s="5" t="s">
        <v>79</v>
      </c>
      <c r="I874" s="7">
        <v>30.7</v>
      </c>
      <c r="J874" s="7">
        <v>60.0</v>
      </c>
      <c r="K874" s="8"/>
      <c r="L874" s="5" t="str">
        <f t="array" ref="L874">XLOOKUP(H874,'Product Master'!B:B,'Product Master'!C:C)</f>
        <v>Packaging Materials</v>
      </c>
      <c r="M874" s="9">
        <f t="shared" si="3"/>
        <v>18420000</v>
      </c>
    </row>
    <row r="875">
      <c r="A875" s="5" t="s">
        <v>4747</v>
      </c>
      <c r="B875" s="5" t="s">
        <v>3792</v>
      </c>
      <c r="C875" s="5" t="s">
        <v>3416</v>
      </c>
      <c r="D875" s="5" t="s">
        <v>3419</v>
      </c>
      <c r="E875" s="6">
        <v>45950.0</v>
      </c>
      <c r="F875" s="7">
        <f t="shared" si="1"/>
        <v>2025</v>
      </c>
      <c r="G875" s="7">
        <f t="shared" si="2"/>
        <v>10</v>
      </c>
      <c r="H875" s="5" t="s">
        <v>166</v>
      </c>
      <c r="I875" s="7">
        <v>17.7</v>
      </c>
      <c r="J875" s="7">
        <v>20.0</v>
      </c>
      <c r="K875" s="8"/>
      <c r="L875" s="5" t="str">
        <f t="array" ref="L875">XLOOKUP(H875,'Product Master'!B:B,'Product Master'!C:C)</f>
        <v>Automotive Solutions</v>
      </c>
      <c r="M875" s="9">
        <f t="shared" si="3"/>
        <v>3540000</v>
      </c>
    </row>
    <row r="876">
      <c r="A876" s="5" t="s">
        <v>4748</v>
      </c>
      <c r="B876" s="5" t="s">
        <v>4196</v>
      </c>
      <c r="C876" s="5" t="s">
        <v>3416</v>
      </c>
      <c r="D876" s="5" t="s">
        <v>3413</v>
      </c>
      <c r="E876" s="6">
        <v>46249.0</v>
      </c>
      <c r="F876" s="7">
        <f t="shared" si="1"/>
        <v>2026</v>
      </c>
      <c r="G876" s="7">
        <f t="shared" si="2"/>
        <v>8</v>
      </c>
      <c r="H876" s="5" t="s">
        <v>231</v>
      </c>
      <c r="I876" s="7">
        <v>43.5</v>
      </c>
      <c r="J876" s="7">
        <v>0.0</v>
      </c>
      <c r="K876" s="8"/>
      <c r="L876" s="5" t="str">
        <f t="array" ref="L876">XLOOKUP(H876,'Product Master'!B:B,'Product Master'!C:C)</f>
        <v>Industrial Lubricants</v>
      </c>
      <c r="M876" s="9">
        <f t="shared" si="3"/>
        <v>0</v>
      </c>
    </row>
    <row r="877">
      <c r="A877" s="5" t="s">
        <v>4749</v>
      </c>
      <c r="B877" s="5" t="s">
        <v>3790</v>
      </c>
      <c r="C877" s="5" t="s">
        <v>3402</v>
      </c>
      <c r="D877" s="5" t="s">
        <v>3413</v>
      </c>
      <c r="E877" s="6">
        <v>46617.0</v>
      </c>
      <c r="F877" s="7">
        <f t="shared" si="1"/>
        <v>2027</v>
      </c>
      <c r="G877" s="7">
        <f t="shared" si="2"/>
        <v>8</v>
      </c>
      <c r="H877" s="5" t="s">
        <v>71</v>
      </c>
      <c r="I877" s="7">
        <v>74.6</v>
      </c>
      <c r="J877" s="7">
        <v>0.0</v>
      </c>
      <c r="K877" s="8"/>
      <c r="L877" s="5" t="str">
        <f t="array" ref="L877">XLOOKUP(H877,'Product Master'!B:B,'Product Master'!C:C)</f>
        <v>Consumer &amp; Home Care</v>
      </c>
      <c r="M877" s="9">
        <f t="shared" si="3"/>
        <v>0</v>
      </c>
    </row>
    <row r="878">
      <c r="A878" s="5" t="s">
        <v>4750</v>
      </c>
      <c r="B878" s="5" t="s">
        <v>4300</v>
      </c>
      <c r="C878" s="5" t="s">
        <v>3412</v>
      </c>
      <c r="D878" s="5" t="s">
        <v>3407</v>
      </c>
      <c r="E878" s="6">
        <v>46249.0</v>
      </c>
      <c r="F878" s="7">
        <f t="shared" si="1"/>
        <v>2026</v>
      </c>
      <c r="G878" s="7">
        <f t="shared" si="2"/>
        <v>8</v>
      </c>
      <c r="H878" s="5" t="s">
        <v>145</v>
      </c>
      <c r="I878" s="7">
        <v>9.2</v>
      </c>
      <c r="J878" s="7">
        <v>100.0</v>
      </c>
      <c r="K878" s="8"/>
      <c r="L878" s="5" t="str">
        <f t="array" ref="L878">XLOOKUP(H878,'Product Master'!B:B,'Product Master'!C:C)</f>
        <v>Consumer &amp; Home Care</v>
      </c>
      <c r="M878" s="9">
        <f t="shared" si="3"/>
        <v>9200000</v>
      </c>
    </row>
    <row r="879">
      <c r="A879" s="5" t="s">
        <v>4751</v>
      </c>
      <c r="B879" s="5" t="s">
        <v>4092</v>
      </c>
      <c r="C879" s="5" t="s">
        <v>3402</v>
      </c>
      <c r="D879" s="5" t="s">
        <v>3413</v>
      </c>
      <c r="E879" s="6">
        <v>45777.0</v>
      </c>
      <c r="F879" s="7">
        <f t="shared" si="1"/>
        <v>2025</v>
      </c>
      <c r="G879" s="7">
        <f t="shared" si="2"/>
        <v>4</v>
      </c>
      <c r="H879" s="5" t="s">
        <v>183</v>
      </c>
      <c r="I879" s="7">
        <v>17.5</v>
      </c>
      <c r="J879" s="7">
        <v>0.0</v>
      </c>
      <c r="K879" s="8"/>
      <c r="L879" s="5" t="str">
        <f t="array" ref="L879">XLOOKUP(H879,'Product Master'!B:B,'Product Master'!C:C)</f>
        <v>Industrial Lubricants</v>
      </c>
      <c r="M879" s="9">
        <f t="shared" si="3"/>
        <v>0</v>
      </c>
    </row>
    <row r="880">
      <c r="A880" s="5" t="s">
        <v>4752</v>
      </c>
      <c r="B880" s="5" t="s">
        <v>4003</v>
      </c>
      <c r="C880" s="5" t="s">
        <v>3412</v>
      </c>
      <c r="D880" s="5" t="s">
        <v>3413</v>
      </c>
      <c r="E880" s="6">
        <v>46607.0</v>
      </c>
      <c r="F880" s="7">
        <f t="shared" si="1"/>
        <v>2027</v>
      </c>
      <c r="G880" s="7">
        <f t="shared" si="2"/>
        <v>8</v>
      </c>
      <c r="H880" s="5" t="s">
        <v>124</v>
      </c>
      <c r="I880" s="7">
        <v>17.1</v>
      </c>
      <c r="J880" s="7">
        <v>0.0</v>
      </c>
      <c r="K880" s="8"/>
      <c r="L880" s="5" t="str">
        <f t="array" ref="L880">XLOOKUP(H880,'Product Master'!B:B,'Product Master'!C:C)</f>
        <v>Specialty Polymers</v>
      </c>
      <c r="M880" s="9">
        <f t="shared" si="3"/>
        <v>0</v>
      </c>
    </row>
    <row r="881">
      <c r="A881" s="5" t="s">
        <v>4753</v>
      </c>
      <c r="B881" s="5" t="s">
        <v>3674</v>
      </c>
      <c r="C881" s="5" t="s">
        <v>3406</v>
      </c>
      <c r="D881" s="5" t="s">
        <v>3413</v>
      </c>
      <c r="E881" s="6">
        <v>45739.0</v>
      </c>
      <c r="F881" s="7">
        <f t="shared" si="1"/>
        <v>2025</v>
      </c>
      <c r="G881" s="7">
        <f t="shared" si="2"/>
        <v>3</v>
      </c>
      <c r="H881" s="5" t="s">
        <v>194</v>
      </c>
      <c r="I881" s="7">
        <v>68.5</v>
      </c>
      <c r="J881" s="7">
        <v>0.0</v>
      </c>
      <c r="K881" s="5" t="s">
        <v>4754</v>
      </c>
      <c r="L881" s="5" t="str">
        <f t="array" ref="L881">XLOOKUP(H881,'Product Master'!B:B,'Product Master'!C:C)</f>
        <v>Specialty Polymers</v>
      </c>
      <c r="M881" s="9">
        <f t="shared" si="3"/>
        <v>0</v>
      </c>
    </row>
    <row r="882">
      <c r="A882" s="5" t="s">
        <v>4755</v>
      </c>
      <c r="B882" s="5" t="s">
        <v>3599</v>
      </c>
      <c r="C882" s="5" t="s">
        <v>3416</v>
      </c>
      <c r="D882" s="5" t="s">
        <v>3417</v>
      </c>
      <c r="E882" s="6">
        <v>46362.0</v>
      </c>
      <c r="F882" s="7">
        <f t="shared" si="1"/>
        <v>2026</v>
      </c>
      <c r="G882" s="7">
        <f t="shared" si="2"/>
        <v>12</v>
      </c>
      <c r="H882" s="5" t="s">
        <v>145</v>
      </c>
      <c r="I882" s="7">
        <v>26.5</v>
      </c>
      <c r="J882" s="7">
        <v>60.0</v>
      </c>
      <c r="K882" s="8"/>
      <c r="L882" s="5" t="str">
        <f t="array" ref="L882">XLOOKUP(H882,'Product Master'!B:B,'Product Master'!C:C)</f>
        <v>Consumer &amp; Home Care</v>
      </c>
      <c r="M882" s="9">
        <f t="shared" si="3"/>
        <v>15900000</v>
      </c>
    </row>
    <row r="883">
      <c r="A883" s="5" t="s">
        <v>4756</v>
      </c>
      <c r="B883" s="5" t="s">
        <v>4424</v>
      </c>
      <c r="C883" s="5" t="s">
        <v>3412</v>
      </c>
      <c r="D883" s="5" t="s">
        <v>3419</v>
      </c>
      <c r="E883" s="6">
        <v>46372.0</v>
      </c>
      <c r="F883" s="7">
        <f t="shared" si="1"/>
        <v>2026</v>
      </c>
      <c r="G883" s="7">
        <f t="shared" si="2"/>
        <v>12</v>
      </c>
      <c r="H883" s="5" t="s">
        <v>79</v>
      </c>
      <c r="I883" s="7">
        <v>25.7</v>
      </c>
      <c r="J883" s="7">
        <v>20.0</v>
      </c>
      <c r="K883" s="8"/>
      <c r="L883" s="5" t="str">
        <f t="array" ref="L883">XLOOKUP(H883,'Product Master'!B:B,'Product Master'!C:C)</f>
        <v>Packaging Materials</v>
      </c>
      <c r="M883" s="9">
        <f t="shared" si="3"/>
        <v>5140000</v>
      </c>
    </row>
    <row r="884">
      <c r="A884" s="5" t="s">
        <v>4757</v>
      </c>
      <c r="B884" s="5" t="s">
        <v>3897</v>
      </c>
      <c r="C884" s="5" t="s">
        <v>3416</v>
      </c>
      <c r="D884" s="5" t="s">
        <v>3403</v>
      </c>
      <c r="E884" s="6">
        <v>45799.0</v>
      </c>
      <c r="F884" s="7">
        <f t="shared" si="1"/>
        <v>2025</v>
      </c>
      <c r="G884" s="7">
        <f t="shared" si="2"/>
        <v>5</v>
      </c>
      <c r="H884" s="5" t="s">
        <v>336</v>
      </c>
      <c r="I884" s="7">
        <v>16.2</v>
      </c>
      <c r="J884" s="7">
        <v>80.0</v>
      </c>
      <c r="K884" s="8"/>
      <c r="L884" s="5" t="str">
        <f t="array" ref="L884">XLOOKUP(H884,'Product Master'!B:B,'Product Master'!C:C)</f>
        <v>Automotive Solutions</v>
      </c>
      <c r="M884" s="9">
        <f t="shared" si="3"/>
        <v>12960000</v>
      </c>
    </row>
    <row r="885">
      <c r="A885" s="5" t="s">
        <v>4758</v>
      </c>
      <c r="B885" s="5" t="s">
        <v>3976</v>
      </c>
      <c r="C885" s="5" t="s">
        <v>3412</v>
      </c>
      <c r="D885" s="5" t="s">
        <v>3419</v>
      </c>
      <c r="E885" s="6">
        <v>46602.0</v>
      </c>
      <c r="F885" s="7">
        <f t="shared" si="1"/>
        <v>2027</v>
      </c>
      <c r="G885" s="7">
        <f t="shared" si="2"/>
        <v>8</v>
      </c>
      <c r="H885" s="5" t="s">
        <v>183</v>
      </c>
      <c r="I885" s="7">
        <v>20.7</v>
      </c>
      <c r="J885" s="7">
        <v>20.0</v>
      </c>
      <c r="K885" s="8"/>
      <c r="L885" s="5" t="str">
        <f t="array" ref="L885">XLOOKUP(H885,'Product Master'!B:B,'Product Master'!C:C)</f>
        <v>Industrial Lubricants</v>
      </c>
      <c r="M885" s="9">
        <f t="shared" si="3"/>
        <v>4140000</v>
      </c>
    </row>
    <row r="886">
      <c r="A886" s="5" t="s">
        <v>4759</v>
      </c>
      <c r="B886" s="5" t="s">
        <v>3485</v>
      </c>
      <c r="C886" s="5" t="s">
        <v>3412</v>
      </c>
      <c r="D886" s="5" t="s">
        <v>3403</v>
      </c>
      <c r="E886" s="6">
        <v>45821.0</v>
      </c>
      <c r="F886" s="7">
        <f t="shared" si="1"/>
        <v>2025</v>
      </c>
      <c r="G886" s="7">
        <f t="shared" si="2"/>
        <v>6</v>
      </c>
      <c r="H886" s="5" t="s">
        <v>45</v>
      </c>
      <c r="I886" s="7">
        <v>76.3</v>
      </c>
      <c r="J886" s="7">
        <v>80.0</v>
      </c>
      <c r="K886" s="8"/>
      <c r="L886" s="5" t="str">
        <f t="array" ref="L886">XLOOKUP(H886,'Product Master'!B:B,'Product Master'!C:C)</f>
        <v>Automotive Solutions</v>
      </c>
      <c r="M886" s="9">
        <f t="shared" si="3"/>
        <v>61040000</v>
      </c>
    </row>
    <row r="887">
      <c r="A887" s="5" t="s">
        <v>4760</v>
      </c>
      <c r="B887" s="5" t="s">
        <v>4761</v>
      </c>
      <c r="C887" s="5" t="s">
        <v>3402</v>
      </c>
      <c r="D887" s="5" t="s">
        <v>3413</v>
      </c>
      <c r="E887" s="6">
        <v>46572.0</v>
      </c>
      <c r="F887" s="7">
        <f t="shared" si="1"/>
        <v>2027</v>
      </c>
      <c r="G887" s="7">
        <f t="shared" si="2"/>
        <v>7</v>
      </c>
      <c r="H887" s="5" t="s">
        <v>124</v>
      </c>
      <c r="I887" s="7">
        <v>23.4</v>
      </c>
      <c r="J887" s="7">
        <v>0.0</v>
      </c>
      <c r="K887" s="8"/>
      <c r="L887" s="5" t="str">
        <f t="array" ref="L887">XLOOKUP(H887,'Product Master'!B:B,'Product Master'!C:C)</f>
        <v>Specialty Polymers</v>
      </c>
      <c r="M887" s="9">
        <f t="shared" si="3"/>
        <v>0</v>
      </c>
    </row>
    <row r="888">
      <c r="A888" s="5" t="s">
        <v>4762</v>
      </c>
      <c r="B888" s="5" t="s">
        <v>4763</v>
      </c>
      <c r="C888" s="5" t="s">
        <v>3402</v>
      </c>
      <c r="D888" s="5" t="s">
        <v>3407</v>
      </c>
      <c r="E888" s="6">
        <v>46510.0</v>
      </c>
      <c r="F888" s="7">
        <f t="shared" si="1"/>
        <v>2027</v>
      </c>
      <c r="G888" s="7">
        <f t="shared" si="2"/>
        <v>5</v>
      </c>
      <c r="H888" s="5" t="s">
        <v>183</v>
      </c>
      <c r="I888" s="7">
        <v>58.2</v>
      </c>
      <c r="J888" s="7">
        <v>100.0</v>
      </c>
      <c r="K888" s="8"/>
      <c r="L888" s="5" t="str">
        <f t="array" ref="L888">XLOOKUP(H888,'Product Master'!B:B,'Product Master'!C:C)</f>
        <v>Industrial Lubricants</v>
      </c>
      <c r="M888" s="9">
        <f t="shared" si="3"/>
        <v>58200000</v>
      </c>
    </row>
    <row r="889">
      <c r="A889" s="5" t="s">
        <v>4764</v>
      </c>
      <c r="B889" s="5" t="s">
        <v>4765</v>
      </c>
      <c r="C889" s="5" t="s">
        <v>3406</v>
      </c>
      <c r="D889" s="5" t="s">
        <v>3407</v>
      </c>
      <c r="E889" s="6">
        <v>46474.0</v>
      </c>
      <c r="F889" s="7">
        <f t="shared" si="1"/>
        <v>2027</v>
      </c>
      <c r="G889" s="7">
        <f t="shared" si="2"/>
        <v>3</v>
      </c>
      <c r="H889" s="5" t="s">
        <v>74</v>
      </c>
      <c r="I889" s="7">
        <v>5.7</v>
      </c>
      <c r="J889" s="7">
        <v>100.0</v>
      </c>
      <c r="K889" s="8"/>
      <c r="L889" s="5" t="str">
        <f t="array" ref="L889">XLOOKUP(H889,'Product Master'!B:B,'Product Master'!C:C)</f>
        <v>Consumer &amp; Home Care</v>
      </c>
      <c r="M889" s="9">
        <f t="shared" si="3"/>
        <v>5700000</v>
      </c>
    </row>
    <row r="890">
      <c r="A890" s="5" t="s">
        <v>4766</v>
      </c>
      <c r="B890" s="5" t="s">
        <v>4020</v>
      </c>
      <c r="C890" s="5" t="s">
        <v>3406</v>
      </c>
      <c r="D890" s="5" t="s">
        <v>3403</v>
      </c>
      <c r="E890" s="6">
        <v>45741.0</v>
      </c>
      <c r="F890" s="7">
        <f t="shared" si="1"/>
        <v>2025</v>
      </c>
      <c r="G890" s="7">
        <f t="shared" si="2"/>
        <v>3</v>
      </c>
      <c r="H890" s="5" t="s">
        <v>133</v>
      </c>
      <c r="I890" s="7">
        <v>31.2</v>
      </c>
      <c r="J890" s="7">
        <v>80.0</v>
      </c>
      <c r="K890" s="8"/>
      <c r="L890" s="5" t="str">
        <f t="array" ref="L890">XLOOKUP(H890,'Product Master'!B:B,'Product Master'!C:C)</f>
        <v>Specialty Polymers</v>
      </c>
      <c r="M890" s="9">
        <f t="shared" si="3"/>
        <v>24960000</v>
      </c>
    </row>
    <row r="891">
      <c r="A891" s="5" t="s">
        <v>4767</v>
      </c>
      <c r="B891" s="5" t="s">
        <v>3726</v>
      </c>
      <c r="C891" s="5" t="s">
        <v>3406</v>
      </c>
      <c r="D891" s="5" t="s">
        <v>3419</v>
      </c>
      <c r="E891" s="6">
        <v>45713.0</v>
      </c>
      <c r="F891" s="7">
        <f t="shared" si="1"/>
        <v>2025</v>
      </c>
      <c r="G891" s="7">
        <f t="shared" si="2"/>
        <v>2</v>
      </c>
      <c r="H891" s="5" t="s">
        <v>213</v>
      </c>
      <c r="I891" s="7">
        <v>47.2</v>
      </c>
      <c r="J891" s="7">
        <v>20.0</v>
      </c>
      <c r="K891" s="8"/>
      <c r="L891" s="5" t="str">
        <f t="array" ref="L891">XLOOKUP(H891,'Product Master'!B:B,'Product Master'!C:C)</f>
        <v>Industrial Lubricants</v>
      </c>
      <c r="M891" s="9">
        <f t="shared" si="3"/>
        <v>9440000</v>
      </c>
    </row>
    <row r="892">
      <c r="A892" s="5" t="s">
        <v>4768</v>
      </c>
      <c r="B892" s="5" t="s">
        <v>3462</v>
      </c>
      <c r="C892" s="5" t="s">
        <v>3416</v>
      </c>
      <c r="D892" s="5" t="s">
        <v>3413</v>
      </c>
      <c r="E892" s="6">
        <v>46212.0</v>
      </c>
      <c r="F892" s="7">
        <f t="shared" si="1"/>
        <v>2026</v>
      </c>
      <c r="G892" s="7">
        <f t="shared" si="2"/>
        <v>7</v>
      </c>
      <c r="H892" s="5" t="s">
        <v>280</v>
      </c>
      <c r="I892" s="7">
        <v>65.9</v>
      </c>
      <c r="J892" s="7">
        <v>0.0</v>
      </c>
      <c r="K892" s="8"/>
      <c r="L892" s="5" t="str">
        <f t="array" ref="L892">XLOOKUP(H892,'Product Master'!B:B,'Product Master'!C:C)</f>
        <v>Packaging Materials</v>
      </c>
      <c r="M892" s="9">
        <f t="shared" si="3"/>
        <v>0</v>
      </c>
    </row>
    <row r="893">
      <c r="A893" s="5" t="s">
        <v>4769</v>
      </c>
      <c r="B893" s="5" t="s">
        <v>3595</v>
      </c>
      <c r="C893" s="5" t="s">
        <v>3416</v>
      </c>
      <c r="D893" s="5" t="s">
        <v>3417</v>
      </c>
      <c r="E893" s="6">
        <v>45969.0</v>
      </c>
      <c r="F893" s="7">
        <f t="shared" si="1"/>
        <v>2025</v>
      </c>
      <c r="G893" s="7">
        <f t="shared" si="2"/>
        <v>11</v>
      </c>
      <c r="H893" s="5" t="s">
        <v>74</v>
      </c>
      <c r="I893" s="7">
        <v>45.4</v>
      </c>
      <c r="J893" s="7">
        <v>60.0</v>
      </c>
      <c r="K893" s="8"/>
      <c r="L893" s="5" t="str">
        <f t="array" ref="L893">XLOOKUP(H893,'Product Master'!B:B,'Product Master'!C:C)</f>
        <v>Consumer &amp; Home Care</v>
      </c>
      <c r="M893" s="9">
        <f t="shared" si="3"/>
        <v>27240000</v>
      </c>
    </row>
    <row r="894">
      <c r="A894" s="5" t="s">
        <v>4770</v>
      </c>
      <c r="B894" s="5" t="s">
        <v>3689</v>
      </c>
      <c r="C894" s="5" t="s">
        <v>3412</v>
      </c>
      <c r="D894" s="5" t="s">
        <v>3413</v>
      </c>
      <c r="E894" s="6">
        <v>46420.0</v>
      </c>
      <c r="F894" s="7">
        <f t="shared" si="1"/>
        <v>2027</v>
      </c>
      <c r="G894" s="7">
        <f t="shared" si="2"/>
        <v>2</v>
      </c>
      <c r="H894" s="5" t="s">
        <v>56</v>
      </c>
      <c r="I894" s="7">
        <v>14.9</v>
      </c>
      <c r="J894" s="7">
        <v>0.0</v>
      </c>
      <c r="K894" s="8"/>
      <c r="L894" s="5" t="str">
        <f t="array" ref="L894">XLOOKUP(H894,'Product Master'!B:B,'Product Master'!C:C)</f>
        <v>Packaging Materials</v>
      </c>
      <c r="M894" s="9">
        <f t="shared" si="3"/>
        <v>0</v>
      </c>
    </row>
    <row r="895">
      <c r="A895" s="5" t="s">
        <v>4771</v>
      </c>
      <c r="B895" s="5" t="s">
        <v>3654</v>
      </c>
      <c r="C895" s="5" t="s">
        <v>3412</v>
      </c>
      <c r="D895" s="5" t="s">
        <v>3403</v>
      </c>
      <c r="E895" s="6">
        <v>46390.0</v>
      </c>
      <c r="F895" s="7">
        <f t="shared" si="1"/>
        <v>2027</v>
      </c>
      <c r="G895" s="7">
        <f t="shared" si="2"/>
        <v>1</v>
      </c>
      <c r="H895" s="5" t="s">
        <v>59</v>
      </c>
      <c r="I895" s="7">
        <v>12.7</v>
      </c>
      <c r="J895" s="7">
        <v>80.0</v>
      </c>
      <c r="K895" s="8"/>
      <c r="L895" s="5" t="str">
        <f t="array" ref="L895">XLOOKUP(H895,'Product Master'!B:B,'Product Master'!C:C)</f>
        <v>Consumer &amp; Home Care</v>
      </c>
      <c r="M895" s="9">
        <f t="shared" si="3"/>
        <v>10160000</v>
      </c>
    </row>
    <row r="896">
      <c r="A896" s="5" t="s">
        <v>4772</v>
      </c>
      <c r="B896" s="5" t="s">
        <v>3790</v>
      </c>
      <c r="C896" s="5" t="s">
        <v>3416</v>
      </c>
      <c r="D896" s="5" t="s">
        <v>3419</v>
      </c>
      <c r="E896" s="6">
        <v>46174.0</v>
      </c>
      <c r="F896" s="7">
        <f t="shared" si="1"/>
        <v>2026</v>
      </c>
      <c r="G896" s="7">
        <f t="shared" si="2"/>
        <v>6</v>
      </c>
      <c r="H896" s="5" t="s">
        <v>201</v>
      </c>
      <c r="I896" s="7">
        <v>70.2</v>
      </c>
      <c r="J896" s="7">
        <v>20.0</v>
      </c>
      <c r="K896" s="8"/>
      <c r="L896" s="5" t="str">
        <f t="array" ref="L896">XLOOKUP(H896,'Product Master'!B:B,'Product Master'!C:C)</f>
        <v>Industrial Lubricants</v>
      </c>
      <c r="M896" s="9">
        <f t="shared" si="3"/>
        <v>14040000</v>
      </c>
    </row>
    <row r="897">
      <c r="A897" s="5" t="s">
        <v>4773</v>
      </c>
      <c r="B897" s="5" t="s">
        <v>3678</v>
      </c>
      <c r="C897" s="5" t="s">
        <v>3402</v>
      </c>
      <c r="D897" s="5" t="s">
        <v>3417</v>
      </c>
      <c r="E897" s="6">
        <v>46098.0</v>
      </c>
      <c r="F897" s="7">
        <f t="shared" si="1"/>
        <v>2026</v>
      </c>
      <c r="G897" s="7">
        <f t="shared" si="2"/>
        <v>3</v>
      </c>
      <c r="H897" s="5" t="s">
        <v>152</v>
      </c>
      <c r="I897" s="7">
        <v>16.2</v>
      </c>
      <c r="J897" s="7">
        <v>60.0</v>
      </c>
      <c r="K897" s="8"/>
      <c r="L897" s="5" t="str">
        <f t="array" ref="L897">XLOOKUP(H897,'Product Master'!B:B,'Product Master'!C:C)</f>
        <v>Packaging Materials</v>
      </c>
      <c r="M897" s="9">
        <f t="shared" si="3"/>
        <v>9720000</v>
      </c>
    </row>
    <row r="898">
      <c r="A898" s="5" t="s">
        <v>4774</v>
      </c>
      <c r="B898" s="5" t="s">
        <v>3757</v>
      </c>
      <c r="C898" s="5" t="s">
        <v>3416</v>
      </c>
      <c r="D898" s="5" t="s">
        <v>3407</v>
      </c>
      <c r="E898" s="6">
        <v>46645.0</v>
      </c>
      <c r="F898" s="7">
        <f t="shared" si="1"/>
        <v>2027</v>
      </c>
      <c r="G898" s="7">
        <f t="shared" si="2"/>
        <v>9</v>
      </c>
      <c r="H898" s="5" t="s">
        <v>79</v>
      </c>
      <c r="I898" s="7">
        <v>36.1</v>
      </c>
      <c r="J898" s="7">
        <v>100.0</v>
      </c>
      <c r="K898" s="8"/>
      <c r="L898" s="5" t="str">
        <f t="array" ref="L898">XLOOKUP(H898,'Product Master'!B:B,'Product Master'!C:C)</f>
        <v>Packaging Materials</v>
      </c>
      <c r="M898" s="9">
        <f t="shared" si="3"/>
        <v>36100000</v>
      </c>
    </row>
    <row r="899">
      <c r="A899" s="5" t="s">
        <v>4775</v>
      </c>
      <c r="B899" s="5" t="s">
        <v>3734</v>
      </c>
      <c r="C899" s="5" t="s">
        <v>3402</v>
      </c>
      <c r="D899" s="5" t="s">
        <v>3413</v>
      </c>
      <c r="E899" s="6">
        <v>46301.0</v>
      </c>
      <c r="F899" s="7">
        <f t="shared" si="1"/>
        <v>2026</v>
      </c>
      <c r="G899" s="7">
        <f t="shared" si="2"/>
        <v>10</v>
      </c>
      <c r="H899" s="5" t="s">
        <v>142</v>
      </c>
      <c r="I899" s="7">
        <v>44.5</v>
      </c>
      <c r="J899" s="7">
        <v>0.0</v>
      </c>
      <c r="K899" s="8"/>
      <c r="L899" s="5" t="str">
        <f t="array" ref="L899">XLOOKUP(H899,'Product Master'!B:B,'Product Master'!C:C)</f>
        <v>Automotive Solutions</v>
      </c>
      <c r="M899" s="9">
        <f t="shared" si="3"/>
        <v>0</v>
      </c>
    </row>
    <row r="900">
      <c r="A900" s="5" t="s">
        <v>4776</v>
      </c>
      <c r="B900" s="5" t="s">
        <v>3846</v>
      </c>
      <c r="C900" s="5" t="s">
        <v>3406</v>
      </c>
      <c r="D900" s="5" t="s">
        <v>3407</v>
      </c>
      <c r="E900" s="6">
        <v>46137.0</v>
      </c>
      <c r="F900" s="7">
        <f t="shared" si="1"/>
        <v>2026</v>
      </c>
      <c r="G900" s="7">
        <f t="shared" si="2"/>
        <v>4</v>
      </c>
      <c r="H900" s="5" t="s">
        <v>183</v>
      </c>
      <c r="I900" s="7">
        <v>36.8</v>
      </c>
      <c r="J900" s="7">
        <v>100.0</v>
      </c>
      <c r="K900" s="5" t="s">
        <v>4777</v>
      </c>
      <c r="L900" s="5" t="str">
        <f t="array" ref="L900">XLOOKUP(H900,'Product Master'!B:B,'Product Master'!C:C)</f>
        <v>Industrial Lubricants</v>
      </c>
      <c r="M900" s="9">
        <f t="shared" si="3"/>
        <v>36800000</v>
      </c>
    </row>
    <row r="901">
      <c r="A901" s="5" t="s">
        <v>4778</v>
      </c>
      <c r="B901" s="5" t="s">
        <v>3644</v>
      </c>
      <c r="C901" s="5" t="s">
        <v>3416</v>
      </c>
      <c r="D901" s="5" t="s">
        <v>3417</v>
      </c>
      <c r="E901" s="6">
        <v>46672.0</v>
      </c>
      <c r="F901" s="7">
        <f t="shared" si="1"/>
        <v>2027</v>
      </c>
      <c r="G901" s="7">
        <f t="shared" si="2"/>
        <v>10</v>
      </c>
      <c r="H901" s="5" t="s">
        <v>257</v>
      </c>
      <c r="I901" s="7">
        <v>72.3</v>
      </c>
      <c r="J901" s="7">
        <v>60.0</v>
      </c>
      <c r="K901" s="8"/>
      <c r="L901" s="5" t="str">
        <f t="array" ref="L901">XLOOKUP(H901,'Product Master'!B:B,'Product Master'!C:C)</f>
        <v>Consumer &amp; Home Care</v>
      </c>
      <c r="M901" s="9">
        <f t="shared" si="3"/>
        <v>43380000</v>
      </c>
    </row>
    <row r="902">
      <c r="A902" s="5" t="s">
        <v>4779</v>
      </c>
      <c r="B902" s="5" t="s">
        <v>3953</v>
      </c>
      <c r="C902" s="5" t="s">
        <v>3412</v>
      </c>
      <c r="D902" s="5" t="s">
        <v>3417</v>
      </c>
      <c r="E902" s="6">
        <v>45701.0</v>
      </c>
      <c r="F902" s="7">
        <f t="shared" si="1"/>
        <v>2025</v>
      </c>
      <c r="G902" s="7">
        <f t="shared" si="2"/>
        <v>2</v>
      </c>
      <c r="H902" s="5" t="s">
        <v>98</v>
      </c>
      <c r="I902" s="7">
        <v>67.9</v>
      </c>
      <c r="J902" s="7">
        <v>60.0</v>
      </c>
      <c r="K902" s="8"/>
      <c r="L902" s="5" t="str">
        <f t="array" ref="L902">XLOOKUP(H902,'Product Master'!B:B,'Product Master'!C:C)</f>
        <v>Industrial Lubricants</v>
      </c>
      <c r="M902" s="9">
        <f t="shared" si="3"/>
        <v>40740000</v>
      </c>
    </row>
    <row r="903">
      <c r="A903" s="5" t="s">
        <v>4780</v>
      </c>
      <c r="B903" s="5" t="s">
        <v>4276</v>
      </c>
      <c r="C903" s="5" t="s">
        <v>3406</v>
      </c>
      <c r="D903" s="5" t="s">
        <v>3417</v>
      </c>
      <c r="E903" s="6">
        <v>46283.0</v>
      </c>
      <c r="F903" s="7">
        <f t="shared" si="1"/>
        <v>2026</v>
      </c>
      <c r="G903" s="7">
        <f t="shared" si="2"/>
        <v>9</v>
      </c>
      <c r="H903" s="5" t="s">
        <v>133</v>
      </c>
      <c r="I903" s="7">
        <v>23.6</v>
      </c>
      <c r="J903" s="7">
        <v>60.0</v>
      </c>
      <c r="K903" s="8"/>
      <c r="L903" s="5" t="str">
        <f t="array" ref="L903">XLOOKUP(H903,'Product Master'!B:B,'Product Master'!C:C)</f>
        <v>Specialty Polymers</v>
      </c>
      <c r="M903" s="9">
        <f t="shared" si="3"/>
        <v>14160000</v>
      </c>
    </row>
    <row r="904">
      <c r="A904" s="5" t="s">
        <v>4781</v>
      </c>
      <c r="B904" s="5" t="s">
        <v>3641</v>
      </c>
      <c r="C904" s="5" t="s">
        <v>3406</v>
      </c>
      <c r="D904" s="5" t="s">
        <v>3417</v>
      </c>
      <c r="E904" s="6">
        <v>46093.0</v>
      </c>
      <c r="F904" s="7">
        <f t="shared" si="1"/>
        <v>2026</v>
      </c>
      <c r="G904" s="7">
        <f t="shared" si="2"/>
        <v>3</v>
      </c>
      <c r="H904" s="5" t="s">
        <v>133</v>
      </c>
      <c r="I904" s="7">
        <v>8.0</v>
      </c>
      <c r="J904" s="7">
        <v>60.0</v>
      </c>
      <c r="K904" s="8"/>
      <c r="L904" s="5" t="str">
        <f t="array" ref="L904">XLOOKUP(H904,'Product Master'!B:B,'Product Master'!C:C)</f>
        <v>Specialty Polymers</v>
      </c>
      <c r="M904" s="9">
        <f t="shared" si="3"/>
        <v>4800000</v>
      </c>
    </row>
    <row r="905">
      <c r="A905" s="5" t="s">
        <v>4782</v>
      </c>
      <c r="B905" s="5" t="s">
        <v>4504</v>
      </c>
      <c r="C905" s="5" t="s">
        <v>3402</v>
      </c>
      <c r="D905" s="5" t="s">
        <v>3413</v>
      </c>
      <c r="E905" s="6">
        <v>46191.0</v>
      </c>
      <c r="F905" s="7">
        <f t="shared" si="1"/>
        <v>2026</v>
      </c>
      <c r="G905" s="7">
        <f t="shared" si="2"/>
        <v>6</v>
      </c>
      <c r="H905" s="5" t="s">
        <v>35</v>
      </c>
      <c r="I905" s="7">
        <v>12.3</v>
      </c>
      <c r="J905" s="7">
        <v>0.0</v>
      </c>
      <c r="K905" s="8"/>
      <c r="L905" s="5" t="str">
        <f t="array" ref="L905">XLOOKUP(H905,'Product Master'!B:B,'Product Master'!C:C)</f>
        <v>Specialty Polymers</v>
      </c>
      <c r="M905" s="9">
        <f t="shared" si="3"/>
        <v>0</v>
      </c>
    </row>
    <row r="906">
      <c r="A906" s="5" t="s">
        <v>4783</v>
      </c>
      <c r="B906" s="5" t="s">
        <v>3689</v>
      </c>
      <c r="C906" s="5" t="s">
        <v>3406</v>
      </c>
      <c r="D906" s="5" t="s">
        <v>3419</v>
      </c>
      <c r="E906" s="6">
        <v>45969.0</v>
      </c>
      <c r="F906" s="7">
        <f t="shared" si="1"/>
        <v>2025</v>
      </c>
      <c r="G906" s="7">
        <f t="shared" si="2"/>
        <v>11</v>
      </c>
      <c r="H906" s="5" t="s">
        <v>152</v>
      </c>
      <c r="I906" s="7">
        <v>51.9</v>
      </c>
      <c r="J906" s="7">
        <v>20.0</v>
      </c>
      <c r="K906" s="8"/>
      <c r="L906" s="5" t="str">
        <f t="array" ref="L906">XLOOKUP(H906,'Product Master'!B:B,'Product Master'!C:C)</f>
        <v>Packaging Materials</v>
      </c>
      <c r="M906" s="9">
        <f t="shared" si="3"/>
        <v>10380000</v>
      </c>
    </row>
    <row r="907">
      <c r="A907" s="5" t="s">
        <v>4784</v>
      </c>
      <c r="B907" s="5" t="s">
        <v>3767</v>
      </c>
      <c r="C907" s="5" t="s">
        <v>3402</v>
      </c>
      <c r="D907" s="5" t="s">
        <v>3407</v>
      </c>
      <c r="E907" s="6">
        <v>46179.0</v>
      </c>
      <c r="F907" s="7">
        <f t="shared" si="1"/>
        <v>2026</v>
      </c>
      <c r="G907" s="7">
        <f t="shared" si="2"/>
        <v>6</v>
      </c>
      <c r="H907" s="5" t="s">
        <v>59</v>
      </c>
      <c r="I907" s="7">
        <v>70.9</v>
      </c>
      <c r="J907" s="7">
        <v>100.0</v>
      </c>
      <c r="K907" s="8"/>
      <c r="L907" s="5" t="str">
        <f t="array" ref="L907">XLOOKUP(H907,'Product Master'!B:B,'Product Master'!C:C)</f>
        <v>Consumer &amp; Home Care</v>
      </c>
      <c r="M907" s="9">
        <f t="shared" si="3"/>
        <v>70900000</v>
      </c>
    </row>
    <row r="908">
      <c r="A908" s="5" t="s">
        <v>4785</v>
      </c>
      <c r="B908" s="5" t="s">
        <v>4786</v>
      </c>
      <c r="C908" s="5" t="s">
        <v>3412</v>
      </c>
      <c r="D908" s="5" t="s">
        <v>3419</v>
      </c>
      <c r="E908" s="6">
        <v>45930.0</v>
      </c>
      <c r="F908" s="7">
        <f t="shared" si="1"/>
        <v>2025</v>
      </c>
      <c r="G908" s="7">
        <f t="shared" si="2"/>
        <v>9</v>
      </c>
      <c r="H908" s="5" t="s">
        <v>53</v>
      </c>
      <c r="I908" s="7">
        <v>64.3</v>
      </c>
      <c r="J908" s="7">
        <v>20.0</v>
      </c>
      <c r="K908" s="8"/>
      <c r="L908" s="5" t="str">
        <f t="array" ref="L908">XLOOKUP(H908,'Product Master'!B:B,'Product Master'!C:C)</f>
        <v>Specialty Polymers</v>
      </c>
      <c r="M908" s="9">
        <f t="shared" si="3"/>
        <v>12860000</v>
      </c>
    </row>
    <row r="909">
      <c r="A909" s="5" t="s">
        <v>4787</v>
      </c>
      <c r="B909" s="5" t="s">
        <v>3732</v>
      </c>
      <c r="C909" s="5" t="s">
        <v>3412</v>
      </c>
      <c r="D909" s="5" t="s">
        <v>3403</v>
      </c>
      <c r="E909" s="6">
        <v>46339.0</v>
      </c>
      <c r="F909" s="7">
        <f t="shared" si="1"/>
        <v>2026</v>
      </c>
      <c r="G909" s="7">
        <f t="shared" si="2"/>
        <v>11</v>
      </c>
      <c r="H909" s="5" t="s">
        <v>311</v>
      </c>
      <c r="I909" s="7">
        <v>48.2</v>
      </c>
      <c r="J909" s="7">
        <v>80.0</v>
      </c>
      <c r="K909" s="8"/>
      <c r="L909" s="5" t="str">
        <f t="array" ref="L909">XLOOKUP(H909,'Product Master'!B:B,'Product Master'!C:C)</f>
        <v>Packaging Materials</v>
      </c>
      <c r="M909" s="9">
        <f t="shared" si="3"/>
        <v>38560000</v>
      </c>
    </row>
    <row r="910">
      <c r="A910" s="5" t="s">
        <v>4788</v>
      </c>
      <c r="B910" s="5" t="s">
        <v>4789</v>
      </c>
      <c r="C910" s="5" t="s">
        <v>3416</v>
      </c>
      <c r="D910" s="5" t="s">
        <v>3413</v>
      </c>
      <c r="E910" s="6">
        <v>46290.0</v>
      </c>
      <c r="F910" s="7">
        <f t="shared" si="1"/>
        <v>2026</v>
      </c>
      <c r="G910" s="7">
        <f t="shared" si="2"/>
        <v>9</v>
      </c>
      <c r="H910" s="5" t="s">
        <v>103</v>
      </c>
      <c r="I910" s="7">
        <v>74.3</v>
      </c>
      <c r="J910" s="7">
        <v>0.0</v>
      </c>
      <c r="K910" s="8"/>
      <c r="L910" s="5" t="str">
        <f t="array" ref="L910">XLOOKUP(H910,'Product Master'!B:B,'Product Master'!C:C)</f>
        <v>Specialty Polymers</v>
      </c>
      <c r="M910" s="9">
        <f t="shared" si="3"/>
        <v>0</v>
      </c>
    </row>
    <row r="911">
      <c r="A911" s="5" t="s">
        <v>4790</v>
      </c>
      <c r="B911" s="5" t="s">
        <v>3405</v>
      </c>
      <c r="C911" s="5" t="s">
        <v>3402</v>
      </c>
      <c r="D911" s="5" t="s">
        <v>3417</v>
      </c>
      <c r="E911" s="6">
        <v>46728.0</v>
      </c>
      <c r="F911" s="7">
        <f t="shared" si="1"/>
        <v>2027</v>
      </c>
      <c r="G911" s="7">
        <f t="shared" si="2"/>
        <v>12</v>
      </c>
      <c r="H911" s="5" t="s">
        <v>166</v>
      </c>
      <c r="I911" s="7">
        <v>26.3</v>
      </c>
      <c r="J911" s="7">
        <v>60.0</v>
      </c>
      <c r="K911" s="5" t="s">
        <v>4791</v>
      </c>
      <c r="L911" s="5" t="str">
        <f t="array" ref="L911">XLOOKUP(H911,'Product Master'!B:B,'Product Master'!C:C)</f>
        <v>Automotive Solutions</v>
      </c>
      <c r="M911" s="9">
        <f t="shared" si="3"/>
        <v>15780000</v>
      </c>
    </row>
    <row r="912">
      <c r="A912" s="5" t="s">
        <v>4792</v>
      </c>
      <c r="B912" s="5" t="s">
        <v>3897</v>
      </c>
      <c r="C912" s="5" t="s">
        <v>3406</v>
      </c>
      <c r="D912" s="5" t="s">
        <v>3417</v>
      </c>
      <c r="E912" s="6">
        <v>46729.0</v>
      </c>
      <c r="F912" s="7">
        <f t="shared" si="1"/>
        <v>2027</v>
      </c>
      <c r="G912" s="7">
        <f t="shared" si="2"/>
        <v>12</v>
      </c>
      <c r="H912" s="5" t="s">
        <v>19</v>
      </c>
      <c r="I912" s="7">
        <v>19.0</v>
      </c>
      <c r="J912" s="7">
        <v>60.0</v>
      </c>
      <c r="K912" s="8"/>
      <c r="L912" s="5" t="str">
        <f t="array" ref="L912">XLOOKUP(H912,'Product Master'!B:B,'Product Master'!C:C)</f>
        <v>Packaging Materials</v>
      </c>
      <c r="M912" s="9">
        <f t="shared" si="3"/>
        <v>11400000</v>
      </c>
    </row>
    <row r="913">
      <c r="A913" s="5" t="s">
        <v>4793</v>
      </c>
      <c r="B913" s="5" t="s">
        <v>4143</v>
      </c>
      <c r="C913" s="5" t="s">
        <v>3412</v>
      </c>
      <c r="D913" s="5" t="s">
        <v>3417</v>
      </c>
      <c r="E913" s="6">
        <v>46347.0</v>
      </c>
      <c r="F913" s="7">
        <f t="shared" si="1"/>
        <v>2026</v>
      </c>
      <c r="G913" s="7">
        <f t="shared" si="2"/>
        <v>11</v>
      </c>
      <c r="H913" s="5" t="s">
        <v>71</v>
      </c>
      <c r="I913" s="7">
        <v>46.8</v>
      </c>
      <c r="J913" s="7">
        <v>60.0</v>
      </c>
      <c r="K913" s="8"/>
      <c r="L913" s="5" t="str">
        <f t="array" ref="L913">XLOOKUP(H913,'Product Master'!B:B,'Product Master'!C:C)</f>
        <v>Consumer &amp; Home Care</v>
      </c>
      <c r="M913" s="9">
        <f t="shared" si="3"/>
        <v>28080000</v>
      </c>
    </row>
    <row r="914">
      <c r="A914" s="5" t="s">
        <v>4794</v>
      </c>
      <c r="B914" s="5" t="s">
        <v>4092</v>
      </c>
      <c r="C914" s="5" t="s">
        <v>3412</v>
      </c>
      <c r="D914" s="5" t="s">
        <v>3403</v>
      </c>
      <c r="E914" s="6">
        <v>46509.0</v>
      </c>
      <c r="F914" s="7">
        <f t="shared" si="1"/>
        <v>2027</v>
      </c>
      <c r="G914" s="7">
        <f t="shared" si="2"/>
        <v>5</v>
      </c>
      <c r="H914" s="5" t="s">
        <v>267</v>
      </c>
      <c r="I914" s="7">
        <v>55.2</v>
      </c>
      <c r="J914" s="7">
        <v>80.0</v>
      </c>
      <c r="K914" s="8"/>
      <c r="L914" s="5" t="str">
        <f t="array" ref="L914">XLOOKUP(H914,'Product Master'!B:B,'Product Master'!C:C)</f>
        <v>Automotive Solutions</v>
      </c>
      <c r="M914" s="9">
        <f t="shared" si="3"/>
        <v>44160000</v>
      </c>
    </row>
    <row r="915">
      <c r="A915" s="5" t="s">
        <v>4795</v>
      </c>
      <c r="B915" s="5" t="s">
        <v>4025</v>
      </c>
      <c r="C915" s="5" t="s">
        <v>3416</v>
      </c>
      <c r="D915" s="5" t="s">
        <v>3417</v>
      </c>
      <c r="E915" s="6">
        <v>46613.0</v>
      </c>
      <c r="F915" s="7">
        <f t="shared" si="1"/>
        <v>2027</v>
      </c>
      <c r="G915" s="7">
        <f t="shared" si="2"/>
        <v>8</v>
      </c>
      <c r="H915" s="5" t="s">
        <v>111</v>
      </c>
      <c r="I915" s="7">
        <v>18.4</v>
      </c>
      <c r="J915" s="7">
        <v>60.0</v>
      </c>
      <c r="K915" s="8"/>
      <c r="L915" s="5" t="str">
        <f t="array" ref="L915">XLOOKUP(H915,'Product Master'!B:B,'Product Master'!C:C)</f>
        <v>Packaging Materials</v>
      </c>
      <c r="M915" s="9">
        <f t="shared" si="3"/>
        <v>11040000</v>
      </c>
    </row>
    <row r="916">
      <c r="A916" s="5" t="s">
        <v>4796</v>
      </c>
      <c r="B916" s="5" t="s">
        <v>3459</v>
      </c>
      <c r="C916" s="5" t="s">
        <v>3412</v>
      </c>
      <c r="D916" s="5" t="s">
        <v>3407</v>
      </c>
      <c r="E916" s="6">
        <v>46858.0</v>
      </c>
      <c r="F916" s="7">
        <f t="shared" si="1"/>
        <v>2028</v>
      </c>
      <c r="G916" s="7">
        <f t="shared" si="2"/>
        <v>4</v>
      </c>
      <c r="H916" s="5" t="s">
        <v>142</v>
      </c>
      <c r="I916" s="7">
        <v>21.3</v>
      </c>
      <c r="J916" s="7">
        <v>100.0</v>
      </c>
      <c r="K916" s="8"/>
      <c r="L916" s="5" t="str">
        <f t="array" ref="L916">XLOOKUP(H916,'Product Master'!B:B,'Product Master'!C:C)</f>
        <v>Automotive Solutions</v>
      </c>
      <c r="M916" s="9">
        <f t="shared" si="3"/>
        <v>21300000</v>
      </c>
    </row>
    <row r="917">
      <c r="A917" s="5" t="s">
        <v>4797</v>
      </c>
      <c r="B917" s="5" t="s">
        <v>4257</v>
      </c>
      <c r="C917" s="5" t="s">
        <v>3406</v>
      </c>
      <c r="D917" s="5" t="s">
        <v>3417</v>
      </c>
      <c r="E917" s="6">
        <v>45860.0</v>
      </c>
      <c r="F917" s="7">
        <f t="shared" si="1"/>
        <v>2025</v>
      </c>
      <c r="G917" s="7">
        <f t="shared" si="2"/>
        <v>7</v>
      </c>
      <c r="H917" s="5" t="s">
        <v>231</v>
      </c>
      <c r="I917" s="7">
        <v>40.4</v>
      </c>
      <c r="J917" s="7">
        <v>60.0</v>
      </c>
      <c r="K917" s="8"/>
      <c r="L917" s="5" t="str">
        <f t="array" ref="L917">XLOOKUP(H917,'Product Master'!B:B,'Product Master'!C:C)</f>
        <v>Industrial Lubricants</v>
      </c>
      <c r="M917" s="9">
        <f t="shared" si="3"/>
        <v>24240000</v>
      </c>
    </row>
    <row r="918">
      <c r="A918" s="5" t="s">
        <v>4798</v>
      </c>
      <c r="B918" s="5" t="s">
        <v>4012</v>
      </c>
      <c r="C918" s="5" t="s">
        <v>3406</v>
      </c>
      <c r="D918" s="5" t="s">
        <v>3407</v>
      </c>
      <c r="E918" s="6">
        <v>46737.0</v>
      </c>
      <c r="F918" s="7">
        <f t="shared" si="1"/>
        <v>2027</v>
      </c>
      <c r="G918" s="7">
        <f t="shared" si="2"/>
        <v>12</v>
      </c>
      <c r="H918" s="5" t="s">
        <v>280</v>
      </c>
      <c r="I918" s="7">
        <v>43.1</v>
      </c>
      <c r="J918" s="7">
        <v>100.0</v>
      </c>
      <c r="K918" s="8"/>
      <c r="L918" s="5" t="str">
        <f t="array" ref="L918">XLOOKUP(H918,'Product Master'!B:B,'Product Master'!C:C)</f>
        <v>Packaging Materials</v>
      </c>
      <c r="M918" s="9">
        <f t="shared" si="3"/>
        <v>43100000</v>
      </c>
    </row>
    <row r="919">
      <c r="A919" s="5" t="s">
        <v>4799</v>
      </c>
      <c r="B919" s="5" t="s">
        <v>4644</v>
      </c>
      <c r="C919" s="5" t="s">
        <v>3412</v>
      </c>
      <c r="D919" s="5" t="s">
        <v>3407</v>
      </c>
      <c r="E919" s="6">
        <v>46440.0</v>
      </c>
      <c r="F919" s="7">
        <f t="shared" si="1"/>
        <v>2027</v>
      </c>
      <c r="G919" s="7">
        <f t="shared" si="2"/>
        <v>2</v>
      </c>
      <c r="H919" s="5" t="s">
        <v>98</v>
      </c>
      <c r="I919" s="7">
        <v>60.2</v>
      </c>
      <c r="J919" s="7">
        <v>100.0</v>
      </c>
      <c r="K919" s="8"/>
      <c r="L919" s="5" t="str">
        <f t="array" ref="L919">XLOOKUP(H919,'Product Master'!B:B,'Product Master'!C:C)</f>
        <v>Industrial Lubricants</v>
      </c>
      <c r="M919" s="9">
        <f t="shared" si="3"/>
        <v>60200000</v>
      </c>
    </row>
    <row r="920">
      <c r="A920" s="5" t="s">
        <v>4800</v>
      </c>
      <c r="B920" s="5" t="s">
        <v>3988</v>
      </c>
      <c r="C920" s="5" t="s">
        <v>3406</v>
      </c>
      <c r="D920" s="5" t="s">
        <v>3417</v>
      </c>
      <c r="E920" s="6">
        <v>46592.0</v>
      </c>
      <c r="F920" s="7">
        <f t="shared" si="1"/>
        <v>2027</v>
      </c>
      <c r="G920" s="7">
        <f t="shared" si="2"/>
        <v>7</v>
      </c>
      <c r="H920" s="5" t="s">
        <v>194</v>
      </c>
      <c r="I920" s="7">
        <v>64.6</v>
      </c>
      <c r="J920" s="7">
        <v>60.0</v>
      </c>
      <c r="K920" s="8"/>
      <c r="L920" s="5" t="str">
        <f t="array" ref="L920">XLOOKUP(H920,'Product Master'!B:B,'Product Master'!C:C)</f>
        <v>Specialty Polymers</v>
      </c>
      <c r="M920" s="9">
        <f t="shared" si="3"/>
        <v>38760000</v>
      </c>
    </row>
    <row r="921">
      <c r="A921" s="5" t="s">
        <v>4801</v>
      </c>
      <c r="B921" s="5" t="s">
        <v>3714</v>
      </c>
      <c r="C921" s="5" t="s">
        <v>3402</v>
      </c>
      <c r="D921" s="5" t="s">
        <v>3413</v>
      </c>
      <c r="E921" s="6">
        <v>46738.0</v>
      </c>
      <c r="F921" s="7">
        <f t="shared" si="1"/>
        <v>2027</v>
      </c>
      <c r="G921" s="7">
        <f t="shared" si="2"/>
        <v>12</v>
      </c>
      <c r="H921" s="5" t="s">
        <v>111</v>
      </c>
      <c r="I921" s="7">
        <v>56.4</v>
      </c>
      <c r="J921" s="7">
        <v>0.0</v>
      </c>
      <c r="K921" s="8"/>
      <c r="L921" s="5" t="str">
        <f t="array" ref="L921">XLOOKUP(H921,'Product Master'!B:B,'Product Master'!C:C)</f>
        <v>Packaging Materials</v>
      </c>
      <c r="M921" s="9">
        <f t="shared" si="3"/>
        <v>0</v>
      </c>
    </row>
    <row r="922">
      <c r="A922" s="5" t="s">
        <v>4802</v>
      </c>
      <c r="B922" s="5" t="s">
        <v>3767</v>
      </c>
      <c r="C922" s="5" t="s">
        <v>3406</v>
      </c>
      <c r="D922" s="5" t="s">
        <v>3419</v>
      </c>
      <c r="E922" s="6">
        <v>45834.0</v>
      </c>
      <c r="F922" s="7">
        <f t="shared" si="1"/>
        <v>2025</v>
      </c>
      <c r="G922" s="7">
        <f t="shared" si="2"/>
        <v>6</v>
      </c>
      <c r="H922" s="5" t="s">
        <v>210</v>
      </c>
      <c r="I922" s="7">
        <v>58.9</v>
      </c>
      <c r="J922" s="7">
        <v>20.0</v>
      </c>
      <c r="K922" s="8"/>
      <c r="L922" s="5" t="str">
        <f t="array" ref="L922">XLOOKUP(H922,'Product Master'!B:B,'Product Master'!C:C)</f>
        <v>Automotive Solutions</v>
      </c>
      <c r="M922" s="9">
        <f t="shared" si="3"/>
        <v>11780000</v>
      </c>
    </row>
    <row r="923">
      <c r="A923" s="5" t="s">
        <v>4803</v>
      </c>
      <c r="B923" s="5" t="s">
        <v>3436</v>
      </c>
      <c r="C923" s="5" t="s">
        <v>3416</v>
      </c>
      <c r="D923" s="5" t="s">
        <v>3403</v>
      </c>
      <c r="E923" s="6">
        <v>46200.0</v>
      </c>
      <c r="F923" s="7">
        <f t="shared" si="1"/>
        <v>2026</v>
      </c>
      <c r="G923" s="7">
        <f t="shared" si="2"/>
        <v>6</v>
      </c>
      <c r="H923" s="5" t="s">
        <v>92</v>
      </c>
      <c r="I923" s="7">
        <v>38.5</v>
      </c>
      <c r="J923" s="7">
        <v>80.0</v>
      </c>
      <c r="K923" s="8"/>
      <c r="L923" s="5" t="str">
        <f t="array" ref="L923">XLOOKUP(H923,'Product Master'!B:B,'Product Master'!C:C)</f>
        <v>Automotive Solutions</v>
      </c>
      <c r="M923" s="9">
        <f t="shared" si="3"/>
        <v>30800000</v>
      </c>
    </row>
    <row r="924">
      <c r="A924" s="5" t="s">
        <v>4804</v>
      </c>
      <c r="B924" s="5" t="s">
        <v>4805</v>
      </c>
      <c r="C924" s="5" t="s">
        <v>3416</v>
      </c>
      <c r="D924" s="5" t="s">
        <v>3413</v>
      </c>
      <c r="E924" s="6">
        <v>46222.0</v>
      </c>
      <c r="F924" s="7">
        <f t="shared" si="1"/>
        <v>2026</v>
      </c>
      <c r="G924" s="7">
        <f t="shared" si="2"/>
        <v>7</v>
      </c>
      <c r="H924" s="5" t="s">
        <v>133</v>
      </c>
      <c r="I924" s="7">
        <v>22.3</v>
      </c>
      <c r="J924" s="7">
        <v>0.0</v>
      </c>
      <c r="K924" s="8"/>
      <c r="L924" s="5" t="str">
        <f t="array" ref="L924">XLOOKUP(H924,'Product Master'!B:B,'Product Master'!C:C)</f>
        <v>Specialty Polymers</v>
      </c>
      <c r="M924" s="9">
        <f t="shared" si="3"/>
        <v>0</v>
      </c>
    </row>
    <row r="925">
      <c r="A925" s="5" t="s">
        <v>4806</v>
      </c>
      <c r="B925" s="5" t="s">
        <v>4807</v>
      </c>
      <c r="C925" s="5" t="s">
        <v>3412</v>
      </c>
      <c r="D925" s="5" t="s">
        <v>3407</v>
      </c>
      <c r="E925" s="6">
        <v>45712.0</v>
      </c>
      <c r="F925" s="7">
        <f t="shared" si="1"/>
        <v>2025</v>
      </c>
      <c r="G925" s="7">
        <f t="shared" si="2"/>
        <v>2</v>
      </c>
      <c r="H925" s="5" t="s">
        <v>124</v>
      </c>
      <c r="I925" s="7">
        <v>49.5</v>
      </c>
      <c r="J925" s="7">
        <v>100.0</v>
      </c>
      <c r="K925" s="8"/>
      <c r="L925" s="5" t="str">
        <f t="array" ref="L925">XLOOKUP(H925,'Product Master'!B:B,'Product Master'!C:C)</f>
        <v>Specialty Polymers</v>
      </c>
      <c r="M925" s="9">
        <f t="shared" si="3"/>
        <v>49500000</v>
      </c>
    </row>
    <row r="926">
      <c r="A926" s="5" t="s">
        <v>4808</v>
      </c>
      <c r="B926" s="5" t="s">
        <v>4218</v>
      </c>
      <c r="C926" s="5" t="s">
        <v>3416</v>
      </c>
      <c r="D926" s="5" t="s">
        <v>3417</v>
      </c>
      <c r="E926" s="6">
        <v>46117.0</v>
      </c>
      <c r="F926" s="7">
        <f t="shared" si="1"/>
        <v>2026</v>
      </c>
      <c r="G926" s="7">
        <f t="shared" si="2"/>
        <v>4</v>
      </c>
      <c r="H926" s="5" t="s">
        <v>218</v>
      </c>
      <c r="I926" s="7">
        <v>78.0</v>
      </c>
      <c r="J926" s="7">
        <v>60.0</v>
      </c>
      <c r="K926" s="8"/>
      <c r="L926" s="5" t="str">
        <f t="array" ref="L926">XLOOKUP(H926,'Product Master'!B:B,'Product Master'!C:C)</f>
        <v>Consumer &amp; Home Care</v>
      </c>
      <c r="M926" s="9">
        <f t="shared" si="3"/>
        <v>46800000</v>
      </c>
    </row>
    <row r="927">
      <c r="A927" s="5" t="s">
        <v>4809</v>
      </c>
      <c r="B927" s="5" t="s">
        <v>3558</v>
      </c>
      <c r="C927" s="5" t="s">
        <v>3412</v>
      </c>
      <c r="D927" s="5" t="s">
        <v>3407</v>
      </c>
      <c r="E927" s="6">
        <v>46385.0</v>
      </c>
      <c r="F927" s="7">
        <f t="shared" si="1"/>
        <v>2026</v>
      </c>
      <c r="G927" s="7">
        <f t="shared" si="2"/>
        <v>12</v>
      </c>
      <c r="H927" s="5" t="s">
        <v>145</v>
      </c>
      <c r="I927" s="7">
        <v>35.7</v>
      </c>
      <c r="J927" s="7">
        <v>100.0</v>
      </c>
      <c r="K927" s="8"/>
      <c r="L927" s="5" t="str">
        <f t="array" ref="L927">XLOOKUP(H927,'Product Master'!B:B,'Product Master'!C:C)</f>
        <v>Consumer &amp; Home Care</v>
      </c>
      <c r="M927" s="9">
        <f t="shared" si="3"/>
        <v>35700000</v>
      </c>
    </row>
    <row r="928">
      <c r="A928" s="5" t="s">
        <v>4810</v>
      </c>
      <c r="B928" s="5" t="s">
        <v>3610</v>
      </c>
      <c r="C928" s="5" t="s">
        <v>3412</v>
      </c>
      <c r="D928" s="5" t="s">
        <v>3417</v>
      </c>
      <c r="E928" s="6">
        <v>46586.0</v>
      </c>
      <c r="F928" s="7">
        <f t="shared" si="1"/>
        <v>2027</v>
      </c>
      <c r="G928" s="7">
        <f t="shared" si="2"/>
        <v>7</v>
      </c>
      <c r="H928" s="5" t="s">
        <v>257</v>
      </c>
      <c r="I928" s="7">
        <v>53.0</v>
      </c>
      <c r="J928" s="7">
        <v>60.0</v>
      </c>
      <c r="K928" s="8"/>
      <c r="L928" s="5" t="str">
        <f t="array" ref="L928">XLOOKUP(H928,'Product Master'!B:B,'Product Master'!C:C)</f>
        <v>Consumer &amp; Home Care</v>
      </c>
      <c r="M928" s="9">
        <f t="shared" si="3"/>
        <v>31800000</v>
      </c>
    </row>
    <row r="929">
      <c r="A929" s="5" t="s">
        <v>4811</v>
      </c>
      <c r="B929" s="5" t="s">
        <v>4454</v>
      </c>
      <c r="C929" s="5" t="s">
        <v>3416</v>
      </c>
      <c r="D929" s="5" t="s">
        <v>3413</v>
      </c>
      <c r="E929" s="6">
        <v>45950.0</v>
      </c>
      <c r="F929" s="7">
        <f t="shared" si="1"/>
        <v>2025</v>
      </c>
      <c r="G929" s="7">
        <f t="shared" si="2"/>
        <v>10</v>
      </c>
      <c r="H929" s="5" t="s">
        <v>382</v>
      </c>
      <c r="I929" s="7">
        <v>38.3</v>
      </c>
      <c r="J929" s="7">
        <v>0.0</v>
      </c>
      <c r="K929" s="8"/>
      <c r="L929" s="5" t="str">
        <f t="array" ref="L929">XLOOKUP(H929,'Product Master'!B:B,'Product Master'!C:C)</f>
        <v>Industrial Lubricants</v>
      </c>
      <c r="M929" s="9">
        <f t="shared" si="3"/>
        <v>0</v>
      </c>
    </row>
    <row r="930">
      <c r="A930" s="5" t="s">
        <v>4812</v>
      </c>
      <c r="B930" s="5" t="s">
        <v>4685</v>
      </c>
      <c r="C930" s="5" t="s">
        <v>3402</v>
      </c>
      <c r="D930" s="5" t="s">
        <v>3417</v>
      </c>
      <c r="E930" s="6">
        <v>46546.0</v>
      </c>
      <c r="F930" s="7">
        <f t="shared" si="1"/>
        <v>2027</v>
      </c>
      <c r="G930" s="7">
        <f t="shared" si="2"/>
        <v>6</v>
      </c>
      <c r="H930" s="5" t="s">
        <v>118</v>
      </c>
      <c r="I930" s="7">
        <v>51.9</v>
      </c>
      <c r="J930" s="7">
        <v>60.0</v>
      </c>
      <c r="K930" s="8"/>
      <c r="L930" s="5" t="str">
        <f t="array" ref="L930">XLOOKUP(H930,'Product Master'!B:B,'Product Master'!C:C)</f>
        <v>Automotive Solutions</v>
      </c>
      <c r="M930" s="9">
        <f t="shared" si="3"/>
        <v>31140000</v>
      </c>
    </row>
    <row r="931">
      <c r="A931" s="5" t="s">
        <v>4813</v>
      </c>
      <c r="B931" s="5" t="s">
        <v>3843</v>
      </c>
      <c r="C931" s="5" t="s">
        <v>3402</v>
      </c>
      <c r="D931" s="5" t="s">
        <v>3413</v>
      </c>
      <c r="E931" s="6">
        <v>45735.0</v>
      </c>
      <c r="F931" s="7">
        <f t="shared" si="1"/>
        <v>2025</v>
      </c>
      <c r="G931" s="7">
        <f t="shared" si="2"/>
        <v>3</v>
      </c>
      <c r="H931" s="5" t="s">
        <v>35</v>
      </c>
      <c r="I931" s="7">
        <v>48.8</v>
      </c>
      <c r="J931" s="7">
        <v>0.0</v>
      </c>
      <c r="K931" s="8"/>
      <c r="L931" s="5" t="str">
        <f t="array" ref="L931">XLOOKUP(H931,'Product Master'!B:B,'Product Master'!C:C)</f>
        <v>Specialty Polymers</v>
      </c>
      <c r="M931" s="9">
        <f t="shared" si="3"/>
        <v>0</v>
      </c>
    </row>
    <row r="932">
      <c r="A932" s="5" t="s">
        <v>4814</v>
      </c>
      <c r="B932" s="5" t="s">
        <v>4560</v>
      </c>
      <c r="C932" s="5" t="s">
        <v>3402</v>
      </c>
      <c r="D932" s="5" t="s">
        <v>3413</v>
      </c>
      <c r="E932" s="6">
        <v>46488.0</v>
      </c>
      <c r="F932" s="7">
        <f t="shared" si="1"/>
        <v>2027</v>
      </c>
      <c r="G932" s="7">
        <f t="shared" si="2"/>
        <v>4</v>
      </c>
      <c r="H932" s="5" t="s">
        <v>152</v>
      </c>
      <c r="I932" s="7">
        <v>22.8</v>
      </c>
      <c r="J932" s="7">
        <v>0.0</v>
      </c>
      <c r="K932" s="5" t="s">
        <v>4815</v>
      </c>
      <c r="L932" s="5" t="str">
        <f t="array" ref="L932">XLOOKUP(H932,'Product Master'!B:B,'Product Master'!C:C)</f>
        <v>Packaging Materials</v>
      </c>
      <c r="M932" s="9">
        <f t="shared" si="3"/>
        <v>0</v>
      </c>
    </row>
    <row r="933">
      <c r="A933" s="5" t="s">
        <v>4816</v>
      </c>
      <c r="B933" s="5" t="s">
        <v>3527</v>
      </c>
      <c r="C933" s="5" t="s">
        <v>3412</v>
      </c>
      <c r="D933" s="5" t="s">
        <v>3417</v>
      </c>
      <c r="E933" s="6">
        <v>46660.0</v>
      </c>
      <c r="F933" s="7">
        <f t="shared" si="1"/>
        <v>2027</v>
      </c>
      <c r="G933" s="7">
        <f t="shared" si="2"/>
        <v>9</v>
      </c>
      <c r="H933" s="5" t="s">
        <v>280</v>
      </c>
      <c r="I933" s="7">
        <v>6.9</v>
      </c>
      <c r="J933" s="7">
        <v>60.0</v>
      </c>
      <c r="K933" s="8"/>
      <c r="L933" s="5" t="str">
        <f t="array" ref="L933">XLOOKUP(H933,'Product Master'!B:B,'Product Master'!C:C)</f>
        <v>Packaging Materials</v>
      </c>
      <c r="M933" s="9">
        <f t="shared" si="3"/>
        <v>4140000</v>
      </c>
    </row>
    <row r="934">
      <c r="A934" s="5" t="s">
        <v>4817</v>
      </c>
      <c r="B934" s="5" t="s">
        <v>4635</v>
      </c>
      <c r="C934" s="5" t="s">
        <v>3406</v>
      </c>
      <c r="D934" s="5" t="s">
        <v>3417</v>
      </c>
      <c r="E934" s="6">
        <v>45901.0</v>
      </c>
      <c r="F934" s="7">
        <f t="shared" si="1"/>
        <v>2025</v>
      </c>
      <c r="G934" s="7">
        <f t="shared" si="2"/>
        <v>9</v>
      </c>
      <c r="H934" s="5" t="s">
        <v>161</v>
      </c>
      <c r="I934" s="7">
        <v>68.4</v>
      </c>
      <c r="J934" s="7">
        <v>60.0</v>
      </c>
      <c r="K934" s="8"/>
      <c r="L934" s="5" t="str">
        <f t="array" ref="L934">XLOOKUP(H934,'Product Master'!B:B,'Product Master'!C:C)</f>
        <v>Industrial Lubricants</v>
      </c>
      <c r="M934" s="9">
        <f t="shared" si="3"/>
        <v>41040000</v>
      </c>
    </row>
    <row r="935">
      <c r="A935" s="5" t="s">
        <v>4818</v>
      </c>
      <c r="B935" s="5" t="s">
        <v>3637</v>
      </c>
      <c r="C935" s="5" t="s">
        <v>3412</v>
      </c>
      <c r="D935" s="5" t="s">
        <v>3419</v>
      </c>
      <c r="E935" s="6">
        <v>46070.0</v>
      </c>
      <c r="F935" s="7">
        <f t="shared" si="1"/>
        <v>2026</v>
      </c>
      <c r="G935" s="7">
        <f t="shared" si="2"/>
        <v>2</v>
      </c>
      <c r="H935" s="5" t="s">
        <v>218</v>
      </c>
      <c r="I935" s="7">
        <v>28.8</v>
      </c>
      <c r="J935" s="7">
        <v>20.0</v>
      </c>
      <c r="K935" s="8"/>
      <c r="L935" s="5" t="str">
        <f t="array" ref="L935">XLOOKUP(H935,'Product Master'!B:B,'Product Master'!C:C)</f>
        <v>Consumer &amp; Home Care</v>
      </c>
      <c r="M935" s="9">
        <f t="shared" si="3"/>
        <v>5760000</v>
      </c>
    </row>
    <row r="936">
      <c r="A936" s="5" t="s">
        <v>4819</v>
      </c>
      <c r="B936" s="5" t="s">
        <v>4102</v>
      </c>
      <c r="C936" s="5" t="s">
        <v>3416</v>
      </c>
      <c r="D936" s="5" t="s">
        <v>3403</v>
      </c>
      <c r="E936" s="6">
        <v>46761.0</v>
      </c>
      <c r="F936" s="7">
        <f t="shared" si="1"/>
        <v>2028</v>
      </c>
      <c r="G936" s="7">
        <f t="shared" si="2"/>
        <v>1</v>
      </c>
      <c r="H936" s="5" t="s">
        <v>382</v>
      </c>
      <c r="I936" s="7">
        <v>10.6</v>
      </c>
      <c r="J936" s="7">
        <v>80.0</v>
      </c>
      <c r="K936" s="8"/>
      <c r="L936" s="5" t="str">
        <f t="array" ref="L936">XLOOKUP(H936,'Product Master'!B:B,'Product Master'!C:C)</f>
        <v>Industrial Lubricants</v>
      </c>
      <c r="M936" s="9">
        <f t="shared" si="3"/>
        <v>8480000</v>
      </c>
    </row>
    <row r="937">
      <c r="A937" s="5" t="s">
        <v>4820</v>
      </c>
      <c r="B937" s="5" t="s">
        <v>3852</v>
      </c>
      <c r="C937" s="5" t="s">
        <v>3406</v>
      </c>
      <c r="D937" s="5" t="s">
        <v>3417</v>
      </c>
      <c r="E937" s="6">
        <v>46357.0</v>
      </c>
      <c r="F937" s="7">
        <f t="shared" si="1"/>
        <v>2026</v>
      </c>
      <c r="G937" s="7">
        <f t="shared" si="2"/>
        <v>12</v>
      </c>
      <c r="H937" s="5" t="s">
        <v>145</v>
      </c>
      <c r="I937" s="7">
        <v>17.2</v>
      </c>
      <c r="J937" s="7">
        <v>60.0</v>
      </c>
      <c r="K937" s="8"/>
      <c r="L937" s="5" t="str">
        <f t="array" ref="L937">XLOOKUP(H937,'Product Master'!B:B,'Product Master'!C:C)</f>
        <v>Consumer &amp; Home Care</v>
      </c>
      <c r="M937" s="9">
        <f t="shared" si="3"/>
        <v>10320000</v>
      </c>
    </row>
    <row r="938">
      <c r="A938" s="5" t="s">
        <v>4821</v>
      </c>
      <c r="B938" s="5" t="s">
        <v>4822</v>
      </c>
      <c r="C938" s="5" t="s">
        <v>3406</v>
      </c>
      <c r="D938" s="5" t="s">
        <v>3417</v>
      </c>
      <c r="E938" s="6">
        <v>46786.0</v>
      </c>
      <c r="F938" s="7">
        <f t="shared" si="1"/>
        <v>2028</v>
      </c>
      <c r="G938" s="7">
        <f t="shared" si="2"/>
        <v>2</v>
      </c>
      <c r="H938" s="5" t="s">
        <v>336</v>
      </c>
      <c r="I938" s="7">
        <v>61.2</v>
      </c>
      <c r="J938" s="7">
        <v>60.0</v>
      </c>
      <c r="K938" s="8"/>
      <c r="L938" s="5" t="str">
        <f t="array" ref="L938">XLOOKUP(H938,'Product Master'!B:B,'Product Master'!C:C)</f>
        <v>Automotive Solutions</v>
      </c>
      <c r="M938" s="9">
        <f t="shared" si="3"/>
        <v>36720000</v>
      </c>
    </row>
    <row r="939">
      <c r="A939" s="5" t="s">
        <v>4823</v>
      </c>
      <c r="B939" s="5" t="s">
        <v>4824</v>
      </c>
      <c r="C939" s="5" t="s">
        <v>3416</v>
      </c>
      <c r="D939" s="5" t="s">
        <v>3417</v>
      </c>
      <c r="E939" s="6">
        <v>46322.0</v>
      </c>
      <c r="F939" s="7">
        <f t="shared" si="1"/>
        <v>2026</v>
      </c>
      <c r="G939" s="7">
        <f t="shared" si="2"/>
        <v>10</v>
      </c>
      <c r="H939" s="5" t="s">
        <v>40</v>
      </c>
      <c r="I939" s="7">
        <v>28.5</v>
      </c>
      <c r="J939" s="7">
        <v>60.0</v>
      </c>
      <c r="K939" s="8"/>
      <c r="L939" s="5" t="str">
        <f t="array" ref="L939">XLOOKUP(H939,'Product Master'!B:B,'Product Master'!C:C)</f>
        <v>Specialty Polymers</v>
      </c>
      <c r="M939" s="9">
        <f t="shared" si="3"/>
        <v>17100000</v>
      </c>
    </row>
    <row r="940">
      <c r="A940" s="5" t="s">
        <v>4825</v>
      </c>
      <c r="B940" s="5" t="s">
        <v>3469</v>
      </c>
      <c r="C940" s="5" t="s">
        <v>3402</v>
      </c>
      <c r="D940" s="5" t="s">
        <v>3413</v>
      </c>
      <c r="E940" s="6">
        <v>46103.0</v>
      </c>
      <c r="F940" s="7">
        <f t="shared" si="1"/>
        <v>2026</v>
      </c>
      <c r="G940" s="7">
        <f t="shared" si="2"/>
        <v>3</v>
      </c>
      <c r="H940" s="5" t="s">
        <v>25</v>
      </c>
      <c r="I940" s="7">
        <v>13.8</v>
      </c>
      <c r="J940" s="7">
        <v>0.0</v>
      </c>
      <c r="K940" s="8"/>
      <c r="L940" s="5" t="str">
        <f t="array" ref="L940">XLOOKUP(H940,'Product Master'!B:B,'Product Master'!C:C)</f>
        <v>Specialty Polymers</v>
      </c>
      <c r="M940" s="9">
        <f t="shared" si="3"/>
        <v>0</v>
      </c>
    </row>
    <row r="941">
      <c r="A941" s="5" t="s">
        <v>4826</v>
      </c>
      <c r="B941" s="5" t="s">
        <v>3860</v>
      </c>
      <c r="C941" s="5" t="s">
        <v>3406</v>
      </c>
      <c r="D941" s="5" t="s">
        <v>3417</v>
      </c>
      <c r="E941" s="6">
        <v>46600.0</v>
      </c>
      <c r="F941" s="7">
        <f t="shared" si="1"/>
        <v>2027</v>
      </c>
      <c r="G941" s="7">
        <f t="shared" si="2"/>
        <v>8</v>
      </c>
      <c r="H941" s="5" t="s">
        <v>118</v>
      </c>
      <c r="I941" s="7">
        <v>54.6</v>
      </c>
      <c r="J941" s="7">
        <v>60.0</v>
      </c>
      <c r="K941" s="8"/>
      <c r="L941" s="5" t="str">
        <f t="array" ref="L941">XLOOKUP(H941,'Product Master'!B:B,'Product Master'!C:C)</f>
        <v>Automotive Solutions</v>
      </c>
      <c r="M941" s="9">
        <f t="shared" si="3"/>
        <v>32760000</v>
      </c>
    </row>
    <row r="942">
      <c r="A942" s="5" t="s">
        <v>4827</v>
      </c>
      <c r="B942" s="5" t="s">
        <v>3479</v>
      </c>
      <c r="C942" s="5" t="s">
        <v>3402</v>
      </c>
      <c r="D942" s="5" t="s">
        <v>3413</v>
      </c>
      <c r="E942" s="6">
        <v>46693.0</v>
      </c>
      <c r="F942" s="7">
        <f t="shared" si="1"/>
        <v>2027</v>
      </c>
      <c r="G942" s="7">
        <f t="shared" si="2"/>
        <v>11</v>
      </c>
      <c r="H942" s="5" t="s">
        <v>40</v>
      </c>
      <c r="I942" s="7">
        <v>25.9</v>
      </c>
      <c r="J942" s="7">
        <v>0.0</v>
      </c>
      <c r="K942" s="8"/>
      <c r="L942" s="5" t="str">
        <f t="array" ref="L942">XLOOKUP(H942,'Product Master'!B:B,'Product Master'!C:C)</f>
        <v>Specialty Polymers</v>
      </c>
      <c r="M942" s="9">
        <f t="shared" si="3"/>
        <v>0</v>
      </c>
    </row>
    <row r="943">
      <c r="A943" s="5" t="s">
        <v>4828</v>
      </c>
      <c r="B943" s="5" t="s">
        <v>3464</v>
      </c>
      <c r="C943" s="5" t="s">
        <v>3402</v>
      </c>
      <c r="D943" s="5" t="s">
        <v>3407</v>
      </c>
      <c r="E943" s="6">
        <v>46398.0</v>
      </c>
      <c r="F943" s="7">
        <f t="shared" si="1"/>
        <v>2027</v>
      </c>
      <c r="G943" s="7">
        <f t="shared" si="2"/>
        <v>1</v>
      </c>
      <c r="H943" s="5" t="s">
        <v>142</v>
      </c>
      <c r="I943" s="7">
        <v>56.9</v>
      </c>
      <c r="J943" s="7">
        <v>100.0</v>
      </c>
      <c r="K943" s="8"/>
      <c r="L943" s="5" t="str">
        <f t="array" ref="L943">XLOOKUP(H943,'Product Master'!B:B,'Product Master'!C:C)</f>
        <v>Automotive Solutions</v>
      </c>
      <c r="M943" s="9">
        <f t="shared" si="3"/>
        <v>56900000</v>
      </c>
    </row>
    <row r="944">
      <c r="A944" s="5" t="s">
        <v>4829</v>
      </c>
      <c r="B944" s="5" t="s">
        <v>4830</v>
      </c>
      <c r="C944" s="5" t="s">
        <v>3416</v>
      </c>
      <c r="D944" s="5" t="s">
        <v>3407</v>
      </c>
      <c r="E944" s="6">
        <v>46198.0</v>
      </c>
      <c r="F944" s="7">
        <f t="shared" si="1"/>
        <v>2026</v>
      </c>
      <c r="G944" s="7">
        <f t="shared" si="2"/>
        <v>6</v>
      </c>
      <c r="H944" s="5" t="s">
        <v>280</v>
      </c>
      <c r="I944" s="7">
        <v>37.0</v>
      </c>
      <c r="J944" s="7">
        <v>100.0</v>
      </c>
      <c r="K944" s="8"/>
      <c r="L944" s="5" t="str">
        <f t="array" ref="L944">XLOOKUP(H944,'Product Master'!B:B,'Product Master'!C:C)</f>
        <v>Packaging Materials</v>
      </c>
      <c r="M944" s="9">
        <f t="shared" si="3"/>
        <v>37000000</v>
      </c>
    </row>
    <row r="945">
      <c r="A945" s="5" t="s">
        <v>4831</v>
      </c>
      <c r="B945" s="5" t="s">
        <v>3489</v>
      </c>
      <c r="C945" s="5" t="s">
        <v>3412</v>
      </c>
      <c r="D945" s="5" t="s">
        <v>3417</v>
      </c>
      <c r="E945" s="6">
        <v>46852.0</v>
      </c>
      <c r="F945" s="7">
        <f t="shared" si="1"/>
        <v>2028</v>
      </c>
      <c r="G945" s="7">
        <f t="shared" si="2"/>
        <v>4</v>
      </c>
      <c r="H945" s="5" t="s">
        <v>35</v>
      </c>
      <c r="I945" s="7">
        <v>10.2</v>
      </c>
      <c r="J945" s="7">
        <v>60.0</v>
      </c>
      <c r="K945" s="8"/>
      <c r="L945" s="5" t="str">
        <f t="array" ref="L945">XLOOKUP(H945,'Product Master'!B:B,'Product Master'!C:C)</f>
        <v>Specialty Polymers</v>
      </c>
      <c r="M945" s="9">
        <f t="shared" si="3"/>
        <v>6120000</v>
      </c>
    </row>
    <row r="946">
      <c r="A946" s="5" t="s">
        <v>4832</v>
      </c>
      <c r="B946" s="5" t="s">
        <v>4560</v>
      </c>
      <c r="C946" s="5" t="s">
        <v>3402</v>
      </c>
      <c r="D946" s="5" t="s">
        <v>3413</v>
      </c>
      <c r="E946" s="6">
        <v>46285.0</v>
      </c>
      <c r="F946" s="7">
        <f t="shared" si="1"/>
        <v>2026</v>
      </c>
      <c r="G946" s="7">
        <f t="shared" si="2"/>
        <v>9</v>
      </c>
      <c r="H946" s="5" t="s">
        <v>152</v>
      </c>
      <c r="I946" s="7">
        <v>65.6</v>
      </c>
      <c r="J946" s="7">
        <v>0.0</v>
      </c>
      <c r="K946" s="8"/>
      <c r="L946" s="5" t="str">
        <f t="array" ref="L946">XLOOKUP(H946,'Product Master'!B:B,'Product Master'!C:C)</f>
        <v>Packaging Materials</v>
      </c>
      <c r="M946" s="9">
        <f t="shared" si="3"/>
        <v>0</v>
      </c>
    </row>
    <row r="947">
      <c r="A947" s="5" t="s">
        <v>4833</v>
      </c>
      <c r="B947" s="5" t="s">
        <v>4041</v>
      </c>
      <c r="C947" s="5" t="s">
        <v>3412</v>
      </c>
      <c r="D947" s="5" t="s">
        <v>3413</v>
      </c>
      <c r="E947" s="6">
        <v>45936.0</v>
      </c>
      <c r="F947" s="7">
        <f t="shared" si="1"/>
        <v>2025</v>
      </c>
      <c r="G947" s="7">
        <f t="shared" si="2"/>
        <v>10</v>
      </c>
      <c r="H947" s="5" t="s">
        <v>45</v>
      </c>
      <c r="I947" s="7">
        <v>51.7</v>
      </c>
      <c r="J947" s="7">
        <v>0.0</v>
      </c>
      <c r="K947" s="5" t="s">
        <v>4438</v>
      </c>
      <c r="L947" s="5" t="str">
        <f t="array" ref="L947">XLOOKUP(H947,'Product Master'!B:B,'Product Master'!C:C)</f>
        <v>Automotive Solutions</v>
      </c>
      <c r="M947" s="9">
        <f t="shared" si="3"/>
        <v>0</v>
      </c>
    </row>
    <row r="948">
      <c r="A948" s="5" t="s">
        <v>4834</v>
      </c>
      <c r="B948" s="5" t="s">
        <v>3676</v>
      </c>
      <c r="C948" s="5" t="s">
        <v>3412</v>
      </c>
      <c r="D948" s="5" t="s">
        <v>3407</v>
      </c>
      <c r="E948" s="6">
        <v>46025.0</v>
      </c>
      <c r="F948" s="7">
        <f t="shared" si="1"/>
        <v>2026</v>
      </c>
      <c r="G948" s="7">
        <f t="shared" si="2"/>
        <v>1</v>
      </c>
      <c r="H948" s="5" t="s">
        <v>59</v>
      </c>
      <c r="I948" s="7">
        <v>68.2</v>
      </c>
      <c r="J948" s="7">
        <v>100.0</v>
      </c>
      <c r="K948" s="8"/>
      <c r="L948" s="5" t="str">
        <f t="array" ref="L948">XLOOKUP(H948,'Product Master'!B:B,'Product Master'!C:C)</f>
        <v>Consumer &amp; Home Care</v>
      </c>
      <c r="M948" s="9">
        <f t="shared" si="3"/>
        <v>68200000</v>
      </c>
    </row>
    <row r="949">
      <c r="A949" s="5" t="s">
        <v>4835</v>
      </c>
      <c r="B949" s="5" t="s">
        <v>3546</v>
      </c>
      <c r="C949" s="5" t="s">
        <v>3406</v>
      </c>
      <c r="D949" s="5" t="s">
        <v>3419</v>
      </c>
      <c r="E949" s="6">
        <v>46633.0</v>
      </c>
      <c r="F949" s="7">
        <f t="shared" si="1"/>
        <v>2027</v>
      </c>
      <c r="G949" s="7">
        <f t="shared" si="2"/>
        <v>9</v>
      </c>
      <c r="H949" s="5" t="s">
        <v>245</v>
      </c>
      <c r="I949" s="7">
        <v>35.2</v>
      </c>
      <c r="J949" s="7">
        <v>20.0</v>
      </c>
      <c r="K949" s="8"/>
      <c r="L949" s="5" t="str">
        <f t="array" ref="L949">XLOOKUP(H949,'Product Master'!B:B,'Product Master'!C:C)</f>
        <v>Packaging Materials</v>
      </c>
      <c r="M949" s="9">
        <f t="shared" si="3"/>
        <v>7040000</v>
      </c>
    </row>
    <row r="950">
      <c r="A950" s="5" t="s">
        <v>4836</v>
      </c>
      <c r="B950" s="5" t="s">
        <v>4038</v>
      </c>
      <c r="C950" s="5" t="s">
        <v>3406</v>
      </c>
      <c r="D950" s="5" t="s">
        <v>3419</v>
      </c>
      <c r="E950" s="6">
        <v>46201.0</v>
      </c>
      <c r="F950" s="7">
        <f t="shared" si="1"/>
        <v>2026</v>
      </c>
      <c r="G950" s="7">
        <f t="shared" si="2"/>
        <v>6</v>
      </c>
      <c r="H950" s="5" t="s">
        <v>74</v>
      </c>
      <c r="I950" s="7">
        <v>60.5</v>
      </c>
      <c r="J950" s="7">
        <v>20.0</v>
      </c>
      <c r="K950" s="8"/>
      <c r="L950" s="5" t="str">
        <f t="array" ref="L950">XLOOKUP(H950,'Product Master'!B:B,'Product Master'!C:C)</f>
        <v>Consumer &amp; Home Care</v>
      </c>
      <c r="M950" s="9">
        <f t="shared" si="3"/>
        <v>12100000</v>
      </c>
    </row>
    <row r="951">
      <c r="A951" s="5" t="s">
        <v>4837</v>
      </c>
      <c r="B951" s="5" t="s">
        <v>4485</v>
      </c>
      <c r="C951" s="5" t="s">
        <v>3412</v>
      </c>
      <c r="D951" s="5" t="s">
        <v>3407</v>
      </c>
      <c r="E951" s="6">
        <v>45827.0</v>
      </c>
      <c r="F951" s="7">
        <f t="shared" si="1"/>
        <v>2025</v>
      </c>
      <c r="G951" s="7">
        <f t="shared" si="2"/>
        <v>6</v>
      </c>
      <c r="H951" s="5" t="s">
        <v>382</v>
      </c>
      <c r="I951" s="7">
        <v>29.1</v>
      </c>
      <c r="J951" s="7">
        <v>100.0</v>
      </c>
      <c r="K951" s="8"/>
      <c r="L951" s="5" t="str">
        <f t="array" ref="L951">XLOOKUP(H951,'Product Master'!B:B,'Product Master'!C:C)</f>
        <v>Industrial Lubricants</v>
      </c>
      <c r="M951" s="9">
        <f t="shared" si="3"/>
        <v>29100000</v>
      </c>
    </row>
    <row r="952">
      <c r="A952" s="5" t="s">
        <v>4838</v>
      </c>
      <c r="B952" s="5" t="s">
        <v>4638</v>
      </c>
      <c r="C952" s="5" t="s">
        <v>3412</v>
      </c>
      <c r="D952" s="5" t="s">
        <v>3403</v>
      </c>
      <c r="E952" s="6">
        <v>46018.0</v>
      </c>
      <c r="F952" s="7">
        <f t="shared" si="1"/>
        <v>2025</v>
      </c>
      <c r="G952" s="7">
        <f t="shared" si="2"/>
        <v>12</v>
      </c>
      <c r="H952" s="5" t="s">
        <v>210</v>
      </c>
      <c r="I952" s="7">
        <v>11.9</v>
      </c>
      <c r="J952" s="7">
        <v>80.0</v>
      </c>
      <c r="K952" s="8"/>
      <c r="L952" s="5" t="str">
        <f t="array" ref="L952">XLOOKUP(H952,'Product Master'!B:B,'Product Master'!C:C)</f>
        <v>Automotive Solutions</v>
      </c>
      <c r="M952" s="9">
        <f t="shared" si="3"/>
        <v>9520000</v>
      </c>
    </row>
    <row r="953">
      <c r="A953" s="5" t="s">
        <v>4839</v>
      </c>
      <c r="B953" s="5" t="s">
        <v>4230</v>
      </c>
      <c r="C953" s="5" t="s">
        <v>3416</v>
      </c>
      <c r="D953" s="5" t="s">
        <v>3403</v>
      </c>
      <c r="E953" s="6">
        <v>45942.0</v>
      </c>
      <c r="F953" s="7">
        <f t="shared" si="1"/>
        <v>2025</v>
      </c>
      <c r="G953" s="7">
        <f t="shared" si="2"/>
        <v>10</v>
      </c>
      <c r="H953" s="5" t="s">
        <v>53</v>
      </c>
      <c r="I953" s="7">
        <v>75.6</v>
      </c>
      <c r="J953" s="7">
        <v>80.0</v>
      </c>
      <c r="K953" s="8"/>
      <c r="L953" s="5" t="str">
        <f t="array" ref="L953">XLOOKUP(H953,'Product Master'!B:B,'Product Master'!C:C)</f>
        <v>Specialty Polymers</v>
      </c>
      <c r="M953" s="9">
        <f t="shared" si="3"/>
        <v>60480000</v>
      </c>
    </row>
    <row r="954">
      <c r="A954" s="5" t="s">
        <v>4840</v>
      </c>
      <c r="B954" s="5" t="s">
        <v>3493</v>
      </c>
      <c r="C954" s="5" t="s">
        <v>3406</v>
      </c>
      <c r="D954" s="5" t="s">
        <v>3403</v>
      </c>
      <c r="E954" s="6">
        <v>46002.0</v>
      </c>
      <c r="F954" s="7">
        <f t="shared" si="1"/>
        <v>2025</v>
      </c>
      <c r="G954" s="7">
        <f t="shared" si="2"/>
        <v>12</v>
      </c>
      <c r="H954" s="5" t="s">
        <v>145</v>
      </c>
      <c r="I954" s="7">
        <v>30.1</v>
      </c>
      <c r="J954" s="7">
        <v>80.0</v>
      </c>
      <c r="K954" s="8"/>
      <c r="L954" s="5" t="str">
        <f t="array" ref="L954">XLOOKUP(H954,'Product Master'!B:B,'Product Master'!C:C)</f>
        <v>Consumer &amp; Home Care</v>
      </c>
      <c r="M954" s="9">
        <f t="shared" si="3"/>
        <v>24080000</v>
      </c>
    </row>
    <row r="955">
      <c r="A955" s="5" t="s">
        <v>4841</v>
      </c>
      <c r="B955" s="5" t="s">
        <v>3438</v>
      </c>
      <c r="C955" s="5" t="s">
        <v>3416</v>
      </c>
      <c r="D955" s="5" t="s">
        <v>3407</v>
      </c>
      <c r="E955" s="6">
        <v>45785.0</v>
      </c>
      <c r="F955" s="7">
        <f t="shared" si="1"/>
        <v>2025</v>
      </c>
      <c r="G955" s="7">
        <f t="shared" si="2"/>
        <v>5</v>
      </c>
      <c r="H955" s="5" t="s">
        <v>89</v>
      </c>
      <c r="I955" s="7">
        <v>5.1</v>
      </c>
      <c r="J955" s="7">
        <v>100.0</v>
      </c>
      <c r="K955" s="8"/>
      <c r="L955" s="5" t="str">
        <f t="array" ref="L955">XLOOKUP(H955,'Product Master'!B:B,'Product Master'!C:C)</f>
        <v>Automotive Solutions</v>
      </c>
      <c r="M955" s="9">
        <f t="shared" si="3"/>
        <v>5100000</v>
      </c>
    </row>
    <row r="956">
      <c r="A956" s="5" t="s">
        <v>4842</v>
      </c>
      <c r="B956" s="5" t="s">
        <v>3678</v>
      </c>
      <c r="C956" s="5" t="s">
        <v>3402</v>
      </c>
      <c r="D956" s="5" t="s">
        <v>3407</v>
      </c>
      <c r="E956" s="6">
        <v>45795.0</v>
      </c>
      <c r="F956" s="7">
        <f t="shared" si="1"/>
        <v>2025</v>
      </c>
      <c r="G956" s="7">
        <f t="shared" si="2"/>
        <v>5</v>
      </c>
      <c r="H956" s="5" t="s">
        <v>311</v>
      </c>
      <c r="I956" s="7">
        <v>23.9</v>
      </c>
      <c r="J956" s="7">
        <v>100.0</v>
      </c>
      <c r="K956" s="8"/>
      <c r="L956" s="5" t="str">
        <f t="array" ref="L956">XLOOKUP(H956,'Product Master'!B:B,'Product Master'!C:C)</f>
        <v>Packaging Materials</v>
      </c>
      <c r="M956" s="9">
        <f t="shared" si="3"/>
        <v>23900000</v>
      </c>
    </row>
    <row r="957">
      <c r="A957" s="5" t="s">
        <v>4843</v>
      </c>
      <c r="B957" s="5" t="s">
        <v>4844</v>
      </c>
      <c r="C957" s="5" t="s">
        <v>3416</v>
      </c>
      <c r="D957" s="5" t="s">
        <v>3403</v>
      </c>
      <c r="E957" s="6">
        <v>46176.0</v>
      </c>
      <c r="F957" s="7">
        <f t="shared" si="1"/>
        <v>2026</v>
      </c>
      <c r="G957" s="7">
        <f t="shared" si="2"/>
        <v>6</v>
      </c>
      <c r="H957" s="5" t="s">
        <v>145</v>
      </c>
      <c r="I957" s="7">
        <v>57.7</v>
      </c>
      <c r="J957" s="7">
        <v>80.0</v>
      </c>
      <c r="K957" s="8"/>
      <c r="L957" s="5" t="str">
        <f t="array" ref="L957">XLOOKUP(H957,'Product Master'!B:B,'Product Master'!C:C)</f>
        <v>Consumer &amp; Home Care</v>
      </c>
      <c r="M957" s="9">
        <f t="shared" si="3"/>
        <v>46160000</v>
      </c>
    </row>
    <row r="958">
      <c r="A958" s="5" t="s">
        <v>4845</v>
      </c>
      <c r="B958" s="5" t="s">
        <v>4761</v>
      </c>
      <c r="C958" s="5" t="s">
        <v>3406</v>
      </c>
      <c r="D958" s="5" t="s">
        <v>3403</v>
      </c>
      <c r="E958" s="6">
        <v>46081.0</v>
      </c>
      <c r="F958" s="7">
        <f t="shared" si="1"/>
        <v>2026</v>
      </c>
      <c r="G958" s="7">
        <f t="shared" si="2"/>
        <v>2</v>
      </c>
      <c r="H958" s="5" t="s">
        <v>124</v>
      </c>
      <c r="I958" s="7">
        <v>72.3</v>
      </c>
      <c r="J958" s="7">
        <v>80.0</v>
      </c>
      <c r="K958" s="8"/>
      <c r="L958" s="5" t="str">
        <f t="array" ref="L958">XLOOKUP(H958,'Product Master'!B:B,'Product Master'!C:C)</f>
        <v>Specialty Polymers</v>
      </c>
      <c r="M958" s="9">
        <f t="shared" si="3"/>
        <v>57840000</v>
      </c>
    </row>
    <row r="959">
      <c r="A959" s="5" t="s">
        <v>4846</v>
      </c>
      <c r="B959" s="5" t="s">
        <v>4847</v>
      </c>
      <c r="C959" s="5" t="s">
        <v>3416</v>
      </c>
      <c r="D959" s="5" t="s">
        <v>3417</v>
      </c>
      <c r="E959" s="6">
        <v>45778.0</v>
      </c>
      <c r="F959" s="7">
        <f t="shared" si="1"/>
        <v>2025</v>
      </c>
      <c r="G959" s="7">
        <f t="shared" si="2"/>
        <v>5</v>
      </c>
      <c r="H959" s="5" t="s">
        <v>19</v>
      </c>
      <c r="I959" s="7">
        <v>32.9</v>
      </c>
      <c r="J959" s="7">
        <v>60.0</v>
      </c>
      <c r="K959" s="8"/>
      <c r="L959" s="5" t="str">
        <f t="array" ref="L959">XLOOKUP(H959,'Product Master'!B:B,'Product Master'!C:C)</f>
        <v>Packaging Materials</v>
      </c>
      <c r="M959" s="9">
        <f t="shared" si="3"/>
        <v>19740000</v>
      </c>
    </row>
    <row r="960">
      <c r="A960" s="5" t="s">
        <v>4848</v>
      </c>
      <c r="B960" s="5" t="s">
        <v>3883</v>
      </c>
      <c r="C960" s="5" t="s">
        <v>3416</v>
      </c>
      <c r="D960" s="5" t="s">
        <v>3413</v>
      </c>
      <c r="E960" s="6">
        <v>46112.0</v>
      </c>
      <c r="F960" s="7">
        <f t="shared" si="1"/>
        <v>2026</v>
      </c>
      <c r="G960" s="7">
        <f t="shared" si="2"/>
        <v>3</v>
      </c>
      <c r="H960" s="5" t="s">
        <v>306</v>
      </c>
      <c r="I960" s="7">
        <v>33.6</v>
      </c>
      <c r="J960" s="7">
        <v>0.0</v>
      </c>
      <c r="K960" s="5" t="s">
        <v>4745</v>
      </c>
      <c r="L960" s="5" t="str">
        <f t="array" ref="L960">XLOOKUP(H960,'Product Master'!B:B,'Product Master'!C:C)</f>
        <v>Consumer &amp; Home Care</v>
      </c>
      <c r="M960" s="9">
        <f t="shared" si="3"/>
        <v>0</v>
      </c>
    </row>
    <row r="961">
      <c r="A961" s="5" t="s">
        <v>4849</v>
      </c>
      <c r="B961" s="5" t="s">
        <v>3599</v>
      </c>
      <c r="C961" s="5" t="s">
        <v>3416</v>
      </c>
      <c r="D961" s="5" t="s">
        <v>3419</v>
      </c>
      <c r="E961" s="6">
        <v>46418.0</v>
      </c>
      <c r="F961" s="7">
        <f t="shared" si="1"/>
        <v>2027</v>
      </c>
      <c r="G961" s="7">
        <f t="shared" si="2"/>
        <v>1</v>
      </c>
      <c r="H961" s="5" t="s">
        <v>92</v>
      </c>
      <c r="I961" s="7">
        <v>64.0</v>
      </c>
      <c r="J961" s="7">
        <v>20.0</v>
      </c>
      <c r="K961" s="8"/>
      <c r="L961" s="5" t="str">
        <f t="array" ref="L961">XLOOKUP(H961,'Product Master'!B:B,'Product Master'!C:C)</f>
        <v>Automotive Solutions</v>
      </c>
      <c r="M961" s="9">
        <f t="shared" si="3"/>
        <v>12800000</v>
      </c>
    </row>
    <row r="962">
      <c r="A962" s="5" t="s">
        <v>4850</v>
      </c>
      <c r="B962" s="5" t="s">
        <v>4685</v>
      </c>
      <c r="C962" s="5" t="s">
        <v>3406</v>
      </c>
      <c r="D962" s="5" t="s">
        <v>3407</v>
      </c>
      <c r="E962" s="6">
        <v>46123.0</v>
      </c>
      <c r="F962" s="7">
        <f t="shared" si="1"/>
        <v>2026</v>
      </c>
      <c r="G962" s="7">
        <f t="shared" si="2"/>
        <v>4</v>
      </c>
      <c r="H962" s="5" t="s">
        <v>95</v>
      </c>
      <c r="I962" s="7">
        <v>71.7</v>
      </c>
      <c r="J962" s="7">
        <v>100.0</v>
      </c>
      <c r="K962" s="8"/>
      <c r="L962" s="5" t="str">
        <f t="array" ref="L962">XLOOKUP(H962,'Product Master'!B:B,'Product Master'!C:C)</f>
        <v>Consumer &amp; Home Care</v>
      </c>
      <c r="M962" s="9">
        <f t="shared" si="3"/>
        <v>71700000</v>
      </c>
    </row>
    <row r="963">
      <c r="A963" s="5" t="s">
        <v>4851</v>
      </c>
      <c r="B963" s="5" t="s">
        <v>3773</v>
      </c>
      <c r="C963" s="5" t="s">
        <v>3402</v>
      </c>
      <c r="D963" s="5" t="s">
        <v>3419</v>
      </c>
      <c r="E963" s="6">
        <v>45825.0</v>
      </c>
      <c r="F963" s="7">
        <f t="shared" si="1"/>
        <v>2025</v>
      </c>
      <c r="G963" s="7">
        <f t="shared" si="2"/>
        <v>6</v>
      </c>
      <c r="H963" s="5" t="s">
        <v>231</v>
      </c>
      <c r="I963" s="7">
        <v>34.3</v>
      </c>
      <c r="J963" s="7">
        <v>20.0</v>
      </c>
      <c r="K963" s="8"/>
      <c r="L963" s="5" t="str">
        <f t="array" ref="L963">XLOOKUP(H963,'Product Master'!B:B,'Product Master'!C:C)</f>
        <v>Industrial Lubricants</v>
      </c>
      <c r="M963" s="9">
        <f t="shared" si="3"/>
        <v>6860000</v>
      </c>
    </row>
    <row r="964">
      <c r="A964" s="5" t="s">
        <v>4852</v>
      </c>
      <c r="B964" s="5" t="s">
        <v>4192</v>
      </c>
      <c r="C964" s="5" t="s">
        <v>3412</v>
      </c>
      <c r="D964" s="5" t="s">
        <v>3419</v>
      </c>
      <c r="E964" s="6">
        <v>46786.0</v>
      </c>
      <c r="F964" s="7">
        <f t="shared" si="1"/>
        <v>2028</v>
      </c>
      <c r="G964" s="7">
        <f t="shared" si="2"/>
        <v>2</v>
      </c>
      <c r="H964" s="5" t="s">
        <v>121</v>
      </c>
      <c r="I964" s="7">
        <v>50.2</v>
      </c>
      <c r="J964" s="7">
        <v>20.0</v>
      </c>
      <c r="K964" s="8"/>
      <c r="L964" s="5" t="str">
        <f t="array" ref="L964">XLOOKUP(H964,'Product Master'!B:B,'Product Master'!C:C)</f>
        <v>Specialty Polymers</v>
      </c>
      <c r="M964" s="9">
        <f t="shared" si="3"/>
        <v>10040000</v>
      </c>
    </row>
    <row r="965">
      <c r="A965" s="5" t="s">
        <v>4853</v>
      </c>
      <c r="B965" s="5" t="s">
        <v>4854</v>
      </c>
      <c r="C965" s="5" t="s">
        <v>3406</v>
      </c>
      <c r="D965" s="5" t="s">
        <v>3413</v>
      </c>
      <c r="E965" s="6">
        <v>46352.0</v>
      </c>
      <c r="F965" s="7">
        <f t="shared" si="1"/>
        <v>2026</v>
      </c>
      <c r="G965" s="7">
        <f t="shared" si="2"/>
        <v>11</v>
      </c>
      <c r="H965" s="5" t="s">
        <v>95</v>
      </c>
      <c r="I965" s="7">
        <v>42.4</v>
      </c>
      <c r="J965" s="7">
        <v>0.0</v>
      </c>
      <c r="K965" s="5" t="s">
        <v>4855</v>
      </c>
      <c r="L965" s="5" t="str">
        <f t="array" ref="L965">XLOOKUP(H965,'Product Master'!B:B,'Product Master'!C:C)</f>
        <v>Consumer &amp; Home Care</v>
      </c>
      <c r="M965" s="9">
        <f t="shared" si="3"/>
        <v>0</v>
      </c>
    </row>
    <row r="966">
      <c r="A966" s="5" t="s">
        <v>4856</v>
      </c>
      <c r="B966" s="5" t="s">
        <v>4857</v>
      </c>
      <c r="C966" s="5" t="s">
        <v>3402</v>
      </c>
      <c r="D966" s="5" t="s">
        <v>3407</v>
      </c>
      <c r="E966" s="6">
        <v>45826.0</v>
      </c>
      <c r="F966" s="7">
        <f t="shared" si="1"/>
        <v>2025</v>
      </c>
      <c r="G966" s="7">
        <f t="shared" si="2"/>
        <v>6</v>
      </c>
      <c r="H966" s="5" t="s">
        <v>306</v>
      </c>
      <c r="I966" s="7">
        <v>51.2</v>
      </c>
      <c r="J966" s="7">
        <v>100.0</v>
      </c>
      <c r="K966" s="8"/>
      <c r="L966" s="5" t="str">
        <f t="array" ref="L966">XLOOKUP(H966,'Product Master'!B:B,'Product Master'!C:C)</f>
        <v>Consumer &amp; Home Care</v>
      </c>
      <c r="M966" s="9">
        <f t="shared" si="3"/>
        <v>51200000</v>
      </c>
    </row>
    <row r="967">
      <c r="A967" s="5" t="s">
        <v>4858</v>
      </c>
      <c r="B967" s="5" t="s">
        <v>3771</v>
      </c>
      <c r="C967" s="5" t="s">
        <v>3412</v>
      </c>
      <c r="D967" s="5" t="s">
        <v>3413</v>
      </c>
      <c r="E967" s="6">
        <v>46164.0</v>
      </c>
      <c r="F967" s="7">
        <f t="shared" si="1"/>
        <v>2026</v>
      </c>
      <c r="G967" s="7">
        <f t="shared" si="2"/>
        <v>5</v>
      </c>
      <c r="H967" s="5" t="s">
        <v>121</v>
      </c>
      <c r="I967" s="7">
        <v>6.8</v>
      </c>
      <c r="J967" s="7">
        <v>0.0</v>
      </c>
      <c r="K967" s="8"/>
      <c r="L967" s="5" t="str">
        <f t="array" ref="L967">XLOOKUP(H967,'Product Master'!B:B,'Product Master'!C:C)</f>
        <v>Specialty Polymers</v>
      </c>
      <c r="M967" s="9">
        <f t="shared" si="3"/>
        <v>0</v>
      </c>
    </row>
    <row r="968">
      <c r="A968" s="5" t="s">
        <v>4859</v>
      </c>
      <c r="B968" s="5" t="s">
        <v>3445</v>
      </c>
      <c r="C968" s="5" t="s">
        <v>3406</v>
      </c>
      <c r="D968" s="5" t="s">
        <v>3403</v>
      </c>
      <c r="E968" s="6">
        <v>46172.0</v>
      </c>
      <c r="F968" s="7">
        <f t="shared" si="1"/>
        <v>2026</v>
      </c>
      <c r="G968" s="7">
        <f t="shared" si="2"/>
        <v>5</v>
      </c>
      <c r="H968" s="5" t="s">
        <v>82</v>
      </c>
      <c r="I968" s="7">
        <v>30.8</v>
      </c>
      <c r="J968" s="7">
        <v>80.0</v>
      </c>
      <c r="K968" s="8"/>
      <c r="L968" s="5" t="str">
        <f t="array" ref="L968">XLOOKUP(H968,'Product Master'!B:B,'Product Master'!C:C)</f>
        <v>Packaging Materials</v>
      </c>
      <c r="M968" s="9">
        <f t="shared" si="3"/>
        <v>24640000</v>
      </c>
    </row>
    <row r="969">
      <c r="A969" s="5" t="s">
        <v>4860</v>
      </c>
      <c r="B969" s="5" t="s">
        <v>4861</v>
      </c>
      <c r="C969" s="5" t="s">
        <v>3406</v>
      </c>
      <c r="D969" s="5" t="s">
        <v>3417</v>
      </c>
      <c r="E969" s="6">
        <v>46455.0</v>
      </c>
      <c r="F969" s="7">
        <f t="shared" si="1"/>
        <v>2027</v>
      </c>
      <c r="G969" s="7">
        <f t="shared" si="2"/>
        <v>3</v>
      </c>
      <c r="H969" s="5" t="s">
        <v>71</v>
      </c>
      <c r="I969" s="7">
        <v>21.5</v>
      </c>
      <c r="J969" s="7">
        <v>60.0</v>
      </c>
      <c r="K969" s="8"/>
      <c r="L969" s="5" t="str">
        <f t="array" ref="L969">XLOOKUP(H969,'Product Master'!B:B,'Product Master'!C:C)</f>
        <v>Consumer &amp; Home Care</v>
      </c>
      <c r="M969" s="9">
        <f t="shared" si="3"/>
        <v>12900000</v>
      </c>
    </row>
    <row r="970">
      <c r="A970" s="5" t="s">
        <v>4862</v>
      </c>
      <c r="B970" s="5" t="s">
        <v>3635</v>
      </c>
      <c r="C970" s="5" t="s">
        <v>3416</v>
      </c>
      <c r="D970" s="5" t="s">
        <v>3419</v>
      </c>
      <c r="E970" s="6">
        <v>46175.0</v>
      </c>
      <c r="F970" s="7">
        <f t="shared" si="1"/>
        <v>2026</v>
      </c>
      <c r="G970" s="7">
        <f t="shared" si="2"/>
        <v>6</v>
      </c>
      <c r="H970" s="5" t="s">
        <v>74</v>
      </c>
      <c r="I970" s="7">
        <v>54.9</v>
      </c>
      <c r="J970" s="7">
        <v>20.0</v>
      </c>
      <c r="K970" s="5" t="s">
        <v>4863</v>
      </c>
      <c r="L970" s="5" t="str">
        <f t="array" ref="L970">XLOOKUP(H970,'Product Master'!B:B,'Product Master'!C:C)</f>
        <v>Consumer &amp; Home Care</v>
      </c>
      <c r="M970" s="9">
        <f t="shared" si="3"/>
        <v>10980000</v>
      </c>
    </row>
    <row r="971">
      <c r="A971" s="5" t="s">
        <v>4864</v>
      </c>
      <c r="B971" s="5" t="s">
        <v>4459</v>
      </c>
      <c r="C971" s="5" t="s">
        <v>3402</v>
      </c>
      <c r="D971" s="5" t="s">
        <v>3403</v>
      </c>
      <c r="E971" s="6">
        <v>45769.0</v>
      </c>
      <c r="F971" s="7">
        <f t="shared" si="1"/>
        <v>2025</v>
      </c>
      <c r="G971" s="7">
        <f t="shared" si="2"/>
        <v>4</v>
      </c>
      <c r="H971" s="5" t="s">
        <v>121</v>
      </c>
      <c r="I971" s="7">
        <v>17.8</v>
      </c>
      <c r="J971" s="7">
        <v>80.0</v>
      </c>
      <c r="K971" s="8"/>
      <c r="L971" s="5" t="str">
        <f t="array" ref="L971">XLOOKUP(H971,'Product Master'!B:B,'Product Master'!C:C)</f>
        <v>Specialty Polymers</v>
      </c>
      <c r="M971" s="9">
        <f t="shared" si="3"/>
        <v>14240000</v>
      </c>
    </row>
    <row r="972">
      <c r="A972" s="5" t="s">
        <v>4865</v>
      </c>
      <c r="B972" s="5" t="s">
        <v>4135</v>
      </c>
      <c r="C972" s="5" t="s">
        <v>3416</v>
      </c>
      <c r="D972" s="5" t="s">
        <v>3403</v>
      </c>
      <c r="E972" s="6">
        <v>46389.0</v>
      </c>
      <c r="F972" s="7">
        <f t="shared" si="1"/>
        <v>2027</v>
      </c>
      <c r="G972" s="7">
        <f t="shared" si="2"/>
        <v>1</v>
      </c>
      <c r="H972" s="5" t="s">
        <v>35</v>
      </c>
      <c r="I972" s="7">
        <v>51.4</v>
      </c>
      <c r="J972" s="7">
        <v>80.0</v>
      </c>
      <c r="K972" s="8"/>
      <c r="L972" s="5" t="str">
        <f t="array" ref="L972">XLOOKUP(H972,'Product Master'!B:B,'Product Master'!C:C)</f>
        <v>Specialty Polymers</v>
      </c>
      <c r="M972" s="9">
        <f t="shared" si="3"/>
        <v>41120000</v>
      </c>
    </row>
    <row r="973">
      <c r="A973" s="5" t="s">
        <v>4866</v>
      </c>
      <c r="B973" s="5" t="s">
        <v>4867</v>
      </c>
      <c r="C973" s="5" t="s">
        <v>3416</v>
      </c>
      <c r="D973" s="5" t="s">
        <v>3413</v>
      </c>
      <c r="E973" s="6">
        <v>46469.0</v>
      </c>
      <c r="F973" s="7">
        <f t="shared" si="1"/>
        <v>2027</v>
      </c>
      <c r="G973" s="7">
        <f t="shared" si="2"/>
        <v>3</v>
      </c>
      <c r="H973" s="5" t="s">
        <v>95</v>
      </c>
      <c r="I973" s="7">
        <v>33.5</v>
      </c>
      <c r="J973" s="7">
        <v>0.0</v>
      </c>
      <c r="K973" s="8"/>
      <c r="L973" s="5" t="str">
        <f t="array" ref="L973">XLOOKUP(H973,'Product Master'!B:B,'Product Master'!C:C)</f>
        <v>Consumer &amp; Home Care</v>
      </c>
      <c r="M973" s="9">
        <f t="shared" si="3"/>
        <v>0</v>
      </c>
    </row>
    <row r="974">
      <c r="A974" s="5" t="s">
        <v>4868</v>
      </c>
      <c r="B974" s="5" t="s">
        <v>3457</v>
      </c>
      <c r="C974" s="5" t="s">
        <v>3406</v>
      </c>
      <c r="D974" s="5" t="s">
        <v>3407</v>
      </c>
      <c r="E974" s="6">
        <v>45831.0</v>
      </c>
      <c r="F974" s="7">
        <f t="shared" si="1"/>
        <v>2025</v>
      </c>
      <c r="G974" s="7">
        <f t="shared" si="2"/>
        <v>6</v>
      </c>
      <c r="H974" s="5" t="s">
        <v>231</v>
      </c>
      <c r="I974" s="7">
        <v>56.0</v>
      </c>
      <c r="J974" s="7">
        <v>100.0</v>
      </c>
      <c r="K974" s="5" t="s">
        <v>4869</v>
      </c>
      <c r="L974" s="5" t="str">
        <f t="array" ref="L974">XLOOKUP(H974,'Product Master'!B:B,'Product Master'!C:C)</f>
        <v>Industrial Lubricants</v>
      </c>
      <c r="M974" s="9">
        <f t="shared" si="3"/>
        <v>56000000</v>
      </c>
    </row>
    <row r="975">
      <c r="A975" s="5" t="s">
        <v>4870</v>
      </c>
      <c r="B975" s="5" t="s">
        <v>3980</v>
      </c>
      <c r="C975" s="5" t="s">
        <v>3406</v>
      </c>
      <c r="D975" s="5" t="s">
        <v>3417</v>
      </c>
      <c r="E975" s="6">
        <v>46812.0</v>
      </c>
      <c r="F975" s="7">
        <f t="shared" si="1"/>
        <v>2028</v>
      </c>
      <c r="G975" s="7">
        <f t="shared" si="2"/>
        <v>2</v>
      </c>
      <c r="H975" s="5" t="s">
        <v>152</v>
      </c>
      <c r="I975" s="7">
        <v>67.4</v>
      </c>
      <c r="J975" s="7">
        <v>60.0</v>
      </c>
      <c r="K975" s="8"/>
      <c r="L975" s="5" t="str">
        <f t="array" ref="L975">XLOOKUP(H975,'Product Master'!B:B,'Product Master'!C:C)</f>
        <v>Packaging Materials</v>
      </c>
      <c r="M975" s="9">
        <f t="shared" si="3"/>
        <v>40440000</v>
      </c>
    </row>
    <row r="976">
      <c r="A976" s="5" t="s">
        <v>4871</v>
      </c>
      <c r="B976" s="5" t="s">
        <v>4872</v>
      </c>
      <c r="C976" s="5" t="s">
        <v>3406</v>
      </c>
      <c r="D976" s="5" t="s">
        <v>3407</v>
      </c>
      <c r="E976" s="6">
        <v>46644.0</v>
      </c>
      <c r="F976" s="7">
        <f t="shared" si="1"/>
        <v>2027</v>
      </c>
      <c r="G976" s="7">
        <f t="shared" si="2"/>
        <v>9</v>
      </c>
      <c r="H976" s="5" t="s">
        <v>59</v>
      </c>
      <c r="I976" s="7">
        <v>72.4</v>
      </c>
      <c r="J976" s="7">
        <v>100.0</v>
      </c>
      <c r="K976" s="8"/>
      <c r="L976" s="5" t="str">
        <f t="array" ref="L976">XLOOKUP(H976,'Product Master'!B:B,'Product Master'!C:C)</f>
        <v>Consumer &amp; Home Care</v>
      </c>
      <c r="M976" s="9">
        <f t="shared" si="3"/>
        <v>72400000</v>
      </c>
    </row>
    <row r="977">
      <c r="A977" s="5" t="s">
        <v>4873</v>
      </c>
      <c r="B977" s="5" t="s">
        <v>3635</v>
      </c>
      <c r="C977" s="5" t="s">
        <v>3416</v>
      </c>
      <c r="D977" s="5" t="s">
        <v>3413</v>
      </c>
      <c r="E977" s="6">
        <v>46197.0</v>
      </c>
      <c r="F977" s="7">
        <f t="shared" si="1"/>
        <v>2026</v>
      </c>
      <c r="G977" s="7">
        <f t="shared" si="2"/>
        <v>6</v>
      </c>
      <c r="H977" s="5" t="s">
        <v>64</v>
      </c>
      <c r="I977" s="7">
        <v>22.0</v>
      </c>
      <c r="J977" s="7">
        <v>0.0</v>
      </c>
      <c r="K977" s="8"/>
      <c r="L977" s="5" t="str">
        <f t="array" ref="L977">XLOOKUP(H977,'Product Master'!B:B,'Product Master'!C:C)</f>
        <v>Industrial Lubricants</v>
      </c>
      <c r="M977" s="9">
        <f t="shared" si="3"/>
        <v>0</v>
      </c>
    </row>
    <row r="978">
      <c r="A978" s="5" t="s">
        <v>4874</v>
      </c>
      <c r="B978" s="5" t="s">
        <v>4302</v>
      </c>
      <c r="C978" s="5" t="s">
        <v>3402</v>
      </c>
      <c r="D978" s="5" t="s">
        <v>3407</v>
      </c>
      <c r="E978" s="6">
        <v>45851.0</v>
      </c>
      <c r="F978" s="7">
        <f t="shared" si="1"/>
        <v>2025</v>
      </c>
      <c r="G978" s="7">
        <f t="shared" si="2"/>
        <v>7</v>
      </c>
      <c r="H978" s="5" t="s">
        <v>161</v>
      </c>
      <c r="I978" s="7">
        <v>57.2</v>
      </c>
      <c r="J978" s="7">
        <v>100.0</v>
      </c>
      <c r="K978" s="5" t="s">
        <v>4875</v>
      </c>
      <c r="L978" s="5" t="str">
        <f t="array" ref="L978">XLOOKUP(H978,'Product Master'!B:B,'Product Master'!C:C)</f>
        <v>Industrial Lubricants</v>
      </c>
      <c r="M978" s="9">
        <f t="shared" si="3"/>
        <v>57200000</v>
      </c>
    </row>
    <row r="979">
      <c r="A979" s="5" t="s">
        <v>4876</v>
      </c>
      <c r="B979" s="5" t="s">
        <v>4822</v>
      </c>
      <c r="C979" s="5" t="s">
        <v>3412</v>
      </c>
      <c r="D979" s="5" t="s">
        <v>3407</v>
      </c>
      <c r="E979" s="6">
        <v>46553.0</v>
      </c>
      <c r="F979" s="7">
        <f t="shared" si="1"/>
        <v>2027</v>
      </c>
      <c r="G979" s="7">
        <f t="shared" si="2"/>
        <v>6</v>
      </c>
      <c r="H979" s="5" t="s">
        <v>74</v>
      </c>
      <c r="I979" s="7">
        <v>21.1</v>
      </c>
      <c r="J979" s="7">
        <v>100.0</v>
      </c>
      <c r="K979" s="8"/>
      <c r="L979" s="5" t="str">
        <f t="array" ref="L979">XLOOKUP(H979,'Product Master'!B:B,'Product Master'!C:C)</f>
        <v>Consumer &amp; Home Care</v>
      </c>
      <c r="M979" s="9">
        <f t="shared" si="3"/>
        <v>21100000</v>
      </c>
    </row>
    <row r="980">
      <c r="A980" s="5" t="s">
        <v>4877</v>
      </c>
      <c r="B980" s="5" t="s">
        <v>3618</v>
      </c>
      <c r="C980" s="5" t="s">
        <v>3406</v>
      </c>
      <c r="D980" s="5" t="s">
        <v>3407</v>
      </c>
      <c r="E980" s="6">
        <v>46563.0</v>
      </c>
      <c r="F980" s="7">
        <f t="shared" si="1"/>
        <v>2027</v>
      </c>
      <c r="G980" s="7">
        <f t="shared" si="2"/>
        <v>6</v>
      </c>
      <c r="H980" s="5" t="s">
        <v>257</v>
      </c>
      <c r="I980" s="7">
        <v>22.7</v>
      </c>
      <c r="J980" s="7">
        <v>100.0</v>
      </c>
      <c r="K980" s="8"/>
      <c r="L980" s="5" t="str">
        <f t="array" ref="L980">XLOOKUP(H980,'Product Master'!B:B,'Product Master'!C:C)</f>
        <v>Consumer &amp; Home Care</v>
      </c>
      <c r="M980" s="9">
        <f t="shared" si="3"/>
        <v>22700000</v>
      </c>
    </row>
    <row r="981">
      <c r="A981" s="5" t="s">
        <v>4878</v>
      </c>
      <c r="B981" s="5" t="s">
        <v>4172</v>
      </c>
      <c r="C981" s="5" t="s">
        <v>3416</v>
      </c>
      <c r="D981" s="5" t="s">
        <v>3413</v>
      </c>
      <c r="E981" s="6">
        <v>46047.0</v>
      </c>
      <c r="F981" s="7">
        <f t="shared" si="1"/>
        <v>2026</v>
      </c>
      <c r="G981" s="7">
        <f t="shared" si="2"/>
        <v>1</v>
      </c>
      <c r="H981" s="5" t="s">
        <v>25</v>
      </c>
      <c r="I981" s="7">
        <v>73.4</v>
      </c>
      <c r="J981" s="7">
        <v>0.0</v>
      </c>
      <c r="K981" s="8"/>
      <c r="L981" s="5" t="str">
        <f t="array" ref="L981">XLOOKUP(H981,'Product Master'!B:B,'Product Master'!C:C)</f>
        <v>Specialty Polymers</v>
      </c>
      <c r="M981" s="9">
        <f t="shared" si="3"/>
        <v>0</v>
      </c>
    </row>
    <row r="982">
      <c r="A982" s="5" t="s">
        <v>4879</v>
      </c>
      <c r="B982" s="5" t="s">
        <v>3700</v>
      </c>
      <c r="C982" s="5" t="s">
        <v>3402</v>
      </c>
      <c r="D982" s="5" t="s">
        <v>3407</v>
      </c>
      <c r="E982" s="6">
        <v>46839.0</v>
      </c>
      <c r="F982" s="7">
        <f t="shared" si="1"/>
        <v>2028</v>
      </c>
      <c r="G982" s="7">
        <f t="shared" si="2"/>
        <v>3</v>
      </c>
      <c r="H982" s="5" t="s">
        <v>267</v>
      </c>
      <c r="I982" s="7">
        <v>73.4</v>
      </c>
      <c r="J982" s="7">
        <v>100.0</v>
      </c>
      <c r="K982" s="8"/>
      <c r="L982" s="5" t="str">
        <f t="array" ref="L982">XLOOKUP(H982,'Product Master'!B:B,'Product Master'!C:C)</f>
        <v>Automotive Solutions</v>
      </c>
      <c r="M982" s="9">
        <f t="shared" si="3"/>
        <v>73400000</v>
      </c>
    </row>
    <row r="983">
      <c r="A983" s="5" t="s">
        <v>4880</v>
      </c>
      <c r="B983" s="5" t="s">
        <v>4881</v>
      </c>
      <c r="C983" s="5" t="s">
        <v>3412</v>
      </c>
      <c r="D983" s="5" t="s">
        <v>3417</v>
      </c>
      <c r="E983" s="6">
        <v>46004.0</v>
      </c>
      <c r="F983" s="7">
        <f t="shared" si="1"/>
        <v>2025</v>
      </c>
      <c r="G983" s="7">
        <f t="shared" si="2"/>
        <v>12</v>
      </c>
      <c r="H983" s="5" t="s">
        <v>213</v>
      </c>
      <c r="I983" s="7">
        <v>54.4</v>
      </c>
      <c r="J983" s="7">
        <v>60.0</v>
      </c>
      <c r="K983" s="5" t="s">
        <v>4043</v>
      </c>
      <c r="L983" s="5" t="str">
        <f t="array" ref="L983">XLOOKUP(H983,'Product Master'!B:B,'Product Master'!C:C)</f>
        <v>Industrial Lubricants</v>
      </c>
      <c r="M983" s="9">
        <f t="shared" si="3"/>
        <v>32640000</v>
      </c>
    </row>
    <row r="984">
      <c r="A984" s="5" t="s">
        <v>4882</v>
      </c>
      <c r="B984" s="5" t="s">
        <v>4115</v>
      </c>
      <c r="C984" s="5" t="s">
        <v>3412</v>
      </c>
      <c r="D984" s="5" t="s">
        <v>3407</v>
      </c>
      <c r="E984" s="6">
        <v>46539.0</v>
      </c>
      <c r="F984" s="7">
        <f t="shared" si="1"/>
        <v>2027</v>
      </c>
      <c r="G984" s="7">
        <f t="shared" si="2"/>
        <v>6</v>
      </c>
      <c r="H984" s="5" t="s">
        <v>35</v>
      </c>
      <c r="I984" s="7">
        <v>7.3</v>
      </c>
      <c r="J984" s="7">
        <v>100.0</v>
      </c>
      <c r="K984" s="5" t="s">
        <v>3742</v>
      </c>
      <c r="L984" s="5" t="str">
        <f t="array" ref="L984">XLOOKUP(H984,'Product Master'!B:B,'Product Master'!C:C)</f>
        <v>Specialty Polymers</v>
      </c>
      <c r="M984" s="9">
        <f t="shared" si="3"/>
        <v>7300000</v>
      </c>
    </row>
    <row r="985">
      <c r="A985" s="5" t="s">
        <v>4883</v>
      </c>
      <c r="B985" s="5" t="s">
        <v>4471</v>
      </c>
      <c r="C985" s="5" t="s">
        <v>3406</v>
      </c>
      <c r="D985" s="5" t="s">
        <v>3407</v>
      </c>
      <c r="E985" s="6">
        <v>45767.0</v>
      </c>
      <c r="F985" s="7">
        <f t="shared" si="1"/>
        <v>2025</v>
      </c>
      <c r="G985" s="7">
        <f t="shared" si="2"/>
        <v>4</v>
      </c>
      <c r="H985" s="5" t="s">
        <v>35</v>
      </c>
      <c r="I985" s="7">
        <v>34.6</v>
      </c>
      <c r="J985" s="7">
        <v>100.0</v>
      </c>
      <c r="K985" s="5" t="s">
        <v>4884</v>
      </c>
      <c r="L985" s="5" t="str">
        <f t="array" ref="L985">XLOOKUP(H985,'Product Master'!B:B,'Product Master'!C:C)</f>
        <v>Specialty Polymers</v>
      </c>
      <c r="M985" s="9">
        <f t="shared" si="3"/>
        <v>34600000</v>
      </c>
    </row>
    <row r="986">
      <c r="A986" s="5" t="s">
        <v>4885</v>
      </c>
      <c r="B986" s="5" t="s">
        <v>4886</v>
      </c>
      <c r="C986" s="5" t="s">
        <v>3416</v>
      </c>
      <c r="D986" s="5" t="s">
        <v>3407</v>
      </c>
      <c r="E986" s="6">
        <v>46210.0</v>
      </c>
      <c r="F986" s="7">
        <f t="shared" si="1"/>
        <v>2026</v>
      </c>
      <c r="G986" s="7">
        <f t="shared" si="2"/>
        <v>7</v>
      </c>
      <c r="H986" s="5" t="s">
        <v>118</v>
      </c>
      <c r="I986" s="7">
        <v>43.9</v>
      </c>
      <c r="J986" s="7">
        <v>100.0</v>
      </c>
      <c r="K986" s="8"/>
      <c r="L986" s="5" t="str">
        <f t="array" ref="L986">XLOOKUP(H986,'Product Master'!B:B,'Product Master'!C:C)</f>
        <v>Automotive Solutions</v>
      </c>
      <c r="M986" s="9">
        <f t="shared" si="3"/>
        <v>43900000</v>
      </c>
    </row>
    <row r="987">
      <c r="A987" s="5" t="s">
        <v>4887</v>
      </c>
      <c r="B987" s="5" t="s">
        <v>4888</v>
      </c>
      <c r="C987" s="5" t="s">
        <v>3402</v>
      </c>
      <c r="D987" s="5" t="s">
        <v>3419</v>
      </c>
      <c r="E987" s="6">
        <v>46477.0</v>
      </c>
      <c r="F987" s="7">
        <f t="shared" si="1"/>
        <v>2027</v>
      </c>
      <c r="G987" s="7">
        <f t="shared" si="2"/>
        <v>3</v>
      </c>
      <c r="H987" s="5" t="s">
        <v>31</v>
      </c>
      <c r="I987" s="7">
        <v>32.6</v>
      </c>
      <c r="J987" s="7">
        <v>20.0</v>
      </c>
      <c r="K987" s="5" t="s">
        <v>4889</v>
      </c>
      <c r="L987" s="5" t="str">
        <f t="array" ref="L987">XLOOKUP(H987,'Product Master'!B:B,'Product Master'!C:C)</f>
        <v>Consumer &amp; Home Care</v>
      </c>
      <c r="M987" s="9">
        <f t="shared" si="3"/>
        <v>6520000</v>
      </c>
    </row>
    <row r="988">
      <c r="A988" s="5" t="s">
        <v>4890</v>
      </c>
      <c r="B988" s="5" t="s">
        <v>4741</v>
      </c>
      <c r="C988" s="5" t="s">
        <v>3402</v>
      </c>
      <c r="D988" s="5" t="s">
        <v>3419</v>
      </c>
      <c r="E988" s="6">
        <v>45990.0</v>
      </c>
      <c r="F988" s="7">
        <f t="shared" si="1"/>
        <v>2025</v>
      </c>
      <c r="G988" s="7">
        <f t="shared" si="2"/>
        <v>11</v>
      </c>
      <c r="H988" s="5" t="s">
        <v>56</v>
      </c>
      <c r="I988" s="7">
        <v>51.9</v>
      </c>
      <c r="J988" s="7">
        <v>20.0</v>
      </c>
      <c r="K988" s="8"/>
      <c r="L988" s="5" t="str">
        <f t="array" ref="L988">XLOOKUP(H988,'Product Master'!B:B,'Product Master'!C:C)</f>
        <v>Packaging Materials</v>
      </c>
      <c r="M988" s="9">
        <f t="shared" si="3"/>
        <v>10380000</v>
      </c>
    </row>
    <row r="989">
      <c r="A989" s="5" t="s">
        <v>4891</v>
      </c>
      <c r="B989" s="5" t="s">
        <v>4525</v>
      </c>
      <c r="C989" s="5" t="s">
        <v>3416</v>
      </c>
      <c r="D989" s="5" t="s">
        <v>3413</v>
      </c>
      <c r="E989" s="6">
        <v>46018.0</v>
      </c>
      <c r="F989" s="7">
        <f t="shared" si="1"/>
        <v>2025</v>
      </c>
      <c r="G989" s="7">
        <f t="shared" si="2"/>
        <v>12</v>
      </c>
      <c r="H989" s="5" t="s">
        <v>98</v>
      </c>
      <c r="I989" s="7">
        <v>35.3</v>
      </c>
      <c r="J989" s="7">
        <v>0.0</v>
      </c>
      <c r="K989" s="8"/>
      <c r="L989" s="5" t="str">
        <f t="array" ref="L989">XLOOKUP(H989,'Product Master'!B:B,'Product Master'!C:C)</f>
        <v>Industrial Lubricants</v>
      </c>
      <c r="M989" s="9">
        <f t="shared" si="3"/>
        <v>0</v>
      </c>
    </row>
    <row r="990">
      <c r="A990" s="5" t="s">
        <v>4892</v>
      </c>
      <c r="B990" s="5" t="s">
        <v>4893</v>
      </c>
      <c r="C990" s="5" t="s">
        <v>3406</v>
      </c>
      <c r="D990" s="5" t="s">
        <v>3413</v>
      </c>
      <c r="E990" s="6">
        <v>46074.0</v>
      </c>
      <c r="F990" s="7">
        <f t="shared" si="1"/>
        <v>2026</v>
      </c>
      <c r="G990" s="7">
        <f t="shared" si="2"/>
        <v>2</v>
      </c>
      <c r="H990" s="5" t="s">
        <v>210</v>
      </c>
      <c r="I990" s="7">
        <v>7.0</v>
      </c>
      <c r="J990" s="7">
        <v>0.0</v>
      </c>
      <c r="K990" s="8"/>
      <c r="L990" s="5" t="str">
        <f t="array" ref="L990">XLOOKUP(H990,'Product Master'!B:B,'Product Master'!C:C)</f>
        <v>Automotive Solutions</v>
      </c>
      <c r="M990" s="9">
        <f t="shared" si="3"/>
        <v>0</v>
      </c>
    </row>
    <row r="991">
      <c r="A991" s="5" t="s">
        <v>4894</v>
      </c>
      <c r="B991" s="5" t="s">
        <v>4601</v>
      </c>
      <c r="C991" s="5" t="s">
        <v>3402</v>
      </c>
      <c r="D991" s="5" t="s">
        <v>3413</v>
      </c>
      <c r="E991" s="6">
        <v>46779.0</v>
      </c>
      <c r="F991" s="7">
        <f t="shared" si="1"/>
        <v>2028</v>
      </c>
      <c r="G991" s="7">
        <f t="shared" si="2"/>
        <v>1</v>
      </c>
      <c r="H991" s="5" t="s">
        <v>45</v>
      </c>
      <c r="I991" s="7">
        <v>14.6</v>
      </c>
      <c r="J991" s="7">
        <v>0.0</v>
      </c>
      <c r="K991" s="8"/>
      <c r="L991" s="5" t="str">
        <f t="array" ref="L991">XLOOKUP(H991,'Product Master'!B:B,'Product Master'!C:C)</f>
        <v>Automotive Solutions</v>
      </c>
      <c r="M991" s="9">
        <f t="shared" si="3"/>
        <v>0</v>
      </c>
    </row>
    <row r="992">
      <c r="A992" s="5" t="s">
        <v>4895</v>
      </c>
      <c r="B992" s="5" t="s">
        <v>3843</v>
      </c>
      <c r="C992" s="5" t="s">
        <v>3412</v>
      </c>
      <c r="D992" s="5" t="s">
        <v>3419</v>
      </c>
      <c r="E992" s="6">
        <v>45911.0</v>
      </c>
      <c r="F992" s="7">
        <f t="shared" si="1"/>
        <v>2025</v>
      </c>
      <c r="G992" s="7">
        <f t="shared" si="2"/>
        <v>9</v>
      </c>
      <c r="H992" s="5" t="s">
        <v>183</v>
      </c>
      <c r="I992" s="7">
        <v>39.5</v>
      </c>
      <c r="J992" s="7">
        <v>20.0</v>
      </c>
      <c r="K992" s="8"/>
      <c r="L992" s="5" t="str">
        <f t="array" ref="L992">XLOOKUP(H992,'Product Master'!B:B,'Product Master'!C:C)</f>
        <v>Industrial Lubricants</v>
      </c>
      <c r="M992" s="9">
        <f t="shared" si="3"/>
        <v>7900000</v>
      </c>
    </row>
    <row r="993">
      <c r="A993" s="5" t="s">
        <v>4896</v>
      </c>
      <c r="B993" s="5" t="s">
        <v>3449</v>
      </c>
      <c r="C993" s="5" t="s">
        <v>3416</v>
      </c>
      <c r="D993" s="5" t="s">
        <v>3407</v>
      </c>
      <c r="E993" s="6">
        <v>46318.0</v>
      </c>
      <c r="F993" s="7">
        <f t="shared" si="1"/>
        <v>2026</v>
      </c>
      <c r="G993" s="7">
        <f t="shared" si="2"/>
        <v>10</v>
      </c>
      <c r="H993" s="5" t="s">
        <v>79</v>
      </c>
      <c r="I993" s="7">
        <v>30.2</v>
      </c>
      <c r="J993" s="7">
        <v>100.0</v>
      </c>
      <c r="K993" s="8"/>
      <c r="L993" s="5" t="str">
        <f t="array" ref="L993">XLOOKUP(H993,'Product Master'!B:B,'Product Master'!C:C)</f>
        <v>Packaging Materials</v>
      </c>
      <c r="M993" s="9">
        <f t="shared" si="3"/>
        <v>30200000</v>
      </c>
    </row>
    <row r="994">
      <c r="A994" s="5" t="s">
        <v>4897</v>
      </c>
      <c r="B994" s="5" t="s">
        <v>3457</v>
      </c>
      <c r="C994" s="5" t="s">
        <v>3406</v>
      </c>
      <c r="D994" s="5" t="s">
        <v>3419</v>
      </c>
      <c r="E994" s="6">
        <v>46543.0</v>
      </c>
      <c r="F994" s="7">
        <f t="shared" si="1"/>
        <v>2027</v>
      </c>
      <c r="G994" s="7">
        <f t="shared" si="2"/>
        <v>6</v>
      </c>
      <c r="H994" s="5" t="s">
        <v>111</v>
      </c>
      <c r="I994" s="7">
        <v>19.7</v>
      </c>
      <c r="J994" s="7">
        <v>20.0</v>
      </c>
      <c r="K994" s="8"/>
      <c r="L994" s="5" t="str">
        <f t="array" ref="L994">XLOOKUP(H994,'Product Master'!B:B,'Product Master'!C:C)</f>
        <v>Packaging Materials</v>
      </c>
      <c r="M994" s="9">
        <f t="shared" si="3"/>
        <v>3940000</v>
      </c>
    </row>
    <row r="995">
      <c r="A995" s="5" t="s">
        <v>4898</v>
      </c>
      <c r="B995" s="5" t="s">
        <v>3866</v>
      </c>
      <c r="C995" s="5" t="s">
        <v>3416</v>
      </c>
      <c r="D995" s="5" t="s">
        <v>3403</v>
      </c>
      <c r="E995" s="6">
        <v>46069.0</v>
      </c>
      <c r="F995" s="7">
        <f t="shared" si="1"/>
        <v>2026</v>
      </c>
      <c r="G995" s="7">
        <f t="shared" si="2"/>
        <v>2</v>
      </c>
      <c r="H995" s="5" t="s">
        <v>218</v>
      </c>
      <c r="I995" s="7">
        <v>51.5</v>
      </c>
      <c r="J995" s="7">
        <v>80.0</v>
      </c>
      <c r="K995" s="8"/>
      <c r="L995" s="5" t="str">
        <f t="array" ref="L995">XLOOKUP(H995,'Product Master'!B:B,'Product Master'!C:C)</f>
        <v>Consumer &amp; Home Care</v>
      </c>
      <c r="M995" s="9">
        <f t="shared" si="3"/>
        <v>41200000</v>
      </c>
    </row>
    <row r="996">
      <c r="A996" s="5" t="s">
        <v>4899</v>
      </c>
      <c r="B996" s="5" t="s">
        <v>4638</v>
      </c>
      <c r="C996" s="5" t="s">
        <v>3406</v>
      </c>
      <c r="D996" s="5" t="s">
        <v>3407</v>
      </c>
      <c r="E996" s="6">
        <v>46849.0</v>
      </c>
      <c r="F996" s="7">
        <f t="shared" si="1"/>
        <v>2028</v>
      </c>
      <c r="G996" s="7">
        <f t="shared" si="2"/>
        <v>4</v>
      </c>
      <c r="H996" s="5" t="s">
        <v>169</v>
      </c>
      <c r="I996" s="7">
        <v>9.4</v>
      </c>
      <c r="J996" s="7">
        <v>100.0</v>
      </c>
      <c r="K996" s="8"/>
      <c r="L996" s="5" t="str">
        <f t="array" ref="L996">XLOOKUP(H996,'Product Master'!B:B,'Product Master'!C:C)</f>
        <v>Specialty Polymers</v>
      </c>
      <c r="M996" s="9">
        <f t="shared" si="3"/>
        <v>9400000</v>
      </c>
    </row>
    <row r="997">
      <c r="A997" s="5" t="s">
        <v>4900</v>
      </c>
      <c r="B997" s="5" t="s">
        <v>3438</v>
      </c>
      <c r="C997" s="5" t="s">
        <v>3416</v>
      </c>
      <c r="D997" s="5" t="s">
        <v>3417</v>
      </c>
      <c r="E997" s="6">
        <v>46219.0</v>
      </c>
      <c r="F997" s="7">
        <f t="shared" si="1"/>
        <v>2026</v>
      </c>
      <c r="G997" s="7">
        <f t="shared" si="2"/>
        <v>7</v>
      </c>
      <c r="H997" s="5" t="s">
        <v>45</v>
      </c>
      <c r="I997" s="7">
        <v>39.4</v>
      </c>
      <c r="J997" s="7">
        <v>60.0</v>
      </c>
      <c r="K997" s="5" t="s">
        <v>4901</v>
      </c>
      <c r="L997" s="5" t="str">
        <f t="array" ref="L997">XLOOKUP(H997,'Product Master'!B:B,'Product Master'!C:C)</f>
        <v>Automotive Solutions</v>
      </c>
      <c r="M997" s="9">
        <f t="shared" si="3"/>
        <v>23640000</v>
      </c>
    </row>
    <row r="998">
      <c r="A998" s="5" t="s">
        <v>4902</v>
      </c>
      <c r="B998" s="5" t="s">
        <v>4903</v>
      </c>
      <c r="C998" s="5" t="s">
        <v>3416</v>
      </c>
      <c r="D998" s="5" t="s">
        <v>3419</v>
      </c>
      <c r="E998" s="6">
        <v>46288.0</v>
      </c>
      <c r="F998" s="7">
        <f t="shared" si="1"/>
        <v>2026</v>
      </c>
      <c r="G998" s="7">
        <f t="shared" si="2"/>
        <v>9</v>
      </c>
      <c r="H998" s="5" t="s">
        <v>111</v>
      </c>
      <c r="I998" s="7">
        <v>77.0</v>
      </c>
      <c r="J998" s="7">
        <v>20.0</v>
      </c>
      <c r="K998" s="8"/>
      <c r="L998" s="5" t="str">
        <f t="array" ref="L998">XLOOKUP(H998,'Product Master'!B:B,'Product Master'!C:C)</f>
        <v>Packaging Materials</v>
      </c>
      <c r="M998" s="9">
        <f t="shared" si="3"/>
        <v>15400000</v>
      </c>
    </row>
    <row r="999">
      <c r="A999" s="5" t="s">
        <v>4904</v>
      </c>
      <c r="B999" s="5" t="s">
        <v>3714</v>
      </c>
      <c r="C999" s="5" t="s">
        <v>3402</v>
      </c>
      <c r="D999" s="5" t="s">
        <v>3419</v>
      </c>
      <c r="E999" s="6">
        <v>46168.0</v>
      </c>
      <c r="F999" s="7">
        <f t="shared" si="1"/>
        <v>2026</v>
      </c>
      <c r="G999" s="7">
        <f t="shared" si="2"/>
        <v>5</v>
      </c>
      <c r="H999" s="5" t="s">
        <v>71</v>
      </c>
      <c r="I999" s="7">
        <v>78.8</v>
      </c>
      <c r="J999" s="7">
        <v>20.0</v>
      </c>
      <c r="K999" s="8"/>
      <c r="L999" s="5" t="str">
        <f t="array" ref="L999">XLOOKUP(H999,'Product Master'!B:B,'Product Master'!C:C)</f>
        <v>Consumer &amp; Home Care</v>
      </c>
      <c r="M999" s="9">
        <f t="shared" si="3"/>
        <v>15760000</v>
      </c>
    </row>
    <row r="1000">
      <c r="A1000" s="5" t="s">
        <v>4905</v>
      </c>
      <c r="B1000" s="5" t="s">
        <v>3485</v>
      </c>
      <c r="C1000" s="5" t="s">
        <v>3402</v>
      </c>
      <c r="D1000" s="5" t="s">
        <v>3419</v>
      </c>
      <c r="E1000" s="6">
        <v>45773.0</v>
      </c>
      <c r="F1000" s="7">
        <f t="shared" si="1"/>
        <v>2025</v>
      </c>
      <c r="G1000" s="7">
        <f t="shared" si="2"/>
        <v>4</v>
      </c>
      <c r="H1000" s="5" t="s">
        <v>218</v>
      </c>
      <c r="I1000" s="7">
        <v>6.6</v>
      </c>
      <c r="J1000" s="7">
        <v>20.0</v>
      </c>
      <c r="K1000" s="8"/>
      <c r="L1000" s="5" t="str">
        <f t="array" ref="L1000">XLOOKUP(H1000,'Product Master'!B:B,'Product Master'!C:C)</f>
        <v>Consumer &amp; Home Care</v>
      </c>
      <c r="M1000" s="9">
        <f t="shared" si="3"/>
        <v>1320000</v>
      </c>
    </row>
    <row r="1001">
      <c r="A1001" s="5" t="s">
        <v>4906</v>
      </c>
      <c r="B1001" s="5" t="s">
        <v>3678</v>
      </c>
      <c r="C1001" s="5" t="s">
        <v>3402</v>
      </c>
      <c r="D1001" s="5" t="s">
        <v>3407</v>
      </c>
      <c r="E1001" s="6">
        <v>46657.0</v>
      </c>
      <c r="F1001" s="7">
        <f t="shared" si="1"/>
        <v>2027</v>
      </c>
      <c r="G1001" s="7">
        <f t="shared" si="2"/>
        <v>9</v>
      </c>
      <c r="H1001" s="5" t="s">
        <v>250</v>
      </c>
      <c r="I1001" s="7">
        <v>11.6</v>
      </c>
      <c r="J1001" s="7">
        <v>100.0</v>
      </c>
      <c r="K1001" s="8"/>
      <c r="L1001" s="5" t="str">
        <f t="array" ref="L1001">XLOOKUP(H1001,'Product Master'!B:B,'Product Master'!C:C)</f>
        <v>Industrial Lubricants</v>
      </c>
      <c r="M1001" s="9">
        <f t="shared" si="3"/>
        <v>11600000</v>
      </c>
    </row>
    <row r="1002">
      <c r="A1002" s="5" t="s">
        <v>4907</v>
      </c>
      <c r="B1002" s="5" t="s">
        <v>4307</v>
      </c>
      <c r="C1002" s="5" t="s">
        <v>3402</v>
      </c>
      <c r="D1002" s="5" t="s">
        <v>3403</v>
      </c>
      <c r="E1002" s="6">
        <v>46333.0</v>
      </c>
      <c r="F1002" s="7">
        <f t="shared" si="1"/>
        <v>2026</v>
      </c>
      <c r="G1002" s="7">
        <f t="shared" si="2"/>
        <v>11</v>
      </c>
      <c r="H1002" s="5" t="s">
        <v>169</v>
      </c>
      <c r="I1002" s="7">
        <v>38.6</v>
      </c>
      <c r="J1002" s="7">
        <v>80.0</v>
      </c>
      <c r="K1002" s="8"/>
      <c r="L1002" s="5" t="str">
        <f t="array" ref="L1002">XLOOKUP(H1002,'Product Master'!B:B,'Product Master'!C:C)</f>
        <v>Specialty Polymers</v>
      </c>
      <c r="M1002" s="9">
        <f t="shared" si="3"/>
        <v>30880000</v>
      </c>
    </row>
    <row r="1003">
      <c r="A1003" s="5" t="s">
        <v>4908</v>
      </c>
      <c r="B1003" s="5" t="s">
        <v>4179</v>
      </c>
      <c r="C1003" s="5" t="s">
        <v>3406</v>
      </c>
      <c r="D1003" s="5" t="s">
        <v>3403</v>
      </c>
      <c r="E1003" s="6">
        <v>46364.0</v>
      </c>
      <c r="F1003" s="7">
        <f t="shared" si="1"/>
        <v>2026</v>
      </c>
      <c r="G1003" s="7">
        <f t="shared" si="2"/>
        <v>12</v>
      </c>
      <c r="H1003" s="5" t="s">
        <v>35</v>
      </c>
      <c r="I1003" s="7">
        <v>29.8</v>
      </c>
      <c r="J1003" s="7">
        <v>80.0</v>
      </c>
      <c r="K1003" s="8"/>
      <c r="L1003" s="5" t="str">
        <f t="array" ref="L1003">XLOOKUP(H1003,'Product Master'!B:B,'Product Master'!C:C)</f>
        <v>Specialty Polymers</v>
      </c>
      <c r="M1003" s="9">
        <f t="shared" si="3"/>
        <v>23840000</v>
      </c>
    </row>
    <row r="1004">
      <c r="A1004" s="5" t="s">
        <v>4909</v>
      </c>
      <c r="B1004" s="5" t="s">
        <v>4910</v>
      </c>
      <c r="C1004" s="5" t="s">
        <v>3416</v>
      </c>
      <c r="D1004" s="5" t="s">
        <v>3419</v>
      </c>
      <c r="E1004" s="6">
        <v>45939.0</v>
      </c>
      <c r="F1004" s="7">
        <f t="shared" si="1"/>
        <v>2025</v>
      </c>
      <c r="G1004" s="7">
        <f t="shared" si="2"/>
        <v>10</v>
      </c>
      <c r="H1004" s="5" t="s">
        <v>25</v>
      </c>
      <c r="I1004" s="7">
        <v>62.8</v>
      </c>
      <c r="J1004" s="7">
        <v>20.0</v>
      </c>
      <c r="K1004" s="8"/>
      <c r="L1004" s="5" t="str">
        <f t="array" ref="L1004">XLOOKUP(H1004,'Product Master'!B:B,'Product Master'!C:C)</f>
        <v>Specialty Polymers</v>
      </c>
      <c r="M1004" s="9">
        <f t="shared" si="3"/>
        <v>12560000</v>
      </c>
    </row>
    <row r="1005">
      <c r="A1005" s="5" t="s">
        <v>4911</v>
      </c>
      <c r="B1005" s="5" t="s">
        <v>3662</v>
      </c>
      <c r="C1005" s="5" t="s">
        <v>3412</v>
      </c>
      <c r="D1005" s="5" t="s">
        <v>3413</v>
      </c>
      <c r="E1005" s="6">
        <v>46661.0</v>
      </c>
      <c r="F1005" s="7">
        <f t="shared" si="1"/>
        <v>2027</v>
      </c>
      <c r="G1005" s="7">
        <f t="shared" si="2"/>
        <v>10</v>
      </c>
      <c r="H1005" s="5" t="s">
        <v>267</v>
      </c>
      <c r="I1005" s="7">
        <v>62.5</v>
      </c>
      <c r="J1005" s="7">
        <v>0.0</v>
      </c>
      <c r="K1005" s="8"/>
      <c r="L1005" s="5" t="str">
        <f t="array" ref="L1005">XLOOKUP(H1005,'Product Master'!B:B,'Product Master'!C:C)</f>
        <v>Automotive Solutions</v>
      </c>
      <c r="M1005" s="9">
        <f t="shared" si="3"/>
        <v>0</v>
      </c>
    </row>
    <row r="1006">
      <c r="A1006" s="5" t="s">
        <v>4912</v>
      </c>
      <c r="B1006" s="5" t="s">
        <v>3757</v>
      </c>
      <c r="C1006" s="5" t="s">
        <v>3406</v>
      </c>
      <c r="D1006" s="5" t="s">
        <v>3403</v>
      </c>
      <c r="E1006" s="6">
        <v>45781.0</v>
      </c>
      <c r="F1006" s="7">
        <f t="shared" si="1"/>
        <v>2025</v>
      </c>
      <c r="G1006" s="7">
        <f t="shared" si="2"/>
        <v>5</v>
      </c>
      <c r="H1006" s="5" t="s">
        <v>267</v>
      </c>
      <c r="I1006" s="7">
        <v>32.4</v>
      </c>
      <c r="J1006" s="7">
        <v>80.0</v>
      </c>
      <c r="K1006" s="5" t="s">
        <v>4913</v>
      </c>
      <c r="L1006" s="5" t="str">
        <f t="array" ref="L1006">XLOOKUP(H1006,'Product Master'!B:B,'Product Master'!C:C)</f>
        <v>Automotive Solutions</v>
      </c>
      <c r="M1006" s="9">
        <f t="shared" si="3"/>
        <v>25920000</v>
      </c>
    </row>
    <row r="1007">
      <c r="A1007" s="5" t="s">
        <v>4914</v>
      </c>
      <c r="B1007" s="5" t="s">
        <v>3469</v>
      </c>
      <c r="C1007" s="5" t="s">
        <v>3412</v>
      </c>
      <c r="D1007" s="5" t="s">
        <v>3407</v>
      </c>
      <c r="E1007" s="6">
        <v>45854.0</v>
      </c>
      <c r="F1007" s="7">
        <f t="shared" si="1"/>
        <v>2025</v>
      </c>
      <c r="G1007" s="7">
        <f t="shared" si="2"/>
        <v>7</v>
      </c>
      <c r="H1007" s="5" t="s">
        <v>336</v>
      </c>
      <c r="I1007" s="7">
        <v>78.7</v>
      </c>
      <c r="J1007" s="7">
        <v>100.0</v>
      </c>
      <c r="K1007" s="8"/>
      <c r="L1007" s="5" t="str">
        <f t="array" ref="L1007">XLOOKUP(H1007,'Product Master'!B:B,'Product Master'!C:C)</f>
        <v>Automotive Solutions</v>
      </c>
      <c r="M1007" s="9">
        <f t="shared" si="3"/>
        <v>78700000</v>
      </c>
    </row>
    <row r="1008">
      <c r="A1008" s="5" t="s">
        <v>4915</v>
      </c>
      <c r="B1008" s="5" t="s">
        <v>4516</v>
      </c>
      <c r="C1008" s="5" t="s">
        <v>3402</v>
      </c>
      <c r="D1008" s="5" t="s">
        <v>3413</v>
      </c>
      <c r="E1008" s="6">
        <v>46087.0</v>
      </c>
      <c r="F1008" s="7">
        <f t="shared" si="1"/>
        <v>2026</v>
      </c>
      <c r="G1008" s="7">
        <f t="shared" si="2"/>
        <v>3</v>
      </c>
      <c r="H1008" s="5" t="s">
        <v>79</v>
      </c>
      <c r="I1008" s="7">
        <v>49.6</v>
      </c>
      <c r="J1008" s="7">
        <v>0.0</v>
      </c>
      <c r="K1008" s="8"/>
      <c r="L1008" s="5" t="str">
        <f t="array" ref="L1008">XLOOKUP(H1008,'Product Master'!B:B,'Product Master'!C:C)</f>
        <v>Packaging Materials</v>
      </c>
      <c r="M1008" s="9">
        <f t="shared" si="3"/>
        <v>0</v>
      </c>
    </row>
    <row r="1009">
      <c r="A1009" s="5" t="s">
        <v>4916</v>
      </c>
      <c r="B1009" s="5" t="s">
        <v>3558</v>
      </c>
      <c r="C1009" s="5" t="s">
        <v>3406</v>
      </c>
      <c r="D1009" s="5" t="s">
        <v>3417</v>
      </c>
      <c r="E1009" s="6">
        <v>46707.0</v>
      </c>
      <c r="F1009" s="7">
        <f t="shared" si="1"/>
        <v>2027</v>
      </c>
      <c r="G1009" s="7">
        <f t="shared" si="2"/>
        <v>11</v>
      </c>
      <c r="H1009" s="5" t="s">
        <v>40</v>
      </c>
      <c r="I1009" s="7">
        <v>55.4</v>
      </c>
      <c r="J1009" s="7">
        <v>60.0</v>
      </c>
      <c r="K1009" s="8"/>
      <c r="L1009" s="5" t="str">
        <f t="array" ref="L1009">XLOOKUP(H1009,'Product Master'!B:B,'Product Master'!C:C)</f>
        <v>Specialty Polymers</v>
      </c>
      <c r="M1009" s="9">
        <f t="shared" si="3"/>
        <v>33240000</v>
      </c>
    </row>
    <row r="1010">
      <c r="A1010" s="5" t="s">
        <v>4917</v>
      </c>
      <c r="B1010" s="5" t="s">
        <v>4918</v>
      </c>
      <c r="C1010" s="5" t="s">
        <v>3416</v>
      </c>
      <c r="D1010" s="5" t="s">
        <v>3407</v>
      </c>
      <c r="E1010" s="6">
        <v>45924.0</v>
      </c>
      <c r="F1010" s="7">
        <f t="shared" si="1"/>
        <v>2025</v>
      </c>
      <c r="G1010" s="7">
        <f t="shared" si="2"/>
        <v>9</v>
      </c>
      <c r="H1010" s="5" t="s">
        <v>68</v>
      </c>
      <c r="I1010" s="7">
        <v>55.7</v>
      </c>
      <c r="J1010" s="7">
        <v>100.0</v>
      </c>
      <c r="K1010" s="8"/>
      <c r="L1010" s="5" t="str">
        <f t="array" ref="L1010">XLOOKUP(H1010,'Product Master'!B:B,'Product Master'!C:C)</f>
        <v>Industrial Lubricants</v>
      </c>
      <c r="M1010" s="9">
        <f t="shared" si="3"/>
        <v>55700000</v>
      </c>
    </row>
    <row r="1011">
      <c r="A1011" s="5" t="s">
        <v>4919</v>
      </c>
      <c r="B1011" s="5" t="s">
        <v>4201</v>
      </c>
      <c r="C1011" s="5" t="s">
        <v>3416</v>
      </c>
      <c r="D1011" s="5" t="s">
        <v>3417</v>
      </c>
      <c r="E1011" s="6">
        <v>45871.0</v>
      </c>
      <c r="F1011" s="7">
        <f t="shared" si="1"/>
        <v>2025</v>
      </c>
      <c r="G1011" s="7">
        <f t="shared" si="2"/>
        <v>8</v>
      </c>
      <c r="H1011" s="5" t="s">
        <v>40</v>
      </c>
      <c r="I1011" s="7">
        <v>20.9</v>
      </c>
      <c r="J1011" s="7">
        <v>60.0</v>
      </c>
      <c r="K1011" s="8"/>
      <c r="L1011" s="5" t="str">
        <f t="array" ref="L1011">XLOOKUP(H1011,'Product Master'!B:B,'Product Master'!C:C)</f>
        <v>Specialty Polymers</v>
      </c>
      <c r="M1011" s="9">
        <f t="shared" si="3"/>
        <v>12540000</v>
      </c>
    </row>
    <row r="1012">
      <c r="A1012" s="5" t="s">
        <v>4920</v>
      </c>
      <c r="B1012" s="5" t="s">
        <v>3507</v>
      </c>
      <c r="C1012" s="5" t="s">
        <v>3412</v>
      </c>
      <c r="D1012" s="5" t="s">
        <v>3403</v>
      </c>
      <c r="E1012" s="6">
        <v>46139.0</v>
      </c>
      <c r="F1012" s="7">
        <f t="shared" si="1"/>
        <v>2026</v>
      </c>
      <c r="G1012" s="7">
        <f t="shared" si="2"/>
        <v>4</v>
      </c>
      <c r="H1012" s="5" t="s">
        <v>89</v>
      </c>
      <c r="I1012" s="7">
        <v>17.7</v>
      </c>
      <c r="J1012" s="7">
        <v>80.0</v>
      </c>
      <c r="K1012" s="8"/>
      <c r="L1012" s="5" t="str">
        <f t="array" ref="L1012">XLOOKUP(H1012,'Product Master'!B:B,'Product Master'!C:C)</f>
        <v>Automotive Solutions</v>
      </c>
      <c r="M1012" s="9">
        <f t="shared" si="3"/>
        <v>14160000</v>
      </c>
    </row>
    <row r="1013">
      <c r="A1013" s="5" t="s">
        <v>4921</v>
      </c>
      <c r="B1013" s="5" t="s">
        <v>3708</v>
      </c>
      <c r="C1013" s="5" t="s">
        <v>3412</v>
      </c>
      <c r="D1013" s="5" t="s">
        <v>3419</v>
      </c>
      <c r="E1013" s="6">
        <v>46369.0</v>
      </c>
      <c r="F1013" s="7">
        <f t="shared" si="1"/>
        <v>2026</v>
      </c>
      <c r="G1013" s="7">
        <f t="shared" si="2"/>
        <v>12</v>
      </c>
      <c r="H1013" s="5" t="s">
        <v>267</v>
      </c>
      <c r="I1013" s="7">
        <v>66.3</v>
      </c>
      <c r="J1013" s="7">
        <v>20.0</v>
      </c>
      <c r="K1013" s="8"/>
      <c r="L1013" s="5" t="str">
        <f t="array" ref="L1013">XLOOKUP(H1013,'Product Master'!B:B,'Product Master'!C:C)</f>
        <v>Automotive Solutions</v>
      </c>
      <c r="M1013" s="9">
        <f t="shared" si="3"/>
        <v>13260000</v>
      </c>
    </row>
    <row r="1014">
      <c r="A1014" s="5" t="s">
        <v>4922</v>
      </c>
      <c r="B1014" s="5" t="s">
        <v>4184</v>
      </c>
      <c r="C1014" s="5" t="s">
        <v>3402</v>
      </c>
      <c r="D1014" s="5" t="s">
        <v>3407</v>
      </c>
      <c r="E1014" s="6">
        <v>46469.0</v>
      </c>
      <c r="F1014" s="7">
        <f t="shared" si="1"/>
        <v>2027</v>
      </c>
      <c r="G1014" s="7">
        <f t="shared" si="2"/>
        <v>3</v>
      </c>
      <c r="H1014" s="5" t="s">
        <v>183</v>
      </c>
      <c r="I1014" s="7">
        <v>40.5</v>
      </c>
      <c r="J1014" s="7">
        <v>100.0</v>
      </c>
      <c r="K1014" s="8"/>
      <c r="L1014" s="5" t="str">
        <f t="array" ref="L1014">XLOOKUP(H1014,'Product Master'!B:B,'Product Master'!C:C)</f>
        <v>Industrial Lubricants</v>
      </c>
      <c r="M1014" s="9">
        <f t="shared" si="3"/>
        <v>40500000</v>
      </c>
    </row>
    <row r="1015">
      <c r="A1015" s="5" t="s">
        <v>4923</v>
      </c>
      <c r="B1015" s="5" t="s">
        <v>4667</v>
      </c>
      <c r="C1015" s="5" t="s">
        <v>3416</v>
      </c>
      <c r="D1015" s="5" t="s">
        <v>3403</v>
      </c>
      <c r="E1015" s="6">
        <v>45924.0</v>
      </c>
      <c r="F1015" s="7">
        <f t="shared" si="1"/>
        <v>2025</v>
      </c>
      <c r="G1015" s="7">
        <f t="shared" si="2"/>
        <v>9</v>
      </c>
      <c r="H1015" s="5" t="s">
        <v>180</v>
      </c>
      <c r="I1015" s="7">
        <v>14.5</v>
      </c>
      <c r="J1015" s="7">
        <v>80.0</v>
      </c>
      <c r="K1015" s="8"/>
      <c r="L1015" s="5" t="str">
        <f t="array" ref="L1015">XLOOKUP(H1015,'Product Master'!B:B,'Product Master'!C:C)</f>
        <v>Automotive Solutions</v>
      </c>
      <c r="M1015" s="9">
        <f t="shared" si="3"/>
        <v>11600000</v>
      </c>
    </row>
    <row r="1016">
      <c r="A1016" s="5" t="s">
        <v>4924</v>
      </c>
      <c r="B1016" s="5" t="s">
        <v>4925</v>
      </c>
      <c r="C1016" s="5" t="s">
        <v>3416</v>
      </c>
      <c r="D1016" s="5" t="s">
        <v>3419</v>
      </c>
      <c r="E1016" s="6">
        <v>46441.0</v>
      </c>
      <c r="F1016" s="7">
        <f t="shared" si="1"/>
        <v>2027</v>
      </c>
      <c r="G1016" s="7">
        <f t="shared" si="2"/>
        <v>2</v>
      </c>
      <c r="H1016" s="5" t="s">
        <v>311</v>
      </c>
      <c r="I1016" s="7">
        <v>73.6</v>
      </c>
      <c r="J1016" s="7">
        <v>20.0</v>
      </c>
      <c r="K1016" s="8"/>
      <c r="L1016" s="5" t="str">
        <f t="array" ref="L1016">XLOOKUP(H1016,'Product Master'!B:B,'Product Master'!C:C)</f>
        <v>Packaging Materials</v>
      </c>
      <c r="M1016" s="9">
        <f t="shared" si="3"/>
        <v>14720000</v>
      </c>
    </row>
    <row r="1017">
      <c r="A1017" s="5" t="s">
        <v>4926</v>
      </c>
      <c r="B1017" s="5" t="s">
        <v>3587</v>
      </c>
      <c r="C1017" s="5" t="s">
        <v>3406</v>
      </c>
      <c r="D1017" s="5" t="s">
        <v>3403</v>
      </c>
      <c r="E1017" s="6">
        <v>45814.0</v>
      </c>
      <c r="F1017" s="7">
        <f t="shared" si="1"/>
        <v>2025</v>
      </c>
      <c r="G1017" s="7">
        <f t="shared" si="2"/>
        <v>6</v>
      </c>
      <c r="H1017" s="5" t="s">
        <v>145</v>
      </c>
      <c r="I1017" s="7">
        <v>75.6</v>
      </c>
      <c r="J1017" s="7">
        <v>80.0</v>
      </c>
      <c r="K1017" s="8"/>
      <c r="L1017" s="5" t="str">
        <f t="array" ref="L1017">XLOOKUP(H1017,'Product Master'!B:B,'Product Master'!C:C)</f>
        <v>Consumer &amp; Home Care</v>
      </c>
      <c r="M1017" s="9">
        <f t="shared" si="3"/>
        <v>60480000</v>
      </c>
    </row>
    <row r="1018">
      <c r="A1018" s="5" t="s">
        <v>4927</v>
      </c>
      <c r="B1018" s="5" t="s">
        <v>4058</v>
      </c>
      <c r="C1018" s="5" t="s">
        <v>3402</v>
      </c>
      <c r="D1018" s="5" t="s">
        <v>3403</v>
      </c>
      <c r="E1018" s="6">
        <v>45946.0</v>
      </c>
      <c r="F1018" s="7">
        <f t="shared" si="1"/>
        <v>2025</v>
      </c>
      <c r="G1018" s="7">
        <f t="shared" si="2"/>
        <v>10</v>
      </c>
      <c r="H1018" s="5" t="s">
        <v>277</v>
      </c>
      <c r="I1018" s="7">
        <v>8.7</v>
      </c>
      <c r="J1018" s="7">
        <v>80.0</v>
      </c>
      <c r="K1018" s="8"/>
      <c r="L1018" s="5" t="str">
        <f t="array" ref="L1018">XLOOKUP(H1018,'Product Master'!B:B,'Product Master'!C:C)</f>
        <v>Packaging Materials</v>
      </c>
      <c r="M1018" s="9">
        <f t="shared" si="3"/>
        <v>6960000</v>
      </c>
    </row>
    <row r="1019">
      <c r="A1019" s="5" t="s">
        <v>4928</v>
      </c>
      <c r="B1019" s="5" t="s">
        <v>3832</v>
      </c>
      <c r="C1019" s="5" t="s">
        <v>3406</v>
      </c>
      <c r="D1019" s="5" t="s">
        <v>3407</v>
      </c>
      <c r="E1019" s="6">
        <v>45706.0</v>
      </c>
      <c r="F1019" s="7">
        <f t="shared" si="1"/>
        <v>2025</v>
      </c>
      <c r="G1019" s="7">
        <f t="shared" si="2"/>
        <v>2</v>
      </c>
      <c r="H1019" s="5" t="s">
        <v>19</v>
      </c>
      <c r="I1019" s="7">
        <v>60.8</v>
      </c>
      <c r="J1019" s="7">
        <v>100.0</v>
      </c>
      <c r="K1019" s="8"/>
      <c r="L1019" s="5" t="str">
        <f t="array" ref="L1019">XLOOKUP(H1019,'Product Master'!B:B,'Product Master'!C:C)</f>
        <v>Packaging Materials</v>
      </c>
      <c r="M1019" s="9">
        <f t="shared" si="3"/>
        <v>60800000</v>
      </c>
    </row>
    <row r="1020">
      <c r="A1020" s="5" t="s">
        <v>4929</v>
      </c>
      <c r="B1020" s="5" t="s">
        <v>4459</v>
      </c>
      <c r="C1020" s="5" t="s">
        <v>3402</v>
      </c>
      <c r="D1020" s="5" t="s">
        <v>3417</v>
      </c>
      <c r="E1020" s="6">
        <v>46711.0</v>
      </c>
      <c r="F1020" s="7">
        <f t="shared" si="1"/>
        <v>2027</v>
      </c>
      <c r="G1020" s="7">
        <f t="shared" si="2"/>
        <v>11</v>
      </c>
      <c r="H1020" s="5" t="s">
        <v>336</v>
      </c>
      <c r="I1020" s="7">
        <v>24.8</v>
      </c>
      <c r="J1020" s="7">
        <v>60.0</v>
      </c>
      <c r="K1020" s="8"/>
      <c r="L1020" s="5" t="str">
        <f t="array" ref="L1020">XLOOKUP(H1020,'Product Master'!B:B,'Product Master'!C:C)</f>
        <v>Automotive Solutions</v>
      </c>
      <c r="M1020" s="9">
        <f t="shared" si="3"/>
        <v>14880000</v>
      </c>
    </row>
    <row r="1021">
      <c r="A1021" s="5" t="s">
        <v>4930</v>
      </c>
      <c r="B1021" s="5" t="s">
        <v>4456</v>
      </c>
      <c r="C1021" s="5" t="s">
        <v>3416</v>
      </c>
      <c r="D1021" s="5" t="s">
        <v>3419</v>
      </c>
      <c r="E1021" s="6">
        <v>46343.0</v>
      </c>
      <c r="F1021" s="7">
        <f t="shared" si="1"/>
        <v>2026</v>
      </c>
      <c r="G1021" s="7">
        <f t="shared" si="2"/>
        <v>11</v>
      </c>
      <c r="H1021" s="5" t="s">
        <v>142</v>
      </c>
      <c r="I1021" s="7">
        <v>23.5</v>
      </c>
      <c r="J1021" s="7">
        <v>20.0</v>
      </c>
      <c r="K1021" s="8"/>
      <c r="L1021" s="5" t="str">
        <f t="array" ref="L1021">XLOOKUP(H1021,'Product Master'!B:B,'Product Master'!C:C)</f>
        <v>Automotive Solutions</v>
      </c>
      <c r="M1021" s="9">
        <f t="shared" si="3"/>
        <v>4700000</v>
      </c>
    </row>
    <row r="1022">
      <c r="A1022" s="5" t="s">
        <v>4931</v>
      </c>
      <c r="B1022" s="5" t="s">
        <v>3773</v>
      </c>
      <c r="C1022" s="5" t="s">
        <v>3412</v>
      </c>
      <c r="D1022" s="5" t="s">
        <v>3417</v>
      </c>
      <c r="E1022" s="6">
        <v>46701.0</v>
      </c>
      <c r="F1022" s="7">
        <f t="shared" si="1"/>
        <v>2027</v>
      </c>
      <c r="G1022" s="7">
        <f t="shared" si="2"/>
        <v>11</v>
      </c>
      <c r="H1022" s="5" t="s">
        <v>180</v>
      </c>
      <c r="I1022" s="7">
        <v>17.5</v>
      </c>
      <c r="J1022" s="7">
        <v>60.0</v>
      </c>
      <c r="K1022" s="8"/>
      <c r="L1022" s="5" t="str">
        <f t="array" ref="L1022">XLOOKUP(H1022,'Product Master'!B:B,'Product Master'!C:C)</f>
        <v>Automotive Solutions</v>
      </c>
      <c r="M1022" s="9">
        <f t="shared" si="3"/>
        <v>10500000</v>
      </c>
    </row>
    <row r="1023">
      <c r="A1023" s="5" t="s">
        <v>4932</v>
      </c>
      <c r="B1023" s="5" t="s">
        <v>4300</v>
      </c>
      <c r="C1023" s="5" t="s">
        <v>3416</v>
      </c>
      <c r="D1023" s="5" t="s">
        <v>3417</v>
      </c>
      <c r="E1023" s="6">
        <v>46148.0</v>
      </c>
      <c r="F1023" s="7">
        <f t="shared" si="1"/>
        <v>2026</v>
      </c>
      <c r="G1023" s="7">
        <f t="shared" si="2"/>
        <v>5</v>
      </c>
      <c r="H1023" s="5" t="s">
        <v>166</v>
      </c>
      <c r="I1023" s="7">
        <v>58.5</v>
      </c>
      <c r="J1023" s="7">
        <v>60.0</v>
      </c>
      <c r="K1023" s="8"/>
      <c r="L1023" s="5" t="str">
        <f t="array" ref="L1023">XLOOKUP(H1023,'Product Master'!B:B,'Product Master'!C:C)</f>
        <v>Automotive Solutions</v>
      </c>
      <c r="M1023" s="9">
        <f t="shared" si="3"/>
        <v>35100000</v>
      </c>
    </row>
    <row r="1024">
      <c r="A1024" s="5" t="s">
        <v>4933</v>
      </c>
      <c r="B1024" s="5" t="s">
        <v>4130</v>
      </c>
      <c r="C1024" s="5" t="s">
        <v>3412</v>
      </c>
      <c r="D1024" s="5" t="s">
        <v>3403</v>
      </c>
      <c r="E1024" s="6">
        <v>46014.0</v>
      </c>
      <c r="F1024" s="7">
        <f t="shared" si="1"/>
        <v>2025</v>
      </c>
      <c r="G1024" s="7">
        <f t="shared" si="2"/>
        <v>12</v>
      </c>
      <c r="H1024" s="5" t="s">
        <v>89</v>
      </c>
      <c r="I1024" s="7">
        <v>72.6</v>
      </c>
      <c r="J1024" s="7">
        <v>80.0</v>
      </c>
      <c r="K1024" s="5" t="s">
        <v>4934</v>
      </c>
      <c r="L1024" s="5" t="str">
        <f t="array" ref="L1024">XLOOKUP(H1024,'Product Master'!B:B,'Product Master'!C:C)</f>
        <v>Automotive Solutions</v>
      </c>
      <c r="M1024" s="9">
        <f t="shared" si="3"/>
        <v>58080000</v>
      </c>
    </row>
    <row r="1025">
      <c r="A1025" s="5" t="s">
        <v>4935</v>
      </c>
      <c r="B1025" s="5" t="s">
        <v>3556</v>
      </c>
      <c r="C1025" s="5" t="s">
        <v>3412</v>
      </c>
      <c r="D1025" s="5" t="s">
        <v>3403</v>
      </c>
      <c r="E1025" s="6">
        <v>46489.0</v>
      </c>
      <c r="F1025" s="7">
        <f t="shared" si="1"/>
        <v>2027</v>
      </c>
      <c r="G1025" s="7">
        <f t="shared" si="2"/>
        <v>4</v>
      </c>
      <c r="H1025" s="5" t="s">
        <v>25</v>
      </c>
      <c r="I1025" s="7">
        <v>69.7</v>
      </c>
      <c r="J1025" s="7">
        <v>80.0</v>
      </c>
      <c r="K1025" s="8"/>
      <c r="L1025" s="5" t="str">
        <f t="array" ref="L1025">XLOOKUP(H1025,'Product Master'!B:B,'Product Master'!C:C)</f>
        <v>Specialty Polymers</v>
      </c>
      <c r="M1025" s="9">
        <f t="shared" si="3"/>
        <v>55760000</v>
      </c>
    </row>
    <row r="1026">
      <c r="A1026" s="5" t="s">
        <v>4936</v>
      </c>
      <c r="B1026" s="5" t="s">
        <v>3769</v>
      </c>
      <c r="C1026" s="5" t="s">
        <v>3416</v>
      </c>
      <c r="D1026" s="5" t="s">
        <v>3413</v>
      </c>
      <c r="E1026" s="6">
        <v>46494.0</v>
      </c>
      <c r="F1026" s="7">
        <f t="shared" si="1"/>
        <v>2027</v>
      </c>
      <c r="G1026" s="7">
        <f t="shared" si="2"/>
        <v>4</v>
      </c>
      <c r="H1026" s="5" t="s">
        <v>169</v>
      </c>
      <c r="I1026" s="7">
        <v>64.8</v>
      </c>
      <c r="J1026" s="7">
        <v>0.0</v>
      </c>
      <c r="K1026" s="8"/>
      <c r="L1026" s="5" t="str">
        <f t="array" ref="L1026">XLOOKUP(H1026,'Product Master'!B:B,'Product Master'!C:C)</f>
        <v>Specialty Polymers</v>
      </c>
      <c r="M1026" s="9">
        <f t="shared" si="3"/>
        <v>0</v>
      </c>
    </row>
    <row r="1027">
      <c r="A1027" s="5" t="s">
        <v>4937</v>
      </c>
      <c r="B1027" s="5" t="s">
        <v>4349</v>
      </c>
      <c r="C1027" s="5" t="s">
        <v>3402</v>
      </c>
      <c r="D1027" s="5" t="s">
        <v>3407</v>
      </c>
      <c r="E1027" s="6">
        <v>46023.0</v>
      </c>
      <c r="F1027" s="7">
        <f t="shared" si="1"/>
        <v>2026</v>
      </c>
      <c r="G1027" s="7">
        <f t="shared" si="2"/>
        <v>1</v>
      </c>
      <c r="H1027" s="5" t="s">
        <v>79</v>
      </c>
      <c r="I1027" s="7">
        <v>66.0</v>
      </c>
      <c r="J1027" s="7">
        <v>100.0</v>
      </c>
      <c r="K1027" s="8"/>
      <c r="L1027" s="5" t="str">
        <f t="array" ref="L1027">XLOOKUP(H1027,'Product Master'!B:B,'Product Master'!C:C)</f>
        <v>Packaging Materials</v>
      </c>
      <c r="M1027" s="9">
        <f t="shared" si="3"/>
        <v>66000000</v>
      </c>
    </row>
    <row r="1028">
      <c r="A1028" s="5" t="s">
        <v>4938</v>
      </c>
      <c r="B1028" s="5" t="s">
        <v>3777</v>
      </c>
      <c r="C1028" s="5" t="s">
        <v>3416</v>
      </c>
      <c r="D1028" s="5" t="s">
        <v>3417</v>
      </c>
      <c r="E1028" s="6">
        <v>46134.0</v>
      </c>
      <c r="F1028" s="7">
        <f t="shared" si="1"/>
        <v>2026</v>
      </c>
      <c r="G1028" s="7">
        <f t="shared" si="2"/>
        <v>4</v>
      </c>
      <c r="H1028" s="5" t="s">
        <v>210</v>
      </c>
      <c r="I1028" s="7">
        <v>58.2</v>
      </c>
      <c r="J1028" s="7">
        <v>60.0</v>
      </c>
      <c r="K1028" s="8"/>
      <c r="L1028" s="5" t="str">
        <f t="array" ref="L1028">XLOOKUP(H1028,'Product Master'!B:B,'Product Master'!C:C)</f>
        <v>Automotive Solutions</v>
      </c>
      <c r="M1028" s="9">
        <f t="shared" si="3"/>
        <v>34920000</v>
      </c>
    </row>
    <row r="1029">
      <c r="A1029" s="5" t="s">
        <v>4939</v>
      </c>
      <c r="B1029" s="5" t="s">
        <v>3757</v>
      </c>
      <c r="C1029" s="5" t="s">
        <v>3406</v>
      </c>
      <c r="D1029" s="5" t="s">
        <v>3417</v>
      </c>
      <c r="E1029" s="6">
        <v>46459.0</v>
      </c>
      <c r="F1029" s="7">
        <f t="shared" si="1"/>
        <v>2027</v>
      </c>
      <c r="G1029" s="7">
        <f t="shared" si="2"/>
        <v>3</v>
      </c>
      <c r="H1029" s="5" t="s">
        <v>68</v>
      </c>
      <c r="I1029" s="7">
        <v>48.6</v>
      </c>
      <c r="J1029" s="7">
        <v>60.0</v>
      </c>
      <c r="K1029" s="5" t="s">
        <v>4940</v>
      </c>
      <c r="L1029" s="5" t="str">
        <f t="array" ref="L1029">XLOOKUP(H1029,'Product Master'!B:B,'Product Master'!C:C)</f>
        <v>Industrial Lubricants</v>
      </c>
      <c r="M1029" s="9">
        <f t="shared" si="3"/>
        <v>29160000</v>
      </c>
    </row>
    <row r="1030">
      <c r="A1030" s="5" t="s">
        <v>4941</v>
      </c>
      <c r="B1030" s="5" t="s">
        <v>4238</v>
      </c>
      <c r="C1030" s="5" t="s">
        <v>3402</v>
      </c>
      <c r="D1030" s="5" t="s">
        <v>3407</v>
      </c>
      <c r="E1030" s="6">
        <v>46055.0</v>
      </c>
      <c r="F1030" s="7">
        <f t="shared" si="1"/>
        <v>2026</v>
      </c>
      <c r="G1030" s="7">
        <f t="shared" si="2"/>
        <v>2</v>
      </c>
      <c r="H1030" s="5" t="s">
        <v>267</v>
      </c>
      <c r="I1030" s="7">
        <v>68.0</v>
      </c>
      <c r="J1030" s="7">
        <v>100.0</v>
      </c>
      <c r="K1030" s="5" t="s">
        <v>3467</v>
      </c>
      <c r="L1030" s="5" t="str">
        <f t="array" ref="L1030">XLOOKUP(H1030,'Product Master'!B:B,'Product Master'!C:C)</f>
        <v>Automotive Solutions</v>
      </c>
      <c r="M1030" s="9">
        <f t="shared" si="3"/>
        <v>68000000</v>
      </c>
    </row>
    <row r="1031">
      <c r="A1031" s="5" t="s">
        <v>4942</v>
      </c>
      <c r="B1031" s="5" t="s">
        <v>4048</v>
      </c>
      <c r="C1031" s="5" t="s">
        <v>3412</v>
      </c>
      <c r="D1031" s="5" t="s">
        <v>3417</v>
      </c>
      <c r="E1031" s="6">
        <v>46515.0</v>
      </c>
      <c r="F1031" s="7">
        <f t="shared" si="1"/>
        <v>2027</v>
      </c>
      <c r="G1031" s="7">
        <f t="shared" si="2"/>
        <v>5</v>
      </c>
      <c r="H1031" s="5" t="s">
        <v>98</v>
      </c>
      <c r="I1031" s="7">
        <v>33.8</v>
      </c>
      <c r="J1031" s="7">
        <v>60.0</v>
      </c>
      <c r="K1031" s="8"/>
      <c r="L1031" s="5" t="str">
        <f t="array" ref="L1031">XLOOKUP(H1031,'Product Master'!B:B,'Product Master'!C:C)</f>
        <v>Industrial Lubricants</v>
      </c>
      <c r="M1031" s="9">
        <f t="shared" si="3"/>
        <v>20280000</v>
      </c>
    </row>
    <row r="1032">
      <c r="A1032" s="5" t="s">
        <v>4943</v>
      </c>
      <c r="B1032" s="5" t="s">
        <v>3531</v>
      </c>
      <c r="C1032" s="5" t="s">
        <v>3412</v>
      </c>
      <c r="D1032" s="5" t="s">
        <v>3403</v>
      </c>
      <c r="E1032" s="6">
        <v>46041.0</v>
      </c>
      <c r="F1032" s="7">
        <f t="shared" si="1"/>
        <v>2026</v>
      </c>
      <c r="G1032" s="7">
        <f t="shared" si="2"/>
        <v>1</v>
      </c>
      <c r="H1032" s="5" t="s">
        <v>31</v>
      </c>
      <c r="I1032" s="7">
        <v>54.3</v>
      </c>
      <c r="J1032" s="7">
        <v>80.0</v>
      </c>
      <c r="K1032" s="8"/>
      <c r="L1032" s="5" t="str">
        <f t="array" ref="L1032">XLOOKUP(H1032,'Product Master'!B:B,'Product Master'!C:C)</f>
        <v>Consumer &amp; Home Care</v>
      </c>
      <c r="M1032" s="9">
        <f t="shared" si="3"/>
        <v>43440000</v>
      </c>
    </row>
    <row r="1033">
      <c r="A1033" s="5" t="s">
        <v>4944</v>
      </c>
      <c r="B1033" s="5" t="s">
        <v>3760</v>
      </c>
      <c r="C1033" s="5" t="s">
        <v>3412</v>
      </c>
      <c r="D1033" s="5" t="s">
        <v>3403</v>
      </c>
      <c r="E1033" s="6">
        <v>46599.0</v>
      </c>
      <c r="F1033" s="7">
        <f t="shared" si="1"/>
        <v>2027</v>
      </c>
      <c r="G1033" s="7">
        <f t="shared" si="2"/>
        <v>7</v>
      </c>
      <c r="H1033" s="5" t="s">
        <v>280</v>
      </c>
      <c r="I1033" s="7">
        <v>41.4</v>
      </c>
      <c r="J1033" s="7">
        <v>80.0</v>
      </c>
      <c r="K1033" s="8"/>
      <c r="L1033" s="5" t="str">
        <f t="array" ref="L1033">XLOOKUP(H1033,'Product Master'!B:B,'Product Master'!C:C)</f>
        <v>Packaging Materials</v>
      </c>
      <c r="M1033" s="9">
        <f t="shared" si="3"/>
        <v>33120000</v>
      </c>
    </row>
    <row r="1034">
      <c r="A1034" s="5" t="s">
        <v>4945</v>
      </c>
      <c r="B1034" s="5" t="s">
        <v>3499</v>
      </c>
      <c r="C1034" s="5" t="s">
        <v>3406</v>
      </c>
      <c r="D1034" s="5" t="s">
        <v>3407</v>
      </c>
      <c r="E1034" s="6">
        <v>46731.0</v>
      </c>
      <c r="F1034" s="7">
        <f t="shared" si="1"/>
        <v>2027</v>
      </c>
      <c r="G1034" s="7">
        <f t="shared" si="2"/>
        <v>12</v>
      </c>
      <c r="H1034" s="5" t="s">
        <v>31</v>
      </c>
      <c r="I1034" s="7">
        <v>65.4</v>
      </c>
      <c r="J1034" s="7">
        <v>100.0</v>
      </c>
      <c r="K1034" s="8"/>
      <c r="L1034" s="5" t="str">
        <f t="array" ref="L1034">XLOOKUP(H1034,'Product Master'!B:B,'Product Master'!C:C)</f>
        <v>Consumer &amp; Home Care</v>
      </c>
      <c r="M1034" s="9">
        <f t="shared" si="3"/>
        <v>65400000</v>
      </c>
    </row>
    <row r="1035">
      <c r="A1035" s="5" t="s">
        <v>4946</v>
      </c>
      <c r="B1035" s="5" t="s">
        <v>3792</v>
      </c>
      <c r="C1035" s="5" t="s">
        <v>3412</v>
      </c>
      <c r="D1035" s="5" t="s">
        <v>3403</v>
      </c>
      <c r="E1035" s="6">
        <v>45881.0</v>
      </c>
      <c r="F1035" s="7">
        <f t="shared" si="1"/>
        <v>2025</v>
      </c>
      <c r="G1035" s="7">
        <f t="shared" si="2"/>
        <v>8</v>
      </c>
      <c r="H1035" s="5" t="s">
        <v>280</v>
      </c>
      <c r="I1035" s="7">
        <v>53.8</v>
      </c>
      <c r="J1035" s="7">
        <v>80.0</v>
      </c>
      <c r="K1035" s="8"/>
      <c r="L1035" s="5" t="str">
        <f t="array" ref="L1035">XLOOKUP(H1035,'Product Master'!B:B,'Product Master'!C:C)</f>
        <v>Packaging Materials</v>
      </c>
      <c r="M1035" s="9">
        <f t="shared" si="3"/>
        <v>43040000</v>
      </c>
    </row>
    <row r="1036">
      <c r="A1036" s="5" t="s">
        <v>4947</v>
      </c>
      <c r="B1036" s="5" t="s">
        <v>3523</v>
      </c>
      <c r="C1036" s="5" t="s">
        <v>3412</v>
      </c>
      <c r="D1036" s="5" t="s">
        <v>3403</v>
      </c>
      <c r="E1036" s="6">
        <v>46858.0</v>
      </c>
      <c r="F1036" s="7">
        <f t="shared" si="1"/>
        <v>2028</v>
      </c>
      <c r="G1036" s="7">
        <f t="shared" si="2"/>
        <v>4</v>
      </c>
      <c r="H1036" s="5" t="s">
        <v>35</v>
      </c>
      <c r="I1036" s="7">
        <v>79.2</v>
      </c>
      <c r="J1036" s="7">
        <v>80.0</v>
      </c>
      <c r="K1036" s="8"/>
      <c r="L1036" s="5" t="str">
        <f t="array" ref="L1036">XLOOKUP(H1036,'Product Master'!B:B,'Product Master'!C:C)</f>
        <v>Specialty Polymers</v>
      </c>
      <c r="M1036" s="9">
        <f t="shared" si="3"/>
        <v>63360000</v>
      </c>
    </row>
    <row r="1037">
      <c r="A1037" s="5" t="s">
        <v>4948</v>
      </c>
      <c r="B1037" s="5" t="s">
        <v>4006</v>
      </c>
      <c r="C1037" s="5" t="s">
        <v>3416</v>
      </c>
      <c r="D1037" s="5" t="s">
        <v>3407</v>
      </c>
      <c r="E1037" s="6">
        <v>45728.0</v>
      </c>
      <c r="F1037" s="7">
        <f t="shared" si="1"/>
        <v>2025</v>
      </c>
      <c r="G1037" s="7">
        <f t="shared" si="2"/>
        <v>3</v>
      </c>
      <c r="H1037" s="5" t="s">
        <v>121</v>
      </c>
      <c r="I1037" s="7">
        <v>43.9</v>
      </c>
      <c r="J1037" s="7">
        <v>100.0</v>
      </c>
      <c r="K1037" s="8"/>
      <c r="L1037" s="5" t="str">
        <f t="array" ref="L1037">XLOOKUP(H1037,'Product Master'!B:B,'Product Master'!C:C)</f>
        <v>Specialty Polymers</v>
      </c>
      <c r="M1037" s="9">
        <f t="shared" si="3"/>
        <v>43900000</v>
      </c>
    </row>
    <row r="1038">
      <c r="A1038" s="5" t="s">
        <v>4949</v>
      </c>
      <c r="B1038" s="5" t="s">
        <v>4531</v>
      </c>
      <c r="C1038" s="5" t="s">
        <v>3406</v>
      </c>
      <c r="D1038" s="5" t="s">
        <v>3413</v>
      </c>
      <c r="E1038" s="6">
        <v>46791.0</v>
      </c>
      <c r="F1038" s="7">
        <f t="shared" si="1"/>
        <v>2028</v>
      </c>
      <c r="G1038" s="7">
        <f t="shared" si="2"/>
        <v>2</v>
      </c>
      <c r="H1038" s="5" t="s">
        <v>95</v>
      </c>
      <c r="I1038" s="7">
        <v>54.8</v>
      </c>
      <c r="J1038" s="7">
        <v>0.0</v>
      </c>
      <c r="K1038" s="8"/>
      <c r="L1038" s="5" t="str">
        <f t="array" ref="L1038">XLOOKUP(H1038,'Product Master'!B:B,'Product Master'!C:C)</f>
        <v>Consumer &amp; Home Care</v>
      </c>
      <c r="M1038" s="9">
        <f t="shared" si="3"/>
        <v>0</v>
      </c>
    </row>
    <row r="1039">
      <c r="A1039" s="5" t="s">
        <v>4950</v>
      </c>
      <c r="B1039" s="5" t="s">
        <v>4847</v>
      </c>
      <c r="C1039" s="5" t="s">
        <v>3416</v>
      </c>
      <c r="D1039" s="5" t="s">
        <v>3413</v>
      </c>
      <c r="E1039" s="6">
        <v>46056.0</v>
      </c>
      <c r="F1039" s="7">
        <f t="shared" si="1"/>
        <v>2026</v>
      </c>
      <c r="G1039" s="7">
        <f t="shared" si="2"/>
        <v>2</v>
      </c>
      <c r="H1039" s="5" t="s">
        <v>79</v>
      </c>
      <c r="I1039" s="7">
        <v>54.0</v>
      </c>
      <c r="J1039" s="7">
        <v>0.0</v>
      </c>
      <c r="K1039" s="8"/>
      <c r="L1039" s="5" t="str">
        <f t="array" ref="L1039">XLOOKUP(H1039,'Product Master'!B:B,'Product Master'!C:C)</f>
        <v>Packaging Materials</v>
      </c>
      <c r="M1039" s="9">
        <f t="shared" si="3"/>
        <v>0</v>
      </c>
    </row>
    <row r="1040">
      <c r="A1040" s="5" t="s">
        <v>4951</v>
      </c>
      <c r="B1040" s="5" t="s">
        <v>3564</v>
      </c>
      <c r="C1040" s="5" t="s">
        <v>3406</v>
      </c>
      <c r="D1040" s="5" t="s">
        <v>3417</v>
      </c>
      <c r="E1040" s="6">
        <v>46110.0</v>
      </c>
      <c r="F1040" s="7">
        <f t="shared" si="1"/>
        <v>2026</v>
      </c>
      <c r="G1040" s="7">
        <f t="shared" si="2"/>
        <v>3</v>
      </c>
      <c r="H1040" s="5" t="s">
        <v>194</v>
      </c>
      <c r="I1040" s="7">
        <v>14.7</v>
      </c>
      <c r="J1040" s="7">
        <v>60.0</v>
      </c>
      <c r="K1040" s="8"/>
      <c r="L1040" s="5" t="str">
        <f t="array" ref="L1040">XLOOKUP(H1040,'Product Master'!B:B,'Product Master'!C:C)</f>
        <v>Specialty Polymers</v>
      </c>
      <c r="M1040" s="9">
        <f t="shared" si="3"/>
        <v>8820000</v>
      </c>
    </row>
    <row r="1041">
      <c r="A1041" s="5" t="s">
        <v>4952</v>
      </c>
      <c r="B1041" s="5" t="s">
        <v>3868</v>
      </c>
      <c r="C1041" s="5" t="s">
        <v>3406</v>
      </c>
      <c r="D1041" s="5" t="s">
        <v>3419</v>
      </c>
      <c r="E1041" s="6">
        <v>45943.0</v>
      </c>
      <c r="F1041" s="7">
        <f t="shared" si="1"/>
        <v>2025</v>
      </c>
      <c r="G1041" s="7">
        <f t="shared" si="2"/>
        <v>10</v>
      </c>
      <c r="H1041" s="5" t="s">
        <v>277</v>
      </c>
      <c r="I1041" s="7">
        <v>68.5</v>
      </c>
      <c r="J1041" s="7">
        <v>20.0</v>
      </c>
      <c r="K1041" s="8"/>
      <c r="L1041" s="5" t="str">
        <f t="array" ref="L1041">XLOOKUP(H1041,'Product Master'!B:B,'Product Master'!C:C)</f>
        <v>Packaging Materials</v>
      </c>
      <c r="M1041" s="9">
        <f t="shared" si="3"/>
        <v>13700000</v>
      </c>
    </row>
    <row r="1042">
      <c r="A1042" s="5" t="s">
        <v>4953</v>
      </c>
      <c r="B1042" s="5" t="s">
        <v>4452</v>
      </c>
      <c r="C1042" s="5" t="s">
        <v>3412</v>
      </c>
      <c r="D1042" s="5" t="s">
        <v>3419</v>
      </c>
      <c r="E1042" s="6">
        <v>46196.0</v>
      </c>
      <c r="F1042" s="7">
        <f t="shared" si="1"/>
        <v>2026</v>
      </c>
      <c r="G1042" s="7">
        <f t="shared" si="2"/>
        <v>6</v>
      </c>
      <c r="H1042" s="5" t="s">
        <v>231</v>
      </c>
      <c r="I1042" s="7">
        <v>42.4</v>
      </c>
      <c r="J1042" s="7">
        <v>20.0</v>
      </c>
      <c r="K1042" s="8"/>
      <c r="L1042" s="5" t="str">
        <f t="array" ref="L1042">XLOOKUP(H1042,'Product Master'!B:B,'Product Master'!C:C)</f>
        <v>Industrial Lubricants</v>
      </c>
      <c r="M1042" s="9">
        <f t="shared" si="3"/>
        <v>8480000</v>
      </c>
    </row>
    <row r="1043">
      <c r="A1043" s="5" t="s">
        <v>4954</v>
      </c>
      <c r="B1043" s="5" t="s">
        <v>3597</v>
      </c>
      <c r="C1043" s="5" t="s">
        <v>3412</v>
      </c>
      <c r="D1043" s="5" t="s">
        <v>3417</v>
      </c>
      <c r="E1043" s="6">
        <v>46692.0</v>
      </c>
      <c r="F1043" s="7">
        <f t="shared" si="1"/>
        <v>2027</v>
      </c>
      <c r="G1043" s="7">
        <f t="shared" si="2"/>
        <v>11</v>
      </c>
      <c r="H1043" s="5" t="s">
        <v>95</v>
      </c>
      <c r="I1043" s="7">
        <v>15.7</v>
      </c>
      <c r="J1043" s="7">
        <v>60.0</v>
      </c>
      <c r="K1043" s="8"/>
      <c r="L1043" s="5" t="str">
        <f t="array" ref="L1043">XLOOKUP(H1043,'Product Master'!B:B,'Product Master'!C:C)</f>
        <v>Consumer &amp; Home Care</v>
      </c>
      <c r="M1043" s="9">
        <f t="shared" si="3"/>
        <v>9420000</v>
      </c>
    </row>
    <row r="1044">
      <c r="A1044" s="5" t="s">
        <v>4955</v>
      </c>
      <c r="B1044" s="5" t="s">
        <v>4048</v>
      </c>
      <c r="C1044" s="5" t="s">
        <v>3416</v>
      </c>
      <c r="D1044" s="5" t="s">
        <v>3419</v>
      </c>
      <c r="E1044" s="6">
        <v>45779.0</v>
      </c>
      <c r="F1044" s="7">
        <f t="shared" si="1"/>
        <v>2025</v>
      </c>
      <c r="G1044" s="7">
        <f t="shared" si="2"/>
        <v>5</v>
      </c>
      <c r="H1044" s="5" t="s">
        <v>68</v>
      </c>
      <c r="I1044" s="7">
        <v>13.3</v>
      </c>
      <c r="J1044" s="7">
        <v>20.0</v>
      </c>
      <c r="K1044" s="8"/>
      <c r="L1044" s="5" t="str">
        <f t="array" ref="L1044">XLOOKUP(H1044,'Product Master'!B:B,'Product Master'!C:C)</f>
        <v>Industrial Lubricants</v>
      </c>
      <c r="M1044" s="9">
        <f t="shared" si="3"/>
        <v>2660000</v>
      </c>
    </row>
    <row r="1045">
      <c r="A1045" s="5" t="s">
        <v>4956</v>
      </c>
      <c r="B1045" s="5" t="s">
        <v>4589</v>
      </c>
      <c r="C1045" s="5" t="s">
        <v>3416</v>
      </c>
      <c r="D1045" s="5" t="s">
        <v>3417</v>
      </c>
      <c r="E1045" s="6">
        <v>46818.0</v>
      </c>
      <c r="F1045" s="7">
        <f t="shared" si="1"/>
        <v>2028</v>
      </c>
      <c r="G1045" s="7">
        <f t="shared" si="2"/>
        <v>3</v>
      </c>
      <c r="H1045" s="5" t="s">
        <v>213</v>
      </c>
      <c r="I1045" s="7">
        <v>72.3</v>
      </c>
      <c r="J1045" s="7">
        <v>60.0</v>
      </c>
      <c r="K1045" s="8"/>
      <c r="L1045" s="5" t="str">
        <f t="array" ref="L1045">XLOOKUP(H1045,'Product Master'!B:B,'Product Master'!C:C)</f>
        <v>Industrial Lubricants</v>
      </c>
      <c r="M1045" s="9">
        <f t="shared" si="3"/>
        <v>43380000</v>
      </c>
    </row>
    <row r="1046">
      <c r="A1046" s="5" t="s">
        <v>4957</v>
      </c>
      <c r="B1046" s="5" t="s">
        <v>4289</v>
      </c>
      <c r="C1046" s="5" t="s">
        <v>3412</v>
      </c>
      <c r="D1046" s="5" t="s">
        <v>3419</v>
      </c>
      <c r="E1046" s="6">
        <v>46814.0</v>
      </c>
      <c r="F1046" s="7">
        <f t="shared" si="1"/>
        <v>2028</v>
      </c>
      <c r="G1046" s="7">
        <f t="shared" si="2"/>
        <v>3</v>
      </c>
      <c r="H1046" s="5" t="s">
        <v>311</v>
      </c>
      <c r="I1046" s="7">
        <v>30.9</v>
      </c>
      <c r="J1046" s="7">
        <v>20.0</v>
      </c>
      <c r="K1046" s="8"/>
      <c r="L1046" s="5" t="str">
        <f t="array" ref="L1046">XLOOKUP(H1046,'Product Master'!B:B,'Product Master'!C:C)</f>
        <v>Packaging Materials</v>
      </c>
      <c r="M1046" s="9">
        <f t="shared" si="3"/>
        <v>6180000</v>
      </c>
    </row>
    <row r="1047">
      <c r="A1047" s="5" t="s">
        <v>4958</v>
      </c>
      <c r="B1047" s="5" t="s">
        <v>4038</v>
      </c>
      <c r="C1047" s="5" t="s">
        <v>3412</v>
      </c>
      <c r="D1047" s="5" t="s">
        <v>3419</v>
      </c>
      <c r="E1047" s="6">
        <v>46208.0</v>
      </c>
      <c r="F1047" s="7">
        <f t="shared" si="1"/>
        <v>2026</v>
      </c>
      <c r="G1047" s="7">
        <f t="shared" si="2"/>
        <v>7</v>
      </c>
      <c r="H1047" s="5" t="s">
        <v>306</v>
      </c>
      <c r="I1047" s="7">
        <v>79.6</v>
      </c>
      <c r="J1047" s="7">
        <v>20.0</v>
      </c>
      <c r="K1047" s="8"/>
      <c r="L1047" s="5" t="str">
        <f t="array" ref="L1047">XLOOKUP(H1047,'Product Master'!B:B,'Product Master'!C:C)</f>
        <v>Consumer &amp; Home Care</v>
      </c>
      <c r="M1047" s="9">
        <f t="shared" si="3"/>
        <v>15920000</v>
      </c>
    </row>
    <row r="1048">
      <c r="A1048" s="5" t="s">
        <v>4959</v>
      </c>
      <c r="B1048" s="5" t="s">
        <v>4960</v>
      </c>
      <c r="C1048" s="5" t="s">
        <v>3406</v>
      </c>
      <c r="D1048" s="5" t="s">
        <v>3403</v>
      </c>
      <c r="E1048" s="6">
        <v>46082.0</v>
      </c>
      <c r="F1048" s="7">
        <f t="shared" si="1"/>
        <v>2026</v>
      </c>
      <c r="G1048" s="7">
        <f t="shared" si="2"/>
        <v>3</v>
      </c>
      <c r="H1048" s="5" t="s">
        <v>336</v>
      </c>
      <c r="I1048" s="7">
        <v>31.7</v>
      </c>
      <c r="J1048" s="7">
        <v>80.0</v>
      </c>
      <c r="K1048" s="8"/>
      <c r="L1048" s="5" t="str">
        <f t="array" ref="L1048">XLOOKUP(H1048,'Product Master'!B:B,'Product Master'!C:C)</f>
        <v>Automotive Solutions</v>
      </c>
      <c r="M1048" s="9">
        <f t="shared" si="3"/>
        <v>25360000</v>
      </c>
    </row>
    <row r="1049">
      <c r="A1049" s="5" t="s">
        <v>4961</v>
      </c>
      <c r="B1049" s="5" t="s">
        <v>3792</v>
      </c>
      <c r="C1049" s="5" t="s">
        <v>3416</v>
      </c>
      <c r="D1049" s="5" t="s">
        <v>3407</v>
      </c>
      <c r="E1049" s="6">
        <v>46002.0</v>
      </c>
      <c r="F1049" s="7">
        <f t="shared" si="1"/>
        <v>2025</v>
      </c>
      <c r="G1049" s="7">
        <f t="shared" si="2"/>
        <v>12</v>
      </c>
      <c r="H1049" s="5" t="s">
        <v>68</v>
      </c>
      <c r="I1049" s="7">
        <v>7.6</v>
      </c>
      <c r="J1049" s="7">
        <v>100.0</v>
      </c>
      <c r="K1049" s="8"/>
      <c r="L1049" s="5" t="str">
        <f t="array" ref="L1049">XLOOKUP(H1049,'Product Master'!B:B,'Product Master'!C:C)</f>
        <v>Industrial Lubricants</v>
      </c>
      <c r="M1049" s="9">
        <f t="shared" si="3"/>
        <v>7600000</v>
      </c>
    </row>
    <row r="1050">
      <c r="A1050" s="5" t="s">
        <v>4962</v>
      </c>
      <c r="B1050" s="5" t="s">
        <v>3571</v>
      </c>
      <c r="C1050" s="5" t="s">
        <v>3416</v>
      </c>
      <c r="D1050" s="5" t="s">
        <v>3419</v>
      </c>
      <c r="E1050" s="6">
        <v>46241.0</v>
      </c>
      <c r="F1050" s="7">
        <f t="shared" si="1"/>
        <v>2026</v>
      </c>
      <c r="G1050" s="7">
        <f t="shared" si="2"/>
        <v>8</v>
      </c>
      <c r="H1050" s="5" t="s">
        <v>25</v>
      </c>
      <c r="I1050" s="7">
        <v>57.6</v>
      </c>
      <c r="J1050" s="7">
        <v>20.0</v>
      </c>
      <c r="K1050" s="8"/>
      <c r="L1050" s="5" t="str">
        <f t="array" ref="L1050">XLOOKUP(H1050,'Product Master'!B:B,'Product Master'!C:C)</f>
        <v>Specialty Polymers</v>
      </c>
      <c r="M1050" s="9">
        <f t="shared" si="3"/>
        <v>11520000</v>
      </c>
    </row>
    <row r="1051">
      <c r="A1051" s="5" t="s">
        <v>4963</v>
      </c>
      <c r="B1051" s="5" t="s">
        <v>4964</v>
      </c>
      <c r="C1051" s="5" t="s">
        <v>3406</v>
      </c>
      <c r="D1051" s="5" t="s">
        <v>3403</v>
      </c>
      <c r="E1051" s="6">
        <v>45870.0</v>
      </c>
      <c r="F1051" s="7">
        <f t="shared" si="1"/>
        <v>2025</v>
      </c>
      <c r="G1051" s="7">
        <f t="shared" si="2"/>
        <v>8</v>
      </c>
      <c r="H1051" s="5" t="s">
        <v>250</v>
      </c>
      <c r="I1051" s="7">
        <v>53.9</v>
      </c>
      <c r="J1051" s="7">
        <v>80.0</v>
      </c>
      <c r="K1051" s="8"/>
      <c r="L1051" s="5" t="str">
        <f t="array" ref="L1051">XLOOKUP(H1051,'Product Master'!B:B,'Product Master'!C:C)</f>
        <v>Industrial Lubricants</v>
      </c>
      <c r="M1051" s="9">
        <f t="shared" si="3"/>
        <v>43120000</v>
      </c>
    </row>
    <row r="1052">
      <c r="A1052" s="5" t="s">
        <v>4965</v>
      </c>
      <c r="B1052" s="5" t="s">
        <v>4289</v>
      </c>
      <c r="C1052" s="5" t="s">
        <v>3416</v>
      </c>
      <c r="D1052" s="5" t="s">
        <v>3403</v>
      </c>
      <c r="E1052" s="6">
        <v>45708.0</v>
      </c>
      <c r="F1052" s="7">
        <f t="shared" si="1"/>
        <v>2025</v>
      </c>
      <c r="G1052" s="7">
        <f t="shared" si="2"/>
        <v>2</v>
      </c>
      <c r="H1052" s="5" t="s">
        <v>210</v>
      </c>
      <c r="I1052" s="7">
        <v>59.0</v>
      </c>
      <c r="J1052" s="7">
        <v>80.0</v>
      </c>
      <c r="K1052" s="8"/>
      <c r="L1052" s="5" t="str">
        <f t="array" ref="L1052">XLOOKUP(H1052,'Product Master'!B:B,'Product Master'!C:C)</f>
        <v>Automotive Solutions</v>
      </c>
      <c r="M1052" s="9">
        <f t="shared" si="3"/>
        <v>47200000</v>
      </c>
    </row>
    <row r="1053">
      <c r="A1053" s="5" t="s">
        <v>4966</v>
      </c>
      <c r="B1053" s="5" t="s">
        <v>4967</v>
      </c>
      <c r="C1053" s="5" t="s">
        <v>3406</v>
      </c>
      <c r="D1053" s="5" t="s">
        <v>3417</v>
      </c>
      <c r="E1053" s="6">
        <v>46766.0</v>
      </c>
      <c r="F1053" s="7">
        <f t="shared" si="1"/>
        <v>2028</v>
      </c>
      <c r="G1053" s="7">
        <f t="shared" si="2"/>
        <v>1</v>
      </c>
      <c r="H1053" s="5" t="s">
        <v>118</v>
      </c>
      <c r="I1053" s="7">
        <v>58.1</v>
      </c>
      <c r="J1053" s="7">
        <v>60.0</v>
      </c>
      <c r="K1053" s="8"/>
      <c r="L1053" s="5" t="str">
        <f t="array" ref="L1053">XLOOKUP(H1053,'Product Master'!B:B,'Product Master'!C:C)</f>
        <v>Automotive Solutions</v>
      </c>
      <c r="M1053" s="9">
        <f t="shared" si="3"/>
        <v>34860000</v>
      </c>
    </row>
    <row r="1054">
      <c r="A1054" s="5" t="s">
        <v>4968</v>
      </c>
      <c r="B1054" s="5" t="s">
        <v>4918</v>
      </c>
      <c r="C1054" s="5" t="s">
        <v>3406</v>
      </c>
      <c r="D1054" s="5" t="s">
        <v>3413</v>
      </c>
      <c r="E1054" s="6">
        <v>46402.0</v>
      </c>
      <c r="F1054" s="7">
        <f t="shared" si="1"/>
        <v>2027</v>
      </c>
      <c r="G1054" s="7">
        <f t="shared" si="2"/>
        <v>1</v>
      </c>
      <c r="H1054" s="5" t="s">
        <v>231</v>
      </c>
      <c r="I1054" s="7">
        <v>26.3</v>
      </c>
      <c r="J1054" s="7">
        <v>0.0</v>
      </c>
      <c r="K1054" s="8"/>
      <c r="L1054" s="5" t="str">
        <f t="array" ref="L1054">XLOOKUP(H1054,'Product Master'!B:B,'Product Master'!C:C)</f>
        <v>Industrial Lubricants</v>
      </c>
      <c r="M1054" s="9">
        <f t="shared" si="3"/>
        <v>0</v>
      </c>
    </row>
    <row r="1055">
      <c r="A1055" s="5" t="s">
        <v>4969</v>
      </c>
      <c r="B1055" s="5" t="s">
        <v>4550</v>
      </c>
      <c r="C1055" s="5" t="s">
        <v>3406</v>
      </c>
      <c r="D1055" s="5" t="s">
        <v>3419</v>
      </c>
      <c r="E1055" s="6">
        <v>46037.0</v>
      </c>
      <c r="F1055" s="7">
        <f t="shared" si="1"/>
        <v>2026</v>
      </c>
      <c r="G1055" s="7">
        <f t="shared" si="2"/>
        <v>1</v>
      </c>
      <c r="H1055" s="5" t="s">
        <v>118</v>
      </c>
      <c r="I1055" s="7">
        <v>32.8</v>
      </c>
      <c r="J1055" s="7">
        <v>20.0</v>
      </c>
      <c r="K1055" s="8"/>
      <c r="L1055" s="5" t="str">
        <f t="array" ref="L1055">XLOOKUP(H1055,'Product Master'!B:B,'Product Master'!C:C)</f>
        <v>Automotive Solutions</v>
      </c>
      <c r="M1055" s="9">
        <f t="shared" si="3"/>
        <v>6560000</v>
      </c>
    </row>
    <row r="1056">
      <c r="A1056" s="5" t="s">
        <v>4970</v>
      </c>
      <c r="B1056" s="5" t="s">
        <v>3674</v>
      </c>
      <c r="C1056" s="5" t="s">
        <v>3412</v>
      </c>
      <c r="D1056" s="5" t="s">
        <v>3407</v>
      </c>
      <c r="E1056" s="6">
        <v>45949.0</v>
      </c>
      <c r="F1056" s="7">
        <f t="shared" si="1"/>
        <v>2025</v>
      </c>
      <c r="G1056" s="7">
        <f t="shared" si="2"/>
        <v>10</v>
      </c>
      <c r="H1056" s="5" t="s">
        <v>183</v>
      </c>
      <c r="I1056" s="7">
        <v>35.8</v>
      </c>
      <c r="J1056" s="7">
        <v>100.0</v>
      </c>
      <c r="K1056" s="8"/>
      <c r="L1056" s="5" t="str">
        <f t="array" ref="L1056">XLOOKUP(H1056,'Product Master'!B:B,'Product Master'!C:C)</f>
        <v>Industrial Lubricants</v>
      </c>
      <c r="M1056" s="9">
        <f t="shared" si="3"/>
        <v>35800000</v>
      </c>
    </row>
    <row r="1057">
      <c r="A1057" s="5" t="s">
        <v>4971</v>
      </c>
      <c r="B1057" s="5" t="s">
        <v>3654</v>
      </c>
      <c r="C1057" s="5" t="s">
        <v>3416</v>
      </c>
      <c r="D1057" s="5" t="s">
        <v>3407</v>
      </c>
      <c r="E1057" s="6">
        <v>46850.0</v>
      </c>
      <c r="F1057" s="7">
        <f t="shared" si="1"/>
        <v>2028</v>
      </c>
      <c r="G1057" s="7">
        <f t="shared" si="2"/>
        <v>4</v>
      </c>
      <c r="H1057" s="5" t="s">
        <v>218</v>
      </c>
      <c r="I1057" s="7">
        <v>32.4</v>
      </c>
      <c r="J1057" s="7">
        <v>100.0</v>
      </c>
      <c r="K1057" s="8"/>
      <c r="L1057" s="5" t="str">
        <f t="array" ref="L1057">XLOOKUP(H1057,'Product Master'!B:B,'Product Master'!C:C)</f>
        <v>Consumer &amp; Home Care</v>
      </c>
      <c r="M1057" s="9">
        <f t="shared" si="3"/>
        <v>32400000</v>
      </c>
    </row>
    <row r="1058">
      <c r="A1058" s="5" t="s">
        <v>4972</v>
      </c>
      <c r="B1058" s="5" t="s">
        <v>3809</v>
      </c>
      <c r="C1058" s="5" t="s">
        <v>3412</v>
      </c>
      <c r="D1058" s="5" t="s">
        <v>3407</v>
      </c>
      <c r="E1058" s="6">
        <v>46062.0</v>
      </c>
      <c r="F1058" s="7">
        <f t="shared" si="1"/>
        <v>2026</v>
      </c>
      <c r="G1058" s="7">
        <f t="shared" si="2"/>
        <v>2</v>
      </c>
      <c r="H1058" s="5" t="s">
        <v>152</v>
      </c>
      <c r="I1058" s="7">
        <v>47.4</v>
      </c>
      <c r="J1058" s="7">
        <v>100.0</v>
      </c>
      <c r="K1058" s="8"/>
      <c r="L1058" s="5" t="str">
        <f t="array" ref="L1058">XLOOKUP(H1058,'Product Master'!B:B,'Product Master'!C:C)</f>
        <v>Packaging Materials</v>
      </c>
      <c r="M1058" s="9">
        <f t="shared" si="3"/>
        <v>47400000</v>
      </c>
    </row>
    <row r="1059">
      <c r="A1059" s="5" t="s">
        <v>4973</v>
      </c>
      <c r="B1059" s="5" t="s">
        <v>3453</v>
      </c>
      <c r="C1059" s="5" t="s">
        <v>3402</v>
      </c>
      <c r="D1059" s="5" t="s">
        <v>3403</v>
      </c>
      <c r="E1059" s="6">
        <v>46564.0</v>
      </c>
      <c r="F1059" s="7">
        <f t="shared" si="1"/>
        <v>2027</v>
      </c>
      <c r="G1059" s="7">
        <f t="shared" si="2"/>
        <v>6</v>
      </c>
      <c r="H1059" s="5" t="s">
        <v>231</v>
      </c>
      <c r="I1059" s="7">
        <v>36.3</v>
      </c>
      <c r="J1059" s="7">
        <v>80.0</v>
      </c>
      <c r="K1059" s="8"/>
      <c r="L1059" s="5" t="str">
        <f t="array" ref="L1059">XLOOKUP(H1059,'Product Master'!B:B,'Product Master'!C:C)</f>
        <v>Industrial Lubricants</v>
      </c>
      <c r="M1059" s="9">
        <f t="shared" si="3"/>
        <v>29040000</v>
      </c>
    </row>
    <row r="1060">
      <c r="A1060" s="5" t="s">
        <v>4974</v>
      </c>
      <c r="B1060" s="5" t="s">
        <v>3909</v>
      </c>
      <c r="C1060" s="5" t="s">
        <v>3402</v>
      </c>
      <c r="D1060" s="5" t="s">
        <v>3407</v>
      </c>
      <c r="E1060" s="6">
        <v>46328.0</v>
      </c>
      <c r="F1060" s="7">
        <f t="shared" si="1"/>
        <v>2026</v>
      </c>
      <c r="G1060" s="7">
        <f t="shared" si="2"/>
        <v>11</v>
      </c>
      <c r="H1060" s="5" t="s">
        <v>336</v>
      </c>
      <c r="I1060" s="7">
        <v>33.1</v>
      </c>
      <c r="J1060" s="7">
        <v>100.0</v>
      </c>
      <c r="K1060" s="8"/>
      <c r="L1060" s="5" t="str">
        <f t="array" ref="L1060">XLOOKUP(H1060,'Product Master'!B:B,'Product Master'!C:C)</f>
        <v>Automotive Solutions</v>
      </c>
      <c r="M1060" s="9">
        <f t="shared" si="3"/>
        <v>33100000</v>
      </c>
    </row>
    <row r="1061">
      <c r="A1061" s="5" t="s">
        <v>4975</v>
      </c>
      <c r="B1061" s="5" t="s">
        <v>3554</v>
      </c>
      <c r="C1061" s="5" t="s">
        <v>3406</v>
      </c>
      <c r="D1061" s="5" t="s">
        <v>3417</v>
      </c>
      <c r="E1061" s="6">
        <v>45805.0</v>
      </c>
      <c r="F1061" s="7">
        <f t="shared" si="1"/>
        <v>2025</v>
      </c>
      <c r="G1061" s="7">
        <f t="shared" si="2"/>
        <v>5</v>
      </c>
      <c r="H1061" s="5" t="s">
        <v>218</v>
      </c>
      <c r="I1061" s="7">
        <v>46.9</v>
      </c>
      <c r="J1061" s="7">
        <v>60.0</v>
      </c>
      <c r="K1061" s="8"/>
      <c r="L1061" s="5" t="str">
        <f t="array" ref="L1061">XLOOKUP(H1061,'Product Master'!B:B,'Product Master'!C:C)</f>
        <v>Consumer &amp; Home Care</v>
      </c>
      <c r="M1061" s="9">
        <f t="shared" si="3"/>
        <v>28140000</v>
      </c>
    </row>
    <row r="1062">
      <c r="A1062" s="5" t="s">
        <v>4976</v>
      </c>
      <c r="B1062" s="5" t="s">
        <v>4918</v>
      </c>
      <c r="C1062" s="5" t="s">
        <v>3406</v>
      </c>
      <c r="D1062" s="5" t="s">
        <v>3407</v>
      </c>
      <c r="E1062" s="6">
        <v>46729.0</v>
      </c>
      <c r="F1062" s="7">
        <f t="shared" si="1"/>
        <v>2027</v>
      </c>
      <c r="G1062" s="7">
        <f t="shared" si="2"/>
        <v>12</v>
      </c>
      <c r="H1062" s="5" t="s">
        <v>210</v>
      </c>
      <c r="I1062" s="7">
        <v>27.9</v>
      </c>
      <c r="J1062" s="7">
        <v>100.0</v>
      </c>
      <c r="K1062" s="5" t="s">
        <v>4977</v>
      </c>
      <c r="L1062" s="5" t="str">
        <f t="array" ref="L1062">XLOOKUP(H1062,'Product Master'!B:B,'Product Master'!C:C)</f>
        <v>Automotive Solutions</v>
      </c>
      <c r="M1062" s="9">
        <f t="shared" si="3"/>
        <v>27900000</v>
      </c>
    </row>
    <row r="1063">
      <c r="A1063" s="5" t="s">
        <v>4978</v>
      </c>
      <c r="B1063" s="5" t="s">
        <v>4245</v>
      </c>
      <c r="C1063" s="5" t="s">
        <v>3406</v>
      </c>
      <c r="D1063" s="5" t="s">
        <v>3407</v>
      </c>
      <c r="E1063" s="6">
        <v>45716.0</v>
      </c>
      <c r="F1063" s="7">
        <f t="shared" si="1"/>
        <v>2025</v>
      </c>
      <c r="G1063" s="7">
        <f t="shared" si="2"/>
        <v>2</v>
      </c>
      <c r="H1063" s="5" t="s">
        <v>71</v>
      </c>
      <c r="I1063" s="7">
        <v>31.7</v>
      </c>
      <c r="J1063" s="7">
        <v>100.0</v>
      </c>
      <c r="K1063" s="8"/>
      <c r="L1063" s="5" t="str">
        <f t="array" ref="L1063">XLOOKUP(H1063,'Product Master'!B:B,'Product Master'!C:C)</f>
        <v>Consumer &amp; Home Care</v>
      </c>
      <c r="M1063" s="9">
        <f t="shared" si="3"/>
        <v>31700000</v>
      </c>
    </row>
    <row r="1064">
      <c r="A1064" s="5" t="s">
        <v>4979</v>
      </c>
      <c r="B1064" s="5" t="s">
        <v>3651</v>
      </c>
      <c r="C1064" s="5" t="s">
        <v>3402</v>
      </c>
      <c r="D1064" s="5" t="s">
        <v>3417</v>
      </c>
      <c r="E1064" s="6">
        <v>46769.0</v>
      </c>
      <c r="F1064" s="7">
        <f t="shared" si="1"/>
        <v>2028</v>
      </c>
      <c r="G1064" s="7">
        <f t="shared" si="2"/>
        <v>1</v>
      </c>
      <c r="H1064" s="5" t="s">
        <v>71</v>
      </c>
      <c r="I1064" s="7">
        <v>73.6</v>
      </c>
      <c r="J1064" s="7">
        <v>60.0</v>
      </c>
      <c r="K1064" s="8"/>
      <c r="L1064" s="5" t="str">
        <f t="array" ref="L1064">XLOOKUP(H1064,'Product Master'!B:B,'Product Master'!C:C)</f>
        <v>Consumer &amp; Home Care</v>
      </c>
      <c r="M1064" s="9">
        <f t="shared" si="3"/>
        <v>44160000</v>
      </c>
    </row>
    <row r="1065">
      <c r="A1065" s="5" t="s">
        <v>4980</v>
      </c>
      <c r="B1065" s="5" t="s">
        <v>3873</v>
      </c>
      <c r="C1065" s="5" t="s">
        <v>3416</v>
      </c>
      <c r="D1065" s="5" t="s">
        <v>3413</v>
      </c>
      <c r="E1065" s="6">
        <v>46148.0</v>
      </c>
      <c r="F1065" s="7">
        <f t="shared" si="1"/>
        <v>2026</v>
      </c>
      <c r="G1065" s="7">
        <f t="shared" si="2"/>
        <v>5</v>
      </c>
      <c r="H1065" s="5" t="s">
        <v>277</v>
      </c>
      <c r="I1065" s="7">
        <v>77.0</v>
      </c>
      <c r="J1065" s="7">
        <v>0.0</v>
      </c>
      <c r="K1065" s="8"/>
      <c r="L1065" s="5" t="str">
        <f t="array" ref="L1065">XLOOKUP(H1065,'Product Master'!B:B,'Product Master'!C:C)</f>
        <v>Packaging Materials</v>
      </c>
      <c r="M1065" s="9">
        <f t="shared" si="3"/>
        <v>0</v>
      </c>
    </row>
    <row r="1066">
      <c r="A1066" s="5" t="s">
        <v>4981</v>
      </c>
      <c r="B1066" s="5" t="s">
        <v>4786</v>
      </c>
      <c r="C1066" s="5" t="s">
        <v>3402</v>
      </c>
      <c r="D1066" s="5" t="s">
        <v>3419</v>
      </c>
      <c r="E1066" s="6">
        <v>46553.0</v>
      </c>
      <c r="F1066" s="7">
        <f t="shared" si="1"/>
        <v>2027</v>
      </c>
      <c r="G1066" s="7">
        <f t="shared" si="2"/>
        <v>6</v>
      </c>
      <c r="H1066" s="5" t="s">
        <v>64</v>
      </c>
      <c r="I1066" s="7">
        <v>45.5</v>
      </c>
      <c r="J1066" s="7">
        <v>20.0</v>
      </c>
      <c r="K1066" s="8"/>
      <c r="L1066" s="5" t="str">
        <f t="array" ref="L1066">XLOOKUP(H1066,'Product Master'!B:B,'Product Master'!C:C)</f>
        <v>Industrial Lubricants</v>
      </c>
      <c r="M1066" s="9">
        <f t="shared" si="3"/>
        <v>9100000</v>
      </c>
    </row>
    <row r="1067">
      <c r="A1067" s="5" t="s">
        <v>4982</v>
      </c>
      <c r="B1067" s="5" t="s">
        <v>3775</v>
      </c>
      <c r="C1067" s="5" t="s">
        <v>3402</v>
      </c>
      <c r="D1067" s="5" t="s">
        <v>3417</v>
      </c>
      <c r="E1067" s="6">
        <v>46792.0</v>
      </c>
      <c r="F1067" s="7">
        <f t="shared" si="1"/>
        <v>2028</v>
      </c>
      <c r="G1067" s="7">
        <f t="shared" si="2"/>
        <v>2</v>
      </c>
      <c r="H1067" s="5" t="s">
        <v>64</v>
      </c>
      <c r="I1067" s="7">
        <v>74.5</v>
      </c>
      <c r="J1067" s="7">
        <v>60.0</v>
      </c>
      <c r="K1067" s="8"/>
      <c r="L1067" s="5" t="str">
        <f t="array" ref="L1067">XLOOKUP(H1067,'Product Master'!B:B,'Product Master'!C:C)</f>
        <v>Industrial Lubricants</v>
      </c>
      <c r="M1067" s="9">
        <f t="shared" si="3"/>
        <v>44700000</v>
      </c>
    </row>
    <row r="1068">
      <c r="A1068" s="5" t="s">
        <v>4983</v>
      </c>
      <c r="B1068" s="5" t="s">
        <v>3533</v>
      </c>
      <c r="C1068" s="5" t="s">
        <v>3412</v>
      </c>
      <c r="D1068" s="5" t="s">
        <v>3403</v>
      </c>
      <c r="E1068" s="6">
        <v>46230.0</v>
      </c>
      <c r="F1068" s="7">
        <f t="shared" si="1"/>
        <v>2026</v>
      </c>
      <c r="G1068" s="7">
        <f t="shared" si="2"/>
        <v>7</v>
      </c>
      <c r="H1068" s="5" t="s">
        <v>68</v>
      </c>
      <c r="I1068" s="7">
        <v>29.8</v>
      </c>
      <c r="J1068" s="7">
        <v>80.0</v>
      </c>
      <c r="K1068" s="8"/>
      <c r="L1068" s="5" t="str">
        <f t="array" ref="L1068">XLOOKUP(H1068,'Product Master'!B:B,'Product Master'!C:C)</f>
        <v>Industrial Lubricants</v>
      </c>
      <c r="M1068" s="9">
        <f t="shared" si="3"/>
        <v>23840000</v>
      </c>
    </row>
    <row r="1069">
      <c r="A1069" s="5" t="s">
        <v>4984</v>
      </c>
      <c r="B1069" s="5" t="s">
        <v>4302</v>
      </c>
      <c r="C1069" s="5" t="s">
        <v>3402</v>
      </c>
      <c r="D1069" s="5" t="s">
        <v>3413</v>
      </c>
      <c r="E1069" s="6">
        <v>45760.0</v>
      </c>
      <c r="F1069" s="7">
        <f t="shared" si="1"/>
        <v>2025</v>
      </c>
      <c r="G1069" s="7">
        <f t="shared" si="2"/>
        <v>4</v>
      </c>
      <c r="H1069" s="5" t="s">
        <v>92</v>
      </c>
      <c r="I1069" s="7">
        <v>12.9</v>
      </c>
      <c r="J1069" s="7">
        <v>0.0</v>
      </c>
      <c r="K1069" s="5" t="s">
        <v>4985</v>
      </c>
      <c r="L1069" s="5" t="str">
        <f t="array" ref="L1069">XLOOKUP(H1069,'Product Master'!B:B,'Product Master'!C:C)</f>
        <v>Automotive Solutions</v>
      </c>
      <c r="M1069" s="9">
        <f t="shared" si="3"/>
        <v>0</v>
      </c>
    </row>
    <row r="1070">
      <c r="A1070" s="5" t="s">
        <v>4986</v>
      </c>
      <c r="B1070" s="5" t="s">
        <v>3762</v>
      </c>
      <c r="C1070" s="5" t="s">
        <v>3412</v>
      </c>
      <c r="D1070" s="5" t="s">
        <v>3403</v>
      </c>
      <c r="E1070" s="6">
        <v>46299.0</v>
      </c>
      <c r="F1070" s="7">
        <f t="shared" si="1"/>
        <v>2026</v>
      </c>
      <c r="G1070" s="7">
        <f t="shared" si="2"/>
        <v>10</v>
      </c>
      <c r="H1070" s="5" t="s">
        <v>92</v>
      </c>
      <c r="I1070" s="7">
        <v>62.9</v>
      </c>
      <c r="J1070" s="7">
        <v>80.0</v>
      </c>
      <c r="K1070" s="8"/>
      <c r="L1070" s="5" t="str">
        <f t="array" ref="L1070">XLOOKUP(H1070,'Product Master'!B:B,'Product Master'!C:C)</f>
        <v>Automotive Solutions</v>
      </c>
      <c r="M1070" s="9">
        <f t="shared" si="3"/>
        <v>50320000</v>
      </c>
    </row>
    <row r="1071">
      <c r="A1071" s="5" t="s">
        <v>4987</v>
      </c>
      <c r="B1071" s="5" t="s">
        <v>4141</v>
      </c>
      <c r="C1071" s="5" t="s">
        <v>3412</v>
      </c>
      <c r="D1071" s="5" t="s">
        <v>3403</v>
      </c>
      <c r="E1071" s="6">
        <v>45706.0</v>
      </c>
      <c r="F1071" s="7">
        <f t="shared" si="1"/>
        <v>2025</v>
      </c>
      <c r="G1071" s="7">
        <f t="shared" si="2"/>
        <v>2</v>
      </c>
      <c r="H1071" s="5" t="s">
        <v>71</v>
      </c>
      <c r="I1071" s="7">
        <v>47.5</v>
      </c>
      <c r="J1071" s="7">
        <v>80.0</v>
      </c>
      <c r="K1071" s="8"/>
      <c r="L1071" s="5" t="str">
        <f t="array" ref="L1071">XLOOKUP(H1071,'Product Master'!B:B,'Product Master'!C:C)</f>
        <v>Consumer &amp; Home Care</v>
      </c>
      <c r="M1071" s="9">
        <f t="shared" si="3"/>
        <v>38000000</v>
      </c>
    </row>
    <row r="1072">
      <c r="A1072" s="5" t="s">
        <v>4988</v>
      </c>
      <c r="B1072" s="5" t="s">
        <v>4989</v>
      </c>
      <c r="C1072" s="5" t="s">
        <v>3416</v>
      </c>
      <c r="D1072" s="5" t="s">
        <v>3407</v>
      </c>
      <c r="E1072" s="6">
        <v>45941.0</v>
      </c>
      <c r="F1072" s="7">
        <f t="shared" si="1"/>
        <v>2025</v>
      </c>
      <c r="G1072" s="7">
        <f t="shared" si="2"/>
        <v>10</v>
      </c>
      <c r="H1072" s="5" t="s">
        <v>103</v>
      </c>
      <c r="I1072" s="7">
        <v>75.9</v>
      </c>
      <c r="J1072" s="7">
        <v>100.0</v>
      </c>
      <c r="K1072" s="5" t="s">
        <v>4990</v>
      </c>
      <c r="L1072" s="5" t="str">
        <f t="array" ref="L1072">XLOOKUP(H1072,'Product Master'!B:B,'Product Master'!C:C)</f>
        <v>Specialty Polymers</v>
      </c>
      <c r="M1072" s="9">
        <f t="shared" si="3"/>
        <v>75900000</v>
      </c>
    </row>
    <row r="1073">
      <c r="A1073" s="5" t="s">
        <v>4991</v>
      </c>
      <c r="B1073" s="5" t="s">
        <v>3441</v>
      </c>
      <c r="C1073" s="5" t="s">
        <v>3412</v>
      </c>
      <c r="D1073" s="5" t="s">
        <v>3407</v>
      </c>
      <c r="E1073" s="6">
        <v>46454.0</v>
      </c>
      <c r="F1073" s="7">
        <f t="shared" si="1"/>
        <v>2027</v>
      </c>
      <c r="G1073" s="7">
        <f t="shared" si="2"/>
        <v>3</v>
      </c>
      <c r="H1073" s="5" t="s">
        <v>267</v>
      </c>
      <c r="I1073" s="7">
        <v>50.7</v>
      </c>
      <c r="J1073" s="7">
        <v>100.0</v>
      </c>
      <c r="K1073" s="8"/>
      <c r="L1073" s="5" t="str">
        <f t="array" ref="L1073">XLOOKUP(H1073,'Product Master'!B:B,'Product Master'!C:C)</f>
        <v>Automotive Solutions</v>
      </c>
      <c r="M1073" s="9">
        <f t="shared" si="3"/>
        <v>50700000</v>
      </c>
    </row>
    <row r="1074">
      <c r="A1074" s="5" t="s">
        <v>4992</v>
      </c>
      <c r="B1074" s="5" t="s">
        <v>3455</v>
      </c>
      <c r="C1074" s="5" t="s">
        <v>3402</v>
      </c>
      <c r="D1074" s="5" t="s">
        <v>3419</v>
      </c>
      <c r="E1074" s="6">
        <v>46586.0</v>
      </c>
      <c r="F1074" s="7">
        <f t="shared" si="1"/>
        <v>2027</v>
      </c>
      <c r="G1074" s="7">
        <f t="shared" si="2"/>
        <v>7</v>
      </c>
      <c r="H1074" s="5" t="s">
        <v>40</v>
      </c>
      <c r="I1074" s="7">
        <v>23.7</v>
      </c>
      <c r="J1074" s="7">
        <v>20.0</v>
      </c>
      <c r="K1074" s="8"/>
      <c r="L1074" s="5" t="str">
        <f t="array" ref="L1074">XLOOKUP(H1074,'Product Master'!B:B,'Product Master'!C:C)</f>
        <v>Specialty Polymers</v>
      </c>
      <c r="M1074" s="9">
        <f t="shared" si="3"/>
        <v>4740000</v>
      </c>
    </row>
    <row r="1075">
      <c r="A1075" s="5" t="s">
        <v>4993</v>
      </c>
      <c r="B1075" s="5" t="s">
        <v>3918</v>
      </c>
      <c r="C1075" s="5" t="s">
        <v>3402</v>
      </c>
      <c r="D1075" s="5" t="s">
        <v>3407</v>
      </c>
      <c r="E1075" s="6">
        <v>45699.0</v>
      </c>
      <c r="F1075" s="7">
        <f t="shared" si="1"/>
        <v>2025</v>
      </c>
      <c r="G1075" s="7">
        <f t="shared" si="2"/>
        <v>2</v>
      </c>
      <c r="H1075" s="5" t="s">
        <v>213</v>
      </c>
      <c r="I1075" s="7">
        <v>58.2</v>
      </c>
      <c r="J1075" s="7">
        <v>100.0</v>
      </c>
      <c r="K1075" s="8"/>
      <c r="L1075" s="5" t="str">
        <f t="array" ref="L1075">XLOOKUP(H1075,'Product Master'!B:B,'Product Master'!C:C)</f>
        <v>Industrial Lubricants</v>
      </c>
      <c r="M1075" s="9">
        <f t="shared" si="3"/>
        <v>58200000</v>
      </c>
    </row>
    <row r="1076">
      <c r="A1076" s="5" t="s">
        <v>4994</v>
      </c>
      <c r="B1076" s="5" t="s">
        <v>4995</v>
      </c>
      <c r="C1076" s="5" t="s">
        <v>3402</v>
      </c>
      <c r="D1076" s="5" t="s">
        <v>3419</v>
      </c>
      <c r="E1076" s="6">
        <v>45961.0</v>
      </c>
      <c r="F1076" s="7">
        <f t="shared" si="1"/>
        <v>2025</v>
      </c>
      <c r="G1076" s="7">
        <f t="shared" si="2"/>
        <v>10</v>
      </c>
      <c r="H1076" s="5" t="s">
        <v>336</v>
      </c>
      <c r="I1076" s="7">
        <v>32.3</v>
      </c>
      <c r="J1076" s="7">
        <v>20.0</v>
      </c>
      <c r="K1076" s="8"/>
      <c r="L1076" s="5" t="str">
        <f t="array" ref="L1076">XLOOKUP(H1076,'Product Master'!B:B,'Product Master'!C:C)</f>
        <v>Automotive Solutions</v>
      </c>
      <c r="M1076" s="9">
        <f t="shared" si="3"/>
        <v>6460000</v>
      </c>
    </row>
    <row r="1077">
      <c r="A1077" s="5" t="s">
        <v>4996</v>
      </c>
      <c r="B1077" s="5" t="s">
        <v>3566</v>
      </c>
      <c r="C1077" s="5" t="s">
        <v>3416</v>
      </c>
      <c r="D1077" s="5" t="s">
        <v>3407</v>
      </c>
      <c r="E1077" s="6">
        <v>46232.0</v>
      </c>
      <c r="F1077" s="7">
        <f t="shared" si="1"/>
        <v>2026</v>
      </c>
      <c r="G1077" s="7">
        <f t="shared" si="2"/>
        <v>7</v>
      </c>
      <c r="H1077" s="5" t="s">
        <v>64</v>
      </c>
      <c r="I1077" s="7">
        <v>29.6</v>
      </c>
      <c r="J1077" s="7">
        <v>100.0</v>
      </c>
      <c r="K1077" s="8"/>
      <c r="L1077" s="5" t="str">
        <f t="array" ref="L1077">XLOOKUP(H1077,'Product Master'!B:B,'Product Master'!C:C)</f>
        <v>Industrial Lubricants</v>
      </c>
      <c r="M1077" s="9">
        <f t="shared" si="3"/>
        <v>29600000</v>
      </c>
    </row>
    <row r="1078">
      <c r="A1078" s="5" t="s">
        <v>4997</v>
      </c>
      <c r="B1078" s="5" t="s">
        <v>3595</v>
      </c>
      <c r="C1078" s="5" t="s">
        <v>3416</v>
      </c>
      <c r="D1078" s="5" t="s">
        <v>3403</v>
      </c>
      <c r="E1078" s="6">
        <v>46506.0</v>
      </c>
      <c r="F1078" s="7">
        <f t="shared" si="1"/>
        <v>2027</v>
      </c>
      <c r="G1078" s="7">
        <f t="shared" si="2"/>
        <v>4</v>
      </c>
      <c r="H1078" s="5" t="s">
        <v>79</v>
      </c>
      <c r="I1078" s="7">
        <v>69.5</v>
      </c>
      <c r="J1078" s="7">
        <v>80.0</v>
      </c>
      <c r="K1078" s="8"/>
      <c r="L1078" s="5" t="str">
        <f t="array" ref="L1078">XLOOKUP(H1078,'Product Master'!B:B,'Product Master'!C:C)</f>
        <v>Packaging Materials</v>
      </c>
      <c r="M1078" s="9">
        <f t="shared" si="3"/>
        <v>55600000</v>
      </c>
    </row>
    <row r="1079">
      <c r="A1079" s="5" t="s">
        <v>4998</v>
      </c>
      <c r="B1079" s="5" t="s">
        <v>3493</v>
      </c>
      <c r="C1079" s="5" t="s">
        <v>3406</v>
      </c>
      <c r="D1079" s="5" t="s">
        <v>3419</v>
      </c>
      <c r="E1079" s="6">
        <v>45946.0</v>
      </c>
      <c r="F1079" s="7">
        <f t="shared" si="1"/>
        <v>2025</v>
      </c>
      <c r="G1079" s="7">
        <f t="shared" si="2"/>
        <v>10</v>
      </c>
      <c r="H1079" s="5" t="s">
        <v>152</v>
      </c>
      <c r="I1079" s="7">
        <v>66.3</v>
      </c>
      <c r="J1079" s="7">
        <v>20.0</v>
      </c>
      <c r="K1079" s="8"/>
      <c r="L1079" s="5" t="str">
        <f t="array" ref="L1079">XLOOKUP(H1079,'Product Master'!B:B,'Product Master'!C:C)</f>
        <v>Packaging Materials</v>
      </c>
      <c r="M1079" s="9">
        <f t="shared" si="3"/>
        <v>13260000</v>
      </c>
    </row>
    <row r="1080">
      <c r="A1080" s="5" t="s">
        <v>4999</v>
      </c>
      <c r="B1080" s="5" t="s">
        <v>4867</v>
      </c>
      <c r="C1080" s="5" t="s">
        <v>3406</v>
      </c>
      <c r="D1080" s="5" t="s">
        <v>3403</v>
      </c>
      <c r="E1080" s="6">
        <v>46567.0</v>
      </c>
      <c r="F1080" s="7">
        <f t="shared" si="1"/>
        <v>2027</v>
      </c>
      <c r="G1080" s="7">
        <f t="shared" si="2"/>
        <v>6</v>
      </c>
      <c r="H1080" s="5" t="s">
        <v>250</v>
      </c>
      <c r="I1080" s="7">
        <v>78.0</v>
      </c>
      <c r="J1080" s="7">
        <v>80.0</v>
      </c>
      <c r="K1080" s="5" t="s">
        <v>5000</v>
      </c>
      <c r="L1080" s="5" t="str">
        <f t="array" ref="L1080">XLOOKUP(H1080,'Product Master'!B:B,'Product Master'!C:C)</f>
        <v>Industrial Lubricants</v>
      </c>
      <c r="M1080" s="9">
        <f t="shared" si="3"/>
        <v>62400000</v>
      </c>
    </row>
    <row r="1081">
      <c r="A1081" s="5" t="s">
        <v>5001</v>
      </c>
      <c r="B1081" s="5" t="s">
        <v>4471</v>
      </c>
      <c r="C1081" s="5" t="s">
        <v>3402</v>
      </c>
      <c r="D1081" s="5" t="s">
        <v>3407</v>
      </c>
      <c r="E1081" s="6">
        <v>45857.0</v>
      </c>
      <c r="F1081" s="7">
        <f t="shared" si="1"/>
        <v>2025</v>
      </c>
      <c r="G1081" s="7">
        <f t="shared" si="2"/>
        <v>7</v>
      </c>
      <c r="H1081" s="5" t="s">
        <v>145</v>
      </c>
      <c r="I1081" s="7">
        <v>44.3</v>
      </c>
      <c r="J1081" s="7">
        <v>100.0</v>
      </c>
      <c r="K1081" s="8"/>
      <c r="L1081" s="5" t="str">
        <f t="array" ref="L1081">XLOOKUP(H1081,'Product Master'!B:B,'Product Master'!C:C)</f>
        <v>Consumer &amp; Home Care</v>
      </c>
      <c r="M1081" s="9">
        <f t="shared" si="3"/>
        <v>44300000</v>
      </c>
    </row>
    <row r="1082">
      <c r="A1082" s="5" t="s">
        <v>5002</v>
      </c>
      <c r="B1082" s="5" t="s">
        <v>4000</v>
      </c>
      <c r="C1082" s="5" t="s">
        <v>3416</v>
      </c>
      <c r="D1082" s="5" t="s">
        <v>3417</v>
      </c>
      <c r="E1082" s="6">
        <v>46263.0</v>
      </c>
      <c r="F1082" s="7">
        <f t="shared" si="1"/>
        <v>2026</v>
      </c>
      <c r="G1082" s="7">
        <f t="shared" si="2"/>
        <v>8</v>
      </c>
      <c r="H1082" s="5" t="s">
        <v>183</v>
      </c>
      <c r="I1082" s="7">
        <v>76.4</v>
      </c>
      <c r="J1082" s="7">
        <v>60.0</v>
      </c>
      <c r="K1082" s="8"/>
      <c r="L1082" s="5" t="str">
        <f t="array" ref="L1082">XLOOKUP(H1082,'Product Master'!B:B,'Product Master'!C:C)</f>
        <v>Industrial Lubricants</v>
      </c>
      <c r="M1082" s="9">
        <f t="shared" si="3"/>
        <v>45840000</v>
      </c>
    </row>
    <row r="1083">
      <c r="A1083" s="5" t="s">
        <v>5003</v>
      </c>
      <c r="B1083" s="5" t="s">
        <v>3626</v>
      </c>
      <c r="C1083" s="5" t="s">
        <v>3416</v>
      </c>
      <c r="D1083" s="5" t="s">
        <v>3407</v>
      </c>
      <c r="E1083" s="6">
        <v>45899.0</v>
      </c>
      <c r="F1083" s="7">
        <f t="shared" si="1"/>
        <v>2025</v>
      </c>
      <c r="G1083" s="7">
        <f t="shared" si="2"/>
        <v>8</v>
      </c>
      <c r="H1083" s="5" t="s">
        <v>79</v>
      </c>
      <c r="I1083" s="7">
        <v>18.5</v>
      </c>
      <c r="J1083" s="7">
        <v>100.0</v>
      </c>
      <c r="K1083" s="8"/>
      <c r="L1083" s="5" t="str">
        <f t="array" ref="L1083">XLOOKUP(H1083,'Product Master'!B:B,'Product Master'!C:C)</f>
        <v>Packaging Materials</v>
      </c>
      <c r="M1083" s="9">
        <f t="shared" si="3"/>
        <v>18500000</v>
      </c>
    </row>
    <row r="1084">
      <c r="A1084" s="5" t="s">
        <v>5004</v>
      </c>
      <c r="B1084" s="5" t="s">
        <v>5005</v>
      </c>
      <c r="C1084" s="5" t="s">
        <v>3416</v>
      </c>
      <c r="D1084" s="5" t="s">
        <v>3413</v>
      </c>
      <c r="E1084" s="6">
        <v>45992.0</v>
      </c>
      <c r="F1084" s="7">
        <f t="shared" si="1"/>
        <v>2025</v>
      </c>
      <c r="G1084" s="7">
        <f t="shared" si="2"/>
        <v>12</v>
      </c>
      <c r="H1084" s="5" t="s">
        <v>95</v>
      </c>
      <c r="I1084" s="7">
        <v>77.5</v>
      </c>
      <c r="J1084" s="7">
        <v>0.0</v>
      </c>
      <c r="K1084" s="8"/>
      <c r="L1084" s="5" t="str">
        <f t="array" ref="L1084">XLOOKUP(H1084,'Product Master'!B:B,'Product Master'!C:C)</f>
        <v>Consumer &amp; Home Care</v>
      </c>
      <c r="M1084" s="9">
        <f t="shared" si="3"/>
        <v>0</v>
      </c>
    </row>
    <row r="1085">
      <c r="A1085" s="5" t="s">
        <v>5006</v>
      </c>
      <c r="B1085" s="5" t="s">
        <v>3457</v>
      </c>
      <c r="C1085" s="5" t="s">
        <v>3402</v>
      </c>
      <c r="D1085" s="5" t="s">
        <v>3417</v>
      </c>
      <c r="E1085" s="6">
        <v>45987.0</v>
      </c>
      <c r="F1085" s="7">
        <f t="shared" si="1"/>
        <v>2025</v>
      </c>
      <c r="G1085" s="7">
        <f t="shared" si="2"/>
        <v>11</v>
      </c>
      <c r="H1085" s="5" t="s">
        <v>103</v>
      </c>
      <c r="I1085" s="7">
        <v>11.6</v>
      </c>
      <c r="J1085" s="7">
        <v>60.0</v>
      </c>
      <c r="K1085" s="8"/>
      <c r="L1085" s="5" t="str">
        <f t="array" ref="L1085">XLOOKUP(H1085,'Product Master'!B:B,'Product Master'!C:C)</f>
        <v>Specialty Polymers</v>
      </c>
      <c r="M1085" s="9">
        <f t="shared" si="3"/>
        <v>6960000</v>
      </c>
    </row>
    <row r="1086">
      <c r="A1086" s="5" t="s">
        <v>5007</v>
      </c>
      <c r="B1086" s="5" t="s">
        <v>4082</v>
      </c>
      <c r="C1086" s="5" t="s">
        <v>3406</v>
      </c>
      <c r="D1086" s="5" t="s">
        <v>3407</v>
      </c>
      <c r="E1086" s="6">
        <v>46522.0</v>
      </c>
      <c r="F1086" s="7">
        <f t="shared" si="1"/>
        <v>2027</v>
      </c>
      <c r="G1086" s="7">
        <f t="shared" si="2"/>
        <v>5</v>
      </c>
      <c r="H1086" s="5" t="s">
        <v>257</v>
      </c>
      <c r="I1086" s="7">
        <v>6.7</v>
      </c>
      <c r="J1086" s="7">
        <v>100.0</v>
      </c>
      <c r="K1086" s="8"/>
      <c r="L1086" s="5" t="str">
        <f t="array" ref="L1086">XLOOKUP(H1086,'Product Master'!B:B,'Product Master'!C:C)</f>
        <v>Consumer &amp; Home Care</v>
      </c>
      <c r="M1086" s="9">
        <f t="shared" si="3"/>
        <v>6700000</v>
      </c>
    </row>
    <row r="1087">
      <c r="A1087" s="5" t="s">
        <v>5008</v>
      </c>
      <c r="B1087" s="5" t="s">
        <v>3854</v>
      </c>
      <c r="C1087" s="5" t="s">
        <v>3412</v>
      </c>
      <c r="D1087" s="5" t="s">
        <v>3407</v>
      </c>
      <c r="E1087" s="6">
        <v>45813.0</v>
      </c>
      <c r="F1087" s="7">
        <f t="shared" si="1"/>
        <v>2025</v>
      </c>
      <c r="G1087" s="7">
        <f t="shared" si="2"/>
        <v>6</v>
      </c>
      <c r="H1087" s="5" t="s">
        <v>152</v>
      </c>
      <c r="I1087" s="7">
        <v>55.1</v>
      </c>
      <c r="J1087" s="7">
        <v>100.0</v>
      </c>
      <c r="K1087" s="8"/>
      <c r="L1087" s="5" t="str">
        <f t="array" ref="L1087">XLOOKUP(H1087,'Product Master'!B:B,'Product Master'!C:C)</f>
        <v>Packaging Materials</v>
      </c>
      <c r="M1087" s="9">
        <f t="shared" si="3"/>
        <v>55100000</v>
      </c>
    </row>
    <row r="1088">
      <c r="A1088" s="5" t="s">
        <v>5009</v>
      </c>
      <c r="B1088" s="5" t="s">
        <v>4125</v>
      </c>
      <c r="C1088" s="5" t="s">
        <v>3402</v>
      </c>
      <c r="D1088" s="5" t="s">
        <v>3403</v>
      </c>
      <c r="E1088" s="6">
        <v>46262.0</v>
      </c>
      <c r="F1088" s="7">
        <f t="shared" si="1"/>
        <v>2026</v>
      </c>
      <c r="G1088" s="7">
        <f t="shared" si="2"/>
        <v>8</v>
      </c>
      <c r="H1088" s="5" t="s">
        <v>111</v>
      </c>
      <c r="I1088" s="7">
        <v>70.2</v>
      </c>
      <c r="J1088" s="7">
        <v>80.0</v>
      </c>
      <c r="K1088" s="5" t="s">
        <v>5010</v>
      </c>
      <c r="L1088" s="5" t="str">
        <f t="array" ref="L1088">XLOOKUP(H1088,'Product Master'!B:B,'Product Master'!C:C)</f>
        <v>Packaging Materials</v>
      </c>
      <c r="M1088" s="9">
        <f t="shared" si="3"/>
        <v>56160000</v>
      </c>
    </row>
    <row r="1089">
      <c r="A1089" s="5" t="s">
        <v>5011</v>
      </c>
      <c r="B1089" s="5" t="s">
        <v>3593</v>
      </c>
      <c r="C1089" s="5" t="s">
        <v>3416</v>
      </c>
      <c r="D1089" s="5" t="s">
        <v>3419</v>
      </c>
      <c r="E1089" s="6">
        <v>45689.0</v>
      </c>
      <c r="F1089" s="7">
        <f t="shared" si="1"/>
        <v>2025</v>
      </c>
      <c r="G1089" s="7">
        <f t="shared" si="2"/>
        <v>2</v>
      </c>
      <c r="H1089" s="5" t="s">
        <v>210</v>
      </c>
      <c r="I1089" s="7">
        <v>8.1</v>
      </c>
      <c r="J1089" s="7">
        <v>20.0</v>
      </c>
      <c r="K1089" s="8"/>
      <c r="L1089" s="5" t="str">
        <f t="array" ref="L1089">XLOOKUP(H1089,'Product Master'!B:B,'Product Master'!C:C)</f>
        <v>Automotive Solutions</v>
      </c>
      <c r="M1089" s="9">
        <f t="shared" si="3"/>
        <v>1620000</v>
      </c>
    </row>
    <row r="1090">
      <c r="A1090" s="5" t="s">
        <v>5012</v>
      </c>
      <c r="B1090" s="5" t="s">
        <v>3449</v>
      </c>
      <c r="C1090" s="5" t="s">
        <v>3412</v>
      </c>
      <c r="D1090" s="5" t="s">
        <v>3403</v>
      </c>
      <c r="E1090" s="6">
        <v>45894.0</v>
      </c>
      <c r="F1090" s="7">
        <f t="shared" si="1"/>
        <v>2025</v>
      </c>
      <c r="G1090" s="7">
        <f t="shared" si="2"/>
        <v>8</v>
      </c>
      <c r="H1090" s="5" t="s">
        <v>53</v>
      </c>
      <c r="I1090" s="7">
        <v>23.8</v>
      </c>
      <c r="J1090" s="7">
        <v>80.0</v>
      </c>
      <c r="K1090" s="8"/>
      <c r="L1090" s="5" t="str">
        <f t="array" ref="L1090">XLOOKUP(H1090,'Product Master'!B:B,'Product Master'!C:C)</f>
        <v>Specialty Polymers</v>
      </c>
      <c r="M1090" s="9">
        <f t="shared" si="3"/>
        <v>19040000</v>
      </c>
    </row>
    <row r="1091">
      <c r="A1091" s="5" t="s">
        <v>5013</v>
      </c>
      <c r="B1091" s="5" t="s">
        <v>4728</v>
      </c>
      <c r="C1091" s="5" t="s">
        <v>3402</v>
      </c>
      <c r="D1091" s="5" t="s">
        <v>3403</v>
      </c>
      <c r="E1091" s="6">
        <v>45916.0</v>
      </c>
      <c r="F1091" s="7">
        <f t="shared" si="1"/>
        <v>2025</v>
      </c>
      <c r="G1091" s="7">
        <f t="shared" si="2"/>
        <v>9</v>
      </c>
      <c r="H1091" s="5" t="s">
        <v>35</v>
      </c>
      <c r="I1091" s="7">
        <v>47.0</v>
      </c>
      <c r="J1091" s="7">
        <v>80.0</v>
      </c>
      <c r="K1091" s="8"/>
      <c r="L1091" s="5" t="str">
        <f t="array" ref="L1091">XLOOKUP(H1091,'Product Master'!B:B,'Product Master'!C:C)</f>
        <v>Specialty Polymers</v>
      </c>
      <c r="M1091" s="9">
        <f t="shared" si="3"/>
        <v>37600000</v>
      </c>
    </row>
    <row r="1092">
      <c r="A1092" s="5" t="s">
        <v>5014</v>
      </c>
      <c r="B1092" s="5" t="s">
        <v>4112</v>
      </c>
      <c r="C1092" s="5" t="s">
        <v>3402</v>
      </c>
      <c r="D1092" s="5" t="s">
        <v>3403</v>
      </c>
      <c r="E1092" s="6">
        <v>46428.0</v>
      </c>
      <c r="F1092" s="7">
        <f t="shared" si="1"/>
        <v>2027</v>
      </c>
      <c r="G1092" s="7">
        <f t="shared" si="2"/>
        <v>2</v>
      </c>
      <c r="H1092" s="5" t="s">
        <v>40</v>
      </c>
      <c r="I1092" s="7">
        <v>66.4</v>
      </c>
      <c r="J1092" s="7">
        <v>80.0</v>
      </c>
      <c r="K1092" s="8"/>
      <c r="L1092" s="5" t="str">
        <f t="array" ref="L1092">XLOOKUP(H1092,'Product Master'!B:B,'Product Master'!C:C)</f>
        <v>Specialty Polymers</v>
      </c>
      <c r="M1092" s="9">
        <f t="shared" si="3"/>
        <v>53120000</v>
      </c>
    </row>
    <row r="1093">
      <c r="A1093" s="5" t="s">
        <v>5015</v>
      </c>
      <c r="B1093" s="5" t="s">
        <v>3792</v>
      </c>
      <c r="C1093" s="5" t="s">
        <v>3402</v>
      </c>
      <c r="D1093" s="5" t="s">
        <v>3417</v>
      </c>
      <c r="E1093" s="6">
        <v>46253.0</v>
      </c>
      <c r="F1093" s="7">
        <f t="shared" si="1"/>
        <v>2026</v>
      </c>
      <c r="G1093" s="7">
        <f t="shared" si="2"/>
        <v>8</v>
      </c>
      <c r="H1093" s="5" t="s">
        <v>231</v>
      </c>
      <c r="I1093" s="7">
        <v>35.3</v>
      </c>
      <c r="J1093" s="7">
        <v>60.0</v>
      </c>
      <c r="K1093" s="8"/>
      <c r="L1093" s="5" t="str">
        <f t="array" ref="L1093">XLOOKUP(H1093,'Product Master'!B:B,'Product Master'!C:C)</f>
        <v>Industrial Lubricants</v>
      </c>
      <c r="M1093" s="9">
        <f t="shared" si="3"/>
        <v>21180000</v>
      </c>
    </row>
    <row r="1094">
      <c r="A1094" s="5" t="s">
        <v>5016</v>
      </c>
      <c r="B1094" s="5" t="s">
        <v>3561</v>
      </c>
      <c r="C1094" s="5" t="s">
        <v>3416</v>
      </c>
      <c r="D1094" s="5" t="s">
        <v>3413</v>
      </c>
      <c r="E1094" s="6">
        <v>45934.0</v>
      </c>
      <c r="F1094" s="7">
        <f t="shared" si="1"/>
        <v>2025</v>
      </c>
      <c r="G1094" s="7">
        <f t="shared" si="2"/>
        <v>10</v>
      </c>
      <c r="H1094" s="5" t="s">
        <v>71</v>
      </c>
      <c r="I1094" s="7">
        <v>58.7</v>
      </c>
      <c r="J1094" s="7">
        <v>0.0</v>
      </c>
      <c r="K1094" s="8"/>
      <c r="L1094" s="5" t="str">
        <f t="array" ref="L1094">XLOOKUP(H1094,'Product Master'!B:B,'Product Master'!C:C)</f>
        <v>Consumer &amp; Home Care</v>
      </c>
      <c r="M1094" s="9">
        <f t="shared" si="3"/>
        <v>0</v>
      </c>
    </row>
    <row r="1095">
      <c r="A1095" s="5" t="s">
        <v>5017</v>
      </c>
      <c r="B1095" s="5" t="s">
        <v>5018</v>
      </c>
      <c r="C1095" s="5" t="s">
        <v>3406</v>
      </c>
      <c r="D1095" s="5" t="s">
        <v>3419</v>
      </c>
      <c r="E1095" s="6">
        <v>46807.0</v>
      </c>
      <c r="F1095" s="7">
        <f t="shared" si="1"/>
        <v>2028</v>
      </c>
      <c r="G1095" s="7">
        <f t="shared" si="2"/>
        <v>2</v>
      </c>
      <c r="H1095" s="5" t="s">
        <v>64</v>
      </c>
      <c r="I1095" s="7">
        <v>28.4</v>
      </c>
      <c r="J1095" s="7">
        <v>20.0</v>
      </c>
      <c r="K1095" s="8"/>
      <c r="L1095" s="5" t="str">
        <f t="array" ref="L1095">XLOOKUP(H1095,'Product Master'!B:B,'Product Master'!C:C)</f>
        <v>Industrial Lubricants</v>
      </c>
      <c r="M1095" s="9">
        <f t="shared" si="3"/>
        <v>5680000</v>
      </c>
    </row>
    <row r="1096">
      <c r="A1096" s="5" t="s">
        <v>5019</v>
      </c>
      <c r="B1096" s="5" t="s">
        <v>4514</v>
      </c>
      <c r="C1096" s="5" t="s">
        <v>3416</v>
      </c>
      <c r="D1096" s="5" t="s">
        <v>3419</v>
      </c>
      <c r="E1096" s="6">
        <v>45949.0</v>
      </c>
      <c r="F1096" s="7">
        <f t="shared" si="1"/>
        <v>2025</v>
      </c>
      <c r="G1096" s="7">
        <f t="shared" si="2"/>
        <v>10</v>
      </c>
      <c r="H1096" s="5" t="s">
        <v>103</v>
      </c>
      <c r="I1096" s="7">
        <v>14.8</v>
      </c>
      <c r="J1096" s="7">
        <v>20.0</v>
      </c>
      <c r="K1096" s="8"/>
      <c r="L1096" s="5" t="str">
        <f t="array" ref="L1096">XLOOKUP(H1096,'Product Master'!B:B,'Product Master'!C:C)</f>
        <v>Specialty Polymers</v>
      </c>
      <c r="M1096" s="9">
        <f t="shared" si="3"/>
        <v>2960000</v>
      </c>
    </row>
    <row r="1097">
      <c r="A1097" s="5" t="s">
        <v>5020</v>
      </c>
      <c r="B1097" s="5" t="s">
        <v>3597</v>
      </c>
      <c r="C1097" s="5" t="s">
        <v>3402</v>
      </c>
      <c r="D1097" s="5" t="s">
        <v>3403</v>
      </c>
      <c r="E1097" s="6">
        <v>46606.0</v>
      </c>
      <c r="F1097" s="7">
        <f t="shared" si="1"/>
        <v>2027</v>
      </c>
      <c r="G1097" s="7">
        <f t="shared" si="2"/>
        <v>8</v>
      </c>
      <c r="H1097" s="5" t="s">
        <v>231</v>
      </c>
      <c r="I1097" s="7">
        <v>24.7</v>
      </c>
      <c r="J1097" s="7">
        <v>80.0</v>
      </c>
      <c r="K1097" s="8"/>
      <c r="L1097" s="5" t="str">
        <f t="array" ref="L1097">XLOOKUP(H1097,'Product Master'!B:B,'Product Master'!C:C)</f>
        <v>Industrial Lubricants</v>
      </c>
      <c r="M1097" s="9">
        <f t="shared" si="3"/>
        <v>19760000</v>
      </c>
    </row>
    <row r="1098">
      <c r="A1098" s="5" t="s">
        <v>5021</v>
      </c>
      <c r="B1098" s="5" t="s">
        <v>3601</v>
      </c>
      <c r="C1098" s="5" t="s">
        <v>3412</v>
      </c>
      <c r="D1098" s="5" t="s">
        <v>3407</v>
      </c>
      <c r="E1098" s="6">
        <v>46760.0</v>
      </c>
      <c r="F1098" s="7">
        <f t="shared" si="1"/>
        <v>2028</v>
      </c>
      <c r="G1098" s="7">
        <f t="shared" si="2"/>
        <v>1</v>
      </c>
      <c r="H1098" s="5" t="s">
        <v>213</v>
      </c>
      <c r="I1098" s="7">
        <v>16.6</v>
      </c>
      <c r="J1098" s="7">
        <v>100.0</v>
      </c>
      <c r="K1098" s="5" t="s">
        <v>5022</v>
      </c>
      <c r="L1098" s="5" t="str">
        <f t="array" ref="L1098">XLOOKUP(H1098,'Product Master'!B:B,'Product Master'!C:C)</f>
        <v>Industrial Lubricants</v>
      </c>
      <c r="M1098" s="9">
        <f t="shared" si="3"/>
        <v>16600000</v>
      </c>
    </row>
    <row r="1099">
      <c r="A1099" s="5" t="s">
        <v>5023</v>
      </c>
      <c r="B1099" s="5" t="s">
        <v>4270</v>
      </c>
      <c r="C1099" s="5" t="s">
        <v>3402</v>
      </c>
      <c r="D1099" s="5" t="s">
        <v>3417</v>
      </c>
      <c r="E1099" s="6">
        <v>46281.0</v>
      </c>
      <c r="F1099" s="7">
        <f t="shared" si="1"/>
        <v>2026</v>
      </c>
      <c r="G1099" s="7">
        <f t="shared" si="2"/>
        <v>9</v>
      </c>
      <c r="H1099" s="5" t="s">
        <v>183</v>
      </c>
      <c r="I1099" s="7">
        <v>38.9</v>
      </c>
      <c r="J1099" s="7">
        <v>60.0</v>
      </c>
      <c r="K1099" s="8"/>
      <c r="L1099" s="5" t="str">
        <f t="array" ref="L1099">XLOOKUP(H1099,'Product Master'!B:B,'Product Master'!C:C)</f>
        <v>Industrial Lubricants</v>
      </c>
      <c r="M1099" s="9">
        <f t="shared" si="3"/>
        <v>23340000</v>
      </c>
    </row>
    <row r="1100">
      <c r="A1100" s="5" t="s">
        <v>5024</v>
      </c>
      <c r="B1100" s="5" t="s">
        <v>4025</v>
      </c>
      <c r="C1100" s="5" t="s">
        <v>3412</v>
      </c>
      <c r="D1100" s="5" t="s">
        <v>3407</v>
      </c>
      <c r="E1100" s="6">
        <v>46778.0</v>
      </c>
      <c r="F1100" s="7">
        <f t="shared" si="1"/>
        <v>2028</v>
      </c>
      <c r="G1100" s="7">
        <f t="shared" si="2"/>
        <v>1</v>
      </c>
      <c r="H1100" s="5" t="s">
        <v>145</v>
      </c>
      <c r="I1100" s="7">
        <v>36.3</v>
      </c>
      <c r="J1100" s="7">
        <v>100.0</v>
      </c>
      <c r="K1100" s="8"/>
      <c r="L1100" s="5" t="str">
        <f t="array" ref="L1100">XLOOKUP(H1100,'Product Master'!B:B,'Product Master'!C:C)</f>
        <v>Consumer &amp; Home Care</v>
      </c>
      <c r="M1100" s="9">
        <f t="shared" si="3"/>
        <v>36300000</v>
      </c>
    </row>
    <row r="1101">
      <c r="A1101" s="5" t="s">
        <v>5025</v>
      </c>
      <c r="B1101" s="5" t="s">
        <v>4041</v>
      </c>
      <c r="C1101" s="5" t="s">
        <v>3412</v>
      </c>
      <c r="D1101" s="5" t="s">
        <v>3413</v>
      </c>
      <c r="E1101" s="6">
        <v>46487.0</v>
      </c>
      <c r="F1101" s="7">
        <f t="shared" si="1"/>
        <v>2027</v>
      </c>
      <c r="G1101" s="7">
        <f t="shared" si="2"/>
        <v>4</v>
      </c>
      <c r="H1101" s="5" t="s">
        <v>124</v>
      </c>
      <c r="I1101" s="7">
        <v>69.0</v>
      </c>
      <c r="J1101" s="7">
        <v>0.0</v>
      </c>
      <c r="K1101" s="8"/>
      <c r="L1101" s="5" t="str">
        <f t="array" ref="L1101">XLOOKUP(H1101,'Product Master'!B:B,'Product Master'!C:C)</f>
        <v>Specialty Polymers</v>
      </c>
      <c r="M1101" s="9">
        <f t="shared" si="3"/>
        <v>0</v>
      </c>
    </row>
    <row r="1102">
      <c r="A1102" s="5" t="s">
        <v>5026</v>
      </c>
      <c r="B1102" s="5" t="s">
        <v>3749</v>
      </c>
      <c r="C1102" s="5" t="s">
        <v>3406</v>
      </c>
      <c r="D1102" s="5" t="s">
        <v>3417</v>
      </c>
      <c r="E1102" s="6">
        <v>46134.0</v>
      </c>
      <c r="F1102" s="7">
        <f t="shared" si="1"/>
        <v>2026</v>
      </c>
      <c r="G1102" s="7">
        <f t="shared" si="2"/>
        <v>4</v>
      </c>
      <c r="H1102" s="5" t="s">
        <v>118</v>
      </c>
      <c r="I1102" s="7">
        <v>62.0</v>
      </c>
      <c r="J1102" s="7">
        <v>60.0</v>
      </c>
      <c r="K1102" s="8"/>
      <c r="L1102" s="5" t="str">
        <f t="array" ref="L1102">XLOOKUP(H1102,'Product Master'!B:B,'Product Master'!C:C)</f>
        <v>Automotive Solutions</v>
      </c>
      <c r="M1102" s="9">
        <f t="shared" si="3"/>
        <v>37200000</v>
      </c>
    </row>
    <row r="1103">
      <c r="A1103" s="5" t="s">
        <v>5027</v>
      </c>
      <c r="B1103" s="5" t="s">
        <v>3873</v>
      </c>
      <c r="C1103" s="5" t="s">
        <v>3402</v>
      </c>
      <c r="D1103" s="5" t="s">
        <v>3403</v>
      </c>
      <c r="E1103" s="6">
        <v>46139.0</v>
      </c>
      <c r="F1103" s="7">
        <f t="shared" si="1"/>
        <v>2026</v>
      </c>
      <c r="G1103" s="7">
        <f t="shared" si="2"/>
        <v>4</v>
      </c>
      <c r="H1103" s="5" t="s">
        <v>166</v>
      </c>
      <c r="I1103" s="7">
        <v>50.3</v>
      </c>
      <c r="J1103" s="7">
        <v>80.0</v>
      </c>
      <c r="K1103" s="8"/>
      <c r="L1103" s="5" t="str">
        <f t="array" ref="L1103">XLOOKUP(H1103,'Product Master'!B:B,'Product Master'!C:C)</f>
        <v>Automotive Solutions</v>
      </c>
      <c r="M1103" s="9">
        <f t="shared" si="3"/>
        <v>40240000</v>
      </c>
    </row>
    <row r="1104">
      <c r="A1104" s="5" t="s">
        <v>5028</v>
      </c>
      <c r="B1104" s="5" t="s">
        <v>4537</v>
      </c>
      <c r="C1104" s="5" t="s">
        <v>3416</v>
      </c>
      <c r="D1104" s="5" t="s">
        <v>3417</v>
      </c>
      <c r="E1104" s="6">
        <v>45781.0</v>
      </c>
      <c r="F1104" s="7">
        <f t="shared" si="1"/>
        <v>2025</v>
      </c>
      <c r="G1104" s="7">
        <f t="shared" si="2"/>
        <v>5</v>
      </c>
      <c r="H1104" s="5" t="s">
        <v>35</v>
      </c>
      <c r="I1104" s="7">
        <v>24.3</v>
      </c>
      <c r="J1104" s="7">
        <v>60.0</v>
      </c>
      <c r="K1104" s="8"/>
      <c r="L1104" s="5" t="str">
        <f t="array" ref="L1104">XLOOKUP(H1104,'Product Master'!B:B,'Product Master'!C:C)</f>
        <v>Specialty Polymers</v>
      </c>
      <c r="M1104" s="9">
        <f t="shared" si="3"/>
        <v>14580000</v>
      </c>
    </row>
    <row r="1105">
      <c r="A1105" s="5" t="s">
        <v>5029</v>
      </c>
      <c r="B1105" s="5" t="s">
        <v>3581</v>
      </c>
      <c r="C1105" s="5" t="s">
        <v>3402</v>
      </c>
      <c r="D1105" s="5" t="s">
        <v>3417</v>
      </c>
      <c r="E1105" s="6">
        <v>46241.0</v>
      </c>
      <c r="F1105" s="7">
        <f t="shared" si="1"/>
        <v>2026</v>
      </c>
      <c r="G1105" s="7">
        <f t="shared" si="2"/>
        <v>8</v>
      </c>
      <c r="H1105" s="5" t="s">
        <v>35</v>
      </c>
      <c r="I1105" s="7">
        <v>13.1</v>
      </c>
      <c r="J1105" s="7">
        <v>60.0</v>
      </c>
      <c r="K1105" s="8"/>
      <c r="L1105" s="5" t="str">
        <f t="array" ref="L1105">XLOOKUP(H1105,'Product Master'!B:B,'Product Master'!C:C)</f>
        <v>Specialty Polymers</v>
      </c>
      <c r="M1105" s="9">
        <f t="shared" si="3"/>
        <v>7860000</v>
      </c>
    </row>
    <row r="1106">
      <c r="A1106" s="5" t="s">
        <v>5030</v>
      </c>
      <c r="B1106" s="5" t="s">
        <v>3443</v>
      </c>
      <c r="C1106" s="5" t="s">
        <v>3406</v>
      </c>
      <c r="D1106" s="5" t="s">
        <v>3419</v>
      </c>
      <c r="E1106" s="6">
        <v>46399.0</v>
      </c>
      <c r="F1106" s="7">
        <f t="shared" si="1"/>
        <v>2027</v>
      </c>
      <c r="G1106" s="7">
        <f t="shared" si="2"/>
        <v>1</v>
      </c>
      <c r="H1106" s="5" t="s">
        <v>250</v>
      </c>
      <c r="I1106" s="7">
        <v>70.2</v>
      </c>
      <c r="J1106" s="7">
        <v>20.0</v>
      </c>
      <c r="K1106" s="8"/>
      <c r="L1106" s="5" t="str">
        <f t="array" ref="L1106">XLOOKUP(H1106,'Product Master'!B:B,'Product Master'!C:C)</f>
        <v>Industrial Lubricants</v>
      </c>
      <c r="M1106" s="9">
        <f t="shared" si="3"/>
        <v>14040000</v>
      </c>
    </row>
    <row r="1107">
      <c r="A1107" s="5" t="s">
        <v>5031</v>
      </c>
      <c r="B1107" s="5" t="s">
        <v>3624</v>
      </c>
      <c r="C1107" s="5" t="s">
        <v>3402</v>
      </c>
      <c r="D1107" s="5" t="s">
        <v>3417</v>
      </c>
      <c r="E1107" s="6">
        <v>46524.0</v>
      </c>
      <c r="F1107" s="7">
        <f t="shared" si="1"/>
        <v>2027</v>
      </c>
      <c r="G1107" s="7">
        <f t="shared" si="2"/>
        <v>5</v>
      </c>
      <c r="H1107" s="5" t="s">
        <v>245</v>
      </c>
      <c r="I1107" s="7">
        <v>11.1</v>
      </c>
      <c r="J1107" s="7">
        <v>60.0</v>
      </c>
      <c r="K1107" s="8"/>
      <c r="L1107" s="5" t="str">
        <f t="array" ref="L1107">XLOOKUP(H1107,'Product Master'!B:B,'Product Master'!C:C)</f>
        <v>Packaging Materials</v>
      </c>
      <c r="M1107" s="9">
        <f t="shared" si="3"/>
        <v>6660000</v>
      </c>
    </row>
    <row r="1108">
      <c r="A1108" s="5" t="s">
        <v>5032</v>
      </c>
      <c r="B1108" s="5" t="s">
        <v>3890</v>
      </c>
      <c r="C1108" s="5" t="s">
        <v>3406</v>
      </c>
      <c r="D1108" s="5" t="s">
        <v>3403</v>
      </c>
      <c r="E1108" s="6">
        <v>46137.0</v>
      </c>
      <c r="F1108" s="7">
        <f t="shared" si="1"/>
        <v>2026</v>
      </c>
      <c r="G1108" s="7">
        <f t="shared" si="2"/>
        <v>4</v>
      </c>
      <c r="H1108" s="5" t="s">
        <v>166</v>
      </c>
      <c r="I1108" s="7">
        <v>39.8</v>
      </c>
      <c r="J1108" s="7">
        <v>80.0</v>
      </c>
      <c r="K1108" s="8"/>
      <c r="L1108" s="5" t="str">
        <f t="array" ref="L1108">XLOOKUP(H1108,'Product Master'!B:B,'Product Master'!C:C)</f>
        <v>Automotive Solutions</v>
      </c>
      <c r="M1108" s="9">
        <f t="shared" si="3"/>
        <v>31840000</v>
      </c>
    </row>
    <row r="1109">
      <c r="A1109" s="5" t="s">
        <v>5033</v>
      </c>
      <c r="B1109" s="5" t="s">
        <v>3781</v>
      </c>
      <c r="C1109" s="5" t="s">
        <v>3406</v>
      </c>
      <c r="D1109" s="5" t="s">
        <v>3413</v>
      </c>
      <c r="E1109" s="6">
        <v>45905.0</v>
      </c>
      <c r="F1109" s="7">
        <f t="shared" si="1"/>
        <v>2025</v>
      </c>
      <c r="G1109" s="7">
        <f t="shared" si="2"/>
        <v>9</v>
      </c>
      <c r="H1109" s="5" t="s">
        <v>103</v>
      </c>
      <c r="I1109" s="7">
        <v>33.3</v>
      </c>
      <c r="J1109" s="7">
        <v>0.0</v>
      </c>
      <c r="K1109" s="8"/>
      <c r="L1109" s="5" t="str">
        <f t="array" ref="L1109">XLOOKUP(H1109,'Product Master'!B:B,'Product Master'!C:C)</f>
        <v>Specialty Polymers</v>
      </c>
      <c r="M1109" s="9">
        <f t="shared" si="3"/>
        <v>0</v>
      </c>
    </row>
    <row r="1110">
      <c r="A1110" s="5" t="s">
        <v>5034</v>
      </c>
      <c r="B1110" s="5" t="s">
        <v>4192</v>
      </c>
      <c r="C1110" s="5" t="s">
        <v>3416</v>
      </c>
      <c r="D1110" s="5" t="s">
        <v>3407</v>
      </c>
      <c r="E1110" s="6">
        <v>46139.0</v>
      </c>
      <c r="F1110" s="7">
        <f t="shared" si="1"/>
        <v>2026</v>
      </c>
      <c r="G1110" s="7">
        <f t="shared" si="2"/>
        <v>4</v>
      </c>
      <c r="H1110" s="5" t="s">
        <v>64</v>
      </c>
      <c r="I1110" s="7">
        <v>23.4</v>
      </c>
      <c r="J1110" s="7">
        <v>100.0</v>
      </c>
      <c r="K1110" s="8"/>
      <c r="L1110" s="5" t="str">
        <f t="array" ref="L1110">XLOOKUP(H1110,'Product Master'!B:B,'Product Master'!C:C)</f>
        <v>Industrial Lubricants</v>
      </c>
      <c r="M1110" s="9">
        <f t="shared" si="3"/>
        <v>23400000</v>
      </c>
    </row>
    <row r="1111">
      <c r="A1111" s="5" t="s">
        <v>5035</v>
      </c>
      <c r="B1111" s="5" t="s">
        <v>3963</v>
      </c>
      <c r="C1111" s="5" t="s">
        <v>3416</v>
      </c>
      <c r="D1111" s="5" t="s">
        <v>3407</v>
      </c>
      <c r="E1111" s="6">
        <v>46162.0</v>
      </c>
      <c r="F1111" s="7">
        <f t="shared" si="1"/>
        <v>2026</v>
      </c>
      <c r="G1111" s="7">
        <f t="shared" si="2"/>
        <v>5</v>
      </c>
      <c r="H1111" s="5" t="s">
        <v>31</v>
      </c>
      <c r="I1111" s="7">
        <v>32.2</v>
      </c>
      <c r="J1111" s="7">
        <v>100.0</v>
      </c>
      <c r="K1111" s="8"/>
      <c r="L1111" s="5" t="str">
        <f t="array" ref="L1111">XLOOKUP(H1111,'Product Master'!B:B,'Product Master'!C:C)</f>
        <v>Consumer &amp; Home Care</v>
      </c>
      <c r="M1111" s="9">
        <f t="shared" si="3"/>
        <v>32200000</v>
      </c>
    </row>
    <row r="1112">
      <c r="A1112" s="5" t="s">
        <v>5036</v>
      </c>
      <c r="B1112" s="5" t="s">
        <v>3779</v>
      </c>
      <c r="C1112" s="5" t="s">
        <v>3412</v>
      </c>
      <c r="D1112" s="5" t="s">
        <v>3419</v>
      </c>
      <c r="E1112" s="6">
        <v>46703.0</v>
      </c>
      <c r="F1112" s="7">
        <f t="shared" si="1"/>
        <v>2027</v>
      </c>
      <c r="G1112" s="7">
        <f t="shared" si="2"/>
        <v>11</v>
      </c>
      <c r="H1112" s="5" t="s">
        <v>103</v>
      </c>
      <c r="I1112" s="7">
        <v>17.7</v>
      </c>
      <c r="J1112" s="7">
        <v>20.0</v>
      </c>
      <c r="K1112" s="8"/>
      <c r="L1112" s="5" t="str">
        <f t="array" ref="L1112">XLOOKUP(H1112,'Product Master'!B:B,'Product Master'!C:C)</f>
        <v>Specialty Polymers</v>
      </c>
      <c r="M1112" s="9">
        <f t="shared" si="3"/>
        <v>3540000</v>
      </c>
    </row>
    <row r="1113">
      <c r="A1113" s="5" t="s">
        <v>5037</v>
      </c>
      <c r="B1113" s="5" t="s">
        <v>3732</v>
      </c>
      <c r="C1113" s="5" t="s">
        <v>3412</v>
      </c>
      <c r="D1113" s="5" t="s">
        <v>3417</v>
      </c>
      <c r="E1113" s="6">
        <v>46265.0</v>
      </c>
      <c r="F1113" s="7">
        <f t="shared" si="1"/>
        <v>2026</v>
      </c>
      <c r="G1113" s="7">
        <f t="shared" si="2"/>
        <v>8</v>
      </c>
      <c r="H1113" s="5" t="s">
        <v>133</v>
      </c>
      <c r="I1113" s="7">
        <v>26.6</v>
      </c>
      <c r="J1113" s="7">
        <v>60.0</v>
      </c>
      <c r="K1113" s="8"/>
      <c r="L1113" s="5" t="str">
        <f t="array" ref="L1113">XLOOKUP(H1113,'Product Master'!B:B,'Product Master'!C:C)</f>
        <v>Specialty Polymers</v>
      </c>
      <c r="M1113" s="9">
        <f t="shared" si="3"/>
        <v>15960000</v>
      </c>
    </row>
    <row r="1114">
      <c r="A1114" s="5" t="s">
        <v>5038</v>
      </c>
      <c r="B1114" s="5" t="s">
        <v>5039</v>
      </c>
      <c r="C1114" s="5" t="s">
        <v>3416</v>
      </c>
      <c r="D1114" s="5" t="s">
        <v>3419</v>
      </c>
      <c r="E1114" s="6">
        <v>45981.0</v>
      </c>
      <c r="F1114" s="7">
        <f t="shared" si="1"/>
        <v>2025</v>
      </c>
      <c r="G1114" s="7">
        <f t="shared" si="2"/>
        <v>11</v>
      </c>
      <c r="H1114" s="5" t="s">
        <v>118</v>
      </c>
      <c r="I1114" s="7">
        <v>30.1</v>
      </c>
      <c r="J1114" s="7">
        <v>20.0</v>
      </c>
      <c r="K1114" s="8"/>
      <c r="L1114" s="5" t="str">
        <f t="array" ref="L1114">XLOOKUP(H1114,'Product Master'!B:B,'Product Master'!C:C)</f>
        <v>Automotive Solutions</v>
      </c>
      <c r="M1114" s="9">
        <f t="shared" si="3"/>
        <v>6020000</v>
      </c>
    </row>
    <row r="1115">
      <c r="A1115" s="5" t="s">
        <v>5040</v>
      </c>
      <c r="B1115" s="5" t="s">
        <v>4058</v>
      </c>
      <c r="C1115" s="5" t="s">
        <v>3406</v>
      </c>
      <c r="D1115" s="5" t="s">
        <v>3413</v>
      </c>
      <c r="E1115" s="6">
        <v>45969.0</v>
      </c>
      <c r="F1115" s="7">
        <f t="shared" si="1"/>
        <v>2025</v>
      </c>
      <c r="G1115" s="7">
        <f t="shared" si="2"/>
        <v>11</v>
      </c>
      <c r="H1115" s="5" t="s">
        <v>111</v>
      </c>
      <c r="I1115" s="7">
        <v>79.1</v>
      </c>
      <c r="J1115" s="7">
        <v>0.0</v>
      </c>
      <c r="K1115" s="8"/>
      <c r="L1115" s="5" t="str">
        <f t="array" ref="L1115">XLOOKUP(H1115,'Product Master'!B:B,'Product Master'!C:C)</f>
        <v>Packaging Materials</v>
      </c>
      <c r="M1115" s="9">
        <f t="shared" si="3"/>
        <v>0</v>
      </c>
    </row>
    <row r="1116">
      <c r="A1116" s="5" t="s">
        <v>5041</v>
      </c>
      <c r="B1116" s="5" t="s">
        <v>4230</v>
      </c>
      <c r="C1116" s="5" t="s">
        <v>3412</v>
      </c>
      <c r="D1116" s="5" t="s">
        <v>3407</v>
      </c>
      <c r="E1116" s="6">
        <v>45730.0</v>
      </c>
      <c r="F1116" s="7">
        <f t="shared" si="1"/>
        <v>2025</v>
      </c>
      <c r="G1116" s="7">
        <f t="shared" si="2"/>
        <v>3</v>
      </c>
      <c r="H1116" s="5" t="s">
        <v>35</v>
      </c>
      <c r="I1116" s="7">
        <v>30.8</v>
      </c>
      <c r="J1116" s="7">
        <v>100.0</v>
      </c>
      <c r="K1116" s="8"/>
      <c r="L1116" s="5" t="str">
        <f t="array" ref="L1116">XLOOKUP(H1116,'Product Master'!B:B,'Product Master'!C:C)</f>
        <v>Specialty Polymers</v>
      </c>
      <c r="M1116" s="9">
        <f t="shared" si="3"/>
        <v>30800000</v>
      </c>
    </row>
    <row r="1117">
      <c r="A1117" s="5" t="s">
        <v>5042</v>
      </c>
      <c r="B1117" s="5" t="s">
        <v>3501</v>
      </c>
      <c r="C1117" s="5" t="s">
        <v>3416</v>
      </c>
      <c r="D1117" s="5" t="s">
        <v>3419</v>
      </c>
      <c r="E1117" s="6">
        <v>46236.0</v>
      </c>
      <c r="F1117" s="7">
        <f t="shared" si="1"/>
        <v>2026</v>
      </c>
      <c r="G1117" s="7">
        <f t="shared" si="2"/>
        <v>8</v>
      </c>
      <c r="H1117" s="5" t="s">
        <v>35</v>
      </c>
      <c r="I1117" s="7">
        <v>29.8</v>
      </c>
      <c r="J1117" s="7">
        <v>20.0</v>
      </c>
      <c r="K1117" s="8"/>
      <c r="L1117" s="5" t="str">
        <f t="array" ref="L1117">XLOOKUP(H1117,'Product Master'!B:B,'Product Master'!C:C)</f>
        <v>Specialty Polymers</v>
      </c>
      <c r="M1117" s="9">
        <f t="shared" si="3"/>
        <v>5960000</v>
      </c>
    </row>
    <row r="1118">
      <c r="A1118" s="5" t="s">
        <v>5043</v>
      </c>
      <c r="B1118" s="5" t="s">
        <v>3430</v>
      </c>
      <c r="C1118" s="5" t="s">
        <v>3406</v>
      </c>
      <c r="D1118" s="5" t="s">
        <v>3413</v>
      </c>
      <c r="E1118" s="6">
        <v>46381.0</v>
      </c>
      <c r="F1118" s="7">
        <f t="shared" si="1"/>
        <v>2026</v>
      </c>
      <c r="G1118" s="7">
        <f t="shared" si="2"/>
        <v>12</v>
      </c>
      <c r="H1118" s="5" t="s">
        <v>161</v>
      </c>
      <c r="I1118" s="7">
        <v>37.6</v>
      </c>
      <c r="J1118" s="7">
        <v>0.0</v>
      </c>
      <c r="K1118" s="8"/>
      <c r="L1118" s="5" t="str">
        <f t="array" ref="L1118">XLOOKUP(H1118,'Product Master'!B:B,'Product Master'!C:C)</f>
        <v>Industrial Lubricants</v>
      </c>
      <c r="M1118" s="9">
        <f t="shared" si="3"/>
        <v>0</v>
      </c>
    </row>
    <row r="1119">
      <c r="A1119" s="5" t="s">
        <v>5044</v>
      </c>
      <c r="B1119" s="5" t="s">
        <v>3696</v>
      </c>
      <c r="C1119" s="5" t="s">
        <v>3412</v>
      </c>
      <c r="D1119" s="5" t="s">
        <v>3413</v>
      </c>
      <c r="E1119" s="6">
        <v>46597.0</v>
      </c>
      <c r="F1119" s="7">
        <f t="shared" si="1"/>
        <v>2027</v>
      </c>
      <c r="G1119" s="7">
        <f t="shared" si="2"/>
        <v>7</v>
      </c>
      <c r="H1119" s="5" t="s">
        <v>82</v>
      </c>
      <c r="I1119" s="7">
        <v>60.8</v>
      </c>
      <c r="J1119" s="7">
        <v>0.0</v>
      </c>
      <c r="K1119" s="8"/>
      <c r="L1119" s="5" t="str">
        <f t="array" ref="L1119">XLOOKUP(H1119,'Product Master'!B:B,'Product Master'!C:C)</f>
        <v>Packaging Materials</v>
      </c>
      <c r="M1119" s="9">
        <f t="shared" si="3"/>
        <v>0</v>
      </c>
    </row>
    <row r="1120">
      <c r="A1120" s="5" t="s">
        <v>5045</v>
      </c>
      <c r="B1120" s="5" t="s">
        <v>5046</v>
      </c>
      <c r="C1120" s="5" t="s">
        <v>3416</v>
      </c>
      <c r="D1120" s="5" t="s">
        <v>3417</v>
      </c>
      <c r="E1120" s="6">
        <v>45802.0</v>
      </c>
      <c r="F1120" s="7">
        <f t="shared" si="1"/>
        <v>2025</v>
      </c>
      <c r="G1120" s="7">
        <f t="shared" si="2"/>
        <v>5</v>
      </c>
      <c r="H1120" s="5" t="s">
        <v>213</v>
      </c>
      <c r="I1120" s="7">
        <v>49.0</v>
      </c>
      <c r="J1120" s="7">
        <v>60.0</v>
      </c>
      <c r="K1120" s="8"/>
      <c r="L1120" s="5" t="str">
        <f t="array" ref="L1120">XLOOKUP(H1120,'Product Master'!B:B,'Product Master'!C:C)</f>
        <v>Industrial Lubricants</v>
      </c>
      <c r="M1120" s="9">
        <f t="shared" si="3"/>
        <v>29400000</v>
      </c>
    </row>
    <row r="1121">
      <c r="A1121" s="5" t="s">
        <v>5047</v>
      </c>
      <c r="B1121" s="5" t="s">
        <v>4537</v>
      </c>
      <c r="C1121" s="5" t="s">
        <v>3406</v>
      </c>
      <c r="D1121" s="5" t="s">
        <v>3419</v>
      </c>
      <c r="E1121" s="6">
        <v>45898.0</v>
      </c>
      <c r="F1121" s="7">
        <f t="shared" si="1"/>
        <v>2025</v>
      </c>
      <c r="G1121" s="7">
        <f t="shared" si="2"/>
        <v>8</v>
      </c>
      <c r="H1121" s="5" t="s">
        <v>218</v>
      </c>
      <c r="I1121" s="7">
        <v>77.9</v>
      </c>
      <c r="J1121" s="7">
        <v>20.0</v>
      </c>
      <c r="K1121" s="8"/>
      <c r="L1121" s="5" t="str">
        <f t="array" ref="L1121">XLOOKUP(H1121,'Product Master'!B:B,'Product Master'!C:C)</f>
        <v>Consumer &amp; Home Care</v>
      </c>
      <c r="M1121" s="9">
        <f t="shared" si="3"/>
        <v>15580000</v>
      </c>
    </row>
    <row r="1122">
      <c r="A1122" s="5" t="s">
        <v>5048</v>
      </c>
      <c r="B1122" s="5" t="s">
        <v>4964</v>
      </c>
      <c r="C1122" s="5" t="s">
        <v>3416</v>
      </c>
      <c r="D1122" s="5" t="s">
        <v>3419</v>
      </c>
      <c r="E1122" s="6">
        <v>46147.0</v>
      </c>
      <c r="F1122" s="7">
        <f t="shared" si="1"/>
        <v>2026</v>
      </c>
      <c r="G1122" s="7">
        <f t="shared" si="2"/>
        <v>5</v>
      </c>
      <c r="H1122" s="5" t="s">
        <v>82</v>
      </c>
      <c r="I1122" s="7">
        <v>76.4</v>
      </c>
      <c r="J1122" s="7">
        <v>20.0</v>
      </c>
      <c r="K1122" s="8"/>
      <c r="L1122" s="5" t="str">
        <f t="array" ref="L1122">XLOOKUP(H1122,'Product Master'!B:B,'Product Master'!C:C)</f>
        <v>Packaging Materials</v>
      </c>
      <c r="M1122" s="9">
        <f t="shared" si="3"/>
        <v>15280000</v>
      </c>
    </row>
    <row r="1123">
      <c r="A1123" s="5" t="s">
        <v>5049</v>
      </c>
      <c r="B1123" s="5" t="s">
        <v>4822</v>
      </c>
      <c r="C1123" s="5" t="s">
        <v>3402</v>
      </c>
      <c r="D1123" s="5" t="s">
        <v>3403</v>
      </c>
      <c r="E1123" s="6">
        <v>46150.0</v>
      </c>
      <c r="F1123" s="7">
        <f t="shared" si="1"/>
        <v>2026</v>
      </c>
      <c r="G1123" s="7">
        <f t="shared" si="2"/>
        <v>5</v>
      </c>
      <c r="H1123" s="5" t="s">
        <v>231</v>
      </c>
      <c r="I1123" s="7">
        <v>35.9</v>
      </c>
      <c r="J1123" s="7">
        <v>80.0</v>
      </c>
      <c r="K1123" s="5" t="s">
        <v>4303</v>
      </c>
      <c r="L1123" s="5" t="str">
        <f t="array" ref="L1123">XLOOKUP(H1123,'Product Master'!B:B,'Product Master'!C:C)</f>
        <v>Industrial Lubricants</v>
      </c>
      <c r="M1123" s="9">
        <f t="shared" si="3"/>
        <v>28720000</v>
      </c>
    </row>
    <row r="1124">
      <c r="A1124" s="5" t="s">
        <v>5050</v>
      </c>
      <c r="B1124" s="5" t="s">
        <v>3753</v>
      </c>
      <c r="C1124" s="5" t="s">
        <v>3406</v>
      </c>
      <c r="D1124" s="5" t="s">
        <v>3417</v>
      </c>
      <c r="E1124" s="6">
        <v>45896.0</v>
      </c>
      <c r="F1124" s="7">
        <f t="shared" si="1"/>
        <v>2025</v>
      </c>
      <c r="G1124" s="7">
        <f t="shared" si="2"/>
        <v>8</v>
      </c>
      <c r="H1124" s="5" t="s">
        <v>152</v>
      </c>
      <c r="I1124" s="7">
        <v>32.0</v>
      </c>
      <c r="J1124" s="7">
        <v>60.0</v>
      </c>
      <c r="K1124" s="5" t="s">
        <v>5051</v>
      </c>
      <c r="L1124" s="5" t="str">
        <f t="array" ref="L1124">XLOOKUP(H1124,'Product Master'!B:B,'Product Master'!C:C)</f>
        <v>Packaging Materials</v>
      </c>
      <c r="M1124" s="9">
        <f t="shared" si="3"/>
        <v>19200000</v>
      </c>
    </row>
    <row r="1125">
      <c r="A1125" s="5" t="s">
        <v>5052</v>
      </c>
      <c r="B1125" s="5" t="s">
        <v>4046</v>
      </c>
      <c r="C1125" s="5" t="s">
        <v>3402</v>
      </c>
      <c r="D1125" s="5" t="s">
        <v>3419</v>
      </c>
      <c r="E1125" s="6">
        <v>46426.0</v>
      </c>
      <c r="F1125" s="7">
        <f t="shared" si="1"/>
        <v>2027</v>
      </c>
      <c r="G1125" s="7">
        <f t="shared" si="2"/>
        <v>2</v>
      </c>
      <c r="H1125" s="5" t="s">
        <v>92</v>
      </c>
      <c r="I1125" s="7">
        <v>57.3</v>
      </c>
      <c r="J1125" s="7">
        <v>20.0</v>
      </c>
      <c r="K1125" s="5" t="s">
        <v>5053</v>
      </c>
      <c r="L1125" s="5" t="str">
        <f t="array" ref="L1125">XLOOKUP(H1125,'Product Master'!B:B,'Product Master'!C:C)</f>
        <v>Automotive Solutions</v>
      </c>
      <c r="M1125" s="9">
        <f t="shared" si="3"/>
        <v>11460000</v>
      </c>
    </row>
    <row r="1126">
      <c r="A1126" s="5" t="s">
        <v>5054</v>
      </c>
      <c r="B1126" s="5" t="s">
        <v>4112</v>
      </c>
      <c r="C1126" s="5" t="s">
        <v>3416</v>
      </c>
      <c r="D1126" s="5" t="s">
        <v>3407</v>
      </c>
      <c r="E1126" s="6">
        <v>46774.0</v>
      </c>
      <c r="F1126" s="7">
        <f t="shared" si="1"/>
        <v>2028</v>
      </c>
      <c r="G1126" s="7">
        <f t="shared" si="2"/>
        <v>1</v>
      </c>
      <c r="H1126" s="5" t="s">
        <v>74</v>
      </c>
      <c r="I1126" s="7">
        <v>51.5</v>
      </c>
      <c r="J1126" s="7">
        <v>100.0</v>
      </c>
      <c r="K1126" s="8"/>
      <c r="L1126" s="5" t="str">
        <f t="array" ref="L1126">XLOOKUP(H1126,'Product Master'!B:B,'Product Master'!C:C)</f>
        <v>Consumer &amp; Home Care</v>
      </c>
      <c r="M1126" s="9">
        <f t="shared" si="3"/>
        <v>51500000</v>
      </c>
    </row>
    <row r="1127">
      <c r="A1127" s="5" t="s">
        <v>5055</v>
      </c>
      <c r="B1127" s="5" t="s">
        <v>3411</v>
      </c>
      <c r="C1127" s="5" t="s">
        <v>3402</v>
      </c>
      <c r="D1127" s="5" t="s">
        <v>3413</v>
      </c>
      <c r="E1127" s="6">
        <v>46275.0</v>
      </c>
      <c r="F1127" s="7">
        <f t="shared" si="1"/>
        <v>2026</v>
      </c>
      <c r="G1127" s="7">
        <f t="shared" si="2"/>
        <v>9</v>
      </c>
      <c r="H1127" s="5" t="s">
        <v>74</v>
      </c>
      <c r="I1127" s="7">
        <v>63.8</v>
      </c>
      <c r="J1127" s="7">
        <v>0.0</v>
      </c>
      <c r="K1127" s="8"/>
      <c r="L1127" s="5" t="str">
        <f t="array" ref="L1127">XLOOKUP(H1127,'Product Master'!B:B,'Product Master'!C:C)</f>
        <v>Consumer &amp; Home Care</v>
      </c>
      <c r="M1127" s="9">
        <f t="shared" si="3"/>
        <v>0</v>
      </c>
    </row>
    <row r="1128">
      <c r="A1128" s="5" t="s">
        <v>5056</v>
      </c>
      <c r="B1128" s="5" t="s">
        <v>3575</v>
      </c>
      <c r="C1128" s="5" t="s">
        <v>3402</v>
      </c>
      <c r="D1128" s="5" t="s">
        <v>3403</v>
      </c>
      <c r="E1128" s="6">
        <v>45844.0</v>
      </c>
      <c r="F1128" s="7">
        <f t="shared" si="1"/>
        <v>2025</v>
      </c>
      <c r="G1128" s="7">
        <f t="shared" si="2"/>
        <v>7</v>
      </c>
      <c r="H1128" s="5" t="s">
        <v>59</v>
      </c>
      <c r="I1128" s="7">
        <v>21.6</v>
      </c>
      <c r="J1128" s="7">
        <v>80.0</v>
      </c>
      <c r="K1128" s="8"/>
      <c r="L1128" s="5" t="str">
        <f t="array" ref="L1128">XLOOKUP(H1128,'Product Master'!B:B,'Product Master'!C:C)</f>
        <v>Consumer &amp; Home Care</v>
      </c>
      <c r="M1128" s="9">
        <f t="shared" si="3"/>
        <v>17280000</v>
      </c>
    </row>
    <row r="1129">
      <c r="A1129" s="5" t="s">
        <v>5057</v>
      </c>
      <c r="B1129" s="5" t="s">
        <v>4094</v>
      </c>
      <c r="C1129" s="5" t="s">
        <v>3416</v>
      </c>
      <c r="D1129" s="5" t="s">
        <v>3407</v>
      </c>
      <c r="E1129" s="6">
        <v>46602.0</v>
      </c>
      <c r="F1129" s="7">
        <f t="shared" si="1"/>
        <v>2027</v>
      </c>
      <c r="G1129" s="7">
        <f t="shared" si="2"/>
        <v>8</v>
      </c>
      <c r="H1129" s="5" t="s">
        <v>59</v>
      </c>
      <c r="I1129" s="7">
        <v>20.2</v>
      </c>
      <c r="J1129" s="7">
        <v>100.0</v>
      </c>
      <c r="K1129" s="8"/>
      <c r="L1129" s="5" t="str">
        <f t="array" ref="L1129">XLOOKUP(H1129,'Product Master'!B:B,'Product Master'!C:C)</f>
        <v>Consumer &amp; Home Care</v>
      </c>
      <c r="M1129" s="9">
        <f t="shared" si="3"/>
        <v>20200000</v>
      </c>
    </row>
    <row r="1130">
      <c r="A1130" s="5" t="s">
        <v>5058</v>
      </c>
      <c r="B1130" s="5" t="s">
        <v>3621</v>
      </c>
      <c r="C1130" s="5" t="s">
        <v>3412</v>
      </c>
      <c r="D1130" s="5" t="s">
        <v>3403</v>
      </c>
      <c r="E1130" s="6">
        <v>45984.0</v>
      </c>
      <c r="F1130" s="7">
        <f t="shared" si="1"/>
        <v>2025</v>
      </c>
      <c r="G1130" s="7">
        <f t="shared" si="2"/>
        <v>11</v>
      </c>
      <c r="H1130" s="5" t="s">
        <v>183</v>
      </c>
      <c r="I1130" s="7">
        <v>61.0</v>
      </c>
      <c r="J1130" s="7">
        <v>80.0</v>
      </c>
      <c r="K1130" s="8"/>
      <c r="L1130" s="5" t="str">
        <f t="array" ref="L1130">XLOOKUP(H1130,'Product Master'!B:B,'Product Master'!C:C)</f>
        <v>Industrial Lubricants</v>
      </c>
      <c r="M1130" s="9">
        <f t="shared" si="3"/>
        <v>48800000</v>
      </c>
    </row>
    <row r="1131">
      <c r="A1131" s="5" t="s">
        <v>5059</v>
      </c>
      <c r="B1131" s="5" t="s">
        <v>5039</v>
      </c>
      <c r="C1131" s="5" t="s">
        <v>3402</v>
      </c>
      <c r="D1131" s="5" t="s">
        <v>3403</v>
      </c>
      <c r="E1131" s="6">
        <v>46700.0</v>
      </c>
      <c r="F1131" s="7">
        <f t="shared" si="1"/>
        <v>2027</v>
      </c>
      <c r="G1131" s="7">
        <f t="shared" si="2"/>
        <v>11</v>
      </c>
      <c r="H1131" s="5" t="s">
        <v>56</v>
      </c>
      <c r="I1131" s="7">
        <v>23.3</v>
      </c>
      <c r="J1131" s="7">
        <v>80.0</v>
      </c>
      <c r="K1131" s="8"/>
      <c r="L1131" s="5" t="str">
        <f t="array" ref="L1131">XLOOKUP(H1131,'Product Master'!B:B,'Product Master'!C:C)</f>
        <v>Packaging Materials</v>
      </c>
      <c r="M1131" s="9">
        <f t="shared" si="3"/>
        <v>18640000</v>
      </c>
    </row>
    <row r="1132">
      <c r="A1132" s="5" t="s">
        <v>5060</v>
      </c>
      <c r="B1132" s="5" t="s">
        <v>3511</v>
      </c>
      <c r="C1132" s="5" t="s">
        <v>3416</v>
      </c>
      <c r="D1132" s="5" t="s">
        <v>3417</v>
      </c>
      <c r="E1132" s="6">
        <v>46472.0</v>
      </c>
      <c r="F1132" s="7">
        <f t="shared" si="1"/>
        <v>2027</v>
      </c>
      <c r="G1132" s="7">
        <f t="shared" si="2"/>
        <v>3</v>
      </c>
      <c r="H1132" s="5" t="s">
        <v>166</v>
      </c>
      <c r="I1132" s="7">
        <v>35.3</v>
      </c>
      <c r="J1132" s="7">
        <v>60.0</v>
      </c>
      <c r="K1132" s="8"/>
      <c r="L1132" s="5" t="str">
        <f t="array" ref="L1132">XLOOKUP(H1132,'Product Master'!B:B,'Product Master'!C:C)</f>
        <v>Automotive Solutions</v>
      </c>
      <c r="M1132" s="9">
        <f t="shared" si="3"/>
        <v>21180000</v>
      </c>
    </row>
    <row r="1133">
      <c r="A1133" s="5" t="s">
        <v>5061</v>
      </c>
      <c r="B1133" s="5" t="s">
        <v>3812</v>
      </c>
      <c r="C1133" s="5" t="s">
        <v>3412</v>
      </c>
      <c r="D1133" s="5" t="s">
        <v>3413</v>
      </c>
      <c r="E1133" s="6">
        <v>46786.0</v>
      </c>
      <c r="F1133" s="7">
        <f t="shared" si="1"/>
        <v>2028</v>
      </c>
      <c r="G1133" s="7">
        <f t="shared" si="2"/>
        <v>2</v>
      </c>
      <c r="H1133" s="5" t="s">
        <v>231</v>
      </c>
      <c r="I1133" s="7">
        <v>69.1</v>
      </c>
      <c r="J1133" s="7">
        <v>0.0</v>
      </c>
      <c r="K1133" s="8"/>
      <c r="L1133" s="5" t="str">
        <f t="array" ref="L1133">XLOOKUP(H1133,'Product Master'!B:B,'Product Master'!C:C)</f>
        <v>Industrial Lubricants</v>
      </c>
      <c r="M1133" s="9">
        <f t="shared" si="3"/>
        <v>0</v>
      </c>
    </row>
    <row r="1134">
      <c r="A1134" s="5" t="s">
        <v>5062</v>
      </c>
      <c r="B1134" s="5" t="s">
        <v>3475</v>
      </c>
      <c r="C1134" s="5" t="s">
        <v>3412</v>
      </c>
      <c r="D1134" s="5" t="s">
        <v>3413</v>
      </c>
      <c r="E1134" s="6">
        <v>46137.0</v>
      </c>
      <c r="F1134" s="7">
        <f t="shared" si="1"/>
        <v>2026</v>
      </c>
      <c r="G1134" s="7">
        <f t="shared" si="2"/>
        <v>4</v>
      </c>
      <c r="H1134" s="5" t="s">
        <v>68</v>
      </c>
      <c r="I1134" s="7">
        <v>5.6</v>
      </c>
      <c r="J1134" s="7">
        <v>0.0</v>
      </c>
      <c r="K1134" s="8"/>
      <c r="L1134" s="5" t="str">
        <f t="array" ref="L1134">XLOOKUP(H1134,'Product Master'!B:B,'Product Master'!C:C)</f>
        <v>Industrial Lubricants</v>
      </c>
      <c r="M1134" s="9">
        <f t="shared" si="3"/>
        <v>0</v>
      </c>
    </row>
    <row r="1135">
      <c r="A1135" s="5" t="s">
        <v>5063</v>
      </c>
      <c r="B1135" s="5" t="s">
        <v>3593</v>
      </c>
      <c r="C1135" s="5" t="s">
        <v>3416</v>
      </c>
      <c r="D1135" s="5" t="s">
        <v>3419</v>
      </c>
      <c r="E1135" s="6">
        <v>46430.0</v>
      </c>
      <c r="F1135" s="7">
        <f t="shared" si="1"/>
        <v>2027</v>
      </c>
      <c r="G1135" s="7">
        <f t="shared" si="2"/>
        <v>2</v>
      </c>
      <c r="H1135" s="5" t="s">
        <v>142</v>
      </c>
      <c r="I1135" s="7">
        <v>45.8</v>
      </c>
      <c r="J1135" s="7">
        <v>20.0</v>
      </c>
      <c r="K1135" s="8"/>
      <c r="L1135" s="5" t="str">
        <f t="array" ref="L1135">XLOOKUP(H1135,'Product Master'!B:B,'Product Master'!C:C)</f>
        <v>Automotive Solutions</v>
      </c>
      <c r="M1135" s="9">
        <f t="shared" si="3"/>
        <v>9160000</v>
      </c>
    </row>
    <row r="1136">
      <c r="A1136" s="5" t="s">
        <v>5064</v>
      </c>
      <c r="B1136" s="5" t="s">
        <v>3928</v>
      </c>
      <c r="C1136" s="5" t="s">
        <v>3402</v>
      </c>
      <c r="D1136" s="5" t="s">
        <v>3403</v>
      </c>
      <c r="E1136" s="6">
        <v>45973.0</v>
      </c>
      <c r="F1136" s="7">
        <f t="shared" si="1"/>
        <v>2025</v>
      </c>
      <c r="G1136" s="7">
        <f t="shared" si="2"/>
        <v>11</v>
      </c>
      <c r="H1136" s="5" t="s">
        <v>92</v>
      </c>
      <c r="I1136" s="7">
        <v>74.4</v>
      </c>
      <c r="J1136" s="7">
        <v>80.0</v>
      </c>
      <c r="K1136" s="8"/>
      <c r="L1136" s="5" t="str">
        <f t="array" ref="L1136">XLOOKUP(H1136,'Product Master'!B:B,'Product Master'!C:C)</f>
        <v>Automotive Solutions</v>
      </c>
      <c r="M1136" s="9">
        <f t="shared" si="3"/>
        <v>59520000</v>
      </c>
    </row>
    <row r="1137">
      <c r="A1137" s="5" t="s">
        <v>5065</v>
      </c>
      <c r="B1137" s="5" t="s">
        <v>4347</v>
      </c>
      <c r="C1137" s="5" t="s">
        <v>3416</v>
      </c>
      <c r="D1137" s="5" t="s">
        <v>3417</v>
      </c>
      <c r="E1137" s="6">
        <v>46147.0</v>
      </c>
      <c r="F1137" s="7">
        <f t="shared" si="1"/>
        <v>2026</v>
      </c>
      <c r="G1137" s="7">
        <f t="shared" si="2"/>
        <v>5</v>
      </c>
      <c r="H1137" s="5" t="s">
        <v>40</v>
      </c>
      <c r="I1137" s="7">
        <v>26.7</v>
      </c>
      <c r="J1137" s="7">
        <v>60.0</v>
      </c>
      <c r="K1137" s="8"/>
      <c r="L1137" s="5" t="str">
        <f t="array" ref="L1137">XLOOKUP(H1137,'Product Master'!B:B,'Product Master'!C:C)</f>
        <v>Specialty Polymers</v>
      </c>
      <c r="M1137" s="9">
        <f t="shared" si="3"/>
        <v>16020000</v>
      </c>
    </row>
    <row r="1138">
      <c r="A1138" s="5" t="s">
        <v>5066</v>
      </c>
      <c r="B1138" s="5" t="s">
        <v>3660</v>
      </c>
      <c r="C1138" s="5" t="s">
        <v>3412</v>
      </c>
      <c r="D1138" s="5" t="s">
        <v>3419</v>
      </c>
      <c r="E1138" s="6">
        <v>46557.0</v>
      </c>
      <c r="F1138" s="7">
        <f t="shared" si="1"/>
        <v>2027</v>
      </c>
      <c r="G1138" s="7">
        <f t="shared" si="2"/>
        <v>6</v>
      </c>
      <c r="H1138" s="5" t="s">
        <v>194</v>
      </c>
      <c r="I1138" s="7">
        <v>15.8</v>
      </c>
      <c r="J1138" s="7">
        <v>20.0</v>
      </c>
      <c r="K1138" s="8"/>
      <c r="L1138" s="5" t="str">
        <f t="array" ref="L1138">XLOOKUP(H1138,'Product Master'!B:B,'Product Master'!C:C)</f>
        <v>Specialty Polymers</v>
      </c>
      <c r="M1138" s="9">
        <f t="shared" si="3"/>
        <v>3160000</v>
      </c>
    </row>
    <row r="1139">
      <c r="A1139" s="5" t="s">
        <v>5067</v>
      </c>
      <c r="B1139" s="5" t="s">
        <v>3573</v>
      </c>
      <c r="C1139" s="5" t="s">
        <v>3412</v>
      </c>
      <c r="D1139" s="5" t="s">
        <v>3413</v>
      </c>
      <c r="E1139" s="6">
        <v>46011.0</v>
      </c>
      <c r="F1139" s="7">
        <f t="shared" si="1"/>
        <v>2025</v>
      </c>
      <c r="G1139" s="7">
        <f t="shared" si="2"/>
        <v>12</v>
      </c>
      <c r="H1139" s="5" t="s">
        <v>133</v>
      </c>
      <c r="I1139" s="7">
        <v>23.6</v>
      </c>
      <c r="J1139" s="7">
        <v>0.0</v>
      </c>
      <c r="K1139" s="8"/>
      <c r="L1139" s="5" t="str">
        <f t="array" ref="L1139">XLOOKUP(H1139,'Product Master'!B:B,'Product Master'!C:C)</f>
        <v>Specialty Polymers</v>
      </c>
      <c r="M1139" s="9">
        <f t="shared" si="3"/>
        <v>0</v>
      </c>
    </row>
    <row r="1140">
      <c r="A1140" s="5" t="s">
        <v>5068</v>
      </c>
      <c r="B1140" s="5" t="s">
        <v>3755</v>
      </c>
      <c r="C1140" s="5" t="s">
        <v>3416</v>
      </c>
      <c r="D1140" s="5" t="s">
        <v>3419</v>
      </c>
      <c r="E1140" s="6">
        <v>45713.0</v>
      </c>
      <c r="F1140" s="7">
        <f t="shared" si="1"/>
        <v>2025</v>
      </c>
      <c r="G1140" s="7">
        <f t="shared" si="2"/>
        <v>2</v>
      </c>
      <c r="H1140" s="5" t="s">
        <v>103</v>
      </c>
      <c r="I1140" s="7">
        <v>54.8</v>
      </c>
      <c r="J1140" s="7">
        <v>20.0</v>
      </c>
      <c r="K1140" s="8"/>
      <c r="L1140" s="5" t="str">
        <f t="array" ref="L1140">XLOOKUP(H1140,'Product Master'!B:B,'Product Master'!C:C)</f>
        <v>Specialty Polymers</v>
      </c>
      <c r="M1140" s="9">
        <f t="shared" si="3"/>
        <v>10960000</v>
      </c>
    </row>
    <row r="1141">
      <c r="A1141" s="5" t="s">
        <v>5069</v>
      </c>
      <c r="B1141" s="5" t="s">
        <v>3529</v>
      </c>
      <c r="C1141" s="5" t="s">
        <v>3412</v>
      </c>
      <c r="D1141" s="5" t="s">
        <v>3417</v>
      </c>
      <c r="E1141" s="6">
        <v>46768.0</v>
      </c>
      <c r="F1141" s="7">
        <f t="shared" si="1"/>
        <v>2028</v>
      </c>
      <c r="G1141" s="7">
        <f t="shared" si="2"/>
        <v>1</v>
      </c>
      <c r="H1141" s="5" t="s">
        <v>166</v>
      </c>
      <c r="I1141" s="7">
        <v>16.5</v>
      </c>
      <c r="J1141" s="7">
        <v>60.0</v>
      </c>
      <c r="K1141" s="8"/>
      <c r="L1141" s="5" t="str">
        <f t="array" ref="L1141">XLOOKUP(H1141,'Product Master'!B:B,'Product Master'!C:C)</f>
        <v>Automotive Solutions</v>
      </c>
      <c r="M1141" s="9">
        <f t="shared" si="3"/>
        <v>9900000</v>
      </c>
    </row>
    <row r="1142">
      <c r="A1142" s="5" t="s">
        <v>5070</v>
      </c>
      <c r="B1142" s="5" t="s">
        <v>4676</v>
      </c>
      <c r="C1142" s="5" t="s">
        <v>3402</v>
      </c>
      <c r="D1142" s="5" t="s">
        <v>3407</v>
      </c>
      <c r="E1142" s="6">
        <v>45715.0</v>
      </c>
      <c r="F1142" s="7">
        <f t="shared" si="1"/>
        <v>2025</v>
      </c>
      <c r="G1142" s="7">
        <f t="shared" si="2"/>
        <v>2</v>
      </c>
      <c r="H1142" s="5" t="s">
        <v>95</v>
      </c>
      <c r="I1142" s="7">
        <v>16.6</v>
      </c>
      <c r="J1142" s="7">
        <v>100.0</v>
      </c>
      <c r="K1142" s="8"/>
      <c r="L1142" s="5" t="str">
        <f t="array" ref="L1142">XLOOKUP(H1142,'Product Master'!B:B,'Product Master'!C:C)</f>
        <v>Consumer &amp; Home Care</v>
      </c>
      <c r="M1142" s="9">
        <f t="shared" si="3"/>
        <v>16600000</v>
      </c>
    </row>
    <row r="1143">
      <c r="A1143" s="5" t="s">
        <v>5071</v>
      </c>
      <c r="B1143" s="5" t="s">
        <v>3928</v>
      </c>
      <c r="C1143" s="5" t="s">
        <v>3416</v>
      </c>
      <c r="D1143" s="5" t="s">
        <v>3413</v>
      </c>
      <c r="E1143" s="6">
        <v>46016.0</v>
      </c>
      <c r="F1143" s="7">
        <f t="shared" si="1"/>
        <v>2025</v>
      </c>
      <c r="G1143" s="7">
        <f t="shared" si="2"/>
        <v>12</v>
      </c>
      <c r="H1143" s="5" t="s">
        <v>31</v>
      </c>
      <c r="I1143" s="7">
        <v>58.9</v>
      </c>
      <c r="J1143" s="7">
        <v>0.0</v>
      </c>
      <c r="K1143" s="8"/>
      <c r="L1143" s="5" t="str">
        <f t="array" ref="L1143">XLOOKUP(H1143,'Product Master'!B:B,'Product Master'!C:C)</f>
        <v>Consumer &amp; Home Care</v>
      </c>
      <c r="M1143" s="9">
        <f t="shared" si="3"/>
        <v>0</v>
      </c>
    </row>
    <row r="1144">
      <c r="A1144" s="5" t="s">
        <v>5072</v>
      </c>
      <c r="B1144" s="5" t="s">
        <v>4156</v>
      </c>
      <c r="C1144" s="5" t="s">
        <v>3402</v>
      </c>
      <c r="D1144" s="5" t="s">
        <v>3413</v>
      </c>
      <c r="E1144" s="6">
        <v>46715.0</v>
      </c>
      <c r="F1144" s="7">
        <f t="shared" si="1"/>
        <v>2027</v>
      </c>
      <c r="G1144" s="7">
        <f t="shared" si="2"/>
        <v>11</v>
      </c>
      <c r="H1144" s="5" t="s">
        <v>68</v>
      </c>
      <c r="I1144" s="7">
        <v>48.6</v>
      </c>
      <c r="J1144" s="7">
        <v>0.0</v>
      </c>
      <c r="K1144" s="8"/>
      <c r="L1144" s="5" t="str">
        <f t="array" ref="L1144">XLOOKUP(H1144,'Product Master'!B:B,'Product Master'!C:C)</f>
        <v>Industrial Lubricants</v>
      </c>
      <c r="M1144" s="9">
        <f t="shared" si="3"/>
        <v>0</v>
      </c>
    </row>
    <row r="1145">
      <c r="A1145" s="5" t="s">
        <v>5073</v>
      </c>
      <c r="B1145" s="5" t="s">
        <v>4638</v>
      </c>
      <c r="C1145" s="5" t="s">
        <v>3402</v>
      </c>
      <c r="D1145" s="5" t="s">
        <v>3419</v>
      </c>
      <c r="E1145" s="6">
        <v>46756.0</v>
      </c>
      <c r="F1145" s="7">
        <f t="shared" si="1"/>
        <v>2028</v>
      </c>
      <c r="G1145" s="7">
        <f t="shared" si="2"/>
        <v>1</v>
      </c>
      <c r="H1145" s="5" t="s">
        <v>111</v>
      </c>
      <c r="I1145" s="7">
        <v>44.6</v>
      </c>
      <c r="J1145" s="7">
        <v>20.0</v>
      </c>
      <c r="K1145" s="8"/>
      <c r="L1145" s="5" t="str">
        <f t="array" ref="L1145">XLOOKUP(H1145,'Product Master'!B:B,'Product Master'!C:C)</f>
        <v>Packaging Materials</v>
      </c>
      <c r="M1145" s="9">
        <f t="shared" si="3"/>
        <v>8920000</v>
      </c>
    </row>
    <row r="1146">
      <c r="A1146" s="5" t="s">
        <v>5074</v>
      </c>
      <c r="B1146" s="5" t="s">
        <v>5039</v>
      </c>
      <c r="C1146" s="5" t="s">
        <v>3406</v>
      </c>
      <c r="D1146" s="5" t="s">
        <v>3417</v>
      </c>
      <c r="E1146" s="6">
        <v>46491.0</v>
      </c>
      <c r="F1146" s="7">
        <f t="shared" si="1"/>
        <v>2027</v>
      </c>
      <c r="G1146" s="7">
        <f t="shared" si="2"/>
        <v>4</v>
      </c>
      <c r="H1146" s="5" t="s">
        <v>74</v>
      </c>
      <c r="I1146" s="7">
        <v>21.7</v>
      </c>
      <c r="J1146" s="7">
        <v>60.0</v>
      </c>
      <c r="K1146" s="8"/>
      <c r="L1146" s="5" t="str">
        <f t="array" ref="L1146">XLOOKUP(H1146,'Product Master'!B:B,'Product Master'!C:C)</f>
        <v>Consumer &amp; Home Care</v>
      </c>
      <c r="M1146" s="9">
        <f t="shared" si="3"/>
        <v>13020000</v>
      </c>
    </row>
    <row r="1147">
      <c r="A1147" s="5" t="s">
        <v>5075</v>
      </c>
      <c r="B1147" s="5" t="s">
        <v>3998</v>
      </c>
      <c r="C1147" s="5" t="s">
        <v>3412</v>
      </c>
      <c r="D1147" s="5" t="s">
        <v>3407</v>
      </c>
      <c r="E1147" s="6">
        <v>46329.0</v>
      </c>
      <c r="F1147" s="7">
        <f t="shared" si="1"/>
        <v>2026</v>
      </c>
      <c r="G1147" s="7">
        <f t="shared" si="2"/>
        <v>11</v>
      </c>
      <c r="H1147" s="5" t="s">
        <v>89</v>
      </c>
      <c r="I1147" s="7">
        <v>19.5</v>
      </c>
      <c r="J1147" s="7">
        <v>100.0</v>
      </c>
      <c r="K1147" s="8"/>
      <c r="L1147" s="5" t="str">
        <f t="array" ref="L1147">XLOOKUP(H1147,'Product Master'!B:B,'Product Master'!C:C)</f>
        <v>Automotive Solutions</v>
      </c>
      <c r="M1147" s="9">
        <f t="shared" si="3"/>
        <v>19500000</v>
      </c>
    </row>
    <row r="1148">
      <c r="A1148" s="5" t="s">
        <v>5076</v>
      </c>
      <c r="B1148" s="5" t="s">
        <v>4822</v>
      </c>
      <c r="C1148" s="5" t="s">
        <v>3406</v>
      </c>
      <c r="D1148" s="5" t="s">
        <v>3403</v>
      </c>
      <c r="E1148" s="6">
        <v>46556.0</v>
      </c>
      <c r="F1148" s="7">
        <f t="shared" si="1"/>
        <v>2027</v>
      </c>
      <c r="G1148" s="7">
        <f t="shared" si="2"/>
        <v>6</v>
      </c>
      <c r="H1148" s="5" t="s">
        <v>210</v>
      </c>
      <c r="I1148" s="7">
        <v>68.8</v>
      </c>
      <c r="J1148" s="7">
        <v>80.0</v>
      </c>
      <c r="K1148" s="8"/>
      <c r="L1148" s="5" t="str">
        <f t="array" ref="L1148">XLOOKUP(H1148,'Product Master'!B:B,'Product Master'!C:C)</f>
        <v>Automotive Solutions</v>
      </c>
      <c r="M1148" s="9">
        <f t="shared" si="3"/>
        <v>55040000</v>
      </c>
    </row>
    <row r="1149">
      <c r="A1149" s="5" t="s">
        <v>5077</v>
      </c>
      <c r="B1149" s="5" t="s">
        <v>3499</v>
      </c>
      <c r="C1149" s="5" t="s">
        <v>3402</v>
      </c>
      <c r="D1149" s="5" t="s">
        <v>3413</v>
      </c>
      <c r="E1149" s="6">
        <v>46375.0</v>
      </c>
      <c r="F1149" s="7">
        <f t="shared" si="1"/>
        <v>2026</v>
      </c>
      <c r="G1149" s="7">
        <f t="shared" si="2"/>
        <v>12</v>
      </c>
      <c r="H1149" s="5" t="s">
        <v>31</v>
      </c>
      <c r="I1149" s="7">
        <v>14.6</v>
      </c>
      <c r="J1149" s="7">
        <v>0.0</v>
      </c>
      <c r="K1149" s="8"/>
      <c r="L1149" s="5" t="str">
        <f t="array" ref="L1149">XLOOKUP(H1149,'Product Master'!B:B,'Product Master'!C:C)</f>
        <v>Consumer &amp; Home Care</v>
      </c>
      <c r="M1149" s="9">
        <f t="shared" si="3"/>
        <v>0</v>
      </c>
    </row>
    <row r="1150">
      <c r="A1150" s="5" t="s">
        <v>5078</v>
      </c>
      <c r="B1150" s="5" t="s">
        <v>5079</v>
      </c>
      <c r="C1150" s="5" t="s">
        <v>3406</v>
      </c>
      <c r="D1150" s="5" t="s">
        <v>3419</v>
      </c>
      <c r="E1150" s="6">
        <v>46121.0</v>
      </c>
      <c r="F1150" s="7">
        <f t="shared" si="1"/>
        <v>2026</v>
      </c>
      <c r="G1150" s="7">
        <f t="shared" si="2"/>
        <v>4</v>
      </c>
      <c r="H1150" s="5" t="s">
        <v>250</v>
      </c>
      <c r="I1150" s="7">
        <v>70.1</v>
      </c>
      <c r="J1150" s="7">
        <v>20.0</v>
      </c>
      <c r="K1150" s="8"/>
      <c r="L1150" s="5" t="str">
        <f t="array" ref="L1150">XLOOKUP(H1150,'Product Master'!B:B,'Product Master'!C:C)</f>
        <v>Industrial Lubricants</v>
      </c>
      <c r="M1150" s="9">
        <f t="shared" si="3"/>
        <v>14020000</v>
      </c>
    </row>
    <row r="1151">
      <c r="A1151" s="5" t="s">
        <v>5080</v>
      </c>
      <c r="B1151" s="5" t="s">
        <v>5079</v>
      </c>
      <c r="C1151" s="5" t="s">
        <v>3416</v>
      </c>
      <c r="D1151" s="5" t="s">
        <v>3419</v>
      </c>
      <c r="E1151" s="6">
        <v>46180.0</v>
      </c>
      <c r="F1151" s="7">
        <f t="shared" si="1"/>
        <v>2026</v>
      </c>
      <c r="G1151" s="7">
        <f t="shared" si="2"/>
        <v>6</v>
      </c>
      <c r="H1151" s="5" t="s">
        <v>59</v>
      </c>
      <c r="I1151" s="7">
        <v>34.6</v>
      </c>
      <c r="J1151" s="7">
        <v>20.0</v>
      </c>
      <c r="K1151" s="8"/>
      <c r="L1151" s="5" t="str">
        <f t="array" ref="L1151">XLOOKUP(H1151,'Product Master'!B:B,'Product Master'!C:C)</f>
        <v>Consumer &amp; Home Care</v>
      </c>
      <c r="M1151" s="9">
        <f t="shared" si="3"/>
        <v>6920000</v>
      </c>
    </row>
    <row r="1152">
      <c r="A1152" s="5" t="s">
        <v>5081</v>
      </c>
      <c r="B1152" s="5" t="s">
        <v>3658</v>
      </c>
      <c r="C1152" s="5" t="s">
        <v>3412</v>
      </c>
      <c r="D1152" s="5" t="s">
        <v>3419</v>
      </c>
      <c r="E1152" s="6">
        <v>45786.0</v>
      </c>
      <c r="F1152" s="7">
        <f t="shared" si="1"/>
        <v>2025</v>
      </c>
      <c r="G1152" s="7">
        <f t="shared" si="2"/>
        <v>5</v>
      </c>
      <c r="H1152" s="5" t="s">
        <v>280</v>
      </c>
      <c r="I1152" s="7">
        <v>24.7</v>
      </c>
      <c r="J1152" s="7">
        <v>20.0</v>
      </c>
      <c r="K1152" s="8"/>
      <c r="L1152" s="5" t="str">
        <f t="array" ref="L1152">XLOOKUP(H1152,'Product Master'!B:B,'Product Master'!C:C)</f>
        <v>Packaging Materials</v>
      </c>
      <c r="M1152" s="9">
        <f t="shared" si="3"/>
        <v>4940000</v>
      </c>
    </row>
    <row r="1153">
      <c r="A1153" s="5" t="s">
        <v>5082</v>
      </c>
      <c r="B1153" s="5" t="s">
        <v>5083</v>
      </c>
      <c r="C1153" s="5" t="s">
        <v>3402</v>
      </c>
      <c r="D1153" s="5" t="s">
        <v>3407</v>
      </c>
      <c r="E1153" s="6">
        <v>46712.0</v>
      </c>
      <c r="F1153" s="7">
        <f t="shared" si="1"/>
        <v>2027</v>
      </c>
      <c r="G1153" s="7">
        <f t="shared" si="2"/>
        <v>11</v>
      </c>
      <c r="H1153" s="5" t="s">
        <v>35</v>
      </c>
      <c r="I1153" s="7">
        <v>16.2</v>
      </c>
      <c r="J1153" s="7">
        <v>100.0</v>
      </c>
      <c r="K1153" s="8"/>
      <c r="L1153" s="5" t="str">
        <f t="array" ref="L1153">XLOOKUP(H1153,'Product Master'!B:B,'Product Master'!C:C)</f>
        <v>Specialty Polymers</v>
      </c>
      <c r="M1153" s="9">
        <f t="shared" si="3"/>
        <v>16200000</v>
      </c>
    </row>
    <row r="1154">
      <c r="A1154" s="5" t="s">
        <v>5084</v>
      </c>
      <c r="B1154" s="5" t="s">
        <v>3779</v>
      </c>
      <c r="C1154" s="5" t="s">
        <v>3406</v>
      </c>
      <c r="D1154" s="5" t="s">
        <v>3403</v>
      </c>
      <c r="E1154" s="6">
        <v>46522.0</v>
      </c>
      <c r="F1154" s="7">
        <f t="shared" si="1"/>
        <v>2027</v>
      </c>
      <c r="G1154" s="7">
        <f t="shared" si="2"/>
        <v>5</v>
      </c>
      <c r="H1154" s="5" t="s">
        <v>161</v>
      </c>
      <c r="I1154" s="7">
        <v>63.4</v>
      </c>
      <c r="J1154" s="7">
        <v>80.0</v>
      </c>
      <c r="K1154" s="8"/>
      <c r="L1154" s="5" t="str">
        <f t="array" ref="L1154">XLOOKUP(H1154,'Product Master'!B:B,'Product Master'!C:C)</f>
        <v>Industrial Lubricants</v>
      </c>
      <c r="M1154" s="9">
        <f t="shared" si="3"/>
        <v>50720000</v>
      </c>
    </row>
    <row r="1155">
      <c r="A1155" s="5" t="s">
        <v>5085</v>
      </c>
      <c r="B1155" s="5" t="s">
        <v>5086</v>
      </c>
      <c r="C1155" s="5" t="s">
        <v>3416</v>
      </c>
      <c r="D1155" s="5" t="s">
        <v>3419</v>
      </c>
      <c r="E1155" s="6">
        <v>46470.0</v>
      </c>
      <c r="F1155" s="7">
        <f t="shared" si="1"/>
        <v>2027</v>
      </c>
      <c r="G1155" s="7">
        <f t="shared" si="2"/>
        <v>3</v>
      </c>
      <c r="H1155" s="5" t="s">
        <v>68</v>
      </c>
      <c r="I1155" s="7">
        <v>20.0</v>
      </c>
      <c r="J1155" s="7">
        <v>20.0</v>
      </c>
      <c r="K1155" s="8"/>
      <c r="L1155" s="5" t="str">
        <f t="array" ref="L1155">XLOOKUP(H1155,'Product Master'!B:B,'Product Master'!C:C)</f>
        <v>Industrial Lubricants</v>
      </c>
      <c r="M1155" s="9">
        <f t="shared" si="3"/>
        <v>4000000</v>
      </c>
    </row>
    <row r="1156">
      <c r="A1156" s="5" t="s">
        <v>5087</v>
      </c>
      <c r="B1156" s="5" t="s">
        <v>4141</v>
      </c>
      <c r="C1156" s="5" t="s">
        <v>3416</v>
      </c>
      <c r="D1156" s="5" t="s">
        <v>3407</v>
      </c>
      <c r="E1156" s="6">
        <v>45849.0</v>
      </c>
      <c r="F1156" s="7">
        <f t="shared" si="1"/>
        <v>2025</v>
      </c>
      <c r="G1156" s="7">
        <f t="shared" si="2"/>
        <v>7</v>
      </c>
      <c r="H1156" s="5" t="s">
        <v>382</v>
      </c>
      <c r="I1156" s="7">
        <v>58.6</v>
      </c>
      <c r="J1156" s="7">
        <v>100.0</v>
      </c>
      <c r="K1156" s="8"/>
      <c r="L1156" s="5" t="str">
        <f t="array" ref="L1156">XLOOKUP(H1156,'Product Master'!B:B,'Product Master'!C:C)</f>
        <v>Industrial Lubricants</v>
      </c>
      <c r="M1156" s="9">
        <f t="shared" si="3"/>
        <v>58600000</v>
      </c>
    </row>
    <row r="1157">
      <c r="A1157" s="5" t="s">
        <v>5088</v>
      </c>
      <c r="B1157" s="5" t="s">
        <v>4243</v>
      </c>
      <c r="C1157" s="5" t="s">
        <v>3416</v>
      </c>
      <c r="D1157" s="5" t="s">
        <v>3417</v>
      </c>
      <c r="E1157" s="6">
        <v>46715.0</v>
      </c>
      <c r="F1157" s="7">
        <f t="shared" si="1"/>
        <v>2027</v>
      </c>
      <c r="G1157" s="7">
        <f t="shared" si="2"/>
        <v>11</v>
      </c>
      <c r="H1157" s="5" t="s">
        <v>133</v>
      </c>
      <c r="I1157" s="7">
        <v>33.8</v>
      </c>
      <c r="J1157" s="7">
        <v>60.0</v>
      </c>
      <c r="K1157" s="8"/>
      <c r="L1157" s="5" t="str">
        <f t="array" ref="L1157">XLOOKUP(H1157,'Product Master'!B:B,'Product Master'!C:C)</f>
        <v>Specialty Polymers</v>
      </c>
      <c r="M1157" s="9">
        <f t="shared" si="3"/>
        <v>20280000</v>
      </c>
    </row>
    <row r="1158">
      <c r="A1158" s="5" t="s">
        <v>5089</v>
      </c>
      <c r="B1158" s="5" t="s">
        <v>4406</v>
      </c>
      <c r="C1158" s="5" t="s">
        <v>3412</v>
      </c>
      <c r="D1158" s="5" t="s">
        <v>3417</v>
      </c>
      <c r="E1158" s="6">
        <v>46382.0</v>
      </c>
      <c r="F1158" s="7">
        <f t="shared" si="1"/>
        <v>2026</v>
      </c>
      <c r="G1158" s="7">
        <f t="shared" si="2"/>
        <v>12</v>
      </c>
      <c r="H1158" s="5" t="s">
        <v>210</v>
      </c>
      <c r="I1158" s="7">
        <v>45.1</v>
      </c>
      <c r="J1158" s="7">
        <v>60.0</v>
      </c>
      <c r="K1158" s="8"/>
      <c r="L1158" s="5" t="str">
        <f t="array" ref="L1158">XLOOKUP(H1158,'Product Master'!B:B,'Product Master'!C:C)</f>
        <v>Automotive Solutions</v>
      </c>
      <c r="M1158" s="9">
        <f t="shared" si="3"/>
        <v>27060000</v>
      </c>
    </row>
    <row r="1159">
      <c r="A1159" s="5" t="s">
        <v>5090</v>
      </c>
      <c r="B1159" s="5" t="s">
        <v>3765</v>
      </c>
      <c r="C1159" s="5" t="s">
        <v>3412</v>
      </c>
      <c r="D1159" s="5" t="s">
        <v>3417</v>
      </c>
      <c r="E1159" s="6">
        <v>46115.0</v>
      </c>
      <c r="F1159" s="7">
        <f t="shared" si="1"/>
        <v>2026</v>
      </c>
      <c r="G1159" s="7">
        <f t="shared" si="2"/>
        <v>4</v>
      </c>
      <c r="H1159" s="5" t="s">
        <v>25</v>
      </c>
      <c r="I1159" s="7">
        <v>10.8</v>
      </c>
      <c r="J1159" s="7">
        <v>60.0</v>
      </c>
      <c r="K1159" s="5" t="s">
        <v>4595</v>
      </c>
      <c r="L1159" s="5" t="str">
        <f t="array" ref="L1159">XLOOKUP(H1159,'Product Master'!B:B,'Product Master'!C:C)</f>
        <v>Specialty Polymers</v>
      </c>
      <c r="M1159" s="9">
        <f t="shared" si="3"/>
        <v>6480000</v>
      </c>
    </row>
    <row r="1160">
      <c r="A1160" s="5" t="s">
        <v>5091</v>
      </c>
      <c r="B1160" s="5" t="s">
        <v>3628</v>
      </c>
      <c r="C1160" s="5" t="s">
        <v>3412</v>
      </c>
      <c r="D1160" s="5" t="s">
        <v>3419</v>
      </c>
      <c r="E1160" s="6">
        <v>45718.0</v>
      </c>
      <c r="F1160" s="7">
        <f t="shared" si="1"/>
        <v>2025</v>
      </c>
      <c r="G1160" s="7">
        <f t="shared" si="2"/>
        <v>3</v>
      </c>
      <c r="H1160" s="5" t="s">
        <v>82</v>
      </c>
      <c r="I1160" s="7">
        <v>47.5</v>
      </c>
      <c r="J1160" s="7">
        <v>20.0</v>
      </c>
      <c r="K1160" s="8"/>
      <c r="L1160" s="5" t="str">
        <f t="array" ref="L1160">XLOOKUP(H1160,'Product Master'!B:B,'Product Master'!C:C)</f>
        <v>Packaging Materials</v>
      </c>
      <c r="M1160" s="9">
        <f t="shared" si="3"/>
        <v>9500000</v>
      </c>
    </row>
    <row r="1161">
      <c r="A1161" s="5" t="s">
        <v>5092</v>
      </c>
      <c r="B1161" s="5" t="s">
        <v>4537</v>
      </c>
      <c r="C1161" s="5" t="s">
        <v>3412</v>
      </c>
      <c r="D1161" s="5" t="s">
        <v>3419</v>
      </c>
      <c r="E1161" s="6">
        <v>46619.0</v>
      </c>
      <c r="F1161" s="7">
        <f t="shared" si="1"/>
        <v>2027</v>
      </c>
      <c r="G1161" s="7">
        <f t="shared" si="2"/>
        <v>8</v>
      </c>
      <c r="H1161" s="5" t="s">
        <v>121</v>
      </c>
      <c r="I1161" s="7">
        <v>72.6</v>
      </c>
      <c r="J1161" s="7">
        <v>20.0</v>
      </c>
      <c r="K1161" s="8"/>
      <c r="L1161" s="5" t="str">
        <f t="array" ref="L1161">XLOOKUP(H1161,'Product Master'!B:B,'Product Master'!C:C)</f>
        <v>Specialty Polymers</v>
      </c>
      <c r="M1161" s="9">
        <f t="shared" si="3"/>
        <v>14520000</v>
      </c>
    </row>
    <row r="1162">
      <c r="A1162" s="5" t="s">
        <v>5093</v>
      </c>
      <c r="B1162" s="5" t="s">
        <v>5094</v>
      </c>
      <c r="C1162" s="5" t="s">
        <v>3402</v>
      </c>
      <c r="D1162" s="5" t="s">
        <v>3413</v>
      </c>
      <c r="E1162" s="6">
        <v>46432.0</v>
      </c>
      <c r="F1162" s="7">
        <f t="shared" si="1"/>
        <v>2027</v>
      </c>
      <c r="G1162" s="7">
        <f t="shared" si="2"/>
        <v>2</v>
      </c>
      <c r="H1162" s="5" t="s">
        <v>183</v>
      </c>
      <c r="I1162" s="7">
        <v>57.1</v>
      </c>
      <c r="J1162" s="7">
        <v>0.0</v>
      </c>
      <c r="K1162" s="8"/>
      <c r="L1162" s="5" t="str">
        <f t="array" ref="L1162">XLOOKUP(H1162,'Product Master'!B:B,'Product Master'!C:C)</f>
        <v>Industrial Lubricants</v>
      </c>
      <c r="M1162" s="9">
        <f t="shared" si="3"/>
        <v>0</v>
      </c>
    </row>
    <row r="1163">
      <c r="A1163" s="5" t="s">
        <v>5095</v>
      </c>
      <c r="B1163" s="5" t="s">
        <v>4041</v>
      </c>
      <c r="C1163" s="5" t="s">
        <v>3402</v>
      </c>
      <c r="D1163" s="5" t="s">
        <v>3407</v>
      </c>
      <c r="E1163" s="6">
        <v>46212.0</v>
      </c>
      <c r="F1163" s="7">
        <f t="shared" si="1"/>
        <v>2026</v>
      </c>
      <c r="G1163" s="7">
        <f t="shared" si="2"/>
        <v>7</v>
      </c>
      <c r="H1163" s="5" t="s">
        <v>257</v>
      </c>
      <c r="I1163" s="7">
        <v>57.5</v>
      </c>
      <c r="J1163" s="7">
        <v>100.0</v>
      </c>
      <c r="K1163" s="8"/>
      <c r="L1163" s="5" t="str">
        <f t="array" ref="L1163">XLOOKUP(H1163,'Product Master'!B:B,'Product Master'!C:C)</f>
        <v>Consumer &amp; Home Care</v>
      </c>
      <c r="M1163" s="9">
        <f t="shared" si="3"/>
        <v>57500000</v>
      </c>
    </row>
    <row r="1164">
      <c r="A1164" s="5" t="s">
        <v>5096</v>
      </c>
      <c r="B1164" s="5" t="s">
        <v>4989</v>
      </c>
      <c r="C1164" s="5" t="s">
        <v>3412</v>
      </c>
      <c r="D1164" s="5" t="s">
        <v>3419</v>
      </c>
      <c r="E1164" s="6">
        <v>46432.0</v>
      </c>
      <c r="F1164" s="7">
        <f t="shared" si="1"/>
        <v>2027</v>
      </c>
      <c r="G1164" s="7">
        <f t="shared" si="2"/>
        <v>2</v>
      </c>
      <c r="H1164" s="5" t="s">
        <v>74</v>
      </c>
      <c r="I1164" s="7">
        <v>72.5</v>
      </c>
      <c r="J1164" s="7">
        <v>20.0</v>
      </c>
      <c r="K1164" s="8"/>
      <c r="L1164" s="5" t="str">
        <f t="array" ref="L1164">XLOOKUP(H1164,'Product Master'!B:B,'Product Master'!C:C)</f>
        <v>Consumer &amp; Home Care</v>
      </c>
      <c r="M1164" s="9">
        <f t="shared" si="3"/>
        <v>14500000</v>
      </c>
    </row>
    <row r="1165">
      <c r="A1165" s="5" t="s">
        <v>5097</v>
      </c>
      <c r="B1165" s="5" t="s">
        <v>3497</v>
      </c>
      <c r="C1165" s="5" t="s">
        <v>3416</v>
      </c>
      <c r="D1165" s="5" t="s">
        <v>3407</v>
      </c>
      <c r="E1165" s="6">
        <v>46439.0</v>
      </c>
      <c r="F1165" s="7">
        <f t="shared" si="1"/>
        <v>2027</v>
      </c>
      <c r="G1165" s="7">
        <f t="shared" si="2"/>
        <v>2</v>
      </c>
      <c r="H1165" s="5" t="s">
        <v>169</v>
      </c>
      <c r="I1165" s="7">
        <v>33.1</v>
      </c>
      <c r="J1165" s="7">
        <v>100.0</v>
      </c>
      <c r="K1165" s="8"/>
      <c r="L1165" s="5" t="str">
        <f t="array" ref="L1165">XLOOKUP(H1165,'Product Master'!B:B,'Product Master'!C:C)</f>
        <v>Specialty Polymers</v>
      </c>
      <c r="M1165" s="9">
        <f t="shared" si="3"/>
        <v>33100000</v>
      </c>
    </row>
    <row r="1166">
      <c r="A1166" s="5" t="s">
        <v>5098</v>
      </c>
      <c r="B1166" s="5" t="s">
        <v>4079</v>
      </c>
      <c r="C1166" s="5" t="s">
        <v>3406</v>
      </c>
      <c r="D1166" s="5" t="s">
        <v>3407</v>
      </c>
      <c r="E1166" s="6">
        <v>46724.0</v>
      </c>
      <c r="F1166" s="7">
        <f t="shared" si="1"/>
        <v>2027</v>
      </c>
      <c r="G1166" s="7">
        <f t="shared" si="2"/>
        <v>12</v>
      </c>
      <c r="H1166" s="5" t="s">
        <v>336</v>
      </c>
      <c r="I1166" s="7">
        <v>67.3</v>
      </c>
      <c r="J1166" s="7">
        <v>100.0</v>
      </c>
      <c r="K1166" s="8"/>
      <c r="L1166" s="5" t="str">
        <f t="array" ref="L1166">XLOOKUP(H1166,'Product Master'!B:B,'Product Master'!C:C)</f>
        <v>Automotive Solutions</v>
      </c>
      <c r="M1166" s="9">
        <f t="shared" si="3"/>
        <v>67300000</v>
      </c>
    </row>
    <row r="1167">
      <c r="A1167" s="5" t="s">
        <v>5099</v>
      </c>
      <c r="B1167" s="5" t="s">
        <v>4763</v>
      </c>
      <c r="C1167" s="5" t="s">
        <v>3416</v>
      </c>
      <c r="D1167" s="5" t="s">
        <v>3413</v>
      </c>
      <c r="E1167" s="6">
        <v>45704.0</v>
      </c>
      <c r="F1167" s="7">
        <f t="shared" si="1"/>
        <v>2025</v>
      </c>
      <c r="G1167" s="7">
        <f t="shared" si="2"/>
        <v>2</v>
      </c>
      <c r="H1167" s="5" t="s">
        <v>111</v>
      </c>
      <c r="I1167" s="7">
        <v>75.9</v>
      </c>
      <c r="J1167" s="7">
        <v>0.0</v>
      </c>
      <c r="K1167" s="8"/>
      <c r="L1167" s="5" t="str">
        <f t="array" ref="L1167">XLOOKUP(H1167,'Product Master'!B:B,'Product Master'!C:C)</f>
        <v>Packaging Materials</v>
      </c>
      <c r="M1167" s="9">
        <f t="shared" si="3"/>
        <v>0</v>
      </c>
    </row>
    <row r="1168">
      <c r="A1168" s="5" t="s">
        <v>5100</v>
      </c>
      <c r="B1168" s="5" t="s">
        <v>5101</v>
      </c>
      <c r="C1168" s="5" t="s">
        <v>3416</v>
      </c>
      <c r="D1168" s="5" t="s">
        <v>3413</v>
      </c>
      <c r="E1168" s="6">
        <v>46505.0</v>
      </c>
      <c r="F1168" s="7">
        <f t="shared" si="1"/>
        <v>2027</v>
      </c>
      <c r="G1168" s="7">
        <f t="shared" si="2"/>
        <v>4</v>
      </c>
      <c r="H1168" s="5" t="s">
        <v>267</v>
      </c>
      <c r="I1168" s="7">
        <v>76.3</v>
      </c>
      <c r="J1168" s="7">
        <v>0.0</v>
      </c>
      <c r="K1168" s="8"/>
      <c r="L1168" s="5" t="str">
        <f t="array" ref="L1168">XLOOKUP(H1168,'Product Master'!B:B,'Product Master'!C:C)</f>
        <v>Automotive Solutions</v>
      </c>
      <c r="M1168" s="9">
        <f t="shared" si="3"/>
        <v>0</v>
      </c>
    </row>
    <row r="1169">
      <c r="A1169" s="5" t="s">
        <v>5102</v>
      </c>
      <c r="B1169" s="5" t="s">
        <v>3804</v>
      </c>
      <c r="C1169" s="5" t="s">
        <v>3406</v>
      </c>
      <c r="D1169" s="5" t="s">
        <v>3403</v>
      </c>
      <c r="E1169" s="6">
        <v>46642.0</v>
      </c>
      <c r="F1169" s="7">
        <f t="shared" si="1"/>
        <v>2027</v>
      </c>
      <c r="G1169" s="7">
        <f t="shared" si="2"/>
        <v>9</v>
      </c>
      <c r="H1169" s="5" t="s">
        <v>250</v>
      </c>
      <c r="I1169" s="7">
        <v>50.3</v>
      </c>
      <c r="J1169" s="7">
        <v>80.0</v>
      </c>
      <c r="K1169" s="8"/>
      <c r="L1169" s="5" t="str">
        <f t="array" ref="L1169">XLOOKUP(H1169,'Product Master'!B:B,'Product Master'!C:C)</f>
        <v>Industrial Lubricants</v>
      </c>
      <c r="M1169" s="9">
        <f t="shared" si="3"/>
        <v>40240000</v>
      </c>
    </row>
    <row r="1170">
      <c r="A1170" s="5" t="s">
        <v>5103</v>
      </c>
      <c r="B1170" s="5" t="s">
        <v>4465</v>
      </c>
      <c r="C1170" s="5" t="s">
        <v>3406</v>
      </c>
      <c r="D1170" s="5" t="s">
        <v>3417</v>
      </c>
      <c r="E1170" s="6">
        <v>45909.0</v>
      </c>
      <c r="F1170" s="7">
        <f t="shared" si="1"/>
        <v>2025</v>
      </c>
      <c r="G1170" s="7">
        <f t="shared" si="2"/>
        <v>9</v>
      </c>
      <c r="H1170" s="5" t="s">
        <v>53</v>
      </c>
      <c r="I1170" s="7">
        <v>52.4</v>
      </c>
      <c r="J1170" s="7">
        <v>60.0</v>
      </c>
      <c r="K1170" s="5" t="s">
        <v>5104</v>
      </c>
      <c r="L1170" s="5" t="str">
        <f t="array" ref="L1170">XLOOKUP(H1170,'Product Master'!B:B,'Product Master'!C:C)</f>
        <v>Specialty Polymers</v>
      </c>
      <c r="M1170" s="9">
        <f t="shared" si="3"/>
        <v>31440000</v>
      </c>
    </row>
    <row r="1171">
      <c r="A1171" s="5" t="s">
        <v>5105</v>
      </c>
      <c r="B1171" s="5" t="s">
        <v>4038</v>
      </c>
      <c r="C1171" s="5" t="s">
        <v>3402</v>
      </c>
      <c r="D1171" s="5" t="s">
        <v>3419</v>
      </c>
      <c r="E1171" s="6">
        <v>46337.0</v>
      </c>
      <c r="F1171" s="7">
        <f t="shared" si="1"/>
        <v>2026</v>
      </c>
      <c r="G1171" s="7">
        <f t="shared" si="2"/>
        <v>11</v>
      </c>
      <c r="H1171" s="5" t="s">
        <v>111</v>
      </c>
      <c r="I1171" s="7">
        <v>41.4</v>
      </c>
      <c r="J1171" s="7">
        <v>20.0</v>
      </c>
      <c r="K1171" s="8"/>
      <c r="L1171" s="5" t="str">
        <f t="array" ref="L1171">XLOOKUP(H1171,'Product Master'!B:B,'Product Master'!C:C)</f>
        <v>Packaging Materials</v>
      </c>
      <c r="M1171" s="9">
        <f t="shared" si="3"/>
        <v>8280000</v>
      </c>
    </row>
    <row r="1172">
      <c r="A1172" s="5" t="s">
        <v>5106</v>
      </c>
      <c r="B1172" s="5" t="s">
        <v>4302</v>
      </c>
      <c r="C1172" s="5" t="s">
        <v>3412</v>
      </c>
      <c r="D1172" s="5" t="s">
        <v>3419</v>
      </c>
      <c r="E1172" s="6">
        <v>46258.0</v>
      </c>
      <c r="F1172" s="7">
        <f t="shared" si="1"/>
        <v>2026</v>
      </c>
      <c r="G1172" s="7">
        <f t="shared" si="2"/>
        <v>8</v>
      </c>
      <c r="H1172" s="5" t="s">
        <v>133</v>
      </c>
      <c r="I1172" s="7">
        <v>58.9</v>
      </c>
      <c r="J1172" s="7">
        <v>20.0</v>
      </c>
      <c r="K1172" s="8"/>
      <c r="L1172" s="5" t="str">
        <f t="array" ref="L1172">XLOOKUP(H1172,'Product Master'!B:B,'Product Master'!C:C)</f>
        <v>Specialty Polymers</v>
      </c>
      <c r="M1172" s="9">
        <f t="shared" si="3"/>
        <v>11780000</v>
      </c>
    </row>
    <row r="1173">
      <c r="A1173" s="5" t="s">
        <v>5107</v>
      </c>
      <c r="B1173" s="5" t="s">
        <v>3902</v>
      </c>
      <c r="C1173" s="5" t="s">
        <v>3416</v>
      </c>
      <c r="D1173" s="5" t="s">
        <v>3417</v>
      </c>
      <c r="E1173" s="6">
        <v>46343.0</v>
      </c>
      <c r="F1173" s="7">
        <f t="shared" si="1"/>
        <v>2026</v>
      </c>
      <c r="G1173" s="7">
        <f t="shared" si="2"/>
        <v>11</v>
      </c>
      <c r="H1173" s="5" t="s">
        <v>213</v>
      </c>
      <c r="I1173" s="7">
        <v>20.5</v>
      </c>
      <c r="J1173" s="7">
        <v>60.0</v>
      </c>
      <c r="K1173" s="8"/>
      <c r="L1173" s="5" t="str">
        <f t="array" ref="L1173">XLOOKUP(H1173,'Product Master'!B:B,'Product Master'!C:C)</f>
        <v>Industrial Lubricants</v>
      </c>
      <c r="M1173" s="9">
        <f t="shared" si="3"/>
        <v>12300000</v>
      </c>
    </row>
    <row r="1174">
      <c r="A1174" s="5" t="s">
        <v>5108</v>
      </c>
      <c r="B1174" s="5" t="s">
        <v>3765</v>
      </c>
      <c r="C1174" s="5" t="s">
        <v>3402</v>
      </c>
      <c r="D1174" s="5" t="s">
        <v>3407</v>
      </c>
      <c r="E1174" s="6">
        <v>46657.0</v>
      </c>
      <c r="F1174" s="7">
        <f t="shared" si="1"/>
        <v>2027</v>
      </c>
      <c r="G1174" s="7">
        <f t="shared" si="2"/>
        <v>9</v>
      </c>
      <c r="H1174" s="5" t="s">
        <v>64</v>
      </c>
      <c r="I1174" s="7">
        <v>48.4</v>
      </c>
      <c r="J1174" s="7">
        <v>100.0</v>
      </c>
      <c r="K1174" s="8"/>
      <c r="L1174" s="5" t="str">
        <f t="array" ref="L1174">XLOOKUP(H1174,'Product Master'!B:B,'Product Master'!C:C)</f>
        <v>Industrial Lubricants</v>
      </c>
      <c r="M1174" s="9">
        <f t="shared" si="3"/>
        <v>48400000</v>
      </c>
    </row>
    <row r="1175">
      <c r="A1175" s="5" t="s">
        <v>5109</v>
      </c>
      <c r="B1175" s="5" t="s">
        <v>5110</v>
      </c>
      <c r="C1175" s="5" t="s">
        <v>3402</v>
      </c>
      <c r="D1175" s="5" t="s">
        <v>3403</v>
      </c>
      <c r="E1175" s="6">
        <v>46048.0</v>
      </c>
      <c r="F1175" s="7">
        <f t="shared" si="1"/>
        <v>2026</v>
      </c>
      <c r="G1175" s="7">
        <f t="shared" si="2"/>
        <v>1</v>
      </c>
      <c r="H1175" s="5" t="s">
        <v>111</v>
      </c>
      <c r="I1175" s="7">
        <v>79.8</v>
      </c>
      <c r="J1175" s="7">
        <v>80.0</v>
      </c>
      <c r="K1175" s="8"/>
      <c r="L1175" s="5" t="str">
        <f t="array" ref="L1175">XLOOKUP(H1175,'Product Master'!B:B,'Product Master'!C:C)</f>
        <v>Packaging Materials</v>
      </c>
      <c r="M1175" s="9">
        <f t="shared" si="3"/>
        <v>63840000</v>
      </c>
    </row>
    <row r="1176">
      <c r="A1176" s="5" t="s">
        <v>5111</v>
      </c>
      <c r="B1176" s="5" t="s">
        <v>5101</v>
      </c>
      <c r="C1176" s="5" t="s">
        <v>3406</v>
      </c>
      <c r="D1176" s="5" t="s">
        <v>3403</v>
      </c>
      <c r="E1176" s="6">
        <v>46612.0</v>
      </c>
      <c r="F1176" s="7">
        <f t="shared" si="1"/>
        <v>2027</v>
      </c>
      <c r="G1176" s="7">
        <f t="shared" si="2"/>
        <v>8</v>
      </c>
      <c r="H1176" s="5" t="s">
        <v>68</v>
      </c>
      <c r="I1176" s="7">
        <v>78.2</v>
      </c>
      <c r="J1176" s="7">
        <v>80.0</v>
      </c>
      <c r="K1176" s="8"/>
      <c r="L1176" s="5" t="str">
        <f t="array" ref="L1176">XLOOKUP(H1176,'Product Master'!B:B,'Product Master'!C:C)</f>
        <v>Industrial Lubricants</v>
      </c>
      <c r="M1176" s="9">
        <f t="shared" si="3"/>
        <v>62560000</v>
      </c>
    </row>
    <row r="1177">
      <c r="A1177" s="5" t="s">
        <v>5112</v>
      </c>
      <c r="B1177" s="5" t="s">
        <v>5113</v>
      </c>
      <c r="C1177" s="5" t="s">
        <v>3416</v>
      </c>
      <c r="D1177" s="5" t="s">
        <v>3419</v>
      </c>
      <c r="E1177" s="6">
        <v>45877.0</v>
      </c>
      <c r="F1177" s="7">
        <f t="shared" si="1"/>
        <v>2025</v>
      </c>
      <c r="G1177" s="7">
        <f t="shared" si="2"/>
        <v>8</v>
      </c>
      <c r="H1177" s="5" t="s">
        <v>152</v>
      </c>
      <c r="I1177" s="7">
        <v>52.4</v>
      </c>
      <c r="J1177" s="7">
        <v>20.0</v>
      </c>
      <c r="K1177" s="8"/>
      <c r="L1177" s="5" t="str">
        <f t="array" ref="L1177">XLOOKUP(H1177,'Product Master'!B:B,'Product Master'!C:C)</f>
        <v>Packaging Materials</v>
      </c>
      <c r="M1177" s="9">
        <f t="shared" si="3"/>
        <v>10480000</v>
      </c>
    </row>
    <row r="1178">
      <c r="A1178" s="5" t="s">
        <v>5114</v>
      </c>
      <c r="B1178" s="5" t="s">
        <v>5115</v>
      </c>
      <c r="C1178" s="5" t="s">
        <v>3416</v>
      </c>
      <c r="D1178" s="5" t="s">
        <v>3417</v>
      </c>
      <c r="E1178" s="6">
        <v>46403.0</v>
      </c>
      <c r="F1178" s="7">
        <f t="shared" si="1"/>
        <v>2027</v>
      </c>
      <c r="G1178" s="7">
        <f t="shared" si="2"/>
        <v>1</v>
      </c>
      <c r="H1178" s="5" t="s">
        <v>40</v>
      </c>
      <c r="I1178" s="7">
        <v>5.2</v>
      </c>
      <c r="J1178" s="7">
        <v>60.0</v>
      </c>
      <c r="K1178" s="5" t="s">
        <v>5116</v>
      </c>
      <c r="L1178" s="5" t="str">
        <f t="array" ref="L1178">XLOOKUP(H1178,'Product Master'!B:B,'Product Master'!C:C)</f>
        <v>Specialty Polymers</v>
      </c>
      <c r="M1178" s="9">
        <f t="shared" si="3"/>
        <v>3120000</v>
      </c>
    </row>
    <row r="1179">
      <c r="A1179" s="5" t="s">
        <v>5117</v>
      </c>
      <c r="B1179" s="5" t="s">
        <v>4278</v>
      </c>
      <c r="C1179" s="5" t="s">
        <v>3412</v>
      </c>
      <c r="D1179" s="5" t="s">
        <v>3403</v>
      </c>
      <c r="E1179" s="6">
        <v>46856.0</v>
      </c>
      <c r="F1179" s="7">
        <f t="shared" si="1"/>
        <v>2028</v>
      </c>
      <c r="G1179" s="7">
        <f t="shared" si="2"/>
        <v>4</v>
      </c>
      <c r="H1179" s="5" t="s">
        <v>142</v>
      </c>
      <c r="I1179" s="7">
        <v>20.3</v>
      </c>
      <c r="J1179" s="7">
        <v>80.0</v>
      </c>
      <c r="K1179" s="8"/>
      <c r="L1179" s="5" t="str">
        <f t="array" ref="L1179">XLOOKUP(H1179,'Product Master'!B:B,'Product Master'!C:C)</f>
        <v>Automotive Solutions</v>
      </c>
      <c r="M1179" s="9">
        <f t="shared" si="3"/>
        <v>16240000</v>
      </c>
    </row>
    <row r="1180">
      <c r="A1180" s="5" t="s">
        <v>5118</v>
      </c>
      <c r="B1180" s="5" t="s">
        <v>3790</v>
      </c>
      <c r="C1180" s="5" t="s">
        <v>3416</v>
      </c>
      <c r="D1180" s="5" t="s">
        <v>3419</v>
      </c>
      <c r="E1180" s="6">
        <v>45984.0</v>
      </c>
      <c r="F1180" s="7">
        <f t="shared" si="1"/>
        <v>2025</v>
      </c>
      <c r="G1180" s="7">
        <f t="shared" si="2"/>
        <v>11</v>
      </c>
      <c r="H1180" s="5" t="s">
        <v>210</v>
      </c>
      <c r="I1180" s="7">
        <v>39.9</v>
      </c>
      <c r="J1180" s="7">
        <v>20.0</v>
      </c>
      <c r="K1180" s="8"/>
      <c r="L1180" s="5" t="str">
        <f t="array" ref="L1180">XLOOKUP(H1180,'Product Master'!B:B,'Product Master'!C:C)</f>
        <v>Automotive Solutions</v>
      </c>
      <c r="M1180" s="9">
        <f t="shared" si="3"/>
        <v>7980000</v>
      </c>
    </row>
    <row r="1181">
      <c r="A1181" s="5" t="s">
        <v>5119</v>
      </c>
      <c r="B1181" s="5" t="s">
        <v>3566</v>
      </c>
      <c r="C1181" s="5" t="s">
        <v>3412</v>
      </c>
      <c r="D1181" s="5" t="s">
        <v>3417</v>
      </c>
      <c r="E1181" s="6">
        <v>46710.0</v>
      </c>
      <c r="F1181" s="7">
        <f t="shared" si="1"/>
        <v>2027</v>
      </c>
      <c r="G1181" s="7">
        <f t="shared" si="2"/>
        <v>11</v>
      </c>
      <c r="H1181" s="5" t="s">
        <v>382</v>
      </c>
      <c r="I1181" s="7">
        <v>15.8</v>
      </c>
      <c r="J1181" s="7">
        <v>60.0</v>
      </c>
      <c r="K1181" s="8"/>
      <c r="L1181" s="5" t="str">
        <f t="array" ref="L1181">XLOOKUP(H1181,'Product Master'!B:B,'Product Master'!C:C)</f>
        <v>Industrial Lubricants</v>
      </c>
      <c r="M1181" s="9">
        <f t="shared" si="3"/>
        <v>9480000</v>
      </c>
    </row>
    <row r="1182">
      <c r="A1182" s="5" t="s">
        <v>5120</v>
      </c>
      <c r="B1182" s="5" t="s">
        <v>3955</v>
      </c>
      <c r="C1182" s="5" t="s">
        <v>3406</v>
      </c>
      <c r="D1182" s="5" t="s">
        <v>3407</v>
      </c>
      <c r="E1182" s="6">
        <v>45945.0</v>
      </c>
      <c r="F1182" s="7">
        <f t="shared" si="1"/>
        <v>2025</v>
      </c>
      <c r="G1182" s="7">
        <f t="shared" si="2"/>
        <v>10</v>
      </c>
      <c r="H1182" s="5" t="s">
        <v>152</v>
      </c>
      <c r="I1182" s="7">
        <v>72.0</v>
      </c>
      <c r="J1182" s="7">
        <v>100.0</v>
      </c>
      <c r="K1182" s="8"/>
      <c r="L1182" s="5" t="str">
        <f t="array" ref="L1182">XLOOKUP(H1182,'Product Master'!B:B,'Product Master'!C:C)</f>
        <v>Packaging Materials</v>
      </c>
      <c r="M1182" s="9">
        <f t="shared" si="3"/>
        <v>72000000</v>
      </c>
    </row>
    <row r="1183">
      <c r="A1183" s="5" t="s">
        <v>5121</v>
      </c>
      <c r="B1183" s="5" t="s">
        <v>3430</v>
      </c>
      <c r="C1183" s="5" t="s">
        <v>3416</v>
      </c>
      <c r="D1183" s="5" t="s">
        <v>3417</v>
      </c>
      <c r="E1183" s="6">
        <v>46548.0</v>
      </c>
      <c r="F1183" s="7">
        <f t="shared" si="1"/>
        <v>2027</v>
      </c>
      <c r="G1183" s="7">
        <f t="shared" si="2"/>
        <v>6</v>
      </c>
      <c r="H1183" s="5" t="s">
        <v>213</v>
      </c>
      <c r="I1183" s="7">
        <v>55.8</v>
      </c>
      <c r="J1183" s="7">
        <v>60.0</v>
      </c>
      <c r="K1183" s="8"/>
      <c r="L1183" s="5" t="str">
        <f t="array" ref="L1183">XLOOKUP(H1183,'Product Master'!B:B,'Product Master'!C:C)</f>
        <v>Industrial Lubricants</v>
      </c>
      <c r="M1183" s="9">
        <f t="shared" si="3"/>
        <v>33480000</v>
      </c>
    </row>
    <row r="1184">
      <c r="A1184" s="5" t="s">
        <v>5122</v>
      </c>
      <c r="B1184" s="5" t="s">
        <v>4347</v>
      </c>
      <c r="C1184" s="5" t="s">
        <v>3416</v>
      </c>
      <c r="D1184" s="5" t="s">
        <v>3403</v>
      </c>
      <c r="E1184" s="6">
        <v>46117.0</v>
      </c>
      <c r="F1184" s="7">
        <f t="shared" si="1"/>
        <v>2026</v>
      </c>
      <c r="G1184" s="7">
        <f t="shared" si="2"/>
        <v>4</v>
      </c>
      <c r="H1184" s="5" t="s">
        <v>59</v>
      </c>
      <c r="I1184" s="7">
        <v>10.2</v>
      </c>
      <c r="J1184" s="7">
        <v>80.0</v>
      </c>
      <c r="K1184" s="5" t="s">
        <v>5123</v>
      </c>
      <c r="L1184" s="5" t="str">
        <f t="array" ref="L1184">XLOOKUP(H1184,'Product Master'!B:B,'Product Master'!C:C)</f>
        <v>Consumer &amp; Home Care</v>
      </c>
      <c r="M1184" s="9">
        <f t="shared" si="3"/>
        <v>8160000</v>
      </c>
    </row>
    <row r="1185">
      <c r="A1185" s="5" t="s">
        <v>5124</v>
      </c>
      <c r="B1185" s="5" t="s">
        <v>4617</v>
      </c>
      <c r="C1185" s="5" t="s">
        <v>3406</v>
      </c>
      <c r="D1185" s="5" t="s">
        <v>3403</v>
      </c>
      <c r="E1185" s="6">
        <v>46316.0</v>
      </c>
      <c r="F1185" s="7">
        <f t="shared" si="1"/>
        <v>2026</v>
      </c>
      <c r="G1185" s="7">
        <f t="shared" si="2"/>
        <v>10</v>
      </c>
      <c r="H1185" s="5" t="s">
        <v>180</v>
      </c>
      <c r="I1185" s="7">
        <v>55.5</v>
      </c>
      <c r="J1185" s="7">
        <v>80.0</v>
      </c>
      <c r="K1185" s="8"/>
      <c r="L1185" s="5" t="str">
        <f t="array" ref="L1185">XLOOKUP(H1185,'Product Master'!B:B,'Product Master'!C:C)</f>
        <v>Automotive Solutions</v>
      </c>
      <c r="M1185" s="9">
        <f t="shared" si="3"/>
        <v>44400000</v>
      </c>
    </row>
    <row r="1186">
      <c r="A1186" s="5" t="s">
        <v>5125</v>
      </c>
      <c r="B1186" s="5" t="s">
        <v>3548</v>
      </c>
      <c r="C1186" s="5" t="s">
        <v>3412</v>
      </c>
      <c r="D1186" s="5" t="s">
        <v>3407</v>
      </c>
      <c r="E1186" s="6">
        <v>46408.0</v>
      </c>
      <c r="F1186" s="7">
        <f t="shared" si="1"/>
        <v>2027</v>
      </c>
      <c r="G1186" s="7">
        <f t="shared" si="2"/>
        <v>1</v>
      </c>
      <c r="H1186" s="5" t="s">
        <v>257</v>
      </c>
      <c r="I1186" s="7">
        <v>73.7</v>
      </c>
      <c r="J1186" s="7">
        <v>100.0</v>
      </c>
      <c r="K1186" s="8"/>
      <c r="L1186" s="5" t="str">
        <f t="array" ref="L1186">XLOOKUP(H1186,'Product Master'!B:B,'Product Master'!C:C)</f>
        <v>Consumer &amp; Home Care</v>
      </c>
      <c r="M1186" s="9">
        <f t="shared" si="3"/>
        <v>73700000</v>
      </c>
    </row>
    <row r="1187">
      <c r="A1187" s="5" t="s">
        <v>5126</v>
      </c>
      <c r="B1187" s="5" t="s">
        <v>3415</v>
      </c>
      <c r="C1187" s="5" t="s">
        <v>3402</v>
      </c>
      <c r="D1187" s="5" t="s">
        <v>3419</v>
      </c>
      <c r="E1187" s="6">
        <v>46048.0</v>
      </c>
      <c r="F1187" s="7">
        <f t="shared" si="1"/>
        <v>2026</v>
      </c>
      <c r="G1187" s="7">
        <f t="shared" si="2"/>
        <v>1</v>
      </c>
      <c r="H1187" s="5" t="s">
        <v>161</v>
      </c>
      <c r="I1187" s="7">
        <v>40.7</v>
      </c>
      <c r="J1187" s="7">
        <v>20.0</v>
      </c>
      <c r="K1187" s="8"/>
      <c r="L1187" s="5" t="str">
        <f t="array" ref="L1187">XLOOKUP(H1187,'Product Master'!B:B,'Product Master'!C:C)</f>
        <v>Industrial Lubricants</v>
      </c>
      <c r="M1187" s="9">
        <f t="shared" si="3"/>
        <v>8140000</v>
      </c>
    </row>
    <row r="1188">
      <c r="A1188" s="5" t="s">
        <v>5127</v>
      </c>
      <c r="B1188" s="5" t="s">
        <v>4786</v>
      </c>
      <c r="C1188" s="5" t="s">
        <v>3416</v>
      </c>
      <c r="D1188" s="5" t="s">
        <v>3413</v>
      </c>
      <c r="E1188" s="6">
        <v>46580.0</v>
      </c>
      <c r="F1188" s="7">
        <f t="shared" si="1"/>
        <v>2027</v>
      </c>
      <c r="G1188" s="7">
        <f t="shared" si="2"/>
        <v>7</v>
      </c>
      <c r="H1188" s="5" t="s">
        <v>194</v>
      </c>
      <c r="I1188" s="7">
        <v>73.4</v>
      </c>
      <c r="J1188" s="7">
        <v>0.0</v>
      </c>
      <c r="K1188" s="8"/>
      <c r="L1188" s="5" t="str">
        <f t="array" ref="L1188">XLOOKUP(H1188,'Product Master'!B:B,'Product Master'!C:C)</f>
        <v>Specialty Polymers</v>
      </c>
      <c r="M1188" s="9">
        <f t="shared" si="3"/>
        <v>0</v>
      </c>
    </row>
    <row r="1189">
      <c r="A1189" s="5" t="s">
        <v>5128</v>
      </c>
      <c r="B1189" s="5" t="s">
        <v>4192</v>
      </c>
      <c r="C1189" s="5" t="s">
        <v>3406</v>
      </c>
      <c r="D1189" s="5" t="s">
        <v>3419</v>
      </c>
      <c r="E1189" s="6">
        <v>45900.0</v>
      </c>
      <c r="F1189" s="7">
        <f t="shared" si="1"/>
        <v>2025</v>
      </c>
      <c r="G1189" s="7">
        <f t="shared" si="2"/>
        <v>8</v>
      </c>
      <c r="H1189" s="5" t="s">
        <v>210</v>
      </c>
      <c r="I1189" s="7">
        <v>35.0</v>
      </c>
      <c r="J1189" s="7">
        <v>20.0</v>
      </c>
      <c r="K1189" s="8"/>
      <c r="L1189" s="5" t="str">
        <f t="array" ref="L1189">XLOOKUP(H1189,'Product Master'!B:B,'Product Master'!C:C)</f>
        <v>Automotive Solutions</v>
      </c>
      <c r="M1189" s="9">
        <f t="shared" si="3"/>
        <v>7000000</v>
      </c>
    </row>
    <row r="1190">
      <c r="A1190" s="5" t="s">
        <v>5129</v>
      </c>
      <c r="B1190" s="5" t="s">
        <v>3913</v>
      </c>
      <c r="C1190" s="5" t="s">
        <v>3406</v>
      </c>
      <c r="D1190" s="5" t="s">
        <v>3407</v>
      </c>
      <c r="E1190" s="6">
        <v>46803.0</v>
      </c>
      <c r="F1190" s="7">
        <f t="shared" si="1"/>
        <v>2028</v>
      </c>
      <c r="G1190" s="7">
        <f t="shared" si="2"/>
        <v>2</v>
      </c>
      <c r="H1190" s="5" t="s">
        <v>152</v>
      </c>
      <c r="I1190" s="7">
        <v>72.1</v>
      </c>
      <c r="J1190" s="7">
        <v>100.0</v>
      </c>
      <c r="K1190" s="8"/>
      <c r="L1190" s="5" t="str">
        <f t="array" ref="L1190">XLOOKUP(H1190,'Product Master'!B:B,'Product Master'!C:C)</f>
        <v>Packaging Materials</v>
      </c>
      <c r="M1190" s="9">
        <f t="shared" si="3"/>
        <v>72100000</v>
      </c>
    </row>
    <row r="1191">
      <c r="A1191" s="5" t="s">
        <v>5130</v>
      </c>
      <c r="B1191" s="5" t="s">
        <v>5131</v>
      </c>
      <c r="C1191" s="5" t="s">
        <v>3406</v>
      </c>
      <c r="D1191" s="5" t="s">
        <v>3403</v>
      </c>
      <c r="E1191" s="6">
        <v>46549.0</v>
      </c>
      <c r="F1191" s="7">
        <f t="shared" si="1"/>
        <v>2027</v>
      </c>
      <c r="G1191" s="7">
        <f t="shared" si="2"/>
        <v>6</v>
      </c>
      <c r="H1191" s="5" t="s">
        <v>124</v>
      </c>
      <c r="I1191" s="7">
        <v>30.3</v>
      </c>
      <c r="J1191" s="7">
        <v>80.0</v>
      </c>
      <c r="K1191" s="8"/>
      <c r="L1191" s="5" t="str">
        <f t="array" ref="L1191">XLOOKUP(H1191,'Product Master'!B:B,'Product Master'!C:C)</f>
        <v>Specialty Polymers</v>
      </c>
      <c r="M1191" s="9">
        <f t="shared" si="3"/>
        <v>24240000</v>
      </c>
    </row>
    <row r="1192">
      <c r="A1192" s="5" t="s">
        <v>5132</v>
      </c>
      <c r="B1192" s="5" t="s">
        <v>5133</v>
      </c>
      <c r="C1192" s="5" t="s">
        <v>3406</v>
      </c>
      <c r="D1192" s="5" t="s">
        <v>3417</v>
      </c>
      <c r="E1192" s="6">
        <v>46649.0</v>
      </c>
      <c r="F1192" s="7">
        <f t="shared" si="1"/>
        <v>2027</v>
      </c>
      <c r="G1192" s="7">
        <f t="shared" si="2"/>
        <v>9</v>
      </c>
      <c r="H1192" s="5" t="s">
        <v>194</v>
      </c>
      <c r="I1192" s="7">
        <v>10.6</v>
      </c>
      <c r="J1192" s="7">
        <v>60.0</v>
      </c>
      <c r="K1192" s="5" t="s">
        <v>5134</v>
      </c>
      <c r="L1192" s="5" t="str">
        <f t="array" ref="L1192">XLOOKUP(H1192,'Product Master'!B:B,'Product Master'!C:C)</f>
        <v>Specialty Polymers</v>
      </c>
      <c r="M1192" s="9">
        <f t="shared" si="3"/>
        <v>6360000</v>
      </c>
    </row>
    <row r="1193">
      <c r="A1193" s="5" t="s">
        <v>5135</v>
      </c>
      <c r="B1193" s="5" t="s">
        <v>4374</v>
      </c>
      <c r="C1193" s="5" t="s">
        <v>3406</v>
      </c>
      <c r="D1193" s="5" t="s">
        <v>3403</v>
      </c>
      <c r="E1193" s="6">
        <v>46146.0</v>
      </c>
      <c r="F1193" s="7">
        <f t="shared" si="1"/>
        <v>2026</v>
      </c>
      <c r="G1193" s="7">
        <f t="shared" si="2"/>
        <v>5</v>
      </c>
      <c r="H1193" s="5" t="s">
        <v>382</v>
      </c>
      <c r="I1193" s="7">
        <v>17.6</v>
      </c>
      <c r="J1193" s="7">
        <v>80.0</v>
      </c>
      <c r="K1193" s="8"/>
      <c r="L1193" s="5" t="str">
        <f t="array" ref="L1193">XLOOKUP(H1193,'Product Master'!B:B,'Product Master'!C:C)</f>
        <v>Industrial Lubricants</v>
      </c>
      <c r="M1193" s="9">
        <f t="shared" si="3"/>
        <v>14080000</v>
      </c>
    </row>
    <row r="1194">
      <c r="A1194" s="5" t="s">
        <v>5136</v>
      </c>
      <c r="B1194" s="5" t="s">
        <v>3800</v>
      </c>
      <c r="C1194" s="5" t="s">
        <v>3412</v>
      </c>
      <c r="D1194" s="5" t="s">
        <v>3417</v>
      </c>
      <c r="E1194" s="6">
        <v>45696.0</v>
      </c>
      <c r="F1194" s="7">
        <f t="shared" si="1"/>
        <v>2025</v>
      </c>
      <c r="G1194" s="7">
        <f t="shared" si="2"/>
        <v>2</v>
      </c>
      <c r="H1194" s="5" t="s">
        <v>267</v>
      </c>
      <c r="I1194" s="7">
        <v>60.6</v>
      </c>
      <c r="J1194" s="7">
        <v>60.0</v>
      </c>
      <c r="K1194" s="5" t="s">
        <v>5137</v>
      </c>
      <c r="L1194" s="5" t="str">
        <f t="array" ref="L1194">XLOOKUP(H1194,'Product Master'!B:B,'Product Master'!C:C)</f>
        <v>Automotive Solutions</v>
      </c>
      <c r="M1194" s="9">
        <f t="shared" si="3"/>
        <v>36360000</v>
      </c>
    </row>
    <row r="1195">
      <c r="A1195" s="5" t="s">
        <v>5138</v>
      </c>
      <c r="B1195" s="5" t="s">
        <v>5139</v>
      </c>
      <c r="C1195" s="5" t="s">
        <v>3416</v>
      </c>
      <c r="D1195" s="5" t="s">
        <v>3403</v>
      </c>
      <c r="E1195" s="6">
        <v>46750.0</v>
      </c>
      <c r="F1195" s="7">
        <f t="shared" si="1"/>
        <v>2027</v>
      </c>
      <c r="G1195" s="7">
        <f t="shared" si="2"/>
        <v>12</v>
      </c>
      <c r="H1195" s="5" t="s">
        <v>71</v>
      </c>
      <c r="I1195" s="7">
        <v>55.6</v>
      </c>
      <c r="J1195" s="7">
        <v>80.0</v>
      </c>
      <c r="K1195" s="8"/>
      <c r="L1195" s="5" t="str">
        <f t="array" ref="L1195">XLOOKUP(H1195,'Product Master'!B:B,'Product Master'!C:C)</f>
        <v>Consumer &amp; Home Care</v>
      </c>
      <c r="M1195" s="9">
        <f t="shared" si="3"/>
        <v>44480000</v>
      </c>
    </row>
    <row r="1196">
      <c r="A1196" s="5" t="s">
        <v>5140</v>
      </c>
      <c r="B1196" s="5" t="s">
        <v>4079</v>
      </c>
      <c r="C1196" s="5" t="s">
        <v>3416</v>
      </c>
      <c r="D1196" s="5" t="s">
        <v>3413</v>
      </c>
      <c r="E1196" s="6">
        <v>46568.0</v>
      </c>
      <c r="F1196" s="7">
        <f t="shared" si="1"/>
        <v>2027</v>
      </c>
      <c r="G1196" s="7">
        <f t="shared" si="2"/>
        <v>6</v>
      </c>
      <c r="H1196" s="5" t="s">
        <v>56</v>
      </c>
      <c r="I1196" s="7">
        <v>11.2</v>
      </c>
      <c r="J1196" s="7">
        <v>0.0</v>
      </c>
      <c r="K1196" s="8"/>
      <c r="L1196" s="5" t="str">
        <f t="array" ref="L1196">XLOOKUP(H1196,'Product Master'!B:B,'Product Master'!C:C)</f>
        <v>Packaging Materials</v>
      </c>
      <c r="M1196" s="9">
        <f t="shared" si="3"/>
        <v>0</v>
      </c>
    </row>
    <row r="1197">
      <c r="A1197" s="5" t="s">
        <v>5141</v>
      </c>
      <c r="B1197" s="5" t="s">
        <v>4765</v>
      </c>
      <c r="C1197" s="5" t="s">
        <v>3412</v>
      </c>
      <c r="D1197" s="5" t="s">
        <v>3419</v>
      </c>
      <c r="E1197" s="6">
        <v>46566.0</v>
      </c>
      <c r="F1197" s="7">
        <f t="shared" si="1"/>
        <v>2027</v>
      </c>
      <c r="G1197" s="7">
        <f t="shared" si="2"/>
        <v>6</v>
      </c>
      <c r="H1197" s="5" t="s">
        <v>118</v>
      </c>
      <c r="I1197" s="7">
        <v>64.0</v>
      </c>
      <c r="J1197" s="7">
        <v>20.0</v>
      </c>
      <c r="K1197" s="8"/>
      <c r="L1197" s="5" t="str">
        <f t="array" ref="L1197">XLOOKUP(H1197,'Product Master'!B:B,'Product Master'!C:C)</f>
        <v>Automotive Solutions</v>
      </c>
      <c r="M1197" s="9">
        <f t="shared" si="3"/>
        <v>12800000</v>
      </c>
    </row>
    <row r="1198">
      <c r="A1198" s="5" t="s">
        <v>5142</v>
      </c>
      <c r="B1198" s="5" t="s">
        <v>4038</v>
      </c>
      <c r="C1198" s="5" t="s">
        <v>3402</v>
      </c>
      <c r="D1198" s="5" t="s">
        <v>3413</v>
      </c>
      <c r="E1198" s="6">
        <v>46012.0</v>
      </c>
      <c r="F1198" s="7">
        <f t="shared" si="1"/>
        <v>2025</v>
      </c>
      <c r="G1198" s="7">
        <f t="shared" si="2"/>
        <v>12</v>
      </c>
      <c r="H1198" s="5" t="s">
        <v>56</v>
      </c>
      <c r="I1198" s="7">
        <v>50.2</v>
      </c>
      <c r="J1198" s="7">
        <v>0.0</v>
      </c>
      <c r="K1198" s="8"/>
      <c r="L1198" s="5" t="str">
        <f t="array" ref="L1198">XLOOKUP(H1198,'Product Master'!B:B,'Product Master'!C:C)</f>
        <v>Packaging Materials</v>
      </c>
      <c r="M1198" s="9">
        <f t="shared" si="3"/>
        <v>0</v>
      </c>
    </row>
    <row r="1199">
      <c r="A1199" s="5" t="s">
        <v>5143</v>
      </c>
      <c r="B1199" s="5" t="s">
        <v>3670</v>
      </c>
      <c r="C1199" s="5" t="s">
        <v>3406</v>
      </c>
      <c r="D1199" s="5" t="s">
        <v>3413</v>
      </c>
      <c r="E1199" s="6">
        <v>46490.0</v>
      </c>
      <c r="F1199" s="7">
        <f t="shared" si="1"/>
        <v>2027</v>
      </c>
      <c r="G1199" s="7">
        <f t="shared" si="2"/>
        <v>4</v>
      </c>
      <c r="H1199" s="5" t="s">
        <v>133</v>
      </c>
      <c r="I1199" s="7">
        <v>14.9</v>
      </c>
      <c r="J1199" s="7">
        <v>0.0</v>
      </c>
      <c r="K1199" s="8"/>
      <c r="L1199" s="5" t="str">
        <f t="array" ref="L1199">XLOOKUP(H1199,'Product Master'!B:B,'Product Master'!C:C)</f>
        <v>Specialty Polymers</v>
      </c>
      <c r="M1199" s="9">
        <f t="shared" si="3"/>
        <v>0</v>
      </c>
    </row>
    <row r="1200">
      <c r="A1200" s="5" t="s">
        <v>5144</v>
      </c>
      <c r="B1200" s="5" t="s">
        <v>4562</v>
      </c>
      <c r="C1200" s="5" t="s">
        <v>3402</v>
      </c>
      <c r="D1200" s="5" t="s">
        <v>3417</v>
      </c>
      <c r="E1200" s="6">
        <v>45878.0</v>
      </c>
      <c r="F1200" s="7">
        <f t="shared" si="1"/>
        <v>2025</v>
      </c>
      <c r="G1200" s="7">
        <f t="shared" si="2"/>
        <v>8</v>
      </c>
      <c r="H1200" s="5" t="s">
        <v>68</v>
      </c>
      <c r="I1200" s="7">
        <v>44.2</v>
      </c>
      <c r="J1200" s="7">
        <v>60.0</v>
      </c>
      <c r="K1200" s="8"/>
      <c r="L1200" s="5" t="str">
        <f t="array" ref="L1200">XLOOKUP(H1200,'Product Master'!B:B,'Product Master'!C:C)</f>
        <v>Industrial Lubricants</v>
      </c>
      <c r="M1200" s="9">
        <f t="shared" si="3"/>
        <v>26520000</v>
      </c>
    </row>
    <row r="1201">
      <c r="A1201" s="5" t="s">
        <v>5145</v>
      </c>
      <c r="B1201" s="5" t="s">
        <v>3475</v>
      </c>
      <c r="C1201" s="5" t="s">
        <v>3416</v>
      </c>
      <c r="D1201" s="5" t="s">
        <v>3419</v>
      </c>
      <c r="E1201" s="6">
        <v>46801.0</v>
      </c>
      <c r="F1201" s="7">
        <f t="shared" si="1"/>
        <v>2028</v>
      </c>
      <c r="G1201" s="7">
        <f t="shared" si="2"/>
        <v>2</v>
      </c>
      <c r="H1201" s="5" t="s">
        <v>166</v>
      </c>
      <c r="I1201" s="7">
        <v>32.5</v>
      </c>
      <c r="J1201" s="7">
        <v>20.0</v>
      </c>
      <c r="K1201" s="5" t="s">
        <v>5146</v>
      </c>
      <c r="L1201" s="5" t="str">
        <f t="array" ref="L1201">XLOOKUP(H1201,'Product Master'!B:B,'Product Master'!C:C)</f>
        <v>Automotive Solutions</v>
      </c>
      <c r="M1201" s="9">
        <f t="shared" si="3"/>
        <v>6500000</v>
      </c>
    </row>
    <row r="1202">
      <c r="A1202" s="5" t="s">
        <v>5147</v>
      </c>
      <c r="B1202" s="5" t="s">
        <v>3765</v>
      </c>
      <c r="C1202" s="5" t="s">
        <v>3416</v>
      </c>
      <c r="D1202" s="5" t="s">
        <v>3407</v>
      </c>
      <c r="E1202" s="6">
        <v>46421.0</v>
      </c>
      <c r="F1202" s="7">
        <f t="shared" si="1"/>
        <v>2027</v>
      </c>
      <c r="G1202" s="7">
        <f t="shared" si="2"/>
        <v>2</v>
      </c>
      <c r="H1202" s="5" t="s">
        <v>68</v>
      </c>
      <c r="I1202" s="7">
        <v>39.8</v>
      </c>
      <c r="J1202" s="7">
        <v>100.0</v>
      </c>
      <c r="K1202" s="8"/>
      <c r="L1202" s="5" t="str">
        <f t="array" ref="L1202">XLOOKUP(H1202,'Product Master'!B:B,'Product Master'!C:C)</f>
        <v>Industrial Lubricants</v>
      </c>
      <c r="M1202" s="9">
        <f t="shared" si="3"/>
        <v>39800000</v>
      </c>
    </row>
    <row r="1203">
      <c r="A1203" s="5" t="s">
        <v>5148</v>
      </c>
      <c r="B1203" s="5" t="s">
        <v>4068</v>
      </c>
      <c r="C1203" s="5" t="s">
        <v>3416</v>
      </c>
      <c r="D1203" s="5" t="s">
        <v>3407</v>
      </c>
      <c r="E1203" s="6">
        <v>46221.0</v>
      </c>
      <c r="F1203" s="7">
        <f t="shared" si="1"/>
        <v>2026</v>
      </c>
      <c r="G1203" s="7">
        <f t="shared" si="2"/>
        <v>7</v>
      </c>
      <c r="H1203" s="5" t="s">
        <v>59</v>
      </c>
      <c r="I1203" s="7">
        <v>23.2</v>
      </c>
      <c r="J1203" s="7">
        <v>100.0</v>
      </c>
      <c r="K1203" s="8"/>
      <c r="L1203" s="5" t="str">
        <f t="array" ref="L1203">XLOOKUP(H1203,'Product Master'!B:B,'Product Master'!C:C)</f>
        <v>Consumer &amp; Home Care</v>
      </c>
      <c r="M1203" s="9">
        <f t="shared" si="3"/>
        <v>23200000</v>
      </c>
    </row>
    <row r="1204">
      <c r="A1204" s="5" t="s">
        <v>5149</v>
      </c>
      <c r="B1204" s="5" t="s">
        <v>3581</v>
      </c>
      <c r="C1204" s="5" t="s">
        <v>3406</v>
      </c>
      <c r="D1204" s="5" t="s">
        <v>3413</v>
      </c>
      <c r="E1204" s="6">
        <v>45899.0</v>
      </c>
      <c r="F1204" s="7">
        <f t="shared" si="1"/>
        <v>2025</v>
      </c>
      <c r="G1204" s="7">
        <f t="shared" si="2"/>
        <v>8</v>
      </c>
      <c r="H1204" s="5" t="s">
        <v>306</v>
      </c>
      <c r="I1204" s="7">
        <v>16.5</v>
      </c>
      <c r="J1204" s="7">
        <v>0.0</v>
      </c>
      <c r="K1204" s="8"/>
      <c r="L1204" s="5" t="str">
        <f t="array" ref="L1204">XLOOKUP(H1204,'Product Master'!B:B,'Product Master'!C:C)</f>
        <v>Consumer &amp; Home Care</v>
      </c>
      <c r="M1204" s="9">
        <f t="shared" si="3"/>
        <v>0</v>
      </c>
    </row>
    <row r="1205">
      <c r="A1205" s="5" t="s">
        <v>5150</v>
      </c>
      <c r="B1205" s="5" t="s">
        <v>3464</v>
      </c>
      <c r="C1205" s="5" t="s">
        <v>3416</v>
      </c>
      <c r="D1205" s="5" t="s">
        <v>3403</v>
      </c>
      <c r="E1205" s="6">
        <v>46224.0</v>
      </c>
      <c r="F1205" s="7">
        <f t="shared" si="1"/>
        <v>2026</v>
      </c>
      <c r="G1205" s="7">
        <f t="shared" si="2"/>
        <v>7</v>
      </c>
      <c r="H1205" s="5" t="s">
        <v>336</v>
      </c>
      <c r="I1205" s="7">
        <v>37.2</v>
      </c>
      <c r="J1205" s="7">
        <v>80.0</v>
      </c>
      <c r="K1205" s="8"/>
      <c r="L1205" s="5" t="str">
        <f t="array" ref="L1205">XLOOKUP(H1205,'Product Master'!B:B,'Product Master'!C:C)</f>
        <v>Automotive Solutions</v>
      </c>
      <c r="M1205" s="9">
        <f t="shared" si="3"/>
        <v>29760000</v>
      </c>
    </row>
    <row r="1206">
      <c r="A1206" s="5" t="s">
        <v>5151</v>
      </c>
      <c r="B1206" s="5" t="s">
        <v>4424</v>
      </c>
      <c r="C1206" s="5" t="s">
        <v>3402</v>
      </c>
      <c r="D1206" s="5" t="s">
        <v>3417</v>
      </c>
      <c r="E1206" s="6">
        <v>46488.0</v>
      </c>
      <c r="F1206" s="7">
        <f t="shared" si="1"/>
        <v>2027</v>
      </c>
      <c r="G1206" s="7">
        <f t="shared" si="2"/>
        <v>4</v>
      </c>
      <c r="H1206" s="5" t="s">
        <v>152</v>
      </c>
      <c r="I1206" s="7">
        <v>18.3</v>
      </c>
      <c r="J1206" s="7">
        <v>60.0</v>
      </c>
      <c r="K1206" s="8"/>
      <c r="L1206" s="5" t="str">
        <f t="array" ref="L1206">XLOOKUP(H1206,'Product Master'!B:B,'Product Master'!C:C)</f>
        <v>Packaging Materials</v>
      </c>
      <c r="M1206" s="9">
        <f t="shared" si="3"/>
        <v>10980000</v>
      </c>
    </row>
    <row r="1207">
      <c r="A1207" s="5" t="s">
        <v>5152</v>
      </c>
      <c r="B1207" s="5" t="s">
        <v>4260</v>
      </c>
      <c r="C1207" s="5" t="s">
        <v>3412</v>
      </c>
      <c r="D1207" s="5" t="s">
        <v>3419</v>
      </c>
      <c r="E1207" s="6">
        <v>46118.0</v>
      </c>
      <c r="F1207" s="7">
        <f t="shared" si="1"/>
        <v>2026</v>
      </c>
      <c r="G1207" s="7">
        <f t="shared" si="2"/>
        <v>4</v>
      </c>
      <c r="H1207" s="5" t="s">
        <v>40</v>
      </c>
      <c r="I1207" s="7">
        <v>73.5</v>
      </c>
      <c r="J1207" s="7">
        <v>20.0</v>
      </c>
      <c r="K1207" s="8"/>
      <c r="L1207" s="5" t="str">
        <f t="array" ref="L1207">XLOOKUP(H1207,'Product Master'!B:B,'Product Master'!C:C)</f>
        <v>Specialty Polymers</v>
      </c>
      <c r="M1207" s="9">
        <f t="shared" si="3"/>
        <v>14700000</v>
      </c>
    </row>
    <row r="1208">
      <c r="A1208" s="5" t="s">
        <v>5153</v>
      </c>
      <c r="B1208" s="5" t="s">
        <v>4512</v>
      </c>
      <c r="C1208" s="5" t="s">
        <v>3416</v>
      </c>
      <c r="D1208" s="5" t="s">
        <v>3417</v>
      </c>
      <c r="E1208" s="6">
        <v>46299.0</v>
      </c>
      <c r="F1208" s="7">
        <f t="shared" si="1"/>
        <v>2026</v>
      </c>
      <c r="G1208" s="7">
        <f t="shared" si="2"/>
        <v>10</v>
      </c>
      <c r="H1208" s="5" t="s">
        <v>245</v>
      </c>
      <c r="I1208" s="7">
        <v>76.6</v>
      </c>
      <c r="J1208" s="7">
        <v>60.0</v>
      </c>
      <c r="K1208" s="8"/>
      <c r="L1208" s="5" t="str">
        <f t="array" ref="L1208">XLOOKUP(H1208,'Product Master'!B:B,'Product Master'!C:C)</f>
        <v>Packaging Materials</v>
      </c>
      <c r="M1208" s="9">
        <f t="shared" si="3"/>
        <v>45960000</v>
      </c>
    </row>
    <row r="1209">
      <c r="A1209" s="5" t="s">
        <v>5154</v>
      </c>
      <c r="B1209" s="5" t="s">
        <v>4016</v>
      </c>
      <c r="C1209" s="5" t="s">
        <v>3406</v>
      </c>
      <c r="D1209" s="5" t="s">
        <v>3419</v>
      </c>
      <c r="E1209" s="6">
        <v>46390.0</v>
      </c>
      <c r="F1209" s="7">
        <f t="shared" si="1"/>
        <v>2027</v>
      </c>
      <c r="G1209" s="7">
        <f t="shared" si="2"/>
        <v>1</v>
      </c>
      <c r="H1209" s="5" t="s">
        <v>31</v>
      </c>
      <c r="I1209" s="7">
        <v>57.0</v>
      </c>
      <c r="J1209" s="7">
        <v>20.0</v>
      </c>
      <c r="K1209" s="5" t="s">
        <v>5155</v>
      </c>
      <c r="L1209" s="5" t="str">
        <f t="array" ref="L1209">XLOOKUP(H1209,'Product Master'!B:B,'Product Master'!C:C)</f>
        <v>Consumer &amp; Home Care</v>
      </c>
      <c r="M1209" s="9">
        <f t="shared" si="3"/>
        <v>11400000</v>
      </c>
    </row>
    <row r="1210">
      <c r="A1210" s="5" t="s">
        <v>5156</v>
      </c>
      <c r="B1210" s="5" t="s">
        <v>4287</v>
      </c>
      <c r="C1210" s="5" t="s">
        <v>3406</v>
      </c>
      <c r="D1210" s="5" t="s">
        <v>3417</v>
      </c>
      <c r="E1210" s="6">
        <v>46756.0</v>
      </c>
      <c r="F1210" s="7">
        <f t="shared" si="1"/>
        <v>2028</v>
      </c>
      <c r="G1210" s="7">
        <f t="shared" si="2"/>
        <v>1</v>
      </c>
      <c r="H1210" s="5" t="s">
        <v>98</v>
      </c>
      <c r="I1210" s="7">
        <v>5.2</v>
      </c>
      <c r="J1210" s="7">
        <v>60.0</v>
      </c>
      <c r="K1210" s="8"/>
      <c r="L1210" s="5" t="str">
        <f t="array" ref="L1210">XLOOKUP(H1210,'Product Master'!B:B,'Product Master'!C:C)</f>
        <v>Industrial Lubricants</v>
      </c>
      <c r="M1210" s="9">
        <f t="shared" si="3"/>
        <v>3120000</v>
      </c>
    </row>
    <row r="1211">
      <c r="A1211" s="5" t="s">
        <v>5157</v>
      </c>
      <c r="B1211" s="5" t="s">
        <v>3628</v>
      </c>
      <c r="C1211" s="5" t="s">
        <v>3406</v>
      </c>
      <c r="D1211" s="5" t="s">
        <v>3413</v>
      </c>
      <c r="E1211" s="6">
        <v>45735.0</v>
      </c>
      <c r="F1211" s="7">
        <f t="shared" si="1"/>
        <v>2025</v>
      </c>
      <c r="G1211" s="7">
        <f t="shared" si="2"/>
        <v>3</v>
      </c>
      <c r="H1211" s="5" t="s">
        <v>98</v>
      </c>
      <c r="I1211" s="7">
        <v>55.9</v>
      </c>
      <c r="J1211" s="7">
        <v>0.0</v>
      </c>
      <c r="K1211" s="8"/>
      <c r="L1211" s="5" t="str">
        <f t="array" ref="L1211">XLOOKUP(H1211,'Product Master'!B:B,'Product Master'!C:C)</f>
        <v>Industrial Lubricants</v>
      </c>
      <c r="M1211" s="9">
        <f t="shared" si="3"/>
        <v>0</v>
      </c>
    </row>
    <row r="1212">
      <c r="A1212" s="5" t="s">
        <v>5158</v>
      </c>
      <c r="B1212" s="5" t="s">
        <v>4094</v>
      </c>
      <c r="C1212" s="5" t="s">
        <v>3406</v>
      </c>
      <c r="D1212" s="5" t="s">
        <v>3417</v>
      </c>
      <c r="E1212" s="6">
        <v>45748.0</v>
      </c>
      <c r="F1212" s="7">
        <f t="shared" si="1"/>
        <v>2025</v>
      </c>
      <c r="G1212" s="7">
        <f t="shared" si="2"/>
        <v>4</v>
      </c>
      <c r="H1212" s="5" t="s">
        <v>53</v>
      </c>
      <c r="I1212" s="7">
        <v>73.7</v>
      </c>
      <c r="J1212" s="7">
        <v>60.0</v>
      </c>
      <c r="K1212" s="8"/>
      <c r="L1212" s="5" t="str">
        <f t="array" ref="L1212">XLOOKUP(H1212,'Product Master'!B:B,'Product Master'!C:C)</f>
        <v>Specialty Polymers</v>
      </c>
      <c r="M1212" s="9">
        <f t="shared" si="3"/>
        <v>44220000</v>
      </c>
    </row>
    <row r="1213">
      <c r="A1213" s="5" t="s">
        <v>5159</v>
      </c>
      <c r="B1213" s="5" t="s">
        <v>4222</v>
      </c>
      <c r="C1213" s="5" t="s">
        <v>3402</v>
      </c>
      <c r="D1213" s="5" t="s">
        <v>3403</v>
      </c>
      <c r="E1213" s="6">
        <v>46674.0</v>
      </c>
      <c r="F1213" s="7">
        <f t="shared" si="1"/>
        <v>2027</v>
      </c>
      <c r="G1213" s="7">
        <f t="shared" si="2"/>
        <v>10</v>
      </c>
      <c r="H1213" s="5" t="s">
        <v>231</v>
      </c>
      <c r="I1213" s="7">
        <v>5.5</v>
      </c>
      <c r="J1213" s="7">
        <v>80.0</v>
      </c>
      <c r="K1213" s="8"/>
      <c r="L1213" s="5" t="str">
        <f t="array" ref="L1213">XLOOKUP(H1213,'Product Master'!B:B,'Product Master'!C:C)</f>
        <v>Industrial Lubricants</v>
      </c>
      <c r="M1213" s="9">
        <f t="shared" si="3"/>
        <v>4400000</v>
      </c>
    </row>
    <row r="1214">
      <c r="A1214" s="5" t="s">
        <v>5160</v>
      </c>
      <c r="B1214" s="5" t="s">
        <v>3806</v>
      </c>
      <c r="C1214" s="5" t="s">
        <v>3402</v>
      </c>
      <c r="D1214" s="5" t="s">
        <v>3407</v>
      </c>
      <c r="E1214" s="6">
        <v>46703.0</v>
      </c>
      <c r="F1214" s="7">
        <f t="shared" si="1"/>
        <v>2027</v>
      </c>
      <c r="G1214" s="7">
        <f t="shared" si="2"/>
        <v>11</v>
      </c>
      <c r="H1214" s="5" t="s">
        <v>35</v>
      </c>
      <c r="I1214" s="7">
        <v>9.9</v>
      </c>
      <c r="J1214" s="7">
        <v>100.0</v>
      </c>
      <c r="K1214" s="8"/>
      <c r="L1214" s="5" t="str">
        <f t="array" ref="L1214">XLOOKUP(H1214,'Product Master'!B:B,'Product Master'!C:C)</f>
        <v>Specialty Polymers</v>
      </c>
      <c r="M1214" s="9">
        <f t="shared" si="3"/>
        <v>9900000</v>
      </c>
    </row>
    <row r="1215">
      <c r="A1215" s="5" t="s">
        <v>5161</v>
      </c>
      <c r="B1215" s="5" t="s">
        <v>3459</v>
      </c>
      <c r="C1215" s="5" t="s">
        <v>3416</v>
      </c>
      <c r="D1215" s="5" t="s">
        <v>3417</v>
      </c>
      <c r="E1215" s="6">
        <v>46263.0</v>
      </c>
      <c r="F1215" s="7">
        <f t="shared" si="1"/>
        <v>2026</v>
      </c>
      <c r="G1215" s="7">
        <f t="shared" si="2"/>
        <v>8</v>
      </c>
      <c r="H1215" s="5" t="s">
        <v>183</v>
      </c>
      <c r="I1215" s="7">
        <v>52.5</v>
      </c>
      <c r="J1215" s="7">
        <v>60.0</v>
      </c>
      <c r="K1215" s="5" t="s">
        <v>5162</v>
      </c>
      <c r="L1215" s="5" t="str">
        <f t="array" ref="L1215">XLOOKUP(H1215,'Product Master'!B:B,'Product Master'!C:C)</f>
        <v>Industrial Lubricants</v>
      </c>
      <c r="M1215" s="9">
        <f t="shared" si="3"/>
        <v>31500000</v>
      </c>
    </row>
    <row r="1216">
      <c r="A1216" s="5" t="s">
        <v>5163</v>
      </c>
      <c r="B1216" s="5" t="s">
        <v>3495</v>
      </c>
      <c r="C1216" s="5" t="s">
        <v>3416</v>
      </c>
      <c r="D1216" s="5" t="s">
        <v>3417</v>
      </c>
      <c r="E1216" s="6">
        <v>46687.0</v>
      </c>
      <c r="F1216" s="7">
        <f t="shared" si="1"/>
        <v>2027</v>
      </c>
      <c r="G1216" s="7">
        <f t="shared" si="2"/>
        <v>10</v>
      </c>
      <c r="H1216" s="5" t="s">
        <v>111</v>
      </c>
      <c r="I1216" s="7">
        <v>41.6</v>
      </c>
      <c r="J1216" s="7">
        <v>60.0</v>
      </c>
      <c r="K1216" s="8"/>
      <c r="L1216" s="5" t="str">
        <f t="array" ref="L1216">XLOOKUP(H1216,'Product Master'!B:B,'Product Master'!C:C)</f>
        <v>Packaging Materials</v>
      </c>
      <c r="M1216" s="9">
        <f t="shared" si="3"/>
        <v>24960000</v>
      </c>
    </row>
    <row r="1217">
      <c r="A1217" s="5" t="s">
        <v>5164</v>
      </c>
      <c r="B1217" s="5" t="s">
        <v>3911</v>
      </c>
      <c r="C1217" s="5" t="s">
        <v>3402</v>
      </c>
      <c r="D1217" s="5" t="s">
        <v>3403</v>
      </c>
      <c r="E1217" s="6">
        <v>45908.0</v>
      </c>
      <c r="F1217" s="7">
        <f t="shared" si="1"/>
        <v>2025</v>
      </c>
      <c r="G1217" s="7">
        <f t="shared" si="2"/>
        <v>9</v>
      </c>
      <c r="H1217" s="5" t="s">
        <v>231</v>
      </c>
      <c r="I1217" s="7">
        <v>76.8</v>
      </c>
      <c r="J1217" s="7">
        <v>80.0</v>
      </c>
      <c r="K1217" s="8"/>
      <c r="L1217" s="5" t="str">
        <f t="array" ref="L1217">XLOOKUP(H1217,'Product Master'!B:B,'Product Master'!C:C)</f>
        <v>Industrial Lubricants</v>
      </c>
      <c r="M1217" s="9">
        <f t="shared" si="3"/>
        <v>61440000</v>
      </c>
    </row>
    <row r="1218">
      <c r="A1218" s="5" t="s">
        <v>5165</v>
      </c>
      <c r="B1218" s="5" t="s">
        <v>4765</v>
      </c>
      <c r="C1218" s="5" t="s">
        <v>3402</v>
      </c>
      <c r="D1218" s="5" t="s">
        <v>3403</v>
      </c>
      <c r="E1218" s="6">
        <v>45819.0</v>
      </c>
      <c r="F1218" s="7">
        <f t="shared" si="1"/>
        <v>2025</v>
      </c>
      <c r="G1218" s="7">
        <f t="shared" si="2"/>
        <v>6</v>
      </c>
      <c r="H1218" s="5" t="s">
        <v>169</v>
      </c>
      <c r="I1218" s="7">
        <v>44.1</v>
      </c>
      <c r="J1218" s="7">
        <v>80.0</v>
      </c>
      <c r="K1218" s="8"/>
      <c r="L1218" s="5" t="str">
        <f t="array" ref="L1218">XLOOKUP(H1218,'Product Master'!B:B,'Product Master'!C:C)</f>
        <v>Specialty Polymers</v>
      </c>
      <c r="M1218" s="9">
        <f t="shared" si="3"/>
        <v>35280000</v>
      </c>
    </row>
    <row r="1219">
      <c r="A1219" s="5" t="s">
        <v>5166</v>
      </c>
      <c r="B1219" s="5" t="s">
        <v>4212</v>
      </c>
      <c r="C1219" s="5" t="s">
        <v>3412</v>
      </c>
      <c r="D1219" s="5" t="s">
        <v>3403</v>
      </c>
      <c r="E1219" s="6">
        <v>46774.0</v>
      </c>
      <c r="F1219" s="7">
        <f t="shared" si="1"/>
        <v>2028</v>
      </c>
      <c r="G1219" s="7">
        <f t="shared" si="2"/>
        <v>1</v>
      </c>
      <c r="H1219" s="5" t="s">
        <v>71</v>
      </c>
      <c r="I1219" s="7">
        <v>51.4</v>
      </c>
      <c r="J1219" s="7">
        <v>80.0</v>
      </c>
      <c r="K1219" s="8"/>
      <c r="L1219" s="5" t="str">
        <f t="array" ref="L1219">XLOOKUP(H1219,'Product Master'!B:B,'Product Master'!C:C)</f>
        <v>Consumer &amp; Home Care</v>
      </c>
      <c r="M1219" s="9">
        <f t="shared" si="3"/>
        <v>41120000</v>
      </c>
    </row>
    <row r="1220">
      <c r="A1220" s="5" t="s">
        <v>5167</v>
      </c>
      <c r="B1220" s="5" t="s">
        <v>3501</v>
      </c>
      <c r="C1220" s="5" t="s">
        <v>3402</v>
      </c>
      <c r="D1220" s="5" t="s">
        <v>3407</v>
      </c>
      <c r="E1220" s="6">
        <v>46068.0</v>
      </c>
      <c r="F1220" s="7">
        <f t="shared" si="1"/>
        <v>2026</v>
      </c>
      <c r="G1220" s="7">
        <f t="shared" si="2"/>
        <v>2</v>
      </c>
      <c r="H1220" s="5" t="s">
        <v>169</v>
      </c>
      <c r="I1220" s="7">
        <v>23.4</v>
      </c>
      <c r="J1220" s="7">
        <v>100.0</v>
      </c>
      <c r="K1220" s="8"/>
      <c r="L1220" s="5" t="str">
        <f t="array" ref="L1220">XLOOKUP(H1220,'Product Master'!B:B,'Product Master'!C:C)</f>
        <v>Specialty Polymers</v>
      </c>
      <c r="M1220" s="9">
        <f t="shared" si="3"/>
        <v>23400000</v>
      </c>
    </row>
    <row r="1221">
      <c r="A1221" s="5" t="s">
        <v>5168</v>
      </c>
      <c r="B1221" s="5" t="s">
        <v>3838</v>
      </c>
      <c r="C1221" s="5" t="s">
        <v>3402</v>
      </c>
      <c r="D1221" s="5" t="s">
        <v>3417</v>
      </c>
      <c r="E1221" s="6">
        <v>46331.0</v>
      </c>
      <c r="F1221" s="7">
        <f t="shared" si="1"/>
        <v>2026</v>
      </c>
      <c r="G1221" s="7">
        <f t="shared" si="2"/>
        <v>11</v>
      </c>
      <c r="H1221" s="5" t="s">
        <v>280</v>
      </c>
      <c r="I1221" s="7">
        <v>40.7</v>
      </c>
      <c r="J1221" s="7">
        <v>60.0</v>
      </c>
      <c r="K1221" s="8"/>
      <c r="L1221" s="5" t="str">
        <f t="array" ref="L1221">XLOOKUP(H1221,'Product Master'!B:B,'Product Master'!C:C)</f>
        <v>Packaging Materials</v>
      </c>
      <c r="M1221" s="9">
        <f t="shared" si="3"/>
        <v>24420000</v>
      </c>
    </row>
    <row r="1222">
      <c r="A1222" s="5" t="s">
        <v>5169</v>
      </c>
      <c r="B1222" s="5" t="s">
        <v>3923</v>
      </c>
      <c r="C1222" s="5" t="s">
        <v>3416</v>
      </c>
      <c r="D1222" s="5" t="s">
        <v>3407</v>
      </c>
      <c r="E1222" s="6">
        <v>46850.0</v>
      </c>
      <c r="F1222" s="7">
        <f t="shared" si="1"/>
        <v>2028</v>
      </c>
      <c r="G1222" s="7">
        <f t="shared" si="2"/>
        <v>4</v>
      </c>
      <c r="H1222" s="5" t="s">
        <v>311</v>
      </c>
      <c r="I1222" s="7">
        <v>28.2</v>
      </c>
      <c r="J1222" s="7">
        <v>100.0</v>
      </c>
      <c r="K1222" s="8"/>
      <c r="L1222" s="5" t="str">
        <f t="array" ref="L1222">XLOOKUP(H1222,'Product Master'!B:B,'Product Master'!C:C)</f>
        <v>Packaging Materials</v>
      </c>
      <c r="M1222" s="9">
        <f t="shared" si="3"/>
        <v>28200000</v>
      </c>
    </row>
    <row r="1223">
      <c r="A1223" s="5" t="s">
        <v>5170</v>
      </c>
      <c r="B1223" s="5" t="s">
        <v>4861</v>
      </c>
      <c r="C1223" s="5" t="s">
        <v>3412</v>
      </c>
      <c r="D1223" s="5" t="s">
        <v>3403</v>
      </c>
      <c r="E1223" s="6">
        <v>46122.0</v>
      </c>
      <c r="F1223" s="7">
        <f t="shared" si="1"/>
        <v>2026</v>
      </c>
      <c r="G1223" s="7">
        <f t="shared" si="2"/>
        <v>4</v>
      </c>
      <c r="H1223" s="5" t="s">
        <v>201</v>
      </c>
      <c r="I1223" s="7">
        <v>28.3</v>
      </c>
      <c r="J1223" s="7">
        <v>80.0</v>
      </c>
      <c r="K1223" s="8"/>
      <c r="L1223" s="5" t="str">
        <f t="array" ref="L1223">XLOOKUP(H1223,'Product Master'!B:B,'Product Master'!C:C)</f>
        <v>Industrial Lubricants</v>
      </c>
      <c r="M1223" s="9">
        <f t="shared" si="3"/>
        <v>22640000</v>
      </c>
    </row>
    <row r="1224">
      <c r="A1224" s="5" t="s">
        <v>5171</v>
      </c>
      <c r="B1224" s="5" t="s">
        <v>3868</v>
      </c>
      <c r="C1224" s="5" t="s">
        <v>3406</v>
      </c>
      <c r="D1224" s="5" t="s">
        <v>3413</v>
      </c>
      <c r="E1224" s="6">
        <v>46551.0</v>
      </c>
      <c r="F1224" s="7">
        <f t="shared" si="1"/>
        <v>2027</v>
      </c>
      <c r="G1224" s="7">
        <f t="shared" si="2"/>
        <v>6</v>
      </c>
      <c r="H1224" s="5" t="s">
        <v>306</v>
      </c>
      <c r="I1224" s="7">
        <v>59.6</v>
      </c>
      <c r="J1224" s="7">
        <v>0.0</v>
      </c>
      <c r="K1224" s="8"/>
      <c r="L1224" s="5" t="str">
        <f t="array" ref="L1224">XLOOKUP(H1224,'Product Master'!B:B,'Product Master'!C:C)</f>
        <v>Consumer &amp; Home Care</v>
      </c>
      <c r="M1224" s="9">
        <f t="shared" si="3"/>
        <v>0</v>
      </c>
    </row>
    <row r="1225">
      <c r="A1225" s="5" t="s">
        <v>5172</v>
      </c>
      <c r="B1225" s="5" t="s">
        <v>4572</v>
      </c>
      <c r="C1225" s="5" t="s">
        <v>3416</v>
      </c>
      <c r="D1225" s="5" t="s">
        <v>3417</v>
      </c>
      <c r="E1225" s="6">
        <v>45789.0</v>
      </c>
      <c r="F1225" s="7">
        <f t="shared" si="1"/>
        <v>2025</v>
      </c>
      <c r="G1225" s="7">
        <f t="shared" si="2"/>
        <v>5</v>
      </c>
      <c r="H1225" s="5" t="s">
        <v>31</v>
      </c>
      <c r="I1225" s="7">
        <v>14.2</v>
      </c>
      <c r="J1225" s="7">
        <v>60.0</v>
      </c>
      <c r="K1225" s="8"/>
      <c r="L1225" s="5" t="str">
        <f t="array" ref="L1225">XLOOKUP(H1225,'Product Master'!B:B,'Product Master'!C:C)</f>
        <v>Consumer &amp; Home Care</v>
      </c>
      <c r="M1225" s="9">
        <f t="shared" si="3"/>
        <v>8520000</v>
      </c>
    </row>
    <row r="1226">
      <c r="A1226" s="5" t="s">
        <v>5173</v>
      </c>
      <c r="B1226" s="5" t="s">
        <v>4285</v>
      </c>
      <c r="C1226" s="5" t="s">
        <v>3412</v>
      </c>
      <c r="D1226" s="5" t="s">
        <v>3419</v>
      </c>
      <c r="E1226" s="6">
        <v>45942.0</v>
      </c>
      <c r="F1226" s="7">
        <f t="shared" si="1"/>
        <v>2025</v>
      </c>
      <c r="G1226" s="7">
        <f t="shared" si="2"/>
        <v>10</v>
      </c>
      <c r="H1226" s="5" t="s">
        <v>210</v>
      </c>
      <c r="I1226" s="7">
        <v>35.0</v>
      </c>
      <c r="J1226" s="7">
        <v>20.0</v>
      </c>
      <c r="K1226" s="8"/>
      <c r="L1226" s="5" t="str">
        <f t="array" ref="L1226">XLOOKUP(H1226,'Product Master'!B:B,'Product Master'!C:C)</f>
        <v>Automotive Solutions</v>
      </c>
      <c r="M1226" s="9">
        <f t="shared" si="3"/>
        <v>7000000</v>
      </c>
    </row>
    <row r="1227">
      <c r="A1227" s="5" t="s">
        <v>5174</v>
      </c>
      <c r="B1227" s="5" t="s">
        <v>3682</v>
      </c>
      <c r="C1227" s="5" t="s">
        <v>3412</v>
      </c>
      <c r="D1227" s="5" t="s">
        <v>3417</v>
      </c>
      <c r="E1227" s="6">
        <v>45731.0</v>
      </c>
      <c r="F1227" s="7">
        <f t="shared" si="1"/>
        <v>2025</v>
      </c>
      <c r="G1227" s="7">
        <f t="shared" si="2"/>
        <v>3</v>
      </c>
      <c r="H1227" s="5" t="s">
        <v>103</v>
      </c>
      <c r="I1227" s="7">
        <v>34.7</v>
      </c>
      <c r="J1227" s="7">
        <v>60.0</v>
      </c>
      <c r="K1227" s="8"/>
      <c r="L1227" s="5" t="str">
        <f t="array" ref="L1227">XLOOKUP(H1227,'Product Master'!B:B,'Product Master'!C:C)</f>
        <v>Specialty Polymers</v>
      </c>
      <c r="M1227" s="9">
        <f t="shared" si="3"/>
        <v>20820000</v>
      </c>
    </row>
    <row r="1228">
      <c r="A1228" s="5" t="s">
        <v>5175</v>
      </c>
      <c r="B1228" s="5" t="s">
        <v>3666</v>
      </c>
      <c r="C1228" s="5" t="s">
        <v>3402</v>
      </c>
      <c r="D1228" s="5" t="s">
        <v>3417</v>
      </c>
      <c r="E1228" s="6">
        <v>46512.0</v>
      </c>
      <c r="F1228" s="7">
        <f t="shared" si="1"/>
        <v>2027</v>
      </c>
      <c r="G1228" s="7">
        <f t="shared" si="2"/>
        <v>5</v>
      </c>
      <c r="H1228" s="5" t="s">
        <v>201</v>
      </c>
      <c r="I1228" s="7">
        <v>36.0</v>
      </c>
      <c r="J1228" s="7">
        <v>60.0</v>
      </c>
      <c r="K1228" s="8"/>
      <c r="L1228" s="5" t="str">
        <f t="array" ref="L1228">XLOOKUP(H1228,'Product Master'!B:B,'Product Master'!C:C)</f>
        <v>Industrial Lubricants</v>
      </c>
      <c r="M1228" s="9">
        <f t="shared" si="3"/>
        <v>21600000</v>
      </c>
    </row>
    <row r="1229">
      <c r="A1229" s="5" t="s">
        <v>5176</v>
      </c>
      <c r="B1229" s="5" t="s">
        <v>5177</v>
      </c>
      <c r="C1229" s="5" t="s">
        <v>3402</v>
      </c>
      <c r="D1229" s="5" t="s">
        <v>3419</v>
      </c>
      <c r="E1229" s="6">
        <v>45830.0</v>
      </c>
      <c r="F1229" s="7">
        <f t="shared" si="1"/>
        <v>2025</v>
      </c>
      <c r="G1229" s="7">
        <f t="shared" si="2"/>
        <v>6</v>
      </c>
      <c r="H1229" s="5" t="s">
        <v>64</v>
      </c>
      <c r="I1229" s="7">
        <v>36.9</v>
      </c>
      <c r="J1229" s="7">
        <v>20.0</v>
      </c>
      <c r="K1229" s="8"/>
      <c r="L1229" s="5" t="str">
        <f t="array" ref="L1229">XLOOKUP(H1229,'Product Master'!B:B,'Product Master'!C:C)</f>
        <v>Industrial Lubricants</v>
      </c>
      <c r="M1229" s="9">
        <f t="shared" si="3"/>
        <v>7380000</v>
      </c>
    </row>
    <row r="1230">
      <c r="A1230" s="5" t="s">
        <v>5178</v>
      </c>
      <c r="B1230" s="5" t="s">
        <v>5115</v>
      </c>
      <c r="C1230" s="5" t="s">
        <v>3402</v>
      </c>
      <c r="D1230" s="5" t="s">
        <v>3403</v>
      </c>
      <c r="E1230" s="6">
        <v>46507.0</v>
      </c>
      <c r="F1230" s="7">
        <f t="shared" si="1"/>
        <v>2027</v>
      </c>
      <c r="G1230" s="7">
        <f t="shared" si="2"/>
        <v>4</v>
      </c>
      <c r="H1230" s="5" t="s">
        <v>71</v>
      </c>
      <c r="I1230" s="7">
        <v>37.0</v>
      </c>
      <c r="J1230" s="7">
        <v>80.0</v>
      </c>
      <c r="K1230" s="8"/>
      <c r="L1230" s="5" t="str">
        <f t="array" ref="L1230">XLOOKUP(H1230,'Product Master'!B:B,'Product Master'!C:C)</f>
        <v>Consumer &amp; Home Care</v>
      </c>
      <c r="M1230" s="9">
        <f t="shared" si="3"/>
        <v>29600000</v>
      </c>
    </row>
    <row r="1231">
      <c r="A1231" s="5" t="s">
        <v>5179</v>
      </c>
      <c r="B1231" s="5" t="s">
        <v>3587</v>
      </c>
      <c r="C1231" s="5" t="s">
        <v>3406</v>
      </c>
      <c r="D1231" s="5" t="s">
        <v>3407</v>
      </c>
      <c r="E1231" s="6">
        <v>46299.0</v>
      </c>
      <c r="F1231" s="7">
        <f t="shared" si="1"/>
        <v>2026</v>
      </c>
      <c r="G1231" s="7">
        <f t="shared" si="2"/>
        <v>10</v>
      </c>
      <c r="H1231" s="5" t="s">
        <v>231</v>
      </c>
      <c r="I1231" s="7">
        <v>21.5</v>
      </c>
      <c r="J1231" s="7">
        <v>100.0</v>
      </c>
      <c r="K1231" s="8"/>
      <c r="L1231" s="5" t="str">
        <f t="array" ref="L1231">XLOOKUP(H1231,'Product Master'!B:B,'Product Master'!C:C)</f>
        <v>Industrial Lubricants</v>
      </c>
      <c r="M1231" s="9">
        <f t="shared" si="3"/>
        <v>21500000</v>
      </c>
    </row>
    <row r="1232">
      <c r="A1232" s="5" t="s">
        <v>5180</v>
      </c>
      <c r="B1232" s="5" t="s">
        <v>3473</v>
      </c>
      <c r="C1232" s="5" t="s">
        <v>3402</v>
      </c>
      <c r="D1232" s="5" t="s">
        <v>3413</v>
      </c>
      <c r="E1232" s="6">
        <v>45898.0</v>
      </c>
      <c r="F1232" s="7">
        <f t="shared" si="1"/>
        <v>2025</v>
      </c>
      <c r="G1232" s="7">
        <f t="shared" si="2"/>
        <v>8</v>
      </c>
      <c r="H1232" s="5" t="s">
        <v>161</v>
      </c>
      <c r="I1232" s="7">
        <v>16.3</v>
      </c>
      <c r="J1232" s="7">
        <v>0.0</v>
      </c>
      <c r="K1232" s="8"/>
      <c r="L1232" s="5" t="str">
        <f t="array" ref="L1232">XLOOKUP(H1232,'Product Master'!B:B,'Product Master'!C:C)</f>
        <v>Industrial Lubricants</v>
      </c>
      <c r="M1232" s="9">
        <f t="shared" si="3"/>
        <v>0</v>
      </c>
    </row>
    <row r="1233">
      <c r="A1233" s="5" t="s">
        <v>5181</v>
      </c>
      <c r="B1233" s="5" t="s">
        <v>3501</v>
      </c>
      <c r="C1233" s="5" t="s">
        <v>3406</v>
      </c>
      <c r="D1233" s="5" t="s">
        <v>3403</v>
      </c>
      <c r="E1233" s="6">
        <v>46580.0</v>
      </c>
      <c r="F1233" s="7">
        <f t="shared" si="1"/>
        <v>2027</v>
      </c>
      <c r="G1233" s="7">
        <f t="shared" si="2"/>
        <v>7</v>
      </c>
      <c r="H1233" s="5" t="s">
        <v>71</v>
      </c>
      <c r="I1233" s="7">
        <v>62.5</v>
      </c>
      <c r="J1233" s="7">
        <v>80.0</v>
      </c>
      <c r="K1233" s="8"/>
      <c r="L1233" s="5" t="str">
        <f t="array" ref="L1233">XLOOKUP(H1233,'Product Master'!B:B,'Product Master'!C:C)</f>
        <v>Consumer &amp; Home Care</v>
      </c>
      <c r="M1233" s="9">
        <f t="shared" si="3"/>
        <v>50000000</v>
      </c>
    </row>
    <row r="1234">
      <c r="A1234" s="5" t="s">
        <v>5182</v>
      </c>
      <c r="B1234" s="5" t="s">
        <v>3838</v>
      </c>
      <c r="C1234" s="5" t="s">
        <v>3406</v>
      </c>
      <c r="D1234" s="5" t="s">
        <v>3419</v>
      </c>
      <c r="E1234" s="6">
        <v>46219.0</v>
      </c>
      <c r="F1234" s="7">
        <f t="shared" si="1"/>
        <v>2026</v>
      </c>
      <c r="G1234" s="7">
        <f t="shared" si="2"/>
        <v>7</v>
      </c>
      <c r="H1234" s="5" t="s">
        <v>280</v>
      </c>
      <c r="I1234" s="7">
        <v>65.5</v>
      </c>
      <c r="J1234" s="7">
        <v>20.0</v>
      </c>
      <c r="K1234" s="8"/>
      <c r="L1234" s="5" t="str">
        <f t="array" ref="L1234">XLOOKUP(H1234,'Product Master'!B:B,'Product Master'!C:C)</f>
        <v>Packaging Materials</v>
      </c>
      <c r="M1234" s="9">
        <f t="shared" si="3"/>
        <v>13100000</v>
      </c>
    </row>
    <row r="1235">
      <c r="A1235" s="5" t="s">
        <v>5183</v>
      </c>
      <c r="B1235" s="5" t="s">
        <v>5139</v>
      </c>
      <c r="C1235" s="5" t="s">
        <v>3402</v>
      </c>
      <c r="D1235" s="5" t="s">
        <v>3419</v>
      </c>
      <c r="E1235" s="6">
        <v>46228.0</v>
      </c>
      <c r="F1235" s="7">
        <f t="shared" si="1"/>
        <v>2026</v>
      </c>
      <c r="G1235" s="7">
        <f t="shared" si="2"/>
        <v>7</v>
      </c>
      <c r="H1235" s="5" t="s">
        <v>25</v>
      </c>
      <c r="I1235" s="7">
        <v>20.2</v>
      </c>
      <c r="J1235" s="7">
        <v>20.0</v>
      </c>
      <c r="K1235" s="8"/>
      <c r="L1235" s="5" t="str">
        <f t="array" ref="L1235">XLOOKUP(H1235,'Product Master'!B:B,'Product Master'!C:C)</f>
        <v>Specialty Polymers</v>
      </c>
      <c r="M1235" s="9">
        <f t="shared" si="3"/>
        <v>4040000</v>
      </c>
    </row>
    <row r="1236">
      <c r="A1236" s="5" t="s">
        <v>5184</v>
      </c>
      <c r="B1236" s="5" t="s">
        <v>4635</v>
      </c>
      <c r="C1236" s="5" t="s">
        <v>3416</v>
      </c>
      <c r="D1236" s="5" t="s">
        <v>3417</v>
      </c>
      <c r="E1236" s="6">
        <v>46631.0</v>
      </c>
      <c r="F1236" s="7">
        <f t="shared" si="1"/>
        <v>2027</v>
      </c>
      <c r="G1236" s="7">
        <f t="shared" si="2"/>
        <v>9</v>
      </c>
      <c r="H1236" s="5" t="s">
        <v>103</v>
      </c>
      <c r="I1236" s="7">
        <v>38.5</v>
      </c>
      <c r="J1236" s="7">
        <v>60.0</v>
      </c>
      <c r="K1236" s="8"/>
      <c r="L1236" s="5" t="str">
        <f t="array" ref="L1236">XLOOKUP(H1236,'Product Master'!B:B,'Product Master'!C:C)</f>
        <v>Specialty Polymers</v>
      </c>
      <c r="M1236" s="9">
        <f t="shared" si="3"/>
        <v>23100000</v>
      </c>
    </row>
    <row r="1237">
      <c r="A1237" s="5" t="s">
        <v>5185</v>
      </c>
      <c r="B1237" s="5" t="s">
        <v>5186</v>
      </c>
      <c r="C1237" s="5" t="s">
        <v>3412</v>
      </c>
      <c r="D1237" s="5" t="s">
        <v>3407</v>
      </c>
      <c r="E1237" s="6">
        <v>45938.0</v>
      </c>
      <c r="F1237" s="7">
        <f t="shared" si="1"/>
        <v>2025</v>
      </c>
      <c r="G1237" s="7">
        <f t="shared" si="2"/>
        <v>10</v>
      </c>
      <c r="H1237" s="5" t="s">
        <v>98</v>
      </c>
      <c r="I1237" s="7">
        <v>64.8</v>
      </c>
      <c r="J1237" s="7">
        <v>100.0</v>
      </c>
      <c r="K1237" s="8"/>
      <c r="L1237" s="5" t="str">
        <f t="array" ref="L1237">XLOOKUP(H1237,'Product Master'!B:B,'Product Master'!C:C)</f>
        <v>Industrial Lubricants</v>
      </c>
      <c r="M1237" s="9">
        <f t="shared" si="3"/>
        <v>64800000</v>
      </c>
    </row>
    <row r="1238">
      <c r="A1238" s="5" t="s">
        <v>5187</v>
      </c>
      <c r="B1238" s="5" t="s">
        <v>3424</v>
      </c>
      <c r="C1238" s="5" t="s">
        <v>3412</v>
      </c>
      <c r="D1238" s="5" t="s">
        <v>3403</v>
      </c>
      <c r="E1238" s="6">
        <v>46347.0</v>
      </c>
      <c r="F1238" s="7">
        <f t="shared" si="1"/>
        <v>2026</v>
      </c>
      <c r="G1238" s="7">
        <f t="shared" si="2"/>
        <v>11</v>
      </c>
      <c r="H1238" s="5" t="s">
        <v>277</v>
      </c>
      <c r="I1238" s="7">
        <v>27.6</v>
      </c>
      <c r="J1238" s="7">
        <v>80.0</v>
      </c>
      <c r="K1238" s="8"/>
      <c r="L1238" s="5" t="str">
        <f t="array" ref="L1238">XLOOKUP(H1238,'Product Master'!B:B,'Product Master'!C:C)</f>
        <v>Packaging Materials</v>
      </c>
      <c r="M1238" s="9">
        <f t="shared" si="3"/>
        <v>22080000</v>
      </c>
    </row>
    <row r="1239">
      <c r="A1239" s="5" t="s">
        <v>5188</v>
      </c>
      <c r="B1239" s="5" t="s">
        <v>4989</v>
      </c>
      <c r="C1239" s="5" t="s">
        <v>3402</v>
      </c>
      <c r="D1239" s="5" t="s">
        <v>3403</v>
      </c>
      <c r="E1239" s="6">
        <v>45857.0</v>
      </c>
      <c r="F1239" s="7">
        <f t="shared" si="1"/>
        <v>2025</v>
      </c>
      <c r="G1239" s="7">
        <f t="shared" si="2"/>
        <v>7</v>
      </c>
      <c r="H1239" s="5" t="s">
        <v>45</v>
      </c>
      <c r="I1239" s="7">
        <v>16.9</v>
      </c>
      <c r="J1239" s="7">
        <v>80.0</v>
      </c>
      <c r="K1239" s="8"/>
      <c r="L1239" s="5" t="str">
        <f t="array" ref="L1239">XLOOKUP(H1239,'Product Master'!B:B,'Product Master'!C:C)</f>
        <v>Automotive Solutions</v>
      </c>
      <c r="M1239" s="9">
        <f t="shared" si="3"/>
        <v>13520000</v>
      </c>
    </row>
    <row r="1240">
      <c r="A1240" s="5" t="s">
        <v>5189</v>
      </c>
      <c r="B1240" s="5" t="s">
        <v>5190</v>
      </c>
      <c r="C1240" s="5" t="s">
        <v>3406</v>
      </c>
      <c r="D1240" s="5" t="s">
        <v>3407</v>
      </c>
      <c r="E1240" s="6">
        <v>45811.0</v>
      </c>
      <c r="F1240" s="7">
        <f t="shared" si="1"/>
        <v>2025</v>
      </c>
      <c r="G1240" s="7">
        <f t="shared" si="2"/>
        <v>6</v>
      </c>
      <c r="H1240" s="5" t="s">
        <v>231</v>
      </c>
      <c r="I1240" s="7">
        <v>59.5</v>
      </c>
      <c r="J1240" s="7">
        <v>100.0</v>
      </c>
      <c r="K1240" s="8"/>
      <c r="L1240" s="5" t="str">
        <f t="array" ref="L1240">XLOOKUP(H1240,'Product Master'!B:B,'Product Master'!C:C)</f>
        <v>Industrial Lubricants</v>
      </c>
      <c r="M1240" s="9">
        <f t="shared" si="3"/>
        <v>59500000</v>
      </c>
    </row>
    <row r="1241">
      <c r="A1241" s="5" t="s">
        <v>5191</v>
      </c>
      <c r="B1241" s="5" t="s">
        <v>4058</v>
      </c>
      <c r="C1241" s="5" t="s">
        <v>3416</v>
      </c>
      <c r="D1241" s="5" t="s">
        <v>3407</v>
      </c>
      <c r="E1241" s="6">
        <v>45902.0</v>
      </c>
      <c r="F1241" s="7">
        <f t="shared" si="1"/>
        <v>2025</v>
      </c>
      <c r="G1241" s="7">
        <f t="shared" si="2"/>
        <v>9</v>
      </c>
      <c r="H1241" s="5" t="s">
        <v>183</v>
      </c>
      <c r="I1241" s="7">
        <v>55.0</v>
      </c>
      <c r="J1241" s="7">
        <v>100.0</v>
      </c>
      <c r="K1241" s="8"/>
      <c r="L1241" s="5" t="str">
        <f t="array" ref="L1241">XLOOKUP(H1241,'Product Master'!B:B,'Product Master'!C:C)</f>
        <v>Industrial Lubricants</v>
      </c>
      <c r="M1241" s="9">
        <f t="shared" si="3"/>
        <v>55000000</v>
      </c>
    </row>
    <row r="1242">
      <c r="A1242" s="5" t="s">
        <v>5192</v>
      </c>
      <c r="B1242" s="5" t="s">
        <v>4287</v>
      </c>
      <c r="C1242" s="5" t="s">
        <v>3402</v>
      </c>
      <c r="D1242" s="5" t="s">
        <v>3403</v>
      </c>
      <c r="E1242" s="6">
        <v>46617.0</v>
      </c>
      <c r="F1242" s="7">
        <f t="shared" si="1"/>
        <v>2027</v>
      </c>
      <c r="G1242" s="7">
        <f t="shared" si="2"/>
        <v>8</v>
      </c>
      <c r="H1242" s="5" t="s">
        <v>31</v>
      </c>
      <c r="I1242" s="7">
        <v>12.5</v>
      </c>
      <c r="J1242" s="7">
        <v>80.0</v>
      </c>
      <c r="K1242" s="8"/>
      <c r="L1242" s="5" t="str">
        <f t="array" ref="L1242">XLOOKUP(H1242,'Product Master'!B:B,'Product Master'!C:C)</f>
        <v>Consumer &amp; Home Care</v>
      </c>
      <c r="M1242" s="9">
        <f t="shared" si="3"/>
        <v>10000000</v>
      </c>
    </row>
    <row r="1243">
      <c r="A1243" s="5" t="s">
        <v>5193</v>
      </c>
      <c r="B1243" s="5" t="s">
        <v>5194</v>
      </c>
      <c r="C1243" s="5" t="s">
        <v>3416</v>
      </c>
      <c r="D1243" s="5" t="s">
        <v>3403</v>
      </c>
      <c r="E1243" s="6">
        <v>46477.0</v>
      </c>
      <c r="F1243" s="7">
        <f t="shared" si="1"/>
        <v>2027</v>
      </c>
      <c r="G1243" s="7">
        <f t="shared" si="2"/>
        <v>3</v>
      </c>
      <c r="H1243" s="5" t="s">
        <v>133</v>
      </c>
      <c r="I1243" s="7">
        <v>38.5</v>
      </c>
      <c r="J1243" s="7">
        <v>80.0</v>
      </c>
      <c r="K1243" s="5" t="s">
        <v>3978</v>
      </c>
      <c r="L1243" s="5" t="str">
        <f t="array" ref="L1243">XLOOKUP(H1243,'Product Master'!B:B,'Product Master'!C:C)</f>
        <v>Specialty Polymers</v>
      </c>
      <c r="M1243" s="9">
        <f t="shared" si="3"/>
        <v>30800000</v>
      </c>
    </row>
    <row r="1244">
      <c r="A1244" s="5" t="s">
        <v>5195</v>
      </c>
      <c r="B1244" s="5" t="s">
        <v>5196</v>
      </c>
      <c r="C1244" s="5" t="s">
        <v>3406</v>
      </c>
      <c r="D1244" s="5" t="s">
        <v>3403</v>
      </c>
      <c r="E1244" s="6">
        <v>46554.0</v>
      </c>
      <c r="F1244" s="7">
        <f t="shared" si="1"/>
        <v>2027</v>
      </c>
      <c r="G1244" s="7">
        <f t="shared" si="2"/>
        <v>6</v>
      </c>
      <c r="H1244" s="5" t="s">
        <v>133</v>
      </c>
      <c r="I1244" s="7">
        <v>17.7</v>
      </c>
      <c r="J1244" s="7">
        <v>80.0</v>
      </c>
      <c r="K1244" s="8"/>
      <c r="L1244" s="5" t="str">
        <f t="array" ref="L1244">XLOOKUP(H1244,'Product Master'!B:B,'Product Master'!C:C)</f>
        <v>Specialty Polymers</v>
      </c>
      <c r="M1244" s="9">
        <f t="shared" si="3"/>
        <v>14160000</v>
      </c>
    </row>
    <row r="1245">
      <c r="A1245" s="5" t="s">
        <v>5197</v>
      </c>
      <c r="B1245" s="5" t="s">
        <v>4537</v>
      </c>
      <c r="C1245" s="5" t="s">
        <v>3416</v>
      </c>
      <c r="D1245" s="5" t="s">
        <v>3407</v>
      </c>
      <c r="E1245" s="6">
        <v>45907.0</v>
      </c>
      <c r="F1245" s="7">
        <f t="shared" si="1"/>
        <v>2025</v>
      </c>
      <c r="G1245" s="7">
        <f t="shared" si="2"/>
        <v>9</v>
      </c>
      <c r="H1245" s="5" t="s">
        <v>336</v>
      </c>
      <c r="I1245" s="7">
        <v>22.5</v>
      </c>
      <c r="J1245" s="7">
        <v>100.0</v>
      </c>
      <c r="K1245" s="8"/>
      <c r="L1245" s="5" t="str">
        <f t="array" ref="L1245">XLOOKUP(H1245,'Product Master'!B:B,'Product Master'!C:C)</f>
        <v>Automotive Solutions</v>
      </c>
      <c r="M1245" s="9">
        <f t="shared" si="3"/>
        <v>22500000</v>
      </c>
    </row>
    <row r="1246">
      <c r="A1246" s="5" t="s">
        <v>5198</v>
      </c>
      <c r="B1246" s="5" t="s">
        <v>3897</v>
      </c>
      <c r="C1246" s="5" t="s">
        <v>3416</v>
      </c>
      <c r="D1246" s="5" t="s">
        <v>3403</v>
      </c>
      <c r="E1246" s="6">
        <v>45746.0</v>
      </c>
      <c r="F1246" s="7">
        <f t="shared" si="1"/>
        <v>2025</v>
      </c>
      <c r="G1246" s="7">
        <f t="shared" si="2"/>
        <v>3</v>
      </c>
      <c r="H1246" s="5" t="s">
        <v>19</v>
      </c>
      <c r="I1246" s="7">
        <v>11.3</v>
      </c>
      <c r="J1246" s="7">
        <v>80.0</v>
      </c>
      <c r="K1246" s="8"/>
      <c r="L1246" s="5" t="str">
        <f t="array" ref="L1246">XLOOKUP(H1246,'Product Master'!B:B,'Product Master'!C:C)</f>
        <v>Packaging Materials</v>
      </c>
      <c r="M1246" s="9">
        <f t="shared" si="3"/>
        <v>9040000</v>
      </c>
    </row>
    <row r="1247">
      <c r="A1247" s="5" t="s">
        <v>5199</v>
      </c>
      <c r="B1247" s="5" t="s">
        <v>3691</v>
      </c>
      <c r="C1247" s="5" t="s">
        <v>3402</v>
      </c>
      <c r="D1247" s="5" t="s">
        <v>3419</v>
      </c>
      <c r="E1247" s="6">
        <v>46815.0</v>
      </c>
      <c r="F1247" s="7">
        <f t="shared" si="1"/>
        <v>2028</v>
      </c>
      <c r="G1247" s="7">
        <f t="shared" si="2"/>
        <v>3</v>
      </c>
      <c r="H1247" s="5" t="s">
        <v>213</v>
      </c>
      <c r="I1247" s="7">
        <v>41.5</v>
      </c>
      <c r="J1247" s="7">
        <v>20.0</v>
      </c>
      <c r="K1247" s="8"/>
      <c r="L1247" s="5" t="str">
        <f t="array" ref="L1247">XLOOKUP(H1247,'Product Master'!B:B,'Product Master'!C:C)</f>
        <v>Industrial Lubricants</v>
      </c>
      <c r="M1247" s="9">
        <f t="shared" si="3"/>
        <v>8300000</v>
      </c>
    </row>
    <row r="1248">
      <c r="A1248" s="5" t="s">
        <v>5200</v>
      </c>
      <c r="B1248" s="5" t="s">
        <v>3529</v>
      </c>
      <c r="C1248" s="5" t="s">
        <v>3412</v>
      </c>
      <c r="D1248" s="5" t="s">
        <v>3413</v>
      </c>
      <c r="E1248" s="6">
        <v>46570.0</v>
      </c>
      <c r="F1248" s="7">
        <f t="shared" si="1"/>
        <v>2027</v>
      </c>
      <c r="G1248" s="7">
        <f t="shared" si="2"/>
        <v>7</v>
      </c>
      <c r="H1248" s="5" t="s">
        <v>79</v>
      </c>
      <c r="I1248" s="7">
        <v>34.3</v>
      </c>
      <c r="J1248" s="7">
        <v>0.0</v>
      </c>
      <c r="K1248" s="8"/>
      <c r="L1248" s="5" t="str">
        <f t="array" ref="L1248">XLOOKUP(H1248,'Product Master'!B:B,'Product Master'!C:C)</f>
        <v>Packaging Materials</v>
      </c>
      <c r="M1248" s="9">
        <f t="shared" si="3"/>
        <v>0</v>
      </c>
    </row>
    <row r="1249">
      <c r="A1249" s="5" t="s">
        <v>5201</v>
      </c>
      <c r="B1249" s="5" t="s">
        <v>3798</v>
      </c>
      <c r="C1249" s="5" t="s">
        <v>3402</v>
      </c>
      <c r="D1249" s="5" t="s">
        <v>3419</v>
      </c>
      <c r="E1249" s="6">
        <v>45788.0</v>
      </c>
      <c r="F1249" s="7">
        <f t="shared" si="1"/>
        <v>2025</v>
      </c>
      <c r="G1249" s="7">
        <f t="shared" si="2"/>
        <v>5</v>
      </c>
      <c r="H1249" s="5" t="s">
        <v>82</v>
      </c>
      <c r="I1249" s="7">
        <v>56.0</v>
      </c>
      <c r="J1249" s="7">
        <v>20.0</v>
      </c>
      <c r="K1249" s="8"/>
      <c r="L1249" s="5" t="str">
        <f t="array" ref="L1249">XLOOKUP(H1249,'Product Master'!B:B,'Product Master'!C:C)</f>
        <v>Packaging Materials</v>
      </c>
      <c r="M1249" s="9">
        <f t="shared" si="3"/>
        <v>11200000</v>
      </c>
    </row>
    <row r="1250">
      <c r="A1250" s="5" t="s">
        <v>5202</v>
      </c>
      <c r="B1250" s="5" t="s">
        <v>3459</v>
      </c>
      <c r="C1250" s="5" t="s">
        <v>3416</v>
      </c>
      <c r="D1250" s="5" t="s">
        <v>3407</v>
      </c>
      <c r="E1250" s="6">
        <v>46049.0</v>
      </c>
      <c r="F1250" s="7">
        <f t="shared" si="1"/>
        <v>2026</v>
      </c>
      <c r="G1250" s="7">
        <f t="shared" si="2"/>
        <v>1</v>
      </c>
      <c r="H1250" s="5" t="s">
        <v>68</v>
      </c>
      <c r="I1250" s="7">
        <v>35.6</v>
      </c>
      <c r="J1250" s="7">
        <v>100.0</v>
      </c>
      <c r="K1250" s="8"/>
      <c r="L1250" s="5" t="str">
        <f t="array" ref="L1250">XLOOKUP(H1250,'Product Master'!B:B,'Product Master'!C:C)</f>
        <v>Industrial Lubricants</v>
      </c>
      <c r="M1250" s="9">
        <f t="shared" si="3"/>
        <v>35600000</v>
      </c>
    </row>
    <row r="1251">
      <c r="A1251" s="5" t="s">
        <v>5203</v>
      </c>
      <c r="B1251" s="5" t="s">
        <v>4531</v>
      </c>
      <c r="C1251" s="5" t="s">
        <v>3412</v>
      </c>
      <c r="D1251" s="5" t="s">
        <v>3419</v>
      </c>
      <c r="E1251" s="6">
        <v>45790.0</v>
      </c>
      <c r="F1251" s="7">
        <f t="shared" si="1"/>
        <v>2025</v>
      </c>
      <c r="G1251" s="7">
        <f t="shared" si="2"/>
        <v>5</v>
      </c>
      <c r="H1251" s="5" t="s">
        <v>180</v>
      </c>
      <c r="I1251" s="7">
        <v>68.3</v>
      </c>
      <c r="J1251" s="7">
        <v>20.0</v>
      </c>
      <c r="K1251" s="8"/>
      <c r="L1251" s="5" t="str">
        <f t="array" ref="L1251">XLOOKUP(H1251,'Product Master'!B:B,'Product Master'!C:C)</f>
        <v>Automotive Solutions</v>
      </c>
      <c r="M1251" s="9">
        <f t="shared" si="3"/>
        <v>13660000</v>
      </c>
    </row>
    <row r="1252">
      <c r="A1252" s="5" t="s">
        <v>5204</v>
      </c>
      <c r="B1252" s="5" t="s">
        <v>4847</v>
      </c>
      <c r="C1252" s="5" t="s">
        <v>3406</v>
      </c>
      <c r="D1252" s="5" t="s">
        <v>3419</v>
      </c>
      <c r="E1252" s="6">
        <v>46233.0</v>
      </c>
      <c r="F1252" s="7">
        <f t="shared" si="1"/>
        <v>2026</v>
      </c>
      <c r="G1252" s="7">
        <f t="shared" si="2"/>
        <v>7</v>
      </c>
      <c r="H1252" s="5" t="s">
        <v>71</v>
      </c>
      <c r="I1252" s="7">
        <v>11.1</v>
      </c>
      <c r="J1252" s="7">
        <v>20.0</v>
      </c>
      <c r="K1252" s="8"/>
      <c r="L1252" s="5" t="str">
        <f t="array" ref="L1252">XLOOKUP(H1252,'Product Master'!B:B,'Product Master'!C:C)</f>
        <v>Consumer &amp; Home Care</v>
      </c>
      <c r="M1252" s="9">
        <f t="shared" si="3"/>
        <v>2220000</v>
      </c>
    </row>
    <row r="1253">
      <c r="A1253" s="5" t="s">
        <v>5205</v>
      </c>
      <c r="B1253" s="5" t="s">
        <v>5206</v>
      </c>
      <c r="C1253" s="5" t="s">
        <v>3416</v>
      </c>
      <c r="D1253" s="5" t="s">
        <v>3413</v>
      </c>
      <c r="E1253" s="6">
        <v>46516.0</v>
      </c>
      <c r="F1253" s="7">
        <f t="shared" si="1"/>
        <v>2027</v>
      </c>
      <c r="G1253" s="7">
        <f t="shared" si="2"/>
        <v>5</v>
      </c>
      <c r="H1253" s="5" t="s">
        <v>213</v>
      </c>
      <c r="I1253" s="7">
        <v>47.8</v>
      </c>
      <c r="J1253" s="7">
        <v>0.0</v>
      </c>
      <c r="K1253" s="8"/>
      <c r="L1253" s="5" t="str">
        <f t="array" ref="L1253">XLOOKUP(H1253,'Product Master'!B:B,'Product Master'!C:C)</f>
        <v>Industrial Lubricants</v>
      </c>
      <c r="M1253" s="9">
        <f t="shared" si="3"/>
        <v>0</v>
      </c>
    </row>
    <row r="1254">
      <c r="A1254" s="5" t="s">
        <v>5207</v>
      </c>
      <c r="B1254" s="5" t="s">
        <v>4440</v>
      </c>
      <c r="C1254" s="5" t="s">
        <v>3412</v>
      </c>
      <c r="D1254" s="5" t="s">
        <v>3417</v>
      </c>
      <c r="E1254" s="6">
        <v>46038.0</v>
      </c>
      <c r="F1254" s="7">
        <f t="shared" si="1"/>
        <v>2026</v>
      </c>
      <c r="G1254" s="7">
        <f t="shared" si="2"/>
        <v>1</v>
      </c>
      <c r="H1254" s="5" t="s">
        <v>336</v>
      </c>
      <c r="I1254" s="7">
        <v>25.7</v>
      </c>
      <c r="J1254" s="7">
        <v>60.0</v>
      </c>
      <c r="K1254" s="8"/>
      <c r="L1254" s="5" t="str">
        <f t="array" ref="L1254">XLOOKUP(H1254,'Product Master'!B:B,'Product Master'!C:C)</f>
        <v>Automotive Solutions</v>
      </c>
      <c r="M1254" s="9">
        <f t="shared" si="3"/>
        <v>15420000</v>
      </c>
    </row>
    <row r="1255">
      <c r="A1255" s="5" t="s">
        <v>5208</v>
      </c>
      <c r="B1255" s="5" t="s">
        <v>4313</v>
      </c>
      <c r="C1255" s="5" t="s">
        <v>3402</v>
      </c>
      <c r="D1255" s="5" t="s">
        <v>3419</v>
      </c>
      <c r="E1255" s="6">
        <v>45881.0</v>
      </c>
      <c r="F1255" s="7">
        <f t="shared" si="1"/>
        <v>2025</v>
      </c>
      <c r="G1255" s="7">
        <f t="shared" si="2"/>
        <v>8</v>
      </c>
      <c r="H1255" s="5" t="s">
        <v>25</v>
      </c>
      <c r="I1255" s="7">
        <v>7.1</v>
      </c>
      <c r="J1255" s="7">
        <v>20.0</v>
      </c>
      <c r="K1255" s="8"/>
      <c r="L1255" s="5" t="str">
        <f t="array" ref="L1255">XLOOKUP(H1255,'Product Master'!B:B,'Product Master'!C:C)</f>
        <v>Specialty Polymers</v>
      </c>
      <c r="M1255" s="9">
        <f t="shared" si="3"/>
        <v>1420000</v>
      </c>
    </row>
    <row r="1256">
      <c r="A1256" s="5" t="s">
        <v>5209</v>
      </c>
      <c r="B1256" s="5" t="s">
        <v>4635</v>
      </c>
      <c r="C1256" s="5" t="s">
        <v>3416</v>
      </c>
      <c r="D1256" s="5" t="s">
        <v>3417</v>
      </c>
      <c r="E1256" s="6">
        <v>46333.0</v>
      </c>
      <c r="F1256" s="7">
        <f t="shared" si="1"/>
        <v>2026</v>
      </c>
      <c r="G1256" s="7">
        <f t="shared" si="2"/>
        <v>11</v>
      </c>
      <c r="H1256" s="5" t="s">
        <v>142</v>
      </c>
      <c r="I1256" s="7">
        <v>13.8</v>
      </c>
      <c r="J1256" s="7">
        <v>60.0</v>
      </c>
      <c r="K1256" s="8"/>
      <c r="L1256" s="5" t="str">
        <f t="array" ref="L1256">XLOOKUP(H1256,'Product Master'!B:B,'Product Master'!C:C)</f>
        <v>Automotive Solutions</v>
      </c>
      <c r="M1256" s="9">
        <f t="shared" si="3"/>
        <v>8280000</v>
      </c>
    </row>
    <row r="1257">
      <c r="A1257" s="5" t="s">
        <v>5210</v>
      </c>
      <c r="B1257" s="5" t="s">
        <v>4094</v>
      </c>
      <c r="C1257" s="5" t="s">
        <v>3412</v>
      </c>
      <c r="D1257" s="5" t="s">
        <v>3417</v>
      </c>
      <c r="E1257" s="6">
        <v>45714.0</v>
      </c>
      <c r="F1257" s="7">
        <f t="shared" si="1"/>
        <v>2025</v>
      </c>
      <c r="G1257" s="7">
        <f t="shared" si="2"/>
        <v>2</v>
      </c>
      <c r="H1257" s="5" t="s">
        <v>145</v>
      </c>
      <c r="I1257" s="7">
        <v>28.0</v>
      </c>
      <c r="J1257" s="7">
        <v>60.0</v>
      </c>
      <c r="K1257" s="8"/>
      <c r="L1257" s="5" t="str">
        <f t="array" ref="L1257">XLOOKUP(H1257,'Product Master'!B:B,'Product Master'!C:C)</f>
        <v>Consumer &amp; Home Care</v>
      </c>
      <c r="M1257" s="9">
        <f t="shared" si="3"/>
        <v>16800000</v>
      </c>
    </row>
    <row r="1258">
      <c r="A1258" s="5" t="s">
        <v>5211</v>
      </c>
      <c r="B1258" s="5" t="s">
        <v>4135</v>
      </c>
      <c r="C1258" s="5" t="s">
        <v>3416</v>
      </c>
      <c r="D1258" s="5" t="s">
        <v>3403</v>
      </c>
      <c r="E1258" s="6">
        <v>45845.0</v>
      </c>
      <c r="F1258" s="7">
        <f t="shared" si="1"/>
        <v>2025</v>
      </c>
      <c r="G1258" s="7">
        <f t="shared" si="2"/>
        <v>7</v>
      </c>
      <c r="H1258" s="5" t="s">
        <v>95</v>
      </c>
      <c r="I1258" s="7">
        <v>21.0</v>
      </c>
      <c r="J1258" s="7">
        <v>80.0</v>
      </c>
      <c r="K1258" s="8"/>
      <c r="L1258" s="5" t="str">
        <f t="array" ref="L1258">XLOOKUP(H1258,'Product Master'!B:B,'Product Master'!C:C)</f>
        <v>Consumer &amp; Home Care</v>
      </c>
      <c r="M1258" s="9">
        <f t="shared" si="3"/>
        <v>16800000</v>
      </c>
    </row>
    <row r="1259">
      <c r="A1259" s="5" t="s">
        <v>5212</v>
      </c>
      <c r="B1259" s="5" t="s">
        <v>4115</v>
      </c>
      <c r="C1259" s="5" t="s">
        <v>3412</v>
      </c>
      <c r="D1259" s="5" t="s">
        <v>3413</v>
      </c>
      <c r="E1259" s="6">
        <v>45690.0</v>
      </c>
      <c r="F1259" s="7">
        <f t="shared" si="1"/>
        <v>2025</v>
      </c>
      <c r="G1259" s="7">
        <f t="shared" si="2"/>
        <v>2</v>
      </c>
      <c r="H1259" s="5" t="s">
        <v>64</v>
      </c>
      <c r="I1259" s="7">
        <v>78.8</v>
      </c>
      <c r="J1259" s="7">
        <v>0.0</v>
      </c>
      <c r="K1259" s="8"/>
      <c r="L1259" s="5" t="str">
        <f t="array" ref="L1259">XLOOKUP(H1259,'Product Master'!B:B,'Product Master'!C:C)</f>
        <v>Industrial Lubricants</v>
      </c>
      <c r="M1259" s="9">
        <f t="shared" si="3"/>
        <v>0</v>
      </c>
    </row>
    <row r="1260">
      <c r="A1260" s="5" t="s">
        <v>5213</v>
      </c>
      <c r="B1260" s="5" t="s">
        <v>4967</v>
      </c>
      <c r="C1260" s="5" t="s">
        <v>3406</v>
      </c>
      <c r="D1260" s="5" t="s">
        <v>3419</v>
      </c>
      <c r="E1260" s="6">
        <v>46849.0</v>
      </c>
      <c r="F1260" s="7">
        <f t="shared" si="1"/>
        <v>2028</v>
      </c>
      <c r="G1260" s="7">
        <f t="shared" si="2"/>
        <v>4</v>
      </c>
      <c r="H1260" s="5" t="s">
        <v>294</v>
      </c>
      <c r="I1260" s="7">
        <v>5.2</v>
      </c>
      <c r="J1260" s="7">
        <v>20.0</v>
      </c>
      <c r="K1260" s="8"/>
      <c r="L1260" s="5" t="str">
        <f t="array" ref="L1260">XLOOKUP(H1260,'Product Master'!B:B,'Product Master'!C:C)</f>
        <v>Consumer &amp; Home Care</v>
      </c>
      <c r="M1260" s="9">
        <f t="shared" si="3"/>
        <v>1040000</v>
      </c>
    </row>
    <row r="1261">
      <c r="A1261" s="5" t="s">
        <v>5214</v>
      </c>
      <c r="B1261" s="5" t="s">
        <v>5079</v>
      </c>
      <c r="C1261" s="5" t="s">
        <v>3416</v>
      </c>
      <c r="D1261" s="5" t="s">
        <v>3417</v>
      </c>
      <c r="E1261" s="6">
        <v>45880.0</v>
      </c>
      <c r="F1261" s="7">
        <f t="shared" si="1"/>
        <v>2025</v>
      </c>
      <c r="G1261" s="7">
        <f t="shared" si="2"/>
        <v>8</v>
      </c>
      <c r="H1261" s="5" t="s">
        <v>71</v>
      </c>
      <c r="I1261" s="7">
        <v>61.2</v>
      </c>
      <c r="J1261" s="7">
        <v>60.0</v>
      </c>
      <c r="K1261" s="8"/>
      <c r="L1261" s="5" t="str">
        <f t="array" ref="L1261">XLOOKUP(H1261,'Product Master'!B:B,'Product Master'!C:C)</f>
        <v>Consumer &amp; Home Care</v>
      </c>
      <c r="M1261" s="9">
        <f t="shared" si="3"/>
        <v>36720000</v>
      </c>
    </row>
    <row r="1262">
      <c r="A1262" s="5" t="s">
        <v>5215</v>
      </c>
      <c r="B1262" s="5" t="s">
        <v>3614</v>
      </c>
      <c r="C1262" s="5" t="s">
        <v>3402</v>
      </c>
      <c r="D1262" s="5" t="s">
        <v>3413</v>
      </c>
      <c r="E1262" s="6">
        <v>46215.0</v>
      </c>
      <c r="F1262" s="7">
        <f t="shared" si="1"/>
        <v>2026</v>
      </c>
      <c r="G1262" s="7">
        <f t="shared" si="2"/>
        <v>7</v>
      </c>
      <c r="H1262" s="5" t="s">
        <v>257</v>
      </c>
      <c r="I1262" s="7">
        <v>13.9</v>
      </c>
      <c r="J1262" s="7">
        <v>0.0</v>
      </c>
      <c r="K1262" s="8"/>
      <c r="L1262" s="5" t="str">
        <f t="array" ref="L1262">XLOOKUP(H1262,'Product Master'!B:B,'Product Master'!C:C)</f>
        <v>Consumer &amp; Home Care</v>
      </c>
      <c r="M1262" s="9">
        <f t="shared" si="3"/>
        <v>0</v>
      </c>
    </row>
    <row r="1263">
      <c r="A1263" s="5" t="s">
        <v>5216</v>
      </c>
      <c r="B1263" s="5" t="s">
        <v>5046</v>
      </c>
      <c r="C1263" s="5" t="s">
        <v>3406</v>
      </c>
      <c r="D1263" s="5" t="s">
        <v>3403</v>
      </c>
      <c r="E1263" s="6">
        <v>46304.0</v>
      </c>
      <c r="F1263" s="7">
        <f t="shared" si="1"/>
        <v>2026</v>
      </c>
      <c r="G1263" s="7">
        <f t="shared" si="2"/>
        <v>10</v>
      </c>
      <c r="H1263" s="5" t="s">
        <v>145</v>
      </c>
      <c r="I1263" s="7">
        <v>15.2</v>
      </c>
      <c r="J1263" s="7">
        <v>80.0</v>
      </c>
      <c r="K1263" s="8"/>
      <c r="L1263" s="5" t="str">
        <f t="array" ref="L1263">XLOOKUP(H1263,'Product Master'!B:B,'Product Master'!C:C)</f>
        <v>Consumer &amp; Home Care</v>
      </c>
      <c r="M1263" s="9">
        <f t="shared" si="3"/>
        <v>12160000</v>
      </c>
    </row>
    <row r="1264">
      <c r="A1264" s="5" t="s">
        <v>5217</v>
      </c>
      <c r="B1264" s="5" t="s">
        <v>4531</v>
      </c>
      <c r="C1264" s="5" t="s">
        <v>3406</v>
      </c>
      <c r="D1264" s="5" t="s">
        <v>3403</v>
      </c>
      <c r="E1264" s="6">
        <v>46751.0</v>
      </c>
      <c r="F1264" s="7">
        <f t="shared" si="1"/>
        <v>2027</v>
      </c>
      <c r="G1264" s="7">
        <f t="shared" si="2"/>
        <v>12</v>
      </c>
      <c r="H1264" s="5" t="s">
        <v>103</v>
      </c>
      <c r="I1264" s="7">
        <v>8.8</v>
      </c>
      <c r="J1264" s="7">
        <v>80.0</v>
      </c>
      <c r="K1264" s="8"/>
      <c r="L1264" s="5" t="str">
        <f t="array" ref="L1264">XLOOKUP(H1264,'Product Master'!B:B,'Product Master'!C:C)</f>
        <v>Specialty Polymers</v>
      </c>
      <c r="M1264" s="9">
        <f t="shared" si="3"/>
        <v>7040000</v>
      </c>
    </row>
    <row r="1265">
      <c r="A1265" s="5" t="s">
        <v>5218</v>
      </c>
      <c r="B1265" s="5" t="s">
        <v>5219</v>
      </c>
      <c r="C1265" s="5" t="s">
        <v>3416</v>
      </c>
      <c r="D1265" s="5" t="s">
        <v>3417</v>
      </c>
      <c r="E1265" s="6">
        <v>46419.0</v>
      </c>
      <c r="F1265" s="7">
        <f t="shared" si="1"/>
        <v>2027</v>
      </c>
      <c r="G1265" s="7">
        <f t="shared" si="2"/>
        <v>2</v>
      </c>
      <c r="H1265" s="5" t="s">
        <v>201</v>
      </c>
      <c r="I1265" s="7">
        <v>76.8</v>
      </c>
      <c r="J1265" s="7">
        <v>60.0</v>
      </c>
      <c r="K1265" s="8"/>
      <c r="L1265" s="5" t="str">
        <f t="array" ref="L1265">XLOOKUP(H1265,'Product Master'!B:B,'Product Master'!C:C)</f>
        <v>Industrial Lubricants</v>
      </c>
      <c r="M1265" s="9">
        <f t="shared" si="3"/>
        <v>46080000</v>
      </c>
    </row>
    <row r="1266">
      <c r="A1266" s="5" t="s">
        <v>5220</v>
      </c>
      <c r="B1266" s="5" t="s">
        <v>3963</v>
      </c>
      <c r="C1266" s="5" t="s">
        <v>3402</v>
      </c>
      <c r="D1266" s="5" t="s">
        <v>3417</v>
      </c>
      <c r="E1266" s="6">
        <v>45870.0</v>
      </c>
      <c r="F1266" s="7">
        <f t="shared" si="1"/>
        <v>2025</v>
      </c>
      <c r="G1266" s="7">
        <f t="shared" si="2"/>
        <v>8</v>
      </c>
      <c r="H1266" s="5" t="s">
        <v>25</v>
      </c>
      <c r="I1266" s="7">
        <v>27.3</v>
      </c>
      <c r="J1266" s="7">
        <v>60.0</v>
      </c>
      <c r="K1266" s="8"/>
      <c r="L1266" s="5" t="str">
        <f t="array" ref="L1266">XLOOKUP(H1266,'Product Master'!B:B,'Product Master'!C:C)</f>
        <v>Specialty Polymers</v>
      </c>
      <c r="M1266" s="9">
        <f t="shared" si="3"/>
        <v>16380000</v>
      </c>
    </row>
    <row r="1267">
      <c r="A1267" s="5" t="s">
        <v>5221</v>
      </c>
      <c r="B1267" s="5" t="s">
        <v>3509</v>
      </c>
      <c r="C1267" s="5" t="s">
        <v>3412</v>
      </c>
      <c r="D1267" s="5" t="s">
        <v>3413</v>
      </c>
      <c r="E1267" s="6">
        <v>46046.0</v>
      </c>
      <c r="F1267" s="7">
        <f t="shared" si="1"/>
        <v>2026</v>
      </c>
      <c r="G1267" s="7">
        <f t="shared" si="2"/>
        <v>1</v>
      </c>
      <c r="H1267" s="5" t="s">
        <v>25</v>
      </c>
      <c r="I1267" s="7">
        <v>76.3</v>
      </c>
      <c r="J1267" s="7">
        <v>0.0</v>
      </c>
      <c r="K1267" s="8"/>
      <c r="L1267" s="5" t="str">
        <f t="array" ref="L1267">XLOOKUP(H1267,'Product Master'!B:B,'Product Master'!C:C)</f>
        <v>Specialty Polymers</v>
      </c>
      <c r="M1267" s="9">
        <f t="shared" si="3"/>
        <v>0</v>
      </c>
    </row>
    <row r="1268">
      <c r="A1268" s="5" t="s">
        <v>5222</v>
      </c>
      <c r="B1268" s="5" t="s">
        <v>3988</v>
      </c>
      <c r="C1268" s="5" t="s">
        <v>3412</v>
      </c>
      <c r="D1268" s="5" t="s">
        <v>3403</v>
      </c>
      <c r="E1268" s="6">
        <v>46321.0</v>
      </c>
      <c r="F1268" s="7">
        <f t="shared" si="1"/>
        <v>2026</v>
      </c>
      <c r="G1268" s="7">
        <f t="shared" si="2"/>
        <v>10</v>
      </c>
      <c r="H1268" s="5" t="s">
        <v>183</v>
      </c>
      <c r="I1268" s="7">
        <v>25.2</v>
      </c>
      <c r="J1268" s="7">
        <v>80.0</v>
      </c>
      <c r="K1268" s="8"/>
      <c r="L1268" s="5" t="str">
        <f t="array" ref="L1268">XLOOKUP(H1268,'Product Master'!B:B,'Product Master'!C:C)</f>
        <v>Industrial Lubricants</v>
      </c>
      <c r="M1268" s="9">
        <f t="shared" si="3"/>
        <v>20160000</v>
      </c>
    </row>
    <row r="1269">
      <c r="A1269" s="5" t="s">
        <v>5223</v>
      </c>
      <c r="B1269" s="5" t="s">
        <v>4406</v>
      </c>
      <c r="C1269" s="5" t="s">
        <v>3406</v>
      </c>
      <c r="D1269" s="5" t="s">
        <v>3407</v>
      </c>
      <c r="E1269" s="6">
        <v>46619.0</v>
      </c>
      <c r="F1269" s="7">
        <f t="shared" si="1"/>
        <v>2027</v>
      </c>
      <c r="G1269" s="7">
        <f t="shared" si="2"/>
        <v>8</v>
      </c>
      <c r="H1269" s="5" t="s">
        <v>124</v>
      </c>
      <c r="I1269" s="7">
        <v>27.5</v>
      </c>
      <c r="J1269" s="7">
        <v>100.0</v>
      </c>
      <c r="K1269" s="8"/>
      <c r="L1269" s="5" t="str">
        <f t="array" ref="L1269">XLOOKUP(H1269,'Product Master'!B:B,'Product Master'!C:C)</f>
        <v>Specialty Polymers</v>
      </c>
      <c r="M1269" s="9">
        <f t="shared" si="3"/>
        <v>27500000</v>
      </c>
    </row>
    <row r="1270">
      <c r="A1270" s="5" t="s">
        <v>5224</v>
      </c>
      <c r="B1270" s="5" t="s">
        <v>3624</v>
      </c>
      <c r="C1270" s="5" t="s">
        <v>3406</v>
      </c>
      <c r="D1270" s="5" t="s">
        <v>3407</v>
      </c>
      <c r="E1270" s="6">
        <v>45989.0</v>
      </c>
      <c r="F1270" s="7">
        <f t="shared" si="1"/>
        <v>2025</v>
      </c>
      <c r="G1270" s="7">
        <f t="shared" si="2"/>
        <v>11</v>
      </c>
      <c r="H1270" s="5" t="s">
        <v>111</v>
      </c>
      <c r="I1270" s="7">
        <v>45.6</v>
      </c>
      <c r="J1270" s="7">
        <v>100.0</v>
      </c>
      <c r="K1270" s="8"/>
      <c r="L1270" s="5" t="str">
        <f t="array" ref="L1270">XLOOKUP(H1270,'Product Master'!B:B,'Product Master'!C:C)</f>
        <v>Packaging Materials</v>
      </c>
      <c r="M1270" s="9">
        <f t="shared" si="3"/>
        <v>45600000</v>
      </c>
    </row>
    <row r="1271">
      <c r="A1271" s="5" t="s">
        <v>5225</v>
      </c>
      <c r="B1271" s="5" t="s">
        <v>4456</v>
      </c>
      <c r="C1271" s="5" t="s">
        <v>3416</v>
      </c>
      <c r="D1271" s="5" t="s">
        <v>3403</v>
      </c>
      <c r="E1271" s="6">
        <v>46685.0</v>
      </c>
      <c r="F1271" s="7">
        <f t="shared" si="1"/>
        <v>2027</v>
      </c>
      <c r="G1271" s="7">
        <f t="shared" si="2"/>
        <v>10</v>
      </c>
      <c r="H1271" s="5" t="s">
        <v>183</v>
      </c>
      <c r="I1271" s="7">
        <v>15.5</v>
      </c>
      <c r="J1271" s="7">
        <v>80.0</v>
      </c>
      <c r="K1271" s="8"/>
      <c r="L1271" s="5" t="str">
        <f t="array" ref="L1271">XLOOKUP(H1271,'Product Master'!B:B,'Product Master'!C:C)</f>
        <v>Industrial Lubricants</v>
      </c>
      <c r="M1271" s="9">
        <f t="shared" si="3"/>
        <v>12400000</v>
      </c>
    </row>
    <row r="1272">
      <c r="A1272" s="5" t="s">
        <v>5226</v>
      </c>
      <c r="B1272" s="5" t="s">
        <v>4576</v>
      </c>
      <c r="C1272" s="5" t="s">
        <v>3406</v>
      </c>
      <c r="D1272" s="5" t="s">
        <v>3417</v>
      </c>
      <c r="E1272" s="6">
        <v>46267.0</v>
      </c>
      <c r="F1272" s="7">
        <f t="shared" si="1"/>
        <v>2026</v>
      </c>
      <c r="G1272" s="7">
        <f t="shared" si="2"/>
        <v>9</v>
      </c>
      <c r="H1272" s="5" t="s">
        <v>250</v>
      </c>
      <c r="I1272" s="7">
        <v>38.9</v>
      </c>
      <c r="J1272" s="7">
        <v>60.0</v>
      </c>
      <c r="K1272" s="8"/>
      <c r="L1272" s="5" t="str">
        <f t="array" ref="L1272">XLOOKUP(H1272,'Product Master'!B:B,'Product Master'!C:C)</f>
        <v>Industrial Lubricants</v>
      </c>
      <c r="M1272" s="9">
        <f t="shared" si="3"/>
        <v>23340000</v>
      </c>
    </row>
    <row r="1273">
      <c r="A1273" s="5" t="s">
        <v>5227</v>
      </c>
      <c r="B1273" s="5" t="s">
        <v>4424</v>
      </c>
      <c r="C1273" s="5" t="s">
        <v>3402</v>
      </c>
      <c r="D1273" s="5" t="s">
        <v>3419</v>
      </c>
      <c r="E1273" s="6">
        <v>46569.0</v>
      </c>
      <c r="F1273" s="7">
        <f t="shared" si="1"/>
        <v>2027</v>
      </c>
      <c r="G1273" s="7">
        <f t="shared" si="2"/>
        <v>7</v>
      </c>
      <c r="H1273" s="5" t="s">
        <v>218</v>
      </c>
      <c r="I1273" s="7">
        <v>62.7</v>
      </c>
      <c r="J1273" s="7">
        <v>20.0</v>
      </c>
      <c r="K1273" s="8"/>
      <c r="L1273" s="5" t="str">
        <f t="array" ref="L1273">XLOOKUP(H1273,'Product Master'!B:B,'Product Master'!C:C)</f>
        <v>Consumer &amp; Home Care</v>
      </c>
      <c r="M1273" s="9">
        <f t="shared" si="3"/>
        <v>12540000</v>
      </c>
    </row>
    <row r="1274">
      <c r="A1274" s="5" t="s">
        <v>5228</v>
      </c>
      <c r="B1274" s="5" t="s">
        <v>5229</v>
      </c>
      <c r="C1274" s="5" t="s">
        <v>3416</v>
      </c>
      <c r="D1274" s="5" t="s">
        <v>3403</v>
      </c>
      <c r="E1274" s="6">
        <v>46268.0</v>
      </c>
      <c r="F1274" s="7">
        <f t="shared" si="1"/>
        <v>2026</v>
      </c>
      <c r="G1274" s="7">
        <f t="shared" si="2"/>
        <v>9</v>
      </c>
      <c r="H1274" s="5" t="s">
        <v>64</v>
      </c>
      <c r="I1274" s="7">
        <v>31.9</v>
      </c>
      <c r="J1274" s="7">
        <v>80.0</v>
      </c>
      <c r="K1274" s="8"/>
      <c r="L1274" s="5" t="str">
        <f t="array" ref="L1274">XLOOKUP(H1274,'Product Master'!B:B,'Product Master'!C:C)</f>
        <v>Industrial Lubricants</v>
      </c>
      <c r="M1274" s="9">
        <f t="shared" si="3"/>
        <v>25520000</v>
      </c>
    </row>
    <row r="1275">
      <c r="A1275" s="5" t="s">
        <v>5230</v>
      </c>
      <c r="B1275" s="5" t="s">
        <v>5005</v>
      </c>
      <c r="C1275" s="5" t="s">
        <v>3406</v>
      </c>
      <c r="D1275" s="5" t="s">
        <v>3403</v>
      </c>
      <c r="E1275" s="6">
        <v>45980.0</v>
      </c>
      <c r="F1275" s="7">
        <f t="shared" si="1"/>
        <v>2025</v>
      </c>
      <c r="G1275" s="7">
        <f t="shared" si="2"/>
        <v>11</v>
      </c>
      <c r="H1275" s="5" t="s">
        <v>121</v>
      </c>
      <c r="I1275" s="7">
        <v>34.5</v>
      </c>
      <c r="J1275" s="7">
        <v>80.0</v>
      </c>
      <c r="K1275" s="5" t="s">
        <v>5231</v>
      </c>
      <c r="L1275" s="5" t="str">
        <f t="array" ref="L1275">XLOOKUP(H1275,'Product Master'!B:B,'Product Master'!C:C)</f>
        <v>Specialty Polymers</v>
      </c>
      <c r="M1275" s="9">
        <f t="shared" si="3"/>
        <v>27600000</v>
      </c>
    </row>
    <row r="1276">
      <c r="A1276" s="5" t="s">
        <v>5232</v>
      </c>
      <c r="B1276" s="5" t="s">
        <v>3744</v>
      </c>
      <c r="C1276" s="5" t="s">
        <v>3402</v>
      </c>
      <c r="D1276" s="5" t="s">
        <v>3417</v>
      </c>
      <c r="E1276" s="6">
        <v>45753.0</v>
      </c>
      <c r="F1276" s="7">
        <f t="shared" si="1"/>
        <v>2025</v>
      </c>
      <c r="G1276" s="7">
        <f t="shared" si="2"/>
        <v>4</v>
      </c>
      <c r="H1276" s="5" t="s">
        <v>250</v>
      </c>
      <c r="I1276" s="7">
        <v>37.1</v>
      </c>
      <c r="J1276" s="7">
        <v>60.0</v>
      </c>
      <c r="K1276" s="8"/>
      <c r="L1276" s="5" t="str">
        <f t="array" ref="L1276">XLOOKUP(H1276,'Product Master'!B:B,'Product Master'!C:C)</f>
        <v>Industrial Lubricants</v>
      </c>
      <c r="M1276" s="9">
        <f t="shared" si="3"/>
        <v>22260000</v>
      </c>
    </row>
    <row r="1277">
      <c r="A1277" s="5" t="s">
        <v>5233</v>
      </c>
      <c r="B1277" s="5" t="s">
        <v>3610</v>
      </c>
      <c r="C1277" s="5" t="s">
        <v>3412</v>
      </c>
      <c r="D1277" s="5" t="s">
        <v>3407</v>
      </c>
      <c r="E1277" s="6">
        <v>45888.0</v>
      </c>
      <c r="F1277" s="7">
        <f t="shared" si="1"/>
        <v>2025</v>
      </c>
      <c r="G1277" s="7">
        <f t="shared" si="2"/>
        <v>8</v>
      </c>
      <c r="H1277" s="5" t="s">
        <v>194</v>
      </c>
      <c r="I1277" s="7">
        <v>77.9</v>
      </c>
      <c r="J1277" s="7">
        <v>100.0</v>
      </c>
      <c r="K1277" s="8"/>
      <c r="L1277" s="5" t="str">
        <f t="array" ref="L1277">XLOOKUP(H1277,'Product Master'!B:B,'Product Master'!C:C)</f>
        <v>Specialty Polymers</v>
      </c>
      <c r="M1277" s="9">
        <f t="shared" si="3"/>
        <v>77900000</v>
      </c>
    </row>
    <row r="1278">
      <c r="A1278" s="5" t="s">
        <v>5234</v>
      </c>
      <c r="B1278" s="5" t="s">
        <v>4550</v>
      </c>
      <c r="C1278" s="5" t="s">
        <v>3416</v>
      </c>
      <c r="D1278" s="5" t="s">
        <v>3413</v>
      </c>
      <c r="E1278" s="6">
        <v>46580.0</v>
      </c>
      <c r="F1278" s="7">
        <f t="shared" si="1"/>
        <v>2027</v>
      </c>
      <c r="G1278" s="7">
        <f t="shared" si="2"/>
        <v>7</v>
      </c>
      <c r="H1278" s="5" t="s">
        <v>111</v>
      </c>
      <c r="I1278" s="7">
        <v>51.9</v>
      </c>
      <c r="J1278" s="7">
        <v>0.0</v>
      </c>
      <c r="K1278" s="8"/>
      <c r="L1278" s="5" t="str">
        <f t="array" ref="L1278">XLOOKUP(H1278,'Product Master'!B:B,'Product Master'!C:C)</f>
        <v>Packaging Materials</v>
      </c>
      <c r="M1278" s="9">
        <f t="shared" si="3"/>
        <v>0</v>
      </c>
    </row>
    <row r="1279">
      <c r="A1279" s="5" t="s">
        <v>5235</v>
      </c>
      <c r="B1279" s="5" t="s">
        <v>4452</v>
      </c>
      <c r="C1279" s="5" t="s">
        <v>3416</v>
      </c>
      <c r="D1279" s="5" t="s">
        <v>3403</v>
      </c>
      <c r="E1279" s="6">
        <v>45965.0</v>
      </c>
      <c r="F1279" s="7">
        <f t="shared" si="1"/>
        <v>2025</v>
      </c>
      <c r="G1279" s="7">
        <f t="shared" si="2"/>
        <v>11</v>
      </c>
      <c r="H1279" s="5" t="s">
        <v>40</v>
      </c>
      <c r="I1279" s="7">
        <v>34.3</v>
      </c>
      <c r="J1279" s="7">
        <v>80.0</v>
      </c>
      <c r="K1279" s="8"/>
      <c r="L1279" s="5" t="str">
        <f t="array" ref="L1279">XLOOKUP(H1279,'Product Master'!B:B,'Product Master'!C:C)</f>
        <v>Specialty Polymers</v>
      </c>
      <c r="M1279" s="9">
        <f t="shared" si="3"/>
        <v>27440000</v>
      </c>
    </row>
    <row r="1280">
      <c r="A1280" s="5" t="s">
        <v>5236</v>
      </c>
      <c r="B1280" s="5" t="s">
        <v>3466</v>
      </c>
      <c r="C1280" s="5" t="s">
        <v>3406</v>
      </c>
      <c r="D1280" s="5" t="s">
        <v>3403</v>
      </c>
      <c r="E1280" s="6">
        <v>46848.0</v>
      </c>
      <c r="F1280" s="7">
        <f t="shared" si="1"/>
        <v>2028</v>
      </c>
      <c r="G1280" s="7">
        <f t="shared" si="2"/>
        <v>4</v>
      </c>
      <c r="H1280" s="5" t="s">
        <v>142</v>
      </c>
      <c r="I1280" s="7">
        <v>39.4</v>
      </c>
      <c r="J1280" s="7">
        <v>80.0</v>
      </c>
      <c r="K1280" s="5" t="s">
        <v>5237</v>
      </c>
      <c r="L1280" s="5" t="str">
        <f t="array" ref="L1280">XLOOKUP(H1280,'Product Master'!B:B,'Product Master'!C:C)</f>
        <v>Automotive Solutions</v>
      </c>
      <c r="M1280" s="9">
        <f t="shared" si="3"/>
        <v>31520000</v>
      </c>
    </row>
    <row r="1281">
      <c r="A1281" s="5" t="s">
        <v>5238</v>
      </c>
      <c r="B1281" s="5" t="s">
        <v>4218</v>
      </c>
      <c r="C1281" s="5" t="s">
        <v>3412</v>
      </c>
      <c r="D1281" s="5" t="s">
        <v>3419</v>
      </c>
      <c r="E1281" s="6">
        <v>45971.0</v>
      </c>
      <c r="F1281" s="7">
        <f t="shared" si="1"/>
        <v>2025</v>
      </c>
      <c r="G1281" s="7">
        <f t="shared" si="2"/>
        <v>11</v>
      </c>
      <c r="H1281" s="5" t="s">
        <v>25</v>
      </c>
      <c r="I1281" s="7">
        <v>38.5</v>
      </c>
      <c r="J1281" s="7">
        <v>20.0</v>
      </c>
      <c r="K1281" s="8"/>
      <c r="L1281" s="5" t="str">
        <f t="array" ref="L1281">XLOOKUP(H1281,'Product Master'!B:B,'Product Master'!C:C)</f>
        <v>Specialty Polymers</v>
      </c>
      <c r="M1281" s="9">
        <f t="shared" si="3"/>
        <v>7700000</v>
      </c>
    </row>
    <row r="1282">
      <c r="A1282" s="5" t="s">
        <v>5239</v>
      </c>
      <c r="B1282" s="5" t="s">
        <v>5240</v>
      </c>
      <c r="C1282" s="5" t="s">
        <v>3412</v>
      </c>
      <c r="D1282" s="5" t="s">
        <v>3403</v>
      </c>
      <c r="E1282" s="6">
        <v>46563.0</v>
      </c>
      <c r="F1282" s="7">
        <f t="shared" si="1"/>
        <v>2027</v>
      </c>
      <c r="G1282" s="7">
        <f t="shared" si="2"/>
        <v>6</v>
      </c>
      <c r="H1282" s="5" t="s">
        <v>277</v>
      </c>
      <c r="I1282" s="7">
        <v>55.8</v>
      </c>
      <c r="J1282" s="7">
        <v>80.0</v>
      </c>
      <c r="K1282" s="8"/>
      <c r="L1282" s="5" t="str">
        <f t="array" ref="L1282">XLOOKUP(H1282,'Product Master'!B:B,'Product Master'!C:C)</f>
        <v>Packaging Materials</v>
      </c>
      <c r="M1282" s="9">
        <f t="shared" si="3"/>
        <v>44640000</v>
      </c>
    </row>
    <row r="1283">
      <c r="A1283" s="5" t="s">
        <v>5241</v>
      </c>
      <c r="B1283" s="5" t="s">
        <v>3571</v>
      </c>
      <c r="C1283" s="5" t="s">
        <v>3406</v>
      </c>
      <c r="D1283" s="5" t="s">
        <v>3407</v>
      </c>
      <c r="E1283" s="6">
        <v>45869.0</v>
      </c>
      <c r="F1283" s="7">
        <f t="shared" si="1"/>
        <v>2025</v>
      </c>
      <c r="G1283" s="7">
        <f t="shared" si="2"/>
        <v>7</v>
      </c>
      <c r="H1283" s="5" t="s">
        <v>183</v>
      </c>
      <c r="I1283" s="7">
        <v>48.6</v>
      </c>
      <c r="J1283" s="7">
        <v>100.0</v>
      </c>
      <c r="K1283" s="8"/>
      <c r="L1283" s="5" t="str">
        <f t="array" ref="L1283">XLOOKUP(H1283,'Product Master'!B:B,'Product Master'!C:C)</f>
        <v>Industrial Lubricants</v>
      </c>
      <c r="M1283" s="9">
        <f t="shared" si="3"/>
        <v>48600000</v>
      </c>
    </row>
    <row r="1284">
      <c r="A1284" s="5" t="s">
        <v>5242</v>
      </c>
      <c r="B1284" s="5" t="s">
        <v>3747</v>
      </c>
      <c r="C1284" s="5" t="s">
        <v>3402</v>
      </c>
      <c r="D1284" s="5" t="s">
        <v>3417</v>
      </c>
      <c r="E1284" s="6">
        <v>46800.0</v>
      </c>
      <c r="F1284" s="7">
        <f t="shared" si="1"/>
        <v>2028</v>
      </c>
      <c r="G1284" s="7">
        <f t="shared" si="2"/>
        <v>2</v>
      </c>
      <c r="H1284" s="5" t="s">
        <v>40</v>
      </c>
      <c r="I1284" s="7">
        <v>73.3</v>
      </c>
      <c r="J1284" s="7">
        <v>60.0</v>
      </c>
      <c r="K1284" s="8"/>
      <c r="L1284" s="5" t="str">
        <f t="array" ref="L1284">XLOOKUP(H1284,'Product Master'!B:B,'Product Master'!C:C)</f>
        <v>Specialty Polymers</v>
      </c>
      <c r="M1284" s="9">
        <f t="shared" si="3"/>
        <v>43980000</v>
      </c>
    </row>
    <row r="1285">
      <c r="A1285" s="5" t="s">
        <v>5243</v>
      </c>
      <c r="B1285" s="5" t="s">
        <v>3935</v>
      </c>
      <c r="C1285" s="5" t="s">
        <v>3416</v>
      </c>
      <c r="D1285" s="5" t="s">
        <v>3407</v>
      </c>
      <c r="E1285" s="6">
        <v>45700.0</v>
      </c>
      <c r="F1285" s="7">
        <f t="shared" si="1"/>
        <v>2025</v>
      </c>
      <c r="G1285" s="7">
        <f t="shared" si="2"/>
        <v>2</v>
      </c>
      <c r="H1285" s="5" t="s">
        <v>213</v>
      </c>
      <c r="I1285" s="7">
        <v>73.7</v>
      </c>
      <c r="J1285" s="7">
        <v>100.0</v>
      </c>
      <c r="K1285" s="8"/>
      <c r="L1285" s="5" t="str">
        <f t="array" ref="L1285">XLOOKUP(H1285,'Product Master'!B:B,'Product Master'!C:C)</f>
        <v>Industrial Lubricants</v>
      </c>
      <c r="M1285" s="9">
        <f t="shared" si="3"/>
        <v>73700000</v>
      </c>
    </row>
    <row r="1286">
      <c r="A1286" s="5" t="s">
        <v>5244</v>
      </c>
      <c r="B1286" s="5" t="s">
        <v>3720</v>
      </c>
      <c r="C1286" s="5" t="s">
        <v>3406</v>
      </c>
      <c r="D1286" s="5" t="s">
        <v>3419</v>
      </c>
      <c r="E1286" s="6">
        <v>46241.0</v>
      </c>
      <c r="F1286" s="7">
        <f t="shared" si="1"/>
        <v>2026</v>
      </c>
      <c r="G1286" s="7">
        <f t="shared" si="2"/>
        <v>8</v>
      </c>
      <c r="H1286" s="5" t="s">
        <v>89</v>
      </c>
      <c r="I1286" s="7">
        <v>15.9</v>
      </c>
      <c r="J1286" s="7">
        <v>20.0</v>
      </c>
      <c r="K1286" s="8"/>
      <c r="L1286" s="5" t="str">
        <f t="array" ref="L1286">XLOOKUP(H1286,'Product Master'!B:B,'Product Master'!C:C)</f>
        <v>Automotive Solutions</v>
      </c>
      <c r="M1286" s="9">
        <f t="shared" si="3"/>
        <v>3180000</v>
      </c>
    </row>
    <row r="1287">
      <c r="A1287" s="5" t="s">
        <v>5245</v>
      </c>
      <c r="B1287" s="5" t="s">
        <v>3773</v>
      </c>
      <c r="C1287" s="5" t="s">
        <v>3406</v>
      </c>
      <c r="D1287" s="5" t="s">
        <v>3403</v>
      </c>
      <c r="E1287" s="6">
        <v>46846.0</v>
      </c>
      <c r="F1287" s="7">
        <f t="shared" si="1"/>
        <v>2028</v>
      </c>
      <c r="G1287" s="7">
        <f t="shared" si="2"/>
        <v>4</v>
      </c>
      <c r="H1287" s="5" t="s">
        <v>218</v>
      </c>
      <c r="I1287" s="7">
        <v>29.4</v>
      </c>
      <c r="J1287" s="7">
        <v>80.0</v>
      </c>
      <c r="K1287" s="8"/>
      <c r="L1287" s="5" t="str">
        <f t="array" ref="L1287">XLOOKUP(H1287,'Product Master'!B:B,'Product Master'!C:C)</f>
        <v>Consumer &amp; Home Care</v>
      </c>
      <c r="M1287" s="9">
        <f t="shared" si="3"/>
        <v>23520000</v>
      </c>
    </row>
    <row r="1288">
      <c r="A1288" s="5" t="s">
        <v>5246</v>
      </c>
      <c r="B1288" s="5" t="s">
        <v>3513</v>
      </c>
      <c r="C1288" s="5" t="s">
        <v>3406</v>
      </c>
      <c r="D1288" s="5" t="s">
        <v>3417</v>
      </c>
      <c r="E1288" s="6">
        <v>46745.0</v>
      </c>
      <c r="F1288" s="7">
        <f t="shared" si="1"/>
        <v>2027</v>
      </c>
      <c r="G1288" s="7">
        <f t="shared" si="2"/>
        <v>12</v>
      </c>
      <c r="H1288" s="5" t="s">
        <v>142</v>
      </c>
      <c r="I1288" s="7">
        <v>44.9</v>
      </c>
      <c r="J1288" s="7">
        <v>60.0</v>
      </c>
      <c r="K1288" s="8"/>
      <c r="L1288" s="5" t="str">
        <f t="array" ref="L1288">XLOOKUP(H1288,'Product Master'!B:B,'Product Master'!C:C)</f>
        <v>Automotive Solutions</v>
      </c>
      <c r="M1288" s="9">
        <f t="shared" si="3"/>
        <v>26940000</v>
      </c>
    </row>
    <row r="1289">
      <c r="A1289" s="5" t="s">
        <v>5247</v>
      </c>
      <c r="B1289" s="5" t="s">
        <v>4395</v>
      </c>
      <c r="C1289" s="5" t="s">
        <v>3416</v>
      </c>
      <c r="D1289" s="5" t="s">
        <v>3403</v>
      </c>
      <c r="E1289" s="6">
        <v>46324.0</v>
      </c>
      <c r="F1289" s="7">
        <f t="shared" si="1"/>
        <v>2026</v>
      </c>
      <c r="G1289" s="7">
        <f t="shared" si="2"/>
        <v>10</v>
      </c>
      <c r="H1289" s="5" t="s">
        <v>180</v>
      </c>
      <c r="I1289" s="7">
        <v>28.9</v>
      </c>
      <c r="J1289" s="7">
        <v>80.0</v>
      </c>
      <c r="K1289" s="8"/>
      <c r="L1289" s="5" t="str">
        <f t="array" ref="L1289">XLOOKUP(H1289,'Product Master'!B:B,'Product Master'!C:C)</f>
        <v>Automotive Solutions</v>
      </c>
      <c r="M1289" s="9">
        <f t="shared" si="3"/>
        <v>23120000</v>
      </c>
    </row>
    <row r="1290">
      <c r="A1290" s="5" t="s">
        <v>5248</v>
      </c>
      <c r="B1290" s="5" t="s">
        <v>5249</v>
      </c>
      <c r="C1290" s="5" t="s">
        <v>3416</v>
      </c>
      <c r="D1290" s="5" t="s">
        <v>3419</v>
      </c>
      <c r="E1290" s="6">
        <v>45825.0</v>
      </c>
      <c r="F1290" s="7">
        <f t="shared" si="1"/>
        <v>2025</v>
      </c>
      <c r="G1290" s="7">
        <f t="shared" si="2"/>
        <v>6</v>
      </c>
      <c r="H1290" s="5" t="s">
        <v>53</v>
      </c>
      <c r="I1290" s="7">
        <v>28.4</v>
      </c>
      <c r="J1290" s="7">
        <v>20.0</v>
      </c>
      <c r="K1290" s="8"/>
      <c r="L1290" s="5" t="str">
        <f t="array" ref="L1290">XLOOKUP(H1290,'Product Master'!B:B,'Product Master'!C:C)</f>
        <v>Specialty Polymers</v>
      </c>
      <c r="M1290" s="9">
        <f t="shared" si="3"/>
        <v>5680000</v>
      </c>
    </row>
    <row r="1291">
      <c r="A1291" s="5" t="s">
        <v>5250</v>
      </c>
      <c r="B1291" s="5" t="s">
        <v>4010</v>
      </c>
      <c r="C1291" s="5" t="s">
        <v>3406</v>
      </c>
      <c r="D1291" s="5" t="s">
        <v>3417</v>
      </c>
      <c r="E1291" s="6">
        <v>46106.0</v>
      </c>
      <c r="F1291" s="7">
        <f t="shared" si="1"/>
        <v>2026</v>
      </c>
      <c r="G1291" s="7">
        <f t="shared" si="2"/>
        <v>3</v>
      </c>
      <c r="H1291" s="5" t="s">
        <v>56</v>
      </c>
      <c r="I1291" s="7">
        <v>67.0</v>
      </c>
      <c r="J1291" s="7">
        <v>60.0</v>
      </c>
      <c r="K1291" s="8"/>
      <c r="L1291" s="5" t="str">
        <f t="array" ref="L1291">XLOOKUP(H1291,'Product Master'!B:B,'Product Master'!C:C)</f>
        <v>Packaging Materials</v>
      </c>
      <c r="M1291" s="9">
        <f t="shared" si="3"/>
        <v>40200000</v>
      </c>
    </row>
    <row r="1292">
      <c r="A1292" s="5" t="s">
        <v>5251</v>
      </c>
      <c r="B1292" s="5" t="s">
        <v>3873</v>
      </c>
      <c r="C1292" s="5" t="s">
        <v>3412</v>
      </c>
      <c r="D1292" s="5" t="s">
        <v>3419</v>
      </c>
      <c r="E1292" s="6">
        <v>45937.0</v>
      </c>
      <c r="F1292" s="7">
        <f t="shared" si="1"/>
        <v>2025</v>
      </c>
      <c r="G1292" s="7">
        <f t="shared" si="2"/>
        <v>10</v>
      </c>
      <c r="H1292" s="5" t="s">
        <v>180</v>
      </c>
      <c r="I1292" s="7">
        <v>67.6</v>
      </c>
      <c r="J1292" s="7">
        <v>20.0</v>
      </c>
      <c r="K1292" s="8"/>
      <c r="L1292" s="5" t="str">
        <f t="array" ref="L1292">XLOOKUP(H1292,'Product Master'!B:B,'Product Master'!C:C)</f>
        <v>Automotive Solutions</v>
      </c>
      <c r="M1292" s="9">
        <f t="shared" si="3"/>
        <v>13520000</v>
      </c>
    </row>
    <row r="1293">
      <c r="A1293" s="5" t="s">
        <v>5252</v>
      </c>
      <c r="B1293" s="5" t="s">
        <v>4395</v>
      </c>
      <c r="C1293" s="5" t="s">
        <v>3402</v>
      </c>
      <c r="D1293" s="5" t="s">
        <v>3413</v>
      </c>
      <c r="E1293" s="6">
        <v>46587.0</v>
      </c>
      <c r="F1293" s="7">
        <f t="shared" si="1"/>
        <v>2027</v>
      </c>
      <c r="G1293" s="7">
        <f t="shared" si="2"/>
        <v>7</v>
      </c>
      <c r="H1293" s="5" t="s">
        <v>56</v>
      </c>
      <c r="I1293" s="7">
        <v>24.9</v>
      </c>
      <c r="J1293" s="7">
        <v>0.0</v>
      </c>
      <c r="K1293" s="8"/>
      <c r="L1293" s="5" t="str">
        <f t="array" ref="L1293">XLOOKUP(H1293,'Product Master'!B:B,'Product Master'!C:C)</f>
        <v>Packaging Materials</v>
      </c>
      <c r="M1293" s="9">
        <f t="shared" si="3"/>
        <v>0</v>
      </c>
    </row>
    <row r="1294">
      <c r="A1294" s="5" t="s">
        <v>5253</v>
      </c>
      <c r="B1294" s="5" t="s">
        <v>3892</v>
      </c>
      <c r="C1294" s="5" t="s">
        <v>3416</v>
      </c>
      <c r="D1294" s="5" t="s">
        <v>3419</v>
      </c>
      <c r="E1294" s="6">
        <v>46066.0</v>
      </c>
      <c r="F1294" s="7">
        <f t="shared" si="1"/>
        <v>2026</v>
      </c>
      <c r="G1294" s="7">
        <f t="shared" si="2"/>
        <v>2</v>
      </c>
      <c r="H1294" s="5" t="s">
        <v>267</v>
      </c>
      <c r="I1294" s="7">
        <v>34.9</v>
      </c>
      <c r="J1294" s="7">
        <v>20.0</v>
      </c>
      <c r="K1294" s="8"/>
      <c r="L1294" s="5" t="str">
        <f t="array" ref="L1294">XLOOKUP(H1294,'Product Master'!B:B,'Product Master'!C:C)</f>
        <v>Automotive Solutions</v>
      </c>
      <c r="M1294" s="9">
        <f t="shared" si="3"/>
        <v>6980000</v>
      </c>
    </row>
    <row r="1295">
      <c r="A1295" s="5" t="s">
        <v>5254</v>
      </c>
      <c r="B1295" s="5" t="s">
        <v>4872</v>
      </c>
      <c r="C1295" s="5" t="s">
        <v>3416</v>
      </c>
      <c r="D1295" s="5" t="s">
        <v>3407</v>
      </c>
      <c r="E1295" s="6">
        <v>46671.0</v>
      </c>
      <c r="F1295" s="7">
        <f t="shared" si="1"/>
        <v>2027</v>
      </c>
      <c r="G1295" s="7">
        <f t="shared" si="2"/>
        <v>10</v>
      </c>
      <c r="H1295" s="5" t="s">
        <v>267</v>
      </c>
      <c r="I1295" s="7">
        <v>67.7</v>
      </c>
      <c r="J1295" s="7">
        <v>100.0</v>
      </c>
      <c r="K1295" s="8"/>
      <c r="L1295" s="5" t="str">
        <f t="array" ref="L1295">XLOOKUP(H1295,'Product Master'!B:B,'Product Master'!C:C)</f>
        <v>Automotive Solutions</v>
      </c>
      <c r="M1295" s="9">
        <f t="shared" si="3"/>
        <v>67700000</v>
      </c>
    </row>
    <row r="1296">
      <c r="A1296" s="5" t="s">
        <v>5255</v>
      </c>
      <c r="B1296" s="5" t="s">
        <v>4127</v>
      </c>
      <c r="C1296" s="5" t="s">
        <v>3402</v>
      </c>
      <c r="D1296" s="5" t="s">
        <v>3403</v>
      </c>
      <c r="E1296" s="6">
        <v>46489.0</v>
      </c>
      <c r="F1296" s="7">
        <f t="shared" si="1"/>
        <v>2027</v>
      </c>
      <c r="G1296" s="7">
        <f t="shared" si="2"/>
        <v>4</v>
      </c>
      <c r="H1296" s="5" t="s">
        <v>40</v>
      </c>
      <c r="I1296" s="7">
        <v>56.1</v>
      </c>
      <c r="J1296" s="7">
        <v>80.0</v>
      </c>
      <c r="K1296" s="8"/>
      <c r="L1296" s="5" t="str">
        <f t="array" ref="L1296">XLOOKUP(H1296,'Product Master'!B:B,'Product Master'!C:C)</f>
        <v>Specialty Polymers</v>
      </c>
      <c r="M1296" s="9">
        <f t="shared" si="3"/>
        <v>44880000</v>
      </c>
    </row>
    <row r="1297">
      <c r="A1297" s="5" t="s">
        <v>5256</v>
      </c>
      <c r="B1297" s="5" t="s">
        <v>4893</v>
      </c>
      <c r="C1297" s="5" t="s">
        <v>3412</v>
      </c>
      <c r="D1297" s="5" t="s">
        <v>3417</v>
      </c>
      <c r="E1297" s="6">
        <v>45745.0</v>
      </c>
      <c r="F1297" s="7">
        <f t="shared" si="1"/>
        <v>2025</v>
      </c>
      <c r="G1297" s="7">
        <f t="shared" si="2"/>
        <v>3</v>
      </c>
      <c r="H1297" s="5" t="s">
        <v>267</v>
      </c>
      <c r="I1297" s="7">
        <v>28.5</v>
      </c>
      <c r="J1297" s="7">
        <v>60.0</v>
      </c>
      <c r="K1297" s="8"/>
      <c r="L1297" s="5" t="str">
        <f t="array" ref="L1297">XLOOKUP(H1297,'Product Master'!B:B,'Product Master'!C:C)</f>
        <v>Automotive Solutions</v>
      </c>
      <c r="M1297" s="9">
        <f t="shared" si="3"/>
        <v>17100000</v>
      </c>
    </row>
    <row r="1298">
      <c r="A1298" s="5" t="s">
        <v>5257</v>
      </c>
      <c r="B1298" s="5" t="s">
        <v>4964</v>
      </c>
      <c r="C1298" s="5" t="s">
        <v>3406</v>
      </c>
      <c r="D1298" s="5" t="s">
        <v>3413</v>
      </c>
      <c r="E1298" s="6">
        <v>46308.0</v>
      </c>
      <c r="F1298" s="7">
        <f t="shared" si="1"/>
        <v>2026</v>
      </c>
      <c r="G1298" s="7">
        <f t="shared" si="2"/>
        <v>10</v>
      </c>
      <c r="H1298" s="5" t="s">
        <v>89</v>
      </c>
      <c r="I1298" s="7">
        <v>75.4</v>
      </c>
      <c r="J1298" s="7">
        <v>0.0</v>
      </c>
      <c r="K1298" s="8"/>
      <c r="L1298" s="5" t="str">
        <f t="array" ref="L1298">XLOOKUP(H1298,'Product Master'!B:B,'Product Master'!C:C)</f>
        <v>Automotive Solutions</v>
      </c>
      <c r="M1298" s="9">
        <f t="shared" si="3"/>
        <v>0</v>
      </c>
    </row>
    <row r="1299">
      <c r="A1299" s="5" t="s">
        <v>5258</v>
      </c>
      <c r="B1299" s="5" t="s">
        <v>3765</v>
      </c>
      <c r="C1299" s="5" t="s">
        <v>3402</v>
      </c>
      <c r="D1299" s="5" t="s">
        <v>3417</v>
      </c>
      <c r="E1299" s="6">
        <v>46646.0</v>
      </c>
      <c r="F1299" s="7">
        <f t="shared" si="1"/>
        <v>2027</v>
      </c>
      <c r="G1299" s="7">
        <f t="shared" si="2"/>
        <v>9</v>
      </c>
      <c r="H1299" s="5" t="s">
        <v>231</v>
      </c>
      <c r="I1299" s="7">
        <v>25.7</v>
      </c>
      <c r="J1299" s="7">
        <v>60.0</v>
      </c>
      <c r="K1299" s="8"/>
      <c r="L1299" s="5" t="str">
        <f t="array" ref="L1299">XLOOKUP(H1299,'Product Master'!B:B,'Product Master'!C:C)</f>
        <v>Industrial Lubricants</v>
      </c>
      <c r="M1299" s="9">
        <f t="shared" si="3"/>
        <v>15420000</v>
      </c>
    </row>
    <row r="1300">
      <c r="A1300" s="5" t="s">
        <v>5259</v>
      </c>
      <c r="B1300" s="5" t="s">
        <v>3428</v>
      </c>
      <c r="C1300" s="5" t="s">
        <v>3416</v>
      </c>
      <c r="D1300" s="5" t="s">
        <v>3403</v>
      </c>
      <c r="E1300" s="6">
        <v>46713.0</v>
      </c>
      <c r="F1300" s="7">
        <f t="shared" si="1"/>
        <v>2027</v>
      </c>
      <c r="G1300" s="7">
        <f t="shared" si="2"/>
        <v>11</v>
      </c>
      <c r="H1300" s="5" t="s">
        <v>124</v>
      </c>
      <c r="I1300" s="7">
        <v>63.3</v>
      </c>
      <c r="J1300" s="7">
        <v>80.0</v>
      </c>
      <c r="K1300" s="8"/>
      <c r="L1300" s="5" t="str">
        <f t="array" ref="L1300">XLOOKUP(H1300,'Product Master'!B:B,'Product Master'!C:C)</f>
        <v>Specialty Polymers</v>
      </c>
      <c r="M1300" s="9">
        <f t="shared" si="3"/>
        <v>50640000</v>
      </c>
    </row>
    <row r="1301">
      <c r="A1301" s="5" t="s">
        <v>5260</v>
      </c>
      <c r="B1301" s="5" t="s">
        <v>3436</v>
      </c>
      <c r="C1301" s="5" t="s">
        <v>3412</v>
      </c>
      <c r="D1301" s="5" t="s">
        <v>3413</v>
      </c>
      <c r="E1301" s="6">
        <v>45816.0</v>
      </c>
      <c r="F1301" s="7">
        <f t="shared" si="1"/>
        <v>2025</v>
      </c>
      <c r="G1301" s="7">
        <f t="shared" si="2"/>
        <v>6</v>
      </c>
      <c r="H1301" s="5" t="s">
        <v>111</v>
      </c>
      <c r="I1301" s="7">
        <v>32.6</v>
      </c>
      <c r="J1301" s="7">
        <v>0.0</v>
      </c>
      <c r="K1301" s="8"/>
      <c r="L1301" s="5" t="str">
        <f t="array" ref="L1301">XLOOKUP(H1301,'Product Master'!B:B,'Product Master'!C:C)</f>
        <v>Packaging Materials</v>
      </c>
      <c r="M1301" s="9">
        <f t="shared" si="3"/>
        <v>0</v>
      </c>
    </row>
    <row r="1302">
      <c r="A1302" s="5" t="s">
        <v>5261</v>
      </c>
      <c r="B1302" s="5" t="s">
        <v>4196</v>
      </c>
      <c r="C1302" s="5" t="s">
        <v>3402</v>
      </c>
      <c r="D1302" s="5" t="s">
        <v>3407</v>
      </c>
      <c r="E1302" s="6">
        <v>45974.0</v>
      </c>
      <c r="F1302" s="7">
        <f t="shared" si="1"/>
        <v>2025</v>
      </c>
      <c r="G1302" s="7">
        <f t="shared" si="2"/>
        <v>11</v>
      </c>
      <c r="H1302" s="5" t="s">
        <v>79</v>
      </c>
      <c r="I1302" s="7">
        <v>42.4</v>
      </c>
      <c r="J1302" s="7">
        <v>100.0</v>
      </c>
      <c r="K1302" s="8"/>
      <c r="L1302" s="5" t="str">
        <f t="array" ref="L1302">XLOOKUP(H1302,'Product Master'!B:B,'Product Master'!C:C)</f>
        <v>Packaging Materials</v>
      </c>
      <c r="M1302" s="9">
        <f t="shared" si="3"/>
        <v>42400000</v>
      </c>
    </row>
    <row r="1303">
      <c r="A1303" s="5" t="s">
        <v>5262</v>
      </c>
      <c r="B1303" s="5" t="s">
        <v>4087</v>
      </c>
      <c r="C1303" s="5" t="s">
        <v>3412</v>
      </c>
      <c r="D1303" s="5" t="s">
        <v>3407</v>
      </c>
      <c r="E1303" s="6">
        <v>46654.0</v>
      </c>
      <c r="F1303" s="7">
        <f t="shared" si="1"/>
        <v>2027</v>
      </c>
      <c r="G1303" s="7">
        <f t="shared" si="2"/>
        <v>9</v>
      </c>
      <c r="H1303" s="5" t="s">
        <v>306</v>
      </c>
      <c r="I1303" s="7">
        <v>23.8</v>
      </c>
      <c r="J1303" s="7">
        <v>100.0</v>
      </c>
      <c r="K1303" s="8"/>
      <c r="L1303" s="5" t="str">
        <f t="array" ref="L1303">XLOOKUP(H1303,'Product Master'!B:B,'Product Master'!C:C)</f>
        <v>Consumer &amp; Home Care</v>
      </c>
      <c r="M1303" s="9">
        <f t="shared" si="3"/>
        <v>23800000</v>
      </c>
    </row>
    <row r="1304">
      <c r="A1304" s="5" t="s">
        <v>5263</v>
      </c>
      <c r="B1304" s="5" t="s">
        <v>4216</v>
      </c>
      <c r="C1304" s="5" t="s">
        <v>3402</v>
      </c>
      <c r="D1304" s="5" t="s">
        <v>3417</v>
      </c>
      <c r="E1304" s="6">
        <v>46351.0</v>
      </c>
      <c r="F1304" s="7">
        <f t="shared" si="1"/>
        <v>2026</v>
      </c>
      <c r="G1304" s="7">
        <f t="shared" si="2"/>
        <v>11</v>
      </c>
      <c r="H1304" s="5" t="s">
        <v>56</v>
      </c>
      <c r="I1304" s="7">
        <v>69.7</v>
      </c>
      <c r="J1304" s="7">
        <v>60.0</v>
      </c>
      <c r="K1304" s="8"/>
      <c r="L1304" s="5" t="str">
        <f t="array" ref="L1304">XLOOKUP(H1304,'Product Master'!B:B,'Product Master'!C:C)</f>
        <v>Packaging Materials</v>
      </c>
      <c r="M1304" s="9">
        <f t="shared" si="3"/>
        <v>41820000</v>
      </c>
    </row>
    <row r="1305">
      <c r="A1305" s="5" t="s">
        <v>5264</v>
      </c>
      <c r="B1305" s="5" t="s">
        <v>3682</v>
      </c>
      <c r="C1305" s="5" t="s">
        <v>3412</v>
      </c>
      <c r="D1305" s="5" t="s">
        <v>3419</v>
      </c>
      <c r="E1305" s="6">
        <v>45780.0</v>
      </c>
      <c r="F1305" s="7">
        <f t="shared" si="1"/>
        <v>2025</v>
      </c>
      <c r="G1305" s="7">
        <f t="shared" si="2"/>
        <v>5</v>
      </c>
      <c r="H1305" s="5" t="s">
        <v>250</v>
      </c>
      <c r="I1305" s="7">
        <v>79.8</v>
      </c>
      <c r="J1305" s="7">
        <v>20.0</v>
      </c>
      <c r="K1305" s="8"/>
      <c r="L1305" s="5" t="str">
        <f t="array" ref="L1305">XLOOKUP(H1305,'Product Master'!B:B,'Product Master'!C:C)</f>
        <v>Industrial Lubricants</v>
      </c>
      <c r="M1305" s="9">
        <f t="shared" si="3"/>
        <v>15960000</v>
      </c>
    </row>
    <row r="1306">
      <c r="A1306" s="5" t="s">
        <v>5265</v>
      </c>
      <c r="B1306" s="5" t="s">
        <v>3633</v>
      </c>
      <c r="C1306" s="5" t="s">
        <v>3406</v>
      </c>
      <c r="D1306" s="5" t="s">
        <v>3407</v>
      </c>
      <c r="E1306" s="6">
        <v>46663.0</v>
      </c>
      <c r="F1306" s="7">
        <f t="shared" si="1"/>
        <v>2027</v>
      </c>
      <c r="G1306" s="7">
        <f t="shared" si="2"/>
        <v>10</v>
      </c>
      <c r="H1306" s="5" t="s">
        <v>336</v>
      </c>
      <c r="I1306" s="7">
        <v>8.1</v>
      </c>
      <c r="J1306" s="7">
        <v>100.0</v>
      </c>
      <c r="K1306" s="8"/>
      <c r="L1306" s="5" t="str">
        <f t="array" ref="L1306">XLOOKUP(H1306,'Product Master'!B:B,'Product Master'!C:C)</f>
        <v>Automotive Solutions</v>
      </c>
      <c r="M1306" s="9">
        <f t="shared" si="3"/>
        <v>8100000</v>
      </c>
    </row>
    <row r="1307">
      <c r="A1307" s="5" t="s">
        <v>5266</v>
      </c>
      <c r="B1307" s="5" t="s">
        <v>5190</v>
      </c>
      <c r="C1307" s="5" t="s">
        <v>3416</v>
      </c>
      <c r="D1307" s="5" t="s">
        <v>3407</v>
      </c>
      <c r="E1307" s="6">
        <v>46548.0</v>
      </c>
      <c r="F1307" s="7">
        <f t="shared" si="1"/>
        <v>2027</v>
      </c>
      <c r="G1307" s="7">
        <f t="shared" si="2"/>
        <v>6</v>
      </c>
      <c r="H1307" s="5" t="s">
        <v>145</v>
      </c>
      <c r="I1307" s="7">
        <v>77.3</v>
      </c>
      <c r="J1307" s="7">
        <v>100.0</v>
      </c>
      <c r="K1307" s="5" t="s">
        <v>5267</v>
      </c>
      <c r="L1307" s="5" t="str">
        <f t="array" ref="L1307">XLOOKUP(H1307,'Product Master'!B:B,'Product Master'!C:C)</f>
        <v>Consumer &amp; Home Care</v>
      </c>
      <c r="M1307" s="9">
        <f t="shared" si="3"/>
        <v>77300000</v>
      </c>
    </row>
    <row r="1308">
      <c r="A1308" s="5" t="s">
        <v>5268</v>
      </c>
      <c r="B1308" s="5" t="s">
        <v>5269</v>
      </c>
      <c r="C1308" s="5" t="s">
        <v>3406</v>
      </c>
      <c r="D1308" s="5" t="s">
        <v>3419</v>
      </c>
      <c r="E1308" s="6">
        <v>46592.0</v>
      </c>
      <c r="F1308" s="7">
        <f t="shared" si="1"/>
        <v>2027</v>
      </c>
      <c r="G1308" s="7">
        <f t="shared" si="2"/>
        <v>7</v>
      </c>
      <c r="H1308" s="5" t="s">
        <v>250</v>
      </c>
      <c r="I1308" s="7">
        <v>5.4</v>
      </c>
      <c r="J1308" s="7">
        <v>20.0</v>
      </c>
      <c r="K1308" s="8"/>
      <c r="L1308" s="5" t="str">
        <f t="array" ref="L1308">XLOOKUP(H1308,'Product Master'!B:B,'Product Master'!C:C)</f>
        <v>Industrial Lubricants</v>
      </c>
      <c r="M1308" s="9">
        <f t="shared" si="3"/>
        <v>1080000</v>
      </c>
    </row>
    <row r="1309">
      <c r="A1309" s="5" t="s">
        <v>5270</v>
      </c>
      <c r="B1309" s="5" t="s">
        <v>3751</v>
      </c>
      <c r="C1309" s="5" t="s">
        <v>3402</v>
      </c>
      <c r="D1309" s="5" t="s">
        <v>3419</v>
      </c>
      <c r="E1309" s="6">
        <v>46608.0</v>
      </c>
      <c r="F1309" s="7">
        <f t="shared" si="1"/>
        <v>2027</v>
      </c>
      <c r="G1309" s="7">
        <f t="shared" si="2"/>
        <v>8</v>
      </c>
      <c r="H1309" s="5" t="s">
        <v>142</v>
      </c>
      <c r="I1309" s="7">
        <v>17.5</v>
      </c>
      <c r="J1309" s="7">
        <v>20.0</v>
      </c>
      <c r="K1309" s="8"/>
      <c r="L1309" s="5" t="str">
        <f t="array" ref="L1309">XLOOKUP(H1309,'Product Master'!B:B,'Product Master'!C:C)</f>
        <v>Automotive Solutions</v>
      </c>
      <c r="M1309" s="9">
        <f t="shared" si="3"/>
        <v>3500000</v>
      </c>
    </row>
    <row r="1310">
      <c r="A1310" s="5" t="s">
        <v>5271</v>
      </c>
      <c r="B1310" s="5" t="s">
        <v>3832</v>
      </c>
      <c r="C1310" s="5" t="s">
        <v>3416</v>
      </c>
      <c r="D1310" s="5" t="s">
        <v>3403</v>
      </c>
      <c r="E1310" s="6">
        <v>46693.0</v>
      </c>
      <c r="F1310" s="7">
        <f t="shared" si="1"/>
        <v>2027</v>
      </c>
      <c r="G1310" s="7">
        <f t="shared" si="2"/>
        <v>11</v>
      </c>
      <c r="H1310" s="5" t="s">
        <v>183</v>
      </c>
      <c r="I1310" s="7">
        <v>79.9</v>
      </c>
      <c r="J1310" s="7">
        <v>80.0</v>
      </c>
      <c r="K1310" s="8"/>
      <c r="L1310" s="5" t="str">
        <f t="array" ref="L1310">XLOOKUP(H1310,'Product Master'!B:B,'Product Master'!C:C)</f>
        <v>Industrial Lubricants</v>
      </c>
      <c r="M1310" s="9">
        <f t="shared" si="3"/>
        <v>63920000</v>
      </c>
    </row>
    <row r="1311">
      <c r="A1311" s="5" t="s">
        <v>5272</v>
      </c>
      <c r="B1311" s="5" t="s">
        <v>5273</v>
      </c>
      <c r="C1311" s="5" t="s">
        <v>3416</v>
      </c>
      <c r="D1311" s="5" t="s">
        <v>3407</v>
      </c>
      <c r="E1311" s="6">
        <v>46770.0</v>
      </c>
      <c r="F1311" s="7">
        <f t="shared" si="1"/>
        <v>2028</v>
      </c>
      <c r="G1311" s="7">
        <f t="shared" si="2"/>
        <v>1</v>
      </c>
      <c r="H1311" s="5" t="s">
        <v>56</v>
      </c>
      <c r="I1311" s="7">
        <v>34.3</v>
      </c>
      <c r="J1311" s="7">
        <v>100.0</v>
      </c>
      <c r="K1311" s="8"/>
      <c r="L1311" s="5" t="str">
        <f t="array" ref="L1311">XLOOKUP(H1311,'Product Master'!B:B,'Product Master'!C:C)</f>
        <v>Packaging Materials</v>
      </c>
      <c r="M1311" s="9">
        <f t="shared" si="3"/>
        <v>34300000</v>
      </c>
    </row>
    <row r="1312">
      <c r="A1312" s="5" t="s">
        <v>5274</v>
      </c>
      <c r="B1312" s="5" t="s">
        <v>4789</v>
      </c>
      <c r="C1312" s="5" t="s">
        <v>3406</v>
      </c>
      <c r="D1312" s="5" t="s">
        <v>3419</v>
      </c>
      <c r="E1312" s="6">
        <v>46104.0</v>
      </c>
      <c r="F1312" s="7">
        <f t="shared" si="1"/>
        <v>2026</v>
      </c>
      <c r="G1312" s="7">
        <f t="shared" si="2"/>
        <v>3</v>
      </c>
      <c r="H1312" s="5" t="s">
        <v>95</v>
      </c>
      <c r="I1312" s="7">
        <v>15.4</v>
      </c>
      <c r="J1312" s="7">
        <v>20.0</v>
      </c>
      <c r="K1312" s="8"/>
      <c r="L1312" s="5" t="str">
        <f t="array" ref="L1312">XLOOKUP(H1312,'Product Master'!B:B,'Product Master'!C:C)</f>
        <v>Consumer &amp; Home Care</v>
      </c>
      <c r="M1312" s="9">
        <f t="shared" si="3"/>
        <v>3080000</v>
      </c>
    </row>
    <row r="1313">
      <c r="A1313" s="5" t="s">
        <v>5275</v>
      </c>
      <c r="B1313" s="5" t="s">
        <v>5276</v>
      </c>
      <c r="C1313" s="5" t="s">
        <v>3412</v>
      </c>
      <c r="D1313" s="5" t="s">
        <v>3413</v>
      </c>
      <c r="E1313" s="6">
        <v>46807.0</v>
      </c>
      <c r="F1313" s="7">
        <f t="shared" si="1"/>
        <v>2028</v>
      </c>
      <c r="G1313" s="7">
        <f t="shared" si="2"/>
        <v>2</v>
      </c>
      <c r="H1313" s="5" t="s">
        <v>59</v>
      </c>
      <c r="I1313" s="7">
        <v>31.0</v>
      </c>
      <c r="J1313" s="7">
        <v>0.0</v>
      </c>
      <c r="K1313" s="8"/>
      <c r="L1313" s="5" t="str">
        <f t="array" ref="L1313">XLOOKUP(H1313,'Product Master'!B:B,'Product Master'!C:C)</f>
        <v>Consumer &amp; Home Care</v>
      </c>
      <c r="M1313" s="9">
        <f t="shared" si="3"/>
        <v>0</v>
      </c>
    </row>
    <row r="1314">
      <c r="A1314" s="5" t="s">
        <v>5277</v>
      </c>
      <c r="B1314" s="5" t="s">
        <v>4786</v>
      </c>
      <c r="C1314" s="5" t="s">
        <v>3412</v>
      </c>
      <c r="D1314" s="5" t="s">
        <v>3417</v>
      </c>
      <c r="E1314" s="6">
        <v>46112.0</v>
      </c>
      <c r="F1314" s="7">
        <f t="shared" si="1"/>
        <v>2026</v>
      </c>
      <c r="G1314" s="7">
        <f t="shared" si="2"/>
        <v>3</v>
      </c>
      <c r="H1314" s="5" t="s">
        <v>213</v>
      </c>
      <c r="I1314" s="7">
        <v>35.7</v>
      </c>
      <c r="J1314" s="7">
        <v>60.0</v>
      </c>
      <c r="K1314" s="8"/>
      <c r="L1314" s="5" t="str">
        <f t="array" ref="L1314">XLOOKUP(H1314,'Product Master'!B:B,'Product Master'!C:C)</f>
        <v>Industrial Lubricants</v>
      </c>
      <c r="M1314" s="9">
        <f t="shared" si="3"/>
        <v>21420000</v>
      </c>
    </row>
    <row r="1315">
      <c r="A1315" s="5" t="s">
        <v>5278</v>
      </c>
      <c r="B1315" s="5" t="s">
        <v>3728</v>
      </c>
      <c r="C1315" s="5" t="s">
        <v>3402</v>
      </c>
      <c r="D1315" s="5" t="s">
        <v>3413</v>
      </c>
      <c r="E1315" s="6">
        <v>46832.0</v>
      </c>
      <c r="F1315" s="7">
        <f t="shared" si="1"/>
        <v>2028</v>
      </c>
      <c r="G1315" s="7">
        <f t="shared" si="2"/>
        <v>3</v>
      </c>
      <c r="H1315" s="5" t="s">
        <v>194</v>
      </c>
      <c r="I1315" s="7">
        <v>54.3</v>
      </c>
      <c r="J1315" s="7">
        <v>0.0</v>
      </c>
      <c r="K1315" s="8"/>
      <c r="L1315" s="5" t="str">
        <f t="array" ref="L1315">XLOOKUP(H1315,'Product Master'!B:B,'Product Master'!C:C)</f>
        <v>Specialty Polymers</v>
      </c>
      <c r="M1315" s="9">
        <f t="shared" si="3"/>
        <v>0</v>
      </c>
    </row>
    <row r="1316">
      <c r="A1316" s="5" t="s">
        <v>5279</v>
      </c>
      <c r="B1316" s="5" t="s">
        <v>4893</v>
      </c>
      <c r="C1316" s="5" t="s">
        <v>3412</v>
      </c>
      <c r="D1316" s="5" t="s">
        <v>3419</v>
      </c>
      <c r="E1316" s="6">
        <v>46853.0</v>
      </c>
      <c r="F1316" s="7">
        <f t="shared" si="1"/>
        <v>2028</v>
      </c>
      <c r="G1316" s="7">
        <f t="shared" si="2"/>
        <v>4</v>
      </c>
      <c r="H1316" s="5" t="s">
        <v>40</v>
      </c>
      <c r="I1316" s="7">
        <v>34.1</v>
      </c>
      <c r="J1316" s="7">
        <v>20.0</v>
      </c>
      <c r="K1316" s="8"/>
      <c r="L1316" s="5" t="str">
        <f t="array" ref="L1316">XLOOKUP(H1316,'Product Master'!B:B,'Product Master'!C:C)</f>
        <v>Specialty Polymers</v>
      </c>
      <c r="M1316" s="9">
        <f t="shared" si="3"/>
        <v>6820000</v>
      </c>
    </row>
    <row r="1317">
      <c r="A1317" s="5" t="s">
        <v>5280</v>
      </c>
      <c r="B1317" s="5" t="s">
        <v>3409</v>
      </c>
      <c r="C1317" s="5" t="s">
        <v>3406</v>
      </c>
      <c r="D1317" s="5" t="s">
        <v>3407</v>
      </c>
      <c r="E1317" s="6">
        <v>46160.0</v>
      </c>
      <c r="F1317" s="7">
        <f t="shared" si="1"/>
        <v>2026</v>
      </c>
      <c r="G1317" s="7">
        <f t="shared" si="2"/>
        <v>5</v>
      </c>
      <c r="H1317" s="5" t="s">
        <v>133</v>
      </c>
      <c r="I1317" s="7">
        <v>24.2</v>
      </c>
      <c r="J1317" s="7">
        <v>100.0</v>
      </c>
      <c r="K1317" s="8"/>
      <c r="L1317" s="5" t="str">
        <f t="array" ref="L1317">XLOOKUP(H1317,'Product Master'!B:B,'Product Master'!C:C)</f>
        <v>Specialty Polymers</v>
      </c>
      <c r="M1317" s="9">
        <f t="shared" si="3"/>
        <v>24200000</v>
      </c>
    </row>
    <row r="1318">
      <c r="A1318" s="5" t="s">
        <v>5281</v>
      </c>
      <c r="B1318" s="5" t="s">
        <v>4670</v>
      </c>
      <c r="C1318" s="5" t="s">
        <v>3416</v>
      </c>
      <c r="D1318" s="5" t="s">
        <v>3403</v>
      </c>
      <c r="E1318" s="6">
        <v>46202.0</v>
      </c>
      <c r="F1318" s="7">
        <f t="shared" si="1"/>
        <v>2026</v>
      </c>
      <c r="G1318" s="7">
        <f t="shared" si="2"/>
        <v>6</v>
      </c>
      <c r="H1318" s="5" t="s">
        <v>183</v>
      </c>
      <c r="I1318" s="7">
        <v>65.3</v>
      </c>
      <c r="J1318" s="7">
        <v>80.0</v>
      </c>
      <c r="K1318" s="8"/>
      <c r="L1318" s="5" t="str">
        <f t="array" ref="L1318">XLOOKUP(H1318,'Product Master'!B:B,'Product Master'!C:C)</f>
        <v>Industrial Lubricants</v>
      </c>
      <c r="M1318" s="9">
        <f t="shared" si="3"/>
        <v>52240000</v>
      </c>
    </row>
    <row r="1319">
      <c r="A1319" s="5" t="s">
        <v>5282</v>
      </c>
      <c r="B1319" s="5" t="s">
        <v>3566</v>
      </c>
      <c r="C1319" s="5" t="s">
        <v>3402</v>
      </c>
      <c r="D1319" s="5" t="s">
        <v>3419</v>
      </c>
      <c r="E1319" s="6">
        <v>46782.0</v>
      </c>
      <c r="F1319" s="7">
        <f t="shared" si="1"/>
        <v>2028</v>
      </c>
      <c r="G1319" s="7">
        <f t="shared" si="2"/>
        <v>1</v>
      </c>
      <c r="H1319" s="5" t="s">
        <v>103</v>
      </c>
      <c r="I1319" s="7">
        <v>65.2</v>
      </c>
      <c r="J1319" s="7">
        <v>20.0</v>
      </c>
      <c r="K1319" s="8"/>
      <c r="L1319" s="5" t="str">
        <f t="array" ref="L1319">XLOOKUP(H1319,'Product Master'!B:B,'Product Master'!C:C)</f>
        <v>Specialty Polymers</v>
      </c>
      <c r="M1319" s="9">
        <f t="shared" si="3"/>
        <v>13040000</v>
      </c>
    </row>
    <row r="1320">
      <c r="A1320" s="5" t="s">
        <v>5283</v>
      </c>
      <c r="B1320" s="5" t="s">
        <v>3558</v>
      </c>
      <c r="C1320" s="5" t="s">
        <v>3402</v>
      </c>
      <c r="D1320" s="5" t="s">
        <v>3407</v>
      </c>
      <c r="E1320" s="6">
        <v>45804.0</v>
      </c>
      <c r="F1320" s="7">
        <f t="shared" si="1"/>
        <v>2025</v>
      </c>
      <c r="G1320" s="7">
        <f t="shared" si="2"/>
        <v>5</v>
      </c>
      <c r="H1320" s="5" t="s">
        <v>92</v>
      </c>
      <c r="I1320" s="7">
        <v>22.9</v>
      </c>
      <c r="J1320" s="7">
        <v>100.0</v>
      </c>
      <c r="K1320" s="8"/>
      <c r="L1320" s="5" t="str">
        <f t="array" ref="L1320">XLOOKUP(H1320,'Product Master'!B:B,'Product Master'!C:C)</f>
        <v>Automotive Solutions</v>
      </c>
      <c r="M1320" s="9">
        <f t="shared" si="3"/>
        <v>22900000</v>
      </c>
    </row>
    <row r="1321">
      <c r="A1321" s="5" t="s">
        <v>5284</v>
      </c>
      <c r="B1321" s="5" t="s">
        <v>4127</v>
      </c>
      <c r="C1321" s="5" t="s">
        <v>3402</v>
      </c>
      <c r="D1321" s="5" t="s">
        <v>3419</v>
      </c>
      <c r="E1321" s="6">
        <v>45754.0</v>
      </c>
      <c r="F1321" s="7">
        <f t="shared" si="1"/>
        <v>2025</v>
      </c>
      <c r="G1321" s="7">
        <f t="shared" si="2"/>
        <v>4</v>
      </c>
      <c r="H1321" s="5" t="s">
        <v>71</v>
      </c>
      <c r="I1321" s="7">
        <v>79.2</v>
      </c>
      <c r="J1321" s="7">
        <v>20.0</v>
      </c>
      <c r="K1321" s="8"/>
      <c r="L1321" s="5" t="str">
        <f t="array" ref="L1321">XLOOKUP(H1321,'Product Master'!B:B,'Product Master'!C:C)</f>
        <v>Consumer &amp; Home Care</v>
      </c>
      <c r="M1321" s="9">
        <f t="shared" si="3"/>
        <v>15840000</v>
      </c>
    </row>
    <row r="1322">
      <c r="A1322" s="5" t="s">
        <v>5285</v>
      </c>
      <c r="B1322" s="5" t="s">
        <v>3662</v>
      </c>
      <c r="C1322" s="5" t="s">
        <v>3406</v>
      </c>
      <c r="D1322" s="5" t="s">
        <v>3417</v>
      </c>
      <c r="E1322" s="6">
        <v>46106.0</v>
      </c>
      <c r="F1322" s="7">
        <f t="shared" si="1"/>
        <v>2026</v>
      </c>
      <c r="G1322" s="7">
        <f t="shared" si="2"/>
        <v>3</v>
      </c>
      <c r="H1322" s="5" t="s">
        <v>311</v>
      </c>
      <c r="I1322" s="7">
        <v>71.5</v>
      </c>
      <c r="J1322" s="7">
        <v>60.0</v>
      </c>
      <c r="K1322" s="8"/>
      <c r="L1322" s="5" t="str">
        <f t="array" ref="L1322">XLOOKUP(H1322,'Product Master'!B:B,'Product Master'!C:C)</f>
        <v>Packaging Materials</v>
      </c>
      <c r="M1322" s="9">
        <f t="shared" si="3"/>
        <v>42900000</v>
      </c>
    </row>
    <row r="1323">
      <c r="A1323" s="5" t="s">
        <v>5286</v>
      </c>
      <c r="B1323" s="5" t="s">
        <v>5287</v>
      </c>
      <c r="C1323" s="5" t="s">
        <v>3412</v>
      </c>
      <c r="D1323" s="5" t="s">
        <v>3419</v>
      </c>
      <c r="E1323" s="6">
        <v>46842.0</v>
      </c>
      <c r="F1323" s="7">
        <f t="shared" si="1"/>
        <v>2028</v>
      </c>
      <c r="G1323" s="7">
        <f t="shared" si="2"/>
        <v>3</v>
      </c>
      <c r="H1323" s="5" t="s">
        <v>213</v>
      </c>
      <c r="I1323" s="7">
        <v>57.8</v>
      </c>
      <c r="J1323" s="7">
        <v>20.0</v>
      </c>
      <c r="K1323" s="5" t="s">
        <v>4266</v>
      </c>
      <c r="L1323" s="5" t="str">
        <f t="array" ref="L1323">XLOOKUP(H1323,'Product Master'!B:B,'Product Master'!C:C)</f>
        <v>Industrial Lubricants</v>
      </c>
      <c r="M1323" s="9">
        <f t="shared" si="3"/>
        <v>11560000</v>
      </c>
    </row>
    <row r="1324">
      <c r="A1324" s="5" t="s">
        <v>5288</v>
      </c>
      <c r="B1324" s="5" t="s">
        <v>3630</v>
      </c>
      <c r="C1324" s="5" t="s">
        <v>3406</v>
      </c>
      <c r="D1324" s="5" t="s">
        <v>3413</v>
      </c>
      <c r="E1324" s="6">
        <v>46668.0</v>
      </c>
      <c r="F1324" s="7">
        <f t="shared" si="1"/>
        <v>2027</v>
      </c>
      <c r="G1324" s="7">
        <f t="shared" si="2"/>
        <v>10</v>
      </c>
      <c r="H1324" s="5" t="s">
        <v>103</v>
      </c>
      <c r="I1324" s="7">
        <v>17.6</v>
      </c>
      <c r="J1324" s="7">
        <v>0.0</v>
      </c>
      <c r="K1324" s="5" t="s">
        <v>5289</v>
      </c>
      <c r="L1324" s="5" t="str">
        <f t="array" ref="L1324">XLOOKUP(H1324,'Product Master'!B:B,'Product Master'!C:C)</f>
        <v>Specialty Polymers</v>
      </c>
      <c r="M1324" s="9">
        <f t="shared" si="3"/>
        <v>0</v>
      </c>
    </row>
    <row r="1325">
      <c r="A1325" s="5" t="s">
        <v>5290</v>
      </c>
      <c r="B1325" s="5" t="s">
        <v>5139</v>
      </c>
      <c r="C1325" s="5" t="s">
        <v>3412</v>
      </c>
      <c r="D1325" s="5" t="s">
        <v>3413</v>
      </c>
      <c r="E1325" s="6">
        <v>46149.0</v>
      </c>
      <c r="F1325" s="7">
        <f t="shared" si="1"/>
        <v>2026</v>
      </c>
      <c r="G1325" s="7">
        <f t="shared" si="2"/>
        <v>5</v>
      </c>
      <c r="H1325" s="5" t="s">
        <v>31</v>
      </c>
      <c r="I1325" s="7">
        <v>25.4</v>
      </c>
      <c r="J1325" s="7">
        <v>0.0</v>
      </c>
      <c r="K1325" s="8"/>
      <c r="L1325" s="5" t="str">
        <f t="array" ref="L1325">XLOOKUP(H1325,'Product Master'!B:B,'Product Master'!C:C)</f>
        <v>Consumer &amp; Home Care</v>
      </c>
      <c r="M1325" s="9">
        <f t="shared" si="3"/>
        <v>0</v>
      </c>
    </row>
    <row r="1326">
      <c r="A1326" s="5" t="s">
        <v>5291</v>
      </c>
      <c r="B1326" s="5" t="s">
        <v>4471</v>
      </c>
      <c r="C1326" s="5" t="s">
        <v>3416</v>
      </c>
      <c r="D1326" s="5" t="s">
        <v>3419</v>
      </c>
      <c r="E1326" s="6">
        <v>45801.0</v>
      </c>
      <c r="F1326" s="7">
        <f t="shared" si="1"/>
        <v>2025</v>
      </c>
      <c r="G1326" s="7">
        <f t="shared" si="2"/>
        <v>5</v>
      </c>
      <c r="H1326" s="5" t="s">
        <v>124</v>
      </c>
      <c r="I1326" s="7">
        <v>32.8</v>
      </c>
      <c r="J1326" s="7">
        <v>20.0</v>
      </c>
      <c r="K1326" s="8"/>
      <c r="L1326" s="5" t="str">
        <f t="array" ref="L1326">XLOOKUP(H1326,'Product Master'!B:B,'Product Master'!C:C)</f>
        <v>Specialty Polymers</v>
      </c>
      <c r="M1326" s="9">
        <f t="shared" si="3"/>
        <v>6560000</v>
      </c>
    </row>
    <row r="1327">
      <c r="A1327" s="5" t="s">
        <v>5292</v>
      </c>
      <c r="B1327" s="5" t="s">
        <v>4118</v>
      </c>
      <c r="C1327" s="5" t="s">
        <v>3412</v>
      </c>
      <c r="D1327" s="5" t="s">
        <v>3419</v>
      </c>
      <c r="E1327" s="6">
        <v>46819.0</v>
      </c>
      <c r="F1327" s="7">
        <f t="shared" si="1"/>
        <v>2028</v>
      </c>
      <c r="G1327" s="7">
        <f t="shared" si="2"/>
        <v>3</v>
      </c>
      <c r="H1327" s="5" t="s">
        <v>152</v>
      </c>
      <c r="I1327" s="7">
        <v>43.3</v>
      </c>
      <c r="J1327" s="7">
        <v>20.0</v>
      </c>
      <c r="K1327" s="8"/>
      <c r="L1327" s="5" t="str">
        <f t="array" ref="L1327">XLOOKUP(H1327,'Product Master'!B:B,'Product Master'!C:C)</f>
        <v>Packaging Materials</v>
      </c>
      <c r="M1327" s="9">
        <f t="shared" si="3"/>
        <v>8660000</v>
      </c>
    </row>
    <row r="1328">
      <c r="A1328" s="5" t="s">
        <v>5293</v>
      </c>
      <c r="B1328" s="5" t="s">
        <v>4822</v>
      </c>
      <c r="C1328" s="5" t="s">
        <v>3412</v>
      </c>
      <c r="D1328" s="5" t="s">
        <v>3407</v>
      </c>
      <c r="E1328" s="6">
        <v>46813.0</v>
      </c>
      <c r="F1328" s="7">
        <f t="shared" si="1"/>
        <v>2028</v>
      </c>
      <c r="G1328" s="7">
        <f t="shared" si="2"/>
        <v>3</v>
      </c>
      <c r="H1328" s="5" t="s">
        <v>31</v>
      </c>
      <c r="I1328" s="7">
        <v>30.2</v>
      </c>
      <c r="J1328" s="7">
        <v>100.0</v>
      </c>
      <c r="K1328" s="8"/>
      <c r="L1328" s="5" t="str">
        <f t="array" ref="L1328">XLOOKUP(H1328,'Product Master'!B:B,'Product Master'!C:C)</f>
        <v>Consumer &amp; Home Care</v>
      </c>
      <c r="M1328" s="9">
        <f t="shared" si="3"/>
        <v>30200000</v>
      </c>
    </row>
    <row r="1329">
      <c r="A1329" s="5" t="s">
        <v>5294</v>
      </c>
      <c r="B1329" s="5" t="s">
        <v>3933</v>
      </c>
      <c r="C1329" s="5" t="s">
        <v>3402</v>
      </c>
      <c r="D1329" s="5" t="s">
        <v>3403</v>
      </c>
      <c r="E1329" s="6">
        <v>46084.0</v>
      </c>
      <c r="F1329" s="7">
        <f t="shared" si="1"/>
        <v>2026</v>
      </c>
      <c r="G1329" s="7">
        <f t="shared" si="2"/>
        <v>3</v>
      </c>
      <c r="H1329" s="5" t="s">
        <v>19</v>
      </c>
      <c r="I1329" s="7">
        <v>72.4</v>
      </c>
      <c r="J1329" s="7">
        <v>80.0</v>
      </c>
      <c r="K1329" s="8"/>
      <c r="L1329" s="5" t="str">
        <f t="array" ref="L1329">XLOOKUP(H1329,'Product Master'!B:B,'Product Master'!C:C)</f>
        <v>Packaging Materials</v>
      </c>
      <c r="M1329" s="9">
        <f t="shared" si="3"/>
        <v>57920000</v>
      </c>
    </row>
    <row r="1330">
      <c r="A1330" s="5" t="s">
        <v>5295</v>
      </c>
      <c r="B1330" s="5" t="s">
        <v>3443</v>
      </c>
      <c r="C1330" s="5" t="s">
        <v>3406</v>
      </c>
      <c r="D1330" s="5" t="s">
        <v>3413</v>
      </c>
      <c r="E1330" s="6">
        <v>45708.0</v>
      </c>
      <c r="F1330" s="7">
        <f t="shared" si="1"/>
        <v>2025</v>
      </c>
      <c r="G1330" s="7">
        <f t="shared" si="2"/>
        <v>2</v>
      </c>
      <c r="H1330" s="5" t="s">
        <v>45</v>
      </c>
      <c r="I1330" s="7">
        <v>64.4</v>
      </c>
      <c r="J1330" s="7">
        <v>0.0</v>
      </c>
      <c r="K1330" s="8"/>
      <c r="L1330" s="5" t="str">
        <f t="array" ref="L1330">XLOOKUP(H1330,'Product Master'!B:B,'Product Master'!C:C)</f>
        <v>Automotive Solutions</v>
      </c>
      <c r="M1330" s="9">
        <f t="shared" si="3"/>
        <v>0</v>
      </c>
    </row>
    <row r="1331">
      <c r="A1331" s="5" t="s">
        <v>5296</v>
      </c>
      <c r="B1331" s="5" t="s">
        <v>5177</v>
      </c>
      <c r="C1331" s="5" t="s">
        <v>3406</v>
      </c>
      <c r="D1331" s="5" t="s">
        <v>3417</v>
      </c>
      <c r="E1331" s="6">
        <v>45804.0</v>
      </c>
      <c r="F1331" s="7">
        <f t="shared" si="1"/>
        <v>2025</v>
      </c>
      <c r="G1331" s="7">
        <f t="shared" si="2"/>
        <v>5</v>
      </c>
      <c r="H1331" s="5" t="s">
        <v>92</v>
      </c>
      <c r="I1331" s="7">
        <v>52.5</v>
      </c>
      <c r="J1331" s="7">
        <v>60.0</v>
      </c>
      <c r="K1331" s="8"/>
      <c r="L1331" s="5" t="str">
        <f t="array" ref="L1331">XLOOKUP(H1331,'Product Master'!B:B,'Product Master'!C:C)</f>
        <v>Automotive Solutions</v>
      </c>
      <c r="M1331" s="9">
        <f t="shared" si="3"/>
        <v>31500000</v>
      </c>
    </row>
    <row r="1332">
      <c r="A1332" s="5" t="s">
        <v>5297</v>
      </c>
      <c r="B1332" s="5" t="s">
        <v>3411</v>
      </c>
      <c r="C1332" s="5" t="s">
        <v>3402</v>
      </c>
      <c r="D1332" s="5" t="s">
        <v>3419</v>
      </c>
      <c r="E1332" s="6">
        <v>46331.0</v>
      </c>
      <c r="F1332" s="7">
        <f t="shared" si="1"/>
        <v>2026</v>
      </c>
      <c r="G1332" s="7">
        <f t="shared" si="2"/>
        <v>11</v>
      </c>
      <c r="H1332" s="5" t="s">
        <v>382</v>
      </c>
      <c r="I1332" s="7">
        <v>10.4</v>
      </c>
      <c r="J1332" s="7">
        <v>20.0</v>
      </c>
      <c r="K1332" s="8"/>
      <c r="L1332" s="5" t="str">
        <f t="array" ref="L1332">XLOOKUP(H1332,'Product Master'!B:B,'Product Master'!C:C)</f>
        <v>Industrial Lubricants</v>
      </c>
      <c r="M1332" s="9">
        <f t="shared" si="3"/>
        <v>2080000</v>
      </c>
    </row>
    <row r="1333">
      <c r="A1333" s="5" t="s">
        <v>5298</v>
      </c>
      <c r="B1333" s="5" t="s">
        <v>4504</v>
      </c>
      <c r="C1333" s="5" t="s">
        <v>3412</v>
      </c>
      <c r="D1333" s="5" t="s">
        <v>3407</v>
      </c>
      <c r="E1333" s="6">
        <v>45938.0</v>
      </c>
      <c r="F1333" s="7">
        <f t="shared" si="1"/>
        <v>2025</v>
      </c>
      <c r="G1333" s="7">
        <f t="shared" si="2"/>
        <v>10</v>
      </c>
      <c r="H1333" s="5" t="s">
        <v>64</v>
      </c>
      <c r="I1333" s="7">
        <v>54.3</v>
      </c>
      <c r="J1333" s="7">
        <v>100.0</v>
      </c>
      <c r="K1333" s="8"/>
      <c r="L1333" s="5" t="str">
        <f t="array" ref="L1333">XLOOKUP(H1333,'Product Master'!B:B,'Product Master'!C:C)</f>
        <v>Industrial Lubricants</v>
      </c>
      <c r="M1333" s="9">
        <f t="shared" si="3"/>
        <v>54300000</v>
      </c>
    </row>
    <row r="1334">
      <c r="A1334" s="5" t="s">
        <v>5299</v>
      </c>
      <c r="B1334" s="5" t="s">
        <v>3806</v>
      </c>
      <c r="C1334" s="5" t="s">
        <v>3416</v>
      </c>
      <c r="D1334" s="5" t="s">
        <v>3407</v>
      </c>
      <c r="E1334" s="6">
        <v>46419.0</v>
      </c>
      <c r="F1334" s="7">
        <f t="shared" si="1"/>
        <v>2027</v>
      </c>
      <c r="G1334" s="7">
        <f t="shared" si="2"/>
        <v>2</v>
      </c>
      <c r="H1334" s="5" t="s">
        <v>95</v>
      </c>
      <c r="I1334" s="7">
        <v>62.1</v>
      </c>
      <c r="J1334" s="7">
        <v>100.0</v>
      </c>
      <c r="K1334" s="8"/>
      <c r="L1334" s="5" t="str">
        <f t="array" ref="L1334">XLOOKUP(H1334,'Product Master'!B:B,'Product Master'!C:C)</f>
        <v>Consumer &amp; Home Care</v>
      </c>
      <c r="M1334" s="9">
        <f t="shared" si="3"/>
        <v>62100000</v>
      </c>
    </row>
    <row r="1335">
      <c r="A1335" s="5" t="s">
        <v>5300</v>
      </c>
      <c r="B1335" s="5" t="s">
        <v>3401</v>
      </c>
      <c r="C1335" s="5" t="s">
        <v>3402</v>
      </c>
      <c r="D1335" s="5" t="s">
        <v>3413</v>
      </c>
      <c r="E1335" s="6">
        <v>46287.0</v>
      </c>
      <c r="F1335" s="7">
        <f t="shared" si="1"/>
        <v>2026</v>
      </c>
      <c r="G1335" s="7">
        <f t="shared" si="2"/>
        <v>9</v>
      </c>
      <c r="H1335" s="5" t="s">
        <v>71</v>
      </c>
      <c r="I1335" s="7">
        <v>21.2</v>
      </c>
      <c r="J1335" s="7">
        <v>0.0</v>
      </c>
      <c r="K1335" s="8"/>
      <c r="L1335" s="5" t="str">
        <f t="array" ref="L1335">XLOOKUP(H1335,'Product Master'!B:B,'Product Master'!C:C)</f>
        <v>Consumer &amp; Home Care</v>
      </c>
      <c r="M1335" s="9">
        <f t="shared" si="3"/>
        <v>0</v>
      </c>
    </row>
    <row r="1336">
      <c r="A1336" s="5" t="s">
        <v>5301</v>
      </c>
      <c r="B1336" s="5" t="s">
        <v>4050</v>
      </c>
      <c r="C1336" s="5" t="s">
        <v>3402</v>
      </c>
      <c r="D1336" s="5" t="s">
        <v>3413</v>
      </c>
      <c r="E1336" s="6">
        <v>46719.0</v>
      </c>
      <c r="F1336" s="7">
        <f t="shared" si="1"/>
        <v>2027</v>
      </c>
      <c r="G1336" s="7">
        <f t="shared" si="2"/>
        <v>11</v>
      </c>
      <c r="H1336" s="5" t="s">
        <v>19</v>
      </c>
      <c r="I1336" s="7">
        <v>7.3</v>
      </c>
      <c r="J1336" s="7">
        <v>0.0</v>
      </c>
      <c r="K1336" s="8"/>
      <c r="L1336" s="5" t="str">
        <f t="array" ref="L1336">XLOOKUP(H1336,'Product Master'!B:B,'Product Master'!C:C)</f>
        <v>Packaging Materials</v>
      </c>
      <c r="M1336" s="9">
        <f t="shared" si="3"/>
        <v>0</v>
      </c>
    </row>
    <row r="1337">
      <c r="A1337" s="5" t="s">
        <v>5302</v>
      </c>
      <c r="B1337" s="5" t="s">
        <v>3587</v>
      </c>
      <c r="C1337" s="5" t="s">
        <v>3412</v>
      </c>
      <c r="D1337" s="5" t="s">
        <v>3403</v>
      </c>
      <c r="E1337" s="6">
        <v>45848.0</v>
      </c>
      <c r="F1337" s="7">
        <f t="shared" si="1"/>
        <v>2025</v>
      </c>
      <c r="G1337" s="7">
        <f t="shared" si="2"/>
        <v>7</v>
      </c>
      <c r="H1337" s="5" t="s">
        <v>59</v>
      </c>
      <c r="I1337" s="7">
        <v>25.2</v>
      </c>
      <c r="J1337" s="7">
        <v>80.0</v>
      </c>
      <c r="K1337" s="8"/>
      <c r="L1337" s="5" t="str">
        <f t="array" ref="L1337">XLOOKUP(H1337,'Product Master'!B:B,'Product Master'!C:C)</f>
        <v>Consumer &amp; Home Care</v>
      </c>
      <c r="M1337" s="9">
        <f t="shared" si="3"/>
        <v>20160000</v>
      </c>
    </row>
    <row r="1338">
      <c r="A1338" s="5" t="s">
        <v>5303</v>
      </c>
      <c r="B1338" s="5" t="s">
        <v>4960</v>
      </c>
      <c r="C1338" s="5" t="s">
        <v>3402</v>
      </c>
      <c r="D1338" s="5" t="s">
        <v>3413</v>
      </c>
      <c r="E1338" s="6">
        <v>46119.0</v>
      </c>
      <c r="F1338" s="7">
        <f t="shared" si="1"/>
        <v>2026</v>
      </c>
      <c r="G1338" s="7">
        <f t="shared" si="2"/>
        <v>4</v>
      </c>
      <c r="H1338" s="5" t="s">
        <v>201</v>
      </c>
      <c r="I1338" s="7">
        <v>69.2</v>
      </c>
      <c r="J1338" s="7">
        <v>0.0</v>
      </c>
      <c r="K1338" s="8"/>
      <c r="L1338" s="5" t="str">
        <f t="array" ref="L1338">XLOOKUP(H1338,'Product Master'!B:B,'Product Master'!C:C)</f>
        <v>Industrial Lubricants</v>
      </c>
      <c r="M1338" s="9">
        <f t="shared" si="3"/>
        <v>0</v>
      </c>
    </row>
    <row r="1339">
      <c r="A1339" s="5" t="s">
        <v>5304</v>
      </c>
      <c r="B1339" s="5" t="s">
        <v>3487</v>
      </c>
      <c r="C1339" s="5" t="s">
        <v>3412</v>
      </c>
      <c r="D1339" s="5" t="s">
        <v>3407</v>
      </c>
      <c r="E1339" s="6">
        <v>45921.0</v>
      </c>
      <c r="F1339" s="7">
        <f t="shared" si="1"/>
        <v>2025</v>
      </c>
      <c r="G1339" s="7">
        <f t="shared" si="2"/>
        <v>9</v>
      </c>
      <c r="H1339" s="5" t="s">
        <v>92</v>
      </c>
      <c r="I1339" s="7">
        <v>49.6</v>
      </c>
      <c r="J1339" s="7">
        <v>100.0</v>
      </c>
      <c r="K1339" s="8"/>
      <c r="L1339" s="5" t="str">
        <f t="array" ref="L1339">XLOOKUP(H1339,'Product Master'!B:B,'Product Master'!C:C)</f>
        <v>Automotive Solutions</v>
      </c>
      <c r="M1339" s="9">
        <f t="shared" si="3"/>
        <v>49600000</v>
      </c>
    </row>
    <row r="1340">
      <c r="A1340" s="5" t="s">
        <v>5305</v>
      </c>
      <c r="B1340" s="5" t="s">
        <v>4655</v>
      </c>
      <c r="C1340" s="5" t="s">
        <v>3412</v>
      </c>
      <c r="D1340" s="5" t="s">
        <v>3403</v>
      </c>
      <c r="E1340" s="6">
        <v>45861.0</v>
      </c>
      <c r="F1340" s="7">
        <f t="shared" si="1"/>
        <v>2025</v>
      </c>
      <c r="G1340" s="7">
        <f t="shared" si="2"/>
        <v>7</v>
      </c>
      <c r="H1340" s="5" t="s">
        <v>161</v>
      </c>
      <c r="I1340" s="7">
        <v>20.6</v>
      </c>
      <c r="J1340" s="7">
        <v>80.0</v>
      </c>
      <c r="K1340" s="8"/>
      <c r="L1340" s="5" t="str">
        <f t="array" ref="L1340">XLOOKUP(H1340,'Product Master'!B:B,'Product Master'!C:C)</f>
        <v>Industrial Lubricants</v>
      </c>
      <c r="M1340" s="9">
        <f t="shared" si="3"/>
        <v>16480000</v>
      </c>
    </row>
    <row r="1341">
      <c r="A1341" s="5" t="s">
        <v>5306</v>
      </c>
      <c r="B1341" s="5" t="s">
        <v>3489</v>
      </c>
      <c r="C1341" s="5" t="s">
        <v>3406</v>
      </c>
      <c r="D1341" s="5" t="s">
        <v>3407</v>
      </c>
      <c r="E1341" s="6">
        <v>46475.0</v>
      </c>
      <c r="F1341" s="7">
        <f t="shared" si="1"/>
        <v>2027</v>
      </c>
      <c r="G1341" s="7">
        <f t="shared" si="2"/>
        <v>3</v>
      </c>
      <c r="H1341" s="5" t="s">
        <v>103</v>
      </c>
      <c r="I1341" s="7">
        <v>19.7</v>
      </c>
      <c r="J1341" s="7">
        <v>100.0</v>
      </c>
      <c r="K1341" s="8"/>
      <c r="L1341" s="5" t="str">
        <f t="array" ref="L1341">XLOOKUP(H1341,'Product Master'!B:B,'Product Master'!C:C)</f>
        <v>Specialty Polymers</v>
      </c>
      <c r="M1341" s="9">
        <f t="shared" si="3"/>
        <v>19700000</v>
      </c>
    </row>
    <row r="1342">
      <c r="A1342" s="5" t="s">
        <v>5307</v>
      </c>
      <c r="B1342" s="5" t="s">
        <v>3635</v>
      </c>
      <c r="C1342" s="5" t="s">
        <v>3416</v>
      </c>
      <c r="D1342" s="5" t="s">
        <v>3407</v>
      </c>
      <c r="E1342" s="6">
        <v>46778.0</v>
      </c>
      <c r="F1342" s="7">
        <f t="shared" si="1"/>
        <v>2028</v>
      </c>
      <c r="G1342" s="7">
        <f t="shared" si="2"/>
        <v>1</v>
      </c>
      <c r="H1342" s="5" t="s">
        <v>92</v>
      </c>
      <c r="I1342" s="7">
        <v>78.9</v>
      </c>
      <c r="J1342" s="7">
        <v>100.0</v>
      </c>
      <c r="K1342" s="8"/>
      <c r="L1342" s="5" t="str">
        <f t="array" ref="L1342">XLOOKUP(H1342,'Product Master'!B:B,'Product Master'!C:C)</f>
        <v>Automotive Solutions</v>
      </c>
      <c r="M1342" s="9">
        <f t="shared" si="3"/>
        <v>78900000</v>
      </c>
    </row>
    <row r="1343">
      <c r="A1343" s="5" t="s">
        <v>5308</v>
      </c>
      <c r="B1343" s="5" t="s">
        <v>3451</v>
      </c>
      <c r="C1343" s="5" t="s">
        <v>3402</v>
      </c>
      <c r="D1343" s="5" t="s">
        <v>3419</v>
      </c>
      <c r="E1343" s="6">
        <v>46376.0</v>
      </c>
      <c r="F1343" s="7">
        <f t="shared" si="1"/>
        <v>2026</v>
      </c>
      <c r="G1343" s="7">
        <f t="shared" si="2"/>
        <v>12</v>
      </c>
      <c r="H1343" s="5" t="s">
        <v>213</v>
      </c>
      <c r="I1343" s="7">
        <v>75.0</v>
      </c>
      <c r="J1343" s="7">
        <v>20.0</v>
      </c>
      <c r="K1343" s="5" t="s">
        <v>4602</v>
      </c>
      <c r="L1343" s="5" t="str">
        <f t="array" ref="L1343">XLOOKUP(H1343,'Product Master'!B:B,'Product Master'!C:C)</f>
        <v>Industrial Lubricants</v>
      </c>
      <c r="M1343" s="9">
        <f t="shared" si="3"/>
        <v>15000000</v>
      </c>
    </row>
    <row r="1344">
      <c r="A1344" s="5" t="s">
        <v>5309</v>
      </c>
      <c r="B1344" s="5" t="s">
        <v>4018</v>
      </c>
      <c r="C1344" s="5" t="s">
        <v>3402</v>
      </c>
      <c r="D1344" s="5" t="s">
        <v>3413</v>
      </c>
      <c r="E1344" s="6">
        <v>46576.0</v>
      </c>
      <c r="F1344" s="7">
        <f t="shared" si="1"/>
        <v>2027</v>
      </c>
      <c r="G1344" s="7">
        <f t="shared" si="2"/>
        <v>7</v>
      </c>
      <c r="H1344" s="5" t="s">
        <v>59</v>
      </c>
      <c r="I1344" s="7">
        <v>15.8</v>
      </c>
      <c r="J1344" s="7">
        <v>0.0</v>
      </c>
      <c r="K1344" s="8"/>
      <c r="L1344" s="5" t="str">
        <f t="array" ref="L1344">XLOOKUP(H1344,'Product Master'!B:B,'Product Master'!C:C)</f>
        <v>Consumer &amp; Home Care</v>
      </c>
      <c r="M1344" s="9">
        <f t="shared" si="3"/>
        <v>0</v>
      </c>
    </row>
    <row r="1345">
      <c r="A1345" s="5" t="s">
        <v>5310</v>
      </c>
      <c r="B1345" s="5" t="s">
        <v>3491</v>
      </c>
      <c r="C1345" s="5" t="s">
        <v>3412</v>
      </c>
      <c r="D1345" s="5" t="s">
        <v>3403</v>
      </c>
      <c r="E1345" s="6">
        <v>46783.0</v>
      </c>
      <c r="F1345" s="7">
        <f t="shared" si="1"/>
        <v>2028</v>
      </c>
      <c r="G1345" s="7">
        <f t="shared" si="2"/>
        <v>1</v>
      </c>
      <c r="H1345" s="5" t="s">
        <v>68</v>
      </c>
      <c r="I1345" s="7">
        <v>42.0</v>
      </c>
      <c r="J1345" s="7">
        <v>80.0</v>
      </c>
      <c r="K1345" s="8"/>
      <c r="L1345" s="5" t="str">
        <f t="array" ref="L1345">XLOOKUP(H1345,'Product Master'!B:B,'Product Master'!C:C)</f>
        <v>Industrial Lubricants</v>
      </c>
      <c r="M1345" s="9">
        <f t="shared" si="3"/>
        <v>33600000</v>
      </c>
    </row>
    <row r="1346">
      <c r="A1346" s="5" t="s">
        <v>5311</v>
      </c>
      <c r="B1346" s="5" t="s">
        <v>4287</v>
      </c>
      <c r="C1346" s="5" t="s">
        <v>3402</v>
      </c>
      <c r="D1346" s="5" t="s">
        <v>3417</v>
      </c>
      <c r="E1346" s="6">
        <v>46468.0</v>
      </c>
      <c r="F1346" s="7">
        <f t="shared" si="1"/>
        <v>2027</v>
      </c>
      <c r="G1346" s="7">
        <f t="shared" si="2"/>
        <v>3</v>
      </c>
      <c r="H1346" s="5" t="s">
        <v>121</v>
      </c>
      <c r="I1346" s="7">
        <v>65.9</v>
      </c>
      <c r="J1346" s="7">
        <v>60.0</v>
      </c>
      <c r="K1346" s="8"/>
      <c r="L1346" s="5" t="str">
        <f t="array" ref="L1346">XLOOKUP(H1346,'Product Master'!B:B,'Product Master'!C:C)</f>
        <v>Specialty Polymers</v>
      </c>
      <c r="M1346" s="9">
        <f t="shared" si="3"/>
        <v>39540000</v>
      </c>
    </row>
    <row r="1347">
      <c r="A1347" s="5" t="s">
        <v>5312</v>
      </c>
      <c r="B1347" s="5" t="s">
        <v>4606</v>
      </c>
      <c r="C1347" s="5" t="s">
        <v>3402</v>
      </c>
      <c r="D1347" s="5" t="s">
        <v>3403</v>
      </c>
      <c r="E1347" s="6">
        <v>45863.0</v>
      </c>
      <c r="F1347" s="7">
        <f t="shared" si="1"/>
        <v>2025</v>
      </c>
      <c r="G1347" s="7">
        <f t="shared" si="2"/>
        <v>7</v>
      </c>
      <c r="H1347" s="5" t="s">
        <v>231</v>
      </c>
      <c r="I1347" s="7">
        <v>42.3</v>
      </c>
      <c r="J1347" s="7">
        <v>80.0</v>
      </c>
      <c r="K1347" s="5" t="s">
        <v>5313</v>
      </c>
      <c r="L1347" s="5" t="str">
        <f t="array" ref="L1347">XLOOKUP(H1347,'Product Master'!B:B,'Product Master'!C:C)</f>
        <v>Industrial Lubricants</v>
      </c>
      <c r="M1347" s="9">
        <f t="shared" si="3"/>
        <v>33840000</v>
      </c>
    </row>
    <row r="1348">
      <c r="A1348" s="5" t="s">
        <v>5314</v>
      </c>
      <c r="B1348" s="5" t="s">
        <v>3607</v>
      </c>
      <c r="C1348" s="5" t="s">
        <v>3412</v>
      </c>
      <c r="D1348" s="5" t="s">
        <v>3419</v>
      </c>
      <c r="E1348" s="6">
        <v>46249.0</v>
      </c>
      <c r="F1348" s="7">
        <f t="shared" si="1"/>
        <v>2026</v>
      </c>
      <c r="G1348" s="7">
        <f t="shared" si="2"/>
        <v>8</v>
      </c>
      <c r="H1348" s="5" t="s">
        <v>95</v>
      </c>
      <c r="I1348" s="7">
        <v>57.4</v>
      </c>
      <c r="J1348" s="7">
        <v>20.0</v>
      </c>
      <c r="K1348" s="8"/>
      <c r="L1348" s="5" t="str">
        <f t="array" ref="L1348">XLOOKUP(H1348,'Product Master'!B:B,'Product Master'!C:C)</f>
        <v>Consumer &amp; Home Care</v>
      </c>
      <c r="M1348" s="9">
        <f t="shared" si="3"/>
        <v>11480000</v>
      </c>
    </row>
    <row r="1349">
      <c r="A1349" s="5" t="s">
        <v>5315</v>
      </c>
      <c r="B1349" s="5" t="s">
        <v>3702</v>
      </c>
      <c r="C1349" s="5" t="s">
        <v>3406</v>
      </c>
      <c r="D1349" s="5" t="s">
        <v>3403</v>
      </c>
      <c r="E1349" s="6">
        <v>46852.0</v>
      </c>
      <c r="F1349" s="7">
        <f t="shared" si="1"/>
        <v>2028</v>
      </c>
      <c r="G1349" s="7">
        <f t="shared" si="2"/>
        <v>4</v>
      </c>
      <c r="H1349" s="5" t="s">
        <v>71</v>
      </c>
      <c r="I1349" s="7">
        <v>46.3</v>
      </c>
      <c r="J1349" s="7">
        <v>80.0</v>
      </c>
      <c r="K1349" s="8"/>
      <c r="L1349" s="5" t="str">
        <f t="array" ref="L1349">XLOOKUP(H1349,'Product Master'!B:B,'Product Master'!C:C)</f>
        <v>Consumer &amp; Home Care</v>
      </c>
      <c r="M1349" s="9">
        <f t="shared" si="3"/>
        <v>37040000</v>
      </c>
    </row>
    <row r="1350">
      <c r="A1350" s="5" t="s">
        <v>5316</v>
      </c>
      <c r="B1350" s="5" t="s">
        <v>4365</v>
      </c>
      <c r="C1350" s="5" t="s">
        <v>3412</v>
      </c>
      <c r="D1350" s="5" t="s">
        <v>3419</v>
      </c>
      <c r="E1350" s="6">
        <v>46588.0</v>
      </c>
      <c r="F1350" s="7">
        <f t="shared" si="1"/>
        <v>2027</v>
      </c>
      <c r="G1350" s="7">
        <f t="shared" si="2"/>
        <v>7</v>
      </c>
      <c r="H1350" s="5" t="s">
        <v>59</v>
      </c>
      <c r="I1350" s="7">
        <v>25.6</v>
      </c>
      <c r="J1350" s="7">
        <v>20.0</v>
      </c>
      <c r="K1350" s="8"/>
      <c r="L1350" s="5" t="str">
        <f t="array" ref="L1350">XLOOKUP(H1350,'Product Master'!B:B,'Product Master'!C:C)</f>
        <v>Consumer &amp; Home Care</v>
      </c>
      <c r="M1350" s="9">
        <f t="shared" si="3"/>
        <v>5120000</v>
      </c>
    </row>
    <row r="1351">
      <c r="A1351" s="5" t="s">
        <v>5317</v>
      </c>
      <c r="B1351" s="5" t="s">
        <v>3521</v>
      </c>
      <c r="C1351" s="5" t="s">
        <v>3416</v>
      </c>
      <c r="D1351" s="5" t="s">
        <v>3407</v>
      </c>
      <c r="E1351" s="6">
        <v>45807.0</v>
      </c>
      <c r="F1351" s="7">
        <f t="shared" si="1"/>
        <v>2025</v>
      </c>
      <c r="G1351" s="7">
        <f t="shared" si="2"/>
        <v>5</v>
      </c>
      <c r="H1351" s="5" t="s">
        <v>121</v>
      </c>
      <c r="I1351" s="7">
        <v>26.3</v>
      </c>
      <c r="J1351" s="7">
        <v>100.0</v>
      </c>
      <c r="K1351" s="8"/>
      <c r="L1351" s="5" t="str">
        <f t="array" ref="L1351">XLOOKUP(H1351,'Product Master'!B:B,'Product Master'!C:C)</f>
        <v>Specialty Polymers</v>
      </c>
      <c r="M1351" s="9">
        <f t="shared" si="3"/>
        <v>26300000</v>
      </c>
    </row>
    <row r="1352">
      <c r="A1352" s="5" t="s">
        <v>5318</v>
      </c>
      <c r="B1352" s="5" t="s">
        <v>3773</v>
      </c>
      <c r="C1352" s="5" t="s">
        <v>3402</v>
      </c>
      <c r="D1352" s="5" t="s">
        <v>3419</v>
      </c>
      <c r="E1352" s="6">
        <v>46590.0</v>
      </c>
      <c r="F1352" s="7">
        <f t="shared" si="1"/>
        <v>2027</v>
      </c>
      <c r="G1352" s="7">
        <f t="shared" si="2"/>
        <v>7</v>
      </c>
      <c r="H1352" s="5" t="s">
        <v>68</v>
      </c>
      <c r="I1352" s="7">
        <v>57.3</v>
      </c>
      <c r="J1352" s="7">
        <v>20.0</v>
      </c>
      <c r="K1352" s="8"/>
      <c r="L1352" s="5" t="str">
        <f t="array" ref="L1352">XLOOKUP(H1352,'Product Master'!B:B,'Product Master'!C:C)</f>
        <v>Industrial Lubricants</v>
      </c>
      <c r="M1352" s="9">
        <f t="shared" si="3"/>
        <v>11460000</v>
      </c>
    </row>
    <row r="1353">
      <c r="A1353" s="5" t="s">
        <v>5319</v>
      </c>
      <c r="B1353" s="5" t="s">
        <v>5046</v>
      </c>
      <c r="C1353" s="5" t="s">
        <v>3416</v>
      </c>
      <c r="D1353" s="5" t="s">
        <v>3417</v>
      </c>
      <c r="E1353" s="6">
        <v>46045.0</v>
      </c>
      <c r="F1353" s="7">
        <f t="shared" si="1"/>
        <v>2026</v>
      </c>
      <c r="G1353" s="7">
        <f t="shared" si="2"/>
        <v>1</v>
      </c>
      <c r="H1353" s="5" t="s">
        <v>82</v>
      </c>
      <c r="I1353" s="7">
        <v>32.2</v>
      </c>
      <c r="J1353" s="7">
        <v>60.0</v>
      </c>
      <c r="K1353" s="8"/>
      <c r="L1353" s="5" t="str">
        <f t="array" ref="L1353">XLOOKUP(H1353,'Product Master'!B:B,'Product Master'!C:C)</f>
        <v>Packaging Materials</v>
      </c>
      <c r="M1353" s="9">
        <f t="shared" si="3"/>
        <v>19320000</v>
      </c>
    </row>
    <row r="1354">
      <c r="A1354" s="5" t="s">
        <v>5320</v>
      </c>
      <c r="B1354" s="5" t="s">
        <v>4025</v>
      </c>
      <c r="C1354" s="5" t="s">
        <v>3406</v>
      </c>
      <c r="D1354" s="5" t="s">
        <v>3419</v>
      </c>
      <c r="E1354" s="6">
        <v>46065.0</v>
      </c>
      <c r="F1354" s="7">
        <f t="shared" si="1"/>
        <v>2026</v>
      </c>
      <c r="G1354" s="7">
        <f t="shared" si="2"/>
        <v>2</v>
      </c>
      <c r="H1354" s="5" t="s">
        <v>382</v>
      </c>
      <c r="I1354" s="7">
        <v>63.5</v>
      </c>
      <c r="J1354" s="7">
        <v>20.0</v>
      </c>
      <c r="K1354" s="8"/>
      <c r="L1354" s="5" t="str">
        <f t="array" ref="L1354">XLOOKUP(H1354,'Product Master'!B:B,'Product Master'!C:C)</f>
        <v>Industrial Lubricants</v>
      </c>
      <c r="M1354" s="9">
        <f t="shared" si="3"/>
        <v>12700000</v>
      </c>
    </row>
    <row r="1355">
      <c r="A1355" s="5" t="s">
        <v>5321</v>
      </c>
      <c r="B1355" s="5" t="s">
        <v>3728</v>
      </c>
      <c r="C1355" s="5" t="s">
        <v>3406</v>
      </c>
      <c r="D1355" s="5" t="s">
        <v>3413</v>
      </c>
      <c r="E1355" s="6">
        <v>46154.0</v>
      </c>
      <c r="F1355" s="7">
        <f t="shared" si="1"/>
        <v>2026</v>
      </c>
      <c r="G1355" s="7">
        <f t="shared" si="2"/>
        <v>5</v>
      </c>
      <c r="H1355" s="5" t="s">
        <v>53</v>
      </c>
      <c r="I1355" s="7">
        <v>60.7</v>
      </c>
      <c r="J1355" s="7">
        <v>0.0</v>
      </c>
      <c r="K1355" s="8"/>
      <c r="L1355" s="5" t="str">
        <f t="array" ref="L1355">XLOOKUP(H1355,'Product Master'!B:B,'Product Master'!C:C)</f>
        <v>Specialty Polymers</v>
      </c>
      <c r="M1355" s="9">
        <f t="shared" si="3"/>
        <v>0</v>
      </c>
    </row>
    <row r="1356">
      <c r="A1356" s="5" t="s">
        <v>5322</v>
      </c>
      <c r="B1356" s="5" t="s">
        <v>3890</v>
      </c>
      <c r="C1356" s="5" t="s">
        <v>3402</v>
      </c>
      <c r="D1356" s="5" t="s">
        <v>3413</v>
      </c>
      <c r="E1356" s="6">
        <v>45779.0</v>
      </c>
      <c r="F1356" s="7">
        <f t="shared" si="1"/>
        <v>2025</v>
      </c>
      <c r="G1356" s="7">
        <f t="shared" si="2"/>
        <v>5</v>
      </c>
      <c r="H1356" s="5" t="s">
        <v>68</v>
      </c>
      <c r="I1356" s="7">
        <v>66.0</v>
      </c>
      <c r="J1356" s="7">
        <v>0.0</v>
      </c>
      <c r="K1356" s="8"/>
      <c r="L1356" s="5" t="str">
        <f t="array" ref="L1356">XLOOKUP(H1356,'Product Master'!B:B,'Product Master'!C:C)</f>
        <v>Industrial Lubricants</v>
      </c>
      <c r="M1356" s="9">
        <f t="shared" si="3"/>
        <v>0</v>
      </c>
    </row>
    <row r="1357">
      <c r="A1357" s="5" t="s">
        <v>5323</v>
      </c>
      <c r="B1357" s="5" t="s">
        <v>3513</v>
      </c>
      <c r="C1357" s="5" t="s">
        <v>3412</v>
      </c>
      <c r="D1357" s="5" t="s">
        <v>3419</v>
      </c>
      <c r="E1357" s="6">
        <v>46734.0</v>
      </c>
      <c r="F1357" s="7">
        <f t="shared" si="1"/>
        <v>2027</v>
      </c>
      <c r="G1357" s="7">
        <f t="shared" si="2"/>
        <v>12</v>
      </c>
      <c r="H1357" s="5" t="s">
        <v>336</v>
      </c>
      <c r="I1357" s="7">
        <v>33.3</v>
      </c>
      <c r="J1357" s="7">
        <v>20.0</v>
      </c>
      <c r="K1357" s="8"/>
      <c r="L1357" s="5" t="str">
        <f t="array" ref="L1357">XLOOKUP(H1357,'Product Master'!B:B,'Product Master'!C:C)</f>
        <v>Automotive Solutions</v>
      </c>
      <c r="M1357" s="9">
        <f t="shared" si="3"/>
        <v>6660000</v>
      </c>
    </row>
    <row r="1358">
      <c r="A1358" s="5" t="s">
        <v>5324</v>
      </c>
      <c r="B1358" s="5" t="s">
        <v>4642</v>
      </c>
      <c r="C1358" s="5" t="s">
        <v>3402</v>
      </c>
      <c r="D1358" s="5" t="s">
        <v>3407</v>
      </c>
      <c r="E1358" s="6">
        <v>45834.0</v>
      </c>
      <c r="F1358" s="7">
        <f t="shared" si="1"/>
        <v>2025</v>
      </c>
      <c r="G1358" s="7">
        <f t="shared" si="2"/>
        <v>6</v>
      </c>
      <c r="H1358" s="5" t="s">
        <v>64</v>
      </c>
      <c r="I1358" s="7">
        <v>45.7</v>
      </c>
      <c r="J1358" s="7">
        <v>100.0</v>
      </c>
      <c r="K1358" s="8"/>
      <c r="L1358" s="5" t="str">
        <f t="array" ref="L1358">XLOOKUP(H1358,'Product Master'!B:B,'Product Master'!C:C)</f>
        <v>Industrial Lubricants</v>
      </c>
      <c r="M1358" s="9">
        <f t="shared" si="3"/>
        <v>45700000</v>
      </c>
    </row>
    <row r="1359">
      <c r="A1359" s="5" t="s">
        <v>5325</v>
      </c>
      <c r="B1359" s="5" t="s">
        <v>4357</v>
      </c>
      <c r="C1359" s="5" t="s">
        <v>3402</v>
      </c>
      <c r="D1359" s="5" t="s">
        <v>3413</v>
      </c>
      <c r="E1359" s="6">
        <v>46425.0</v>
      </c>
      <c r="F1359" s="7">
        <f t="shared" si="1"/>
        <v>2027</v>
      </c>
      <c r="G1359" s="7">
        <f t="shared" si="2"/>
        <v>2</v>
      </c>
      <c r="H1359" s="5" t="s">
        <v>45</v>
      </c>
      <c r="I1359" s="7">
        <v>56.7</v>
      </c>
      <c r="J1359" s="7">
        <v>0.0</v>
      </c>
      <c r="K1359" s="8"/>
      <c r="L1359" s="5" t="str">
        <f t="array" ref="L1359">XLOOKUP(H1359,'Product Master'!B:B,'Product Master'!C:C)</f>
        <v>Automotive Solutions</v>
      </c>
      <c r="M1359" s="9">
        <f t="shared" si="3"/>
        <v>0</v>
      </c>
    </row>
    <row r="1360">
      <c r="A1360" s="5" t="s">
        <v>5326</v>
      </c>
      <c r="B1360" s="5" t="s">
        <v>4512</v>
      </c>
      <c r="C1360" s="5" t="s">
        <v>3402</v>
      </c>
      <c r="D1360" s="5" t="s">
        <v>3413</v>
      </c>
      <c r="E1360" s="6">
        <v>45751.0</v>
      </c>
      <c r="F1360" s="7">
        <f t="shared" si="1"/>
        <v>2025</v>
      </c>
      <c r="G1360" s="7">
        <f t="shared" si="2"/>
        <v>4</v>
      </c>
      <c r="H1360" s="5" t="s">
        <v>95</v>
      </c>
      <c r="I1360" s="7">
        <v>31.6</v>
      </c>
      <c r="J1360" s="7">
        <v>0.0</v>
      </c>
      <c r="K1360" s="8"/>
      <c r="L1360" s="5" t="str">
        <f t="array" ref="L1360">XLOOKUP(H1360,'Product Master'!B:B,'Product Master'!C:C)</f>
        <v>Consumer &amp; Home Care</v>
      </c>
      <c r="M1360" s="9">
        <f t="shared" si="3"/>
        <v>0</v>
      </c>
    </row>
    <row r="1361">
      <c r="A1361" s="5" t="s">
        <v>5327</v>
      </c>
      <c r="B1361" s="5" t="s">
        <v>4141</v>
      </c>
      <c r="C1361" s="5" t="s">
        <v>3406</v>
      </c>
      <c r="D1361" s="5" t="s">
        <v>3419</v>
      </c>
      <c r="E1361" s="6">
        <v>46121.0</v>
      </c>
      <c r="F1361" s="7">
        <f t="shared" si="1"/>
        <v>2026</v>
      </c>
      <c r="G1361" s="7">
        <f t="shared" si="2"/>
        <v>4</v>
      </c>
      <c r="H1361" s="5" t="s">
        <v>336</v>
      </c>
      <c r="I1361" s="7">
        <v>71.7</v>
      </c>
      <c r="J1361" s="7">
        <v>20.0</v>
      </c>
      <c r="K1361" s="8"/>
      <c r="L1361" s="5" t="str">
        <f t="array" ref="L1361">XLOOKUP(H1361,'Product Master'!B:B,'Product Master'!C:C)</f>
        <v>Automotive Solutions</v>
      </c>
      <c r="M1361" s="9">
        <f t="shared" si="3"/>
        <v>14340000</v>
      </c>
    </row>
    <row r="1362">
      <c r="A1362" s="5" t="s">
        <v>5328</v>
      </c>
      <c r="B1362" s="5" t="s">
        <v>3825</v>
      </c>
      <c r="C1362" s="5" t="s">
        <v>3402</v>
      </c>
      <c r="D1362" s="5" t="s">
        <v>3417</v>
      </c>
      <c r="E1362" s="6">
        <v>46463.0</v>
      </c>
      <c r="F1362" s="7">
        <f t="shared" si="1"/>
        <v>2027</v>
      </c>
      <c r="G1362" s="7">
        <f t="shared" si="2"/>
        <v>3</v>
      </c>
      <c r="H1362" s="5" t="s">
        <v>71</v>
      </c>
      <c r="I1362" s="7">
        <v>62.5</v>
      </c>
      <c r="J1362" s="7">
        <v>60.0</v>
      </c>
      <c r="K1362" s="8"/>
      <c r="L1362" s="5" t="str">
        <f t="array" ref="L1362">XLOOKUP(H1362,'Product Master'!B:B,'Product Master'!C:C)</f>
        <v>Consumer &amp; Home Care</v>
      </c>
      <c r="M1362" s="9">
        <f t="shared" si="3"/>
        <v>37500000</v>
      </c>
    </row>
    <row r="1363">
      <c r="A1363" s="5" t="s">
        <v>5329</v>
      </c>
      <c r="B1363" s="5" t="s">
        <v>5219</v>
      </c>
      <c r="C1363" s="5" t="s">
        <v>3406</v>
      </c>
      <c r="D1363" s="5" t="s">
        <v>3419</v>
      </c>
      <c r="E1363" s="6">
        <v>46147.0</v>
      </c>
      <c r="F1363" s="7">
        <f t="shared" si="1"/>
        <v>2026</v>
      </c>
      <c r="G1363" s="7">
        <f t="shared" si="2"/>
        <v>5</v>
      </c>
      <c r="H1363" s="5" t="s">
        <v>180</v>
      </c>
      <c r="I1363" s="7">
        <v>66.8</v>
      </c>
      <c r="J1363" s="7">
        <v>20.0</v>
      </c>
      <c r="K1363" s="8"/>
      <c r="L1363" s="5" t="str">
        <f t="array" ref="L1363">XLOOKUP(H1363,'Product Master'!B:B,'Product Master'!C:C)</f>
        <v>Automotive Solutions</v>
      </c>
      <c r="M1363" s="9">
        <f t="shared" si="3"/>
        <v>13360000</v>
      </c>
    </row>
    <row r="1364">
      <c r="A1364" s="5" t="s">
        <v>5330</v>
      </c>
      <c r="B1364" s="5" t="s">
        <v>3477</v>
      </c>
      <c r="C1364" s="5" t="s">
        <v>3406</v>
      </c>
      <c r="D1364" s="5" t="s">
        <v>3413</v>
      </c>
      <c r="E1364" s="6">
        <v>45793.0</v>
      </c>
      <c r="F1364" s="7">
        <f t="shared" si="1"/>
        <v>2025</v>
      </c>
      <c r="G1364" s="7">
        <f t="shared" si="2"/>
        <v>5</v>
      </c>
      <c r="H1364" s="5" t="s">
        <v>294</v>
      </c>
      <c r="I1364" s="7">
        <v>58.4</v>
      </c>
      <c r="J1364" s="7">
        <v>0.0</v>
      </c>
      <c r="K1364" s="8"/>
      <c r="L1364" s="5" t="str">
        <f t="array" ref="L1364">XLOOKUP(H1364,'Product Master'!B:B,'Product Master'!C:C)</f>
        <v>Consumer &amp; Home Care</v>
      </c>
      <c r="M1364" s="9">
        <f t="shared" si="3"/>
        <v>0</v>
      </c>
    </row>
    <row r="1365">
      <c r="A1365" s="5" t="s">
        <v>5331</v>
      </c>
      <c r="B1365" s="5" t="s">
        <v>4531</v>
      </c>
      <c r="C1365" s="5" t="s">
        <v>3402</v>
      </c>
      <c r="D1365" s="5" t="s">
        <v>3403</v>
      </c>
      <c r="E1365" s="6">
        <v>46087.0</v>
      </c>
      <c r="F1365" s="7">
        <f t="shared" si="1"/>
        <v>2026</v>
      </c>
      <c r="G1365" s="7">
        <f t="shared" si="2"/>
        <v>3</v>
      </c>
      <c r="H1365" s="5" t="s">
        <v>180</v>
      </c>
      <c r="I1365" s="7">
        <v>69.5</v>
      </c>
      <c r="J1365" s="7">
        <v>80.0</v>
      </c>
      <c r="K1365" s="8"/>
      <c r="L1365" s="5" t="str">
        <f t="array" ref="L1365">XLOOKUP(H1365,'Product Master'!B:B,'Product Master'!C:C)</f>
        <v>Automotive Solutions</v>
      </c>
      <c r="M1365" s="9">
        <f t="shared" si="3"/>
        <v>55600000</v>
      </c>
    </row>
    <row r="1366">
      <c r="A1366" s="5" t="s">
        <v>5332</v>
      </c>
      <c r="B1366" s="5" t="s">
        <v>3662</v>
      </c>
      <c r="C1366" s="5" t="s">
        <v>3416</v>
      </c>
      <c r="D1366" s="5" t="s">
        <v>3403</v>
      </c>
      <c r="E1366" s="6">
        <v>46160.0</v>
      </c>
      <c r="F1366" s="7">
        <f t="shared" si="1"/>
        <v>2026</v>
      </c>
      <c r="G1366" s="7">
        <f t="shared" si="2"/>
        <v>5</v>
      </c>
      <c r="H1366" s="5" t="s">
        <v>161</v>
      </c>
      <c r="I1366" s="7">
        <v>60.3</v>
      </c>
      <c r="J1366" s="7">
        <v>80.0</v>
      </c>
      <c r="K1366" s="8"/>
      <c r="L1366" s="5" t="str">
        <f t="array" ref="L1366">XLOOKUP(H1366,'Product Master'!B:B,'Product Master'!C:C)</f>
        <v>Industrial Lubricants</v>
      </c>
      <c r="M1366" s="9">
        <f t="shared" si="3"/>
        <v>48240000</v>
      </c>
    </row>
    <row r="1367">
      <c r="A1367" s="5" t="s">
        <v>5333</v>
      </c>
      <c r="B1367" s="5" t="s">
        <v>4041</v>
      </c>
      <c r="C1367" s="5" t="s">
        <v>3412</v>
      </c>
      <c r="D1367" s="5" t="s">
        <v>3403</v>
      </c>
      <c r="E1367" s="6">
        <v>45851.0</v>
      </c>
      <c r="F1367" s="7">
        <f t="shared" si="1"/>
        <v>2025</v>
      </c>
      <c r="G1367" s="7">
        <f t="shared" si="2"/>
        <v>7</v>
      </c>
      <c r="H1367" s="5" t="s">
        <v>257</v>
      </c>
      <c r="I1367" s="7">
        <v>27.8</v>
      </c>
      <c r="J1367" s="7">
        <v>80.0</v>
      </c>
      <c r="K1367" s="8"/>
      <c r="L1367" s="5" t="str">
        <f t="array" ref="L1367">XLOOKUP(H1367,'Product Master'!B:B,'Product Master'!C:C)</f>
        <v>Consumer &amp; Home Care</v>
      </c>
      <c r="M1367" s="9">
        <f t="shared" si="3"/>
        <v>22240000</v>
      </c>
    </row>
    <row r="1368">
      <c r="A1368" s="5" t="s">
        <v>5334</v>
      </c>
      <c r="B1368" s="5" t="s">
        <v>4454</v>
      </c>
      <c r="C1368" s="5" t="s">
        <v>3412</v>
      </c>
      <c r="D1368" s="5" t="s">
        <v>3413</v>
      </c>
      <c r="E1368" s="6">
        <v>46159.0</v>
      </c>
      <c r="F1368" s="7">
        <f t="shared" si="1"/>
        <v>2026</v>
      </c>
      <c r="G1368" s="7">
        <f t="shared" si="2"/>
        <v>5</v>
      </c>
      <c r="H1368" s="5" t="s">
        <v>56</v>
      </c>
      <c r="I1368" s="7">
        <v>67.9</v>
      </c>
      <c r="J1368" s="7">
        <v>0.0</v>
      </c>
      <c r="K1368" s="8"/>
      <c r="L1368" s="5" t="str">
        <f t="array" ref="L1368">XLOOKUP(H1368,'Product Master'!B:B,'Product Master'!C:C)</f>
        <v>Packaging Materials</v>
      </c>
      <c r="M1368" s="9">
        <f t="shared" si="3"/>
        <v>0</v>
      </c>
    </row>
    <row r="1369">
      <c r="A1369" s="5" t="s">
        <v>5335</v>
      </c>
      <c r="B1369" s="5" t="s">
        <v>4765</v>
      </c>
      <c r="C1369" s="5" t="s">
        <v>3416</v>
      </c>
      <c r="D1369" s="5" t="s">
        <v>3413</v>
      </c>
      <c r="E1369" s="6">
        <v>46189.0</v>
      </c>
      <c r="F1369" s="7">
        <f t="shared" si="1"/>
        <v>2026</v>
      </c>
      <c r="G1369" s="7">
        <f t="shared" si="2"/>
        <v>6</v>
      </c>
      <c r="H1369" s="5" t="s">
        <v>142</v>
      </c>
      <c r="I1369" s="7">
        <v>39.1</v>
      </c>
      <c r="J1369" s="7">
        <v>0.0</v>
      </c>
      <c r="K1369" s="8"/>
      <c r="L1369" s="5" t="str">
        <f t="array" ref="L1369">XLOOKUP(H1369,'Product Master'!B:B,'Product Master'!C:C)</f>
        <v>Automotive Solutions</v>
      </c>
      <c r="M1369" s="9">
        <f t="shared" si="3"/>
        <v>0</v>
      </c>
    </row>
    <row r="1370">
      <c r="A1370" s="5" t="s">
        <v>5336</v>
      </c>
      <c r="B1370" s="5" t="s">
        <v>4886</v>
      </c>
      <c r="C1370" s="5" t="s">
        <v>3402</v>
      </c>
      <c r="D1370" s="5" t="s">
        <v>3403</v>
      </c>
      <c r="E1370" s="6">
        <v>46387.0</v>
      </c>
      <c r="F1370" s="7">
        <f t="shared" si="1"/>
        <v>2026</v>
      </c>
      <c r="G1370" s="7">
        <f t="shared" si="2"/>
        <v>12</v>
      </c>
      <c r="H1370" s="5" t="s">
        <v>103</v>
      </c>
      <c r="I1370" s="7">
        <v>9.3</v>
      </c>
      <c r="J1370" s="7">
        <v>80.0</v>
      </c>
      <c r="K1370" s="8"/>
      <c r="L1370" s="5" t="str">
        <f t="array" ref="L1370">XLOOKUP(H1370,'Product Master'!B:B,'Product Master'!C:C)</f>
        <v>Specialty Polymers</v>
      </c>
      <c r="M1370" s="9">
        <f t="shared" si="3"/>
        <v>7440000</v>
      </c>
    </row>
    <row r="1371">
      <c r="A1371" s="5" t="s">
        <v>5337</v>
      </c>
      <c r="B1371" s="5" t="s">
        <v>4893</v>
      </c>
      <c r="C1371" s="5" t="s">
        <v>3416</v>
      </c>
      <c r="D1371" s="5" t="s">
        <v>3413</v>
      </c>
      <c r="E1371" s="6">
        <v>46700.0</v>
      </c>
      <c r="F1371" s="7">
        <f t="shared" si="1"/>
        <v>2027</v>
      </c>
      <c r="G1371" s="7">
        <f t="shared" si="2"/>
        <v>11</v>
      </c>
      <c r="H1371" s="5" t="s">
        <v>45</v>
      </c>
      <c r="I1371" s="7">
        <v>23.8</v>
      </c>
      <c r="J1371" s="7">
        <v>0.0</v>
      </c>
      <c r="K1371" s="8"/>
      <c r="L1371" s="5" t="str">
        <f t="array" ref="L1371">XLOOKUP(H1371,'Product Master'!B:B,'Product Master'!C:C)</f>
        <v>Automotive Solutions</v>
      </c>
      <c r="M1371" s="9">
        <f t="shared" si="3"/>
        <v>0</v>
      </c>
    </row>
    <row r="1372">
      <c r="A1372" s="5" t="s">
        <v>5338</v>
      </c>
      <c r="B1372" s="5" t="s">
        <v>5018</v>
      </c>
      <c r="C1372" s="5" t="s">
        <v>3406</v>
      </c>
      <c r="D1372" s="5" t="s">
        <v>3417</v>
      </c>
      <c r="E1372" s="6">
        <v>45935.0</v>
      </c>
      <c r="F1372" s="7">
        <f t="shared" si="1"/>
        <v>2025</v>
      </c>
      <c r="G1372" s="7">
        <f t="shared" si="2"/>
        <v>10</v>
      </c>
      <c r="H1372" s="5" t="s">
        <v>336</v>
      </c>
      <c r="I1372" s="7">
        <v>34.0</v>
      </c>
      <c r="J1372" s="7">
        <v>60.0</v>
      </c>
      <c r="K1372" s="8"/>
      <c r="L1372" s="5" t="str">
        <f t="array" ref="L1372">XLOOKUP(H1372,'Product Master'!B:B,'Product Master'!C:C)</f>
        <v>Automotive Solutions</v>
      </c>
      <c r="M1372" s="9">
        <f t="shared" si="3"/>
        <v>20400000</v>
      </c>
    </row>
    <row r="1373">
      <c r="A1373" s="5" t="s">
        <v>5339</v>
      </c>
      <c r="B1373" s="5" t="s">
        <v>4465</v>
      </c>
      <c r="C1373" s="5" t="s">
        <v>3416</v>
      </c>
      <c r="D1373" s="5" t="s">
        <v>3419</v>
      </c>
      <c r="E1373" s="6">
        <v>46571.0</v>
      </c>
      <c r="F1373" s="7">
        <f t="shared" si="1"/>
        <v>2027</v>
      </c>
      <c r="G1373" s="7">
        <f t="shared" si="2"/>
        <v>7</v>
      </c>
      <c r="H1373" s="5" t="s">
        <v>133</v>
      </c>
      <c r="I1373" s="7">
        <v>79.2</v>
      </c>
      <c r="J1373" s="7">
        <v>20.0</v>
      </c>
      <c r="K1373" s="8"/>
      <c r="L1373" s="5" t="str">
        <f t="array" ref="L1373">XLOOKUP(H1373,'Product Master'!B:B,'Product Master'!C:C)</f>
        <v>Specialty Polymers</v>
      </c>
      <c r="M1373" s="9">
        <f t="shared" si="3"/>
        <v>15840000</v>
      </c>
    </row>
    <row r="1374">
      <c r="A1374" s="5" t="s">
        <v>5340</v>
      </c>
      <c r="B1374" s="5" t="s">
        <v>3660</v>
      </c>
      <c r="C1374" s="5" t="s">
        <v>3412</v>
      </c>
      <c r="D1374" s="5" t="s">
        <v>3407</v>
      </c>
      <c r="E1374" s="6">
        <v>46413.0</v>
      </c>
      <c r="F1374" s="7">
        <f t="shared" si="1"/>
        <v>2027</v>
      </c>
      <c r="G1374" s="7">
        <f t="shared" si="2"/>
        <v>1</v>
      </c>
      <c r="H1374" s="5" t="s">
        <v>35</v>
      </c>
      <c r="I1374" s="7">
        <v>10.4</v>
      </c>
      <c r="J1374" s="7">
        <v>100.0</v>
      </c>
      <c r="K1374" s="8"/>
      <c r="L1374" s="5" t="str">
        <f t="array" ref="L1374">XLOOKUP(H1374,'Product Master'!B:B,'Product Master'!C:C)</f>
        <v>Specialty Polymers</v>
      </c>
      <c r="M1374" s="9">
        <f t="shared" si="3"/>
        <v>10400000</v>
      </c>
    </row>
    <row r="1375">
      <c r="A1375" s="5" t="s">
        <v>5341</v>
      </c>
      <c r="B1375" s="5" t="s">
        <v>5113</v>
      </c>
      <c r="C1375" s="5" t="s">
        <v>3406</v>
      </c>
      <c r="D1375" s="5" t="s">
        <v>3403</v>
      </c>
      <c r="E1375" s="6">
        <v>46377.0</v>
      </c>
      <c r="F1375" s="7">
        <f t="shared" si="1"/>
        <v>2026</v>
      </c>
      <c r="G1375" s="7">
        <f t="shared" si="2"/>
        <v>12</v>
      </c>
      <c r="H1375" s="5" t="s">
        <v>166</v>
      </c>
      <c r="I1375" s="7">
        <v>32.0</v>
      </c>
      <c r="J1375" s="7">
        <v>80.0</v>
      </c>
      <c r="K1375" s="8"/>
      <c r="L1375" s="5" t="str">
        <f t="array" ref="L1375">XLOOKUP(H1375,'Product Master'!B:B,'Product Master'!C:C)</f>
        <v>Automotive Solutions</v>
      </c>
      <c r="M1375" s="9">
        <f t="shared" si="3"/>
        <v>25600000</v>
      </c>
    </row>
    <row r="1376">
      <c r="A1376" s="5" t="s">
        <v>5342</v>
      </c>
      <c r="B1376" s="5" t="s">
        <v>3430</v>
      </c>
      <c r="C1376" s="5" t="s">
        <v>3406</v>
      </c>
      <c r="D1376" s="5" t="s">
        <v>3403</v>
      </c>
      <c r="E1376" s="6">
        <v>46607.0</v>
      </c>
      <c r="F1376" s="7">
        <f t="shared" si="1"/>
        <v>2027</v>
      </c>
      <c r="G1376" s="7">
        <f t="shared" si="2"/>
        <v>8</v>
      </c>
      <c r="H1376" s="5" t="s">
        <v>31</v>
      </c>
      <c r="I1376" s="7">
        <v>40.7</v>
      </c>
      <c r="J1376" s="7">
        <v>80.0</v>
      </c>
      <c r="K1376" s="5" t="s">
        <v>5343</v>
      </c>
      <c r="L1376" s="5" t="str">
        <f t="array" ref="L1376">XLOOKUP(H1376,'Product Master'!B:B,'Product Master'!C:C)</f>
        <v>Consumer &amp; Home Care</v>
      </c>
      <c r="M1376" s="9">
        <f t="shared" si="3"/>
        <v>32560000</v>
      </c>
    </row>
    <row r="1377">
      <c r="A1377" s="5" t="s">
        <v>5344</v>
      </c>
      <c r="B1377" s="5" t="s">
        <v>4512</v>
      </c>
      <c r="C1377" s="5" t="s">
        <v>3416</v>
      </c>
      <c r="D1377" s="5" t="s">
        <v>3417</v>
      </c>
      <c r="E1377" s="6">
        <v>46731.0</v>
      </c>
      <c r="F1377" s="7">
        <f t="shared" si="1"/>
        <v>2027</v>
      </c>
      <c r="G1377" s="7">
        <f t="shared" si="2"/>
        <v>12</v>
      </c>
      <c r="H1377" s="5" t="s">
        <v>35</v>
      </c>
      <c r="I1377" s="7">
        <v>65.3</v>
      </c>
      <c r="J1377" s="7">
        <v>60.0</v>
      </c>
      <c r="K1377" s="8"/>
      <c r="L1377" s="5" t="str">
        <f t="array" ref="L1377">XLOOKUP(H1377,'Product Master'!B:B,'Product Master'!C:C)</f>
        <v>Specialty Polymers</v>
      </c>
      <c r="M1377" s="9">
        <f t="shared" si="3"/>
        <v>39180000</v>
      </c>
    </row>
    <row r="1378">
      <c r="A1378" s="5" t="s">
        <v>5345</v>
      </c>
      <c r="B1378" s="5" t="s">
        <v>3790</v>
      </c>
      <c r="C1378" s="5" t="s">
        <v>3402</v>
      </c>
      <c r="D1378" s="5" t="s">
        <v>3407</v>
      </c>
      <c r="E1378" s="6">
        <v>46464.0</v>
      </c>
      <c r="F1378" s="7">
        <f t="shared" si="1"/>
        <v>2027</v>
      </c>
      <c r="G1378" s="7">
        <f t="shared" si="2"/>
        <v>3</v>
      </c>
      <c r="H1378" s="5" t="s">
        <v>74</v>
      </c>
      <c r="I1378" s="7">
        <v>70.0</v>
      </c>
      <c r="J1378" s="7">
        <v>100.0</v>
      </c>
      <c r="K1378" s="8"/>
      <c r="L1378" s="5" t="str">
        <f t="array" ref="L1378">XLOOKUP(H1378,'Product Master'!B:B,'Product Master'!C:C)</f>
        <v>Consumer &amp; Home Care</v>
      </c>
      <c r="M1378" s="9">
        <f t="shared" si="3"/>
        <v>70000000</v>
      </c>
    </row>
    <row r="1379">
      <c r="A1379" s="5" t="s">
        <v>5346</v>
      </c>
      <c r="B1379" s="5" t="s">
        <v>4016</v>
      </c>
      <c r="C1379" s="5" t="s">
        <v>3402</v>
      </c>
      <c r="D1379" s="5" t="s">
        <v>3419</v>
      </c>
      <c r="E1379" s="6">
        <v>46163.0</v>
      </c>
      <c r="F1379" s="7">
        <f t="shared" si="1"/>
        <v>2026</v>
      </c>
      <c r="G1379" s="7">
        <f t="shared" si="2"/>
        <v>5</v>
      </c>
      <c r="H1379" s="5" t="s">
        <v>40</v>
      </c>
      <c r="I1379" s="7">
        <v>40.2</v>
      </c>
      <c r="J1379" s="7">
        <v>20.0</v>
      </c>
      <c r="K1379" s="8"/>
      <c r="L1379" s="5" t="str">
        <f t="array" ref="L1379">XLOOKUP(H1379,'Product Master'!B:B,'Product Master'!C:C)</f>
        <v>Specialty Polymers</v>
      </c>
      <c r="M1379" s="9">
        <f t="shared" si="3"/>
        <v>8040000</v>
      </c>
    </row>
    <row r="1380">
      <c r="A1380" s="5" t="s">
        <v>5347</v>
      </c>
      <c r="B1380" s="5" t="s">
        <v>4046</v>
      </c>
      <c r="C1380" s="5" t="s">
        <v>3412</v>
      </c>
      <c r="D1380" s="5" t="s">
        <v>3403</v>
      </c>
      <c r="E1380" s="6">
        <v>46349.0</v>
      </c>
      <c r="F1380" s="7">
        <f t="shared" si="1"/>
        <v>2026</v>
      </c>
      <c r="G1380" s="7">
        <f t="shared" si="2"/>
        <v>11</v>
      </c>
      <c r="H1380" s="5" t="s">
        <v>53</v>
      </c>
      <c r="I1380" s="7">
        <v>13.8</v>
      </c>
      <c r="J1380" s="7">
        <v>80.0</v>
      </c>
      <c r="K1380" s="8"/>
      <c r="L1380" s="5" t="str">
        <f t="array" ref="L1380">XLOOKUP(H1380,'Product Master'!B:B,'Product Master'!C:C)</f>
        <v>Specialty Polymers</v>
      </c>
      <c r="M1380" s="9">
        <f t="shared" si="3"/>
        <v>11040000</v>
      </c>
    </row>
    <row r="1381">
      <c r="A1381" s="5" t="s">
        <v>5348</v>
      </c>
      <c r="B1381" s="5" t="s">
        <v>3438</v>
      </c>
      <c r="C1381" s="5" t="s">
        <v>3416</v>
      </c>
      <c r="D1381" s="5" t="s">
        <v>3407</v>
      </c>
      <c r="E1381" s="6">
        <v>46751.0</v>
      </c>
      <c r="F1381" s="7">
        <f t="shared" si="1"/>
        <v>2027</v>
      </c>
      <c r="G1381" s="7">
        <f t="shared" si="2"/>
        <v>12</v>
      </c>
      <c r="H1381" s="5" t="s">
        <v>35</v>
      </c>
      <c r="I1381" s="7">
        <v>41.7</v>
      </c>
      <c r="J1381" s="7">
        <v>100.0</v>
      </c>
      <c r="K1381" s="8"/>
      <c r="L1381" s="5" t="str">
        <f t="array" ref="L1381">XLOOKUP(H1381,'Product Master'!B:B,'Product Master'!C:C)</f>
        <v>Specialty Polymers</v>
      </c>
      <c r="M1381" s="9">
        <f t="shared" si="3"/>
        <v>41700000</v>
      </c>
    </row>
    <row r="1382">
      <c r="A1382" s="5" t="s">
        <v>5349</v>
      </c>
      <c r="B1382" s="5" t="s">
        <v>5269</v>
      </c>
      <c r="C1382" s="5" t="s">
        <v>3402</v>
      </c>
      <c r="D1382" s="5" t="s">
        <v>3403</v>
      </c>
      <c r="E1382" s="6">
        <v>46027.0</v>
      </c>
      <c r="F1382" s="7">
        <f t="shared" si="1"/>
        <v>2026</v>
      </c>
      <c r="G1382" s="7">
        <f t="shared" si="2"/>
        <v>1</v>
      </c>
      <c r="H1382" s="5" t="s">
        <v>40</v>
      </c>
      <c r="I1382" s="7">
        <v>7.0</v>
      </c>
      <c r="J1382" s="7">
        <v>80.0</v>
      </c>
      <c r="K1382" s="8"/>
      <c r="L1382" s="5" t="str">
        <f t="array" ref="L1382">XLOOKUP(H1382,'Product Master'!B:B,'Product Master'!C:C)</f>
        <v>Specialty Polymers</v>
      </c>
      <c r="M1382" s="9">
        <f t="shared" si="3"/>
        <v>5600000</v>
      </c>
    </row>
    <row r="1383">
      <c r="A1383" s="5" t="s">
        <v>5350</v>
      </c>
      <c r="B1383" s="5" t="s">
        <v>3471</v>
      </c>
      <c r="C1383" s="5" t="s">
        <v>3416</v>
      </c>
      <c r="D1383" s="5" t="s">
        <v>3417</v>
      </c>
      <c r="E1383" s="6">
        <v>46278.0</v>
      </c>
      <c r="F1383" s="7">
        <f t="shared" si="1"/>
        <v>2026</v>
      </c>
      <c r="G1383" s="7">
        <f t="shared" si="2"/>
        <v>9</v>
      </c>
      <c r="H1383" s="5" t="s">
        <v>53</v>
      </c>
      <c r="I1383" s="7">
        <v>60.7</v>
      </c>
      <c r="J1383" s="7">
        <v>60.0</v>
      </c>
      <c r="K1383" s="5" t="s">
        <v>4363</v>
      </c>
      <c r="L1383" s="5" t="str">
        <f t="array" ref="L1383">XLOOKUP(H1383,'Product Master'!B:B,'Product Master'!C:C)</f>
        <v>Specialty Polymers</v>
      </c>
      <c r="M1383" s="9">
        <f t="shared" si="3"/>
        <v>36420000</v>
      </c>
    </row>
    <row r="1384">
      <c r="A1384" s="5" t="s">
        <v>5351</v>
      </c>
      <c r="B1384" s="5" t="s">
        <v>4025</v>
      </c>
      <c r="C1384" s="5" t="s">
        <v>3402</v>
      </c>
      <c r="D1384" s="5" t="s">
        <v>3417</v>
      </c>
      <c r="E1384" s="6">
        <v>45884.0</v>
      </c>
      <c r="F1384" s="7">
        <f t="shared" si="1"/>
        <v>2025</v>
      </c>
      <c r="G1384" s="7">
        <f t="shared" si="2"/>
        <v>8</v>
      </c>
      <c r="H1384" s="5" t="s">
        <v>92</v>
      </c>
      <c r="I1384" s="7">
        <v>74.3</v>
      </c>
      <c r="J1384" s="7">
        <v>60.0</v>
      </c>
      <c r="K1384" s="8"/>
      <c r="L1384" s="5" t="str">
        <f t="array" ref="L1384">XLOOKUP(H1384,'Product Master'!B:B,'Product Master'!C:C)</f>
        <v>Automotive Solutions</v>
      </c>
      <c r="M1384" s="9">
        <f t="shared" si="3"/>
        <v>44580000</v>
      </c>
    </row>
    <row r="1385">
      <c r="A1385" s="5" t="s">
        <v>5352</v>
      </c>
      <c r="B1385" s="5" t="s">
        <v>3829</v>
      </c>
      <c r="C1385" s="5" t="s">
        <v>3406</v>
      </c>
      <c r="D1385" s="5" t="s">
        <v>3413</v>
      </c>
      <c r="E1385" s="6">
        <v>46789.0</v>
      </c>
      <c r="F1385" s="7">
        <f t="shared" si="1"/>
        <v>2028</v>
      </c>
      <c r="G1385" s="7">
        <f t="shared" si="2"/>
        <v>2</v>
      </c>
      <c r="H1385" s="5" t="s">
        <v>25</v>
      </c>
      <c r="I1385" s="7">
        <v>50.6</v>
      </c>
      <c r="J1385" s="7">
        <v>0.0</v>
      </c>
      <c r="K1385" s="8"/>
      <c r="L1385" s="5" t="str">
        <f t="array" ref="L1385">XLOOKUP(H1385,'Product Master'!B:B,'Product Master'!C:C)</f>
        <v>Specialty Polymers</v>
      </c>
      <c r="M1385" s="9">
        <f t="shared" si="3"/>
        <v>0</v>
      </c>
    </row>
    <row r="1386">
      <c r="A1386" s="5" t="s">
        <v>5353</v>
      </c>
      <c r="B1386" s="5" t="s">
        <v>4761</v>
      </c>
      <c r="C1386" s="5" t="s">
        <v>3402</v>
      </c>
      <c r="D1386" s="5" t="s">
        <v>3417</v>
      </c>
      <c r="E1386" s="6">
        <v>46265.0</v>
      </c>
      <c r="F1386" s="7">
        <f t="shared" si="1"/>
        <v>2026</v>
      </c>
      <c r="G1386" s="7">
        <f t="shared" si="2"/>
        <v>8</v>
      </c>
      <c r="H1386" s="5" t="s">
        <v>166</v>
      </c>
      <c r="I1386" s="7">
        <v>51.5</v>
      </c>
      <c r="J1386" s="7">
        <v>60.0</v>
      </c>
      <c r="K1386" s="5" t="s">
        <v>5354</v>
      </c>
      <c r="L1386" s="5" t="str">
        <f t="array" ref="L1386">XLOOKUP(H1386,'Product Master'!B:B,'Product Master'!C:C)</f>
        <v>Automotive Solutions</v>
      </c>
      <c r="M1386" s="9">
        <f t="shared" si="3"/>
        <v>30900000</v>
      </c>
    </row>
    <row r="1387">
      <c r="A1387" s="5" t="s">
        <v>5355</v>
      </c>
      <c r="B1387" s="5" t="s">
        <v>4156</v>
      </c>
      <c r="C1387" s="5" t="s">
        <v>3416</v>
      </c>
      <c r="D1387" s="5" t="s">
        <v>3407</v>
      </c>
      <c r="E1387" s="6">
        <v>46292.0</v>
      </c>
      <c r="F1387" s="7">
        <f t="shared" si="1"/>
        <v>2026</v>
      </c>
      <c r="G1387" s="7">
        <f t="shared" si="2"/>
        <v>9</v>
      </c>
      <c r="H1387" s="5" t="s">
        <v>277</v>
      </c>
      <c r="I1387" s="7">
        <v>56.6</v>
      </c>
      <c r="J1387" s="7">
        <v>100.0</v>
      </c>
      <c r="K1387" s="5" t="s">
        <v>5356</v>
      </c>
      <c r="L1387" s="5" t="str">
        <f t="array" ref="L1387">XLOOKUP(H1387,'Product Master'!B:B,'Product Master'!C:C)</f>
        <v>Packaging Materials</v>
      </c>
      <c r="M1387" s="9">
        <f t="shared" si="3"/>
        <v>56600000</v>
      </c>
    </row>
    <row r="1388">
      <c r="A1388" s="5" t="s">
        <v>5357</v>
      </c>
      <c r="B1388" s="5" t="s">
        <v>3481</v>
      </c>
      <c r="C1388" s="5" t="s">
        <v>3402</v>
      </c>
      <c r="D1388" s="5" t="s">
        <v>3419</v>
      </c>
      <c r="E1388" s="6">
        <v>45968.0</v>
      </c>
      <c r="F1388" s="7">
        <f t="shared" si="1"/>
        <v>2025</v>
      </c>
      <c r="G1388" s="7">
        <f t="shared" si="2"/>
        <v>11</v>
      </c>
      <c r="H1388" s="5" t="s">
        <v>311</v>
      </c>
      <c r="I1388" s="7">
        <v>48.8</v>
      </c>
      <c r="J1388" s="7">
        <v>20.0</v>
      </c>
      <c r="K1388" s="5" t="s">
        <v>4492</v>
      </c>
      <c r="L1388" s="5" t="str">
        <f t="array" ref="L1388">XLOOKUP(H1388,'Product Master'!B:B,'Product Master'!C:C)</f>
        <v>Packaging Materials</v>
      </c>
      <c r="M1388" s="9">
        <f t="shared" si="3"/>
        <v>9760000</v>
      </c>
    </row>
    <row r="1389">
      <c r="A1389" s="5" t="s">
        <v>5358</v>
      </c>
      <c r="B1389" s="5" t="s">
        <v>5287</v>
      </c>
      <c r="C1389" s="5" t="s">
        <v>3406</v>
      </c>
      <c r="D1389" s="5" t="s">
        <v>3403</v>
      </c>
      <c r="E1389" s="6">
        <v>46008.0</v>
      </c>
      <c r="F1389" s="7">
        <f t="shared" si="1"/>
        <v>2025</v>
      </c>
      <c r="G1389" s="7">
        <f t="shared" si="2"/>
        <v>12</v>
      </c>
      <c r="H1389" s="5" t="s">
        <v>210</v>
      </c>
      <c r="I1389" s="7">
        <v>48.7</v>
      </c>
      <c r="J1389" s="7">
        <v>80.0</v>
      </c>
      <c r="K1389" s="8"/>
      <c r="L1389" s="5" t="str">
        <f t="array" ref="L1389">XLOOKUP(H1389,'Product Master'!B:B,'Product Master'!C:C)</f>
        <v>Automotive Solutions</v>
      </c>
      <c r="M1389" s="9">
        <f t="shared" si="3"/>
        <v>38960000</v>
      </c>
    </row>
    <row r="1390">
      <c r="A1390" s="5" t="s">
        <v>5359</v>
      </c>
      <c r="B1390" s="5" t="s">
        <v>4469</v>
      </c>
      <c r="C1390" s="5" t="s">
        <v>3406</v>
      </c>
      <c r="D1390" s="5" t="s">
        <v>3403</v>
      </c>
      <c r="E1390" s="6">
        <v>45766.0</v>
      </c>
      <c r="F1390" s="7">
        <f t="shared" si="1"/>
        <v>2025</v>
      </c>
      <c r="G1390" s="7">
        <f t="shared" si="2"/>
        <v>4</v>
      </c>
      <c r="H1390" s="5" t="s">
        <v>250</v>
      </c>
      <c r="I1390" s="7">
        <v>33.9</v>
      </c>
      <c r="J1390" s="7">
        <v>80.0</v>
      </c>
      <c r="K1390" s="8"/>
      <c r="L1390" s="5" t="str">
        <f t="array" ref="L1390">XLOOKUP(H1390,'Product Master'!B:B,'Product Master'!C:C)</f>
        <v>Industrial Lubricants</v>
      </c>
      <c r="M1390" s="9">
        <f t="shared" si="3"/>
        <v>27120000</v>
      </c>
    </row>
    <row r="1391">
      <c r="A1391" s="5" t="s">
        <v>5360</v>
      </c>
      <c r="B1391" s="5" t="s">
        <v>4012</v>
      </c>
      <c r="C1391" s="5" t="s">
        <v>3406</v>
      </c>
      <c r="D1391" s="5" t="s">
        <v>3419</v>
      </c>
      <c r="E1391" s="6">
        <v>46191.0</v>
      </c>
      <c r="F1391" s="7">
        <f t="shared" si="1"/>
        <v>2026</v>
      </c>
      <c r="G1391" s="7">
        <f t="shared" si="2"/>
        <v>6</v>
      </c>
      <c r="H1391" s="5" t="s">
        <v>79</v>
      </c>
      <c r="I1391" s="7">
        <v>30.1</v>
      </c>
      <c r="J1391" s="7">
        <v>20.0</v>
      </c>
      <c r="K1391" s="8"/>
      <c r="L1391" s="5" t="str">
        <f t="array" ref="L1391">XLOOKUP(H1391,'Product Master'!B:B,'Product Master'!C:C)</f>
        <v>Packaging Materials</v>
      </c>
      <c r="M1391" s="9">
        <f t="shared" si="3"/>
        <v>6020000</v>
      </c>
    </row>
    <row r="1392">
      <c r="A1392" s="5" t="s">
        <v>5361</v>
      </c>
      <c r="B1392" s="5" t="s">
        <v>4410</v>
      </c>
      <c r="C1392" s="5" t="s">
        <v>3402</v>
      </c>
      <c r="D1392" s="5" t="s">
        <v>3407</v>
      </c>
      <c r="E1392" s="6">
        <v>45998.0</v>
      </c>
      <c r="F1392" s="7">
        <f t="shared" si="1"/>
        <v>2025</v>
      </c>
      <c r="G1392" s="7">
        <f t="shared" si="2"/>
        <v>12</v>
      </c>
      <c r="H1392" s="5" t="s">
        <v>250</v>
      </c>
      <c r="I1392" s="7">
        <v>75.2</v>
      </c>
      <c r="J1392" s="7">
        <v>100.0</v>
      </c>
      <c r="K1392" s="8"/>
      <c r="L1392" s="5" t="str">
        <f t="array" ref="L1392">XLOOKUP(H1392,'Product Master'!B:B,'Product Master'!C:C)</f>
        <v>Industrial Lubricants</v>
      </c>
      <c r="M1392" s="9">
        <f t="shared" si="3"/>
        <v>75200000</v>
      </c>
    </row>
    <row r="1393">
      <c r="A1393" s="5" t="s">
        <v>5362</v>
      </c>
      <c r="B1393" s="5" t="s">
        <v>4601</v>
      </c>
      <c r="C1393" s="5" t="s">
        <v>3416</v>
      </c>
      <c r="D1393" s="5" t="s">
        <v>3417</v>
      </c>
      <c r="E1393" s="6">
        <v>45869.0</v>
      </c>
      <c r="F1393" s="7">
        <f t="shared" si="1"/>
        <v>2025</v>
      </c>
      <c r="G1393" s="7">
        <f t="shared" si="2"/>
        <v>7</v>
      </c>
      <c r="H1393" s="5" t="s">
        <v>213</v>
      </c>
      <c r="I1393" s="7">
        <v>46.0</v>
      </c>
      <c r="J1393" s="7">
        <v>60.0</v>
      </c>
      <c r="K1393" s="5" t="s">
        <v>5363</v>
      </c>
      <c r="L1393" s="5" t="str">
        <f t="array" ref="L1393">XLOOKUP(H1393,'Product Master'!B:B,'Product Master'!C:C)</f>
        <v>Industrial Lubricants</v>
      </c>
      <c r="M1393" s="9">
        <f t="shared" si="3"/>
        <v>27600000</v>
      </c>
    </row>
    <row r="1394">
      <c r="A1394" s="5" t="s">
        <v>5364</v>
      </c>
      <c r="B1394" s="5" t="s">
        <v>4260</v>
      </c>
      <c r="C1394" s="5" t="s">
        <v>3412</v>
      </c>
      <c r="D1394" s="5" t="s">
        <v>3413</v>
      </c>
      <c r="E1394" s="6">
        <v>46115.0</v>
      </c>
      <c r="F1394" s="7">
        <f t="shared" si="1"/>
        <v>2026</v>
      </c>
      <c r="G1394" s="7">
        <f t="shared" si="2"/>
        <v>4</v>
      </c>
      <c r="H1394" s="5" t="s">
        <v>53</v>
      </c>
      <c r="I1394" s="7">
        <v>13.5</v>
      </c>
      <c r="J1394" s="7">
        <v>0.0</v>
      </c>
      <c r="K1394" s="8"/>
      <c r="L1394" s="5" t="str">
        <f t="array" ref="L1394">XLOOKUP(H1394,'Product Master'!B:B,'Product Master'!C:C)</f>
        <v>Specialty Polymers</v>
      </c>
      <c r="M1394" s="9">
        <f t="shared" si="3"/>
        <v>0</v>
      </c>
    </row>
    <row r="1395">
      <c r="A1395" s="5" t="s">
        <v>5365</v>
      </c>
      <c r="B1395" s="5" t="s">
        <v>3798</v>
      </c>
      <c r="C1395" s="5" t="s">
        <v>3412</v>
      </c>
      <c r="D1395" s="5" t="s">
        <v>3413</v>
      </c>
      <c r="E1395" s="6">
        <v>46168.0</v>
      </c>
      <c r="F1395" s="7">
        <f t="shared" si="1"/>
        <v>2026</v>
      </c>
      <c r="G1395" s="7">
        <f t="shared" si="2"/>
        <v>5</v>
      </c>
      <c r="H1395" s="5" t="s">
        <v>169</v>
      </c>
      <c r="I1395" s="7">
        <v>72.0</v>
      </c>
      <c r="J1395" s="7">
        <v>0.0</v>
      </c>
      <c r="K1395" s="8"/>
      <c r="L1395" s="5" t="str">
        <f t="array" ref="L1395">XLOOKUP(H1395,'Product Master'!B:B,'Product Master'!C:C)</f>
        <v>Specialty Polymers</v>
      </c>
      <c r="M1395" s="9">
        <f t="shared" si="3"/>
        <v>0</v>
      </c>
    </row>
    <row r="1396">
      <c r="A1396" s="5" t="s">
        <v>5366</v>
      </c>
      <c r="B1396" s="5" t="s">
        <v>4278</v>
      </c>
      <c r="C1396" s="5" t="s">
        <v>3402</v>
      </c>
      <c r="D1396" s="5" t="s">
        <v>3417</v>
      </c>
      <c r="E1396" s="6">
        <v>46286.0</v>
      </c>
      <c r="F1396" s="7">
        <f t="shared" si="1"/>
        <v>2026</v>
      </c>
      <c r="G1396" s="7">
        <f t="shared" si="2"/>
        <v>9</v>
      </c>
      <c r="H1396" s="5" t="s">
        <v>336</v>
      </c>
      <c r="I1396" s="7">
        <v>7.7</v>
      </c>
      <c r="J1396" s="7">
        <v>60.0</v>
      </c>
      <c r="K1396" s="8"/>
      <c r="L1396" s="5" t="str">
        <f t="array" ref="L1396">XLOOKUP(H1396,'Product Master'!B:B,'Product Master'!C:C)</f>
        <v>Automotive Solutions</v>
      </c>
      <c r="M1396" s="9">
        <f t="shared" si="3"/>
        <v>4620000</v>
      </c>
    </row>
    <row r="1397">
      <c r="A1397" s="5" t="s">
        <v>5367</v>
      </c>
      <c r="B1397" s="5" t="s">
        <v>3911</v>
      </c>
      <c r="C1397" s="5" t="s">
        <v>3402</v>
      </c>
      <c r="D1397" s="5" t="s">
        <v>3413</v>
      </c>
      <c r="E1397" s="6">
        <v>46673.0</v>
      </c>
      <c r="F1397" s="7">
        <f t="shared" si="1"/>
        <v>2027</v>
      </c>
      <c r="G1397" s="7">
        <f t="shared" si="2"/>
        <v>10</v>
      </c>
      <c r="H1397" s="5" t="s">
        <v>103</v>
      </c>
      <c r="I1397" s="7">
        <v>14.2</v>
      </c>
      <c r="J1397" s="7">
        <v>0.0</v>
      </c>
      <c r="K1397" s="8"/>
      <c r="L1397" s="5" t="str">
        <f t="array" ref="L1397">XLOOKUP(H1397,'Product Master'!B:B,'Product Master'!C:C)</f>
        <v>Specialty Polymers</v>
      </c>
      <c r="M1397" s="9">
        <f t="shared" si="3"/>
        <v>0</v>
      </c>
    </row>
    <row r="1398">
      <c r="A1398" s="5" t="s">
        <v>5368</v>
      </c>
      <c r="B1398" s="5" t="s">
        <v>4003</v>
      </c>
      <c r="C1398" s="5" t="s">
        <v>3412</v>
      </c>
      <c r="D1398" s="5" t="s">
        <v>3407</v>
      </c>
      <c r="E1398" s="6">
        <v>46354.0</v>
      </c>
      <c r="F1398" s="7">
        <f t="shared" si="1"/>
        <v>2026</v>
      </c>
      <c r="G1398" s="7">
        <f t="shared" si="2"/>
        <v>11</v>
      </c>
      <c r="H1398" s="5" t="s">
        <v>152</v>
      </c>
      <c r="I1398" s="7">
        <v>46.6</v>
      </c>
      <c r="J1398" s="7">
        <v>100.0</v>
      </c>
      <c r="K1398" s="8"/>
      <c r="L1398" s="5" t="str">
        <f t="array" ref="L1398">XLOOKUP(H1398,'Product Master'!B:B,'Product Master'!C:C)</f>
        <v>Packaging Materials</v>
      </c>
      <c r="M1398" s="9">
        <f t="shared" si="3"/>
        <v>46600000</v>
      </c>
    </row>
    <row r="1399">
      <c r="A1399" s="5" t="s">
        <v>5369</v>
      </c>
      <c r="B1399" s="5" t="s">
        <v>4164</v>
      </c>
      <c r="C1399" s="5" t="s">
        <v>3412</v>
      </c>
      <c r="D1399" s="5" t="s">
        <v>3403</v>
      </c>
      <c r="E1399" s="6">
        <v>45920.0</v>
      </c>
      <c r="F1399" s="7">
        <f t="shared" si="1"/>
        <v>2025</v>
      </c>
      <c r="G1399" s="7">
        <f t="shared" si="2"/>
        <v>9</v>
      </c>
      <c r="H1399" s="5" t="s">
        <v>257</v>
      </c>
      <c r="I1399" s="7">
        <v>47.0</v>
      </c>
      <c r="J1399" s="7">
        <v>80.0</v>
      </c>
      <c r="K1399" s="8"/>
      <c r="L1399" s="5" t="str">
        <f t="array" ref="L1399">XLOOKUP(H1399,'Product Master'!B:B,'Product Master'!C:C)</f>
        <v>Consumer &amp; Home Care</v>
      </c>
      <c r="M1399" s="9">
        <f t="shared" si="3"/>
        <v>37600000</v>
      </c>
    </row>
    <row r="1400">
      <c r="A1400" s="5" t="s">
        <v>5370</v>
      </c>
      <c r="B1400" s="5" t="s">
        <v>3618</v>
      </c>
      <c r="C1400" s="5" t="s">
        <v>3412</v>
      </c>
      <c r="D1400" s="5" t="s">
        <v>3413</v>
      </c>
      <c r="E1400" s="6">
        <v>46531.0</v>
      </c>
      <c r="F1400" s="7">
        <f t="shared" si="1"/>
        <v>2027</v>
      </c>
      <c r="G1400" s="7">
        <f t="shared" si="2"/>
        <v>5</v>
      </c>
      <c r="H1400" s="5" t="s">
        <v>213</v>
      </c>
      <c r="I1400" s="7">
        <v>70.5</v>
      </c>
      <c r="J1400" s="7">
        <v>0.0</v>
      </c>
      <c r="K1400" s="8"/>
      <c r="L1400" s="5" t="str">
        <f t="array" ref="L1400">XLOOKUP(H1400,'Product Master'!B:B,'Product Master'!C:C)</f>
        <v>Industrial Lubricants</v>
      </c>
      <c r="M1400" s="9">
        <f t="shared" si="3"/>
        <v>0</v>
      </c>
    </row>
    <row r="1401">
      <c r="A1401" s="5" t="s">
        <v>5371</v>
      </c>
      <c r="B1401" s="5" t="s">
        <v>4655</v>
      </c>
      <c r="C1401" s="5" t="s">
        <v>3416</v>
      </c>
      <c r="D1401" s="5" t="s">
        <v>3407</v>
      </c>
      <c r="E1401" s="6">
        <v>45812.0</v>
      </c>
      <c r="F1401" s="7">
        <f t="shared" si="1"/>
        <v>2025</v>
      </c>
      <c r="G1401" s="7">
        <f t="shared" si="2"/>
        <v>6</v>
      </c>
      <c r="H1401" s="5" t="s">
        <v>169</v>
      </c>
      <c r="I1401" s="7">
        <v>58.4</v>
      </c>
      <c r="J1401" s="7">
        <v>100.0</v>
      </c>
      <c r="K1401" s="8"/>
      <c r="L1401" s="5" t="str">
        <f t="array" ref="L1401">XLOOKUP(H1401,'Product Master'!B:B,'Product Master'!C:C)</f>
        <v>Specialty Polymers</v>
      </c>
      <c r="M1401" s="9">
        <f t="shared" si="3"/>
        <v>58400000</v>
      </c>
    </row>
    <row r="1402">
      <c r="A1402" s="5" t="s">
        <v>5372</v>
      </c>
      <c r="B1402" s="5" t="s">
        <v>3827</v>
      </c>
      <c r="C1402" s="5" t="s">
        <v>3412</v>
      </c>
      <c r="D1402" s="5" t="s">
        <v>3407</v>
      </c>
      <c r="E1402" s="6">
        <v>46593.0</v>
      </c>
      <c r="F1402" s="7">
        <f t="shared" si="1"/>
        <v>2027</v>
      </c>
      <c r="G1402" s="7">
        <f t="shared" si="2"/>
        <v>7</v>
      </c>
      <c r="H1402" s="5" t="s">
        <v>40</v>
      </c>
      <c r="I1402" s="7">
        <v>75.9</v>
      </c>
      <c r="J1402" s="7">
        <v>100.0</v>
      </c>
      <c r="K1402" s="8"/>
      <c r="L1402" s="5" t="str">
        <f t="array" ref="L1402">XLOOKUP(H1402,'Product Master'!B:B,'Product Master'!C:C)</f>
        <v>Specialty Polymers</v>
      </c>
      <c r="M1402" s="9">
        <f t="shared" si="3"/>
        <v>75900000</v>
      </c>
    </row>
    <row r="1403">
      <c r="A1403" s="5" t="s">
        <v>5373</v>
      </c>
      <c r="B1403" s="5" t="s">
        <v>3814</v>
      </c>
      <c r="C1403" s="5" t="s">
        <v>3412</v>
      </c>
      <c r="D1403" s="5" t="s">
        <v>3417</v>
      </c>
      <c r="E1403" s="6">
        <v>46383.0</v>
      </c>
      <c r="F1403" s="7">
        <f t="shared" si="1"/>
        <v>2026</v>
      </c>
      <c r="G1403" s="7">
        <f t="shared" si="2"/>
        <v>12</v>
      </c>
      <c r="H1403" s="5" t="s">
        <v>68</v>
      </c>
      <c r="I1403" s="7">
        <v>44.3</v>
      </c>
      <c r="J1403" s="7">
        <v>60.0</v>
      </c>
      <c r="K1403" s="8"/>
      <c r="L1403" s="5" t="str">
        <f t="array" ref="L1403">XLOOKUP(H1403,'Product Master'!B:B,'Product Master'!C:C)</f>
        <v>Industrial Lubricants</v>
      </c>
      <c r="M1403" s="9">
        <f t="shared" si="3"/>
        <v>26580000</v>
      </c>
    </row>
    <row r="1404">
      <c r="A1404" s="5" t="s">
        <v>5374</v>
      </c>
      <c r="B1404" s="5" t="s">
        <v>3521</v>
      </c>
      <c r="C1404" s="5" t="s">
        <v>3412</v>
      </c>
      <c r="D1404" s="5" t="s">
        <v>3417</v>
      </c>
      <c r="E1404" s="6">
        <v>46029.0</v>
      </c>
      <c r="F1404" s="7">
        <f t="shared" si="1"/>
        <v>2026</v>
      </c>
      <c r="G1404" s="7">
        <f t="shared" si="2"/>
        <v>1</v>
      </c>
      <c r="H1404" s="5" t="s">
        <v>25</v>
      </c>
      <c r="I1404" s="7">
        <v>74.0</v>
      </c>
      <c r="J1404" s="7">
        <v>60.0</v>
      </c>
      <c r="K1404" s="8"/>
      <c r="L1404" s="5" t="str">
        <f t="array" ref="L1404">XLOOKUP(H1404,'Product Master'!B:B,'Product Master'!C:C)</f>
        <v>Specialty Polymers</v>
      </c>
      <c r="M1404" s="9">
        <f t="shared" si="3"/>
        <v>44400000</v>
      </c>
    </row>
    <row r="1405">
      <c r="A1405" s="5" t="s">
        <v>5375</v>
      </c>
      <c r="B1405" s="5" t="s">
        <v>4329</v>
      </c>
      <c r="C1405" s="5" t="s">
        <v>3402</v>
      </c>
      <c r="D1405" s="5" t="s">
        <v>3417</v>
      </c>
      <c r="E1405" s="6">
        <v>46793.0</v>
      </c>
      <c r="F1405" s="7">
        <f t="shared" si="1"/>
        <v>2028</v>
      </c>
      <c r="G1405" s="7">
        <f t="shared" si="2"/>
        <v>2</v>
      </c>
      <c r="H1405" s="5" t="s">
        <v>89</v>
      </c>
      <c r="I1405" s="7">
        <v>32.0</v>
      </c>
      <c r="J1405" s="7">
        <v>60.0</v>
      </c>
      <c r="K1405" s="8"/>
      <c r="L1405" s="5" t="str">
        <f t="array" ref="L1405">XLOOKUP(H1405,'Product Master'!B:B,'Product Master'!C:C)</f>
        <v>Automotive Solutions</v>
      </c>
      <c r="M1405" s="9">
        <f t="shared" si="3"/>
        <v>19200000</v>
      </c>
    </row>
    <row r="1406">
      <c r="A1406" s="5" t="s">
        <v>5376</v>
      </c>
      <c r="B1406" s="5" t="s">
        <v>4260</v>
      </c>
      <c r="C1406" s="5" t="s">
        <v>3402</v>
      </c>
      <c r="D1406" s="5" t="s">
        <v>3403</v>
      </c>
      <c r="E1406" s="6">
        <v>46820.0</v>
      </c>
      <c r="F1406" s="7">
        <f t="shared" si="1"/>
        <v>2028</v>
      </c>
      <c r="G1406" s="7">
        <f t="shared" si="2"/>
        <v>3</v>
      </c>
      <c r="H1406" s="5" t="s">
        <v>95</v>
      </c>
      <c r="I1406" s="7">
        <v>47.9</v>
      </c>
      <c r="J1406" s="7">
        <v>80.0</v>
      </c>
      <c r="K1406" s="8"/>
      <c r="L1406" s="5" t="str">
        <f t="array" ref="L1406">XLOOKUP(H1406,'Product Master'!B:B,'Product Master'!C:C)</f>
        <v>Consumer &amp; Home Care</v>
      </c>
      <c r="M1406" s="9">
        <f t="shared" si="3"/>
        <v>38320000</v>
      </c>
    </row>
    <row r="1407">
      <c r="A1407" s="5" t="s">
        <v>5377</v>
      </c>
      <c r="B1407" s="5" t="s">
        <v>5378</v>
      </c>
      <c r="C1407" s="5" t="s">
        <v>3402</v>
      </c>
      <c r="D1407" s="5" t="s">
        <v>3413</v>
      </c>
      <c r="E1407" s="6">
        <v>46094.0</v>
      </c>
      <c r="F1407" s="7">
        <f t="shared" si="1"/>
        <v>2026</v>
      </c>
      <c r="G1407" s="7">
        <f t="shared" si="2"/>
        <v>3</v>
      </c>
      <c r="H1407" s="5" t="s">
        <v>82</v>
      </c>
      <c r="I1407" s="7">
        <v>78.8</v>
      </c>
      <c r="J1407" s="7">
        <v>0.0</v>
      </c>
      <c r="K1407" s="5" t="s">
        <v>5379</v>
      </c>
      <c r="L1407" s="5" t="str">
        <f t="array" ref="L1407">XLOOKUP(H1407,'Product Master'!B:B,'Product Master'!C:C)</f>
        <v>Packaging Materials</v>
      </c>
      <c r="M1407" s="9">
        <f t="shared" si="3"/>
        <v>0</v>
      </c>
    </row>
    <row r="1408">
      <c r="A1408" s="5" t="s">
        <v>5380</v>
      </c>
      <c r="B1408" s="5" t="s">
        <v>3459</v>
      </c>
      <c r="C1408" s="5" t="s">
        <v>3416</v>
      </c>
      <c r="D1408" s="5" t="s">
        <v>3403</v>
      </c>
      <c r="E1408" s="6">
        <v>46366.0</v>
      </c>
      <c r="F1408" s="7">
        <f t="shared" si="1"/>
        <v>2026</v>
      </c>
      <c r="G1408" s="7">
        <f t="shared" si="2"/>
        <v>12</v>
      </c>
      <c r="H1408" s="5" t="s">
        <v>142</v>
      </c>
      <c r="I1408" s="7">
        <v>65.5</v>
      </c>
      <c r="J1408" s="7">
        <v>80.0</v>
      </c>
      <c r="K1408" s="8"/>
      <c r="L1408" s="5" t="str">
        <f t="array" ref="L1408">XLOOKUP(H1408,'Product Master'!B:B,'Product Master'!C:C)</f>
        <v>Automotive Solutions</v>
      </c>
      <c r="M1408" s="9">
        <f t="shared" si="3"/>
        <v>52400000</v>
      </c>
    </row>
    <row r="1409">
      <c r="A1409" s="5" t="s">
        <v>5381</v>
      </c>
      <c r="B1409" s="5" t="s">
        <v>3829</v>
      </c>
      <c r="C1409" s="5" t="s">
        <v>3406</v>
      </c>
      <c r="D1409" s="5" t="s">
        <v>3419</v>
      </c>
      <c r="E1409" s="6">
        <v>46766.0</v>
      </c>
      <c r="F1409" s="7">
        <f t="shared" si="1"/>
        <v>2028</v>
      </c>
      <c r="G1409" s="7">
        <f t="shared" si="2"/>
        <v>1</v>
      </c>
      <c r="H1409" s="5" t="s">
        <v>267</v>
      </c>
      <c r="I1409" s="7">
        <v>72.4</v>
      </c>
      <c r="J1409" s="7">
        <v>20.0</v>
      </c>
      <c r="K1409" s="8"/>
      <c r="L1409" s="5" t="str">
        <f t="array" ref="L1409">XLOOKUP(H1409,'Product Master'!B:B,'Product Master'!C:C)</f>
        <v>Automotive Solutions</v>
      </c>
      <c r="M1409" s="9">
        <f t="shared" si="3"/>
        <v>14480000</v>
      </c>
    </row>
    <row r="1410">
      <c r="A1410" s="5" t="s">
        <v>5382</v>
      </c>
      <c r="B1410" s="5" t="s">
        <v>3571</v>
      </c>
      <c r="C1410" s="5" t="s">
        <v>3416</v>
      </c>
      <c r="D1410" s="5" t="s">
        <v>3403</v>
      </c>
      <c r="E1410" s="6">
        <v>46305.0</v>
      </c>
      <c r="F1410" s="7">
        <f t="shared" si="1"/>
        <v>2026</v>
      </c>
      <c r="G1410" s="7">
        <f t="shared" si="2"/>
        <v>10</v>
      </c>
      <c r="H1410" s="5" t="s">
        <v>218</v>
      </c>
      <c r="I1410" s="7">
        <v>77.3</v>
      </c>
      <c r="J1410" s="7">
        <v>80.0</v>
      </c>
      <c r="K1410" s="8"/>
      <c r="L1410" s="5" t="str">
        <f t="array" ref="L1410">XLOOKUP(H1410,'Product Master'!B:B,'Product Master'!C:C)</f>
        <v>Consumer &amp; Home Care</v>
      </c>
      <c r="M1410" s="9">
        <f t="shared" si="3"/>
        <v>61840000</v>
      </c>
    </row>
    <row r="1411">
      <c r="A1411" s="5" t="s">
        <v>5383</v>
      </c>
      <c r="B1411" s="5" t="s">
        <v>4003</v>
      </c>
      <c r="C1411" s="5" t="s">
        <v>3406</v>
      </c>
      <c r="D1411" s="5" t="s">
        <v>3407</v>
      </c>
      <c r="E1411" s="6">
        <v>46508.0</v>
      </c>
      <c r="F1411" s="7">
        <f t="shared" si="1"/>
        <v>2027</v>
      </c>
      <c r="G1411" s="7">
        <f t="shared" si="2"/>
        <v>5</v>
      </c>
      <c r="H1411" s="5" t="s">
        <v>118</v>
      </c>
      <c r="I1411" s="7">
        <v>11.6</v>
      </c>
      <c r="J1411" s="7">
        <v>100.0</v>
      </c>
      <c r="K1411" s="8"/>
      <c r="L1411" s="5" t="str">
        <f t="array" ref="L1411">XLOOKUP(H1411,'Product Master'!B:B,'Product Master'!C:C)</f>
        <v>Automotive Solutions</v>
      </c>
      <c r="M1411" s="9">
        <f t="shared" si="3"/>
        <v>11600000</v>
      </c>
    </row>
    <row r="1412">
      <c r="A1412" s="5" t="s">
        <v>5384</v>
      </c>
      <c r="B1412" s="5" t="s">
        <v>4338</v>
      </c>
      <c r="C1412" s="5" t="s">
        <v>3406</v>
      </c>
      <c r="D1412" s="5" t="s">
        <v>3413</v>
      </c>
      <c r="E1412" s="6">
        <v>46538.0</v>
      </c>
      <c r="F1412" s="7">
        <f t="shared" si="1"/>
        <v>2027</v>
      </c>
      <c r="G1412" s="7">
        <f t="shared" si="2"/>
        <v>5</v>
      </c>
      <c r="H1412" s="5" t="s">
        <v>103</v>
      </c>
      <c r="I1412" s="7">
        <v>23.3</v>
      </c>
      <c r="J1412" s="7">
        <v>0.0</v>
      </c>
      <c r="K1412" s="8"/>
      <c r="L1412" s="5" t="str">
        <f t="array" ref="L1412">XLOOKUP(H1412,'Product Master'!B:B,'Product Master'!C:C)</f>
        <v>Specialty Polymers</v>
      </c>
      <c r="M1412" s="9">
        <f t="shared" si="3"/>
        <v>0</v>
      </c>
    </row>
    <row r="1413">
      <c r="A1413" s="5" t="s">
        <v>5385</v>
      </c>
      <c r="B1413" s="5" t="s">
        <v>5005</v>
      </c>
      <c r="C1413" s="5" t="s">
        <v>3406</v>
      </c>
      <c r="D1413" s="5" t="s">
        <v>3413</v>
      </c>
      <c r="E1413" s="6">
        <v>46489.0</v>
      </c>
      <c r="F1413" s="7">
        <f t="shared" si="1"/>
        <v>2027</v>
      </c>
      <c r="G1413" s="7">
        <f t="shared" si="2"/>
        <v>4</v>
      </c>
      <c r="H1413" s="5" t="s">
        <v>56</v>
      </c>
      <c r="I1413" s="7">
        <v>32.2</v>
      </c>
      <c r="J1413" s="7">
        <v>0.0</v>
      </c>
      <c r="K1413" s="8"/>
      <c r="L1413" s="5" t="str">
        <f t="array" ref="L1413">XLOOKUP(H1413,'Product Master'!B:B,'Product Master'!C:C)</f>
        <v>Packaging Materials</v>
      </c>
      <c r="M1413" s="9">
        <f t="shared" si="3"/>
        <v>0</v>
      </c>
    </row>
    <row r="1414">
      <c r="A1414" s="5" t="s">
        <v>5386</v>
      </c>
      <c r="B1414" s="5" t="s">
        <v>4079</v>
      </c>
      <c r="C1414" s="5" t="s">
        <v>3412</v>
      </c>
      <c r="D1414" s="5" t="s">
        <v>3413</v>
      </c>
      <c r="E1414" s="6">
        <v>45735.0</v>
      </c>
      <c r="F1414" s="7">
        <f t="shared" si="1"/>
        <v>2025</v>
      </c>
      <c r="G1414" s="7">
        <f t="shared" si="2"/>
        <v>3</v>
      </c>
      <c r="H1414" s="5" t="s">
        <v>98</v>
      </c>
      <c r="I1414" s="7">
        <v>12.5</v>
      </c>
      <c r="J1414" s="7">
        <v>0.0</v>
      </c>
      <c r="K1414" s="8"/>
      <c r="L1414" s="5" t="str">
        <f t="array" ref="L1414">XLOOKUP(H1414,'Product Master'!B:B,'Product Master'!C:C)</f>
        <v>Industrial Lubricants</v>
      </c>
      <c r="M1414" s="9">
        <f t="shared" si="3"/>
        <v>0</v>
      </c>
    </row>
    <row r="1415">
      <c r="A1415" s="5" t="s">
        <v>5387</v>
      </c>
      <c r="B1415" s="5" t="s">
        <v>4989</v>
      </c>
      <c r="C1415" s="5" t="s">
        <v>3402</v>
      </c>
      <c r="D1415" s="5" t="s">
        <v>3413</v>
      </c>
      <c r="E1415" s="6">
        <v>46653.0</v>
      </c>
      <c r="F1415" s="7">
        <f t="shared" si="1"/>
        <v>2027</v>
      </c>
      <c r="G1415" s="7">
        <f t="shared" si="2"/>
        <v>9</v>
      </c>
      <c r="H1415" s="5" t="s">
        <v>201</v>
      </c>
      <c r="I1415" s="7">
        <v>40.8</v>
      </c>
      <c r="J1415" s="7">
        <v>0.0</v>
      </c>
      <c r="K1415" s="8"/>
      <c r="L1415" s="5" t="str">
        <f t="array" ref="L1415">XLOOKUP(H1415,'Product Master'!B:B,'Product Master'!C:C)</f>
        <v>Industrial Lubricants</v>
      </c>
      <c r="M1415" s="9">
        <f t="shared" si="3"/>
        <v>0</v>
      </c>
    </row>
    <row r="1416">
      <c r="A1416" s="5" t="s">
        <v>5388</v>
      </c>
      <c r="B1416" s="5" t="s">
        <v>3599</v>
      </c>
      <c r="C1416" s="5" t="s">
        <v>3412</v>
      </c>
      <c r="D1416" s="5" t="s">
        <v>3413</v>
      </c>
      <c r="E1416" s="6">
        <v>46258.0</v>
      </c>
      <c r="F1416" s="7">
        <f t="shared" si="1"/>
        <v>2026</v>
      </c>
      <c r="G1416" s="7">
        <f t="shared" si="2"/>
        <v>8</v>
      </c>
      <c r="H1416" s="5" t="s">
        <v>336</v>
      </c>
      <c r="I1416" s="7">
        <v>24.9</v>
      </c>
      <c r="J1416" s="7">
        <v>0.0</v>
      </c>
      <c r="K1416" s="8"/>
      <c r="L1416" s="5" t="str">
        <f t="array" ref="L1416">XLOOKUP(H1416,'Product Master'!B:B,'Product Master'!C:C)</f>
        <v>Automotive Solutions</v>
      </c>
      <c r="M1416" s="9">
        <f t="shared" si="3"/>
        <v>0</v>
      </c>
    </row>
    <row r="1417">
      <c r="A1417" s="5" t="s">
        <v>5389</v>
      </c>
      <c r="B1417" s="5" t="s">
        <v>3939</v>
      </c>
      <c r="C1417" s="5" t="s">
        <v>3412</v>
      </c>
      <c r="D1417" s="5" t="s">
        <v>3419</v>
      </c>
      <c r="E1417" s="6">
        <v>46705.0</v>
      </c>
      <c r="F1417" s="7">
        <f t="shared" si="1"/>
        <v>2027</v>
      </c>
      <c r="G1417" s="7">
        <f t="shared" si="2"/>
        <v>11</v>
      </c>
      <c r="H1417" s="5" t="s">
        <v>142</v>
      </c>
      <c r="I1417" s="7">
        <v>14.2</v>
      </c>
      <c r="J1417" s="7">
        <v>20.0</v>
      </c>
      <c r="K1417" s="8"/>
      <c r="L1417" s="5" t="str">
        <f t="array" ref="L1417">XLOOKUP(H1417,'Product Master'!B:B,'Product Master'!C:C)</f>
        <v>Automotive Solutions</v>
      </c>
      <c r="M1417" s="9">
        <f t="shared" si="3"/>
        <v>2840000</v>
      </c>
    </row>
    <row r="1418">
      <c r="A1418" s="5" t="s">
        <v>5390</v>
      </c>
      <c r="B1418" s="5" t="s">
        <v>3503</v>
      </c>
      <c r="C1418" s="5" t="s">
        <v>3412</v>
      </c>
      <c r="D1418" s="5" t="s">
        <v>3417</v>
      </c>
      <c r="E1418" s="6">
        <v>45738.0</v>
      </c>
      <c r="F1418" s="7">
        <f t="shared" si="1"/>
        <v>2025</v>
      </c>
      <c r="G1418" s="7">
        <f t="shared" si="2"/>
        <v>3</v>
      </c>
      <c r="H1418" s="5" t="s">
        <v>218</v>
      </c>
      <c r="I1418" s="7">
        <v>8.0</v>
      </c>
      <c r="J1418" s="7">
        <v>60.0</v>
      </c>
      <c r="K1418" s="8"/>
      <c r="L1418" s="5" t="str">
        <f t="array" ref="L1418">XLOOKUP(H1418,'Product Master'!B:B,'Product Master'!C:C)</f>
        <v>Consumer &amp; Home Care</v>
      </c>
      <c r="M1418" s="9">
        <f t="shared" si="3"/>
        <v>4800000</v>
      </c>
    </row>
    <row r="1419">
      <c r="A1419" s="5" t="s">
        <v>5391</v>
      </c>
      <c r="B1419" s="5" t="s">
        <v>5392</v>
      </c>
      <c r="C1419" s="5" t="s">
        <v>3412</v>
      </c>
      <c r="D1419" s="5" t="s">
        <v>3413</v>
      </c>
      <c r="E1419" s="6">
        <v>45911.0</v>
      </c>
      <c r="F1419" s="7">
        <f t="shared" si="1"/>
        <v>2025</v>
      </c>
      <c r="G1419" s="7">
        <f t="shared" si="2"/>
        <v>9</v>
      </c>
      <c r="H1419" s="5" t="s">
        <v>124</v>
      </c>
      <c r="I1419" s="7">
        <v>69.6</v>
      </c>
      <c r="J1419" s="7">
        <v>0.0</v>
      </c>
      <c r="K1419" s="8"/>
      <c r="L1419" s="5" t="str">
        <f t="array" ref="L1419">XLOOKUP(H1419,'Product Master'!B:B,'Product Master'!C:C)</f>
        <v>Specialty Polymers</v>
      </c>
      <c r="M1419" s="9">
        <f t="shared" si="3"/>
        <v>0</v>
      </c>
    </row>
    <row r="1420">
      <c r="A1420" s="5" t="s">
        <v>5393</v>
      </c>
      <c r="B1420" s="5" t="s">
        <v>3755</v>
      </c>
      <c r="C1420" s="5" t="s">
        <v>3406</v>
      </c>
      <c r="D1420" s="5" t="s">
        <v>3413</v>
      </c>
      <c r="E1420" s="6">
        <v>46034.0</v>
      </c>
      <c r="F1420" s="7">
        <f t="shared" si="1"/>
        <v>2026</v>
      </c>
      <c r="G1420" s="7">
        <f t="shared" si="2"/>
        <v>1</v>
      </c>
      <c r="H1420" s="5" t="s">
        <v>59</v>
      </c>
      <c r="I1420" s="7">
        <v>72.9</v>
      </c>
      <c r="J1420" s="7">
        <v>0.0</v>
      </c>
      <c r="K1420" s="8"/>
      <c r="L1420" s="5" t="str">
        <f t="array" ref="L1420">XLOOKUP(H1420,'Product Master'!B:B,'Product Master'!C:C)</f>
        <v>Consumer &amp; Home Care</v>
      </c>
      <c r="M1420" s="9">
        <f t="shared" si="3"/>
        <v>0</v>
      </c>
    </row>
    <row r="1421">
      <c r="A1421" s="5" t="s">
        <v>5394</v>
      </c>
      <c r="B1421" s="5" t="s">
        <v>3542</v>
      </c>
      <c r="C1421" s="5" t="s">
        <v>3406</v>
      </c>
      <c r="D1421" s="5" t="s">
        <v>3417</v>
      </c>
      <c r="E1421" s="6">
        <v>46513.0</v>
      </c>
      <c r="F1421" s="7">
        <f t="shared" si="1"/>
        <v>2027</v>
      </c>
      <c r="G1421" s="7">
        <f t="shared" si="2"/>
        <v>5</v>
      </c>
      <c r="H1421" s="5" t="s">
        <v>68</v>
      </c>
      <c r="I1421" s="7">
        <v>26.6</v>
      </c>
      <c r="J1421" s="7">
        <v>60.0</v>
      </c>
      <c r="K1421" s="8"/>
      <c r="L1421" s="5" t="str">
        <f t="array" ref="L1421">XLOOKUP(H1421,'Product Master'!B:B,'Product Master'!C:C)</f>
        <v>Industrial Lubricants</v>
      </c>
      <c r="M1421" s="9">
        <f t="shared" si="3"/>
        <v>15960000</v>
      </c>
    </row>
    <row r="1422">
      <c r="A1422" s="5" t="s">
        <v>5395</v>
      </c>
      <c r="B1422" s="5" t="s">
        <v>5131</v>
      </c>
      <c r="C1422" s="5" t="s">
        <v>3416</v>
      </c>
      <c r="D1422" s="5" t="s">
        <v>3419</v>
      </c>
      <c r="E1422" s="6">
        <v>46698.0</v>
      </c>
      <c r="F1422" s="7">
        <f t="shared" si="1"/>
        <v>2027</v>
      </c>
      <c r="G1422" s="7">
        <f t="shared" si="2"/>
        <v>11</v>
      </c>
      <c r="H1422" s="5" t="s">
        <v>98</v>
      </c>
      <c r="I1422" s="7">
        <v>51.3</v>
      </c>
      <c r="J1422" s="7">
        <v>20.0</v>
      </c>
      <c r="K1422" s="8"/>
      <c r="L1422" s="5" t="str">
        <f t="array" ref="L1422">XLOOKUP(H1422,'Product Master'!B:B,'Product Master'!C:C)</f>
        <v>Industrial Lubricants</v>
      </c>
      <c r="M1422" s="9">
        <f t="shared" si="3"/>
        <v>10260000</v>
      </c>
    </row>
    <row r="1423">
      <c r="A1423" s="5" t="s">
        <v>5396</v>
      </c>
      <c r="B1423" s="5" t="s">
        <v>3921</v>
      </c>
      <c r="C1423" s="5" t="s">
        <v>3406</v>
      </c>
      <c r="D1423" s="5" t="s">
        <v>3403</v>
      </c>
      <c r="E1423" s="6">
        <v>46845.0</v>
      </c>
      <c r="F1423" s="7">
        <f t="shared" si="1"/>
        <v>2028</v>
      </c>
      <c r="G1423" s="7">
        <f t="shared" si="2"/>
        <v>4</v>
      </c>
      <c r="H1423" s="5" t="s">
        <v>40</v>
      </c>
      <c r="I1423" s="7">
        <v>53.0</v>
      </c>
      <c r="J1423" s="7">
        <v>80.0</v>
      </c>
      <c r="K1423" s="8"/>
      <c r="L1423" s="5" t="str">
        <f t="array" ref="L1423">XLOOKUP(H1423,'Product Master'!B:B,'Product Master'!C:C)</f>
        <v>Specialty Polymers</v>
      </c>
      <c r="M1423" s="9">
        <f t="shared" si="3"/>
        <v>42400000</v>
      </c>
    </row>
    <row r="1424">
      <c r="A1424" s="5" t="s">
        <v>5397</v>
      </c>
      <c r="B1424" s="5" t="s">
        <v>3809</v>
      </c>
      <c r="C1424" s="5" t="s">
        <v>3412</v>
      </c>
      <c r="D1424" s="5" t="s">
        <v>3413</v>
      </c>
      <c r="E1424" s="6">
        <v>46711.0</v>
      </c>
      <c r="F1424" s="7">
        <f t="shared" si="1"/>
        <v>2027</v>
      </c>
      <c r="G1424" s="7">
        <f t="shared" si="2"/>
        <v>11</v>
      </c>
      <c r="H1424" s="5" t="s">
        <v>213</v>
      </c>
      <c r="I1424" s="7">
        <v>61.8</v>
      </c>
      <c r="J1424" s="7">
        <v>0.0</v>
      </c>
      <c r="K1424" s="8"/>
      <c r="L1424" s="5" t="str">
        <f t="array" ref="L1424">XLOOKUP(H1424,'Product Master'!B:B,'Product Master'!C:C)</f>
        <v>Industrial Lubricants</v>
      </c>
      <c r="M1424" s="9">
        <f t="shared" si="3"/>
        <v>0</v>
      </c>
    </row>
    <row r="1425">
      <c r="A1425" s="5" t="s">
        <v>5398</v>
      </c>
      <c r="B1425" s="5" t="s">
        <v>4062</v>
      </c>
      <c r="C1425" s="5" t="s">
        <v>3412</v>
      </c>
      <c r="D1425" s="5" t="s">
        <v>3413</v>
      </c>
      <c r="E1425" s="6">
        <v>46824.0</v>
      </c>
      <c r="F1425" s="7">
        <f t="shared" si="1"/>
        <v>2028</v>
      </c>
      <c r="G1425" s="7">
        <f t="shared" si="2"/>
        <v>3</v>
      </c>
      <c r="H1425" s="5" t="s">
        <v>45</v>
      </c>
      <c r="I1425" s="7">
        <v>55.9</v>
      </c>
      <c r="J1425" s="7">
        <v>0.0</v>
      </c>
      <c r="K1425" s="8"/>
      <c r="L1425" s="5" t="str">
        <f t="array" ref="L1425">XLOOKUP(H1425,'Product Master'!B:B,'Product Master'!C:C)</f>
        <v>Automotive Solutions</v>
      </c>
      <c r="M1425" s="9">
        <f t="shared" si="3"/>
        <v>0</v>
      </c>
    </row>
    <row r="1426">
      <c r="A1426" s="5" t="s">
        <v>5399</v>
      </c>
      <c r="B1426" s="5" t="s">
        <v>5400</v>
      </c>
      <c r="C1426" s="5" t="s">
        <v>3406</v>
      </c>
      <c r="D1426" s="5" t="s">
        <v>3407</v>
      </c>
      <c r="E1426" s="6">
        <v>45948.0</v>
      </c>
      <c r="F1426" s="7">
        <f t="shared" si="1"/>
        <v>2025</v>
      </c>
      <c r="G1426" s="7">
        <f t="shared" si="2"/>
        <v>10</v>
      </c>
      <c r="H1426" s="5" t="s">
        <v>19</v>
      </c>
      <c r="I1426" s="7">
        <v>77.1</v>
      </c>
      <c r="J1426" s="7">
        <v>100.0</v>
      </c>
      <c r="K1426" s="8"/>
      <c r="L1426" s="5" t="str">
        <f t="array" ref="L1426">XLOOKUP(H1426,'Product Master'!B:B,'Product Master'!C:C)</f>
        <v>Packaging Materials</v>
      </c>
      <c r="M1426" s="9">
        <f t="shared" si="3"/>
        <v>77100000</v>
      </c>
    </row>
    <row r="1427">
      <c r="A1427" s="5" t="s">
        <v>5401</v>
      </c>
      <c r="B1427" s="5" t="s">
        <v>3948</v>
      </c>
      <c r="C1427" s="5" t="s">
        <v>3416</v>
      </c>
      <c r="D1427" s="5" t="s">
        <v>3417</v>
      </c>
      <c r="E1427" s="6">
        <v>46584.0</v>
      </c>
      <c r="F1427" s="7">
        <f t="shared" si="1"/>
        <v>2027</v>
      </c>
      <c r="G1427" s="7">
        <f t="shared" si="2"/>
        <v>7</v>
      </c>
      <c r="H1427" s="5" t="s">
        <v>25</v>
      </c>
      <c r="I1427" s="7">
        <v>44.5</v>
      </c>
      <c r="J1427" s="7">
        <v>60.0</v>
      </c>
      <c r="K1427" s="8"/>
      <c r="L1427" s="5" t="str">
        <f t="array" ref="L1427">XLOOKUP(H1427,'Product Master'!B:B,'Product Master'!C:C)</f>
        <v>Specialty Polymers</v>
      </c>
      <c r="M1427" s="9">
        <f t="shared" si="3"/>
        <v>26700000</v>
      </c>
    </row>
    <row r="1428">
      <c r="A1428" s="5" t="s">
        <v>5402</v>
      </c>
      <c r="B1428" s="5" t="s">
        <v>5400</v>
      </c>
      <c r="C1428" s="5" t="s">
        <v>3412</v>
      </c>
      <c r="D1428" s="5" t="s">
        <v>3417</v>
      </c>
      <c r="E1428" s="6">
        <v>46762.0</v>
      </c>
      <c r="F1428" s="7">
        <f t="shared" si="1"/>
        <v>2028</v>
      </c>
      <c r="G1428" s="7">
        <f t="shared" si="2"/>
        <v>1</v>
      </c>
      <c r="H1428" s="5" t="s">
        <v>95</v>
      </c>
      <c r="I1428" s="7">
        <v>73.4</v>
      </c>
      <c r="J1428" s="7">
        <v>60.0</v>
      </c>
      <c r="K1428" s="8"/>
      <c r="L1428" s="5" t="str">
        <f t="array" ref="L1428">XLOOKUP(H1428,'Product Master'!B:B,'Product Master'!C:C)</f>
        <v>Consumer &amp; Home Care</v>
      </c>
      <c r="M1428" s="9">
        <f t="shared" si="3"/>
        <v>44040000</v>
      </c>
    </row>
    <row r="1429">
      <c r="A1429" s="5" t="s">
        <v>5403</v>
      </c>
      <c r="B1429" s="5" t="s">
        <v>4548</v>
      </c>
      <c r="C1429" s="5" t="s">
        <v>3406</v>
      </c>
      <c r="D1429" s="5" t="s">
        <v>3403</v>
      </c>
      <c r="E1429" s="6">
        <v>45928.0</v>
      </c>
      <c r="F1429" s="7">
        <f t="shared" si="1"/>
        <v>2025</v>
      </c>
      <c r="G1429" s="7">
        <f t="shared" si="2"/>
        <v>9</v>
      </c>
      <c r="H1429" s="5" t="s">
        <v>183</v>
      </c>
      <c r="I1429" s="7">
        <v>42.4</v>
      </c>
      <c r="J1429" s="7">
        <v>80.0</v>
      </c>
      <c r="K1429" s="8"/>
      <c r="L1429" s="5" t="str">
        <f t="array" ref="L1429">XLOOKUP(H1429,'Product Master'!B:B,'Product Master'!C:C)</f>
        <v>Industrial Lubricants</v>
      </c>
      <c r="M1429" s="9">
        <f t="shared" si="3"/>
        <v>33920000</v>
      </c>
    </row>
    <row r="1430">
      <c r="A1430" s="5" t="s">
        <v>5404</v>
      </c>
      <c r="B1430" s="5" t="s">
        <v>4148</v>
      </c>
      <c r="C1430" s="5" t="s">
        <v>3402</v>
      </c>
      <c r="D1430" s="5" t="s">
        <v>3413</v>
      </c>
      <c r="E1430" s="6">
        <v>46449.0</v>
      </c>
      <c r="F1430" s="7">
        <f t="shared" si="1"/>
        <v>2027</v>
      </c>
      <c r="G1430" s="7">
        <f t="shared" si="2"/>
        <v>3</v>
      </c>
      <c r="H1430" s="5" t="s">
        <v>118</v>
      </c>
      <c r="I1430" s="7">
        <v>31.3</v>
      </c>
      <c r="J1430" s="7">
        <v>0.0</v>
      </c>
      <c r="K1430" s="8"/>
      <c r="L1430" s="5" t="str">
        <f t="array" ref="L1430">XLOOKUP(H1430,'Product Master'!B:B,'Product Master'!C:C)</f>
        <v>Automotive Solutions</v>
      </c>
      <c r="M1430" s="9">
        <f t="shared" si="3"/>
        <v>0</v>
      </c>
    </row>
    <row r="1431">
      <c r="A1431" s="5" t="s">
        <v>5405</v>
      </c>
      <c r="B1431" s="5" t="s">
        <v>3639</v>
      </c>
      <c r="C1431" s="5" t="s">
        <v>3416</v>
      </c>
      <c r="D1431" s="5" t="s">
        <v>3413</v>
      </c>
      <c r="E1431" s="6">
        <v>46448.0</v>
      </c>
      <c r="F1431" s="7">
        <f t="shared" si="1"/>
        <v>2027</v>
      </c>
      <c r="G1431" s="7">
        <f t="shared" si="2"/>
        <v>3</v>
      </c>
      <c r="H1431" s="5" t="s">
        <v>145</v>
      </c>
      <c r="I1431" s="7">
        <v>35.6</v>
      </c>
      <c r="J1431" s="7">
        <v>0.0</v>
      </c>
      <c r="K1431" s="8"/>
      <c r="L1431" s="5" t="str">
        <f t="array" ref="L1431">XLOOKUP(H1431,'Product Master'!B:B,'Product Master'!C:C)</f>
        <v>Consumer &amp; Home Care</v>
      </c>
      <c r="M1431" s="9">
        <f t="shared" si="3"/>
        <v>0</v>
      </c>
    </row>
    <row r="1432">
      <c r="A1432" s="5" t="s">
        <v>5406</v>
      </c>
      <c r="B1432" s="5" t="s">
        <v>3471</v>
      </c>
      <c r="C1432" s="5" t="s">
        <v>3416</v>
      </c>
      <c r="D1432" s="5" t="s">
        <v>3403</v>
      </c>
      <c r="E1432" s="6">
        <v>45965.0</v>
      </c>
      <c r="F1432" s="7">
        <f t="shared" si="1"/>
        <v>2025</v>
      </c>
      <c r="G1432" s="7">
        <f t="shared" si="2"/>
        <v>11</v>
      </c>
      <c r="H1432" s="5" t="s">
        <v>79</v>
      </c>
      <c r="I1432" s="7">
        <v>60.1</v>
      </c>
      <c r="J1432" s="7">
        <v>80.0</v>
      </c>
      <c r="K1432" s="8"/>
      <c r="L1432" s="5" t="str">
        <f t="array" ref="L1432">XLOOKUP(H1432,'Product Master'!B:B,'Product Master'!C:C)</f>
        <v>Packaging Materials</v>
      </c>
      <c r="M1432" s="9">
        <f t="shared" si="3"/>
        <v>48080000</v>
      </c>
    </row>
    <row r="1433">
      <c r="A1433" s="5" t="s">
        <v>5407</v>
      </c>
      <c r="B1433" s="5" t="s">
        <v>4483</v>
      </c>
      <c r="C1433" s="5" t="s">
        <v>3412</v>
      </c>
      <c r="D1433" s="5" t="s">
        <v>3417</v>
      </c>
      <c r="E1433" s="6">
        <v>45995.0</v>
      </c>
      <c r="F1433" s="7">
        <f t="shared" si="1"/>
        <v>2025</v>
      </c>
      <c r="G1433" s="7">
        <f t="shared" si="2"/>
        <v>12</v>
      </c>
      <c r="H1433" s="5" t="s">
        <v>336</v>
      </c>
      <c r="I1433" s="7">
        <v>23.8</v>
      </c>
      <c r="J1433" s="7">
        <v>60.0</v>
      </c>
      <c r="K1433" s="8"/>
      <c r="L1433" s="5" t="str">
        <f t="array" ref="L1433">XLOOKUP(H1433,'Product Master'!B:B,'Product Master'!C:C)</f>
        <v>Automotive Solutions</v>
      </c>
      <c r="M1433" s="9">
        <f t="shared" si="3"/>
        <v>14280000</v>
      </c>
    </row>
    <row r="1434">
      <c r="A1434" s="5" t="s">
        <v>5408</v>
      </c>
      <c r="B1434" s="5" t="s">
        <v>3809</v>
      </c>
      <c r="C1434" s="5" t="s">
        <v>3416</v>
      </c>
      <c r="D1434" s="5" t="s">
        <v>3419</v>
      </c>
      <c r="E1434" s="6">
        <v>46789.0</v>
      </c>
      <c r="F1434" s="7">
        <f t="shared" si="1"/>
        <v>2028</v>
      </c>
      <c r="G1434" s="7">
        <f t="shared" si="2"/>
        <v>2</v>
      </c>
      <c r="H1434" s="5" t="s">
        <v>31</v>
      </c>
      <c r="I1434" s="7">
        <v>40.2</v>
      </c>
      <c r="J1434" s="7">
        <v>20.0</v>
      </c>
      <c r="K1434" s="8"/>
      <c r="L1434" s="5" t="str">
        <f t="array" ref="L1434">XLOOKUP(H1434,'Product Master'!B:B,'Product Master'!C:C)</f>
        <v>Consumer &amp; Home Care</v>
      </c>
      <c r="M1434" s="9">
        <f t="shared" si="3"/>
        <v>8040000</v>
      </c>
    </row>
    <row r="1435">
      <c r="A1435" s="5" t="s">
        <v>5409</v>
      </c>
      <c r="B1435" s="5" t="s">
        <v>4500</v>
      </c>
      <c r="C1435" s="5" t="s">
        <v>3412</v>
      </c>
      <c r="D1435" s="5" t="s">
        <v>3413</v>
      </c>
      <c r="E1435" s="6">
        <v>46008.0</v>
      </c>
      <c r="F1435" s="7">
        <f t="shared" si="1"/>
        <v>2025</v>
      </c>
      <c r="G1435" s="7">
        <f t="shared" si="2"/>
        <v>12</v>
      </c>
      <c r="H1435" s="5" t="s">
        <v>306</v>
      </c>
      <c r="I1435" s="7">
        <v>70.1</v>
      </c>
      <c r="J1435" s="7">
        <v>0.0</v>
      </c>
      <c r="K1435" s="8"/>
      <c r="L1435" s="5" t="str">
        <f t="array" ref="L1435">XLOOKUP(H1435,'Product Master'!B:B,'Product Master'!C:C)</f>
        <v>Consumer &amp; Home Care</v>
      </c>
      <c r="M1435" s="9">
        <f t="shared" si="3"/>
        <v>0</v>
      </c>
    </row>
    <row r="1436">
      <c r="A1436" s="5" t="s">
        <v>5410</v>
      </c>
      <c r="B1436" s="5" t="s">
        <v>3436</v>
      </c>
      <c r="C1436" s="5" t="s">
        <v>3406</v>
      </c>
      <c r="D1436" s="5" t="s">
        <v>3417</v>
      </c>
      <c r="E1436" s="6">
        <v>46250.0</v>
      </c>
      <c r="F1436" s="7">
        <f t="shared" si="1"/>
        <v>2026</v>
      </c>
      <c r="G1436" s="7">
        <f t="shared" si="2"/>
        <v>8</v>
      </c>
      <c r="H1436" s="5" t="s">
        <v>98</v>
      </c>
      <c r="I1436" s="7">
        <v>27.5</v>
      </c>
      <c r="J1436" s="7">
        <v>60.0</v>
      </c>
      <c r="K1436" s="8"/>
      <c r="L1436" s="5" t="str">
        <f t="array" ref="L1436">XLOOKUP(H1436,'Product Master'!B:B,'Product Master'!C:C)</f>
        <v>Industrial Lubricants</v>
      </c>
      <c r="M1436" s="9">
        <f t="shared" si="3"/>
        <v>16500000</v>
      </c>
    </row>
    <row r="1437">
      <c r="A1437" s="5" t="s">
        <v>5411</v>
      </c>
      <c r="B1437" s="5" t="s">
        <v>3843</v>
      </c>
      <c r="C1437" s="5" t="s">
        <v>3402</v>
      </c>
      <c r="D1437" s="5" t="s">
        <v>3413</v>
      </c>
      <c r="E1437" s="6">
        <v>46513.0</v>
      </c>
      <c r="F1437" s="7">
        <f t="shared" si="1"/>
        <v>2027</v>
      </c>
      <c r="G1437" s="7">
        <f t="shared" si="2"/>
        <v>5</v>
      </c>
      <c r="H1437" s="5" t="s">
        <v>166</v>
      </c>
      <c r="I1437" s="7">
        <v>16.2</v>
      </c>
      <c r="J1437" s="7">
        <v>0.0</v>
      </c>
      <c r="K1437" s="5" t="s">
        <v>4608</v>
      </c>
      <c r="L1437" s="5" t="str">
        <f t="array" ref="L1437">XLOOKUP(H1437,'Product Master'!B:B,'Product Master'!C:C)</f>
        <v>Automotive Solutions</v>
      </c>
      <c r="M1437" s="9">
        <f t="shared" si="3"/>
        <v>0</v>
      </c>
    </row>
    <row r="1438">
      <c r="A1438" s="5" t="s">
        <v>5412</v>
      </c>
      <c r="B1438" s="5" t="s">
        <v>3976</v>
      </c>
      <c r="C1438" s="5" t="s">
        <v>3416</v>
      </c>
      <c r="D1438" s="5" t="s">
        <v>3419</v>
      </c>
      <c r="E1438" s="6">
        <v>46131.0</v>
      </c>
      <c r="F1438" s="7">
        <f t="shared" si="1"/>
        <v>2026</v>
      </c>
      <c r="G1438" s="7">
        <f t="shared" si="2"/>
        <v>4</v>
      </c>
      <c r="H1438" s="5" t="s">
        <v>118</v>
      </c>
      <c r="I1438" s="7">
        <v>77.7</v>
      </c>
      <c r="J1438" s="7">
        <v>20.0</v>
      </c>
      <c r="K1438" s="8"/>
      <c r="L1438" s="5" t="str">
        <f t="array" ref="L1438">XLOOKUP(H1438,'Product Master'!B:B,'Product Master'!C:C)</f>
        <v>Automotive Solutions</v>
      </c>
      <c r="M1438" s="9">
        <f t="shared" si="3"/>
        <v>15540000</v>
      </c>
    </row>
    <row r="1439">
      <c r="A1439" s="5" t="s">
        <v>5413</v>
      </c>
      <c r="B1439" s="5" t="s">
        <v>4537</v>
      </c>
      <c r="C1439" s="5" t="s">
        <v>3416</v>
      </c>
      <c r="D1439" s="5" t="s">
        <v>3413</v>
      </c>
      <c r="E1439" s="6">
        <v>46472.0</v>
      </c>
      <c r="F1439" s="7">
        <f t="shared" si="1"/>
        <v>2027</v>
      </c>
      <c r="G1439" s="7">
        <f t="shared" si="2"/>
        <v>3</v>
      </c>
      <c r="H1439" s="5" t="s">
        <v>201</v>
      </c>
      <c r="I1439" s="7">
        <v>23.1</v>
      </c>
      <c r="J1439" s="7">
        <v>0.0</v>
      </c>
      <c r="K1439" s="8"/>
      <c r="L1439" s="5" t="str">
        <f t="array" ref="L1439">XLOOKUP(H1439,'Product Master'!B:B,'Product Master'!C:C)</f>
        <v>Industrial Lubricants</v>
      </c>
      <c r="M1439" s="9">
        <f t="shared" si="3"/>
        <v>0</v>
      </c>
    </row>
    <row r="1440">
      <c r="A1440" s="5" t="s">
        <v>5414</v>
      </c>
      <c r="B1440" s="5" t="s">
        <v>3495</v>
      </c>
      <c r="C1440" s="5" t="s">
        <v>3412</v>
      </c>
      <c r="D1440" s="5" t="s">
        <v>3417</v>
      </c>
      <c r="E1440" s="6">
        <v>46032.0</v>
      </c>
      <c r="F1440" s="7">
        <f t="shared" si="1"/>
        <v>2026</v>
      </c>
      <c r="G1440" s="7">
        <f t="shared" si="2"/>
        <v>1</v>
      </c>
      <c r="H1440" s="5" t="s">
        <v>267</v>
      </c>
      <c r="I1440" s="7">
        <v>76.2</v>
      </c>
      <c r="J1440" s="7">
        <v>60.0</v>
      </c>
      <c r="K1440" s="8"/>
      <c r="L1440" s="5" t="str">
        <f t="array" ref="L1440">XLOOKUP(H1440,'Product Master'!B:B,'Product Master'!C:C)</f>
        <v>Automotive Solutions</v>
      </c>
      <c r="M1440" s="9">
        <f t="shared" si="3"/>
        <v>45720000</v>
      </c>
    </row>
    <row r="1441">
      <c r="A1441" s="5" t="s">
        <v>5415</v>
      </c>
      <c r="B1441" s="5" t="s">
        <v>5190</v>
      </c>
      <c r="C1441" s="5" t="s">
        <v>3416</v>
      </c>
      <c r="D1441" s="5" t="s">
        <v>3417</v>
      </c>
      <c r="E1441" s="6">
        <v>46025.0</v>
      </c>
      <c r="F1441" s="7">
        <f t="shared" si="1"/>
        <v>2026</v>
      </c>
      <c r="G1441" s="7">
        <f t="shared" si="2"/>
        <v>1</v>
      </c>
      <c r="H1441" s="5" t="s">
        <v>311</v>
      </c>
      <c r="I1441" s="7">
        <v>13.6</v>
      </c>
      <c r="J1441" s="7">
        <v>60.0</v>
      </c>
      <c r="K1441" s="8"/>
      <c r="L1441" s="5" t="str">
        <f t="array" ref="L1441">XLOOKUP(H1441,'Product Master'!B:B,'Product Master'!C:C)</f>
        <v>Packaging Materials</v>
      </c>
      <c r="M1441" s="9">
        <f t="shared" si="3"/>
        <v>8160000</v>
      </c>
    </row>
    <row r="1442">
      <c r="A1442" s="5" t="s">
        <v>5416</v>
      </c>
      <c r="B1442" s="5" t="s">
        <v>4125</v>
      </c>
      <c r="C1442" s="5" t="s">
        <v>3406</v>
      </c>
      <c r="D1442" s="5" t="s">
        <v>3417</v>
      </c>
      <c r="E1442" s="6">
        <v>46735.0</v>
      </c>
      <c r="F1442" s="7">
        <f t="shared" si="1"/>
        <v>2027</v>
      </c>
      <c r="G1442" s="7">
        <f t="shared" si="2"/>
        <v>12</v>
      </c>
      <c r="H1442" s="5" t="s">
        <v>56</v>
      </c>
      <c r="I1442" s="7">
        <v>46.7</v>
      </c>
      <c r="J1442" s="7">
        <v>60.0</v>
      </c>
      <c r="K1442" s="8"/>
      <c r="L1442" s="5" t="str">
        <f t="array" ref="L1442">XLOOKUP(H1442,'Product Master'!B:B,'Product Master'!C:C)</f>
        <v>Packaging Materials</v>
      </c>
      <c r="M1442" s="9">
        <f t="shared" si="3"/>
        <v>28020000</v>
      </c>
    </row>
    <row r="1443">
      <c r="A1443" s="5" t="s">
        <v>5417</v>
      </c>
      <c r="B1443" s="5" t="s">
        <v>3967</v>
      </c>
      <c r="C1443" s="5" t="s">
        <v>3402</v>
      </c>
      <c r="D1443" s="5" t="s">
        <v>3413</v>
      </c>
      <c r="E1443" s="6">
        <v>45928.0</v>
      </c>
      <c r="F1443" s="7">
        <f t="shared" si="1"/>
        <v>2025</v>
      </c>
      <c r="G1443" s="7">
        <f t="shared" si="2"/>
        <v>9</v>
      </c>
      <c r="H1443" s="5" t="s">
        <v>218</v>
      </c>
      <c r="I1443" s="7">
        <v>69.1</v>
      </c>
      <c r="J1443" s="7">
        <v>0.0</v>
      </c>
      <c r="K1443" s="8"/>
      <c r="L1443" s="5" t="str">
        <f t="array" ref="L1443">XLOOKUP(H1443,'Product Master'!B:B,'Product Master'!C:C)</f>
        <v>Consumer &amp; Home Care</v>
      </c>
      <c r="M1443" s="9">
        <f t="shared" si="3"/>
        <v>0</v>
      </c>
    </row>
    <row r="1444">
      <c r="A1444" s="5" t="s">
        <v>5418</v>
      </c>
      <c r="B1444" s="5" t="s">
        <v>5419</v>
      </c>
      <c r="C1444" s="5" t="s">
        <v>3412</v>
      </c>
      <c r="D1444" s="5" t="s">
        <v>3403</v>
      </c>
      <c r="E1444" s="6">
        <v>46326.0</v>
      </c>
      <c r="F1444" s="7">
        <f t="shared" si="1"/>
        <v>2026</v>
      </c>
      <c r="G1444" s="7">
        <f t="shared" si="2"/>
        <v>10</v>
      </c>
      <c r="H1444" s="5" t="s">
        <v>250</v>
      </c>
      <c r="I1444" s="7">
        <v>22.5</v>
      </c>
      <c r="J1444" s="7">
        <v>80.0</v>
      </c>
      <c r="K1444" s="8"/>
      <c r="L1444" s="5" t="str">
        <f t="array" ref="L1444">XLOOKUP(H1444,'Product Master'!B:B,'Product Master'!C:C)</f>
        <v>Industrial Lubricants</v>
      </c>
      <c r="M1444" s="9">
        <f t="shared" si="3"/>
        <v>18000000</v>
      </c>
    </row>
    <row r="1445">
      <c r="A1445" s="5" t="s">
        <v>5420</v>
      </c>
      <c r="B1445" s="5" t="s">
        <v>3503</v>
      </c>
      <c r="C1445" s="5" t="s">
        <v>3416</v>
      </c>
      <c r="D1445" s="5" t="s">
        <v>3417</v>
      </c>
      <c r="E1445" s="6">
        <v>46256.0</v>
      </c>
      <c r="F1445" s="7">
        <f t="shared" si="1"/>
        <v>2026</v>
      </c>
      <c r="G1445" s="7">
        <f t="shared" si="2"/>
        <v>8</v>
      </c>
      <c r="H1445" s="5" t="s">
        <v>133</v>
      </c>
      <c r="I1445" s="7">
        <v>66.4</v>
      </c>
      <c r="J1445" s="7">
        <v>60.0</v>
      </c>
      <c r="K1445" s="8"/>
      <c r="L1445" s="5" t="str">
        <f t="array" ref="L1445">XLOOKUP(H1445,'Product Master'!B:B,'Product Master'!C:C)</f>
        <v>Specialty Polymers</v>
      </c>
      <c r="M1445" s="9">
        <f t="shared" si="3"/>
        <v>39840000</v>
      </c>
    </row>
    <row r="1446">
      <c r="A1446" s="5" t="s">
        <v>5421</v>
      </c>
      <c r="B1446" s="5" t="s">
        <v>4323</v>
      </c>
      <c r="C1446" s="5" t="s">
        <v>3412</v>
      </c>
      <c r="D1446" s="5" t="s">
        <v>3403</v>
      </c>
      <c r="E1446" s="6">
        <v>45934.0</v>
      </c>
      <c r="F1446" s="7">
        <f t="shared" si="1"/>
        <v>2025</v>
      </c>
      <c r="G1446" s="7">
        <f t="shared" si="2"/>
        <v>10</v>
      </c>
      <c r="H1446" s="5" t="s">
        <v>257</v>
      </c>
      <c r="I1446" s="7">
        <v>40.4</v>
      </c>
      <c r="J1446" s="7">
        <v>80.0</v>
      </c>
      <c r="K1446" s="8"/>
      <c r="L1446" s="5" t="str">
        <f t="array" ref="L1446">XLOOKUP(H1446,'Product Master'!B:B,'Product Master'!C:C)</f>
        <v>Consumer &amp; Home Care</v>
      </c>
      <c r="M1446" s="9">
        <f t="shared" si="3"/>
        <v>32320000</v>
      </c>
    </row>
    <row r="1447">
      <c r="A1447" s="5" t="s">
        <v>5422</v>
      </c>
      <c r="B1447" s="5" t="s">
        <v>3779</v>
      </c>
      <c r="C1447" s="5" t="s">
        <v>3406</v>
      </c>
      <c r="D1447" s="5" t="s">
        <v>3403</v>
      </c>
      <c r="E1447" s="6">
        <v>46642.0</v>
      </c>
      <c r="F1447" s="7">
        <f t="shared" si="1"/>
        <v>2027</v>
      </c>
      <c r="G1447" s="7">
        <f t="shared" si="2"/>
        <v>9</v>
      </c>
      <c r="H1447" s="5" t="s">
        <v>40</v>
      </c>
      <c r="I1447" s="7">
        <v>43.6</v>
      </c>
      <c r="J1447" s="7">
        <v>80.0</v>
      </c>
      <c r="K1447" s="8"/>
      <c r="L1447" s="5" t="str">
        <f t="array" ref="L1447">XLOOKUP(H1447,'Product Master'!B:B,'Product Master'!C:C)</f>
        <v>Specialty Polymers</v>
      </c>
      <c r="M1447" s="9">
        <f t="shared" si="3"/>
        <v>34880000</v>
      </c>
    </row>
    <row r="1448">
      <c r="A1448" s="5" t="s">
        <v>5423</v>
      </c>
      <c r="B1448" s="5" t="s">
        <v>3953</v>
      </c>
      <c r="C1448" s="5" t="s">
        <v>3416</v>
      </c>
      <c r="D1448" s="5" t="s">
        <v>3407</v>
      </c>
      <c r="E1448" s="6">
        <v>46454.0</v>
      </c>
      <c r="F1448" s="7">
        <f t="shared" si="1"/>
        <v>2027</v>
      </c>
      <c r="G1448" s="7">
        <f t="shared" si="2"/>
        <v>3</v>
      </c>
      <c r="H1448" s="5" t="s">
        <v>64</v>
      </c>
      <c r="I1448" s="7">
        <v>14.2</v>
      </c>
      <c r="J1448" s="7">
        <v>100.0</v>
      </c>
      <c r="K1448" s="8"/>
      <c r="L1448" s="5" t="str">
        <f t="array" ref="L1448">XLOOKUP(H1448,'Product Master'!B:B,'Product Master'!C:C)</f>
        <v>Industrial Lubricants</v>
      </c>
      <c r="M1448" s="9">
        <f t="shared" si="3"/>
        <v>14200000</v>
      </c>
    </row>
    <row r="1449">
      <c r="A1449" s="5" t="s">
        <v>5424</v>
      </c>
      <c r="B1449" s="5" t="s">
        <v>4130</v>
      </c>
      <c r="C1449" s="5" t="s">
        <v>3402</v>
      </c>
      <c r="D1449" s="5" t="s">
        <v>3413</v>
      </c>
      <c r="E1449" s="6">
        <v>46087.0</v>
      </c>
      <c r="F1449" s="7">
        <f t="shared" si="1"/>
        <v>2026</v>
      </c>
      <c r="G1449" s="7">
        <f t="shared" si="2"/>
        <v>3</v>
      </c>
      <c r="H1449" s="5" t="s">
        <v>92</v>
      </c>
      <c r="I1449" s="7">
        <v>73.8</v>
      </c>
      <c r="J1449" s="7">
        <v>0.0</v>
      </c>
      <c r="K1449" s="8"/>
      <c r="L1449" s="5" t="str">
        <f t="array" ref="L1449">XLOOKUP(H1449,'Product Master'!B:B,'Product Master'!C:C)</f>
        <v>Automotive Solutions</v>
      </c>
      <c r="M1449" s="9">
        <f t="shared" si="3"/>
        <v>0</v>
      </c>
    </row>
    <row r="1450">
      <c r="A1450" s="5" t="s">
        <v>5425</v>
      </c>
      <c r="B1450" s="5" t="s">
        <v>3680</v>
      </c>
      <c r="C1450" s="5" t="s">
        <v>3402</v>
      </c>
      <c r="D1450" s="5" t="s">
        <v>3403</v>
      </c>
      <c r="E1450" s="6">
        <v>46717.0</v>
      </c>
      <c r="F1450" s="7">
        <f t="shared" si="1"/>
        <v>2027</v>
      </c>
      <c r="G1450" s="7">
        <f t="shared" si="2"/>
        <v>11</v>
      </c>
      <c r="H1450" s="5" t="s">
        <v>166</v>
      </c>
      <c r="I1450" s="7">
        <v>43.3</v>
      </c>
      <c r="J1450" s="7">
        <v>80.0</v>
      </c>
      <c r="K1450" s="5" t="s">
        <v>4595</v>
      </c>
      <c r="L1450" s="5" t="str">
        <f t="array" ref="L1450">XLOOKUP(H1450,'Product Master'!B:B,'Product Master'!C:C)</f>
        <v>Automotive Solutions</v>
      </c>
      <c r="M1450" s="9">
        <f t="shared" si="3"/>
        <v>34640000</v>
      </c>
    </row>
    <row r="1451">
      <c r="A1451" s="5" t="s">
        <v>5426</v>
      </c>
      <c r="B1451" s="5" t="s">
        <v>3814</v>
      </c>
      <c r="C1451" s="5" t="s">
        <v>3412</v>
      </c>
      <c r="D1451" s="5" t="s">
        <v>3407</v>
      </c>
      <c r="E1451" s="6">
        <v>45777.0</v>
      </c>
      <c r="F1451" s="7">
        <f t="shared" si="1"/>
        <v>2025</v>
      </c>
      <c r="G1451" s="7">
        <f t="shared" si="2"/>
        <v>4</v>
      </c>
      <c r="H1451" s="5" t="s">
        <v>311</v>
      </c>
      <c r="I1451" s="7">
        <v>66.3</v>
      </c>
      <c r="J1451" s="7">
        <v>100.0</v>
      </c>
      <c r="K1451" s="5" t="s">
        <v>5427</v>
      </c>
      <c r="L1451" s="5" t="str">
        <f t="array" ref="L1451">XLOOKUP(H1451,'Product Master'!B:B,'Product Master'!C:C)</f>
        <v>Packaging Materials</v>
      </c>
      <c r="M1451" s="9">
        <f t="shared" si="3"/>
        <v>66300000</v>
      </c>
    </row>
    <row r="1452">
      <c r="A1452" s="5" t="s">
        <v>5428</v>
      </c>
      <c r="B1452" s="5" t="s">
        <v>4175</v>
      </c>
      <c r="C1452" s="5" t="s">
        <v>3406</v>
      </c>
      <c r="D1452" s="5" t="s">
        <v>3407</v>
      </c>
      <c r="E1452" s="6">
        <v>46618.0</v>
      </c>
      <c r="F1452" s="7">
        <f t="shared" si="1"/>
        <v>2027</v>
      </c>
      <c r="G1452" s="7">
        <f t="shared" si="2"/>
        <v>8</v>
      </c>
      <c r="H1452" s="5" t="s">
        <v>56</v>
      </c>
      <c r="I1452" s="7">
        <v>56.9</v>
      </c>
      <c r="J1452" s="7">
        <v>100.0</v>
      </c>
      <c r="K1452" s="8"/>
      <c r="L1452" s="5" t="str">
        <f t="array" ref="L1452">XLOOKUP(H1452,'Product Master'!B:B,'Product Master'!C:C)</f>
        <v>Packaging Materials</v>
      </c>
      <c r="M1452" s="9">
        <f t="shared" si="3"/>
        <v>56900000</v>
      </c>
    </row>
    <row r="1453">
      <c r="A1453" s="5" t="s">
        <v>5429</v>
      </c>
      <c r="B1453" s="5" t="s">
        <v>4903</v>
      </c>
      <c r="C1453" s="5" t="s">
        <v>3406</v>
      </c>
      <c r="D1453" s="5" t="s">
        <v>3403</v>
      </c>
      <c r="E1453" s="6">
        <v>45747.0</v>
      </c>
      <c r="F1453" s="7">
        <f t="shared" si="1"/>
        <v>2025</v>
      </c>
      <c r="G1453" s="7">
        <f t="shared" si="2"/>
        <v>3</v>
      </c>
      <c r="H1453" s="5" t="s">
        <v>311</v>
      </c>
      <c r="I1453" s="7">
        <v>44.1</v>
      </c>
      <c r="J1453" s="7">
        <v>80.0</v>
      </c>
      <c r="K1453" s="8"/>
      <c r="L1453" s="5" t="str">
        <f t="array" ref="L1453">XLOOKUP(H1453,'Product Master'!B:B,'Product Master'!C:C)</f>
        <v>Packaging Materials</v>
      </c>
      <c r="M1453" s="9">
        <f t="shared" si="3"/>
        <v>35280000</v>
      </c>
    </row>
    <row r="1454">
      <c r="A1454" s="5" t="s">
        <v>5430</v>
      </c>
      <c r="B1454" s="5" t="s">
        <v>3980</v>
      </c>
      <c r="C1454" s="5" t="s">
        <v>3406</v>
      </c>
      <c r="D1454" s="5" t="s">
        <v>3407</v>
      </c>
      <c r="E1454" s="6">
        <v>45932.0</v>
      </c>
      <c r="F1454" s="7">
        <f t="shared" si="1"/>
        <v>2025</v>
      </c>
      <c r="G1454" s="7">
        <f t="shared" si="2"/>
        <v>10</v>
      </c>
      <c r="H1454" s="5" t="s">
        <v>111</v>
      </c>
      <c r="I1454" s="7">
        <v>41.9</v>
      </c>
      <c r="J1454" s="7">
        <v>100.0</v>
      </c>
      <c r="K1454" s="8"/>
      <c r="L1454" s="5" t="str">
        <f t="array" ref="L1454">XLOOKUP(H1454,'Product Master'!B:B,'Product Master'!C:C)</f>
        <v>Packaging Materials</v>
      </c>
      <c r="M1454" s="9">
        <f t="shared" si="3"/>
        <v>41900000</v>
      </c>
    </row>
    <row r="1455">
      <c r="A1455" s="5" t="s">
        <v>5431</v>
      </c>
      <c r="B1455" s="5" t="s">
        <v>4125</v>
      </c>
      <c r="C1455" s="5" t="s">
        <v>3402</v>
      </c>
      <c r="D1455" s="5" t="s">
        <v>3417</v>
      </c>
      <c r="E1455" s="6">
        <v>45722.0</v>
      </c>
      <c r="F1455" s="7">
        <f t="shared" si="1"/>
        <v>2025</v>
      </c>
      <c r="G1455" s="7">
        <f t="shared" si="2"/>
        <v>3</v>
      </c>
      <c r="H1455" s="5" t="s">
        <v>180</v>
      </c>
      <c r="I1455" s="7">
        <v>77.9</v>
      </c>
      <c r="J1455" s="7">
        <v>60.0</v>
      </c>
      <c r="K1455" s="8"/>
      <c r="L1455" s="5" t="str">
        <f t="array" ref="L1455">XLOOKUP(H1455,'Product Master'!B:B,'Product Master'!C:C)</f>
        <v>Automotive Solutions</v>
      </c>
      <c r="M1455" s="9">
        <f t="shared" si="3"/>
        <v>46740000</v>
      </c>
    </row>
    <row r="1456">
      <c r="A1456" s="5" t="s">
        <v>5432</v>
      </c>
      <c r="B1456" s="5" t="s">
        <v>5186</v>
      </c>
      <c r="C1456" s="5" t="s">
        <v>3402</v>
      </c>
      <c r="D1456" s="5" t="s">
        <v>3413</v>
      </c>
      <c r="E1456" s="6">
        <v>45717.0</v>
      </c>
      <c r="F1456" s="7">
        <f t="shared" si="1"/>
        <v>2025</v>
      </c>
      <c r="G1456" s="7">
        <f t="shared" si="2"/>
        <v>3</v>
      </c>
      <c r="H1456" s="5" t="s">
        <v>280</v>
      </c>
      <c r="I1456" s="7">
        <v>58.7</v>
      </c>
      <c r="J1456" s="7">
        <v>0.0</v>
      </c>
      <c r="K1456" s="5" t="s">
        <v>5433</v>
      </c>
      <c r="L1456" s="5" t="str">
        <f t="array" ref="L1456">XLOOKUP(H1456,'Product Master'!B:B,'Product Master'!C:C)</f>
        <v>Packaging Materials</v>
      </c>
      <c r="M1456" s="9">
        <f t="shared" si="3"/>
        <v>0</v>
      </c>
    </row>
    <row r="1457">
      <c r="A1457" s="5" t="s">
        <v>5434</v>
      </c>
      <c r="B1457" s="5" t="s">
        <v>3561</v>
      </c>
      <c r="C1457" s="5" t="s">
        <v>3416</v>
      </c>
      <c r="D1457" s="5" t="s">
        <v>3413</v>
      </c>
      <c r="E1457" s="6">
        <v>45990.0</v>
      </c>
      <c r="F1457" s="7">
        <f t="shared" si="1"/>
        <v>2025</v>
      </c>
      <c r="G1457" s="7">
        <f t="shared" si="2"/>
        <v>11</v>
      </c>
      <c r="H1457" s="5" t="s">
        <v>40</v>
      </c>
      <c r="I1457" s="7">
        <v>16.0</v>
      </c>
      <c r="J1457" s="7">
        <v>0.0</v>
      </c>
      <c r="K1457" s="8"/>
      <c r="L1457" s="5" t="str">
        <f t="array" ref="L1457">XLOOKUP(H1457,'Product Master'!B:B,'Product Master'!C:C)</f>
        <v>Specialty Polymers</v>
      </c>
      <c r="M1457" s="9">
        <f t="shared" si="3"/>
        <v>0</v>
      </c>
    </row>
    <row r="1458">
      <c r="A1458" s="5" t="s">
        <v>5435</v>
      </c>
      <c r="B1458" s="5" t="s">
        <v>4041</v>
      </c>
      <c r="C1458" s="5" t="s">
        <v>3406</v>
      </c>
      <c r="D1458" s="5" t="s">
        <v>3403</v>
      </c>
      <c r="E1458" s="6">
        <v>46094.0</v>
      </c>
      <c r="F1458" s="7">
        <f t="shared" si="1"/>
        <v>2026</v>
      </c>
      <c r="G1458" s="7">
        <f t="shared" si="2"/>
        <v>3</v>
      </c>
      <c r="H1458" s="5" t="s">
        <v>180</v>
      </c>
      <c r="I1458" s="7">
        <v>54.4</v>
      </c>
      <c r="J1458" s="7">
        <v>80.0</v>
      </c>
      <c r="K1458" s="8"/>
      <c r="L1458" s="5" t="str">
        <f t="array" ref="L1458">XLOOKUP(H1458,'Product Master'!B:B,'Product Master'!C:C)</f>
        <v>Automotive Solutions</v>
      </c>
      <c r="M1458" s="9">
        <f t="shared" si="3"/>
        <v>43520000</v>
      </c>
    </row>
    <row r="1459">
      <c r="A1459" s="5" t="s">
        <v>5436</v>
      </c>
      <c r="B1459" s="5" t="s">
        <v>3656</v>
      </c>
      <c r="C1459" s="5" t="s">
        <v>3402</v>
      </c>
      <c r="D1459" s="5" t="s">
        <v>3403</v>
      </c>
      <c r="E1459" s="6">
        <v>46836.0</v>
      </c>
      <c r="F1459" s="7">
        <f t="shared" si="1"/>
        <v>2028</v>
      </c>
      <c r="G1459" s="7">
        <f t="shared" si="2"/>
        <v>3</v>
      </c>
      <c r="H1459" s="5" t="s">
        <v>103</v>
      </c>
      <c r="I1459" s="7">
        <v>55.7</v>
      </c>
      <c r="J1459" s="7">
        <v>80.0</v>
      </c>
      <c r="K1459" s="8"/>
      <c r="L1459" s="5" t="str">
        <f t="array" ref="L1459">XLOOKUP(H1459,'Product Master'!B:B,'Product Master'!C:C)</f>
        <v>Specialty Polymers</v>
      </c>
      <c r="M1459" s="9">
        <f t="shared" si="3"/>
        <v>44560000</v>
      </c>
    </row>
    <row r="1460">
      <c r="A1460" s="5" t="s">
        <v>5437</v>
      </c>
      <c r="B1460" s="5" t="s">
        <v>3587</v>
      </c>
      <c r="C1460" s="5" t="s">
        <v>3406</v>
      </c>
      <c r="D1460" s="5" t="s">
        <v>3413</v>
      </c>
      <c r="E1460" s="6">
        <v>46636.0</v>
      </c>
      <c r="F1460" s="7">
        <f t="shared" si="1"/>
        <v>2027</v>
      </c>
      <c r="G1460" s="7">
        <f t="shared" si="2"/>
        <v>9</v>
      </c>
      <c r="H1460" s="5" t="s">
        <v>169</v>
      </c>
      <c r="I1460" s="7">
        <v>67.4</v>
      </c>
      <c r="J1460" s="7">
        <v>0.0</v>
      </c>
      <c r="K1460" s="8"/>
      <c r="L1460" s="5" t="str">
        <f t="array" ref="L1460">XLOOKUP(H1460,'Product Master'!B:B,'Product Master'!C:C)</f>
        <v>Specialty Polymers</v>
      </c>
      <c r="M1460" s="9">
        <f t="shared" si="3"/>
        <v>0</v>
      </c>
    </row>
    <row r="1461">
      <c r="A1461" s="5" t="s">
        <v>5438</v>
      </c>
      <c r="B1461" s="5" t="s">
        <v>4847</v>
      </c>
      <c r="C1461" s="5" t="s">
        <v>3416</v>
      </c>
      <c r="D1461" s="5" t="s">
        <v>3403</v>
      </c>
      <c r="E1461" s="6">
        <v>45729.0</v>
      </c>
      <c r="F1461" s="7">
        <f t="shared" si="1"/>
        <v>2025</v>
      </c>
      <c r="G1461" s="7">
        <f t="shared" si="2"/>
        <v>3</v>
      </c>
      <c r="H1461" s="5" t="s">
        <v>74</v>
      </c>
      <c r="I1461" s="7">
        <v>16.1</v>
      </c>
      <c r="J1461" s="7">
        <v>80.0</v>
      </c>
      <c r="K1461" s="8"/>
      <c r="L1461" s="5" t="str">
        <f t="array" ref="L1461">XLOOKUP(H1461,'Product Master'!B:B,'Product Master'!C:C)</f>
        <v>Consumer &amp; Home Care</v>
      </c>
      <c r="M1461" s="9">
        <f t="shared" si="3"/>
        <v>12880000</v>
      </c>
    </row>
    <row r="1462">
      <c r="A1462" s="5" t="s">
        <v>5439</v>
      </c>
      <c r="B1462" s="5" t="s">
        <v>3507</v>
      </c>
      <c r="C1462" s="5" t="s">
        <v>3412</v>
      </c>
      <c r="D1462" s="5" t="s">
        <v>3419</v>
      </c>
      <c r="E1462" s="6">
        <v>46193.0</v>
      </c>
      <c r="F1462" s="7">
        <f t="shared" si="1"/>
        <v>2026</v>
      </c>
      <c r="G1462" s="7">
        <f t="shared" si="2"/>
        <v>6</v>
      </c>
      <c r="H1462" s="5" t="s">
        <v>166</v>
      </c>
      <c r="I1462" s="7">
        <v>74.7</v>
      </c>
      <c r="J1462" s="7">
        <v>20.0</v>
      </c>
      <c r="K1462" s="8"/>
      <c r="L1462" s="5" t="str">
        <f t="array" ref="L1462">XLOOKUP(H1462,'Product Master'!B:B,'Product Master'!C:C)</f>
        <v>Automotive Solutions</v>
      </c>
      <c r="M1462" s="9">
        <f t="shared" si="3"/>
        <v>14940000</v>
      </c>
    </row>
    <row r="1463">
      <c r="A1463" s="5" t="s">
        <v>5440</v>
      </c>
      <c r="B1463" s="5" t="s">
        <v>4589</v>
      </c>
      <c r="C1463" s="5" t="s">
        <v>3406</v>
      </c>
      <c r="D1463" s="5" t="s">
        <v>3407</v>
      </c>
      <c r="E1463" s="6">
        <v>46275.0</v>
      </c>
      <c r="F1463" s="7">
        <f t="shared" si="1"/>
        <v>2026</v>
      </c>
      <c r="G1463" s="7">
        <f t="shared" si="2"/>
        <v>9</v>
      </c>
      <c r="H1463" s="5" t="s">
        <v>64</v>
      </c>
      <c r="I1463" s="7">
        <v>76.2</v>
      </c>
      <c r="J1463" s="7">
        <v>100.0</v>
      </c>
      <c r="K1463" s="8"/>
      <c r="L1463" s="5" t="str">
        <f t="array" ref="L1463">XLOOKUP(H1463,'Product Master'!B:B,'Product Master'!C:C)</f>
        <v>Industrial Lubricants</v>
      </c>
      <c r="M1463" s="9">
        <f t="shared" si="3"/>
        <v>76200000</v>
      </c>
    </row>
    <row r="1464">
      <c r="A1464" s="5" t="s">
        <v>5441</v>
      </c>
      <c r="B1464" s="5" t="s">
        <v>4695</v>
      </c>
      <c r="C1464" s="5" t="s">
        <v>3412</v>
      </c>
      <c r="D1464" s="5" t="s">
        <v>3417</v>
      </c>
      <c r="E1464" s="6">
        <v>46073.0</v>
      </c>
      <c r="F1464" s="7">
        <f t="shared" si="1"/>
        <v>2026</v>
      </c>
      <c r="G1464" s="7">
        <f t="shared" si="2"/>
        <v>2</v>
      </c>
      <c r="H1464" s="5" t="s">
        <v>35</v>
      </c>
      <c r="I1464" s="7">
        <v>45.9</v>
      </c>
      <c r="J1464" s="7">
        <v>60.0</v>
      </c>
      <c r="K1464" s="8"/>
      <c r="L1464" s="5" t="str">
        <f t="array" ref="L1464">XLOOKUP(H1464,'Product Master'!B:B,'Product Master'!C:C)</f>
        <v>Specialty Polymers</v>
      </c>
      <c r="M1464" s="9">
        <f t="shared" si="3"/>
        <v>27540000</v>
      </c>
    </row>
    <row r="1465">
      <c r="A1465" s="5" t="s">
        <v>5442</v>
      </c>
      <c r="B1465" s="5" t="s">
        <v>4589</v>
      </c>
      <c r="C1465" s="5" t="s">
        <v>3402</v>
      </c>
      <c r="D1465" s="5" t="s">
        <v>3407</v>
      </c>
      <c r="E1465" s="6">
        <v>46229.0</v>
      </c>
      <c r="F1465" s="7">
        <f t="shared" si="1"/>
        <v>2026</v>
      </c>
      <c r="G1465" s="7">
        <f t="shared" si="2"/>
        <v>7</v>
      </c>
      <c r="H1465" s="5" t="s">
        <v>231</v>
      </c>
      <c r="I1465" s="7">
        <v>21.4</v>
      </c>
      <c r="J1465" s="7">
        <v>100.0</v>
      </c>
      <c r="K1465" s="8"/>
      <c r="L1465" s="5" t="str">
        <f t="array" ref="L1465">XLOOKUP(H1465,'Product Master'!B:B,'Product Master'!C:C)</f>
        <v>Industrial Lubricants</v>
      </c>
      <c r="M1465" s="9">
        <f t="shared" si="3"/>
        <v>21400000</v>
      </c>
    </row>
    <row r="1466">
      <c r="A1466" s="5" t="s">
        <v>5443</v>
      </c>
      <c r="B1466" s="5" t="s">
        <v>5240</v>
      </c>
      <c r="C1466" s="5" t="s">
        <v>3402</v>
      </c>
      <c r="D1466" s="5" t="s">
        <v>3413</v>
      </c>
      <c r="E1466" s="6">
        <v>46608.0</v>
      </c>
      <c r="F1466" s="7">
        <f t="shared" si="1"/>
        <v>2027</v>
      </c>
      <c r="G1466" s="7">
        <f t="shared" si="2"/>
        <v>8</v>
      </c>
      <c r="H1466" s="5" t="s">
        <v>56</v>
      </c>
      <c r="I1466" s="7">
        <v>55.7</v>
      </c>
      <c r="J1466" s="7">
        <v>0.0</v>
      </c>
      <c r="K1466" s="8"/>
      <c r="L1466" s="5" t="str">
        <f t="array" ref="L1466">XLOOKUP(H1466,'Product Master'!B:B,'Product Master'!C:C)</f>
        <v>Packaging Materials</v>
      </c>
      <c r="M1466" s="9">
        <f t="shared" si="3"/>
        <v>0</v>
      </c>
    </row>
    <row r="1467">
      <c r="A1467" s="5" t="s">
        <v>5444</v>
      </c>
      <c r="B1467" s="5" t="s">
        <v>3637</v>
      </c>
      <c r="C1467" s="5" t="s">
        <v>3412</v>
      </c>
      <c r="D1467" s="5" t="s">
        <v>3417</v>
      </c>
      <c r="E1467" s="6">
        <v>46789.0</v>
      </c>
      <c r="F1467" s="7">
        <f t="shared" si="1"/>
        <v>2028</v>
      </c>
      <c r="G1467" s="7">
        <f t="shared" si="2"/>
        <v>2</v>
      </c>
      <c r="H1467" s="5" t="s">
        <v>31</v>
      </c>
      <c r="I1467" s="7">
        <v>39.2</v>
      </c>
      <c r="J1467" s="7">
        <v>60.0</v>
      </c>
      <c r="K1467" s="8"/>
      <c r="L1467" s="5" t="str">
        <f t="array" ref="L1467">XLOOKUP(H1467,'Product Master'!B:B,'Product Master'!C:C)</f>
        <v>Consumer &amp; Home Care</v>
      </c>
      <c r="M1467" s="9">
        <f t="shared" si="3"/>
        <v>23520000</v>
      </c>
    </row>
    <row r="1468">
      <c r="A1468" s="5" t="s">
        <v>5445</v>
      </c>
      <c r="B1468" s="5" t="s">
        <v>5115</v>
      </c>
      <c r="C1468" s="5" t="s">
        <v>3416</v>
      </c>
      <c r="D1468" s="5" t="s">
        <v>3403</v>
      </c>
      <c r="E1468" s="6">
        <v>46719.0</v>
      </c>
      <c r="F1468" s="7">
        <f t="shared" si="1"/>
        <v>2027</v>
      </c>
      <c r="G1468" s="7">
        <f t="shared" si="2"/>
        <v>11</v>
      </c>
      <c r="H1468" s="5" t="s">
        <v>183</v>
      </c>
      <c r="I1468" s="7">
        <v>17.0</v>
      </c>
      <c r="J1468" s="7">
        <v>80.0</v>
      </c>
      <c r="K1468" s="8"/>
      <c r="L1468" s="5" t="str">
        <f t="array" ref="L1468">XLOOKUP(H1468,'Product Master'!B:B,'Product Master'!C:C)</f>
        <v>Industrial Lubricants</v>
      </c>
      <c r="M1468" s="9">
        <f t="shared" si="3"/>
        <v>13600000</v>
      </c>
    </row>
    <row r="1469">
      <c r="A1469" s="5" t="s">
        <v>5446</v>
      </c>
      <c r="B1469" s="5" t="s">
        <v>3451</v>
      </c>
      <c r="C1469" s="5" t="s">
        <v>3416</v>
      </c>
      <c r="D1469" s="5" t="s">
        <v>3403</v>
      </c>
      <c r="E1469" s="6">
        <v>46134.0</v>
      </c>
      <c r="F1469" s="7">
        <f t="shared" si="1"/>
        <v>2026</v>
      </c>
      <c r="G1469" s="7">
        <f t="shared" si="2"/>
        <v>4</v>
      </c>
      <c r="H1469" s="5" t="s">
        <v>25</v>
      </c>
      <c r="I1469" s="7">
        <v>36.5</v>
      </c>
      <c r="J1469" s="7">
        <v>80.0</v>
      </c>
      <c r="K1469" s="8"/>
      <c r="L1469" s="5" t="str">
        <f t="array" ref="L1469">XLOOKUP(H1469,'Product Master'!B:B,'Product Master'!C:C)</f>
        <v>Specialty Polymers</v>
      </c>
      <c r="M1469" s="9">
        <f t="shared" si="3"/>
        <v>29200000</v>
      </c>
    </row>
    <row r="1470">
      <c r="A1470" s="5" t="s">
        <v>5447</v>
      </c>
      <c r="B1470" s="5" t="s">
        <v>3491</v>
      </c>
      <c r="C1470" s="5" t="s">
        <v>3416</v>
      </c>
      <c r="D1470" s="5" t="s">
        <v>3407</v>
      </c>
      <c r="E1470" s="6">
        <v>45974.0</v>
      </c>
      <c r="F1470" s="7">
        <f t="shared" si="1"/>
        <v>2025</v>
      </c>
      <c r="G1470" s="7">
        <f t="shared" si="2"/>
        <v>11</v>
      </c>
      <c r="H1470" s="5" t="s">
        <v>161</v>
      </c>
      <c r="I1470" s="7">
        <v>77.4</v>
      </c>
      <c r="J1470" s="7">
        <v>100.0</v>
      </c>
      <c r="K1470" s="8"/>
      <c r="L1470" s="5" t="str">
        <f t="array" ref="L1470">XLOOKUP(H1470,'Product Master'!B:B,'Product Master'!C:C)</f>
        <v>Industrial Lubricants</v>
      </c>
      <c r="M1470" s="9">
        <f t="shared" si="3"/>
        <v>77400000</v>
      </c>
    </row>
    <row r="1471">
      <c r="A1471" s="5" t="s">
        <v>5448</v>
      </c>
      <c r="B1471" s="5" t="s">
        <v>4313</v>
      </c>
      <c r="C1471" s="5" t="s">
        <v>3412</v>
      </c>
      <c r="D1471" s="5" t="s">
        <v>3413</v>
      </c>
      <c r="E1471" s="6">
        <v>45757.0</v>
      </c>
      <c r="F1471" s="7">
        <f t="shared" si="1"/>
        <v>2025</v>
      </c>
      <c r="G1471" s="7">
        <f t="shared" si="2"/>
        <v>4</v>
      </c>
      <c r="H1471" s="5" t="s">
        <v>56</v>
      </c>
      <c r="I1471" s="7">
        <v>51.8</v>
      </c>
      <c r="J1471" s="7">
        <v>0.0</v>
      </c>
      <c r="K1471" s="8"/>
      <c r="L1471" s="5" t="str">
        <f t="array" ref="L1471">XLOOKUP(H1471,'Product Master'!B:B,'Product Master'!C:C)</f>
        <v>Packaging Materials</v>
      </c>
      <c r="M1471" s="9">
        <f t="shared" si="3"/>
        <v>0</v>
      </c>
    </row>
    <row r="1472">
      <c r="A1472" s="5" t="s">
        <v>5449</v>
      </c>
      <c r="B1472" s="5" t="s">
        <v>4276</v>
      </c>
      <c r="C1472" s="5" t="s">
        <v>3416</v>
      </c>
      <c r="D1472" s="5" t="s">
        <v>3407</v>
      </c>
      <c r="E1472" s="6">
        <v>46661.0</v>
      </c>
      <c r="F1472" s="7">
        <f t="shared" si="1"/>
        <v>2027</v>
      </c>
      <c r="G1472" s="7">
        <f t="shared" si="2"/>
        <v>10</v>
      </c>
      <c r="H1472" s="5" t="s">
        <v>92</v>
      </c>
      <c r="I1472" s="7">
        <v>5.6</v>
      </c>
      <c r="J1472" s="7">
        <v>100.0</v>
      </c>
      <c r="K1472" s="8"/>
      <c r="L1472" s="5" t="str">
        <f t="array" ref="L1472">XLOOKUP(H1472,'Product Master'!B:B,'Product Master'!C:C)</f>
        <v>Automotive Solutions</v>
      </c>
      <c r="M1472" s="9">
        <f t="shared" si="3"/>
        <v>5600000</v>
      </c>
    </row>
    <row r="1473">
      <c r="A1473" s="5" t="s">
        <v>5450</v>
      </c>
      <c r="B1473" s="5" t="s">
        <v>3838</v>
      </c>
      <c r="C1473" s="5" t="s">
        <v>3402</v>
      </c>
      <c r="D1473" s="5" t="s">
        <v>3417</v>
      </c>
      <c r="E1473" s="6">
        <v>46644.0</v>
      </c>
      <c r="F1473" s="7">
        <f t="shared" si="1"/>
        <v>2027</v>
      </c>
      <c r="G1473" s="7">
        <f t="shared" si="2"/>
        <v>9</v>
      </c>
      <c r="H1473" s="5" t="s">
        <v>40</v>
      </c>
      <c r="I1473" s="7">
        <v>41.9</v>
      </c>
      <c r="J1473" s="7">
        <v>60.0</v>
      </c>
      <c r="K1473" s="8"/>
      <c r="L1473" s="5" t="str">
        <f t="array" ref="L1473">XLOOKUP(H1473,'Product Master'!B:B,'Product Master'!C:C)</f>
        <v>Specialty Polymers</v>
      </c>
      <c r="M1473" s="9">
        <f t="shared" si="3"/>
        <v>25140000</v>
      </c>
    </row>
    <row r="1474">
      <c r="A1474" s="5" t="s">
        <v>5451</v>
      </c>
      <c r="B1474" s="5" t="s">
        <v>5249</v>
      </c>
      <c r="C1474" s="5" t="s">
        <v>3412</v>
      </c>
      <c r="D1474" s="5" t="s">
        <v>3413</v>
      </c>
      <c r="E1474" s="6">
        <v>46578.0</v>
      </c>
      <c r="F1474" s="7">
        <f t="shared" si="1"/>
        <v>2027</v>
      </c>
      <c r="G1474" s="7">
        <f t="shared" si="2"/>
        <v>7</v>
      </c>
      <c r="H1474" s="5" t="s">
        <v>95</v>
      </c>
      <c r="I1474" s="7">
        <v>45.7</v>
      </c>
      <c r="J1474" s="7">
        <v>0.0</v>
      </c>
      <c r="K1474" s="8"/>
      <c r="L1474" s="5" t="str">
        <f t="array" ref="L1474">XLOOKUP(H1474,'Product Master'!B:B,'Product Master'!C:C)</f>
        <v>Consumer &amp; Home Care</v>
      </c>
      <c r="M1474" s="9">
        <f t="shared" si="3"/>
        <v>0</v>
      </c>
    </row>
    <row r="1475">
      <c r="A1475" s="5" t="s">
        <v>5452</v>
      </c>
      <c r="B1475" s="5" t="s">
        <v>4525</v>
      </c>
      <c r="C1475" s="5" t="s">
        <v>3402</v>
      </c>
      <c r="D1475" s="5" t="s">
        <v>3413</v>
      </c>
      <c r="E1475" s="6">
        <v>46379.0</v>
      </c>
      <c r="F1475" s="7">
        <f t="shared" si="1"/>
        <v>2026</v>
      </c>
      <c r="G1475" s="7">
        <f t="shared" si="2"/>
        <v>12</v>
      </c>
      <c r="H1475" s="5" t="s">
        <v>68</v>
      </c>
      <c r="I1475" s="7">
        <v>52.3</v>
      </c>
      <c r="J1475" s="7">
        <v>0.0</v>
      </c>
      <c r="K1475" s="8"/>
      <c r="L1475" s="5" t="str">
        <f t="array" ref="L1475">XLOOKUP(H1475,'Product Master'!B:B,'Product Master'!C:C)</f>
        <v>Industrial Lubricants</v>
      </c>
      <c r="M1475" s="9">
        <f t="shared" si="3"/>
        <v>0</v>
      </c>
    </row>
    <row r="1476">
      <c r="A1476" s="5" t="s">
        <v>5453</v>
      </c>
      <c r="B1476" s="5" t="s">
        <v>4135</v>
      </c>
      <c r="C1476" s="5" t="s">
        <v>3416</v>
      </c>
      <c r="D1476" s="5" t="s">
        <v>3413</v>
      </c>
      <c r="E1476" s="6">
        <v>45908.0</v>
      </c>
      <c r="F1476" s="7">
        <f t="shared" si="1"/>
        <v>2025</v>
      </c>
      <c r="G1476" s="7">
        <f t="shared" si="2"/>
        <v>9</v>
      </c>
      <c r="H1476" s="5" t="s">
        <v>64</v>
      </c>
      <c r="I1476" s="7">
        <v>45.5</v>
      </c>
      <c r="J1476" s="7">
        <v>0.0</v>
      </c>
      <c r="K1476" s="8"/>
      <c r="L1476" s="5" t="str">
        <f t="array" ref="L1476">XLOOKUP(H1476,'Product Master'!B:B,'Product Master'!C:C)</f>
        <v>Industrial Lubricants</v>
      </c>
      <c r="M1476" s="9">
        <f t="shared" si="3"/>
        <v>0</v>
      </c>
    </row>
    <row r="1477">
      <c r="A1477" s="5" t="s">
        <v>5454</v>
      </c>
      <c r="B1477" s="5" t="s">
        <v>5455</v>
      </c>
      <c r="C1477" s="5" t="s">
        <v>3406</v>
      </c>
      <c r="D1477" s="5" t="s">
        <v>3417</v>
      </c>
      <c r="E1477" s="6">
        <v>46736.0</v>
      </c>
      <c r="F1477" s="7">
        <f t="shared" si="1"/>
        <v>2027</v>
      </c>
      <c r="G1477" s="7">
        <f t="shared" si="2"/>
        <v>12</v>
      </c>
      <c r="H1477" s="5" t="s">
        <v>218</v>
      </c>
      <c r="I1477" s="7">
        <v>23.9</v>
      </c>
      <c r="J1477" s="7">
        <v>60.0</v>
      </c>
      <c r="K1477" s="8"/>
      <c r="L1477" s="5" t="str">
        <f t="array" ref="L1477">XLOOKUP(H1477,'Product Master'!B:B,'Product Master'!C:C)</f>
        <v>Consumer &amp; Home Care</v>
      </c>
      <c r="M1477" s="9">
        <f t="shared" si="3"/>
        <v>14340000</v>
      </c>
    </row>
    <row r="1478">
      <c r="A1478" s="5" t="s">
        <v>5456</v>
      </c>
      <c r="B1478" s="5" t="s">
        <v>4172</v>
      </c>
      <c r="C1478" s="5" t="s">
        <v>3416</v>
      </c>
      <c r="D1478" s="5" t="s">
        <v>3413</v>
      </c>
      <c r="E1478" s="6">
        <v>45973.0</v>
      </c>
      <c r="F1478" s="7">
        <f t="shared" si="1"/>
        <v>2025</v>
      </c>
      <c r="G1478" s="7">
        <f t="shared" si="2"/>
        <v>11</v>
      </c>
      <c r="H1478" s="5" t="s">
        <v>231</v>
      </c>
      <c r="I1478" s="7">
        <v>47.3</v>
      </c>
      <c r="J1478" s="7">
        <v>0.0</v>
      </c>
      <c r="K1478" s="8"/>
      <c r="L1478" s="5" t="str">
        <f t="array" ref="L1478">XLOOKUP(H1478,'Product Master'!B:B,'Product Master'!C:C)</f>
        <v>Industrial Lubricants</v>
      </c>
      <c r="M1478" s="9">
        <f t="shared" si="3"/>
        <v>0</v>
      </c>
    </row>
    <row r="1479">
      <c r="A1479" s="5" t="s">
        <v>5457</v>
      </c>
      <c r="B1479" s="5" t="s">
        <v>3513</v>
      </c>
      <c r="C1479" s="5" t="s">
        <v>3402</v>
      </c>
      <c r="D1479" s="5" t="s">
        <v>3417</v>
      </c>
      <c r="E1479" s="6">
        <v>46396.0</v>
      </c>
      <c r="F1479" s="7">
        <f t="shared" si="1"/>
        <v>2027</v>
      </c>
      <c r="G1479" s="7">
        <f t="shared" si="2"/>
        <v>1</v>
      </c>
      <c r="H1479" s="5" t="s">
        <v>103</v>
      </c>
      <c r="I1479" s="7">
        <v>53.0</v>
      </c>
      <c r="J1479" s="7">
        <v>60.0</v>
      </c>
      <c r="K1479" s="8"/>
      <c r="L1479" s="5" t="str">
        <f t="array" ref="L1479">XLOOKUP(H1479,'Product Master'!B:B,'Product Master'!C:C)</f>
        <v>Specialty Polymers</v>
      </c>
      <c r="M1479" s="9">
        <f t="shared" si="3"/>
        <v>31800000</v>
      </c>
    </row>
    <row r="1480">
      <c r="A1480" s="5" t="s">
        <v>5458</v>
      </c>
      <c r="B1480" s="5" t="s">
        <v>3457</v>
      </c>
      <c r="C1480" s="5" t="s">
        <v>3416</v>
      </c>
      <c r="D1480" s="5" t="s">
        <v>3417</v>
      </c>
      <c r="E1480" s="6">
        <v>46040.0</v>
      </c>
      <c r="F1480" s="7">
        <f t="shared" si="1"/>
        <v>2026</v>
      </c>
      <c r="G1480" s="7">
        <f t="shared" si="2"/>
        <v>1</v>
      </c>
      <c r="H1480" s="5" t="s">
        <v>180</v>
      </c>
      <c r="I1480" s="7">
        <v>57.0</v>
      </c>
      <c r="J1480" s="7">
        <v>60.0</v>
      </c>
      <c r="K1480" s="8"/>
      <c r="L1480" s="5" t="str">
        <f t="array" ref="L1480">XLOOKUP(H1480,'Product Master'!B:B,'Product Master'!C:C)</f>
        <v>Automotive Solutions</v>
      </c>
      <c r="M1480" s="9">
        <f t="shared" si="3"/>
        <v>34200000</v>
      </c>
    </row>
    <row r="1481">
      <c r="A1481" s="5" t="s">
        <v>5459</v>
      </c>
      <c r="B1481" s="5" t="s">
        <v>4243</v>
      </c>
      <c r="C1481" s="5" t="s">
        <v>3416</v>
      </c>
      <c r="D1481" s="5" t="s">
        <v>3407</v>
      </c>
      <c r="E1481" s="6">
        <v>45872.0</v>
      </c>
      <c r="F1481" s="7">
        <f t="shared" si="1"/>
        <v>2025</v>
      </c>
      <c r="G1481" s="7">
        <f t="shared" si="2"/>
        <v>8</v>
      </c>
      <c r="H1481" s="5" t="s">
        <v>311</v>
      </c>
      <c r="I1481" s="7">
        <v>31.9</v>
      </c>
      <c r="J1481" s="7">
        <v>100.0</v>
      </c>
      <c r="K1481" s="8"/>
      <c r="L1481" s="5" t="str">
        <f t="array" ref="L1481">XLOOKUP(H1481,'Product Master'!B:B,'Product Master'!C:C)</f>
        <v>Packaging Materials</v>
      </c>
      <c r="M1481" s="9">
        <f t="shared" si="3"/>
        <v>31900000</v>
      </c>
    </row>
    <row r="1482">
      <c r="A1482" s="5" t="s">
        <v>5460</v>
      </c>
      <c r="B1482" s="5" t="s">
        <v>4695</v>
      </c>
      <c r="C1482" s="5" t="s">
        <v>3406</v>
      </c>
      <c r="D1482" s="5" t="s">
        <v>3407</v>
      </c>
      <c r="E1482" s="6">
        <v>46014.0</v>
      </c>
      <c r="F1482" s="7">
        <f t="shared" si="1"/>
        <v>2025</v>
      </c>
      <c r="G1482" s="7">
        <f t="shared" si="2"/>
        <v>12</v>
      </c>
      <c r="H1482" s="5" t="s">
        <v>336</v>
      </c>
      <c r="I1482" s="7">
        <v>53.9</v>
      </c>
      <c r="J1482" s="7">
        <v>100.0</v>
      </c>
      <c r="K1482" s="8"/>
      <c r="L1482" s="5" t="str">
        <f t="array" ref="L1482">XLOOKUP(H1482,'Product Master'!B:B,'Product Master'!C:C)</f>
        <v>Automotive Solutions</v>
      </c>
      <c r="M1482" s="9">
        <f t="shared" si="3"/>
        <v>53900000</v>
      </c>
    </row>
    <row r="1483">
      <c r="A1483" s="5" t="s">
        <v>5461</v>
      </c>
      <c r="B1483" s="5" t="s">
        <v>5133</v>
      </c>
      <c r="C1483" s="5" t="s">
        <v>3416</v>
      </c>
      <c r="D1483" s="5" t="s">
        <v>3407</v>
      </c>
      <c r="E1483" s="6">
        <v>46458.0</v>
      </c>
      <c r="F1483" s="7">
        <f t="shared" si="1"/>
        <v>2027</v>
      </c>
      <c r="G1483" s="7">
        <f t="shared" si="2"/>
        <v>3</v>
      </c>
      <c r="H1483" s="5" t="s">
        <v>89</v>
      </c>
      <c r="I1483" s="7">
        <v>32.4</v>
      </c>
      <c r="J1483" s="7">
        <v>100.0</v>
      </c>
      <c r="K1483" s="8"/>
      <c r="L1483" s="5" t="str">
        <f t="array" ref="L1483">XLOOKUP(H1483,'Product Master'!B:B,'Product Master'!C:C)</f>
        <v>Automotive Solutions</v>
      </c>
      <c r="M1483" s="9">
        <f t="shared" si="3"/>
        <v>32400000</v>
      </c>
    </row>
    <row r="1484">
      <c r="A1484" s="5" t="s">
        <v>5462</v>
      </c>
      <c r="B1484" s="5" t="s">
        <v>5110</v>
      </c>
      <c r="C1484" s="5" t="s">
        <v>3416</v>
      </c>
      <c r="D1484" s="5" t="s">
        <v>3403</v>
      </c>
      <c r="E1484" s="6">
        <v>45961.0</v>
      </c>
      <c r="F1484" s="7">
        <f t="shared" si="1"/>
        <v>2025</v>
      </c>
      <c r="G1484" s="7">
        <f t="shared" si="2"/>
        <v>10</v>
      </c>
      <c r="H1484" s="5" t="s">
        <v>152</v>
      </c>
      <c r="I1484" s="7">
        <v>71.8</v>
      </c>
      <c r="J1484" s="7">
        <v>80.0</v>
      </c>
      <c r="K1484" s="8"/>
      <c r="L1484" s="5" t="str">
        <f t="array" ref="L1484">XLOOKUP(H1484,'Product Master'!B:B,'Product Master'!C:C)</f>
        <v>Packaging Materials</v>
      </c>
      <c r="M1484" s="9">
        <f t="shared" si="3"/>
        <v>57440000</v>
      </c>
    </row>
    <row r="1485">
      <c r="A1485" s="5" t="s">
        <v>5463</v>
      </c>
      <c r="B1485" s="5" t="s">
        <v>3988</v>
      </c>
      <c r="C1485" s="5" t="s">
        <v>3412</v>
      </c>
      <c r="D1485" s="5" t="s">
        <v>3413</v>
      </c>
      <c r="E1485" s="6">
        <v>45834.0</v>
      </c>
      <c r="F1485" s="7">
        <f t="shared" si="1"/>
        <v>2025</v>
      </c>
      <c r="G1485" s="7">
        <f t="shared" si="2"/>
        <v>6</v>
      </c>
      <c r="H1485" s="5" t="s">
        <v>213</v>
      </c>
      <c r="I1485" s="7">
        <v>36.1</v>
      </c>
      <c r="J1485" s="7">
        <v>0.0</v>
      </c>
      <c r="K1485" s="8"/>
      <c r="L1485" s="5" t="str">
        <f t="array" ref="L1485">XLOOKUP(H1485,'Product Master'!B:B,'Product Master'!C:C)</f>
        <v>Industrial Lubricants</v>
      </c>
      <c r="M1485" s="9">
        <f t="shared" si="3"/>
        <v>0</v>
      </c>
    </row>
    <row r="1486">
      <c r="A1486" s="5" t="s">
        <v>5464</v>
      </c>
      <c r="B1486" s="5" t="s">
        <v>4025</v>
      </c>
      <c r="C1486" s="5" t="s">
        <v>3416</v>
      </c>
      <c r="D1486" s="5" t="s">
        <v>3417</v>
      </c>
      <c r="E1486" s="6">
        <v>46443.0</v>
      </c>
      <c r="F1486" s="7">
        <f t="shared" si="1"/>
        <v>2027</v>
      </c>
      <c r="G1486" s="7">
        <f t="shared" si="2"/>
        <v>2</v>
      </c>
      <c r="H1486" s="5" t="s">
        <v>31</v>
      </c>
      <c r="I1486" s="7">
        <v>66.0</v>
      </c>
      <c r="J1486" s="7">
        <v>60.0</v>
      </c>
      <c r="K1486" s="8"/>
      <c r="L1486" s="5" t="str">
        <f t="array" ref="L1486">XLOOKUP(H1486,'Product Master'!B:B,'Product Master'!C:C)</f>
        <v>Consumer &amp; Home Care</v>
      </c>
      <c r="M1486" s="9">
        <f t="shared" si="3"/>
        <v>39600000</v>
      </c>
    </row>
    <row r="1487">
      <c r="A1487" s="5" t="s">
        <v>5465</v>
      </c>
      <c r="B1487" s="5" t="s">
        <v>3525</v>
      </c>
      <c r="C1487" s="5" t="s">
        <v>3412</v>
      </c>
      <c r="D1487" s="5" t="s">
        <v>3419</v>
      </c>
      <c r="E1487" s="6">
        <v>46159.0</v>
      </c>
      <c r="F1487" s="7">
        <f t="shared" si="1"/>
        <v>2026</v>
      </c>
      <c r="G1487" s="7">
        <f t="shared" si="2"/>
        <v>5</v>
      </c>
      <c r="H1487" s="5" t="s">
        <v>103</v>
      </c>
      <c r="I1487" s="7">
        <v>66.2</v>
      </c>
      <c r="J1487" s="7">
        <v>20.0</v>
      </c>
      <c r="K1487" s="8"/>
      <c r="L1487" s="5" t="str">
        <f t="array" ref="L1487">XLOOKUP(H1487,'Product Master'!B:B,'Product Master'!C:C)</f>
        <v>Specialty Polymers</v>
      </c>
      <c r="M1487" s="9">
        <f t="shared" si="3"/>
        <v>13240000</v>
      </c>
    </row>
    <row r="1488">
      <c r="A1488" s="5" t="s">
        <v>5466</v>
      </c>
      <c r="B1488" s="5" t="s">
        <v>4995</v>
      </c>
      <c r="C1488" s="5" t="s">
        <v>3402</v>
      </c>
      <c r="D1488" s="5" t="s">
        <v>3407</v>
      </c>
      <c r="E1488" s="6">
        <v>45878.0</v>
      </c>
      <c r="F1488" s="7">
        <f t="shared" si="1"/>
        <v>2025</v>
      </c>
      <c r="G1488" s="7">
        <f t="shared" si="2"/>
        <v>8</v>
      </c>
      <c r="H1488" s="5" t="s">
        <v>194</v>
      </c>
      <c r="I1488" s="7">
        <v>28.2</v>
      </c>
      <c r="J1488" s="7">
        <v>100.0</v>
      </c>
      <c r="K1488" s="8"/>
      <c r="L1488" s="5" t="str">
        <f t="array" ref="L1488">XLOOKUP(H1488,'Product Master'!B:B,'Product Master'!C:C)</f>
        <v>Specialty Polymers</v>
      </c>
      <c r="M1488" s="9">
        <f t="shared" si="3"/>
        <v>28200000</v>
      </c>
    </row>
    <row r="1489">
      <c r="A1489" s="5" t="s">
        <v>5467</v>
      </c>
      <c r="B1489" s="5" t="s">
        <v>3411</v>
      </c>
      <c r="C1489" s="5" t="s">
        <v>3402</v>
      </c>
      <c r="D1489" s="5" t="s">
        <v>3403</v>
      </c>
      <c r="E1489" s="6">
        <v>46480.0</v>
      </c>
      <c r="F1489" s="7">
        <f t="shared" si="1"/>
        <v>2027</v>
      </c>
      <c r="G1489" s="7">
        <f t="shared" si="2"/>
        <v>4</v>
      </c>
      <c r="H1489" s="5" t="s">
        <v>169</v>
      </c>
      <c r="I1489" s="7">
        <v>43.2</v>
      </c>
      <c r="J1489" s="7">
        <v>80.0</v>
      </c>
      <c r="K1489" s="8"/>
      <c r="L1489" s="5" t="str">
        <f t="array" ref="L1489">XLOOKUP(H1489,'Product Master'!B:B,'Product Master'!C:C)</f>
        <v>Specialty Polymers</v>
      </c>
      <c r="M1489" s="9">
        <f t="shared" si="3"/>
        <v>34560000</v>
      </c>
    </row>
    <row r="1490">
      <c r="A1490" s="5" t="s">
        <v>5468</v>
      </c>
      <c r="B1490" s="5" t="s">
        <v>4285</v>
      </c>
      <c r="C1490" s="5" t="s">
        <v>3412</v>
      </c>
      <c r="D1490" s="5" t="s">
        <v>3417</v>
      </c>
      <c r="E1490" s="6">
        <v>46022.0</v>
      </c>
      <c r="F1490" s="7">
        <f t="shared" si="1"/>
        <v>2025</v>
      </c>
      <c r="G1490" s="7">
        <f t="shared" si="2"/>
        <v>12</v>
      </c>
      <c r="H1490" s="5" t="s">
        <v>98</v>
      </c>
      <c r="I1490" s="7">
        <v>35.1</v>
      </c>
      <c r="J1490" s="7">
        <v>60.0</v>
      </c>
      <c r="K1490" s="8"/>
      <c r="L1490" s="5" t="str">
        <f t="array" ref="L1490">XLOOKUP(H1490,'Product Master'!B:B,'Product Master'!C:C)</f>
        <v>Industrial Lubricants</v>
      </c>
      <c r="M1490" s="9">
        <f t="shared" si="3"/>
        <v>21060000</v>
      </c>
    </row>
    <row r="1491">
      <c r="A1491" s="5" t="s">
        <v>5469</v>
      </c>
      <c r="B1491" s="5" t="s">
        <v>3546</v>
      </c>
      <c r="C1491" s="5" t="s">
        <v>3406</v>
      </c>
      <c r="D1491" s="5" t="s">
        <v>3403</v>
      </c>
      <c r="E1491" s="6">
        <v>45895.0</v>
      </c>
      <c r="F1491" s="7">
        <f t="shared" si="1"/>
        <v>2025</v>
      </c>
      <c r="G1491" s="7">
        <f t="shared" si="2"/>
        <v>8</v>
      </c>
      <c r="H1491" s="5" t="s">
        <v>53</v>
      </c>
      <c r="I1491" s="7">
        <v>21.3</v>
      </c>
      <c r="J1491" s="7">
        <v>80.0</v>
      </c>
      <c r="K1491" s="8"/>
      <c r="L1491" s="5" t="str">
        <f t="array" ref="L1491">XLOOKUP(H1491,'Product Master'!B:B,'Product Master'!C:C)</f>
        <v>Specialty Polymers</v>
      </c>
      <c r="M1491" s="9">
        <f t="shared" si="3"/>
        <v>17040000</v>
      </c>
    </row>
    <row r="1492">
      <c r="A1492" s="5" t="s">
        <v>5470</v>
      </c>
      <c r="B1492" s="5" t="s">
        <v>4164</v>
      </c>
      <c r="C1492" s="5" t="s">
        <v>3402</v>
      </c>
      <c r="D1492" s="5" t="s">
        <v>3417</v>
      </c>
      <c r="E1492" s="6">
        <v>46726.0</v>
      </c>
      <c r="F1492" s="7">
        <f t="shared" si="1"/>
        <v>2027</v>
      </c>
      <c r="G1492" s="7">
        <f t="shared" si="2"/>
        <v>12</v>
      </c>
      <c r="H1492" s="5" t="s">
        <v>31</v>
      </c>
      <c r="I1492" s="7">
        <v>55.2</v>
      </c>
      <c r="J1492" s="7">
        <v>60.0</v>
      </c>
      <c r="K1492" s="8"/>
      <c r="L1492" s="5" t="str">
        <f t="array" ref="L1492">XLOOKUP(H1492,'Product Master'!B:B,'Product Master'!C:C)</f>
        <v>Consumer &amp; Home Care</v>
      </c>
      <c r="M1492" s="9">
        <f t="shared" si="3"/>
        <v>33120000</v>
      </c>
    </row>
    <row r="1493">
      <c r="A1493" s="5" t="s">
        <v>5471</v>
      </c>
      <c r="B1493" s="5" t="s">
        <v>4361</v>
      </c>
      <c r="C1493" s="5" t="s">
        <v>3412</v>
      </c>
      <c r="D1493" s="5" t="s">
        <v>3407</v>
      </c>
      <c r="E1493" s="6">
        <v>45799.0</v>
      </c>
      <c r="F1493" s="7">
        <f t="shared" si="1"/>
        <v>2025</v>
      </c>
      <c r="G1493" s="7">
        <f t="shared" si="2"/>
        <v>5</v>
      </c>
      <c r="H1493" s="5" t="s">
        <v>25</v>
      </c>
      <c r="I1493" s="7">
        <v>40.1</v>
      </c>
      <c r="J1493" s="7">
        <v>100.0</v>
      </c>
      <c r="K1493" s="8"/>
      <c r="L1493" s="5" t="str">
        <f t="array" ref="L1493">XLOOKUP(H1493,'Product Master'!B:B,'Product Master'!C:C)</f>
        <v>Specialty Polymers</v>
      </c>
      <c r="M1493" s="9">
        <f t="shared" si="3"/>
        <v>40100000</v>
      </c>
    </row>
    <row r="1494">
      <c r="A1494" s="5" t="s">
        <v>5472</v>
      </c>
      <c r="B1494" s="5" t="s">
        <v>4175</v>
      </c>
      <c r="C1494" s="5" t="s">
        <v>3412</v>
      </c>
      <c r="D1494" s="5" t="s">
        <v>3413</v>
      </c>
      <c r="E1494" s="6">
        <v>46451.0</v>
      </c>
      <c r="F1494" s="7">
        <f t="shared" si="1"/>
        <v>2027</v>
      </c>
      <c r="G1494" s="7">
        <f t="shared" si="2"/>
        <v>3</v>
      </c>
      <c r="H1494" s="5" t="s">
        <v>74</v>
      </c>
      <c r="I1494" s="7">
        <v>77.1</v>
      </c>
      <c r="J1494" s="7">
        <v>0.0</v>
      </c>
      <c r="K1494" s="8"/>
      <c r="L1494" s="5" t="str">
        <f t="array" ref="L1494">XLOOKUP(H1494,'Product Master'!B:B,'Product Master'!C:C)</f>
        <v>Consumer &amp; Home Care</v>
      </c>
      <c r="M1494" s="9">
        <f t="shared" si="3"/>
        <v>0</v>
      </c>
    </row>
    <row r="1495">
      <c r="A1495" s="5" t="s">
        <v>5473</v>
      </c>
      <c r="B1495" s="5" t="s">
        <v>5240</v>
      </c>
      <c r="C1495" s="5" t="s">
        <v>3406</v>
      </c>
      <c r="D1495" s="5" t="s">
        <v>3417</v>
      </c>
      <c r="E1495" s="6">
        <v>46556.0</v>
      </c>
      <c r="F1495" s="7">
        <f t="shared" si="1"/>
        <v>2027</v>
      </c>
      <c r="G1495" s="7">
        <f t="shared" si="2"/>
        <v>6</v>
      </c>
      <c r="H1495" s="5" t="s">
        <v>74</v>
      </c>
      <c r="I1495" s="7">
        <v>45.9</v>
      </c>
      <c r="J1495" s="7">
        <v>60.0</v>
      </c>
      <c r="K1495" s="8"/>
      <c r="L1495" s="5" t="str">
        <f t="array" ref="L1495">XLOOKUP(H1495,'Product Master'!B:B,'Product Master'!C:C)</f>
        <v>Consumer &amp; Home Care</v>
      </c>
      <c r="M1495" s="9">
        <f t="shared" si="3"/>
        <v>27540000</v>
      </c>
    </row>
    <row r="1496">
      <c r="A1496" s="5" t="s">
        <v>5474</v>
      </c>
      <c r="B1496" s="5" t="s">
        <v>4164</v>
      </c>
      <c r="C1496" s="5" t="s">
        <v>3406</v>
      </c>
      <c r="D1496" s="5" t="s">
        <v>3403</v>
      </c>
      <c r="E1496" s="6">
        <v>46216.0</v>
      </c>
      <c r="F1496" s="7">
        <f t="shared" si="1"/>
        <v>2026</v>
      </c>
      <c r="G1496" s="7">
        <f t="shared" si="2"/>
        <v>7</v>
      </c>
      <c r="H1496" s="5" t="s">
        <v>180</v>
      </c>
      <c r="I1496" s="7">
        <v>7.6</v>
      </c>
      <c r="J1496" s="7">
        <v>80.0</v>
      </c>
      <c r="K1496" s="8"/>
      <c r="L1496" s="5" t="str">
        <f t="array" ref="L1496">XLOOKUP(H1496,'Product Master'!B:B,'Product Master'!C:C)</f>
        <v>Automotive Solutions</v>
      </c>
      <c r="M1496" s="9">
        <f t="shared" si="3"/>
        <v>6080000</v>
      </c>
    </row>
    <row r="1497">
      <c r="A1497" s="5" t="s">
        <v>5475</v>
      </c>
      <c r="B1497" s="5" t="s">
        <v>3716</v>
      </c>
      <c r="C1497" s="5" t="s">
        <v>3406</v>
      </c>
      <c r="D1497" s="5" t="s">
        <v>3407</v>
      </c>
      <c r="E1497" s="6">
        <v>46264.0</v>
      </c>
      <c r="F1497" s="7">
        <f t="shared" si="1"/>
        <v>2026</v>
      </c>
      <c r="G1497" s="7">
        <f t="shared" si="2"/>
        <v>8</v>
      </c>
      <c r="H1497" s="5" t="s">
        <v>79</v>
      </c>
      <c r="I1497" s="7">
        <v>69.9</v>
      </c>
      <c r="J1497" s="7">
        <v>100.0</v>
      </c>
      <c r="K1497" s="8"/>
      <c r="L1497" s="5" t="str">
        <f t="array" ref="L1497">XLOOKUP(H1497,'Product Master'!B:B,'Product Master'!C:C)</f>
        <v>Packaging Materials</v>
      </c>
      <c r="M1497" s="9">
        <f t="shared" si="3"/>
        <v>69900000</v>
      </c>
    </row>
    <row r="1498">
      <c r="A1498" s="5" t="s">
        <v>5476</v>
      </c>
      <c r="B1498" s="5" t="s">
        <v>3899</v>
      </c>
      <c r="C1498" s="5" t="s">
        <v>3406</v>
      </c>
      <c r="D1498" s="5" t="s">
        <v>3413</v>
      </c>
      <c r="E1498" s="6">
        <v>46444.0</v>
      </c>
      <c r="F1498" s="7">
        <f t="shared" si="1"/>
        <v>2027</v>
      </c>
      <c r="G1498" s="7">
        <f t="shared" si="2"/>
        <v>2</v>
      </c>
      <c r="H1498" s="5" t="s">
        <v>231</v>
      </c>
      <c r="I1498" s="7">
        <v>15.2</v>
      </c>
      <c r="J1498" s="7">
        <v>0.0</v>
      </c>
      <c r="K1498" s="8"/>
      <c r="L1498" s="5" t="str">
        <f t="array" ref="L1498">XLOOKUP(H1498,'Product Master'!B:B,'Product Master'!C:C)</f>
        <v>Industrial Lubricants</v>
      </c>
      <c r="M1498" s="9">
        <f t="shared" si="3"/>
        <v>0</v>
      </c>
    </row>
    <row r="1499">
      <c r="A1499" s="5" t="s">
        <v>5477</v>
      </c>
      <c r="B1499" s="5" t="s">
        <v>5478</v>
      </c>
      <c r="C1499" s="5" t="s">
        <v>3402</v>
      </c>
      <c r="D1499" s="5" t="s">
        <v>3417</v>
      </c>
      <c r="E1499" s="6">
        <v>46288.0</v>
      </c>
      <c r="F1499" s="7">
        <f t="shared" si="1"/>
        <v>2026</v>
      </c>
      <c r="G1499" s="7">
        <f t="shared" si="2"/>
        <v>9</v>
      </c>
      <c r="H1499" s="5" t="s">
        <v>152</v>
      </c>
      <c r="I1499" s="7">
        <v>11.3</v>
      </c>
      <c r="J1499" s="7">
        <v>60.0</v>
      </c>
      <c r="K1499" s="8"/>
      <c r="L1499" s="5" t="str">
        <f t="array" ref="L1499">XLOOKUP(H1499,'Product Master'!B:B,'Product Master'!C:C)</f>
        <v>Packaging Materials</v>
      </c>
      <c r="M1499" s="9">
        <f t="shared" si="3"/>
        <v>6780000</v>
      </c>
    </row>
    <row r="1500">
      <c r="A1500" s="5" t="s">
        <v>5479</v>
      </c>
      <c r="B1500" s="5" t="s">
        <v>4685</v>
      </c>
      <c r="C1500" s="5" t="s">
        <v>3402</v>
      </c>
      <c r="D1500" s="5" t="s">
        <v>3419</v>
      </c>
      <c r="E1500" s="6">
        <v>45916.0</v>
      </c>
      <c r="F1500" s="7">
        <f t="shared" si="1"/>
        <v>2025</v>
      </c>
      <c r="G1500" s="7">
        <f t="shared" si="2"/>
        <v>9</v>
      </c>
      <c r="H1500" s="5" t="s">
        <v>71</v>
      </c>
      <c r="I1500" s="7">
        <v>36.2</v>
      </c>
      <c r="J1500" s="7">
        <v>20.0</v>
      </c>
      <c r="K1500" s="8"/>
      <c r="L1500" s="5" t="str">
        <f t="array" ref="L1500">XLOOKUP(H1500,'Product Master'!B:B,'Product Master'!C:C)</f>
        <v>Consumer &amp; Home Care</v>
      </c>
      <c r="M1500" s="9">
        <f t="shared" si="3"/>
        <v>7240000</v>
      </c>
    </row>
    <row r="1501">
      <c r="A1501" s="5" t="s">
        <v>5480</v>
      </c>
      <c r="B1501" s="5" t="s">
        <v>3913</v>
      </c>
      <c r="C1501" s="5" t="s">
        <v>3416</v>
      </c>
      <c r="D1501" s="5" t="s">
        <v>3417</v>
      </c>
      <c r="E1501" s="6">
        <v>45860.0</v>
      </c>
      <c r="F1501" s="7">
        <f t="shared" si="1"/>
        <v>2025</v>
      </c>
      <c r="G1501" s="7">
        <f t="shared" si="2"/>
        <v>7</v>
      </c>
      <c r="H1501" s="5" t="s">
        <v>218</v>
      </c>
      <c r="I1501" s="7">
        <v>31.7</v>
      </c>
      <c r="J1501" s="7">
        <v>60.0</v>
      </c>
      <c r="K1501" s="8"/>
      <c r="L1501" s="5" t="str">
        <f t="array" ref="L1501">XLOOKUP(H1501,'Product Master'!B:B,'Product Master'!C:C)</f>
        <v>Consumer &amp; Home Care</v>
      </c>
      <c r="M1501" s="9">
        <f t="shared" si="3"/>
        <v>19020000</v>
      </c>
    </row>
    <row r="1502">
      <c r="A1502" s="5" t="s">
        <v>5481</v>
      </c>
      <c r="B1502" s="5" t="s">
        <v>4189</v>
      </c>
      <c r="C1502" s="5" t="s">
        <v>3412</v>
      </c>
      <c r="D1502" s="5" t="s">
        <v>3403</v>
      </c>
      <c r="E1502" s="6">
        <v>46395.0</v>
      </c>
      <c r="F1502" s="7">
        <f t="shared" si="1"/>
        <v>2027</v>
      </c>
      <c r="G1502" s="7">
        <f t="shared" si="2"/>
        <v>1</v>
      </c>
      <c r="H1502" s="5" t="s">
        <v>257</v>
      </c>
      <c r="I1502" s="7">
        <v>7.7</v>
      </c>
      <c r="J1502" s="7">
        <v>80.0</v>
      </c>
      <c r="K1502" s="5" t="s">
        <v>5482</v>
      </c>
      <c r="L1502" s="5" t="str">
        <f t="array" ref="L1502">XLOOKUP(H1502,'Product Master'!B:B,'Product Master'!C:C)</f>
        <v>Consumer &amp; Home Care</v>
      </c>
      <c r="M1502" s="9">
        <f t="shared" si="3"/>
        <v>6160000</v>
      </c>
    </row>
    <row r="1503">
      <c r="A1503" s="5" t="s">
        <v>5483</v>
      </c>
      <c r="B1503" s="5" t="s">
        <v>4531</v>
      </c>
      <c r="C1503" s="5" t="s">
        <v>3406</v>
      </c>
      <c r="D1503" s="5" t="s">
        <v>3419</v>
      </c>
      <c r="E1503" s="6">
        <v>46356.0</v>
      </c>
      <c r="F1503" s="7">
        <f t="shared" si="1"/>
        <v>2026</v>
      </c>
      <c r="G1503" s="7">
        <f t="shared" si="2"/>
        <v>11</v>
      </c>
      <c r="H1503" s="5" t="s">
        <v>53</v>
      </c>
      <c r="I1503" s="7">
        <v>7.6</v>
      </c>
      <c r="J1503" s="7">
        <v>20.0</v>
      </c>
      <c r="K1503" s="8"/>
      <c r="L1503" s="5" t="str">
        <f t="array" ref="L1503">XLOOKUP(H1503,'Product Master'!B:B,'Product Master'!C:C)</f>
        <v>Specialty Polymers</v>
      </c>
      <c r="M1503" s="9">
        <f t="shared" si="3"/>
        <v>1520000</v>
      </c>
    </row>
    <row r="1504">
      <c r="A1504" s="5" t="s">
        <v>5484</v>
      </c>
      <c r="B1504" s="5" t="s">
        <v>3948</v>
      </c>
      <c r="C1504" s="5" t="s">
        <v>3412</v>
      </c>
      <c r="D1504" s="5" t="s">
        <v>3413</v>
      </c>
      <c r="E1504" s="6">
        <v>45849.0</v>
      </c>
      <c r="F1504" s="7">
        <f t="shared" si="1"/>
        <v>2025</v>
      </c>
      <c r="G1504" s="7">
        <f t="shared" si="2"/>
        <v>7</v>
      </c>
      <c r="H1504" s="5" t="s">
        <v>161</v>
      </c>
      <c r="I1504" s="7">
        <v>43.0</v>
      </c>
      <c r="J1504" s="7">
        <v>0.0</v>
      </c>
      <c r="K1504" s="8"/>
      <c r="L1504" s="5" t="str">
        <f t="array" ref="L1504">XLOOKUP(H1504,'Product Master'!B:B,'Product Master'!C:C)</f>
        <v>Industrial Lubricants</v>
      </c>
      <c r="M1504" s="9">
        <f t="shared" si="3"/>
        <v>0</v>
      </c>
    </row>
    <row r="1505">
      <c r="A1505" s="5" t="s">
        <v>5485</v>
      </c>
      <c r="B1505" s="5" t="s">
        <v>4676</v>
      </c>
      <c r="C1505" s="5" t="s">
        <v>3406</v>
      </c>
      <c r="D1505" s="5" t="s">
        <v>3417</v>
      </c>
      <c r="E1505" s="6">
        <v>46214.0</v>
      </c>
      <c r="F1505" s="7">
        <f t="shared" si="1"/>
        <v>2026</v>
      </c>
      <c r="G1505" s="7">
        <f t="shared" si="2"/>
        <v>7</v>
      </c>
      <c r="H1505" s="5" t="s">
        <v>277</v>
      </c>
      <c r="I1505" s="7">
        <v>58.8</v>
      </c>
      <c r="J1505" s="7">
        <v>60.0</v>
      </c>
      <c r="K1505" s="8"/>
      <c r="L1505" s="5" t="str">
        <f t="array" ref="L1505">XLOOKUP(H1505,'Product Master'!B:B,'Product Master'!C:C)</f>
        <v>Packaging Materials</v>
      </c>
      <c r="M1505" s="9">
        <f t="shared" si="3"/>
        <v>35280000</v>
      </c>
    </row>
    <row r="1506">
      <c r="A1506" s="5" t="s">
        <v>5486</v>
      </c>
      <c r="B1506" s="5" t="s">
        <v>3601</v>
      </c>
      <c r="C1506" s="5" t="s">
        <v>3416</v>
      </c>
      <c r="D1506" s="5" t="s">
        <v>3413</v>
      </c>
      <c r="E1506" s="6">
        <v>46222.0</v>
      </c>
      <c r="F1506" s="7">
        <f t="shared" si="1"/>
        <v>2026</v>
      </c>
      <c r="G1506" s="7">
        <f t="shared" si="2"/>
        <v>7</v>
      </c>
      <c r="H1506" s="5" t="s">
        <v>35</v>
      </c>
      <c r="I1506" s="7">
        <v>75.4</v>
      </c>
      <c r="J1506" s="7">
        <v>0.0</v>
      </c>
      <c r="K1506" s="5" t="s">
        <v>5487</v>
      </c>
      <c r="L1506" s="5" t="str">
        <f t="array" ref="L1506">XLOOKUP(H1506,'Product Master'!B:B,'Product Master'!C:C)</f>
        <v>Specialty Polymers</v>
      </c>
      <c r="M1506" s="9">
        <f t="shared" si="3"/>
        <v>0</v>
      </c>
    </row>
    <row r="1507">
      <c r="A1507" s="5" t="s">
        <v>5488</v>
      </c>
      <c r="B1507" s="5" t="s">
        <v>3829</v>
      </c>
      <c r="C1507" s="5" t="s">
        <v>3402</v>
      </c>
      <c r="D1507" s="5" t="s">
        <v>3413</v>
      </c>
      <c r="E1507" s="6">
        <v>46656.0</v>
      </c>
      <c r="F1507" s="7">
        <f t="shared" si="1"/>
        <v>2027</v>
      </c>
      <c r="G1507" s="7">
        <f t="shared" si="2"/>
        <v>9</v>
      </c>
      <c r="H1507" s="5" t="s">
        <v>231</v>
      </c>
      <c r="I1507" s="7">
        <v>29.7</v>
      </c>
      <c r="J1507" s="7">
        <v>0.0</v>
      </c>
      <c r="K1507" s="8"/>
      <c r="L1507" s="5" t="str">
        <f t="array" ref="L1507">XLOOKUP(H1507,'Product Master'!B:B,'Product Master'!C:C)</f>
        <v>Industrial Lubricants</v>
      </c>
      <c r="M1507" s="9">
        <f t="shared" si="3"/>
        <v>0</v>
      </c>
    </row>
    <row r="1508">
      <c r="A1508" s="5" t="s">
        <v>5489</v>
      </c>
      <c r="B1508" s="5" t="s">
        <v>3779</v>
      </c>
      <c r="C1508" s="5" t="s">
        <v>3402</v>
      </c>
      <c r="D1508" s="5" t="s">
        <v>3413</v>
      </c>
      <c r="E1508" s="6">
        <v>45781.0</v>
      </c>
      <c r="F1508" s="7">
        <f t="shared" si="1"/>
        <v>2025</v>
      </c>
      <c r="G1508" s="7">
        <f t="shared" si="2"/>
        <v>5</v>
      </c>
      <c r="H1508" s="5" t="s">
        <v>336</v>
      </c>
      <c r="I1508" s="7">
        <v>71.5</v>
      </c>
      <c r="J1508" s="7">
        <v>0.0</v>
      </c>
      <c r="K1508" s="8"/>
      <c r="L1508" s="5" t="str">
        <f t="array" ref="L1508">XLOOKUP(H1508,'Product Master'!B:B,'Product Master'!C:C)</f>
        <v>Automotive Solutions</v>
      </c>
      <c r="M1508" s="9">
        <f t="shared" si="3"/>
        <v>0</v>
      </c>
    </row>
    <row r="1509">
      <c r="A1509" s="5" t="s">
        <v>5490</v>
      </c>
      <c r="B1509" s="5" t="s">
        <v>4449</v>
      </c>
      <c r="C1509" s="5" t="s">
        <v>3406</v>
      </c>
      <c r="D1509" s="5" t="s">
        <v>3407</v>
      </c>
      <c r="E1509" s="6">
        <v>46112.0</v>
      </c>
      <c r="F1509" s="7">
        <f t="shared" si="1"/>
        <v>2026</v>
      </c>
      <c r="G1509" s="7">
        <f t="shared" si="2"/>
        <v>3</v>
      </c>
      <c r="H1509" s="5" t="s">
        <v>180</v>
      </c>
      <c r="I1509" s="7">
        <v>12.9</v>
      </c>
      <c r="J1509" s="7">
        <v>100.0</v>
      </c>
      <c r="K1509" s="8"/>
      <c r="L1509" s="5" t="str">
        <f t="array" ref="L1509">XLOOKUP(H1509,'Product Master'!B:B,'Product Master'!C:C)</f>
        <v>Automotive Solutions</v>
      </c>
      <c r="M1509" s="9">
        <f t="shared" si="3"/>
        <v>12900000</v>
      </c>
    </row>
    <row r="1510">
      <c r="A1510" s="5" t="s">
        <v>5491</v>
      </c>
      <c r="B1510" s="5" t="s">
        <v>3459</v>
      </c>
      <c r="C1510" s="5" t="s">
        <v>3402</v>
      </c>
      <c r="D1510" s="5" t="s">
        <v>3407</v>
      </c>
      <c r="E1510" s="6">
        <v>46339.0</v>
      </c>
      <c r="F1510" s="7">
        <f t="shared" si="1"/>
        <v>2026</v>
      </c>
      <c r="G1510" s="7">
        <f t="shared" si="2"/>
        <v>11</v>
      </c>
      <c r="H1510" s="5" t="s">
        <v>56</v>
      </c>
      <c r="I1510" s="7">
        <v>65.6</v>
      </c>
      <c r="J1510" s="7">
        <v>100.0</v>
      </c>
      <c r="K1510" s="8"/>
      <c r="L1510" s="5" t="str">
        <f t="array" ref="L1510">XLOOKUP(H1510,'Product Master'!B:B,'Product Master'!C:C)</f>
        <v>Packaging Materials</v>
      </c>
      <c r="M1510" s="9">
        <f t="shared" si="3"/>
        <v>65600000</v>
      </c>
    </row>
    <row r="1511">
      <c r="A1511" s="5" t="s">
        <v>5492</v>
      </c>
      <c r="B1511" s="5" t="s">
        <v>3757</v>
      </c>
      <c r="C1511" s="5" t="s">
        <v>3416</v>
      </c>
      <c r="D1511" s="5" t="s">
        <v>3419</v>
      </c>
      <c r="E1511" s="6">
        <v>46277.0</v>
      </c>
      <c r="F1511" s="7">
        <f t="shared" si="1"/>
        <v>2026</v>
      </c>
      <c r="G1511" s="7">
        <f t="shared" si="2"/>
        <v>9</v>
      </c>
      <c r="H1511" s="5" t="s">
        <v>267</v>
      </c>
      <c r="I1511" s="7">
        <v>5.4</v>
      </c>
      <c r="J1511" s="7">
        <v>20.0</v>
      </c>
      <c r="K1511" s="8"/>
      <c r="L1511" s="5" t="str">
        <f t="array" ref="L1511">XLOOKUP(H1511,'Product Master'!B:B,'Product Master'!C:C)</f>
        <v>Automotive Solutions</v>
      </c>
      <c r="M1511" s="9">
        <f t="shared" si="3"/>
        <v>1080000</v>
      </c>
    </row>
    <row r="1512">
      <c r="A1512" s="5" t="s">
        <v>5493</v>
      </c>
      <c r="B1512" s="5" t="s">
        <v>3823</v>
      </c>
      <c r="C1512" s="5" t="s">
        <v>3412</v>
      </c>
      <c r="D1512" s="5" t="s">
        <v>3413</v>
      </c>
      <c r="E1512" s="6">
        <v>46361.0</v>
      </c>
      <c r="F1512" s="7">
        <f t="shared" si="1"/>
        <v>2026</v>
      </c>
      <c r="G1512" s="7">
        <f t="shared" si="2"/>
        <v>12</v>
      </c>
      <c r="H1512" s="5" t="s">
        <v>267</v>
      </c>
      <c r="I1512" s="7">
        <v>16.1</v>
      </c>
      <c r="J1512" s="7">
        <v>0.0</v>
      </c>
      <c r="K1512" s="8"/>
      <c r="L1512" s="5" t="str">
        <f t="array" ref="L1512">XLOOKUP(H1512,'Product Master'!B:B,'Product Master'!C:C)</f>
        <v>Automotive Solutions</v>
      </c>
      <c r="M1512" s="9">
        <f t="shared" si="3"/>
        <v>0</v>
      </c>
    </row>
    <row r="1513">
      <c r="A1513" s="5" t="s">
        <v>5494</v>
      </c>
      <c r="B1513" s="5" t="s">
        <v>4420</v>
      </c>
      <c r="C1513" s="5" t="s">
        <v>3402</v>
      </c>
      <c r="D1513" s="5" t="s">
        <v>3403</v>
      </c>
      <c r="E1513" s="6">
        <v>46342.0</v>
      </c>
      <c r="F1513" s="7">
        <f t="shared" si="1"/>
        <v>2026</v>
      </c>
      <c r="G1513" s="7">
        <f t="shared" si="2"/>
        <v>11</v>
      </c>
      <c r="H1513" s="5" t="s">
        <v>56</v>
      </c>
      <c r="I1513" s="7">
        <v>13.6</v>
      </c>
      <c r="J1513" s="7">
        <v>80.0</v>
      </c>
      <c r="K1513" s="8"/>
      <c r="L1513" s="5" t="str">
        <f t="array" ref="L1513">XLOOKUP(H1513,'Product Master'!B:B,'Product Master'!C:C)</f>
        <v>Packaging Materials</v>
      </c>
      <c r="M1513" s="9">
        <f t="shared" si="3"/>
        <v>10880000</v>
      </c>
    </row>
    <row r="1514">
      <c r="A1514" s="5" t="s">
        <v>5495</v>
      </c>
      <c r="B1514" s="5" t="s">
        <v>5496</v>
      </c>
      <c r="C1514" s="5" t="s">
        <v>3412</v>
      </c>
      <c r="D1514" s="5" t="s">
        <v>3417</v>
      </c>
      <c r="E1514" s="6">
        <v>46778.0</v>
      </c>
      <c r="F1514" s="7">
        <f t="shared" si="1"/>
        <v>2028</v>
      </c>
      <c r="G1514" s="7">
        <f t="shared" si="2"/>
        <v>1</v>
      </c>
      <c r="H1514" s="5" t="s">
        <v>169</v>
      </c>
      <c r="I1514" s="7">
        <v>77.7</v>
      </c>
      <c r="J1514" s="7">
        <v>60.0</v>
      </c>
      <c r="K1514" s="8"/>
      <c r="L1514" s="5" t="str">
        <f t="array" ref="L1514">XLOOKUP(H1514,'Product Master'!B:B,'Product Master'!C:C)</f>
        <v>Specialty Polymers</v>
      </c>
      <c r="M1514" s="9">
        <f t="shared" si="3"/>
        <v>46620000</v>
      </c>
    </row>
    <row r="1515">
      <c r="A1515" s="5" t="s">
        <v>5497</v>
      </c>
      <c r="B1515" s="5" t="s">
        <v>3556</v>
      </c>
      <c r="C1515" s="5" t="s">
        <v>3406</v>
      </c>
      <c r="D1515" s="5" t="s">
        <v>3413</v>
      </c>
      <c r="E1515" s="6">
        <v>45848.0</v>
      </c>
      <c r="F1515" s="7">
        <f t="shared" si="1"/>
        <v>2025</v>
      </c>
      <c r="G1515" s="7">
        <f t="shared" si="2"/>
        <v>7</v>
      </c>
      <c r="H1515" s="5" t="s">
        <v>210</v>
      </c>
      <c r="I1515" s="7">
        <v>64.5</v>
      </c>
      <c r="J1515" s="7">
        <v>0.0</v>
      </c>
      <c r="K1515" s="8"/>
      <c r="L1515" s="5" t="str">
        <f t="array" ref="L1515">XLOOKUP(H1515,'Product Master'!B:B,'Product Master'!C:C)</f>
        <v>Automotive Solutions</v>
      </c>
      <c r="M1515" s="9">
        <f t="shared" si="3"/>
        <v>0</v>
      </c>
    </row>
    <row r="1516">
      <c r="A1516" s="5" t="s">
        <v>5498</v>
      </c>
      <c r="B1516" s="5" t="s">
        <v>3409</v>
      </c>
      <c r="C1516" s="5" t="s">
        <v>3416</v>
      </c>
      <c r="D1516" s="5" t="s">
        <v>3413</v>
      </c>
      <c r="E1516" s="6">
        <v>46444.0</v>
      </c>
      <c r="F1516" s="7">
        <f t="shared" si="1"/>
        <v>2027</v>
      </c>
      <c r="G1516" s="7">
        <f t="shared" si="2"/>
        <v>2</v>
      </c>
      <c r="H1516" s="5" t="s">
        <v>25</v>
      </c>
      <c r="I1516" s="7">
        <v>18.0</v>
      </c>
      <c r="J1516" s="7">
        <v>0.0</v>
      </c>
      <c r="K1516" s="8"/>
      <c r="L1516" s="5" t="str">
        <f t="array" ref="L1516">XLOOKUP(H1516,'Product Master'!B:B,'Product Master'!C:C)</f>
        <v>Specialty Polymers</v>
      </c>
      <c r="M1516" s="9">
        <f t="shared" si="3"/>
        <v>0</v>
      </c>
    </row>
    <row r="1517">
      <c r="A1517" s="5" t="s">
        <v>5499</v>
      </c>
      <c r="B1517" s="5" t="s">
        <v>3614</v>
      </c>
      <c r="C1517" s="5" t="s">
        <v>3406</v>
      </c>
      <c r="D1517" s="5" t="s">
        <v>3417</v>
      </c>
      <c r="E1517" s="6">
        <v>46029.0</v>
      </c>
      <c r="F1517" s="7">
        <f t="shared" si="1"/>
        <v>2026</v>
      </c>
      <c r="G1517" s="7">
        <f t="shared" si="2"/>
        <v>1</v>
      </c>
      <c r="H1517" s="5" t="s">
        <v>64</v>
      </c>
      <c r="I1517" s="7">
        <v>9.0</v>
      </c>
      <c r="J1517" s="7">
        <v>60.0</v>
      </c>
      <c r="K1517" s="8"/>
      <c r="L1517" s="5" t="str">
        <f t="array" ref="L1517">XLOOKUP(H1517,'Product Master'!B:B,'Product Master'!C:C)</f>
        <v>Industrial Lubricants</v>
      </c>
      <c r="M1517" s="9">
        <f t="shared" si="3"/>
        <v>5400000</v>
      </c>
    </row>
    <row r="1518">
      <c r="A1518" s="5" t="s">
        <v>5500</v>
      </c>
      <c r="B1518" s="5" t="s">
        <v>3716</v>
      </c>
      <c r="C1518" s="5" t="s">
        <v>3406</v>
      </c>
      <c r="D1518" s="5" t="s">
        <v>3403</v>
      </c>
      <c r="E1518" s="6">
        <v>46827.0</v>
      </c>
      <c r="F1518" s="7">
        <f t="shared" si="1"/>
        <v>2028</v>
      </c>
      <c r="G1518" s="7">
        <f t="shared" si="2"/>
        <v>3</v>
      </c>
      <c r="H1518" s="5" t="s">
        <v>35</v>
      </c>
      <c r="I1518" s="7">
        <v>5.5</v>
      </c>
      <c r="J1518" s="7">
        <v>80.0</v>
      </c>
      <c r="K1518" s="8"/>
      <c r="L1518" s="5" t="str">
        <f t="array" ref="L1518">XLOOKUP(H1518,'Product Master'!B:B,'Product Master'!C:C)</f>
        <v>Specialty Polymers</v>
      </c>
      <c r="M1518" s="9">
        <f t="shared" si="3"/>
        <v>4400000</v>
      </c>
    </row>
    <row r="1519">
      <c r="A1519" s="5" t="s">
        <v>5501</v>
      </c>
      <c r="B1519" s="5" t="s">
        <v>3589</v>
      </c>
      <c r="C1519" s="5" t="s">
        <v>3416</v>
      </c>
      <c r="D1519" s="5" t="s">
        <v>3407</v>
      </c>
      <c r="E1519" s="6">
        <v>45940.0</v>
      </c>
      <c r="F1519" s="7">
        <f t="shared" si="1"/>
        <v>2025</v>
      </c>
      <c r="G1519" s="7">
        <f t="shared" si="2"/>
        <v>10</v>
      </c>
      <c r="H1519" s="5" t="s">
        <v>218</v>
      </c>
      <c r="I1519" s="7">
        <v>78.1</v>
      </c>
      <c r="J1519" s="7">
        <v>100.0</v>
      </c>
      <c r="K1519" s="8"/>
      <c r="L1519" s="5" t="str">
        <f t="array" ref="L1519">XLOOKUP(H1519,'Product Master'!B:B,'Product Master'!C:C)</f>
        <v>Consumer &amp; Home Care</v>
      </c>
      <c r="M1519" s="9">
        <f t="shared" si="3"/>
        <v>78100000</v>
      </c>
    </row>
    <row r="1520">
      <c r="A1520" s="5" t="s">
        <v>5502</v>
      </c>
      <c r="B1520" s="5" t="s">
        <v>5190</v>
      </c>
      <c r="C1520" s="5" t="s">
        <v>3402</v>
      </c>
      <c r="D1520" s="5" t="s">
        <v>3417</v>
      </c>
      <c r="E1520" s="6">
        <v>46013.0</v>
      </c>
      <c r="F1520" s="7">
        <f t="shared" si="1"/>
        <v>2025</v>
      </c>
      <c r="G1520" s="7">
        <f t="shared" si="2"/>
        <v>12</v>
      </c>
      <c r="H1520" s="5" t="s">
        <v>280</v>
      </c>
      <c r="I1520" s="7">
        <v>23.4</v>
      </c>
      <c r="J1520" s="7">
        <v>60.0</v>
      </c>
      <c r="K1520" s="8"/>
      <c r="L1520" s="5" t="str">
        <f t="array" ref="L1520">XLOOKUP(H1520,'Product Master'!B:B,'Product Master'!C:C)</f>
        <v>Packaging Materials</v>
      </c>
      <c r="M1520" s="9">
        <f t="shared" si="3"/>
        <v>14040000</v>
      </c>
    </row>
    <row r="1521">
      <c r="A1521" s="5" t="s">
        <v>5503</v>
      </c>
      <c r="B1521" s="5" t="s">
        <v>5504</v>
      </c>
      <c r="C1521" s="5" t="s">
        <v>3402</v>
      </c>
      <c r="D1521" s="5" t="s">
        <v>3417</v>
      </c>
      <c r="E1521" s="6">
        <v>46544.0</v>
      </c>
      <c r="F1521" s="7">
        <f t="shared" si="1"/>
        <v>2027</v>
      </c>
      <c r="G1521" s="7">
        <f t="shared" si="2"/>
        <v>6</v>
      </c>
      <c r="H1521" s="5" t="s">
        <v>201</v>
      </c>
      <c r="I1521" s="7">
        <v>17.2</v>
      </c>
      <c r="J1521" s="7">
        <v>60.0</v>
      </c>
      <c r="K1521" s="5" t="s">
        <v>5505</v>
      </c>
      <c r="L1521" s="5" t="str">
        <f t="array" ref="L1521">XLOOKUP(H1521,'Product Master'!B:B,'Product Master'!C:C)</f>
        <v>Industrial Lubricants</v>
      </c>
      <c r="M1521" s="9">
        <f t="shared" si="3"/>
        <v>10320000</v>
      </c>
    </row>
    <row r="1522">
      <c r="A1522" s="5" t="s">
        <v>5506</v>
      </c>
      <c r="B1522" s="5" t="s">
        <v>3624</v>
      </c>
      <c r="C1522" s="5" t="s">
        <v>3402</v>
      </c>
      <c r="D1522" s="5" t="s">
        <v>3413</v>
      </c>
      <c r="E1522" s="6">
        <v>46784.0</v>
      </c>
      <c r="F1522" s="7">
        <f t="shared" si="1"/>
        <v>2028</v>
      </c>
      <c r="G1522" s="7">
        <f t="shared" si="2"/>
        <v>2</v>
      </c>
      <c r="H1522" s="5" t="s">
        <v>210</v>
      </c>
      <c r="I1522" s="7">
        <v>59.9</v>
      </c>
      <c r="J1522" s="7">
        <v>0.0</v>
      </c>
      <c r="K1522" s="8"/>
      <c r="L1522" s="5" t="str">
        <f t="array" ref="L1522">XLOOKUP(H1522,'Product Master'!B:B,'Product Master'!C:C)</f>
        <v>Automotive Solutions</v>
      </c>
      <c r="M1522" s="9">
        <f t="shared" si="3"/>
        <v>0</v>
      </c>
    </row>
    <row r="1523">
      <c r="A1523" s="5" t="s">
        <v>5507</v>
      </c>
      <c r="B1523" s="5" t="s">
        <v>3804</v>
      </c>
      <c r="C1523" s="5" t="s">
        <v>3412</v>
      </c>
      <c r="D1523" s="5" t="s">
        <v>3403</v>
      </c>
      <c r="E1523" s="6">
        <v>46608.0</v>
      </c>
      <c r="F1523" s="7">
        <f t="shared" si="1"/>
        <v>2027</v>
      </c>
      <c r="G1523" s="7">
        <f t="shared" si="2"/>
        <v>8</v>
      </c>
      <c r="H1523" s="5" t="s">
        <v>59</v>
      </c>
      <c r="I1523" s="7">
        <v>44.6</v>
      </c>
      <c r="J1523" s="7">
        <v>80.0</v>
      </c>
      <c r="K1523" s="8"/>
      <c r="L1523" s="5" t="str">
        <f t="array" ref="L1523">XLOOKUP(H1523,'Product Master'!B:B,'Product Master'!C:C)</f>
        <v>Consumer &amp; Home Care</v>
      </c>
      <c r="M1523" s="9">
        <f t="shared" si="3"/>
        <v>35680000</v>
      </c>
    </row>
    <row r="1524">
      <c r="A1524" s="5" t="s">
        <v>5508</v>
      </c>
      <c r="B1524" s="5" t="s">
        <v>4601</v>
      </c>
      <c r="C1524" s="5" t="s">
        <v>3406</v>
      </c>
      <c r="D1524" s="5" t="s">
        <v>3413</v>
      </c>
      <c r="E1524" s="6">
        <v>46372.0</v>
      </c>
      <c r="F1524" s="7">
        <f t="shared" si="1"/>
        <v>2026</v>
      </c>
      <c r="G1524" s="7">
        <f t="shared" si="2"/>
        <v>12</v>
      </c>
      <c r="H1524" s="5" t="s">
        <v>280</v>
      </c>
      <c r="I1524" s="7">
        <v>78.7</v>
      </c>
      <c r="J1524" s="7">
        <v>0.0</v>
      </c>
      <c r="K1524" s="8"/>
      <c r="L1524" s="5" t="str">
        <f t="array" ref="L1524">XLOOKUP(H1524,'Product Master'!B:B,'Product Master'!C:C)</f>
        <v>Packaging Materials</v>
      </c>
      <c r="M1524" s="9">
        <f t="shared" si="3"/>
        <v>0</v>
      </c>
    </row>
    <row r="1525">
      <c r="A1525" s="5" t="s">
        <v>5509</v>
      </c>
      <c r="B1525" s="5" t="s">
        <v>3706</v>
      </c>
      <c r="C1525" s="5" t="s">
        <v>3412</v>
      </c>
      <c r="D1525" s="5" t="s">
        <v>3407</v>
      </c>
      <c r="E1525" s="6">
        <v>46528.0</v>
      </c>
      <c r="F1525" s="7">
        <f t="shared" si="1"/>
        <v>2027</v>
      </c>
      <c r="G1525" s="7">
        <f t="shared" si="2"/>
        <v>5</v>
      </c>
      <c r="H1525" s="5" t="s">
        <v>183</v>
      </c>
      <c r="I1525" s="7">
        <v>33.7</v>
      </c>
      <c r="J1525" s="7">
        <v>100.0</v>
      </c>
      <c r="K1525" s="8"/>
      <c r="L1525" s="5" t="str">
        <f t="array" ref="L1525">XLOOKUP(H1525,'Product Master'!B:B,'Product Master'!C:C)</f>
        <v>Industrial Lubricants</v>
      </c>
      <c r="M1525" s="9">
        <f t="shared" si="3"/>
        <v>33700000</v>
      </c>
    </row>
    <row r="1526">
      <c r="A1526" s="5" t="s">
        <v>5510</v>
      </c>
      <c r="B1526" s="5" t="s">
        <v>5378</v>
      </c>
      <c r="C1526" s="5" t="s">
        <v>3416</v>
      </c>
      <c r="D1526" s="5" t="s">
        <v>3413</v>
      </c>
      <c r="E1526" s="6">
        <v>46718.0</v>
      </c>
      <c r="F1526" s="7">
        <f t="shared" si="1"/>
        <v>2027</v>
      </c>
      <c r="G1526" s="7">
        <f t="shared" si="2"/>
        <v>11</v>
      </c>
      <c r="H1526" s="5" t="s">
        <v>169</v>
      </c>
      <c r="I1526" s="7">
        <v>11.3</v>
      </c>
      <c r="J1526" s="7">
        <v>0.0</v>
      </c>
      <c r="K1526" s="5" t="s">
        <v>4863</v>
      </c>
      <c r="L1526" s="5" t="str">
        <f t="array" ref="L1526">XLOOKUP(H1526,'Product Master'!B:B,'Product Master'!C:C)</f>
        <v>Specialty Polymers</v>
      </c>
      <c r="M1526" s="9">
        <f t="shared" si="3"/>
        <v>0</v>
      </c>
    </row>
    <row r="1527">
      <c r="A1527" s="5" t="s">
        <v>5511</v>
      </c>
      <c r="B1527" s="5" t="s">
        <v>3765</v>
      </c>
      <c r="C1527" s="5" t="s">
        <v>3402</v>
      </c>
      <c r="D1527" s="5" t="s">
        <v>3413</v>
      </c>
      <c r="E1527" s="6">
        <v>46199.0</v>
      </c>
      <c r="F1527" s="7">
        <f t="shared" si="1"/>
        <v>2026</v>
      </c>
      <c r="G1527" s="7">
        <f t="shared" si="2"/>
        <v>6</v>
      </c>
      <c r="H1527" s="5" t="s">
        <v>35</v>
      </c>
      <c r="I1527" s="7">
        <v>6.4</v>
      </c>
      <c r="J1527" s="7">
        <v>0.0</v>
      </c>
      <c r="K1527" s="8"/>
      <c r="L1527" s="5" t="str">
        <f t="array" ref="L1527">XLOOKUP(H1527,'Product Master'!B:B,'Product Master'!C:C)</f>
        <v>Specialty Polymers</v>
      </c>
      <c r="M1527" s="9">
        <f t="shared" si="3"/>
        <v>0</v>
      </c>
    </row>
    <row r="1528">
      <c r="A1528" s="5" t="s">
        <v>5512</v>
      </c>
      <c r="B1528" s="5" t="s">
        <v>4483</v>
      </c>
      <c r="C1528" s="5" t="s">
        <v>3406</v>
      </c>
      <c r="D1528" s="5" t="s">
        <v>3413</v>
      </c>
      <c r="E1528" s="6">
        <v>46485.0</v>
      </c>
      <c r="F1528" s="7">
        <f t="shared" si="1"/>
        <v>2027</v>
      </c>
      <c r="G1528" s="7">
        <f t="shared" si="2"/>
        <v>4</v>
      </c>
      <c r="H1528" s="5" t="s">
        <v>68</v>
      </c>
      <c r="I1528" s="7">
        <v>61.5</v>
      </c>
      <c r="J1528" s="7">
        <v>0.0</v>
      </c>
      <c r="K1528" s="8"/>
      <c r="L1528" s="5" t="str">
        <f t="array" ref="L1528">XLOOKUP(H1528,'Product Master'!B:B,'Product Master'!C:C)</f>
        <v>Industrial Lubricants</v>
      </c>
      <c r="M1528" s="9">
        <f t="shared" si="3"/>
        <v>0</v>
      </c>
    </row>
    <row r="1529">
      <c r="A1529" s="5" t="s">
        <v>5513</v>
      </c>
      <c r="B1529" s="5" t="s">
        <v>5018</v>
      </c>
      <c r="C1529" s="5" t="s">
        <v>3402</v>
      </c>
      <c r="D1529" s="5" t="s">
        <v>3417</v>
      </c>
      <c r="E1529" s="6">
        <v>46046.0</v>
      </c>
      <c r="F1529" s="7">
        <f t="shared" si="1"/>
        <v>2026</v>
      </c>
      <c r="G1529" s="7">
        <f t="shared" si="2"/>
        <v>1</v>
      </c>
      <c r="H1529" s="5" t="s">
        <v>166</v>
      </c>
      <c r="I1529" s="7">
        <v>53.9</v>
      </c>
      <c r="J1529" s="7">
        <v>60.0</v>
      </c>
      <c r="K1529" s="8"/>
      <c r="L1529" s="5" t="str">
        <f t="array" ref="L1529">XLOOKUP(H1529,'Product Master'!B:B,'Product Master'!C:C)</f>
        <v>Automotive Solutions</v>
      </c>
      <c r="M1529" s="9">
        <f t="shared" si="3"/>
        <v>32340000</v>
      </c>
    </row>
    <row r="1530">
      <c r="A1530" s="5" t="s">
        <v>5514</v>
      </c>
      <c r="B1530" s="5" t="s">
        <v>4504</v>
      </c>
      <c r="C1530" s="5" t="s">
        <v>3402</v>
      </c>
      <c r="D1530" s="5" t="s">
        <v>3419</v>
      </c>
      <c r="E1530" s="6">
        <v>45751.0</v>
      </c>
      <c r="F1530" s="7">
        <f t="shared" si="1"/>
        <v>2025</v>
      </c>
      <c r="G1530" s="7">
        <f t="shared" si="2"/>
        <v>4</v>
      </c>
      <c r="H1530" s="5" t="s">
        <v>45</v>
      </c>
      <c r="I1530" s="7">
        <v>61.2</v>
      </c>
      <c r="J1530" s="7">
        <v>20.0</v>
      </c>
      <c r="K1530" s="8"/>
      <c r="L1530" s="5" t="str">
        <f t="array" ref="L1530">XLOOKUP(H1530,'Product Master'!B:B,'Product Master'!C:C)</f>
        <v>Automotive Solutions</v>
      </c>
      <c r="M1530" s="9">
        <f t="shared" si="3"/>
        <v>12240000</v>
      </c>
    </row>
    <row r="1531">
      <c r="A1531" s="5" t="s">
        <v>5515</v>
      </c>
      <c r="B1531" s="5" t="s">
        <v>3516</v>
      </c>
      <c r="C1531" s="5" t="s">
        <v>3412</v>
      </c>
      <c r="D1531" s="5" t="s">
        <v>3417</v>
      </c>
      <c r="E1531" s="6">
        <v>46050.0</v>
      </c>
      <c r="F1531" s="7">
        <f t="shared" si="1"/>
        <v>2026</v>
      </c>
      <c r="G1531" s="7">
        <f t="shared" si="2"/>
        <v>1</v>
      </c>
      <c r="H1531" s="5" t="s">
        <v>277</v>
      </c>
      <c r="I1531" s="7">
        <v>38.9</v>
      </c>
      <c r="J1531" s="7">
        <v>60.0</v>
      </c>
      <c r="K1531" s="5" t="s">
        <v>5516</v>
      </c>
      <c r="L1531" s="5" t="str">
        <f t="array" ref="L1531">XLOOKUP(H1531,'Product Master'!B:B,'Product Master'!C:C)</f>
        <v>Packaging Materials</v>
      </c>
      <c r="M1531" s="9">
        <f t="shared" si="3"/>
        <v>23340000</v>
      </c>
    </row>
    <row r="1532">
      <c r="A1532" s="5" t="s">
        <v>5517</v>
      </c>
      <c r="B1532" s="5" t="s">
        <v>3676</v>
      </c>
      <c r="C1532" s="5" t="s">
        <v>3416</v>
      </c>
      <c r="D1532" s="5" t="s">
        <v>3417</v>
      </c>
      <c r="E1532" s="6">
        <v>46634.0</v>
      </c>
      <c r="F1532" s="7">
        <f t="shared" si="1"/>
        <v>2027</v>
      </c>
      <c r="G1532" s="7">
        <f t="shared" si="2"/>
        <v>9</v>
      </c>
      <c r="H1532" s="5" t="s">
        <v>92</v>
      </c>
      <c r="I1532" s="7">
        <v>67.7</v>
      </c>
      <c r="J1532" s="7">
        <v>60.0</v>
      </c>
      <c r="K1532" s="8"/>
      <c r="L1532" s="5" t="str">
        <f t="array" ref="L1532">XLOOKUP(H1532,'Product Master'!B:B,'Product Master'!C:C)</f>
        <v>Automotive Solutions</v>
      </c>
      <c r="M1532" s="9">
        <f t="shared" si="3"/>
        <v>40620000</v>
      </c>
    </row>
    <row r="1533">
      <c r="A1533" s="5" t="s">
        <v>5518</v>
      </c>
      <c r="B1533" s="5" t="s">
        <v>3485</v>
      </c>
      <c r="C1533" s="5" t="s">
        <v>3412</v>
      </c>
      <c r="D1533" s="5" t="s">
        <v>3413</v>
      </c>
      <c r="E1533" s="6">
        <v>46650.0</v>
      </c>
      <c r="F1533" s="7">
        <f t="shared" si="1"/>
        <v>2027</v>
      </c>
      <c r="G1533" s="7">
        <f t="shared" si="2"/>
        <v>9</v>
      </c>
      <c r="H1533" s="5" t="s">
        <v>31</v>
      </c>
      <c r="I1533" s="7">
        <v>44.7</v>
      </c>
      <c r="J1533" s="7">
        <v>0.0</v>
      </c>
      <c r="K1533" s="8"/>
      <c r="L1533" s="5" t="str">
        <f t="array" ref="L1533">XLOOKUP(H1533,'Product Master'!B:B,'Product Master'!C:C)</f>
        <v>Consumer &amp; Home Care</v>
      </c>
      <c r="M1533" s="9">
        <f t="shared" si="3"/>
        <v>0</v>
      </c>
    </row>
    <row r="1534">
      <c r="A1534" s="5" t="s">
        <v>5519</v>
      </c>
      <c r="B1534" s="5" t="s">
        <v>3955</v>
      </c>
      <c r="C1534" s="5" t="s">
        <v>3406</v>
      </c>
      <c r="D1534" s="5" t="s">
        <v>3413</v>
      </c>
      <c r="E1534" s="6">
        <v>46781.0</v>
      </c>
      <c r="F1534" s="7">
        <f t="shared" si="1"/>
        <v>2028</v>
      </c>
      <c r="G1534" s="7">
        <f t="shared" si="2"/>
        <v>1</v>
      </c>
      <c r="H1534" s="5" t="s">
        <v>194</v>
      </c>
      <c r="I1534" s="7">
        <v>50.7</v>
      </c>
      <c r="J1534" s="7">
        <v>0.0</v>
      </c>
      <c r="K1534" s="8"/>
      <c r="L1534" s="5" t="str">
        <f t="array" ref="L1534">XLOOKUP(H1534,'Product Master'!B:B,'Product Master'!C:C)</f>
        <v>Specialty Polymers</v>
      </c>
      <c r="M1534" s="9">
        <f t="shared" si="3"/>
        <v>0</v>
      </c>
    </row>
    <row r="1535">
      <c r="A1535" s="5" t="s">
        <v>5520</v>
      </c>
      <c r="B1535" s="5" t="s">
        <v>3850</v>
      </c>
      <c r="C1535" s="5" t="s">
        <v>3402</v>
      </c>
      <c r="D1535" s="5" t="s">
        <v>3407</v>
      </c>
      <c r="E1535" s="6">
        <v>45769.0</v>
      </c>
      <c r="F1535" s="7">
        <f t="shared" si="1"/>
        <v>2025</v>
      </c>
      <c r="G1535" s="7">
        <f t="shared" si="2"/>
        <v>4</v>
      </c>
      <c r="H1535" s="5" t="s">
        <v>56</v>
      </c>
      <c r="I1535" s="7">
        <v>45.1</v>
      </c>
      <c r="J1535" s="7">
        <v>100.0</v>
      </c>
      <c r="K1535" s="8"/>
      <c r="L1535" s="5" t="str">
        <f t="array" ref="L1535">XLOOKUP(H1535,'Product Master'!B:B,'Product Master'!C:C)</f>
        <v>Packaging Materials</v>
      </c>
      <c r="M1535" s="9">
        <f t="shared" si="3"/>
        <v>45100000</v>
      </c>
    </row>
    <row r="1536">
      <c r="A1536" s="5" t="s">
        <v>5521</v>
      </c>
      <c r="B1536" s="5" t="s">
        <v>4548</v>
      </c>
      <c r="C1536" s="5" t="s">
        <v>3406</v>
      </c>
      <c r="D1536" s="5" t="s">
        <v>3419</v>
      </c>
      <c r="E1536" s="6">
        <v>45986.0</v>
      </c>
      <c r="F1536" s="7">
        <f t="shared" si="1"/>
        <v>2025</v>
      </c>
      <c r="G1536" s="7">
        <f t="shared" si="2"/>
        <v>11</v>
      </c>
      <c r="H1536" s="5" t="s">
        <v>218</v>
      </c>
      <c r="I1536" s="7">
        <v>61.3</v>
      </c>
      <c r="J1536" s="7">
        <v>20.0</v>
      </c>
      <c r="K1536" s="8"/>
      <c r="L1536" s="5" t="str">
        <f t="array" ref="L1536">XLOOKUP(H1536,'Product Master'!B:B,'Product Master'!C:C)</f>
        <v>Consumer &amp; Home Care</v>
      </c>
      <c r="M1536" s="9">
        <f t="shared" si="3"/>
        <v>12260000</v>
      </c>
    </row>
    <row r="1537">
      <c r="A1537" s="5" t="s">
        <v>5522</v>
      </c>
      <c r="B1537" s="5" t="s">
        <v>3751</v>
      </c>
      <c r="C1537" s="5" t="s">
        <v>3402</v>
      </c>
      <c r="D1537" s="5" t="s">
        <v>3407</v>
      </c>
      <c r="E1537" s="6">
        <v>46383.0</v>
      </c>
      <c r="F1537" s="7">
        <f t="shared" si="1"/>
        <v>2026</v>
      </c>
      <c r="G1537" s="7">
        <f t="shared" si="2"/>
        <v>12</v>
      </c>
      <c r="H1537" s="5" t="s">
        <v>124</v>
      </c>
      <c r="I1537" s="7">
        <v>17.7</v>
      </c>
      <c r="J1537" s="7">
        <v>100.0</v>
      </c>
      <c r="K1537" s="8"/>
      <c r="L1537" s="5" t="str">
        <f t="array" ref="L1537">XLOOKUP(H1537,'Product Master'!B:B,'Product Master'!C:C)</f>
        <v>Specialty Polymers</v>
      </c>
      <c r="M1537" s="9">
        <f t="shared" si="3"/>
        <v>17700000</v>
      </c>
    </row>
    <row r="1538">
      <c r="A1538" s="5" t="s">
        <v>5523</v>
      </c>
      <c r="B1538" s="5" t="s">
        <v>5196</v>
      </c>
      <c r="C1538" s="5" t="s">
        <v>3402</v>
      </c>
      <c r="D1538" s="5" t="s">
        <v>3419</v>
      </c>
      <c r="E1538" s="6">
        <v>46363.0</v>
      </c>
      <c r="F1538" s="7">
        <f t="shared" si="1"/>
        <v>2026</v>
      </c>
      <c r="G1538" s="7">
        <f t="shared" si="2"/>
        <v>12</v>
      </c>
      <c r="H1538" s="5" t="s">
        <v>145</v>
      </c>
      <c r="I1538" s="7">
        <v>18.8</v>
      </c>
      <c r="J1538" s="7">
        <v>20.0</v>
      </c>
      <c r="K1538" s="8"/>
      <c r="L1538" s="5" t="str">
        <f t="array" ref="L1538">XLOOKUP(H1538,'Product Master'!B:B,'Product Master'!C:C)</f>
        <v>Consumer &amp; Home Care</v>
      </c>
      <c r="M1538" s="9">
        <f t="shared" si="3"/>
        <v>3760000</v>
      </c>
    </row>
    <row r="1539">
      <c r="A1539" s="5" t="s">
        <v>5524</v>
      </c>
      <c r="B1539" s="5" t="s">
        <v>3548</v>
      </c>
      <c r="C1539" s="5" t="s">
        <v>3416</v>
      </c>
      <c r="D1539" s="5" t="s">
        <v>3403</v>
      </c>
      <c r="E1539" s="6">
        <v>46389.0</v>
      </c>
      <c r="F1539" s="7">
        <f t="shared" si="1"/>
        <v>2027</v>
      </c>
      <c r="G1539" s="7">
        <f t="shared" si="2"/>
        <v>1</v>
      </c>
      <c r="H1539" s="5" t="s">
        <v>152</v>
      </c>
      <c r="I1539" s="7">
        <v>21.1</v>
      </c>
      <c r="J1539" s="7">
        <v>80.0</v>
      </c>
      <c r="K1539" s="8"/>
      <c r="L1539" s="5" t="str">
        <f t="array" ref="L1539">XLOOKUP(H1539,'Product Master'!B:B,'Product Master'!C:C)</f>
        <v>Packaging Materials</v>
      </c>
      <c r="M1539" s="9">
        <f t="shared" si="3"/>
        <v>16880000</v>
      </c>
    </row>
    <row r="1540">
      <c r="A1540" s="5" t="s">
        <v>5525</v>
      </c>
      <c r="B1540" s="5" t="s">
        <v>3700</v>
      </c>
      <c r="C1540" s="5" t="s">
        <v>3402</v>
      </c>
      <c r="D1540" s="5" t="s">
        <v>3413</v>
      </c>
      <c r="E1540" s="6">
        <v>46251.0</v>
      </c>
      <c r="F1540" s="7">
        <f t="shared" si="1"/>
        <v>2026</v>
      </c>
      <c r="G1540" s="7">
        <f t="shared" si="2"/>
        <v>8</v>
      </c>
      <c r="H1540" s="5" t="s">
        <v>306</v>
      </c>
      <c r="I1540" s="7">
        <v>47.6</v>
      </c>
      <c r="J1540" s="7">
        <v>0.0</v>
      </c>
      <c r="K1540" s="8"/>
      <c r="L1540" s="5" t="str">
        <f t="array" ref="L1540">XLOOKUP(H1540,'Product Master'!B:B,'Product Master'!C:C)</f>
        <v>Consumer &amp; Home Care</v>
      </c>
      <c r="M1540" s="9">
        <f t="shared" si="3"/>
        <v>0</v>
      </c>
    </row>
    <row r="1541">
      <c r="A1541" s="5" t="s">
        <v>5526</v>
      </c>
      <c r="B1541" s="5" t="s">
        <v>5527</v>
      </c>
      <c r="C1541" s="5" t="s">
        <v>3402</v>
      </c>
      <c r="D1541" s="5" t="s">
        <v>3419</v>
      </c>
      <c r="E1541" s="6">
        <v>46140.0</v>
      </c>
      <c r="F1541" s="7">
        <f t="shared" si="1"/>
        <v>2026</v>
      </c>
      <c r="G1541" s="7">
        <f t="shared" si="2"/>
        <v>4</v>
      </c>
      <c r="H1541" s="5" t="s">
        <v>92</v>
      </c>
      <c r="I1541" s="7">
        <v>62.5</v>
      </c>
      <c r="J1541" s="7">
        <v>20.0</v>
      </c>
      <c r="K1541" s="8"/>
      <c r="L1541" s="5" t="str">
        <f t="array" ref="L1541">XLOOKUP(H1541,'Product Master'!B:B,'Product Master'!C:C)</f>
        <v>Automotive Solutions</v>
      </c>
      <c r="M1541" s="9">
        <f t="shared" si="3"/>
        <v>12500000</v>
      </c>
    </row>
    <row r="1542">
      <c r="A1542" s="5" t="s">
        <v>5528</v>
      </c>
      <c r="B1542" s="5" t="s">
        <v>4036</v>
      </c>
      <c r="C1542" s="5" t="s">
        <v>3402</v>
      </c>
      <c r="D1542" s="5" t="s">
        <v>3417</v>
      </c>
      <c r="E1542" s="6">
        <v>46850.0</v>
      </c>
      <c r="F1542" s="7">
        <f t="shared" si="1"/>
        <v>2028</v>
      </c>
      <c r="G1542" s="7">
        <f t="shared" si="2"/>
        <v>4</v>
      </c>
      <c r="H1542" s="5" t="s">
        <v>213</v>
      </c>
      <c r="I1542" s="7">
        <v>33.6</v>
      </c>
      <c r="J1542" s="7">
        <v>60.0</v>
      </c>
      <c r="K1542" s="8"/>
      <c r="L1542" s="5" t="str">
        <f t="array" ref="L1542">XLOOKUP(H1542,'Product Master'!B:B,'Product Master'!C:C)</f>
        <v>Industrial Lubricants</v>
      </c>
      <c r="M1542" s="9">
        <f t="shared" si="3"/>
        <v>20160000</v>
      </c>
    </row>
    <row r="1543">
      <c r="A1543" s="5" t="s">
        <v>5529</v>
      </c>
      <c r="B1543" s="5" t="s">
        <v>3777</v>
      </c>
      <c r="C1543" s="5" t="s">
        <v>3416</v>
      </c>
      <c r="D1543" s="5" t="s">
        <v>3417</v>
      </c>
      <c r="E1543" s="6">
        <v>45988.0</v>
      </c>
      <c r="F1543" s="7">
        <f t="shared" si="1"/>
        <v>2025</v>
      </c>
      <c r="G1543" s="7">
        <f t="shared" si="2"/>
        <v>11</v>
      </c>
      <c r="H1543" s="5" t="s">
        <v>92</v>
      </c>
      <c r="I1543" s="7">
        <v>5.0</v>
      </c>
      <c r="J1543" s="7">
        <v>60.0</v>
      </c>
      <c r="K1543" s="8"/>
      <c r="L1543" s="5" t="str">
        <f t="array" ref="L1543">XLOOKUP(H1543,'Product Master'!B:B,'Product Master'!C:C)</f>
        <v>Automotive Solutions</v>
      </c>
      <c r="M1543" s="9">
        <f t="shared" si="3"/>
        <v>3000000</v>
      </c>
    </row>
    <row r="1544">
      <c r="A1544" s="5" t="s">
        <v>5530</v>
      </c>
      <c r="B1544" s="5" t="s">
        <v>4102</v>
      </c>
      <c r="C1544" s="5" t="s">
        <v>3406</v>
      </c>
      <c r="D1544" s="5" t="s">
        <v>3417</v>
      </c>
      <c r="E1544" s="6">
        <v>46308.0</v>
      </c>
      <c r="F1544" s="7">
        <f t="shared" si="1"/>
        <v>2026</v>
      </c>
      <c r="G1544" s="7">
        <f t="shared" si="2"/>
        <v>10</v>
      </c>
      <c r="H1544" s="5" t="s">
        <v>53</v>
      </c>
      <c r="I1544" s="7">
        <v>6.9</v>
      </c>
      <c r="J1544" s="7">
        <v>60.0</v>
      </c>
      <c r="K1544" s="8"/>
      <c r="L1544" s="5" t="str">
        <f t="array" ref="L1544">XLOOKUP(H1544,'Product Master'!B:B,'Product Master'!C:C)</f>
        <v>Specialty Polymers</v>
      </c>
      <c r="M1544" s="9">
        <f t="shared" si="3"/>
        <v>4140000</v>
      </c>
    </row>
    <row r="1545">
      <c r="A1545" s="5" t="s">
        <v>5531</v>
      </c>
      <c r="B1545" s="5" t="s">
        <v>4617</v>
      </c>
      <c r="C1545" s="5" t="s">
        <v>3412</v>
      </c>
      <c r="D1545" s="5" t="s">
        <v>3407</v>
      </c>
      <c r="E1545" s="6">
        <v>46036.0</v>
      </c>
      <c r="F1545" s="7">
        <f t="shared" si="1"/>
        <v>2026</v>
      </c>
      <c r="G1545" s="7">
        <f t="shared" si="2"/>
        <v>1</v>
      </c>
      <c r="H1545" s="5" t="s">
        <v>166</v>
      </c>
      <c r="I1545" s="7">
        <v>20.0</v>
      </c>
      <c r="J1545" s="7">
        <v>100.0</v>
      </c>
      <c r="K1545" s="5" t="s">
        <v>5532</v>
      </c>
      <c r="L1545" s="5" t="str">
        <f t="array" ref="L1545">XLOOKUP(H1545,'Product Master'!B:B,'Product Master'!C:C)</f>
        <v>Automotive Solutions</v>
      </c>
      <c r="M1545" s="9">
        <f t="shared" si="3"/>
        <v>20000000</v>
      </c>
    </row>
    <row r="1546">
      <c r="A1546" s="5" t="s">
        <v>5533</v>
      </c>
      <c r="B1546" s="5" t="s">
        <v>4406</v>
      </c>
      <c r="C1546" s="5" t="s">
        <v>3402</v>
      </c>
      <c r="D1546" s="5" t="s">
        <v>3407</v>
      </c>
      <c r="E1546" s="6">
        <v>46681.0</v>
      </c>
      <c r="F1546" s="7">
        <f t="shared" si="1"/>
        <v>2027</v>
      </c>
      <c r="G1546" s="7">
        <f t="shared" si="2"/>
        <v>10</v>
      </c>
      <c r="H1546" s="5" t="s">
        <v>218</v>
      </c>
      <c r="I1546" s="7">
        <v>78.4</v>
      </c>
      <c r="J1546" s="7">
        <v>100.0</v>
      </c>
      <c r="K1546" s="8"/>
      <c r="L1546" s="5" t="str">
        <f t="array" ref="L1546">XLOOKUP(H1546,'Product Master'!B:B,'Product Master'!C:C)</f>
        <v>Consumer &amp; Home Care</v>
      </c>
      <c r="M1546" s="9">
        <f t="shared" si="3"/>
        <v>78400000</v>
      </c>
    </row>
    <row r="1547">
      <c r="A1547" s="5" t="s">
        <v>5534</v>
      </c>
      <c r="B1547" s="5" t="s">
        <v>3483</v>
      </c>
      <c r="C1547" s="5" t="s">
        <v>3412</v>
      </c>
      <c r="D1547" s="5" t="s">
        <v>3407</v>
      </c>
      <c r="E1547" s="6">
        <v>45717.0</v>
      </c>
      <c r="F1547" s="7">
        <f t="shared" si="1"/>
        <v>2025</v>
      </c>
      <c r="G1547" s="7">
        <f t="shared" si="2"/>
        <v>3</v>
      </c>
      <c r="H1547" s="5" t="s">
        <v>71</v>
      </c>
      <c r="I1547" s="7">
        <v>47.4</v>
      </c>
      <c r="J1547" s="7">
        <v>100.0</v>
      </c>
      <c r="K1547" s="8"/>
      <c r="L1547" s="5" t="str">
        <f t="array" ref="L1547">XLOOKUP(H1547,'Product Master'!B:B,'Product Master'!C:C)</f>
        <v>Consumer &amp; Home Care</v>
      </c>
      <c r="M1547" s="9">
        <f t="shared" si="3"/>
        <v>47400000</v>
      </c>
    </row>
    <row r="1548">
      <c r="A1548" s="5" t="s">
        <v>5535</v>
      </c>
      <c r="B1548" s="5" t="s">
        <v>3767</v>
      </c>
      <c r="C1548" s="5" t="s">
        <v>3402</v>
      </c>
      <c r="D1548" s="5" t="s">
        <v>3417</v>
      </c>
      <c r="E1548" s="6">
        <v>46147.0</v>
      </c>
      <c r="F1548" s="7">
        <f t="shared" si="1"/>
        <v>2026</v>
      </c>
      <c r="G1548" s="7">
        <f t="shared" si="2"/>
        <v>5</v>
      </c>
      <c r="H1548" s="5" t="s">
        <v>201</v>
      </c>
      <c r="I1548" s="7">
        <v>67.2</v>
      </c>
      <c r="J1548" s="7">
        <v>60.0</v>
      </c>
      <c r="K1548" s="8"/>
      <c r="L1548" s="5" t="str">
        <f t="array" ref="L1548">XLOOKUP(H1548,'Product Master'!B:B,'Product Master'!C:C)</f>
        <v>Industrial Lubricants</v>
      </c>
      <c r="M1548" s="9">
        <f t="shared" si="3"/>
        <v>40320000</v>
      </c>
    </row>
    <row r="1549">
      <c r="A1549" s="5" t="s">
        <v>5536</v>
      </c>
      <c r="B1549" s="5" t="s">
        <v>4025</v>
      </c>
      <c r="C1549" s="5" t="s">
        <v>3402</v>
      </c>
      <c r="D1549" s="5" t="s">
        <v>3407</v>
      </c>
      <c r="E1549" s="6">
        <v>46628.0</v>
      </c>
      <c r="F1549" s="7">
        <f t="shared" si="1"/>
        <v>2027</v>
      </c>
      <c r="G1549" s="7">
        <f t="shared" si="2"/>
        <v>8</v>
      </c>
      <c r="H1549" s="5" t="s">
        <v>19</v>
      </c>
      <c r="I1549" s="7">
        <v>24.9</v>
      </c>
      <c r="J1549" s="7">
        <v>100.0</v>
      </c>
      <c r="K1549" s="8"/>
      <c r="L1549" s="5" t="str">
        <f t="array" ref="L1549">XLOOKUP(H1549,'Product Master'!B:B,'Product Master'!C:C)</f>
        <v>Packaging Materials</v>
      </c>
      <c r="M1549" s="9">
        <f t="shared" si="3"/>
        <v>24900000</v>
      </c>
    </row>
    <row r="1550">
      <c r="A1550" s="5" t="s">
        <v>5537</v>
      </c>
      <c r="B1550" s="5" t="s">
        <v>5378</v>
      </c>
      <c r="C1550" s="5" t="s">
        <v>3416</v>
      </c>
      <c r="D1550" s="5" t="s">
        <v>3403</v>
      </c>
      <c r="E1550" s="6">
        <v>45755.0</v>
      </c>
      <c r="F1550" s="7">
        <f t="shared" si="1"/>
        <v>2025</v>
      </c>
      <c r="G1550" s="7">
        <f t="shared" si="2"/>
        <v>4</v>
      </c>
      <c r="H1550" s="5" t="s">
        <v>183</v>
      </c>
      <c r="I1550" s="7">
        <v>17.8</v>
      </c>
      <c r="J1550" s="7">
        <v>80.0</v>
      </c>
      <c r="K1550" s="8"/>
      <c r="L1550" s="5" t="str">
        <f t="array" ref="L1550">XLOOKUP(H1550,'Product Master'!B:B,'Product Master'!C:C)</f>
        <v>Industrial Lubricants</v>
      </c>
      <c r="M1550" s="9">
        <f t="shared" si="3"/>
        <v>14240000</v>
      </c>
    </row>
    <row r="1551">
      <c r="A1551" s="5" t="s">
        <v>5538</v>
      </c>
      <c r="B1551" s="5" t="s">
        <v>3806</v>
      </c>
      <c r="C1551" s="5" t="s">
        <v>3406</v>
      </c>
      <c r="D1551" s="5" t="s">
        <v>3403</v>
      </c>
      <c r="E1551" s="6">
        <v>46821.0</v>
      </c>
      <c r="F1551" s="7">
        <f t="shared" si="1"/>
        <v>2028</v>
      </c>
      <c r="G1551" s="7">
        <f t="shared" si="2"/>
        <v>3</v>
      </c>
      <c r="H1551" s="5" t="s">
        <v>98</v>
      </c>
      <c r="I1551" s="7">
        <v>43.0</v>
      </c>
      <c r="J1551" s="7">
        <v>80.0</v>
      </c>
      <c r="K1551" s="5" t="s">
        <v>3959</v>
      </c>
      <c r="L1551" s="5" t="str">
        <f t="array" ref="L1551">XLOOKUP(H1551,'Product Master'!B:B,'Product Master'!C:C)</f>
        <v>Industrial Lubricants</v>
      </c>
      <c r="M1551" s="9">
        <f t="shared" si="3"/>
        <v>34400000</v>
      </c>
    </row>
    <row r="1552">
      <c r="A1552" s="5" t="s">
        <v>5539</v>
      </c>
      <c r="B1552" s="5" t="s">
        <v>4424</v>
      </c>
      <c r="C1552" s="5" t="s">
        <v>3416</v>
      </c>
      <c r="D1552" s="5" t="s">
        <v>3417</v>
      </c>
      <c r="E1552" s="6">
        <v>46212.0</v>
      </c>
      <c r="F1552" s="7">
        <f t="shared" si="1"/>
        <v>2026</v>
      </c>
      <c r="G1552" s="7">
        <f t="shared" si="2"/>
        <v>7</v>
      </c>
      <c r="H1552" s="5" t="s">
        <v>183</v>
      </c>
      <c r="I1552" s="7">
        <v>10.0</v>
      </c>
      <c r="J1552" s="7">
        <v>60.0</v>
      </c>
      <c r="K1552" s="8"/>
      <c r="L1552" s="5" t="str">
        <f t="array" ref="L1552">XLOOKUP(H1552,'Product Master'!B:B,'Product Master'!C:C)</f>
        <v>Industrial Lubricants</v>
      </c>
      <c r="M1552" s="9">
        <f t="shared" si="3"/>
        <v>6000000</v>
      </c>
    </row>
    <row r="1553">
      <c r="A1553" s="5" t="s">
        <v>5540</v>
      </c>
      <c r="B1553" s="5" t="s">
        <v>3732</v>
      </c>
      <c r="C1553" s="5" t="s">
        <v>3412</v>
      </c>
      <c r="D1553" s="5" t="s">
        <v>3417</v>
      </c>
      <c r="E1553" s="6">
        <v>45770.0</v>
      </c>
      <c r="F1553" s="7">
        <f t="shared" si="1"/>
        <v>2025</v>
      </c>
      <c r="G1553" s="7">
        <f t="shared" si="2"/>
        <v>4</v>
      </c>
      <c r="H1553" s="5" t="s">
        <v>294</v>
      </c>
      <c r="I1553" s="7">
        <v>54.5</v>
      </c>
      <c r="J1553" s="7">
        <v>60.0</v>
      </c>
      <c r="K1553" s="5" t="s">
        <v>5541</v>
      </c>
      <c r="L1553" s="5" t="str">
        <f t="array" ref="L1553">XLOOKUP(H1553,'Product Master'!B:B,'Product Master'!C:C)</f>
        <v>Consumer &amp; Home Care</v>
      </c>
      <c r="M1553" s="9">
        <f t="shared" si="3"/>
        <v>32700000</v>
      </c>
    </row>
    <row r="1554">
      <c r="A1554" s="5" t="s">
        <v>5542</v>
      </c>
      <c r="B1554" s="5" t="s">
        <v>3409</v>
      </c>
      <c r="C1554" s="5" t="s">
        <v>3416</v>
      </c>
      <c r="D1554" s="5" t="s">
        <v>3419</v>
      </c>
      <c r="E1554" s="6">
        <v>45959.0</v>
      </c>
      <c r="F1554" s="7">
        <f t="shared" si="1"/>
        <v>2025</v>
      </c>
      <c r="G1554" s="7">
        <f t="shared" si="2"/>
        <v>10</v>
      </c>
      <c r="H1554" s="5" t="s">
        <v>71</v>
      </c>
      <c r="I1554" s="7">
        <v>37.8</v>
      </c>
      <c r="J1554" s="7">
        <v>20.0</v>
      </c>
      <c r="K1554" s="8"/>
      <c r="L1554" s="5" t="str">
        <f t="array" ref="L1554">XLOOKUP(H1554,'Product Master'!B:B,'Product Master'!C:C)</f>
        <v>Consumer &amp; Home Care</v>
      </c>
      <c r="M1554" s="9">
        <f t="shared" si="3"/>
        <v>7560000</v>
      </c>
    </row>
    <row r="1555">
      <c r="A1555" s="5" t="s">
        <v>5543</v>
      </c>
      <c r="B1555" s="5" t="s">
        <v>3443</v>
      </c>
      <c r="C1555" s="5" t="s">
        <v>3416</v>
      </c>
      <c r="D1555" s="5" t="s">
        <v>3413</v>
      </c>
      <c r="E1555" s="6">
        <v>46665.0</v>
      </c>
      <c r="F1555" s="7">
        <f t="shared" si="1"/>
        <v>2027</v>
      </c>
      <c r="G1555" s="7">
        <f t="shared" si="2"/>
        <v>10</v>
      </c>
      <c r="H1555" s="5" t="s">
        <v>56</v>
      </c>
      <c r="I1555" s="7">
        <v>8.0</v>
      </c>
      <c r="J1555" s="7">
        <v>0.0</v>
      </c>
      <c r="K1555" s="8"/>
      <c r="L1555" s="5" t="str">
        <f t="array" ref="L1555">XLOOKUP(H1555,'Product Master'!B:B,'Product Master'!C:C)</f>
        <v>Packaging Materials</v>
      </c>
      <c r="M1555" s="9">
        <f t="shared" si="3"/>
        <v>0</v>
      </c>
    </row>
    <row r="1556">
      <c r="A1556" s="5" t="s">
        <v>5544</v>
      </c>
      <c r="B1556" s="5" t="s">
        <v>4454</v>
      </c>
      <c r="C1556" s="5" t="s">
        <v>3406</v>
      </c>
      <c r="D1556" s="5" t="s">
        <v>3417</v>
      </c>
      <c r="E1556" s="6">
        <v>46667.0</v>
      </c>
      <c r="F1556" s="7">
        <f t="shared" si="1"/>
        <v>2027</v>
      </c>
      <c r="G1556" s="7">
        <f t="shared" si="2"/>
        <v>10</v>
      </c>
      <c r="H1556" s="5" t="s">
        <v>79</v>
      </c>
      <c r="I1556" s="7">
        <v>9.3</v>
      </c>
      <c r="J1556" s="7">
        <v>60.0</v>
      </c>
      <c r="K1556" s="8"/>
      <c r="L1556" s="5" t="str">
        <f t="array" ref="L1556">XLOOKUP(H1556,'Product Master'!B:B,'Product Master'!C:C)</f>
        <v>Packaging Materials</v>
      </c>
      <c r="M1556" s="9">
        <f t="shared" si="3"/>
        <v>5580000</v>
      </c>
    </row>
    <row r="1557">
      <c r="A1557" s="5" t="s">
        <v>5545</v>
      </c>
      <c r="B1557" s="5" t="s">
        <v>4824</v>
      </c>
      <c r="C1557" s="5" t="s">
        <v>3406</v>
      </c>
      <c r="D1557" s="5" t="s">
        <v>3413</v>
      </c>
      <c r="E1557" s="6">
        <v>46128.0</v>
      </c>
      <c r="F1557" s="7">
        <f t="shared" si="1"/>
        <v>2026</v>
      </c>
      <c r="G1557" s="7">
        <f t="shared" si="2"/>
        <v>4</v>
      </c>
      <c r="H1557" s="5" t="s">
        <v>95</v>
      </c>
      <c r="I1557" s="7">
        <v>21.9</v>
      </c>
      <c r="J1557" s="7">
        <v>0.0</v>
      </c>
      <c r="K1557" s="8"/>
      <c r="L1557" s="5" t="str">
        <f t="array" ref="L1557">XLOOKUP(H1557,'Product Master'!B:B,'Product Master'!C:C)</f>
        <v>Consumer &amp; Home Care</v>
      </c>
      <c r="M1557" s="9">
        <f t="shared" si="3"/>
        <v>0</v>
      </c>
    </row>
    <row r="1558">
      <c r="A1558" s="5" t="s">
        <v>5546</v>
      </c>
      <c r="B1558" s="5" t="s">
        <v>3702</v>
      </c>
      <c r="C1558" s="5" t="s">
        <v>3412</v>
      </c>
      <c r="D1558" s="5" t="s">
        <v>3419</v>
      </c>
      <c r="E1558" s="6">
        <v>46594.0</v>
      </c>
      <c r="F1558" s="7">
        <f t="shared" si="1"/>
        <v>2027</v>
      </c>
      <c r="G1558" s="7">
        <f t="shared" si="2"/>
        <v>7</v>
      </c>
      <c r="H1558" s="5" t="s">
        <v>59</v>
      </c>
      <c r="I1558" s="7">
        <v>45.5</v>
      </c>
      <c r="J1558" s="7">
        <v>20.0</v>
      </c>
      <c r="K1558" s="8"/>
      <c r="L1558" s="5" t="str">
        <f t="array" ref="L1558">XLOOKUP(H1558,'Product Master'!B:B,'Product Master'!C:C)</f>
        <v>Consumer &amp; Home Care</v>
      </c>
      <c r="M1558" s="9">
        <f t="shared" si="3"/>
        <v>9100000</v>
      </c>
    </row>
    <row r="1559">
      <c r="A1559" s="5" t="s">
        <v>5547</v>
      </c>
      <c r="B1559" s="5" t="s">
        <v>4118</v>
      </c>
      <c r="C1559" s="5" t="s">
        <v>3412</v>
      </c>
      <c r="D1559" s="5" t="s">
        <v>3419</v>
      </c>
      <c r="E1559" s="6">
        <v>46203.0</v>
      </c>
      <c r="F1559" s="7">
        <f t="shared" si="1"/>
        <v>2026</v>
      </c>
      <c r="G1559" s="7">
        <f t="shared" si="2"/>
        <v>6</v>
      </c>
      <c r="H1559" s="5" t="s">
        <v>45</v>
      </c>
      <c r="I1559" s="7">
        <v>25.3</v>
      </c>
      <c r="J1559" s="7">
        <v>20.0</v>
      </c>
      <c r="K1559" s="8"/>
      <c r="L1559" s="5" t="str">
        <f t="array" ref="L1559">XLOOKUP(H1559,'Product Master'!B:B,'Product Master'!C:C)</f>
        <v>Automotive Solutions</v>
      </c>
      <c r="M1559" s="9">
        <f t="shared" si="3"/>
        <v>5060000</v>
      </c>
    </row>
    <row r="1560">
      <c r="A1560" s="5" t="s">
        <v>5548</v>
      </c>
      <c r="B1560" s="5" t="s">
        <v>3946</v>
      </c>
      <c r="C1560" s="5" t="s">
        <v>3416</v>
      </c>
      <c r="D1560" s="5" t="s">
        <v>3403</v>
      </c>
      <c r="E1560" s="6">
        <v>46726.0</v>
      </c>
      <c r="F1560" s="7">
        <f t="shared" si="1"/>
        <v>2027</v>
      </c>
      <c r="G1560" s="7">
        <f t="shared" si="2"/>
        <v>12</v>
      </c>
      <c r="H1560" s="5" t="s">
        <v>25</v>
      </c>
      <c r="I1560" s="7">
        <v>74.1</v>
      </c>
      <c r="J1560" s="7">
        <v>80.0</v>
      </c>
      <c r="K1560" s="8"/>
      <c r="L1560" s="5" t="str">
        <f t="array" ref="L1560">XLOOKUP(H1560,'Product Master'!B:B,'Product Master'!C:C)</f>
        <v>Specialty Polymers</v>
      </c>
      <c r="M1560" s="9">
        <f t="shared" si="3"/>
        <v>59280000</v>
      </c>
    </row>
    <row r="1561">
      <c r="A1561" s="5" t="s">
        <v>5549</v>
      </c>
      <c r="B1561" s="5" t="s">
        <v>3800</v>
      </c>
      <c r="C1561" s="5" t="s">
        <v>3416</v>
      </c>
      <c r="D1561" s="5" t="s">
        <v>3403</v>
      </c>
      <c r="E1561" s="6">
        <v>46251.0</v>
      </c>
      <c r="F1561" s="7">
        <f t="shared" si="1"/>
        <v>2026</v>
      </c>
      <c r="G1561" s="7">
        <f t="shared" si="2"/>
        <v>8</v>
      </c>
      <c r="H1561" s="5" t="s">
        <v>161</v>
      </c>
      <c r="I1561" s="7">
        <v>22.6</v>
      </c>
      <c r="J1561" s="7">
        <v>80.0</v>
      </c>
      <c r="K1561" s="8"/>
      <c r="L1561" s="5" t="str">
        <f t="array" ref="L1561">XLOOKUP(H1561,'Product Master'!B:B,'Product Master'!C:C)</f>
        <v>Industrial Lubricants</v>
      </c>
      <c r="M1561" s="9">
        <f t="shared" si="3"/>
        <v>18080000</v>
      </c>
    </row>
    <row r="1562">
      <c r="A1562" s="5" t="s">
        <v>5550</v>
      </c>
      <c r="B1562" s="5" t="s">
        <v>4143</v>
      </c>
      <c r="C1562" s="5" t="s">
        <v>3406</v>
      </c>
      <c r="D1562" s="5" t="s">
        <v>3417</v>
      </c>
      <c r="E1562" s="6">
        <v>46686.0</v>
      </c>
      <c r="F1562" s="7">
        <f t="shared" si="1"/>
        <v>2027</v>
      </c>
      <c r="G1562" s="7">
        <f t="shared" si="2"/>
        <v>10</v>
      </c>
      <c r="H1562" s="5" t="s">
        <v>201</v>
      </c>
      <c r="I1562" s="7">
        <v>31.4</v>
      </c>
      <c r="J1562" s="7">
        <v>60.0</v>
      </c>
      <c r="K1562" s="8"/>
      <c r="L1562" s="5" t="str">
        <f t="array" ref="L1562">XLOOKUP(H1562,'Product Master'!B:B,'Product Master'!C:C)</f>
        <v>Industrial Lubricants</v>
      </c>
      <c r="M1562" s="9">
        <f t="shared" si="3"/>
        <v>18840000</v>
      </c>
    </row>
    <row r="1563">
      <c r="A1563" s="5" t="s">
        <v>5551</v>
      </c>
      <c r="B1563" s="5" t="s">
        <v>4092</v>
      </c>
      <c r="C1563" s="5" t="s">
        <v>3416</v>
      </c>
      <c r="D1563" s="5" t="s">
        <v>3417</v>
      </c>
      <c r="E1563" s="6">
        <v>45822.0</v>
      </c>
      <c r="F1563" s="7">
        <f t="shared" si="1"/>
        <v>2025</v>
      </c>
      <c r="G1563" s="7">
        <f t="shared" si="2"/>
        <v>6</v>
      </c>
      <c r="H1563" s="5" t="s">
        <v>59</v>
      </c>
      <c r="I1563" s="7">
        <v>16.5</v>
      </c>
      <c r="J1563" s="7">
        <v>60.0</v>
      </c>
      <c r="K1563" s="8"/>
      <c r="L1563" s="5" t="str">
        <f t="array" ref="L1563">XLOOKUP(H1563,'Product Master'!B:B,'Product Master'!C:C)</f>
        <v>Consumer &amp; Home Care</v>
      </c>
      <c r="M1563" s="9">
        <f t="shared" si="3"/>
        <v>9900000</v>
      </c>
    </row>
    <row r="1564">
      <c r="A1564" s="5" t="s">
        <v>5552</v>
      </c>
      <c r="B1564" s="5" t="s">
        <v>4576</v>
      </c>
      <c r="C1564" s="5" t="s">
        <v>3402</v>
      </c>
      <c r="D1564" s="5" t="s">
        <v>3413</v>
      </c>
      <c r="E1564" s="6">
        <v>46062.0</v>
      </c>
      <c r="F1564" s="7">
        <f t="shared" si="1"/>
        <v>2026</v>
      </c>
      <c r="G1564" s="7">
        <f t="shared" si="2"/>
        <v>2</v>
      </c>
      <c r="H1564" s="5" t="s">
        <v>98</v>
      </c>
      <c r="I1564" s="7">
        <v>79.3</v>
      </c>
      <c r="J1564" s="7">
        <v>0.0</v>
      </c>
      <c r="K1564" s="8"/>
      <c r="L1564" s="5" t="str">
        <f t="array" ref="L1564">XLOOKUP(H1564,'Product Master'!B:B,'Product Master'!C:C)</f>
        <v>Industrial Lubricants</v>
      </c>
      <c r="M1564" s="9">
        <f t="shared" si="3"/>
        <v>0</v>
      </c>
    </row>
    <row r="1565">
      <c r="A1565" s="5" t="s">
        <v>5553</v>
      </c>
      <c r="B1565" s="5" t="s">
        <v>4243</v>
      </c>
      <c r="C1565" s="5" t="s">
        <v>3402</v>
      </c>
      <c r="D1565" s="5" t="s">
        <v>3413</v>
      </c>
      <c r="E1565" s="6">
        <v>46313.0</v>
      </c>
      <c r="F1565" s="7">
        <f t="shared" si="1"/>
        <v>2026</v>
      </c>
      <c r="G1565" s="7">
        <f t="shared" si="2"/>
        <v>10</v>
      </c>
      <c r="H1565" s="5" t="s">
        <v>40</v>
      </c>
      <c r="I1565" s="7">
        <v>15.0</v>
      </c>
      <c r="J1565" s="7">
        <v>0.0</v>
      </c>
      <c r="K1565" s="8"/>
      <c r="L1565" s="5" t="str">
        <f t="array" ref="L1565">XLOOKUP(H1565,'Product Master'!B:B,'Product Master'!C:C)</f>
        <v>Specialty Polymers</v>
      </c>
      <c r="M1565" s="9">
        <f t="shared" si="3"/>
        <v>0</v>
      </c>
    </row>
    <row r="1566">
      <c r="A1566" s="5" t="s">
        <v>5554</v>
      </c>
      <c r="B1566" s="5" t="s">
        <v>4465</v>
      </c>
      <c r="C1566" s="5" t="s">
        <v>3402</v>
      </c>
      <c r="D1566" s="5" t="s">
        <v>3413</v>
      </c>
      <c r="E1566" s="6">
        <v>46118.0</v>
      </c>
      <c r="F1566" s="7">
        <f t="shared" si="1"/>
        <v>2026</v>
      </c>
      <c r="G1566" s="7">
        <f t="shared" si="2"/>
        <v>4</v>
      </c>
      <c r="H1566" s="5" t="s">
        <v>245</v>
      </c>
      <c r="I1566" s="7">
        <v>68.6</v>
      </c>
      <c r="J1566" s="7">
        <v>0.0</v>
      </c>
      <c r="K1566" s="8"/>
      <c r="L1566" s="5" t="str">
        <f t="array" ref="L1566">XLOOKUP(H1566,'Product Master'!B:B,'Product Master'!C:C)</f>
        <v>Packaging Materials</v>
      </c>
      <c r="M1566" s="9">
        <f t="shared" si="3"/>
        <v>0</v>
      </c>
    </row>
    <row r="1567">
      <c r="A1567" s="5" t="s">
        <v>5555</v>
      </c>
      <c r="B1567" s="5" t="s">
        <v>4857</v>
      </c>
      <c r="C1567" s="5" t="s">
        <v>3416</v>
      </c>
      <c r="D1567" s="5" t="s">
        <v>3407</v>
      </c>
      <c r="E1567" s="6">
        <v>46039.0</v>
      </c>
      <c r="F1567" s="7">
        <f t="shared" si="1"/>
        <v>2026</v>
      </c>
      <c r="G1567" s="7">
        <f t="shared" si="2"/>
        <v>1</v>
      </c>
      <c r="H1567" s="5" t="s">
        <v>152</v>
      </c>
      <c r="I1567" s="7">
        <v>35.2</v>
      </c>
      <c r="J1567" s="7">
        <v>100.0</v>
      </c>
      <c r="K1567" s="8"/>
      <c r="L1567" s="5" t="str">
        <f t="array" ref="L1567">XLOOKUP(H1567,'Product Master'!B:B,'Product Master'!C:C)</f>
        <v>Packaging Materials</v>
      </c>
      <c r="M1567" s="9">
        <f t="shared" si="3"/>
        <v>35200000</v>
      </c>
    </row>
    <row r="1568">
      <c r="A1568" s="5" t="s">
        <v>5556</v>
      </c>
      <c r="B1568" s="5" t="s">
        <v>3668</v>
      </c>
      <c r="C1568" s="5" t="s">
        <v>3412</v>
      </c>
      <c r="D1568" s="5" t="s">
        <v>3413</v>
      </c>
      <c r="E1568" s="6">
        <v>46541.0</v>
      </c>
      <c r="F1568" s="7">
        <f t="shared" si="1"/>
        <v>2027</v>
      </c>
      <c r="G1568" s="7">
        <f t="shared" si="2"/>
        <v>6</v>
      </c>
      <c r="H1568" s="5" t="s">
        <v>124</v>
      </c>
      <c r="I1568" s="7">
        <v>50.6</v>
      </c>
      <c r="J1568" s="7">
        <v>0.0</v>
      </c>
      <c r="K1568" s="8"/>
      <c r="L1568" s="5" t="str">
        <f t="array" ref="L1568">XLOOKUP(H1568,'Product Master'!B:B,'Product Master'!C:C)</f>
        <v>Specialty Polymers</v>
      </c>
      <c r="M1568" s="9">
        <f t="shared" si="3"/>
        <v>0</v>
      </c>
    </row>
    <row r="1569">
      <c r="A1569" s="5" t="s">
        <v>5557</v>
      </c>
      <c r="B1569" s="5" t="s">
        <v>3781</v>
      </c>
      <c r="C1569" s="5" t="s">
        <v>3412</v>
      </c>
      <c r="D1569" s="5" t="s">
        <v>3403</v>
      </c>
      <c r="E1569" s="6">
        <v>46447.0</v>
      </c>
      <c r="F1569" s="7">
        <f t="shared" si="1"/>
        <v>2027</v>
      </c>
      <c r="G1569" s="7">
        <f t="shared" si="2"/>
        <v>3</v>
      </c>
      <c r="H1569" s="5" t="s">
        <v>92</v>
      </c>
      <c r="I1569" s="7">
        <v>16.2</v>
      </c>
      <c r="J1569" s="7">
        <v>80.0</v>
      </c>
      <c r="K1569" s="8"/>
      <c r="L1569" s="5" t="str">
        <f t="array" ref="L1569">XLOOKUP(H1569,'Product Master'!B:B,'Product Master'!C:C)</f>
        <v>Automotive Solutions</v>
      </c>
      <c r="M1569" s="9">
        <f t="shared" si="3"/>
        <v>12960000</v>
      </c>
    </row>
    <row r="1570">
      <c r="A1570" s="5" t="s">
        <v>5558</v>
      </c>
      <c r="B1570" s="5" t="s">
        <v>3827</v>
      </c>
      <c r="C1570" s="5" t="s">
        <v>3412</v>
      </c>
      <c r="D1570" s="5" t="s">
        <v>3403</v>
      </c>
      <c r="E1570" s="6">
        <v>46559.0</v>
      </c>
      <c r="F1570" s="7">
        <f t="shared" si="1"/>
        <v>2027</v>
      </c>
      <c r="G1570" s="7">
        <f t="shared" si="2"/>
        <v>6</v>
      </c>
      <c r="H1570" s="5" t="s">
        <v>121</v>
      </c>
      <c r="I1570" s="7">
        <v>58.7</v>
      </c>
      <c r="J1570" s="7">
        <v>80.0</v>
      </c>
      <c r="K1570" s="8"/>
      <c r="L1570" s="5" t="str">
        <f t="array" ref="L1570">XLOOKUP(H1570,'Product Master'!B:B,'Product Master'!C:C)</f>
        <v>Specialty Polymers</v>
      </c>
      <c r="M1570" s="9">
        <f t="shared" si="3"/>
        <v>46960000</v>
      </c>
    </row>
    <row r="1571">
      <c r="A1571" s="5" t="s">
        <v>5559</v>
      </c>
      <c r="B1571" s="5" t="s">
        <v>4253</v>
      </c>
      <c r="C1571" s="5" t="s">
        <v>3406</v>
      </c>
      <c r="D1571" s="5" t="s">
        <v>3407</v>
      </c>
      <c r="E1571" s="6">
        <v>46412.0</v>
      </c>
      <c r="F1571" s="7">
        <f t="shared" si="1"/>
        <v>2027</v>
      </c>
      <c r="G1571" s="7">
        <f t="shared" si="2"/>
        <v>1</v>
      </c>
      <c r="H1571" s="5" t="s">
        <v>59</v>
      </c>
      <c r="I1571" s="7">
        <v>77.1</v>
      </c>
      <c r="J1571" s="7">
        <v>100.0</v>
      </c>
      <c r="K1571" s="8"/>
      <c r="L1571" s="5" t="str">
        <f t="array" ref="L1571">XLOOKUP(H1571,'Product Master'!B:B,'Product Master'!C:C)</f>
        <v>Consumer &amp; Home Care</v>
      </c>
      <c r="M1571" s="9">
        <f t="shared" si="3"/>
        <v>77100000</v>
      </c>
    </row>
    <row r="1572">
      <c r="A1572" s="5" t="s">
        <v>5560</v>
      </c>
      <c r="B1572" s="5" t="s">
        <v>4601</v>
      </c>
      <c r="C1572" s="5" t="s">
        <v>3406</v>
      </c>
      <c r="D1572" s="5" t="s">
        <v>3417</v>
      </c>
      <c r="E1572" s="6">
        <v>46115.0</v>
      </c>
      <c r="F1572" s="7">
        <f t="shared" si="1"/>
        <v>2026</v>
      </c>
      <c r="G1572" s="7">
        <f t="shared" si="2"/>
        <v>4</v>
      </c>
      <c r="H1572" s="5" t="s">
        <v>166</v>
      </c>
      <c r="I1572" s="7">
        <v>9.8</v>
      </c>
      <c r="J1572" s="7">
        <v>60.0</v>
      </c>
      <c r="K1572" s="8"/>
      <c r="L1572" s="5" t="str">
        <f t="array" ref="L1572">XLOOKUP(H1572,'Product Master'!B:B,'Product Master'!C:C)</f>
        <v>Automotive Solutions</v>
      </c>
      <c r="M1572" s="9">
        <f t="shared" si="3"/>
        <v>5880000</v>
      </c>
    </row>
    <row r="1573">
      <c r="A1573" s="5" t="s">
        <v>5561</v>
      </c>
      <c r="B1573" s="5" t="s">
        <v>4807</v>
      </c>
      <c r="C1573" s="5" t="s">
        <v>3406</v>
      </c>
      <c r="D1573" s="5" t="s">
        <v>3403</v>
      </c>
      <c r="E1573" s="6">
        <v>46563.0</v>
      </c>
      <c r="F1573" s="7">
        <f t="shared" si="1"/>
        <v>2027</v>
      </c>
      <c r="G1573" s="7">
        <f t="shared" si="2"/>
        <v>6</v>
      </c>
      <c r="H1573" s="5" t="s">
        <v>95</v>
      </c>
      <c r="I1573" s="7">
        <v>45.9</v>
      </c>
      <c r="J1573" s="7">
        <v>80.0</v>
      </c>
      <c r="K1573" s="8"/>
      <c r="L1573" s="5" t="str">
        <f t="array" ref="L1573">XLOOKUP(H1573,'Product Master'!B:B,'Product Master'!C:C)</f>
        <v>Consumer &amp; Home Care</v>
      </c>
      <c r="M1573" s="9">
        <f t="shared" si="3"/>
        <v>36720000</v>
      </c>
    </row>
    <row r="1574">
      <c r="A1574" s="5" t="s">
        <v>5562</v>
      </c>
      <c r="B1574" s="5" t="s">
        <v>3957</v>
      </c>
      <c r="C1574" s="5" t="s">
        <v>3416</v>
      </c>
      <c r="D1574" s="5" t="s">
        <v>3417</v>
      </c>
      <c r="E1574" s="6">
        <v>46718.0</v>
      </c>
      <c r="F1574" s="7">
        <f t="shared" si="1"/>
        <v>2027</v>
      </c>
      <c r="G1574" s="7">
        <f t="shared" si="2"/>
        <v>11</v>
      </c>
      <c r="H1574" s="5" t="s">
        <v>250</v>
      </c>
      <c r="I1574" s="7">
        <v>20.1</v>
      </c>
      <c r="J1574" s="7">
        <v>60.0</v>
      </c>
      <c r="K1574" s="8"/>
      <c r="L1574" s="5" t="str">
        <f t="array" ref="L1574">XLOOKUP(H1574,'Product Master'!B:B,'Product Master'!C:C)</f>
        <v>Industrial Lubricants</v>
      </c>
      <c r="M1574" s="9">
        <f t="shared" si="3"/>
        <v>12060000</v>
      </c>
    </row>
    <row r="1575">
      <c r="A1575" s="5" t="s">
        <v>5563</v>
      </c>
      <c r="B1575" s="5" t="s">
        <v>4338</v>
      </c>
      <c r="C1575" s="5" t="s">
        <v>3416</v>
      </c>
      <c r="D1575" s="5" t="s">
        <v>3417</v>
      </c>
      <c r="E1575" s="6">
        <v>46354.0</v>
      </c>
      <c r="F1575" s="7">
        <f t="shared" si="1"/>
        <v>2026</v>
      </c>
      <c r="G1575" s="7">
        <f t="shared" si="2"/>
        <v>11</v>
      </c>
      <c r="H1575" s="5" t="s">
        <v>183</v>
      </c>
      <c r="I1575" s="7">
        <v>75.0</v>
      </c>
      <c r="J1575" s="7">
        <v>60.0</v>
      </c>
      <c r="K1575" s="8"/>
      <c r="L1575" s="5" t="str">
        <f t="array" ref="L1575">XLOOKUP(H1575,'Product Master'!B:B,'Product Master'!C:C)</f>
        <v>Industrial Lubricants</v>
      </c>
      <c r="M1575" s="9">
        <f t="shared" si="3"/>
        <v>45000000</v>
      </c>
    </row>
    <row r="1576">
      <c r="A1576" s="5" t="s">
        <v>5564</v>
      </c>
      <c r="B1576" s="5" t="s">
        <v>3765</v>
      </c>
      <c r="C1576" s="5" t="s">
        <v>3412</v>
      </c>
      <c r="D1576" s="5" t="s">
        <v>3407</v>
      </c>
      <c r="E1576" s="6">
        <v>46199.0</v>
      </c>
      <c r="F1576" s="7">
        <f t="shared" si="1"/>
        <v>2026</v>
      </c>
      <c r="G1576" s="7">
        <f t="shared" si="2"/>
        <v>6</v>
      </c>
      <c r="H1576" s="5" t="s">
        <v>169</v>
      </c>
      <c r="I1576" s="7">
        <v>28.8</v>
      </c>
      <c r="J1576" s="7">
        <v>100.0</v>
      </c>
      <c r="K1576" s="8"/>
      <c r="L1576" s="5" t="str">
        <f t="array" ref="L1576">XLOOKUP(H1576,'Product Master'!B:B,'Product Master'!C:C)</f>
        <v>Specialty Polymers</v>
      </c>
      <c r="M1576" s="9">
        <f t="shared" si="3"/>
        <v>28800000</v>
      </c>
    </row>
    <row r="1577">
      <c r="A1577" s="5" t="s">
        <v>5565</v>
      </c>
      <c r="B1577" s="5" t="s">
        <v>3477</v>
      </c>
      <c r="C1577" s="5" t="s">
        <v>3406</v>
      </c>
      <c r="D1577" s="5" t="s">
        <v>3419</v>
      </c>
      <c r="E1577" s="6">
        <v>45802.0</v>
      </c>
      <c r="F1577" s="7">
        <f t="shared" si="1"/>
        <v>2025</v>
      </c>
      <c r="G1577" s="7">
        <f t="shared" si="2"/>
        <v>5</v>
      </c>
      <c r="H1577" s="5" t="s">
        <v>257</v>
      </c>
      <c r="I1577" s="7">
        <v>15.7</v>
      </c>
      <c r="J1577" s="7">
        <v>20.0</v>
      </c>
      <c r="K1577" s="8"/>
      <c r="L1577" s="5" t="str">
        <f t="array" ref="L1577">XLOOKUP(H1577,'Product Master'!B:B,'Product Master'!C:C)</f>
        <v>Consumer &amp; Home Care</v>
      </c>
      <c r="M1577" s="9">
        <f t="shared" si="3"/>
        <v>3140000</v>
      </c>
    </row>
    <row r="1578">
      <c r="A1578" s="5" t="s">
        <v>5566</v>
      </c>
      <c r="B1578" s="5" t="s">
        <v>3794</v>
      </c>
      <c r="C1578" s="5" t="s">
        <v>3412</v>
      </c>
      <c r="D1578" s="5" t="s">
        <v>3403</v>
      </c>
      <c r="E1578" s="6">
        <v>45915.0</v>
      </c>
      <c r="F1578" s="7">
        <f t="shared" si="1"/>
        <v>2025</v>
      </c>
      <c r="G1578" s="7">
        <f t="shared" si="2"/>
        <v>9</v>
      </c>
      <c r="H1578" s="5" t="s">
        <v>35</v>
      </c>
      <c r="I1578" s="7">
        <v>63.5</v>
      </c>
      <c r="J1578" s="7">
        <v>80.0</v>
      </c>
      <c r="K1578" s="8"/>
      <c r="L1578" s="5" t="str">
        <f t="array" ref="L1578">XLOOKUP(H1578,'Product Master'!B:B,'Product Master'!C:C)</f>
        <v>Specialty Polymers</v>
      </c>
      <c r="M1578" s="9">
        <f t="shared" si="3"/>
        <v>50800000</v>
      </c>
    </row>
    <row r="1579">
      <c r="A1579" s="5" t="s">
        <v>5567</v>
      </c>
      <c r="B1579" s="5" t="s">
        <v>5101</v>
      </c>
      <c r="C1579" s="5" t="s">
        <v>3416</v>
      </c>
      <c r="D1579" s="5" t="s">
        <v>3417</v>
      </c>
      <c r="E1579" s="6">
        <v>46300.0</v>
      </c>
      <c r="F1579" s="7">
        <f t="shared" si="1"/>
        <v>2026</v>
      </c>
      <c r="G1579" s="7">
        <f t="shared" si="2"/>
        <v>10</v>
      </c>
      <c r="H1579" s="5" t="s">
        <v>201</v>
      </c>
      <c r="I1579" s="7">
        <v>52.1</v>
      </c>
      <c r="J1579" s="7">
        <v>60.0</v>
      </c>
      <c r="K1579" s="8"/>
      <c r="L1579" s="5" t="str">
        <f t="array" ref="L1579">XLOOKUP(H1579,'Product Master'!B:B,'Product Master'!C:C)</f>
        <v>Industrial Lubricants</v>
      </c>
      <c r="M1579" s="9">
        <f t="shared" si="3"/>
        <v>31260000</v>
      </c>
    </row>
    <row r="1580">
      <c r="A1580" s="5" t="s">
        <v>5568</v>
      </c>
      <c r="B1580" s="5" t="s">
        <v>3546</v>
      </c>
      <c r="C1580" s="5" t="s">
        <v>3416</v>
      </c>
      <c r="D1580" s="5" t="s">
        <v>3403</v>
      </c>
      <c r="E1580" s="6">
        <v>46807.0</v>
      </c>
      <c r="F1580" s="7">
        <f t="shared" si="1"/>
        <v>2028</v>
      </c>
      <c r="G1580" s="7">
        <f t="shared" si="2"/>
        <v>2</v>
      </c>
      <c r="H1580" s="5" t="s">
        <v>118</v>
      </c>
      <c r="I1580" s="7">
        <v>8.0</v>
      </c>
      <c r="J1580" s="7">
        <v>80.0</v>
      </c>
      <c r="K1580" s="8"/>
      <c r="L1580" s="5" t="str">
        <f t="array" ref="L1580">XLOOKUP(H1580,'Product Master'!B:B,'Product Master'!C:C)</f>
        <v>Automotive Solutions</v>
      </c>
      <c r="M1580" s="9">
        <f t="shared" si="3"/>
        <v>6400000</v>
      </c>
    </row>
    <row r="1581">
      <c r="A1581" s="5" t="s">
        <v>5569</v>
      </c>
      <c r="B1581" s="5" t="s">
        <v>4172</v>
      </c>
      <c r="C1581" s="5" t="s">
        <v>3402</v>
      </c>
      <c r="D1581" s="5" t="s">
        <v>3419</v>
      </c>
      <c r="E1581" s="6">
        <v>45975.0</v>
      </c>
      <c r="F1581" s="7">
        <f t="shared" si="1"/>
        <v>2025</v>
      </c>
      <c r="G1581" s="7">
        <f t="shared" si="2"/>
        <v>11</v>
      </c>
      <c r="H1581" s="5" t="s">
        <v>56</v>
      </c>
      <c r="I1581" s="7">
        <v>43.4</v>
      </c>
      <c r="J1581" s="7">
        <v>20.0</v>
      </c>
      <c r="K1581" s="8"/>
      <c r="L1581" s="5" t="str">
        <f t="array" ref="L1581">XLOOKUP(H1581,'Product Master'!B:B,'Product Master'!C:C)</f>
        <v>Packaging Materials</v>
      </c>
      <c r="M1581" s="9">
        <f t="shared" si="3"/>
        <v>8680000</v>
      </c>
    </row>
    <row r="1582">
      <c r="A1582" s="5" t="s">
        <v>5570</v>
      </c>
      <c r="B1582" s="5" t="s">
        <v>3883</v>
      </c>
      <c r="C1582" s="5" t="s">
        <v>3412</v>
      </c>
      <c r="D1582" s="5" t="s">
        <v>3417</v>
      </c>
      <c r="E1582" s="6">
        <v>46065.0</v>
      </c>
      <c r="F1582" s="7">
        <f t="shared" si="1"/>
        <v>2026</v>
      </c>
      <c r="G1582" s="7">
        <f t="shared" si="2"/>
        <v>2</v>
      </c>
      <c r="H1582" s="5" t="s">
        <v>194</v>
      </c>
      <c r="I1582" s="7">
        <v>37.3</v>
      </c>
      <c r="J1582" s="7">
        <v>60.0</v>
      </c>
      <c r="K1582" s="8"/>
      <c r="L1582" s="5" t="str">
        <f t="array" ref="L1582">XLOOKUP(H1582,'Product Master'!B:B,'Product Master'!C:C)</f>
        <v>Specialty Polymers</v>
      </c>
      <c r="M1582" s="9">
        <f t="shared" si="3"/>
        <v>22380000</v>
      </c>
    </row>
    <row r="1583">
      <c r="A1583" s="5" t="s">
        <v>5571</v>
      </c>
      <c r="B1583" s="5" t="s">
        <v>5392</v>
      </c>
      <c r="C1583" s="5" t="s">
        <v>3402</v>
      </c>
      <c r="D1583" s="5" t="s">
        <v>3417</v>
      </c>
      <c r="E1583" s="6">
        <v>46218.0</v>
      </c>
      <c r="F1583" s="7">
        <f t="shared" si="1"/>
        <v>2026</v>
      </c>
      <c r="G1583" s="7">
        <f t="shared" si="2"/>
        <v>7</v>
      </c>
      <c r="H1583" s="5" t="s">
        <v>306</v>
      </c>
      <c r="I1583" s="7">
        <v>24.4</v>
      </c>
      <c r="J1583" s="7">
        <v>60.0</v>
      </c>
      <c r="K1583" s="8"/>
      <c r="L1583" s="5" t="str">
        <f t="array" ref="L1583">XLOOKUP(H1583,'Product Master'!B:B,'Product Master'!C:C)</f>
        <v>Consumer &amp; Home Care</v>
      </c>
      <c r="M1583" s="9">
        <f t="shared" si="3"/>
        <v>14640000</v>
      </c>
    </row>
    <row r="1584">
      <c r="A1584" s="5" t="s">
        <v>5572</v>
      </c>
      <c r="B1584" s="5" t="s">
        <v>3886</v>
      </c>
      <c r="C1584" s="5" t="s">
        <v>3412</v>
      </c>
      <c r="D1584" s="5" t="s">
        <v>3407</v>
      </c>
      <c r="E1584" s="6">
        <v>46499.0</v>
      </c>
      <c r="F1584" s="7">
        <f t="shared" si="1"/>
        <v>2027</v>
      </c>
      <c r="G1584" s="7">
        <f t="shared" si="2"/>
        <v>4</v>
      </c>
      <c r="H1584" s="5" t="s">
        <v>118</v>
      </c>
      <c r="I1584" s="7">
        <v>71.1</v>
      </c>
      <c r="J1584" s="7">
        <v>100.0</v>
      </c>
      <c r="K1584" s="8"/>
      <c r="L1584" s="5" t="str">
        <f t="array" ref="L1584">XLOOKUP(H1584,'Product Master'!B:B,'Product Master'!C:C)</f>
        <v>Automotive Solutions</v>
      </c>
      <c r="M1584" s="9">
        <f t="shared" si="3"/>
        <v>71100000</v>
      </c>
    </row>
    <row r="1585">
      <c r="A1585" s="5" t="s">
        <v>5573</v>
      </c>
      <c r="B1585" s="5" t="s">
        <v>4763</v>
      </c>
      <c r="C1585" s="5" t="s">
        <v>3402</v>
      </c>
      <c r="D1585" s="5" t="s">
        <v>3419</v>
      </c>
      <c r="E1585" s="6">
        <v>46846.0</v>
      </c>
      <c r="F1585" s="7">
        <f t="shared" si="1"/>
        <v>2028</v>
      </c>
      <c r="G1585" s="7">
        <f t="shared" si="2"/>
        <v>4</v>
      </c>
      <c r="H1585" s="5" t="s">
        <v>336</v>
      </c>
      <c r="I1585" s="7">
        <v>77.7</v>
      </c>
      <c r="J1585" s="7">
        <v>20.0</v>
      </c>
      <c r="K1585" s="8"/>
      <c r="L1585" s="5" t="str">
        <f t="array" ref="L1585">XLOOKUP(H1585,'Product Master'!B:B,'Product Master'!C:C)</f>
        <v>Automotive Solutions</v>
      </c>
      <c r="M1585" s="9">
        <f t="shared" si="3"/>
        <v>15540000</v>
      </c>
    </row>
    <row r="1586">
      <c r="A1586" s="5" t="s">
        <v>5574</v>
      </c>
      <c r="B1586" s="5" t="s">
        <v>4115</v>
      </c>
      <c r="C1586" s="5" t="s">
        <v>3412</v>
      </c>
      <c r="D1586" s="5" t="s">
        <v>3403</v>
      </c>
      <c r="E1586" s="6">
        <v>46371.0</v>
      </c>
      <c r="F1586" s="7">
        <f t="shared" si="1"/>
        <v>2026</v>
      </c>
      <c r="G1586" s="7">
        <f t="shared" si="2"/>
        <v>12</v>
      </c>
      <c r="H1586" s="5" t="s">
        <v>111</v>
      </c>
      <c r="I1586" s="7">
        <v>7.7</v>
      </c>
      <c r="J1586" s="7">
        <v>80.0</v>
      </c>
      <c r="K1586" s="8"/>
      <c r="L1586" s="5" t="str">
        <f t="array" ref="L1586">XLOOKUP(H1586,'Product Master'!B:B,'Product Master'!C:C)</f>
        <v>Packaging Materials</v>
      </c>
      <c r="M1586" s="9">
        <f t="shared" si="3"/>
        <v>6160000</v>
      </c>
    </row>
    <row r="1587">
      <c r="A1587" s="5" t="s">
        <v>5575</v>
      </c>
      <c r="B1587" s="5" t="s">
        <v>3573</v>
      </c>
      <c r="C1587" s="5" t="s">
        <v>3406</v>
      </c>
      <c r="D1587" s="5" t="s">
        <v>3413</v>
      </c>
      <c r="E1587" s="6">
        <v>46012.0</v>
      </c>
      <c r="F1587" s="7">
        <f t="shared" si="1"/>
        <v>2025</v>
      </c>
      <c r="G1587" s="7">
        <f t="shared" si="2"/>
        <v>12</v>
      </c>
      <c r="H1587" s="5" t="s">
        <v>166</v>
      </c>
      <c r="I1587" s="7">
        <v>42.0</v>
      </c>
      <c r="J1587" s="7">
        <v>0.0</v>
      </c>
      <c r="K1587" s="8"/>
      <c r="L1587" s="5" t="str">
        <f t="array" ref="L1587">XLOOKUP(H1587,'Product Master'!B:B,'Product Master'!C:C)</f>
        <v>Automotive Solutions</v>
      </c>
      <c r="M1587" s="9">
        <f t="shared" si="3"/>
        <v>0</v>
      </c>
    </row>
    <row r="1588">
      <c r="A1588" s="5" t="s">
        <v>5576</v>
      </c>
      <c r="B1588" s="5" t="s">
        <v>4127</v>
      </c>
      <c r="C1588" s="5" t="s">
        <v>3416</v>
      </c>
      <c r="D1588" s="5" t="s">
        <v>3419</v>
      </c>
      <c r="E1588" s="6">
        <v>46570.0</v>
      </c>
      <c r="F1588" s="7">
        <f t="shared" si="1"/>
        <v>2027</v>
      </c>
      <c r="G1588" s="7">
        <f t="shared" si="2"/>
        <v>7</v>
      </c>
      <c r="H1588" s="5" t="s">
        <v>35</v>
      </c>
      <c r="I1588" s="7">
        <v>17.7</v>
      </c>
      <c r="J1588" s="7">
        <v>20.0</v>
      </c>
      <c r="K1588" s="8"/>
      <c r="L1588" s="5" t="str">
        <f t="array" ref="L1588">XLOOKUP(H1588,'Product Master'!B:B,'Product Master'!C:C)</f>
        <v>Specialty Polymers</v>
      </c>
      <c r="M1588" s="9">
        <f t="shared" si="3"/>
        <v>3540000</v>
      </c>
    </row>
    <row r="1589">
      <c r="A1589" s="5" t="s">
        <v>5577</v>
      </c>
      <c r="B1589" s="5" t="s">
        <v>3591</v>
      </c>
      <c r="C1589" s="5" t="s">
        <v>3402</v>
      </c>
      <c r="D1589" s="5" t="s">
        <v>3419</v>
      </c>
      <c r="E1589" s="6">
        <v>46060.0</v>
      </c>
      <c r="F1589" s="7">
        <f t="shared" si="1"/>
        <v>2026</v>
      </c>
      <c r="G1589" s="7">
        <f t="shared" si="2"/>
        <v>2</v>
      </c>
      <c r="H1589" s="5" t="s">
        <v>336</v>
      </c>
      <c r="I1589" s="7">
        <v>26.0</v>
      </c>
      <c r="J1589" s="7">
        <v>20.0</v>
      </c>
      <c r="K1589" s="8"/>
      <c r="L1589" s="5" t="str">
        <f t="array" ref="L1589">XLOOKUP(H1589,'Product Master'!B:B,'Product Master'!C:C)</f>
        <v>Automotive Solutions</v>
      </c>
      <c r="M1589" s="9">
        <f t="shared" si="3"/>
        <v>5200000</v>
      </c>
    </row>
    <row r="1590">
      <c r="A1590" s="5" t="s">
        <v>5578</v>
      </c>
      <c r="B1590" s="5" t="s">
        <v>3453</v>
      </c>
      <c r="C1590" s="5" t="s">
        <v>3412</v>
      </c>
      <c r="D1590" s="5" t="s">
        <v>3419</v>
      </c>
      <c r="E1590" s="6">
        <v>46510.0</v>
      </c>
      <c r="F1590" s="7">
        <f t="shared" si="1"/>
        <v>2027</v>
      </c>
      <c r="G1590" s="7">
        <f t="shared" si="2"/>
        <v>5</v>
      </c>
      <c r="H1590" s="5" t="s">
        <v>231</v>
      </c>
      <c r="I1590" s="7">
        <v>53.4</v>
      </c>
      <c r="J1590" s="7">
        <v>20.0</v>
      </c>
      <c r="K1590" s="8"/>
      <c r="L1590" s="5" t="str">
        <f t="array" ref="L1590">XLOOKUP(H1590,'Product Master'!B:B,'Product Master'!C:C)</f>
        <v>Industrial Lubricants</v>
      </c>
      <c r="M1590" s="9">
        <f t="shared" si="3"/>
        <v>10680000</v>
      </c>
    </row>
    <row r="1591">
      <c r="A1591" s="5" t="s">
        <v>5579</v>
      </c>
      <c r="B1591" s="5" t="s">
        <v>3913</v>
      </c>
      <c r="C1591" s="5" t="s">
        <v>3406</v>
      </c>
      <c r="D1591" s="5" t="s">
        <v>3419</v>
      </c>
      <c r="E1591" s="6">
        <v>46149.0</v>
      </c>
      <c r="F1591" s="7">
        <f t="shared" si="1"/>
        <v>2026</v>
      </c>
      <c r="G1591" s="7">
        <f t="shared" si="2"/>
        <v>5</v>
      </c>
      <c r="H1591" s="5" t="s">
        <v>56</v>
      </c>
      <c r="I1591" s="7">
        <v>71.4</v>
      </c>
      <c r="J1591" s="7">
        <v>20.0</v>
      </c>
      <c r="K1591" s="8"/>
      <c r="L1591" s="5" t="str">
        <f t="array" ref="L1591">XLOOKUP(H1591,'Product Master'!B:B,'Product Master'!C:C)</f>
        <v>Packaging Materials</v>
      </c>
      <c r="M1591" s="9">
        <f t="shared" si="3"/>
        <v>14280000</v>
      </c>
    </row>
    <row r="1592">
      <c r="A1592" s="5" t="s">
        <v>5580</v>
      </c>
      <c r="B1592" s="5" t="s">
        <v>3441</v>
      </c>
      <c r="C1592" s="5" t="s">
        <v>3402</v>
      </c>
      <c r="D1592" s="5" t="s">
        <v>3413</v>
      </c>
      <c r="E1592" s="6">
        <v>46625.0</v>
      </c>
      <c r="F1592" s="7">
        <f t="shared" si="1"/>
        <v>2027</v>
      </c>
      <c r="G1592" s="7">
        <f t="shared" si="2"/>
        <v>8</v>
      </c>
      <c r="H1592" s="5" t="s">
        <v>19</v>
      </c>
      <c r="I1592" s="7">
        <v>6.7</v>
      </c>
      <c r="J1592" s="7">
        <v>0.0</v>
      </c>
      <c r="K1592" s="8"/>
      <c r="L1592" s="5" t="str">
        <f t="array" ref="L1592">XLOOKUP(H1592,'Product Master'!B:B,'Product Master'!C:C)</f>
        <v>Packaging Materials</v>
      </c>
      <c r="M1592" s="9">
        <f t="shared" si="3"/>
        <v>0</v>
      </c>
    </row>
    <row r="1593">
      <c r="A1593" s="5" t="s">
        <v>5581</v>
      </c>
      <c r="B1593" s="5" t="s">
        <v>3686</v>
      </c>
      <c r="C1593" s="5" t="s">
        <v>3416</v>
      </c>
      <c r="D1593" s="5" t="s">
        <v>3417</v>
      </c>
      <c r="E1593" s="6">
        <v>45991.0</v>
      </c>
      <c r="F1593" s="7">
        <f t="shared" si="1"/>
        <v>2025</v>
      </c>
      <c r="G1593" s="7">
        <f t="shared" si="2"/>
        <v>11</v>
      </c>
      <c r="H1593" s="5" t="s">
        <v>74</v>
      </c>
      <c r="I1593" s="7">
        <v>12.7</v>
      </c>
      <c r="J1593" s="7">
        <v>60.0</v>
      </c>
      <c r="K1593" s="8"/>
      <c r="L1593" s="5" t="str">
        <f t="array" ref="L1593">XLOOKUP(H1593,'Product Master'!B:B,'Product Master'!C:C)</f>
        <v>Consumer &amp; Home Care</v>
      </c>
      <c r="M1593" s="9">
        <f t="shared" si="3"/>
        <v>7620000</v>
      </c>
    </row>
    <row r="1594">
      <c r="A1594" s="5" t="s">
        <v>5582</v>
      </c>
      <c r="B1594" s="5" t="s">
        <v>3928</v>
      </c>
      <c r="C1594" s="5" t="s">
        <v>3406</v>
      </c>
      <c r="D1594" s="5" t="s">
        <v>3417</v>
      </c>
      <c r="E1594" s="6">
        <v>46794.0</v>
      </c>
      <c r="F1594" s="7">
        <f t="shared" si="1"/>
        <v>2028</v>
      </c>
      <c r="G1594" s="7">
        <f t="shared" si="2"/>
        <v>2</v>
      </c>
      <c r="H1594" s="5" t="s">
        <v>45</v>
      </c>
      <c r="I1594" s="7">
        <v>66.8</v>
      </c>
      <c r="J1594" s="7">
        <v>60.0</v>
      </c>
      <c r="K1594" s="8"/>
      <c r="L1594" s="5" t="str">
        <f t="array" ref="L1594">XLOOKUP(H1594,'Product Master'!B:B,'Product Master'!C:C)</f>
        <v>Automotive Solutions</v>
      </c>
      <c r="M1594" s="9">
        <f t="shared" si="3"/>
        <v>40080000</v>
      </c>
    </row>
    <row r="1595">
      <c r="A1595" s="5" t="s">
        <v>5583</v>
      </c>
      <c r="B1595" s="5" t="s">
        <v>3883</v>
      </c>
      <c r="C1595" s="5" t="s">
        <v>3416</v>
      </c>
      <c r="D1595" s="5" t="s">
        <v>3417</v>
      </c>
      <c r="E1595" s="6">
        <v>46101.0</v>
      </c>
      <c r="F1595" s="7">
        <f t="shared" si="1"/>
        <v>2026</v>
      </c>
      <c r="G1595" s="7">
        <f t="shared" si="2"/>
        <v>3</v>
      </c>
      <c r="H1595" s="5" t="s">
        <v>213</v>
      </c>
      <c r="I1595" s="7">
        <v>59.1</v>
      </c>
      <c r="J1595" s="7">
        <v>60.0</v>
      </c>
      <c r="K1595" s="8"/>
      <c r="L1595" s="5" t="str">
        <f t="array" ref="L1595">XLOOKUP(H1595,'Product Master'!B:B,'Product Master'!C:C)</f>
        <v>Industrial Lubricants</v>
      </c>
      <c r="M1595" s="9">
        <f t="shared" si="3"/>
        <v>35460000</v>
      </c>
    </row>
    <row r="1596">
      <c r="A1596" s="5" t="s">
        <v>5584</v>
      </c>
      <c r="B1596" s="5" t="s">
        <v>4102</v>
      </c>
      <c r="C1596" s="5" t="s">
        <v>3416</v>
      </c>
      <c r="D1596" s="5" t="s">
        <v>3403</v>
      </c>
      <c r="E1596" s="6">
        <v>45743.0</v>
      </c>
      <c r="F1596" s="7">
        <f t="shared" si="1"/>
        <v>2025</v>
      </c>
      <c r="G1596" s="7">
        <f t="shared" si="2"/>
        <v>3</v>
      </c>
      <c r="H1596" s="5" t="s">
        <v>89</v>
      </c>
      <c r="I1596" s="7">
        <v>7.8</v>
      </c>
      <c r="J1596" s="7">
        <v>80.0</v>
      </c>
      <c r="K1596" s="8"/>
      <c r="L1596" s="5" t="str">
        <f t="array" ref="L1596">XLOOKUP(H1596,'Product Master'!B:B,'Product Master'!C:C)</f>
        <v>Automotive Solutions</v>
      </c>
      <c r="M1596" s="9">
        <f t="shared" si="3"/>
        <v>6240000</v>
      </c>
    </row>
    <row r="1597">
      <c r="A1597" s="5" t="s">
        <v>5585</v>
      </c>
      <c r="B1597" s="5" t="s">
        <v>4516</v>
      </c>
      <c r="C1597" s="5" t="s">
        <v>3406</v>
      </c>
      <c r="D1597" s="5" t="s">
        <v>3407</v>
      </c>
      <c r="E1597" s="6">
        <v>46115.0</v>
      </c>
      <c r="F1597" s="7">
        <f t="shared" si="1"/>
        <v>2026</v>
      </c>
      <c r="G1597" s="7">
        <f t="shared" si="2"/>
        <v>4</v>
      </c>
      <c r="H1597" s="5" t="s">
        <v>40</v>
      </c>
      <c r="I1597" s="7">
        <v>63.7</v>
      </c>
      <c r="J1597" s="7">
        <v>100.0</v>
      </c>
      <c r="K1597" s="8"/>
      <c r="L1597" s="5" t="str">
        <f t="array" ref="L1597">XLOOKUP(H1597,'Product Master'!B:B,'Product Master'!C:C)</f>
        <v>Specialty Polymers</v>
      </c>
      <c r="M1597" s="9">
        <f t="shared" si="3"/>
        <v>63700000</v>
      </c>
    </row>
    <row r="1598">
      <c r="A1598" s="5" t="s">
        <v>5586</v>
      </c>
      <c r="B1598" s="5" t="s">
        <v>4374</v>
      </c>
      <c r="C1598" s="5" t="s">
        <v>3416</v>
      </c>
      <c r="D1598" s="5" t="s">
        <v>3417</v>
      </c>
      <c r="E1598" s="6">
        <v>46467.0</v>
      </c>
      <c r="F1598" s="7">
        <f t="shared" si="1"/>
        <v>2027</v>
      </c>
      <c r="G1598" s="7">
        <f t="shared" si="2"/>
        <v>3</v>
      </c>
      <c r="H1598" s="5" t="s">
        <v>183</v>
      </c>
      <c r="I1598" s="7">
        <v>50.8</v>
      </c>
      <c r="J1598" s="7">
        <v>60.0</v>
      </c>
      <c r="K1598" s="8"/>
      <c r="L1598" s="5" t="str">
        <f t="array" ref="L1598">XLOOKUP(H1598,'Product Master'!B:B,'Product Master'!C:C)</f>
        <v>Industrial Lubricants</v>
      </c>
      <c r="M1598" s="9">
        <f t="shared" si="3"/>
        <v>30480000</v>
      </c>
    </row>
    <row r="1599">
      <c r="A1599" s="5" t="s">
        <v>5587</v>
      </c>
      <c r="B1599" s="5" t="s">
        <v>3906</v>
      </c>
      <c r="C1599" s="5" t="s">
        <v>3406</v>
      </c>
      <c r="D1599" s="5" t="s">
        <v>3417</v>
      </c>
      <c r="E1599" s="6">
        <v>46117.0</v>
      </c>
      <c r="F1599" s="7">
        <f t="shared" si="1"/>
        <v>2026</v>
      </c>
      <c r="G1599" s="7">
        <f t="shared" si="2"/>
        <v>4</v>
      </c>
      <c r="H1599" s="5" t="s">
        <v>231</v>
      </c>
      <c r="I1599" s="7">
        <v>63.5</v>
      </c>
      <c r="J1599" s="7">
        <v>60.0</v>
      </c>
      <c r="K1599" s="8"/>
      <c r="L1599" s="5" t="str">
        <f t="array" ref="L1599">XLOOKUP(H1599,'Product Master'!B:B,'Product Master'!C:C)</f>
        <v>Industrial Lubricants</v>
      </c>
      <c r="M1599" s="9">
        <f t="shared" si="3"/>
        <v>38100000</v>
      </c>
    </row>
    <row r="1600">
      <c r="A1600" s="5" t="s">
        <v>5588</v>
      </c>
      <c r="B1600" s="5" t="s">
        <v>3728</v>
      </c>
      <c r="C1600" s="5" t="s">
        <v>3402</v>
      </c>
      <c r="D1600" s="5" t="s">
        <v>3407</v>
      </c>
      <c r="E1600" s="6">
        <v>46079.0</v>
      </c>
      <c r="F1600" s="7">
        <f t="shared" si="1"/>
        <v>2026</v>
      </c>
      <c r="G1600" s="7">
        <f t="shared" si="2"/>
        <v>2</v>
      </c>
      <c r="H1600" s="5" t="s">
        <v>257</v>
      </c>
      <c r="I1600" s="7">
        <v>27.1</v>
      </c>
      <c r="J1600" s="7">
        <v>100.0</v>
      </c>
      <c r="K1600" s="8"/>
      <c r="L1600" s="5" t="str">
        <f t="array" ref="L1600">XLOOKUP(H1600,'Product Master'!B:B,'Product Master'!C:C)</f>
        <v>Consumer &amp; Home Care</v>
      </c>
      <c r="M1600" s="9">
        <f t="shared" si="3"/>
        <v>27100000</v>
      </c>
    </row>
    <row r="1601">
      <c r="A1601" s="5" t="s">
        <v>5589</v>
      </c>
      <c r="B1601" s="5" t="s">
        <v>3676</v>
      </c>
      <c r="C1601" s="5" t="s">
        <v>3412</v>
      </c>
      <c r="D1601" s="5" t="s">
        <v>3403</v>
      </c>
      <c r="E1601" s="6">
        <v>46729.0</v>
      </c>
      <c r="F1601" s="7">
        <f t="shared" si="1"/>
        <v>2027</v>
      </c>
      <c r="G1601" s="7">
        <f t="shared" si="2"/>
        <v>12</v>
      </c>
      <c r="H1601" s="5" t="s">
        <v>152</v>
      </c>
      <c r="I1601" s="7">
        <v>48.6</v>
      </c>
      <c r="J1601" s="7">
        <v>80.0</v>
      </c>
      <c r="K1601" s="8"/>
      <c r="L1601" s="5" t="str">
        <f t="array" ref="L1601">XLOOKUP(H1601,'Product Master'!B:B,'Product Master'!C:C)</f>
        <v>Packaging Materials</v>
      </c>
      <c r="M1601" s="9">
        <f t="shared" si="3"/>
        <v>38880000</v>
      </c>
    </row>
    <row r="1602">
      <c r="A1602" s="5" t="s">
        <v>5590</v>
      </c>
      <c r="B1602" s="5" t="s">
        <v>3649</v>
      </c>
      <c r="C1602" s="5" t="s">
        <v>3412</v>
      </c>
      <c r="D1602" s="5" t="s">
        <v>3407</v>
      </c>
      <c r="E1602" s="6">
        <v>46507.0</v>
      </c>
      <c r="F1602" s="7">
        <f t="shared" si="1"/>
        <v>2027</v>
      </c>
      <c r="G1602" s="7">
        <f t="shared" si="2"/>
        <v>4</v>
      </c>
      <c r="H1602" s="5" t="s">
        <v>213</v>
      </c>
      <c r="I1602" s="7">
        <v>61.1</v>
      </c>
      <c r="J1602" s="7">
        <v>100.0</v>
      </c>
      <c r="K1602" s="5" t="s">
        <v>5591</v>
      </c>
      <c r="L1602" s="5" t="str">
        <f t="array" ref="L1602">XLOOKUP(H1602,'Product Master'!B:B,'Product Master'!C:C)</f>
        <v>Industrial Lubricants</v>
      </c>
      <c r="M1602" s="9">
        <f t="shared" si="3"/>
        <v>61100000</v>
      </c>
    </row>
    <row r="1603">
      <c r="A1603" s="5" t="s">
        <v>5592</v>
      </c>
      <c r="B1603" s="5" t="s">
        <v>3840</v>
      </c>
      <c r="C1603" s="5" t="s">
        <v>3406</v>
      </c>
      <c r="D1603" s="5" t="s">
        <v>3407</v>
      </c>
      <c r="E1603" s="6">
        <v>46303.0</v>
      </c>
      <c r="F1603" s="7">
        <f t="shared" si="1"/>
        <v>2026</v>
      </c>
      <c r="G1603" s="7">
        <f t="shared" si="2"/>
        <v>10</v>
      </c>
      <c r="H1603" s="5" t="s">
        <v>95</v>
      </c>
      <c r="I1603" s="7">
        <v>45.6</v>
      </c>
      <c r="J1603" s="7">
        <v>100.0</v>
      </c>
      <c r="K1603" s="8"/>
      <c r="L1603" s="5" t="str">
        <f t="array" ref="L1603">XLOOKUP(H1603,'Product Master'!B:B,'Product Master'!C:C)</f>
        <v>Consumer &amp; Home Care</v>
      </c>
      <c r="M1603" s="9">
        <f t="shared" si="3"/>
        <v>45600000</v>
      </c>
    </row>
    <row r="1604">
      <c r="A1604" s="5" t="s">
        <v>5593</v>
      </c>
      <c r="B1604" s="5" t="s">
        <v>3548</v>
      </c>
      <c r="C1604" s="5" t="s">
        <v>3406</v>
      </c>
      <c r="D1604" s="5" t="s">
        <v>3403</v>
      </c>
      <c r="E1604" s="6">
        <v>46350.0</v>
      </c>
      <c r="F1604" s="7">
        <f t="shared" si="1"/>
        <v>2026</v>
      </c>
      <c r="G1604" s="7">
        <f t="shared" si="2"/>
        <v>11</v>
      </c>
      <c r="H1604" s="5" t="s">
        <v>133</v>
      </c>
      <c r="I1604" s="7">
        <v>46.1</v>
      </c>
      <c r="J1604" s="7">
        <v>80.0</v>
      </c>
      <c r="K1604" s="8"/>
      <c r="L1604" s="5" t="str">
        <f t="array" ref="L1604">XLOOKUP(H1604,'Product Master'!B:B,'Product Master'!C:C)</f>
        <v>Specialty Polymers</v>
      </c>
      <c r="M1604" s="9">
        <f t="shared" si="3"/>
        <v>36880000</v>
      </c>
    </row>
    <row r="1605">
      <c r="A1605" s="5" t="s">
        <v>5594</v>
      </c>
      <c r="B1605" s="5" t="s">
        <v>4397</v>
      </c>
      <c r="C1605" s="5" t="s">
        <v>3406</v>
      </c>
      <c r="D1605" s="5" t="s">
        <v>3417</v>
      </c>
      <c r="E1605" s="6">
        <v>46750.0</v>
      </c>
      <c r="F1605" s="7">
        <f t="shared" si="1"/>
        <v>2027</v>
      </c>
      <c r="G1605" s="7">
        <f t="shared" si="2"/>
        <v>12</v>
      </c>
      <c r="H1605" s="5" t="s">
        <v>201</v>
      </c>
      <c r="I1605" s="7">
        <v>35.3</v>
      </c>
      <c r="J1605" s="7">
        <v>60.0</v>
      </c>
      <c r="K1605" s="8"/>
      <c r="L1605" s="5" t="str">
        <f t="array" ref="L1605">XLOOKUP(H1605,'Product Master'!B:B,'Product Master'!C:C)</f>
        <v>Industrial Lubricants</v>
      </c>
      <c r="M1605" s="9">
        <f t="shared" si="3"/>
        <v>21180000</v>
      </c>
    </row>
    <row r="1606">
      <c r="A1606" s="5" t="s">
        <v>5595</v>
      </c>
      <c r="B1606" s="5" t="s">
        <v>3649</v>
      </c>
      <c r="C1606" s="5" t="s">
        <v>3416</v>
      </c>
      <c r="D1606" s="5" t="s">
        <v>3403</v>
      </c>
      <c r="E1606" s="6">
        <v>46449.0</v>
      </c>
      <c r="F1606" s="7">
        <f t="shared" si="1"/>
        <v>2027</v>
      </c>
      <c r="G1606" s="7">
        <f t="shared" si="2"/>
        <v>3</v>
      </c>
      <c r="H1606" s="5" t="s">
        <v>161</v>
      </c>
      <c r="I1606" s="7">
        <v>53.1</v>
      </c>
      <c r="J1606" s="7">
        <v>80.0</v>
      </c>
      <c r="K1606" s="8"/>
      <c r="L1606" s="5" t="str">
        <f t="array" ref="L1606">XLOOKUP(H1606,'Product Master'!B:B,'Product Master'!C:C)</f>
        <v>Industrial Lubricants</v>
      </c>
      <c r="M1606" s="9">
        <f t="shared" si="3"/>
        <v>42480000</v>
      </c>
    </row>
    <row r="1607">
      <c r="A1607" s="5" t="s">
        <v>5596</v>
      </c>
      <c r="B1607" s="5" t="s">
        <v>3411</v>
      </c>
      <c r="C1607" s="5" t="s">
        <v>3416</v>
      </c>
      <c r="D1607" s="5" t="s">
        <v>3413</v>
      </c>
      <c r="E1607" s="6">
        <v>45998.0</v>
      </c>
      <c r="F1607" s="7">
        <f t="shared" si="1"/>
        <v>2025</v>
      </c>
      <c r="G1607" s="7">
        <f t="shared" si="2"/>
        <v>12</v>
      </c>
      <c r="H1607" s="5" t="s">
        <v>152</v>
      </c>
      <c r="I1607" s="7">
        <v>70.9</v>
      </c>
      <c r="J1607" s="7">
        <v>0.0</v>
      </c>
      <c r="K1607" s="8"/>
      <c r="L1607" s="5" t="str">
        <f t="array" ref="L1607">XLOOKUP(H1607,'Product Master'!B:B,'Product Master'!C:C)</f>
        <v>Packaging Materials</v>
      </c>
      <c r="M1607" s="9">
        <f t="shared" si="3"/>
        <v>0</v>
      </c>
    </row>
    <row r="1608">
      <c r="A1608" s="5" t="s">
        <v>5597</v>
      </c>
      <c r="B1608" s="5" t="s">
        <v>3775</v>
      </c>
      <c r="C1608" s="5" t="s">
        <v>3416</v>
      </c>
      <c r="D1608" s="5" t="s">
        <v>3419</v>
      </c>
      <c r="E1608" s="6">
        <v>46706.0</v>
      </c>
      <c r="F1608" s="7">
        <f t="shared" si="1"/>
        <v>2027</v>
      </c>
      <c r="G1608" s="7">
        <f t="shared" si="2"/>
        <v>11</v>
      </c>
      <c r="H1608" s="5" t="s">
        <v>74</v>
      </c>
      <c r="I1608" s="7">
        <v>14.1</v>
      </c>
      <c r="J1608" s="7">
        <v>20.0</v>
      </c>
      <c r="K1608" s="8"/>
      <c r="L1608" s="5" t="str">
        <f t="array" ref="L1608">XLOOKUP(H1608,'Product Master'!B:B,'Product Master'!C:C)</f>
        <v>Consumer &amp; Home Care</v>
      </c>
      <c r="M1608" s="9">
        <f t="shared" si="3"/>
        <v>2820000</v>
      </c>
    </row>
    <row r="1609">
      <c r="A1609" s="5" t="s">
        <v>5598</v>
      </c>
      <c r="B1609" s="5" t="s">
        <v>5115</v>
      </c>
      <c r="C1609" s="5" t="s">
        <v>3402</v>
      </c>
      <c r="D1609" s="5" t="s">
        <v>3419</v>
      </c>
      <c r="E1609" s="6">
        <v>45740.0</v>
      </c>
      <c r="F1609" s="7">
        <f t="shared" si="1"/>
        <v>2025</v>
      </c>
      <c r="G1609" s="7">
        <f t="shared" si="2"/>
        <v>3</v>
      </c>
      <c r="H1609" s="5" t="s">
        <v>245</v>
      </c>
      <c r="I1609" s="7">
        <v>45.6</v>
      </c>
      <c r="J1609" s="7">
        <v>20.0</v>
      </c>
      <c r="K1609" s="8"/>
      <c r="L1609" s="5" t="str">
        <f t="array" ref="L1609">XLOOKUP(H1609,'Product Master'!B:B,'Product Master'!C:C)</f>
        <v>Packaging Materials</v>
      </c>
      <c r="M1609" s="9">
        <f t="shared" si="3"/>
        <v>9120000</v>
      </c>
    </row>
    <row r="1610">
      <c r="A1610" s="5" t="s">
        <v>5599</v>
      </c>
      <c r="B1610" s="5" t="s">
        <v>3708</v>
      </c>
      <c r="C1610" s="5" t="s">
        <v>3412</v>
      </c>
      <c r="D1610" s="5" t="s">
        <v>3419</v>
      </c>
      <c r="E1610" s="6">
        <v>46792.0</v>
      </c>
      <c r="F1610" s="7">
        <f t="shared" si="1"/>
        <v>2028</v>
      </c>
      <c r="G1610" s="7">
        <f t="shared" si="2"/>
        <v>2</v>
      </c>
      <c r="H1610" s="5" t="s">
        <v>31</v>
      </c>
      <c r="I1610" s="7">
        <v>68.8</v>
      </c>
      <c r="J1610" s="7">
        <v>20.0</v>
      </c>
      <c r="K1610" s="8"/>
      <c r="L1610" s="5" t="str">
        <f t="array" ref="L1610">XLOOKUP(H1610,'Product Master'!B:B,'Product Master'!C:C)</f>
        <v>Consumer &amp; Home Care</v>
      </c>
      <c r="M1610" s="9">
        <f t="shared" si="3"/>
        <v>13760000</v>
      </c>
    </row>
    <row r="1611">
      <c r="A1611" s="5" t="s">
        <v>5600</v>
      </c>
      <c r="B1611" s="5" t="s">
        <v>3422</v>
      </c>
      <c r="C1611" s="5" t="s">
        <v>3416</v>
      </c>
      <c r="D1611" s="5" t="s">
        <v>3419</v>
      </c>
      <c r="E1611" s="6">
        <v>45718.0</v>
      </c>
      <c r="F1611" s="7">
        <f t="shared" si="1"/>
        <v>2025</v>
      </c>
      <c r="G1611" s="7">
        <f t="shared" si="2"/>
        <v>3</v>
      </c>
      <c r="H1611" s="5" t="s">
        <v>56</v>
      </c>
      <c r="I1611" s="7">
        <v>70.9</v>
      </c>
      <c r="J1611" s="7">
        <v>20.0</v>
      </c>
      <c r="K1611" s="8"/>
      <c r="L1611" s="5" t="str">
        <f t="array" ref="L1611">XLOOKUP(H1611,'Product Master'!B:B,'Product Master'!C:C)</f>
        <v>Packaging Materials</v>
      </c>
      <c r="M1611" s="9">
        <f t="shared" si="3"/>
        <v>14180000</v>
      </c>
    </row>
    <row r="1612">
      <c r="A1612" s="5" t="s">
        <v>5601</v>
      </c>
      <c r="B1612" s="5" t="s">
        <v>5110</v>
      </c>
      <c r="C1612" s="5" t="s">
        <v>3406</v>
      </c>
      <c r="D1612" s="5" t="s">
        <v>3419</v>
      </c>
      <c r="E1612" s="6">
        <v>46662.0</v>
      </c>
      <c r="F1612" s="7">
        <f t="shared" si="1"/>
        <v>2027</v>
      </c>
      <c r="G1612" s="7">
        <f t="shared" si="2"/>
        <v>10</v>
      </c>
      <c r="H1612" s="5" t="s">
        <v>201</v>
      </c>
      <c r="I1612" s="7">
        <v>50.8</v>
      </c>
      <c r="J1612" s="7">
        <v>20.0</v>
      </c>
      <c r="K1612" s="8"/>
      <c r="L1612" s="5" t="str">
        <f t="array" ref="L1612">XLOOKUP(H1612,'Product Master'!B:B,'Product Master'!C:C)</f>
        <v>Industrial Lubricants</v>
      </c>
      <c r="M1612" s="9">
        <f t="shared" si="3"/>
        <v>10160000</v>
      </c>
    </row>
    <row r="1613">
      <c r="A1613" s="5" t="s">
        <v>5602</v>
      </c>
      <c r="B1613" s="5" t="s">
        <v>4323</v>
      </c>
      <c r="C1613" s="5" t="s">
        <v>3416</v>
      </c>
      <c r="D1613" s="5" t="s">
        <v>3413</v>
      </c>
      <c r="E1613" s="6">
        <v>45689.0</v>
      </c>
      <c r="F1613" s="7">
        <f t="shared" si="1"/>
        <v>2025</v>
      </c>
      <c r="G1613" s="7">
        <f t="shared" si="2"/>
        <v>2</v>
      </c>
      <c r="H1613" s="5" t="s">
        <v>92</v>
      </c>
      <c r="I1613" s="7">
        <v>38.9</v>
      </c>
      <c r="J1613" s="7">
        <v>0.0</v>
      </c>
      <c r="K1613" s="8"/>
      <c r="L1613" s="5" t="str">
        <f t="array" ref="L1613">XLOOKUP(H1613,'Product Master'!B:B,'Product Master'!C:C)</f>
        <v>Automotive Solutions</v>
      </c>
      <c r="M1613" s="9">
        <f t="shared" si="3"/>
        <v>0</v>
      </c>
    </row>
    <row r="1614">
      <c r="A1614" s="5" t="s">
        <v>5603</v>
      </c>
      <c r="B1614" s="5" t="s">
        <v>4459</v>
      </c>
      <c r="C1614" s="5" t="s">
        <v>3402</v>
      </c>
      <c r="D1614" s="5" t="s">
        <v>3413</v>
      </c>
      <c r="E1614" s="6">
        <v>46436.0</v>
      </c>
      <c r="F1614" s="7">
        <f t="shared" si="1"/>
        <v>2027</v>
      </c>
      <c r="G1614" s="7">
        <f t="shared" si="2"/>
        <v>2</v>
      </c>
      <c r="H1614" s="5" t="s">
        <v>280</v>
      </c>
      <c r="I1614" s="7">
        <v>16.2</v>
      </c>
      <c r="J1614" s="7">
        <v>0.0</v>
      </c>
      <c r="K1614" s="5" t="s">
        <v>5604</v>
      </c>
      <c r="L1614" s="5" t="str">
        <f t="array" ref="L1614">XLOOKUP(H1614,'Product Master'!B:B,'Product Master'!C:C)</f>
        <v>Packaging Materials</v>
      </c>
      <c r="M1614" s="9">
        <f t="shared" si="3"/>
        <v>0</v>
      </c>
    </row>
    <row r="1615">
      <c r="A1615" s="5" t="s">
        <v>5605</v>
      </c>
      <c r="B1615" s="5" t="s">
        <v>3911</v>
      </c>
      <c r="C1615" s="5" t="s">
        <v>3416</v>
      </c>
      <c r="D1615" s="5" t="s">
        <v>3417</v>
      </c>
      <c r="E1615" s="6">
        <v>46137.0</v>
      </c>
      <c r="F1615" s="7">
        <f t="shared" si="1"/>
        <v>2026</v>
      </c>
      <c r="G1615" s="7">
        <f t="shared" si="2"/>
        <v>4</v>
      </c>
      <c r="H1615" s="5" t="s">
        <v>45</v>
      </c>
      <c r="I1615" s="7">
        <v>68.4</v>
      </c>
      <c r="J1615" s="7">
        <v>60.0</v>
      </c>
      <c r="K1615" s="8"/>
      <c r="L1615" s="5" t="str">
        <f t="array" ref="L1615">XLOOKUP(H1615,'Product Master'!B:B,'Product Master'!C:C)</f>
        <v>Automotive Solutions</v>
      </c>
      <c r="M1615" s="9">
        <f t="shared" si="3"/>
        <v>41040000</v>
      </c>
    </row>
    <row r="1616">
      <c r="A1616" s="5" t="s">
        <v>5606</v>
      </c>
      <c r="B1616" s="5" t="s">
        <v>3633</v>
      </c>
      <c r="C1616" s="5" t="s">
        <v>3406</v>
      </c>
      <c r="D1616" s="5" t="s">
        <v>3407</v>
      </c>
      <c r="E1616" s="6">
        <v>46266.0</v>
      </c>
      <c r="F1616" s="7">
        <f t="shared" si="1"/>
        <v>2026</v>
      </c>
      <c r="G1616" s="7">
        <f t="shared" si="2"/>
        <v>9</v>
      </c>
      <c r="H1616" s="5" t="s">
        <v>118</v>
      </c>
      <c r="I1616" s="7">
        <v>72.5</v>
      </c>
      <c r="J1616" s="7">
        <v>100.0</v>
      </c>
      <c r="K1616" s="8"/>
      <c r="L1616" s="5" t="str">
        <f t="array" ref="L1616">XLOOKUP(H1616,'Product Master'!B:B,'Product Master'!C:C)</f>
        <v>Automotive Solutions</v>
      </c>
      <c r="M1616" s="9">
        <f t="shared" si="3"/>
        <v>72500000</v>
      </c>
    </row>
    <row r="1617">
      <c r="A1617" s="5" t="s">
        <v>5607</v>
      </c>
      <c r="B1617" s="5" t="s">
        <v>4243</v>
      </c>
      <c r="C1617" s="5" t="s">
        <v>3402</v>
      </c>
      <c r="D1617" s="5" t="s">
        <v>3417</v>
      </c>
      <c r="E1617" s="6">
        <v>46304.0</v>
      </c>
      <c r="F1617" s="7">
        <f t="shared" si="1"/>
        <v>2026</v>
      </c>
      <c r="G1617" s="7">
        <f t="shared" si="2"/>
        <v>10</v>
      </c>
      <c r="H1617" s="5" t="s">
        <v>64</v>
      </c>
      <c r="I1617" s="7">
        <v>15.7</v>
      </c>
      <c r="J1617" s="7">
        <v>60.0</v>
      </c>
      <c r="K1617" s="8"/>
      <c r="L1617" s="5" t="str">
        <f t="array" ref="L1617">XLOOKUP(H1617,'Product Master'!B:B,'Product Master'!C:C)</f>
        <v>Industrial Lubricants</v>
      </c>
      <c r="M1617" s="9">
        <f t="shared" si="3"/>
        <v>9420000</v>
      </c>
    </row>
    <row r="1618">
      <c r="A1618" s="5" t="s">
        <v>5608</v>
      </c>
      <c r="B1618" s="5" t="s">
        <v>3812</v>
      </c>
      <c r="C1618" s="5" t="s">
        <v>3402</v>
      </c>
      <c r="D1618" s="5" t="s">
        <v>3417</v>
      </c>
      <c r="E1618" s="6">
        <v>46359.0</v>
      </c>
      <c r="F1618" s="7">
        <f t="shared" si="1"/>
        <v>2026</v>
      </c>
      <c r="G1618" s="7">
        <f t="shared" si="2"/>
        <v>12</v>
      </c>
      <c r="H1618" s="5" t="s">
        <v>194</v>
      </c>
      <c r="I1618" s="7">
        <v>66.7</v>
      </c>
      <c r="J1618" s="7">
        <v>60.0</v>
      </c>
      <c r="K1618" s="8"/>
      <c r="L1618" s="5" t="str">
        <f t="array" ref="L1618">XLOOKUP(H1618,'Product Master'!B:B,'Product Master'!C:C)</f>
        <v>Specialty Polymers</v>
      </c>
      <c r="M1618" s="9">
        <f t="shared" si="3"/>
        <v>40020000</v>
      </c>
    </row>
    <row r="1619">
      <c r="A1619" s="5" t="s">
        <v>5609</v>
      </c>
      <c r="B1619" s="5" t="s">
        <v>3982</v>
      </c>
      <c r="C1619" s="5" t="s">
        <v>3412</v>
      </c>
      <c r="D1619" s="5" t="s">
        <v>3419</v>
      </c>
      <c r="E1619" s="6">
        <v>46093.0</v>
      </c>
      <c r="F1619" s="7">
        <f t="shared" si="1"/>
        <v>2026</v>
      </c>
      <c r="G1619" s="7">
        <f t="shared" si="2"/>
        <v>3</v>
      </c>
      <c r="H1619" s="5" t="s">
        <v>53</v>
      </c>
      <c r="I1619" s="7">
        <v>70.0</v>
      </c>
      <c r="J1619" s="7">
        <v>20.0</v>
      </c>
      <c r="K1619" s="5" t="s">
        <v>5610</v>
      </c>
      <c r="L1619" s="5" t="str">
        <f t="array" ref="L1619">XLOOKUP(H1619,'Product Master'!B:B,'Product Master'!C:C)</f>
        <v>Specialty Polymers</v>
      </c>
      <c r="M1619" s="9">
        <f t="shared" si="3"/>
        <v>14000000</v>
      </c>
    </row>
    <row r="1620">
      <c r="A1620" s="5" t="s">
        <v>5611</v>
      </c>
      <c r="B1620" s="5" t="s">
        <v>3487</v>
      </c>
      <c r="C1620" s="5" t="s">
        <v>3416</v>
      </c>
      <c r="D1620" s="5" t="s">
        <v>3407</v>
      </c>
      <c r="E1620" s="6">
        <v>46348.0</v>
      </c>
      <c r="F1620" s="7">
        <f t="shared" si="1"/>
        <v>2026</v>
      </c>
      <c r="G1620" s="7">
        <f t="shared" si="2"/>
        <v>11</v>
      </c>
      <c r="H1620" s="5" t="s">
        <v>133</v>
      </c>
      <c r="I1620" s="7">
        <v>30.9</v>
      </c>
      <c r="J1620" s="7">
        <v>100.0</v>
      </c>
      <c r="K1620" s="8"/>
      <c r="L1620" s="5" t="str">
        <f t="array" ref="L1620">XLOOKUP(H1620,'Product Master'!B:B,'Product Master'!C:C)</f>
        <v>Specialty Polymers</v>
      </c>
      <c r="M1620" s="9">
        <f t="shared" si="3"/>
        <v>30900000</v>
      </c>
    </row>
    <row r="1621">
      <c r="A1621" s="5" t="s">
        <v>5612</v>
      </c>
      <c r="B1621" s="5" t="s">
        <v>3899</v>
      </c>
      <c r="C1621" s="5" t="s">
        <v>3416</v>
      </c>
      <c r="D1621" s="5" t="s">
        <v>3413</v>
      </c>
      <c r="E1621" s="6">
        <v>46518.0</v>
      </c>
      <c r="F1621" s="7">
        <f t="shared" si="1"/>
        <v>2027</v>
      </c>
      <c r="G1621" s="7">
        <f t="shared" si="2"/>
        <v>5</v>
      </c>
      <c r="H1621" s="5" t="s">
        <v>68</v>
      </c>
      <c r="I1621" s="7">
        <v>5.4</v>
      </c>
      <c r="J1621" s="7">
        <v>0.0</v>
      </c>
      <c r="K1621" s="8"/>
      <c r="L1621" s="5" t="str">
        <f t="array" ref="L1621">XLOOKUP(H1621,'Product Master'!B:B,'Product Master'!C:C)</f>
        <v>Industrial Lubricants</v>
      </c>
      <c r="M1621" s="9">
        <f t="shared" si="3"/>
        <v>0</v>
      </c>
    </row>
    <row r="1622">
      <c r="A1622" s="5" t="s">
        <v>5613</v>
      </c>
      <c r="B1622" s="5" t="s">
        <v>3644</v>
      </c>
      <c r="C1622" s="5" t="s">
        <v>3402</v>
      </c>
      <c r="D1622" s="5" t="s">
        <v>3413</v>
      </c>
      <c r="E1622" s="6">
        <v>46588.0</v>
      </c>
      <c r="F1622" s="7">
        <f t="shared" si="1"/>
        <v>2027</v>
      </c>
      <c r="G1622" s="7">
        <f t="shared" si="2"/>
        <v>7</v>
      </c>
      <c r="H1622" s="5" t="s">
        <v>53</v>
      </c>
      <c r="I1622" s="7">
        <v>54.7</v>
      </c>
      <c r="J1622" s="7">
        <v>0.0</v>
      </c>
      <c r="K1622" s="8"/>
      <c r="L1622" s="5" t="str">
        <f t="array" ref="L1622">XLOOKUP(H1622,'Product Master'!B:B,'Product Master'!C:C)</f>
        <v>Specialty Polymers</v>
      </c>
      <c r="M1622" s="9">
        <f t="shared" si="3"/>
        <v>0</v>
      </c>
    </row>
    <row r="1623">
      <c r="A1623" s="5" t="s">
        <v>5614</v>
      </c>
      <c r="B1623" s="5" t="s">
        <v>3794</v>
      </c>
      <c r="C1623" s="5" t="s">
        <v>3402</v>
      </c>
      <c r="D1623" s="5" t="s">
        <v>3417</v>
      </c>
      <c r="E1623" s="6">
        <v>46210.0</v>
      </c>
      <c r="F1623" s="7">
        <f t="shared" si="1"/>
        <v>2026</v>
      </c>
      <c r="G1623" s="7">
        <f t="shared" si="2"/>
        <v>7</v>
      </c>
      <c r="H1623" s="5" t="s">
        <v>95</v>
      </c>
      <c r="I1623" s="7">
        <v>28.3</v>
      </c>
      <c r="J1623" s="7">
        <v>60.0</v>
      </c>
      <c r="K1623" s="8"/>
      <c r="L1623" s="5" t="str">
        <f t="array" ref="L1623">XLOOKUP(H1623,'Product Master'!B:B,'Product Master'!C:C)</f>
        <v>Consumer &amp; Home Care</v>
      </c>
      <c r="M1623" s="9">
        <f t="shared" si="3"/>
        <v>16980000</v>
      </c>
    </row>
    <row r="1624">
      <c r="A1624" s="5" t="s">
        <v>5615</v>
      </c>
      <c r="B1624" s="5" t="s">
        <v>3595</v>
      </c>
      <c r="C1624" s="5" t="s">
        <v>3406</v>
      </c>
      <c r="D1624" s="5" t="s">
        <v>3403</v>
      </c>
      <c r="E1624" s="6">
        <v>46751.0</v>
      </c>
      <c r="F1624" s="7">
        <f t="shared" si="1"/>
        <v>2027</v>
      </c>
      <c r="G1624" s="7">
        <f t="shared" si="2"/>
        <v>12</v>
      </c>
      <c r="H1624" s="5" t="s">
        <v>201</v>
      </c>
      <c r="I1624" s="7">
        <v>21.7</v>
      </c>
      <c r="J1624" s="7">
        <v>80.0</v>
      </c>
      <c r="K1624" s="8"/>
      <c r="L1624" s="5" t="str">
        <f t="array" ref="L1624">XLOOKUP(H1624,'Product Master'!B:B,'Product Master'!C:C)</f>
        <v>Industrial Lubricants</v>
      </c>
      <c r="M1624" s="9">
        <f t="shared" si="3"/>
        <v>17360000</v>
      </c>
    </row>
    <row r="1625">
      <c r="A1625" s="5" t="s">
        <v>5616</v>
      </c>
      <c r="B1625" s="5" t="s">
        <v>4427</v>
      </c>
      <c r="C1625" s="5" t="s">
        <v>3416</v>
      </c>
      <c r="D1625" s="5" t="s">
        <v>3419</v>
      </c>
      <c r="E1625" s="6">
        <v>46153.0</v>
      </c>
      <c r="F1625" s="7">
        <f t="shared" si="1"/>
        <v>2026</v>
      </c>
      <c r="G1625" s="7">
        <f t="shared" si="2"/>
        <v>5</v>
      </c>
      <c r="H1625" s="5" t="s">
        <v>74</v>
      </c>
      <c r="I1625" s="7">
        <v>73.6</v>
      </c>
      <c r="J1625" s="7">
        <v>20.0</v>
      </c>
      <c r="K1625" s="5" t="s">
        <v>5617</v>
      </c>
      <c r="L1625" s="5" t="str">
        <f t="array" ref="L1625">XLOOKUP(H1625,'Product Master'!B:B,'Product Master'!C:C)</f>
        <v>Consumer &amp; Home Care</v>
      </c>
      <c r="M1625" s="9">
        <f t="shared" si="3"/>
        <v>14720000</v>
      </c>
    </row>
    <row r="1626">
      <c r="A1626" s="5" t="s">
        <v>5618</v>
      </c>
      <c r="B1626" s="5" t="s">
        <v>3868</v>
      </c>
      <c r="C1626" s="5" t="s">
        <v>3416</v>
      </c>
      <c r="D1626" s="5" t="s">
        <v>3403</v>
      </c>
      <c r="E1626" s="6">
        <v>46316.0</v>
      </c>
      <c r="F1626" s="7">
        <f t="shared" si="1"/>
        <v>2026</v>
      </c>
      <c r="G1626" s="7">
        <f t="shared" si="2"/>
        <v>10</v>
      </c>
      <c r="H1626" s="5" t="s">
        <v>53</v>
      </c>
      <c r="I1626" s="7">
        <v>18.5</v>
      </c>
      <c r="J1626" s="7">
        <v>80.0</v>
      </c>
      <c r="K1626" s="8"/>
      <c r="L1626" s="5" t="str">
        <f t="array" ref="L1626">XLOOKUP(H1626,'Product Master'!B:B,'Product Master'!C:C)</f>
        <v>Specialty Polymers</v>
      </c>
      <c r="M1626" s="9">
        <f t="shared" si="3"/>
        <v>14800000</v>
      </c>
    </row>
    <row r="1627">
      <c r="A1627" s="5" t="s">
        <v>5619</v>
      </c>
      <c r="B1627" s="5" t="s">
        <v>5086</v>
      </c>
      <c r="C1627" s="5" t="s">
        <v>3416</v>
      </c>
      <c r="D1627" s="5" t="s">
        <v>3407</v>
      </c>
      <c r="E1627" s="6">
        <v>46734.0</v>
      </c>
      <c r="F1627" s="7">
        <f t="shared" si="1"/>
        <v>2027</v>
      </c>
      <c r="G1627" s="7">
        <f t="shared" si="2"/>
        <v>12</v>
      </c>
      <c r="H1627" s="5" t="s">
        <v>82</v>
      </c>
      <c r="I1627" s="7">
        <v>16.9</v>
      </c>
      <c r="J1627" s="7">
        <v>100.0</v>
      </c>
      <c r="K1627" s="8"/>
      <c r="L1627" s="5" t="str">
        <f t="array" ref="L1627">XLOOKUP(H1627,'Product Master'!B:B,'Product Master'!C:C)</f>
        <v>Packaging Materials</v>
      </c>
      <c r="M1627" s="9">
        <f t="shared" si="3"/>
        <v>16900000</v>
      </c>
    </row>
    <row r="1628">
      <c r="A1628" s="5" t="s">
        <v>5620</v>
      </c>
      <c r="B1628" s="5" t="s">
        <v>4995</v>
      </c>
      <c r="C1628" s="5" t="s">
        <v>3402</v>
      </c>
      <c r="D1628" s="5" t="s">
        <v>3413</v>
      </c>
      <c r="E1628" s="6">
        <v>45998.0</v>
      </c>
      <c r="F1628" s="7">
        <f t="shared" si="1"/>
        <v>2025</v>
      </c>
      <c r="G1628" s="7">
        <f t="shared" si="2"/>
        <v>12</v>
      </c>
      <c r="H1628" s="5" t="s">
        <v>294</v>
      </c>
      <c r="I1628" s="7">
        <v>9.9</v>
      </c>
      <c r="J1628" s="7">
        <v>0.0</v>
      </c>
      <c r="K1628" s="8"/>
      <c r="L1628" s="5" t="str">
        <f t="array" ref="L1628">XLOOKUP(H1628,'Product Master'!B:B,'Product Master'!C:C)</f>
        <v>Consumer &amp; Home Care</v>
      </c>
      <c r="M1628" s="9">
        <f t="shared" si="3"/>
        <v>0</v>
      </c>
    </row>
    <row r="1629">
      <c r="A1629" s="5" t="s">
        <v>5621</v>
      </c>
      <c r="B1629" s="5" t="s">
        <v>5177</v>
      </c>
      <c r="C1629" s="5" t="s">
        <v>3402</v>
      </c>
      <c r="D1629" s="5" t="s">
        <v>3413</v>
      </c>
      <c r="E1629" s="6">
        <v>46159.0</v>
      </c>
      <c r="F1629" s="7">
        <f t="shared" si="1"/>
        <v>2026</v>
      </c>
      <c r="G1629" s="7">
        <f t="shared" si="2"/>
        <v>5</v>
      </c>
      <c r="H1629" s="5" t="s">
        <v>98</v>
      </c>
      <c r="I1629" s="7">
        <v>19.0</v>
      </c>
      <c r="J1629" s="7">
        <v>0.0</v>
      </c>
      <c r="K1629" s="8"/>
      <c r="L1629" s="5" t="str">
        <f t="array" ref="L1629">XLOOKUP(H1629,'Product Master'!B:B,'Product Master'!C:C)</f>
        <v>Industrial Lubricants</v>
      </c>
      <c r="M1629" s="9">
        <f t="shared" si="3"/>
        <v>0</v>
      </c>
    </row>
    <row r="1630">
      <c r="A1630" s="5" t="s">
        <v>5622</v>
      </c>
      <c r="B1630" s="5" t="s">
        <v>3436</v>
      </c>
      <c r="C1630" s="5" t="s">
        <v>3416</v>
      </c>
      <c r="D1630" s="5" t="s">
        <v>3419</v>
      </c>
      <c r="E1630" s="6">
        <v>46027.0</v>
      </c>
      <c r="F1630" s="7">
        <f t="shared" si="1"/>
        <v>2026</v>
      </c>
      <c r="G1630" s="7">
        <f t="shared" si="2"/>
        <v>1</v>
      </c>
      <c r="H1630" s="5" t="s">
        <v>35</v>
      </c>
      <c r="I1630" s="7">
        <v>31.0</v>
      </c>
      <c r="J1630" s="7">
        <v>20.0</v>
      </c>
      <c r="K1630" s="8"/>
      <c r="L1630" s="5" t="str">
        <f t="array" ref="L1630">XLOOKUP(H1630,'Product Master'!B:B,'Product Master'!C:C)</f>
        <v>Specialty Polymers</v>
      </c>
      <c r="M1630" s="9">
        <f t="shared" si="3"/>
        <v>6200000</v>
      </c>
    </row>
    <row r="1631">
      <c r="A1631" s="5" t="s">
        <v>5623</v>
      </c>
      <c r="B1631" s="5" t="s">
        <v>3739</v>
      </c>
      <c r="C1631" s="5" t="s">
        <v>3412</v>
      </c>
      <c r="D1631" s="5" t="s">
        <v>3417</v>
      </c>
      <c r="E1631" s="6">
        <v>46258.0</v>
      </c>
      <c r="F1631" s="7">
        <f t="shared" si="1"/>
        <v>2026</v>
      </c>
      <c r="G1631" s="7">
        <f t="shared" si="2"/>
        <v>8</v>
      </c>
      <c r="H1631" s="5" t="s">
        <v>245</v>
      </c>
      <c r="I1631" s="7">
        <v>77.1</v>
      </c>
      <c r="J1631" s="7">
        <v>60.0</v>
      </c>
      <c r="K1631" s="8"/>
      <c r="L1631" s="5" t="str">
        <f t="array" ref="L1631">XLOOKUP(H1631,'Product Master'!B:B,'Product Master'!C:C)</f>
        <v>Packaging Materials</v>
      </c>
      <c r="M1631" s="9">
        <f t="shared" si="3"/>
        <v>46260000</v>
      </c>
    </row>
    <row r="1632">
      <c r="A1632" s="5" t="s">
        <v>5624</v>
      </c>
      <c r="B1632" s="5" t="s">
        <v>3556</v>
      </c>
      <c r="C1632" s="5" t="s">
        <v>3412</v>
      </c>
      <c r="D1632" s="5" t="s">
        <v>3407</v>
      </c>
      <c r="E1632" s="6">
        <v>46646.0</v>
      </c>
      <c r="F1632" s="7">
        <f t="shared" si="1"/>
        <v>2027</v>
      </c>
      <c r="G1632" s="7">
        <f t="shared" si="2"/>
        <v>9</v>
      </c>
      <c r="H1632" s="5" t="s">
        <v>71</v>
      </c>
      <c r="I1632" s="7">
        <v>56.5</v>
      </c>
      <c r="J1632" s="7">
        <v>100.0</v>
      </c>
      <c r="K1632" s="8"/>
      <c r="L1632" s="5" t="str">
        <f t="array" ref="L1632">XLOOKUP(H1632,'Product Master'!B:B,'Product Master'!C:C)</f>
        <v>Consumer &amp; Home Care</v>
      </c>
      <c r="M1632" s="9">
        <f t="shared" si="3"/>
        <v>56500000</v>
      </c>
    </row>
    <row r="1633">
      <c r="A1633" s="5" t="s">
        <v>5625</v>
      </c>
      <c r="B1633" s="5" t="s">
        <v>4338</v>
      </c>
      <c r="C1633" s="5" t="s">
        <v>3402</v>
      </c>
      <c r="D1633" s="5" t="s">
        <v>3413</v>
      </c>
      <c r="E1633" s="6">
        <v>46326.0</v>
      </c>
      <c r="F1633" s="7">
        <f t="shared" si="1"/>
        <v>2026</v>
      </c>
      <c r="G1633" s="7">
        <f t="shared" si="2"/>
        <v>10</v>
      </c>
      <c r="H1633" s="5" t="s">
        <v>267</v>
      </c>
      <c r="I1633" s="7">
        <v>47.1</v>
      </c>
      <c r="J1633" s="7">
        <v>0.0</v>
      </c>
      <c r="K1633" s="8"/>
      <c r="L1633" s="5" t="str">
        <f t="array" ref="L1633">XLOOKUP(H1633,'Product Master'!B:B,'Product Master'!C:C)</f>
        <v>Automotive Solutions</v>
      </c>
      <c r="M1633" s="9">
        <f t="shared" si="3"/>
        <v>0</v>
      </c>
    </row>
    <row r="1634">
      <c r="A1634" s="5" t="s">
        <v>5626</v>
      </c>
      <c r="B1634" s="5" t="s">
        <v>4184</v>
      </c>
      <c r="C1634" s="5" t="s">
        <v>3406</v>
      </c>
      <c r="D1634" s="5" t="s">
        <v>3407</v>
      </c>
      <c r="E1634" s="6">
        <v>45975.0</v>
      </c>
      <c r="F1634" s="7">
        <f t="shared" si="1"/>
        <v>2025</v>
      </c>
      <c r="G1634" s="7">
        <f t="shared" si="2"/>
        <v>11</v>
      </c>
      <c r="H1634" s="5" t="s">
        <v>92</v>
      </c>
      <c r="I1634" s="7">
        <v>28.7</v>
      </c>
      <c r="J1634" s="7">
        <v>100.0</v>
      </c>
      <c r="K1634" s="8"/>
      <c r="L1634" s="5" t="str">
        <f t="array" ref="L1634">XLOOKUP(H1634,'Product Master'!B:B,'Product Master'!C:C)</f>
        <v>Automotive Solutions</v>
      </c>
      <c r="M1634" s="9">
        <f t="shared" si="3"/>
        <v>28700000</v>
      </c>
    </row>
    <row r="1635">
      <c r="A1635" s="5" t="s">
        <v>5627</v>
      </c>
      <c r="B1635" s="5" t="s">
        <v>5039</v>
      </c>
      <c r="C1635" s="5" t="s">
        <v>3416</v>
      </c>
      <c r="D1635" s="5" t="s">
        <v>3407</v>
      </c>
      <c r="E1635" s="6">
        <v>46488.0</v>
      </c>
      <c r="F1635" s="7">
        <f t="shared" si="1"/>
        <v>2027</v>
      </c>
      <c r="G1635" s="7">
        <f t="shared" si="2"/>
        <v>4</v>
      </c>
      <c r="H1635" s="5" t="s">
        <v>103</v>
      </c>
      <c r="I1635" s="7">
        <v>75.2</v>
      </c>
      <c r="J1635" s="7">
        <v>100.0</v>
      </c>
      <c r="K1635" s="8"/>
      <c r="L1635" s="5" t="str">
        <f t="array" ref="L1635">XLOOKUP(H1635,'Product Master'!B:B,'Product Master'!C:C)</f>
        <v>Specialty Polymers</v>
      </c>
      <c r="M1635" s="9">
        <f t="shared" si="3"/>
        <v>75200000</v>
      </c>
    </row>
    <row r="1636">
      <c r="A1636" s="5" t="s">
        <v>5628</v>
      </c>
      <c r="B1636" s="5" t="s">
        <v>3909</v>
      </c>
      <c r="C1636" s="5" t="s">
        <v>3416</v>
      </c>
      <c r="D1636" s="5" t="s">
        <v>3403</v>
      </c>
      <c r="E1636" s="6">
        <v>45975.0</v>
      </c>
      <c r="F1636" s="7">
        <f t="shared" si="1"/>
        <v>2025</v>
      </c>
      <c r="G1636" s="7">
        <f t="shared" si="2"/>
        <v>11</v>
      </c>
      <c r="H1636" s="5" t="s">
        <v>40</v>
      </c>
      <c r="I1636" s="7">
        <v>9.1</v>
      </c>
      <c r="J1636" s="7">
        <v>80.0</v>
      </c>
      <c r="K1636" s="8"/>
      <c r="L1636" s="5" t="str">
        <f t="array" ref="L1636">XLOOKUP(H1636,'Product Master'!B:B,'Product Master'!C:C)</f>
        <v>Specialty Polymers</v>
      </c>
      <c r="M1636" s="9">
        <f t="shared" si="3"/>
        <v>7280000</v>
      </c>
    </row>
    <row r="1637">
      <c r="A1637" s="5" t="s">
        <v>5629</v>
      </c>
      <c r="B1637" s="5" t="s">
        <v>4715</v>
      </c>
      <c r="C1637" s="5" t="s">
        <v>3416</v>
      </c>
      <c r="D1637" s="5" t="s">
        <v>3407</v>
      </c>
      <c r="E1637" s="6">
        <v>45979.0</v>
      </c>
      <c r="F1637" s="7">
        <f t="shared" si="1"/>
        <v>2025</v>
      </c>
      <c r="G1637" s="7">
        <f t="shared" si="2"/>
        <v>11</v>
      </c>
      <c r="H1637" s="5" t="s">
        <v>231</v>
      </c>
      <c r="I1637" s="7">
        <v>29.3</v>
      </c>
      <c r="J1637" s="7">
        <v>100.0</v>
      </c>
      <c r="K1637" s="8"/>
      <c r="L1637" s="5" t="str">
        <f t="array" ref="L1637">XLOOKUP(H1637,'Product Master'!B:B,'Product Master'!C:C)</f>
        <v>Industrial Lubricants</v>
      </c>
      <c r="M1637" s="9">
        <f t="shared" si="3"/>
        <v>29300000</v>
      </c>
    </row>
    <row r="1638">
      <c r="A1638" s="5" t="s">
        <v>5630</v>
      </c>
      <c r="B1638" s="5" t="s">
        <v>3513</v>
      </c>
      <c r="C1638" s="5" t="s">
        <v>3402</v>
      </c>
      <c r="D1638" s="5" t="s">
        <v>3413</v>
      </c>
      <c r="E1638" s="6">
        <v>45898.0</v>
      </c>
      <c r="F1638" s="7">
        <f t="shared" si="1"/>
        <v>2025</v>
      </c>
      <c r="G1638" s="7">
        <f t="shared" si="2"/>
        <v>8</v>
      </c>
      <c r="H1638" s="5" t="s">
        <v>53</v>
      </c>
      <c r="I1638" s="7">
        <v>66.2</v>
      </c>
      <c r="J1638" s="7">
        <v>0.0</v>
      </c>
      <c r="K1638" s="8"/>
      <c r="L1638" s="5" t="str">
        <f t="array" ref="L1638">XLOOKUP(H1638,'Product Master'!B:B,'Product Master'!C:C)</f>
        <v>Specialty Polymers</v>
      </c>
      <c r="M1638" s="9">
        <f t="shared" si="3"/>
        <v>0</v>
      </c>
    </row>
    <row r="1639">
      <c r="A1639" s="5" t="s">
        <v>5631</v>
      </c>
      <c r="B1639" s="5" t="s">
        <v>4302</v>
      </c>
      <c r="C1639" s="5" t="s">
        <v>3412</v>
      </c>
      <c r="D1639" s="5" t="s">
        <v>3403</v>
      </c>
      <c r="E1639" s="6">
        <v>45943.0</v>
      </c>
      <c r="F1639" s="7">
        <f t="shared" si="1"/>
        <v>2025</v>
      </c>
      <c r="G1639" s="7">
        <f t="shared" si="2"/>
        <v>10</v>
      </c>
      <c r="H1639" s="5" t="s">
        <v>35</v>
      </c>
      <c r="I1639" s="7">
        <v>13.4</v>
      </c>
      <c r="J1639" s="7">
        <v>80.0</v>
      </c>
      <c r="K1639" s="8"/>
      <c r="L1639" s="5" t="str">
        <f t="array" ref="L1639">XLOOKUP(H1639,'Product Master'!B:B,'Product Master'!C:C)</f>
        <v>Specialty Polymers</v>
      </c>
      <c r="M1639" s="9">
        <f t="shared" si="3"/>
        <v>10720000</v>
      </c>
    </row>
    <row r="1640">
      <c r="A1640" s="5" t="s">
        <v>5632</v>
      </c>
      <c r="B1640" s="5" t="s">
        <v>3603</v>
      </c>
      <c r="C1640" s="5" t="s">
        <v>3406</v>
      </c>
      <c r="D1640" s="5" t="s">
        <v>3403</v>
      </c>
      <c r="E1640" s="6">
        <v>46245.0</v>
      </c>
      <c r="F1640" s="7">
        <f t="shared" si="1"/>
        <v>2026</v>
      </c>
      <c r="G1640" s="7">
        <f t="shared" si="2"/>
        <v>8</v>
      </c>
      <c r="H1640" s="5" t="s">
        <v>98</v>
      </c>
      <c r="I1640" s="7">
        <v>70.8</v>
      </c>
      <c r="J1640" s="7">
        <v>80.0</v>
      </c>
      <c r="K1640" s="5" t="s">
        <v>4391</v>
      </c>
      <c r="L1640" s="5" t="str">
        <f t="array" ref="L1640">XLOOKUP(H1640,'Product Master'!B:B,'Product Master'!C:C)</f>
        <v>Industrial Lubricants</v>
      </c>
      <c r="M1640" s="9">
        <f t="shared" si="3"/>
        <v>56640000</v>
      </c>
    </row>
    <row r="1641">
      <c r="A1641" s="5" t="s">
        <v>5633</v>
      </c>
      <c r="B1641" s="5" t="s">
        <v>3544</v>
      </c>
      <c r="C1641" s="5" t="s">
        <v>3412</v>
      </c>
      <c r="D1641" s="5" t="s">
        <v>3407</v>
      </c>
      <c r="E1641" s="6">
        <v>46032.0</v>
      </c>
      <c r="F1641" s="7">
        <f t="shared" si="1"/>
        <v>2026</v>
      </c>
      <c r="G1641" s="7">
        <f t="shared" si="2"/>
        <v>1</v>
      </c>
      <c r="H1641" s="5" t="s">
        <v>382</v>
      </c>
      <c r="I1641" s="7">
        <v>56.4</v>
      </c>
      <c r="J1641" s="7">
        <v>100.0</v>
      </c>
      <c r="K1641" s="8"/>
      <c r="L1641" s="5" t="str">
        <f t="array" ref="L1641">XLOOKUP(H1641,'Product Master'!B:B,'Product Master'!C:C)</f>
        <v>Industrial Lubricants</v>
      </c>
      <c r="M1641" s="9">
        <f t="shared" si="3"/>
        <v>56400000</v>
      </c>
    </row>
    <row r="1642">
      <c r="A1642" s="5" t="s">
        <v>5634</v>
      </c>
      <c r="B1642" s="5" t="s">
        <v>3860</v>
      </c>
      <c r="C1642" s="5" t="s">
        <v>3406</v>
      </c>
      <c r="D1642" s="5" t="s">
        <v>3419</v>
      </c>
      <c r="E1642" s="6">
        <v>46430.0</v>
      </c>
      <c r="F1642" s="7">
        <f t="shared" si="1"/>
        <v>2027</v>
      </c>
      <c r="G1642" s="7">
        <f t="shared" si="2"/>
        <v>2</v>
      </c>
      <c r="H1642" s="5" t="s">
        <v>71</v>
      </c>
      <c r="I1642" s="7">
        <v>43.0</v>
      </c>
      <c r="J1642" s="7">
        <v>20.0</v>
      </c>
      <c r="K1642" s="8"/>
      <c r="L1642" s="5" t="str">
        <f t="array" ref="L1642">XLOOKUP(H1642,'Product Master'!B:B,'Product Master'!C:C)</f>
        <v>Consumer &amp; Home Care</v>
      </c>
      <c r="M1642" s="9">
        <f t="shared" si="3"/>
        <v>8600000</v>
      </c>
    </row>
    <row r="1643">
      <c r="A1643" s="5" t="s">
        <v>5635</v>
      </c>
      <c r="B1643" s="5" t="s">
        <v>4374</v>
      </c>
      <c r="C1643" s="5" t="s">
        <v>3406</v>
      </c>
      <c r="D1643" s="5" t="s">
        <v>3419</v>
      </c>
      <c r="E1643" s="6">
        <v>46261.0</v>
      </c>
      <c r="F1643" s="7">
        <f t="shared" si="1"/>
        <v>2026</v>
      </c>
      <c r="G1643" s="7">
        <f t="shared" si="2"/>
        <v>8</v>
      </c>
      <c r="H1643" s="5" t="s">
        <v>25</v>
      </c>
      <c r="I1643" s="7">
        <v>19.9</v>
      </c>
      <c r="J1643" s="7">
        <v>20.0</v>
      </c>
      <c r="K1643" s="8"/>
      <c r="L1643" s="5" t="str">
        <f t="array" ref="L1643">XLOOKUP(H1643,'Product Master'!B:B,'Product Master'!C:C)</f>
        <v>Specialty Polymers</v>
      </c>
      <c r="M1643" s="9">
        <f t="shared" si="3"/>
        <v>3980000</v>
      </c>
    </row>
    <row r="1644">
      <c r="A1644" s="5" t="s">
        <v>5636</v>
      </c>
      <c r="B1644" s="5" t="s">
        <v>4148</v>
      </c>
      <c r="C1644" s="5" t="s">
        <v>3402</v>
      </c>
      <c r="D1644" s="5" t="s">
        <v>3407</v>
      </c>
      <c r="E1644" s="6">
        <v>46202.0</v>
      </c>
      <c r="F1644" s="7">
        <f t="shared" si="1"/>
        <v>2026</v>
      </c>
      <c r="G1644" s="7">
        <f t="shared" si="2"/>
        <v>6</v>
      </c>
      <c r="H1644" s="5" t="s">
        <v>25</v>
      </c>
      <c r="I1644" s="7">
        <v>42.5</v>
      </c>
      <c r="J1644" s="7">
        <v>100.0</v>
      </c>
      <c r="K1644" s="5" t="s">
        <v>5637</v>
      </c>
      <c r="L1644" s="5" t="str">
        <f t="array" ref="L1644">XLOOKUP(H1644,'Product Master'!B:B,'Product Master'!C:C)</f>
        <v>Specialty Polymers</v>
      </c>
      <c r="M1644" s="9">
        <f t="shared" si="3"/>
        <v>42500000</v>
      </c>
    </row>
    <row r="1645">
      <c r="A1645" s="5" t="s">
        <v>5638</v>
      </c>
      <c r="B1645" s="5" t="s">
        <v>3432</v>
      </c>
      <c r="C1645" s="5" t="s">
        <v>3416</v>
      </c>
      <c r="D1645" s="5" t="s">
        <v>3413</v>
      </c>
      <c r="E1645" s="6">
        <v>46701.0</v>
      </c>
      <c r="F1645" s="7">
        <f t="shared" si="1"/>
        <v>2027</v>
      </c>
      <c r="G1645" s="7">
        <f t="shared" si="2"/>
        <v>11</v>
      </c>
      <c r="H1645" s="5" t="s">
        <v>169</v>
      </c>
      <c r="I1645" s="7">
        <v>76.4</v>
      </c>
      <c r="J1645" s="7">
        <v>0.0</v>
      </c>
      <c r="K1645" s="8"/>
      <c r="L1645" s="5" t="str">
        <f t="array" ref="L1645">XLOOKUP(H1645,'Product Master'!B:B,'Product Master'!C:C)</f>
        <v>Specialty Polymers</v>
      </c>
      <c r="M1645" s="9">
        <f t="shared" si="3"/>
        <v>0</v>
      </c>
    </row>
    <row r="1646">
      <c r="A1646" s="5" t="s">
        <v>5639</v>
      </c>
      <c r="B1646" s="5" t="s">
        <v>3544</v>
      </c>
      <c r="C1646" s="5" t="s">
        <v>3412</v>
      </c>
      <c r="D1646" s="5" t="s">
        <v>3413</v>
      </c>
      <c r="E1646" s="6">
        <v>46846.0</v>
      </c>
      <c r="F1646" s="7">
        <f t="shared" si="1"/>
        <v>2028</v>
      </c>
      <c r="G1646" s="7">
        <f t="shared" si="2"/>
        <v>4</v>
      </c>
      <c r="H1646" s="5" t="s">
        <v>40</v>
      </c>
      <c r="I1646" s="7">
        <v>23.3</v>
      </c>
      <c r="J1646" s="7">
        <v>0.0</v>
      </c>
      <c r="K1646" s="8"/>
      <c r="L1646" s="5" t="str">
        <f t="array" ref="L1646">XLOOKUP(H1646,'Product Master'!B:B,'Product Master'!C:C)</f>
        <v>Specialty Polymers</v>
      </c>
      <c r="M1646" s="9">
        <f t="shared" si="3"/>
        <v>0</v>
      </c>
    </row>
    <row r="1647">
      <c r="A1647" s="5" t="s">
        <v>5640</v>
      </c>
      <c r="B1647" s="5" t="s">
        <v>3720</v>
      </c>
      <c r="C1647" s="5" t="s">
        <v>3406</v>
      </c>
      <c r="D1647" s="5" t="s">
        <v>3413</v>
      </c>
      <c r="E1647" s="6">
        <v>45889.0</v>
      </c>
      <c r="F1647" s="7">
        <f t="shared" si="1"/>
        <v>2025</v>
      </c>
      <c r="G1647" s="7">
        <f t="shared" si="2"/>
        <v>8</v>
      </c>
      <c r="H1647" s="5" t="s">
        <v>245</v>
      </c>
      <c r="I1647" s="7">
        <v>12.9</v>
      </c>
      <c r="J1647" s="7">
        <v>0.0</v>
      </c>
      <c r="K1647" s="8"/>
      <c r="L1647" s="5" t="str">
        <f t="array" ref="L1647">XLOOKUP(H1647,'Product Master'!B:B,'Product Master'!C:C)</f>
        <v>Packaging Materials</v>
      </c>
      <c r="M1647" s="9">
        <f t="shared" si="3"/>
        <v>0</v>
      </c>
    </row>
    <row r="1648">
      <c r="A1648" s="5" t="s">
        <v>5641</v>
      </c>
      <c r="B1648" s="5" t="s">
        <v>3838</v>
      </c>
      <c r="C1648" s="5" t="s">
        <v>3412</v>
      </c>
      <c r="D1648" s="5" t="s">
        <v>3407</v>
      </c>
      <c r="E1648" s="6">
        <v>45769.0</v>
      </c>
      <c r="F1648" s="7">
        <f t="shared" si="1"/>
        <v>2025</v>
      </c>
      <c r="G1648" s="7">
        <f t="shared" si="2"/>
        <v>4</v>
      </c>
      <c r="H1648" s="5" t="s">
        <v>218</v>
      </c>
      <c r="I1648" s="7">
        <v>79.7</v>
      </c>
      <c r="J1648" s="7">
        <v>100.0</v>
      </c>
      <c r="K1648" s="8"/>
      <c r="L1648" s="5" t="str">
        <f t="array" ref="L1648">XLOOKUP(H1648,'Product Master'!B:B,'Product Master'!C:C)</f>
        <v>Consumer &amp; Home Care</v>
      </c>
      <c r="M1648" s="9">
        <f t="shared" si="3"/>
        <v>79700000</v>
      </c>
    </row>
    <row r="1649">
      <c r="A1649" s="5" t="s">
        <v>5642</v>
      </c>
      <c r="B1649" s="5" t="s">
        <v>3911</v>
      </c>
      <c r="C1649" s="5" t="s">
        <v>3406</v>
      </c>
      <c r="D1649" s="5" t="s">
        <v>3407</v>
      </c>
      <c r="E1649" s="6">
        <v>46572.0</v>
      </c>
      <c r="F1649" s="7">
        <f t="shared" si="1"/>
        <v>2027</v>
      </c>
      <c r="G1649" s="7">
        <f t="shared" si="2"/>
        <v>7</v>
      </c>
      <c r="H1649" s="5" t="s">
        <v>245</v>
      </c>
      <c r="I1649" s="7">
        <v>5.7</v>
      </c>
      <c r="J1649" s="7">
        <v>100.0</v>
      </c>
      <c r="K1649" s="8"/>
      <c r="L1649" s="5" t="str">
        <f t="array" ref="L1649">XLOOKUP(H1649,'Product Master'!B:B,'Product Master'!C:C)</f>
        <v>Packaging Materials</v>
      </c>
      <c r="M1649" s="9">
        <f t="shared" si="3"/>
        <v>5700000</v>
      </c>
    </row>
    <row r="1650">
      <c r="A1650" s="5" t="s">
        <v>5643</v>
      </c>
      <c r="B1650" s="5" t="s">
        <v>4270</v>
      </c>
      <c r="C1650" s="5" t="s">
        <v>3416</v>
      </c>
      <c r="D1650" s="5" t="s">
        <v>3419</v>
      </c>
      <c r="E1650" s="6">
        <v>46361.0</v>
      </c>
      <c r="F1650" s="7">
        <f t="shared" si="1"/>
        <v>2026</v>
      </c>
      <c r="G1650" s="7">
        <f t="shared" si="2"/>
        <v>12</v>
      </c>
      <c r="H1650" s="5" t="s">
        <v>64</v>
      </c>
      <c r="I1650" s="7">
        <v>19.4</v>
      </c>
      <c r="J1650" s="7">
        <v>20.0</v>
      </c>
      <c r="K1650" s="8"/>
      <c r="L1650" s="5" t="str">
        <f t="array" ref="L1650">XLOOKUP(H1650,'Product Master'!B:B,'Product Master'!C:C)</f>
        <v>Industrial Lubricants</v>
      </c>
      <c r="M1650" s="9">
        <f t="shared" si="3"/>
        <v>3880000</v>
      </c>
    </row>
    <row r="1651">
      <c r="A1651" s="5" t="s">
        <v>5644</v>
      </c>
      <c r="B1651" s="5" t="s">
        <v>3760</v>
      </c>
      <c r="C1651" s="5" t="s">
        <v>3402</v>
      </c>
      <c r="D1651" s="5" t="s">
        <v>3403</v>
      </c>
      <c r="E1651" s="6">
        <v>46392.0</v>
      </c>
      <c r="F1651" s="7">
        <f t="shared" si="1"/>
        <v>2027</v>
      </c>
      <c r="G1651" s="7">
        <f t="shared" si="2"/>
        <v>1</v>
      </c>
      <c r="H1651" s="5" t="s">
        <v>161</v>
      </c>
      <c r="I1651" s="7">
        <v>57.0</v>
      </c>
      <c r="J1651" s="7">
        <v>80.0</v>
      </c>
      <c r="K1651" s="8"/>
      <c r="L1651" s="5" t="str">
        <f t="array" ref="L1651">XLOOKUP(H1651,'Product Master'!B:B,'Product Master'!C:C)</f>
        <v>Industrial Lubricants</v>
      </c>
      <c r="M1651" s="9">
        <f t="shared" si="3"/>
        <v>45600000</v>
      </c>
    </row>
    <row r="1652">
      <c r="A1652" s="5" t="s">
        <v>5645</v>
      </c>
      <c r="B1652" s="5" t="s">
        <v>4062</v>
      </c>
      <c r="C1652" s="5" t="s">
        <v>3406</v>
      </c>
      <c r="D1652" s="5" t="s">
        <v>3403</v>
      </c>
      <c r="E1652" s="6">
        <v>46626.0</v>
      </c>
      <c r="F1652" s="7">
        <f t="shared" si="1"/>
        <v>2027</v>
      </c>
      <c r="G1652" s="7">
        <f t="shared" si="2"/>
        <v>8</v>
      </c>
      <c r="H1652" s="5" t="s">
        <v>194</v>
      </c>
      <c r="I1652" s="7">
        <v>77.3</v>
      </c>
      <c r="J1652" s="7">
        <v>80.0</v>
      </c>
      <c r="K1652" s="8"/>
      <c r="L1652" s="5" t="str">
        <f t="array" ref="L1652">XLOOKUP(H1652,'Product Master'!B:B,'Product Master'!C:C)</f>
        <v>Specialty Polymers</v>
      </c>
      <c r="M1652" s="9">
        <f t="shared" si="3"/>
        <v>61840000</v>
      </c>
    </row>
    <row r="1653">
      <c r="A1653" s="5" t="s">
        <v>5646</v>
      </c>
      <c r="B1653" s="5" t="s">
        <v>5273</v>
      </c>
      <c r="C1653" s="5" t="s">
        <v>3402</v>
      </c>
      <c r="D1653" s="5" t="s">
        <v>3407</v>
      </c>
      <c r="E1653" s="6">
        <v>46401.0</v>
      </c>
      <c r="F1653" s="7">
        <f t="shared" si="1"/>
        <v>2027</v>
      </c>
      <c r="G1653" s="7">
        <f t="shared" si="2"/>
        <v>1</v>
      </c>
      <c r="H1653" s="5" t="s">
        <v>213</v>
      </c>
      <c r="I1653" s="7">
        <v>60.4</v>
      </c>
      <c r="J1653" s="7">
        <v>100.0</v>
      </c>
      <c r="K1653" s="8"/>
      <c r="L1653" s="5" t="str">
        <f t="array" ref="L1653">XLOOKUP(H1653,'Product Master'!B:B,'Product Master'!C:C)</f>
        <v>Industrial Lubricants</v>
      </c>
      <c r="M1653" s="9">
        <f t="shared" si="3"/>
        <v>60400000</v>
      </c>
    </row>
    <row r="1654">
      <c r="A1654" s="5" t="s">
        <v>5647</v>
      </c>
      <c r="B1654" s="5" t="s">
        <v>4367</v>
      </c>
      <c r="C1654" s="5" t="s">
        <v>3402</v>
      </c>
      <c r="D1654" s="5" t="s">
        <v>3403</v>
      </c>
      <c r="E1654" s="6">
        <v>46790.0</v>
      </c>
      <c r="F1654" s="7">
        <f t="shared" si="1"/>
        <v>2028</v>
      </c>
      <c r="G1654" s="7">
        <f t="shared" si="2"/>
        <v>2</v>
      </c>
      <c r="H1654" s="5" t="s">
        <v>142</v>
      </c>
      <c r="I1654" s="7">
        <v>63.1</v>
      </c>
      <c r="J1654" s="7">
        <v>80.0</v>
      </c>
      <c r="K1654" s="8"/>
      <c r="L1654" s="5" t="str">
        <f t="array" ref="L1654">XLOOKUP(H1654,'Product Master'!B:B,'Product Master'!C:C)</f>
        <v>Automotive Solutions</v>
      </c>
      <c r="M1654" s="9">
        <f t="shared" si="3"/>
        <v>50480000</v>
      </c>
    </row>
    <row r="1655">
      <c r="A1655" s="5" t="s">
        <v>5648</v>
      </c>
      <c r="B1655" s="5" t="s">
        <v>3466</v>
      </c>
      <c r="C1655" s="5" t="s">
        <v>3406</v>
      </c>
      <c r="D1655" s="5" t="s">
        <v>3419</v>
      </c>
      <c r="E1655" s="6">
        <v>46519.0</v>
      </c>
      <c r="F1655" s="7">
        <f t="shared" si="1"/>
        <v>2027</v>
      </c>
      <c r="G1655" s="7">
        <f t="shared" si="2"/>
        <v>5</v>
      </c>
      <c r="H1655" s="5" t="s">
        <v>79</v>
      </c>
      <c r="I1655" s="7">
        <v>49.2</v>
      </c>
      <c r="J1655" s="7">
        <v>20.0</v>
      </c>
      <c r="K1655" s="8"/>
      <c r="L1655" s="5" t="str">
        <f t="array" ref="L1655">XLOOKUP(H1655,'Product Master'!B:B,'Product Master'!C:C)</f>
        <v>Packaging Materials</v>
      </c>
      <c r="M1655" s="9">
        <f t="shared" si="3"/>
        <v>9840000</v>
      </c>
    </row>
    <row r="1656">
      <c r="A1656" s="5" t="s">
        <v>5649</v>
      </c>
      <c r="B1656" s="5" t="s">
        <v>5650</v>
      </c>
      <c r="C1656" s="5" t="s">
        <v>3416</v>
      </c>
      <c r="D1656" s="5" t="s">
        <v>3403</v>
      </c>
      <c r="E1656" s="6">
        <v>46682.0</v>
      </c>
      <c r="F1656" s="7">
        <f t="shared" si="1"/>
        <v>2027</v>
      </c>
      <c r="G1656" s="7">
        <f t="shared" si="2"/>
        <v>10</v>
      </c>
      <c r="H1656" s="5" t="s">
        <v>336</v>
      </c>
      <c r="I1656" s="7">
        <v>61.2</v>
      </c>
      <c r="J1656" s="7">
        <v>80.0</v>
      </c>
      <c r="K1656" s="8"/>
      <c r="L1656" s="5" t="str">
        <f t="array" ref="L1656">XLOOKUP(H1656,'Product Master'!B:B,'Product Master'!C:C)</f>
        <v>Automotive Solutions</v>
      </c>
      <c r="M1656" s="9">
        <f t="shared" si="3"/>
        <v>48960000</v>
      </c>
    </row>
    <row r="1657">
      <c r="A1657" s="5" t="s">
        <v>5651</v>
      </c>
      <c r="B1657" s="5" t="s">
        <v>4459</v>
      </c>
      <c r="C1657" s="5" t="s">
        <v>3416</v>
      </c>
      <c r="D1657" s="5" t="s">
        <v>3403</v>
      </c>
      <c r="E1657" s="6">
        <v>45720.0</v>
      </c>
      <c r="F1657" s="7">
        <f t="shared" si="1"/>
        <v>2025</v>
      </c>
      <c r="G1657" s="7">
        <f t="shared" si="2"/>
        <v>3</v>
      </c>
      <c r="H1657" s="5" t="s">
        <v>231</v>
      </c>
      <c r="I1657" s="7">
        <v>35.6</v>
      </c>
      <c r="J1657" s="7">
        <v>80.0</v>
      </c>
      <c r="K1657" s="8"/>
      <c r="L1657" s="5" t="str">
        <f t="array" ref="L1657">XLOOKUP(H1657,'Product Master'!B:B,'Product Master'!C:C)</f>
        <v>Industrial Lubricants</v>
      </c>
      <c r="M1657" s="9">
        <f t="shared" si="3"/>
        <v>28480000</v>
      </c>
    </row>
    <row r="1658">
      <c r="A1658" s="5" t="s">
        <v>5652</v>
      </c>
      <c r="B1658" s="5" t="s">
        <v>3605</v>
      </c>
      <c r="C1658" s="5" t="s">
        <v>3402</v>
      </c>
      <c r="D1658" s="5" t="s">
        <v>3413</v>
      </c>
      <c r="E1658" s="6">
        <v>46790.0</v>
      </c>
      <c r="F1658" s="7">
        <f t="shared" si="1"/>
        <v>2028</v>
      </c>
      <c r="G1658" s="7">
        <f t="shared" si="2"/>
        <v>2</v>
      </c>
      <c r="H1658" s="5" t="s">
        <v>133</v>
      </c>
      <c r="I1658" s="7">
        <v>18.7</v>
      </c>
      <c r="J1658" s="7">
        <v>0.0</v>
      </c>
      <c r="K1658" s="8"/>
      <c r="L1658" s="5" t="str">
        <f t="array" ref="L1658">XLOOKUP(H1658,'Product Master'!B:B,'Product Master'!C:C)</f>
        <v>Specialty Polymers</v>
      </c>
      <c r="M1658" s="9">
        <f t="shared" si="3"/>
        <v>0</v>
      </c>
    </row>
    <row r="1659">
      <c r="A1659" s="5" t="s">
        <v>5653</v>
      </c>
      <c r="B1659" s="5" t="s">
        <v>4025</v>
      </c>
      <c r="C1659" s="5" t="s">
        <v>3406</v>
      </c>
      <c r="D1659" s="5" t="s">
        <v>3419</v>
      </c>
      <c r="E1659" s="6">
        <v>46516.0</v>
      </c>
      <c r="F1659" s="7">
        <f t="shared" si="1"/>
        <v>2027</v>
      </c>
      <c r="G1659" s="7">
        <f t="shared" si="2"/>
        <v>5</v>
      </c>
      <c r="H1659" s="5" t="s">
        <v>56</v>
      </c>
      <c r="I1659" s="7">
        <v>38.4</v>
      </c>
      <c r="J1659" s="7">
        <v>20.0</v>
      </c>
      <c r="K1659" s="8"/>
      <c r="L1659" s="5" t="str">
        <f t="array" ref="L1659">XLOOKUP(H1659,'Product Master'!B:B,'Product Master'!C:C)</f>
        <v>Packaging Materials</v>
      </c>
      <c r="M1659" s="9">
        <f t="shared" si="3"/>
        <v>7680000</v>
      </c>
    </row>
    <row r="1660">
      <c r="A1660" s="5" t="s">
        <v>5654</v>
      </c>
      <c r="B1660" s="5" t="s">
        <v>4354</v>
      </c>
      <c r="C1660" s="5" t="s">
        <v>3402</v>
      </c>
      <c r="D1660" s="5" t="s">
        <v>3407</v>
      </c>
      <c r="E1660" s="6">
        <v>45960.0</v>
      </c>
      <c r="F1660" s="7">
        <f t="shared" si="1"/>
        <v>2025</v>
      </c>
      <c r="G1660" s="7">
        <f t="shared" si="2"/>
        <v>10</v>
      </c>
      <c r="H1660" s="5" t="s">
        <v>250</v>
      </c>
      <c r="I1660" s="7">
        <v>21.6</v>
      </c>
      <c r="J1660" s="7">
        <v>100.0</v>
      </c>
      <c r="K1660" s="5" t="s">
        <v>5655</v>
      </c>
      <c r="L1660" s="5" t="str">
        <f t="array" ref="L1660">XLOOKUP(H1660,'Product Master'!B:B,'Product Master'!C:C)</f>
        <v>Industrial Lubricants</v>
      </c>
      <c r="M1660" s="9">
        <f t="shared" si="3"/>
        <v>21600000</v>
      </c>
    </row>
    <row r="1661">
      <c r="A1661" s="5" t="s">
        <v>5656</v>
      </c>
      <c r="B1661" s="5" t="s">
        <v>3579</v>
      </c>
      <c r="C1661" s="5" t="s">
        <v>3406</v>
      </c>
      <c r="D1661" s="5" t="s">
        <v>3403</v>
      </c>
      <c r="E1661" s="6">
        <v>46148.0</v>
      </c>
      <c r="F1661" s="7">
        <f t="shared" si="1"/>
        <v>2026</v>
      </c>
      <c r="G1661" s="7">
        <f t="shared" si="2"/>
        <v>5</v>
      </c>
      <c r="H1661" s="5" t="s">
        <v>68</v>
      </c>
      <c r="I1661" s="7">
        <v>24.3</v>
      </c>
      <c r="J1661" s="7">
        <v>80.0</v>
      </c>
      <c r="K1661" s="8"/>
      <c r="L1661" s="5" t="str">
        <f t="array" ref="L1661">XLOOKUP(H1661,'Product Master'!B:B,'Product Master'!C:C)</f>
        <v>Industrial Lubricants</v>
      </c>
      <c r="M1661" s="9">
        <f t="shared" si="3"/>
        <v>19440000</v>
      </c>
    </row>
    <row r="1662">
      <c r="A1662" s="5" t="s">
        <v>5657</v>
      </c>
      <c r="B1662" s="5" t="s">
        <v>3447</v>
      </c>
      <c r="C1662" s="5" t="s">
        <v>3416</v>
      </c>
      <c r="D1662" s="5" t="s">
        <v>3403</v>
      </c>
      <c r="E1662" s="6">
        <v>45741.0</v>
      </c>
      <c r="F1662" s="7">
        <f t="shared" si="1"/>
        <v>2025</v>
      </c>
      <c r="G1662" s="7">
        <f t="shared" si="2"/>
        <v>3</v>
      </c>
      <c r="H1662" s="5" t="s">
        <v>71</v>
      </c>
      <c r="I1662" s="7">
        <v>19.3</v>
      </c>
      <c r="J1662" s="7">
        <v>80.0</v>
      </c>
      <c r="K1662" s="8"/>
      <c r="L1662" s="5" t="str">
        <f t="array" ref="L1662">XLOOKUP(H1662,'Product Master'!B:B,'Product Master'!C:C)</f>
        <v>Consumer &amp; Home Care</v>
      </c>
      <c r="M1662" s="9">
        <f t="shared" si="3"/>
        <v>15440000</v>
      </c>
    </row>
    <row r="1663">
      <c r="A1663" s="5" t="s">
        <v>5658</v>
      </c>
      <c r="B1663" s="5" t="s">
        <v>3710</v>
      </c>
      <c r="C1663" s="5" t="s">
        <v>3412</v>
      </c>
      <c r="D1663" s="5" t="s">
        <v>3417</v>
      </c>
      <c r="E1663" s="6">
        <v>45985.0</v>
      </c>
      <c r="F1663" s="7">
        <f t="shared" si="1"/>
        <v>2025</v>
      </c>
      <c r="G1663" s="7">
        <f t="shared" si="2"/>
        <v>11</v>
      </c>
      <c r="H1663" s="5" t="s">
        <v>74</v>
      </c>
      <c r="I1663" s="7">
        <v>58.5</v>
      </c>
      <c r="J1663" s="7">
        <v>60.0</v>
      </c>
      <c r="K1663" s="8"/>
      <c r="L1663" s="5" t="str">
        <f t="array" ref="L1663">XLOOKUP(H1663,'Product Master'!B:B,'Product Master'!C:C)</f>
        <v>Consumer &amp; Home Care</v>
      </c>
      <c r="M1663" s="9">
        <f t="shared" si="3"/>
        <v>35100000</v>
      </c>
    </row>
    <row r="1664">
      <c r="A1664" s="5" t="s">
        <v>5659</v>
      </c>
      <c r="B1664" s="5" t="s">
        <v>4789</v>
      </c>
      <c r="C1664" s="5" t="s">
        <v>3412</v>
      </c>
      <c r="D1664" s="5" t="s">
        <v>3407</v>
      </c>
      <c r="E1664" s="6">
        <v>46536.0</v>
      </c>
      <c r="F1664" s="7">
        <f t="shared" si="1"/>
        <v>2027</v>
      </c>
      <c r="G1664" s="7">
        <f t="shared" si="2"/>
        <v>5</v>
      </c>
      <c r="H1664" s="5" t="s">
        <v>294</v>
      </c>
      <c r="I1664" s="7">
        <v>5.5</v>
      </c>
      <c r="J1664" s="7">
        <v>100.0</v>
      </c>
      <c r="K1664" s="8"/>
      <c r="L1664" s="5" t="str">
        <f t="array" ref="L1664">XLOOKUP(H1664,'Product Master'!B:B,'Product Master'!C:C)</f>
        <v>Consumer &amp; Home Care</v>
      </c>
      <c r="M1664" s="9">
        <f t="shared" si="3"/>
        <v>5500000</v>
      </c>
    </row>
    <row r="1665">
      <c r="A1665" s="5" t="s">
        <v>5660</v>
      </c>
      <c r="B1665" s="5" t="s">
        <v>4557</v>
      </c>
      <c r="C1665" s="5" t="s">
        <v>3416</v>
      </c>
      <c r="D1665" s="5" t="s">
        <v>3413</v>
      </c>
      <c r="E1665" s="6">
        <v>46506.0</v>
      </c>
      <c r="F1665" s="7">
        <f t="shared" si="1"/>
        <v>2027</v>
      </c>
      <c r="G1665" s="7">
        <f t="shared" si="2"/>
        <v>4</v>
      </c>
      <c r="H1665" s="5" t="s">
        <v>201</v>
      </c>
      <c r="I1665" s="7">
        <v>26.7</v>
      </c>
      <c r="J1665" s="7">
        <v>0.0</v>
      </c>
      <c r="K1665" s="8"/>
      <c r="L1665" s="5" t="str">
        <f t="array" ref="L1665">XLOOKUP(H1665,'Product Master'!B:B,'Product Master'!C:C)</f>
        <v>Industrial Lubricants</v>
      </c>
      <c r="M1665" s="9">
        <f t="shared" si="3"/>
        <v>0</v>
      </c>
    </row>
    <row r="1666">
      <c r="A1666" s="5" t="s">
        <v>5661</v>
      </c>
      <c r="B1666" s="5" t="s">
        <v>4572</v>
      </c>
      <c r="C1666" s="5" t="s">
        <v>3402</v>
      </c>
      <c r="D1666" s="5" t="s">
        <v>3407</v>
      </c>
      <c r="E1666" s="6">
        <v>46446.0</v>
      </c>
      <c r="F1666" s="7">
        <f t="shared" si="1"/>
        <v>2027</v>
      </c>
      <c r="G1666" s="7">
        <f t="shared" si="2"/>
        <v>2</v>
      </c>
      <c r="H1666" s="5" t="s">
        <v>71</v>
      </c>
      <c r="I1666" s="7">
        <v>58.1</v>
      </c>
      <c r="J1666" s="7">
        <v>100.0</v>
      </c>
      <c r="K1666" s="8"/>
      <c r="L1666" s="5" t="str">
        <f t="array" ref="L1666">XLOOKUP(H1666,'Product Master'!B:B,'Product Master'!C:C)</f>
        <v>Consumer &amp; Home Care</v>
      </c>
      <c r="M1666" s="9">
        <f t="shared" si="3"/>
        <v>58100000</v>
      </c>
    </row>
    <row r="1667">
      <c r="A1667" s="5" t="s">
        <v>5662</v>
      </c>
      <c r="B1667" s="5" t="s">
        <v>3730</v>
      </c>
      <c r="C1667" s="5" t="s">
        <v>3402</v>
      </c>
      <c r="D1667" s="5" t="s">
        <v>3419</v>
      </c>
      <c r="E1667" s="6">
        <v>45963.0</v>
      </c>
      <c r="F1667" s="7">
        <f t="shared" si="1"/>
        <v>2025</v>
      </c>
      <c r="G1667" s="7">
        <f t="shared" si="2"/>
        <v>11</v>
      </c>
      <c r="H1667" s="5" t="s">
        <v>142</v>
      </c>
      <c r="I1667" s="7">
        <v>59.7</v>
      </c>
      <c r="J1667" s="7">
        <v>20.0</v>
      </c>
      <c r="K1667" s="8"/>
      <c r="L1667" s="5" t="str">
        <f t="array" ref="L1667">XLOOKUP(H1667,'Product Master'!B:B,'Product Master'!C:C)</f>
        <v>Automotive Solutions</v>
      </c>
      <c r="M1667" s="9">
        <f t="shared" si="3"/>
        <v>11940000</v>
      </c>
    </row>
    <row r="1668">
      <c r="A1668" s="5" t="s">
        <v>5663</v>
      </c>
      <c r="B1668" s="5" t="s">
        <v>4118</v>
      </c>
      <c r="C1668" s="5" t="s">
        <v>3416</v>
      </c>
      <c r="D1668" s="5" t="s">
        <v>3419</v>
      </c>
      <c r="E1668" s="6">
        <v>46727.0</v>
      </c>
      <c r="F1668" s="7">
        <f t="shared" si="1"/>
        <v>2027</v>
      </c>
      <c r="G1668" s="7">
        <f t="shared" si="2"/>
        <v>12</v>
      </c>
      <c r="H1668" s="5" t="s">
        <v>74</v>
      </c>
      <c r="I1668" s="7">
        <v>75.0</v>
      </c>
      <c r="J1668" s="7">
        <v>20.0</v>
      </c>
      <c r="K1668" s="8"/>
      <c r="L1668" s="5" t="str">
        <f t="array" ref="L1668">XLOOKUP(H1668,'Product Master'!B:B,'Product Master'!C:C)</f>
        <v>Consumer &amp; Home Care</v>
      </c>
      <c r="M1668" s="9">
        <f t="shared" si="3"/>
        <v>15000000</v>
      </c>
    </row>
    <row r="1669">
      <c r="A1669" s="5" t="s">
        <v>5664</v>
      </c>
      <c r="B1669" s="5" t="s">
        <v>3409</v>
      </c>
      <c r="C1669" s="5" t="s">
        <v>3416</v>
      </c>
      <c r="D1669" s="5" t="s">
        <v>3403</v>
      </c>
      <c r="E1669" s="6">
        <v>46822.0</v>
      </c>
      <c r="F1669" s="7">
        <f t="shared" si="1"/>
        <v>2028</v>
      </c>
      <c r="G1669" s="7">
        <f t="shared" si="2"/>
        <v>3</v>
      </c>
      <c r="H1669" s="5" t="s">
        <v>213</v>
      </c>
      <c r="I1669" s="7">
        <v>12.1</v>
      </c>
      <c r="J1669" s="7">
        <v>80.0</v>
      </c>
      <c r="K1669" s="8"/>
      <c r="L1669" s="5" t="str">
        <f t="array" ref="L1669">XLOOKUP(H1669,'Product Master'!B:B,'Product Master'!C:C)</f>
        <v>Industrial Lubricants</v>
      </c>
      <c r="M1669" s="9">
        <f t="shared" si="3"/>
        <v>9680000</v>
      </c>
    </row>
    <row r="1670">
      <c r="A1670" s="5" t="s">
        <v>5665</v>
      </c>
      <c r="B1670" s="5" t="s">
        <v>3401</v>
      </c>
      <c r="C1670" s="5" t="s">
        <v>3406</v>
      </c>
      <c r="D1670" s="5" t="s">
        <v>3407</v>
      </c>
      <c r="E1670" s="6">
        <v>46584.0</v>
      </c>
      <c r="F1670" s="7">
        <f t="shared" si="1"/>
        <v>2027</v>
      </c>
      <c r="G1670" s="7">
        <f t="shared" si="2"/>
        <v>7</v>
      </c>
      <c r="H1670" s="5" t="s">
        <v>92</v>
      </c>
      <c r="I1670" s="7">
        <v>14.2</v>
      </c>
      <c r="J1670" s="7">
        <v>100.0</v>
      </c>
      <c r="K1670" s="8"/>
      <c r="L1670" s="5" t="str">
        <f t="array" ref="L1670">XLOOKUP(H1670,'Product Master'!B:B,'Product Master'!C:C)</f>
        <v>Automotive Solutions</v>
      </c>
      <c r="M1670" s="9">
        <f t="shared" si="3"/>
        <v>14200000</v>
      </c>
    </row>
    <row r="1671">
      <c r="A1671" s="5" t="s">
        <v>5666</v>
      </c>
      <c r="B1671" s="5" t="s">
        <v>4164</v>
      </c>
      <c r="C1671" s="5" t="s">
        <v>3406</v>
      </c>
      <c r="D1671" s="5" t="s">
        <v>3413</v>
      </c>
      <c r="E1671" s="6">
        <v>46606.0</v>
      </c>
      <c r="F1671" s="7">
        <f t="shared" si="1"/>
        <v>2027</v>
      </c>
      <c r="G1671" s="7">
        <f t="shared" si="2"/>
        <v>8</v>
      </c>
      <c r="H1671" s="5" t="s">
        <v>35</v>
      </c>
      <c r="I1671" s="7">
        <v>28.5</v>
      </c>
      <c r="J1671" s="7">
        <v>0.0</v>
      </c>
      <c r="K1671" s="8"/>
      <c r="L1671" s="5" t="str">
        <f t="array" ref="L1671">XLOOKUP(H1671,'Product Master'!B:B,'Product Master'!C:C)</f>
        <v>Specialty Polymers</v>
      </c>
      <c r="M1671" s="9">
        <f t="shared" si="3"/>
        <v>0</v>
      </c>
    </row>
    <row r="1672">
      <c r="A1672" s="5" t="s">
        <v>5667</v>
      </c>
      <c r="B1672" s="5" t="s">
        <v>3521</v>
      </c>
      <c r="C1672" s="5" t="s">
        <v>3416</v>
      </c>
      <c r="D1672" s="5" t="s">
        <v>3419</v>
      </c>
      <c r="E1672" s="6">
        <v>46413.0</v>
      </c>
      <c r="F1672" s="7">
        <f t="shared" si="1"/>
        <v>2027</v>
      </c>
      <c r="G1672" s="7">
        <f t="shared" si="2"/>
        <v>1</v>
      </c>
      <c r="H1672" s="5" t="s">
        <v>152</v>
      </c>
      <c r="I1672" s="7">
        <v>72.2</v>
      </c>
      <c r="J1672" s="7">
        <v>20.0</v>
      </c>
      <c r="K1672" s="8"/>
      <c r="L1672" s="5" t="str">
        <f t="array" ref="L1672">XLOOKUP(H1672,'Product Master'!B:B,'Product Master'!C:C)</f>
        <v>Packaging Materials</v>
      </c>
      <c r="M1672" s="9">
        <f t="shared" si="3"/>
        <v>14440000</v>
      </c>
    </row>
    <row r="1673">
      <c r="A1673" s="5" t="s">
        <v>5668</v>
      </c>
      <c r="B1673" s="5" t="s">
        <v>4550</v>
      </c>
      <c r="C1673" s="5" t="s">
        <v>3406</v>
      </c>
      <c r="D1673" s="5" t="s">
        <v>3413</v>
      </c>
      <c r="E1673" s="6">
        <v>46693.0</v>
      </c>
      <c r="F1673" s="7">
        <f t="shared" si="1"/>
        <v>2027</v>
      </c>
      <c r="G1673" s="7">
        <f t="shared" si="2"/>
        <v>11</v>
      </c>
      <c r="H1673" s="5" t="s">
        <v>53</v>
      </c>
      <c r="I1673" s="7">
        <v>70.4</v>
      </c>
      <c r="J1673" s="7">
        <v>0.0</v>
      </c>
      <c r="K1673" s="8"/>
      <c r="L1673" s="5" t="str">
        <f t="array" ref="L1673">XLOOKUP(H1673,'Product Master'!B:B,'Product Master'!C:C)</f>
        <v>Specialty Polymers</v>
      </c>
      <c r="M1673" s="9">
        <f t="shared" si="3"/>
        <v>0</v>
      </c>
    </row>
    <row r="1674">
      <c r="A1674" s="5" t="s">
        <v>5669</v>
      </c>
      <c r="B1674" s="5" t="s">
        <v>5670</v>
      </c>
      <c r="C1674" s="5" t="s">
        <v>3412</v>
      </c>
      <c r="D1674" s="5" t="s">
        <v>3403</v>
      </c>
      <c r="E1674" s="6">
        <v>46790.0</v>
      </c>
      <c r="F1674" s="7">
        <f t="shared" si="1"/>
        <v>2028</v>
      </c>
      <c r="G1674" s="7">
        <f t="shared" si="2"/>
        <v>2</v>
      </c>
      <c r="H1674" s="5" t="s">
        <v>267</v>
      </c>
      <c r="I1674" s="7">
        <v>19.5</v>
      </c>
      <c r="J1674" s="7">
        <v>80.0</v>
      </c>
      <c r="K1674" s="8"/>
      <c r="L1674" s="5" t="str">
        <f t="array" ref="L1674">XLOOKUP(H1674,'Product Master'!B:B,'Product Master'!C:C)</f>
        <v>Automotive Solutions</v>
      </c>
      <c r="M1674" s="9">
        <f t="shared" si="3"/>
        <v>15600000</v>
      </c>
    </row>
    <row r="1675">
      <c r="A1675" s="5" t="s">
        <v>5671</v>
      </c>
      <c r="B1675" s="5" t="s">
        <v>5672</v>
      </c>
      <c r="C1675" s="5" t="s">
        <v>3412</v>
      </c>
      <c r="D1675" s="5" t="s">
        <v>3417</v>
      </c>
      <c r="E1675" s="6">
        <v>46793.0</v>
      </c>
      <c r="F1675" s="7">
        <f t="shared" si="1"/>
        <v>2028</v>
      </c>
      <c r="G1675" s="7">
        <f t="shared" si="2"/>
        <v>2</v>
      </c>
      <c r="H1675" s="5" t="s">
        <v>53</v>
      </c>
      <c r="I1675" s="7">
        <v>61.7</v>
      </c>
      <c r="J1675" s="7">
        <v>60.0</v>
      </c>
      <c r="K1675" s="5" t="s">
        <v>5673</v>
      </c>
      <c r="L1675" s="5" t="str">
        <f t="array" ref="L1675">XLOOKUP(H1675,'Product Master'!B:B,'Product Master'!C:C)</f>
        <v>Specialty Polymers</v>
      </c>
      <c r="M1675" s="9">
        <f t="shared" si="3"/>
        <v>37020000</v>
      </c>
    </row>
    <row r="1676">
      <c r="A1676" s="5" t="s">
        <v>5674</v>
      </c>
      <c r="B1676" s="5" t="s">
        <v>4046</v>
      </c>
      <c r="C1676" s="5" t="s">
        <v>3406</v>
      </c>
      <c r="D1676" s="5" t="s">
        <v>3403</v>
      </c>
      <c r="E1676" s="6">
        <v>45933.0</v>
      </c>
      <c r="F1676" s="7">
        <f t="shared" si="1"/>
        <v>2025</v>
      </c>
      <c r="G1676" s="7">
        <f t="shared" si="2"/>
        <v>10</v>
      </c>
      <c r="H1676" s="5" t="s">
        <v>68</v>
      </c>
      <c r="I1676" s="7">
        <v>78.4</v>
      </c>
      <c r="J1676" s="7">
        <v>80.0</v>
      </c>
      <c r="K1676" s="8"/>
      <c r="L1676" s="5" t="str">
        <f t="array" ref="L1676">XLOOKUP(H1676,'Product Master'!B:B,'Product Master'!C:C)</f>
        <v>Industrial Lubricants</v>
      </c>
      <c r="M1676" s="9">
        <f t="shared" si="3"/>
        <v>62720000</v>
      </c>
    </row>
    <row r="1677">
      <c r="A1677" s="5" t="s">
        <v>5675</v>
      </c>
      <c r="B1677" s="5" t="s">
        <v>3573</v>
      </c>
      <c r="C1677" s="5" t="s">
        <v>3412</v>
      </c>
      <c r="D1677" s="5" t="s">
        <v>3417</v>
      </c>
      <c r="E1677" s="6">
        <v>46086.0</v>
      </c>
      <c r="F1677" s="7">
        <f t="shared" si="1"/>
        <v>2026</v>
      </c>
      <c r="G1677" s="7">
        <f t="shared" si="2"/>
        <v>3</v>
      </c>
      <c r="H1677" s="5" t="s">
        <v>56</v>
      </c>
      <c r="I1677" s="7">
        <v>35.0</v>
      </c>
      <c r="J1677" s="7">
        <v>60.0</v>
      </c>
      <c r="K1677" s="8"/>
      <c r="L1677" s="5" t="str">
        <f t="array" ref="L1677">XLOOKUP(H1677,'Product Master'!B:B,'Product Master'!C:C)</f>
        <v>Packaging Materials</v>
      </c>
      <c r="M1677" s="9">
        <f t="shared" si="3"/>
        <v>21000000</v>
      </c>
    </row>
    <row r="1678">
      <c r="A1678" s="5" t="s">
        <v>5676</v>
      </c>
      <c r="B1678" s="5" t="s">
        <v>3739</v>
      </c>
      <c r="C1678" s="5" t="s">
        <v>3406</v>
      </c>
      <c r="D1678" s="5" t="s">
        <v>3407</v>
      </c>
      <c r="E1678" s="6">
        <v>45932.0</v>
      </c>
      <c r="F1678" s="7">
        <f t="shared" si="1"/>
        <v>2025</v>
      </c>
      <c r="G1678" s="7">
        <f t="shared" si="2"/>
        <v>10</v>
      </c>
      <c r="H1678" s="5" t="s">
        <v>56</v>
      </c>
      <c r="I1678" s="7">
        <v>79.8</v>
      </c>
      <c r="J1678" s="7">
        <v>100.0</v>
      </c>
      <c r="K1678" s="8"/>
      <c r="L1678" s="5" t="str">
        <f t="array" ref="L1678">XLOOKUP(H1678,'Product Master'!B:B,'Product Master'!C:C)</f>
        <v>Packaging Materials</v>
      </c>
      <c r="M1678" s="9">
        <f t="shared" si="3"/>
        <v>79800000</v>
      </c>
    </row>
    <row r="1679">
      <c r="A1679" s="5" t="s">
        <v>5677</v>
      </c>
      <c r="B1679" s="5" t="s">
        <v>4648</v>
      </c>
      <c r="C1679" s="5" t="s">
        <v>3412</v>
      </c>
      <c r="D1679" s="5" t="s">
        <v>3407</v>
      </c>
      <c r="E1679" s="6">
        <v>46468.0</v>
      </c>
      <c r="F1679" s="7">
        <f t="shared" si="1"/>
        <v>2027</v>
      </c>
      <c r="G1679" s="7">
        <f t="shared" si="2"/>
        <v>3</v>
      </c>
      <c r="H1679" s="5" t="s">
        <v>183</v>
      </c>
      <c r="I1679" s="7">
        <v>7.1</v>
      </c>
      <c r="J1679" s="7">
        <v>100.0</v>
      </c>
      <c r="K1679" s="8"/>
      <c r="L1679" s="5" t="str">
        <f t="array" ref="L1679">XLOOKUP(H1679,'Product Master'!B:B,'Product Master'!C:C)</f>
        <v>Industrial Lubricants</v>
      </c>
      <c r="M1679" s="9">
        <f t="shared" si="3"/>
        <v>7100000</v>
      </c>
    </row>
    <row r="1680">
      <c r="A1680" s="5" t="s">
        <v>5678</v>
      </c>
      <c r="B1680" s="5" t="s">
        <v>4857</v>
      </c>
      <c r="C1680" s="5" t="s">
        <v>3406</v>
      </c>
      <c r="D1680" s="5" t="s">
        <v>3403</v>
      </c>
      <c r="E1680" s="6">
        <v>46415.0</v>
      </c>
      <c r="F1680" s="7">
        <f t="shared" si="1"/>
        <v>2027</v>
      </c>
      <c r="G1680" s="7">
        <f t="shared" si="2"/>
        <v>1</v>
      </c>
      <c r="H1680" s="5" t="s">
        <v>98</v>
      </c>
      <c r="I1680" s="7">
        <v>40.3</v>
      </c>
      <c r="J1680" s="7">
        <v>80.0</v>
      </c>
      <c r="K1680" s="8"/>
      <c r="L1680" s="5" t="str">
        <f t="array" ref="L1680">XLOOKUP(H1680,'Product Master'!B:B,'Product Master'!C:C)</f>
        <v>Industrial Lubricants</v>
      </c>
      <c r="M1680" s="9">
        <f t="shared" si="3"/>
        <v>32240000</v>
      </c>
    </row>
    <row r="1681">
      <c r="A1681" s="5" t="s">
        <v>5679</v>
      </c>
      <c r="B1681" s="5" t="s">
        <v>4512</v>
      </c>
      <c r="C1681" s="5" t="s">
        <v>3406</v>
      </c>
      <c r="D1681" s="5" t="s">
        <v>3417</v>
      </c>
      <c r="E1681" s="6">
        <v>46221.0</v>
      </c>
      <c r="F1681" s="7">
        <f t="shared" si="1"/>
        <v>2026</v>
      </c>
      <c r="G1681" s="7">
        <f t="shared" si="2"/>
        <v>7</v>
      </c>
      <c r="H1681" s="5" t="s">
        <v>95</v>
      </c>
      <c r="I1681" s="7">
        <v>47.2</v>
      </c>
      <c r="J1681" s="7">
        <v>60.0</v>
      </c>
      <c r="K1681" s="8"/>
      <c r="L1681" s="5" t="str">
        <f t="array" ref="L1681">XLOOKUP(H1681,'Product Master'!B:B,'Product Master'!C:C)</f>
        <v>Consumer &amp; Home Care</v>
      </c>
      <c r="M1681" s="9">
        <f t="shared" si="3"/>
        <v>28320000</v>
      </c>
    </row>
    <row r="1682">
      <c r="A1682" s="5" t="s">
        <v>5680</v>
      </c>
      <c r="B1682" s="5" t="s">
        <v>3909</v>
      </c>
      <c r="C1682" s="5" t="s">
        <v>3402</v>
      </c>
      <c r="D1682" s="5" t="s">
        <v>3407</v>
      </c>
      <c r="E1682" s="6">
        <v>45880.0</v>
      </c>
      <c r="F1682" s="7">
        <f t="shared" si="1"/>
        <v>2025</v>
      </c>
      <c r="G1682" s="7">
        <f t="shared" si="2"/>
        <v>8</v>
      </c>
      <c r="H1682" s="5" t="s">
        <v>231</v>
      </c>
      <c r="I1682" s="7">
        <v>15.4</v>
      </c>
      <c r="J1682" s="7">
        <v>100.0</v>
      </c>
      <c r="K1682" s="8"/>
      <c r="L1682" s="5" t="str">
        <f t="array" ref="L1682">XLOOKUP(H1682,'Product Master'!B:B,'Product Master'!C:C)</f>
        <v>Industrial Lubricants</v>
      </c>
      <c r="M1682" s="9">
        <f t="shared" si="3"/>
        <v>15400000</v>
      </c>
    </row>
    <row r="1683">
      <c r="A1683" s="5" t="s">
        <v>5681</v>
      </c>
      <c r="B1683" s="5" t="s">
        <v>4763</v>
      </c>
      <c r="C1683" s="5" t="s">
        <v>3406</v>
      </c>
      <c r="D1683" s="5" t="s">
        <v>3403</v>
      </c>
      <c r="E1683" s="6">
        <v>45883.0</v>
      </c>
      <c r="F1683" s="7">
        <f t="shared" si="1"/>
        <v>2025</v>
      </c>
      <c r="G1683" s="7">
        <f t="shared" si="2"/>
        <v>8</v>
      </c>
      <c r="H1683" s="5" t="s">
        <v>121</v>
      </c>
      <c r="I1683" s="7">
        <v>46.6</v>
      </c>
      <c r="J1683" s="7">
        <v>80.0</v>
      </c>
      <c r="K1683" s="8"/>
      <c r="L1683" s="5" t="str">
        <f t="array" ref="L1683">XLOOKUP(H1683,'Product Master'!B:B,'Product Master'!C:C)</f>
        <v>Specialty Polymers</v>
      </c>
      <c r="M1683" s="9">
        <f t="shared" si="3"/>
        <v>37280000</v>
      </c>
    </row>
    <row r="1684">
      <c r="A1684" s="5" t="s">
        <v>5682</v>
      </c>
      <c r="B1684" s="5" t="s">
        <v>3818</v>
      </c>
      <c r="C1684" s="5" t="s">
        <v>3402</v>
      </c>
      <c r="D1684" s="5" t="s">
        <v>3407</v>
      </c>
      <c r="E1684" s="6">
        <v>46315.0</v>
      </c>
      <c r="F1684" s="7">
        <f t="shared" si="1"/>
        <v>2026</v>
      </c>
      <c r="G1684" s="7">
        <f t="shared" si="2"/>
        <v>10</v>
      </c>
      <c r="H1684" s="5" t="s">
        <v>306</v>
      </c>
      <c r="I1684" s="7">
        <v>52.0</v>
      </c>
      <c r="J1684" s="7">
        <v>100.0</v>
      </c>
      <c r="K1684" s="8"/>
      <c r="L1684" s="5" t="str">
        <f t="array" ref="L1684">XLOOKUP(H1684,'Product Master'!B:B,'Product Master'!C:C)</f>
        <v>Consumer &amp; Home Care</v>
      </c>
      <c r="M1684" s="9">
        <f t="shared" si="3"/>
        <v>52000000</v>
      </c>
    </row>
    <row r="1685">
      <c r="A1685" s="5" t="s">
        <v>5683</v>
      </c>
      <c r="B1685" s="5" t="s">
        <v>4406</v>
      </c>
      <c r="C1685" s="5" t="s">
        <v>3406</v>
      </c>
      <c r="D1685" s="5" t="s">
        <v>3417</v>
      </c>
      <c r="E1685" s="6">
        <v>46074.0</v>
      </c>
      <c r="F1685" s="7">
        <f t="shared" si="1"/>
        <v>2026</v>
      </c>
      <c r="G1685" s="7">
        <f t="shared" si="2"/>
        <v>2</v>
      </c>
      <c r="H1685" s="5" t="s">
        <v>218</v>
      </c>
      <c r="I1685" s="7">
        <v>50.0</v>
      </c>
      <c r="J1685" s="7">
        <v>60.0</v>
      </c>
      <c r="K1685" s="8"/>
      <c r="L1685" s="5" t="str">
        <f t="array" ref="L1685">XLOOKUP(H1685,'Product Master'!B:B,'Product Master'!C:C)</f>
        <v>Consumer &amp; Home Care</v>
      </c>
      <c r="M1685" s="9">
        <f t="shared" si="3"/>
        <v>30000000</v>
      </c>
    </row>
    <row r="1686">
      <c r="A1686" s="5" t="s">
        <v>5684</v>
      </c>
      <c r="B1686" s="5" t="s">
        <v>3426</v>
      </c>
      <c r="C1686" s="5" t="s">
        <v>3416</v>
      </c>
      <c r="D1686" s="5" t="s">
        <v>3403</v>
      </c>
      <c r="E1686" s="6">
        <v>45886.0</v>
      </c>
      <c r="F1686" s="7">
        <f t="shared" si="1"/>
        <v>2025</v>
      </c>
      <c r="G1686" s="7">
        <f t="shared" si="2"/>
        <v>8</v>
      </c>
      <c r="H1686" s="5" t="s">
        <v>152</v>
      </c>
      <c r="I1686" s="7">
        <v>65.9</v>
      </c>
      <c r="J1686" s="7">
        <v>80.0</v>
      </c>
      <c r="K1686" s="8"/>
      <c r="L1686" s="5" t="str">
        <f t="array" ref="L1686">XLOOKUP(H1686,'Product Master'!B:B,'Product Master'!C:C)</f>
        <v>Packaging Materials</v>
      </c>
      <c r="M1686" s="9">
        <f t="shared" si="3"/>
        <v>52720000</v>
      </c>
    </row>
    <row r="1687">
      <c r="A1687" s="5" t="s">
        <v>5685</v>
      </c>
      <c r="B1687" s="5" t="s">
        <v>4695</v>
      </c>
      <c r="C1687" s="5" t="s">
        <v>3416</v>
      </c>
      <c r="D1687" s="5" t="s">
        <v>3407</v>
      </c>
      <c r="E1687" s="6">
        <v>46051.0</v>
      </c>
      <c r="F1687" s="7">
        <f t="shared" si="1"/>
        <v>2026</v>
      </c>
      <c r="G1687" s="7">
        <f t="shared" si="2"/>
        <v>1</v>
      </c>
      <c r="H1687" s="5" t="s">
        <v>218</v>
      </c>
      <c r="I1687" s="7">
        <v>27.1</v>
      </c>
      <c r="J1687" s="7">
        <v>100.0</v>
      </c>
      <c r="K1687" s="8"/>
      <c r="L1687" s="5" t="str">
        <f t="array" ref="L1687">XLOOKUP(H1687,'Product Master'!B:B,'Product Master'!C:C)</f>
        <v>Consumer &amp; Home Care</v>
      </c>
      <c r="M1687" s="9">
        <f t="shared" si="3"/>
        <v>27100000</v>
      </c>
    </row>
    <row r="1688">
      <c r="A1688" s="5" t="s">
        <v>5686</v>
      </c>
      <c r="B1688" s="5" t="s">
        <v>3933</v>
      </c>
      <c r="C1688" s="5" t="s">
        <v>3406</v>
      </c>
      <c r="D1688" s="5" t="s">
        <v>3413</v>
      </c>
      <c r="E1688" s="6">
        <v>45934.0</v>
      </c>
      <c r="F1688" s="7">
        <f t="shared" si="1"/>
        <v>2025</v>
      </c>
      <c r="G1688" s="7">
        <f t="shared" si="2"/>
        <v>10</v>
      </c>
      <c r="H1688" s="5" t="s">
        <v>111</v>
      </c>
      <c r="I1688" s="7">
        <v>30.7</v>
      </c>
      <c r="J1688" s="7">
        <v>0.0</v>
      </c>
      <c r="K1688" s="8"/>
      <c r="L1688" s="5" t="str">
        <f t="array" ref="L1688">XLOOKUP(H1688,'Product Master'!B:B,'Product Master'!C:C)</f>
        <v>Packaging Materials</v>
      </c>
      <c r="M1688" s="9">
        <f t="shared" si="3"/>
        <v>0</v>
      </c>
    </row>
    <row r="1689">
      <c r="A1689" s="5" t="s">
        <v>5687</v>
      </c>
      <c r="B1689" s="5" t="s">
        <v>3680</v>
      </c>
      <c r="C1689" s="5" t="s">
        <v>3402</v>
      </c>
      <c r="D1689" s="5" t="s">
        <v>3417</v>
      </c>
      <c r="E1689" s="6">
        <v>46749.0</v>
      </c>
      <c r="F1689" s="7">
        <f t="shared" si="1"/>
        <v>2027</v>
      </c>
      <c r="G1689" s="7">
        <f t="shared" si="2"/>
        <v>12</v>
      </c>
      <c r="H1689" s="5" t="s">
        <v>56</v>
      </c>
      <c r="I1689" s="7">
        <v>6.7</v>
      </c>
      <c r="J1689" s="7">
        <v>60.0</v>
      </c>
      <c r="K1689" s="8"/>
      <c r="L1689" s="5" t="str">
        <f t="array" ref="L1689">XLOOKUP(H1689,'Product Master'!B:B,'Product Master'!C:C)</f>
        <v>Packaging Materials</v>
      </c>
      <c r="M1689" s="9">
        <f t="shared" si="3"/>
        <v>4020000</v>
      </c>
    </row>
    <row r="1690">
      <c r="A1690" s="5" t="s">
        <v>5688</v>
      </c>
      <c r="B1690" s="5" t="s">
        <v>4824</v>
      </c>
      <c r="C1690" s="5" t="s">
        <v>3416</v>
      </c>
      <c r="D1690" s="5" t="s">
        <v>3413</v>
      </c>
      <c r="E1690" s="6">
        <v>46378.0</v>
      </c>
      <c r="F1690" s="7">
        <f t="shared" si="1"/>
        <v>2026</v>
      </c>
      <c r="G1690" s="7">
        <f t="shared" si="2"/>
        <v>12</v>
      </c>
      <c r="H1690" s="5" t="s">
        <v>133</v>
      </c>
      <c r="I1690" s="7">
        <v>64.0</v>
      </c>
      <c r="J1690" s="7">
        <v>0.0</v>
      </c>
      <c r="K1690" s="5" t="s">
        <v>4934</v>
      </c>
      <c r="L1690" s="5" t="str">
        <f t="array" ref="L1690">XLOOKUP(H1690,'Product Master'!B:B,'Product Master'!C:C)</f>
        <v>Specialty Polymers</v>
      </c>
      <c r="M1690" s="9">
        <f t="shared" si="3"/>
        <v>0</v>
      </c>
    </row>
    <row r="1691">
      <c r="A1691" s="5" t="s">
        <v>5689</v>
      </c>
      <c r="B1691" s="5" t="s">
        <v>3612</v>
      </c>
      <c r="C1691" s="5" t="s">
        <v>3406</v>
      </c>
      <c r="D1691" s="5" t="s">
        <v>3403</v>
      </c>
      <c r="E1691" s="6">
        <v>46192.0</v>
      </c>
      <c r="F1691" s="7">
        <f t="shared" si="1"/>
        <v>2026</v>
      </c>
      <c r="G1691" s="7">
        <f t="shared" si="2"/>
        <v>6</v>
      </c>
      <c r="H1691" s="5" t="s">
        <v>25</v>
      </c>
      <c r="I1691" s="7">
        <v>30.0</v>
      </c>
      <c r="J1691" s="7">
        <v>80.0</v>
      </c>
      <c r="K1691" s="8"/>
      <c r="L1691" s="5" t="str">
        <f t="array" ref="L1691">XLOOKUP(H1691,'Product Master'!B:B,'Product Master'!C:C)</f>
        <v>Specialty Polymers</v>
      </c>
      <c r="M1691" s="9">
        <f t="shared" si="3"/>
        <v>24000000</v>
      </c>
    </row>
    <row r="1692">
      <c r="A1692" s="5" t="s">
        <v>5690</v>
      </c>
      <c r="B1692" s="5" t="s">
        <v>5196</v>
      </c>
      <c r="C1692" s="5" t="s">
        <v>3412</v>
      </c>
      <c r="D1692" s="5" t="s">
        <v>3419</v>
      </c>
      <c r="E1692" s="6">
        <v>46421.0</v>
      </c>
      <c r="F1692" s="7">
        <f t="shared" si="1"/>
        <v>2027</v>
      </c>
      <c r="G1692" s="7">
        <f t="shared" si="2"/>
        <v>2</v>
      </c>
      <c r="H1692" s="5" t="s">
        <v>280</v>
      </c>
      <c r="I1692" s="7">
        <v>49.6</v>
      </c>
      <c r="J1692" s="7">
        <v>20.0</v>
      </c>
      <c r="K1692" s="8"/>
      <c r="L1692" s="5" t="str">
        <f t="array" ref="L1692">XLOOKUP(H1692,'Product Master'!B:B,'Product Master'!C:C)</f>
        <v>Packaging Materials</v>
      </c>
      <c r="M1692" s="9">
        <f t="shared" si="3"/>
        <v>9920000</v>
      </c>
    </row>
    <row r="1693">
      <c r="A1693" s="5" t="s">
        <v>5691</v>
      </c>
      <c r="B1693" s="5" t="s">
        <v>4903</v>
      </c>
      <c r="C1693" s="5" t="s">
        <v>3406</v>
      </c>
      <c r="D1693" s="5" t="s">
        <v>3403</v>
      </c>
      <c r="E1693" s="6">
        <v>46767.0</v>
      </c>
      <c r="F1693" s="7">
        <f t="shared" si="1"/>
        <v>2028</v>
      </c>
      <c r="G1693" s="7">
        <f t="shared" si="2"/>
        <v>1</v>
      </c>
      <c r="H1693" s="5" t="s">
        <v>280</v>
      </c>
      <c r="I1693" s="7">
        <v>19.8</v>
      </c>
      <c r="J1693" s="7">
        <v>80.0</v>
      </c>
      <c r="K1693" s="8"/>
      <c r="L1693" s="5" t="str">
        <f t="array" ref="L1693">XLOOKUP(H1693,'Product Master'!B:B,'Product Master'!C:C)</f>
        <v>Packaging Materials</v>
      </c>
      <c r="M1693" s="9">
        <f t="shared" si="3"/>
        <v>15840000</v>
      </c>
    </row>
    <row r="1694">
      <c r="A1694" s="5" t="s">
        <v>5692</v>
      </c>
      <c r="B1694" s="5" t="s">
        <v>3552</v>
      </c>
      <c r="C1694" s="5" t="s">
        <v>3416</v>
      </c>
      <c r="D1694" s="5" t="s">
        <v>3403</v>
      </c>
      <c r="E1694" s="6">
        <v>46344.0</v>
      </c>
      <c r="F1694" s="7">
        <f t="shared" si="1"/>
        <v>2026</v>
      </c>
      <c r="G1694" s="7">
        <f t="shared" si="2"/>
        <v>11</v>
      </c>
      <c r="H1694" s="5" t="s">
        <v>92</v>
      </c>
      <c r="I1694" s="7">
        <v>74.4</v>
      </c>
      <c r="J1694" s="7">
        <v>80.0</v>
      </c>
      <c r="K1694" s="8"/>
      <c r="L1694" s="5" t="str">
        <f t="array" ref="L1694">XLOOKUP(H1694,'Product Master'!B:B,'Product Master'!C:C)</f>
        <v>Automotive Solutions</v>
      </c>
      <c r="M1694" s="9">
        <f t="shared" si="3"/>
        <v>59520000</v>
      </c>
    </row>
    <row r="1695">
      <c r="A1695" s="5" t="s">
        <v>5693</v>
      </c>
      <c r="B1695" s="5" t="s">
        <v>3704</v>
      </c>
      <c r="C1695" s="5" t="s">
        <v>3412</v>
      </c>
      <c r="D1695" s="5" t="s">
        <v>3407</v>
      </c>
      <c r="E1695" s="6">
        <v>46460.0</v>
      </c>
      <c r="F1695" s="7">
        <f t="shared" si="1"/>
        <v>2027</v>
      </c>
      <c r="G1695" s="7">
        <f t="shared" si="2"/>
        <v>3</v>
      </c>
      <c r="H1695" s="5" t="s">
        <v>210</v>
      </c>
      <c r="I1695" s="7">
        <v>8.5</v>
      </c>
      <c r="J1695" s="7">
        <v>100.0</v>
      </c>
      <c r="K1695" s="8"/>
      <c r="L1695" s="5" t="str">
        <f t="array" ref="L1695">XLOOKUP(H1695,'Product Master'!B:B,'Product Master'!C:C)</f>
        <v>Automotive Solutions</v>
      </c>
      <c r="M1695" s="9">
        <f t="shared" si="3"/>
        <v>8500000</v>
      </c>
    </row>
    <row r="1696">
      <c r="A1696" s="5" t="s">
        <v>5694</v>
      </c>
      <c r="B1696" s="5" t="s">
        <v>4260</v>
      </c>
      <c r="C1696" s="5" t="s">
        <v>3402</v>
      </c>
      <c r="D1696" s="5" t="s">
        <v>3413</v>
      </c>
      <c r="E1696" s="6">
        <v>46679.0</v>
      </c>
      <c r="F1696" s="7">
        <f t="shared" si="1"/>
        <v>2027</v>
      </c>
      <c r="G1696" s="7">
        <f t="shared" si="2"/>
        <v>10</v>
      </c>
      <c r="H1696" s="5" t="s">
        <v>40</v>
      </c>
      <c r="I1696" s="7">
        <v>64.8</v>
      </c>
      <c r="J1696" s="7">
        <v>0.0</v>
      </c>
      <c r="K1696" s="8"/>
      <c r="L1696" s="5" t="str">
        <f t="array" ref="L1696">XLOOKUP(H1696,'Product Master'!B:B,'Product Master'!C:C)</f>
        <v>Specialty Polymers</v>
      </c>
      <c r="M1696" s="9">
        <f t="shared" si="3"/>
        <v>0</v>
      </c>
    </row>
    <row r="1697">
      <c r="A1697" s="5" t="s">
        <v>5695</v>
      </c>
      <c r="B1697" s="5" t="s">
        <v>4429</v>
      </c>
      <c r="C1697" s="5" t="s">
        <v>3406</v>
      </c>
      <c r="D1697" s="5" t="s">
        <v>3413</v>
      </c>
      <c r="E1697" s="6">
        <v>45773.0</v>
      </c>
      <c r="F1697" s="7">
        <f t="shared" si="1"/>
        <v>2025</v>
      </c>
      <c r="G1697" s="7">
        <f t="shared" si="2"/>
        <v>4</v>
      </c>
      <c r="H1697" s="5" t="s">
        <v>31</v>
      </c>
      <c r="I1697" s="7">
        <v>27.8</v>
      </c>
      <c r="J1697" s="7">
        <v>0.0</v>
      </c>
      <c r="K1697" s="8"/>
      <c r="L1697" s="5" t="str">
        <f t="array" ref="L1697">XLOOKUP(H1697,'Product Master'!B:B,'Product Master'!C:C)</f>
        <v>Consumer &amp; Home Care</v>
      </c>
      <c r="M1697" s="9">
        <f t="shared" si="3"/>
        <v>0</v>
      </c>
    </row>
    <row r="1698">
      <c r="A1698" s="5" t="s">
        <v>5696</v>
      </c>
      <c r="B1698" s="5" t="s">
        <v>3773</v>
      </c>
      <c r="C1698" s="5" t="s">
        <v>3416</v>
      </c>
      <c r="D1698" s="5" t="s">
        <v>3403</v>
      </c>
      <c r="E1698" s="6">
        <v>45786.0</v>
      </c>
      <c r="F1698" s="7">
        <f t="shared" si="1"/>
        <v>2025</v>
      </c>
      <c r="G1698" s="7">
        <f t="shared" si="2"/>
        <v>5</v>
      </c>
      <c r="H1698" s="5" t="s">
        <v>210</v>
      </c>
      <c r="I1698" s="7">
        <v>69.9</v>
      </c>
      <c r="J1698" s="7">
        <v>80.0</v>
      </c>
      <c r="K1698" s="8"/>
      <c r="L1698" s="5" t="str">
        <f t="array" ref="L1698">XLOOKUP(H1698,'Product Master'!B:B,'Product Master'!C:C)</f>
        <v>Automotive Solutions</v>
      </c>
      <c r="M1698" s="9">
        <f t="shared" si="3"/>
        <v>55920000</v>
      </c>
    </row>
    <row r="1699">
      <c r="A1699" s="5" t="s">
        <v>5697</v>
      </c>
      <c r="B1699" s="5" t="s">
        <v>3664</v>
      </c>
      <c r="C1699" s="5" t="s">
        <v>3416</v>
      </c>
      <c r="D1699" s="5" t="s">
        <v>3403</v>
      </c>
      <c r="E1699" s="6">
        <v>46789.0</v>
      </c>
      <c r="F1699" s="7">
        <f t="shared" si="1"/>
        <v>2028</v>
      </c>
      <c r="G1699" s="7">
        <f t="shared" si="2"/>
        <v>2</v>
      </c>
      <c r="H1699" s="5" t="s">
        <v>280</v>
      </c>
      <c r="I1699" s="7">
        <v>36.5</v>
      </c>
      <c r="J1699" s="7">
        <v>80.0</v>
      </c>
      <c r="K1699" s="8"/>
      <c r="L1699" s="5" t="str">
        <f t="array" ref="L1699">XLOOKUP(H1699,'Product Master'!B:B,'Product Master'!C:C)</f>
        <v>Packaging Materials</v>
      </c>
      <c r="M1699" s="9">
        <f t="shared" si="3"/>
        <v>29200000</v>
      </c>
    </row>
    <row r="1700">
      <c r="A1700" s="5" t="s">
        <v>5698</v>
      </c>
      <c r="B1700" s="5" t="s">
        <v>5699</v>
      </c>
      <c r="C1700" s="5" t="s">
        <v>3416</v>
      </c>
      <c r="D1700" s="5" t="s">
        <v>3413</v>
      </c>
      <c r="E1700" s="6">
        <v>46447.0</v>
      </c>
      <c r="F1700" s="7">
        <f t="shared" si="1"/>
        <v>2027</v>
      </c>
      <c r="G1700" s="7">
        <f t="shared" si="2"/>
        <v>3</v>
      </c>
      <c r="H1700" s="5" t="s">
        <v>71</v>
      </c>
      <c r="I1700" s="7">
        <v>5.3</v>
      </c>
      <c r="J1700" s="7">
        <v>0.0</v>
      </c>
      <c r="K1700" s="8"/>
      <c r="L1700" s="5" t="str">
        <f t="array" ref="L1700">XLOOKUP(H1700,'Product Master'!B:B,'Product Master'!C:C)</f>
        <v>Consumer &amp; Home Care</v>
      </c>
      <c r="M1700" s="9">
        <f t="shared" si="3"/>
        <v>0</v>
      </c>
    </row>
    <row r="1701">
      <c r="A1701" s="5" t="s">
        <v>5700</v>
      </c>
      <c r="B1701" s="5" t="s">
        <v>3886</v>
      </c>
      <c r="C1701" s="5" t="s">
        <v>3412</v>
      </c>
      <c r="D1701" s="5" t="s">
        <v>3417</v>
      </c>
      <c r="E1701" s="6">
        <v>46141.0</v>
      </c>
      <c r="F1701" s="7">
        <f t="shared" si="1"/>
        <v>2026</v>
      </c>
      <c r="G1701" s="7">
        <f t="shared" si="2"/>
        <v>4</v>
      </c>
      <c r="H1701" s="5" t="s">
        <v>294</v>
      </c>
      <c r="I1701" s="7">
        <v>80.0</v>
      </c>
      <c r="J1701" s="7">
        <v>60.0</v>
      </c>
      <c r="K1701" s="8"/>
      <c r="L1701" s="5" t="str">
        <f t="array" ref="L1701">XLOOKUP(H1701,'Product Master'!B:B,'Product Master'!C:C)</f>
        <v>Consumer &amp; Home Care</v>
      </c>
      <c r="M1701" s="9">
        <f t="shared" si="3"/>
        <v>48000000</v>
      </c>
    </row>
    <row r="1702">
      <c r="A1702" s="5" t="s">
        <v>5701</v>
      </c>
      <c r="B1702" s="5" t="s">
        <v>4041</v>
      </c>
      <c r="C1702" s="5" t="s">
        <v>3416</v>
      </c>
      <c r="D1702" s="5" t="s">
        <v>3413</v>
      </c>
      <c r="E1702" s="6">
        <v>45719.0</v>
      </c>
      <c r="F1702" s="7">
        <f t="shared" si="1"/>
        <v>2025</v>
      </c>
      <c r="G1702" s="7">
        <f t="shared" si="2"/>
        <v>3</v>
      </c>
      <c r="H1702" s="5" t="s">
        <v>257</v>
      </c>
      <c r="I1702" s="7">
        <v>56.2</v>
      </c>
      <c r="J1702" s="7">
        <v>0.0</v>
      </c>
      <c r="K1702" s="8"/>
      <c r="L1702" s="5" t="str">
        <f t="array" ref="L1702">XLOOKUP(H1702,'Product Master'!B:B,'Product Master'!C:C)</f>
        <v>Consumer &amp; Home Care</v>
      </c>
      <c r="M1702" s="9">
        <f t="shared" si="3"/>
        <v>0</v>
      </c>
    </row>
    <row r="1703">
      <c r="A1703" s="5" t="s">
        <v>5702</v>
      </c>
      <c r="B1703" s="5" t="s">
        <v>3493</v>
      </c>
      <c r="C1703" s="5" t="s">
        <v>3402</v>
      </c>
      <c r="D1703" s="5" t="s">
        <v>3419</v>
      </c>
      <c r="E1703" s="6">
        <v>46180.0</v>
      </c>
      <c r="F1703" s="7">
        <f t="shared" si="1"/>
        <v>2026</v>
      </c>
      <c r="G1703" s="7">
        <f t="shared" si="2"/>
        <v>6</v>
      </c>
      <c r="H1703" s="5" t="s">
        <v>103</v>
      </c>
      <c r="I1703" s="7">
        <v>58.2</v>
      </c>
      <c r="J1703" s="7">
        <v>20.0</v>
      </c>
      <c r="K1703" s="8"/>
      <c r="L1703" s="5" t="str">
        <f t="array" ref="L1703">XLOOKUP(H1703,'Product Master'!B:B,'Product Master'!C:C)</f>
        <v>Specialty Polymers</v>
      </c>
      <c r="M1703" s="9">
        <f t="shared" si="3"/>
        <v>11640000</v>
      </c>
    </row>
    <row r="1704">
      <c r="A1704" s="5" t="s">
        <v>5703</v>
      </c>
      <c r="B1704" s="5" t="s">
        <v>3610</v>
      </c>
      <c r="C1704" s="5" t="s">
        <v>3416</v>
      </c>
      <c r="D1704" s="5" t="s">
        <v>3403</v>
      </c>
      <c r="E1704" s="6">
        <v>46511.0</v>
      </c>
      <c r="F1704" s="7">
        <f t="shared" si="1"/>
        <v>2027</v>
      </c>
      <c r="G1704" s="7">
        <f t="shared" si="2"/>
        <v>5</v>
      </c>
      <c r="H1704" s="5" t="s">
        <v>103</v>
      </c>
      <c r="I1704" s="7">
        <v>27.3</v>
      </c>
      <c r="J1704" s="7">
        <v>80.0</v>
      </c>
      <c r="K1704" s="8"/>
      <c r="L1704" s="5" t="str">
        <f t="array" ref="L1704">XLOOKUP(H1704,'Product Master'!B:B,'Product Master'!C:C)</f>
        <v>Specialty Polymers</v>
      </c>
      <c r="M1704" s="9">
        <f t="shared" si="3"/>
        <v>21840000</v>
      </c>
    </row>
    <row r="1705">
      <c r="A1705" s="5" t="s">
        <v>5704</v>
      </c>
      <c r="B1705" s="5" t="s">
        <v>4960</v>
      </c>
      <c r="C1705" s="5" t="s">
        <v>3402</v>
      </c>
      <c r="D1705" s="5" t="s">
        <v>3407</v>
      </c>
      <c r="E1705" s="6">
        <v>46856.0</v>
      </c>
      <c r="F1705" s="7">
        <f t="shared" si="1"/>
        <v>2028</v>
      </c>
      <c r="G1705" s="7">
        <f t="shared" si="2"/>
        <v>4</v>
      </c>
      <c r="H1705" s="5" t="s">
        <v>382</v>
      </c>
      <c r="I1705" s="7">
        <v>42.8</v>
      </c>
      <c r="J1705" s="7">
        <v>100.0</v>
      </c>
      <c r="K1705" s="8"/>
      <c r="L1705" s="5" t="str">
        <f t="array" ref="L1705">XLOOKUP(H1705,'Product Master'!B:B,'Product Master'!C:C)</f>
        <v>Industrial Lubricants</v>
      </c>
      <c r="M1705" s="9">
        <f t="shared" si="3"/>
        <v>42800000</v>
      </c>
    </row>
    <row r="1706">
      <c r="A1706" s="5" t="s">
        <v>5705</v>
      </c>
      <c r="B1706" s="5" t="s">
        <v>3781</v>
      </c>
      <c r="C1706" s="5" t="s">
        <v>3412</v>
      </c>
      <c r="D1706" s="5" t="s">
        <v>3419</v>
      </c>
      <c r="E1706" s="6">
        <v>46539.0</v>
      </c>
      <c r="F1706" s="7">
        <f t="shared" si="1"/>
        <v>2027</v>
      </c>
      <c r="G1706" s="7">
        <f t="shared" si="2"/>
        <v>6</v>
      </c>
      <c r="H1706" s="5" t="s">
        <v>59</v>
      </c>
      <c r="I1706" s="7">
        <v>32.4</v>
      </c>
      <c r="J1706" s="7">
        <v>20.0</v>
      </c>
      <c r="K1706" s="8"/>
      <c r="L1706" s="5" t="str">
        <f t="array" ref="L1706">XLOOKUP(H1706,'Product Master'!B:B,'Product Master'!C:C)</f>
        <v>Consumer &amp; Home Care</v>
      </c>
      <c r="M1706" s="9">
        <f t="shared" si="3"/>
        <v>6480000</v>
      </c>
    </row>
    <row r="1707">
      <c r="A1707" s="5" t="s">
        <v>5706</v>
      </c>
      <c r="B1707" s="5" t="s">
        <v>4102</v>
      </c>
      <c r="C1707" s="5" t="s">
        <v>3412</v>
      </c>
      <c r="D1707" s="5" t="s">
        <v>3403</v>
      </c>
      <c r="E1707" s="6">
        <v>45709.0</v>
      </c>
      <c r="F1707" s="7">
        <f t="shared" si="1"/>
        <v>2025</v>
      </c>
      <c r="G1707" s="7">
        <f t="shared" si="2"/>
        <v>2</v>
      </c>
      <c r="H1707" s="5" t="s">
        <v>210</v>
      </c>
      <c r="I1707" s="7">
        <v>65.4</v>
      </c>
      <c r="J1707" s="7">
        <v>80.0</v>
      </c>
      <c r="K1707" s="8"/>
      <c r="L1707" s="5" t="str">
        <f t="array" ref="L1707">XLOOKUP(H1707,'Product Master'!B:B,'Product Master'!C:C)</f>
        <v>Automotive Solutions</v>
      </c>
      <c r="M1707" s="9">
        <f t="shared" si="3"/>
        <v>52320000</v>
      </c>
    </row>
    <row r="1708">
      <c r="A1708" s="5" t="s">
        <v>5707</v>
      </c>
      <c r="B1708" s="5" t="s">
        <v>3760</v>
      </c>
      <c r="C1708" s="5" t="s">
        <v>3416</v>
      </c>
      <c r="D1708" s="5" t="s">
        <v>3417</v>
      </c>
      <c r="E1708" s="6">
        <v>45832.0</v>
      </c>
      <c r="F1708" s="7">
        <f t="shared" si="1"/>
        <v>2025</v>
      </c>
      <c r="G1708" s="7">
        <f t="shared" si="2"/>
        <v>6</v>
      </c>
      <c r="H1708" s="5" t="s">
        <v>161</v>
      </c>
      <c r="I1708" s="7">
        <v>37.0</v>
      </c>
      <c r="J1708" s="7">
        <v>60.0</v>
      </c>
      <c r="K1708" s="8"/>
      <c r="L1708" s="5" t="str">
        <f t="array" ref="L1708">XLOOKUP(H1708,'Product Master'!B:B,'Product Master'!C:C)</f>
        <v>Industrial Lubricants</v>
      </c>
      <c r="M1708" s="9">
        <f t="shared" si="3"/>
        <v>22200000</v>
      </c>
    </row>
    <row r="1709">
      <c r="A1709" s="5" t="s">
        <v>5708</v>
      </c>
      <c r="B1709" s="5" t="s">
        <v>4041</v>
      </c>
      <c r="C1709" s="5" t="s">
        <v>3406</v>
      </c>
      <c r="D1709" s="5" t="s">
        <v>3417</v>
      </c>
      <c r="E1709" s="6">
        <v>46787.0</v>
      </c>
      <c r="F1709" s="7">
        <f t="shared" si="1"/>
        <v>2028</v>
      </c>
      <c r="G1709" s="7">
        <f t="shared" si="2"/>
        <v>2</v>
      </c>
      <c r="H1709" s="5" t="s">
        <v>294</v>
      </c>
      <c r="I1709" s="7">
        <v>36.5</v>
      </c>
      <c r="J1709" s="7">
        <v>60.0</v>
      </c>
      <c r="K1709" s="8"/>
      <c r="L1709" s="5" t="str">
        <f t="array" ref="L1709">XLOOKUP(H1709,'Product Master'!B:B,'Product Master'!C:C)</f>
        <v>Consumer &amp; Home Care</v>
      </c>
      <c r="M1709" s="9">
        <f t="shared" si="3"/>
        <v>21900000</v>
      </c>
    </row>
    <row r="1710">
      <c r="A1710" s="5" t="s">
        <v>5709</v>
      </c>
      <c r="B1710" s="5" t="s">
        <v>4429</v>
      </c>
      <c r="C1710" s="5" t="s">
        <v>3402</v>
      </c>
      <c r="D1710" s="5" t="s">
        <v>3403</v>
      </c>
      <c r="E1710" s="6">
        <v>46855.0</v>
      </c>
      <c r="F1710" s="7">
        <f t="shared" si="1"/>
        <v>2028</v>
      </c>
      <c r="G1710" s="7">
        <f t="shared" si="2"/>
        <v>4</v>
      </c>
      <c r="H1710" s="5" t="s">
        <v>95</v>
      </c>
      <c r="I1710" s="7">
        <v>70.7</v>
      </c>
      <c r="J1710" s="7">
        <v>80.0</v>
      </c>
      <c r="K1710" s="8"/>
      <c r="L1710" s="5" t="str">
        <f t="array" ref="L1710">XLOOKUP(H1710,'Product Master'!B:B,'Product Master'!C:C)</f>
        <v>Consumer &amp; Home Care</v>
      </c>
      <c r="M1710" s="9">
        <f t="shared" si="3"/>
        <v>56560000</v>
      </c>
    </row>
    <row r="1711">
      <c r="A1711" s="5" t="s">
        <v>5710</v>
      </c>
      <c r="B1711" s="5" t="s">
        <v>4824</v>
      </c>
      <c r="C1711" s="5" t="s">
        <v>3406</v>
      </c>
      <c r="D1711" s="5" t="s">
        <v>3413</v>
      </c>
      <c r="E1711" s="6">
        <v>46707.0</v>
      </c>
      <c r="F1711" s="7">
        <f t="shared" si="1"/>
        <v>2027</v>
      </c>
      <c r="G1711" s="7">
        <f t="shared" si="2"/>
        <v>11</v>
      </c>
      <c r="H1711" s="5" t="s">
        <v>95</v>
      </c>
      <c r="I1711" s="7">
        <v>73.8</v>
      </c>
      <c r="J1711" s="7">
        <v>0.0</v>
      </c>
      <c r="K1711" s="8"/>
      <c r="L1711" s="5" t="str">
        <f t="array" ref="L1711">XLOOKUP(H1711,'Product Master'!B:B,'Product Master'!C:C)</f>
        <v>Consumer &amp; Home Care</v>
      </c>
      <c r="M1711" s="9">
        <f t="shared" si="3"/>
        <v>0</v>
      </c>
    </row>
    <row r="1712">
      <c r="A1712" s="5" t="s">
        <v>5711</v>
      </c>
      <c r="B1712" s="5" t="s">
        <v>3546</v>
      </c>
      <c r="C1712" s="5" t="s">
        <v>3412</v>
      </c>
      <c r="D1712" s="5" t="s">
        <v>3419</v>
      </c>
      <c r="E1712" s="6">
        <v>45916.0</v>
      </c>
      <c r="F1712" s="7">
        <f t="shared" si="1"/>
        <v>2025</v>
      </c>
      <c r="G1712" s="7">
        <f t="shared" si="2"/>
        <v>9</v>
      </c>
      <c r="H1712" s="5" t="s">
        <v>74</v>
      </c>
      <c r="I1712" s="7">
        <v>22.0</v>
      </c>
      <c r="J1712" s="7">
        <v>20.0</v>
      </c>
      <c r="K1712" s="8"/>
      <c r="L1712" s="5" t="str">
        <f t="array" ref="L1712">XLOOKUP(H1712,'Product Master'!B:B,'Product Master'!C:C)</f>
        <v>Consumer &amp; Home Care</v>
      </c>
      <c r="M1712" s="9">
        <f t="shared" si="3"/>
        <v>4400000</v>
      </c>
    </row>
    <row r="1713">
      <c r="A1713" s="5" t="s">
        <v>5712</v>
      </c>
      <c r="B1713" s="5" t="s">
        <v>3493</v>
      </c>
      <c r="C1713" s="5" t="s">
        <v>3406</v>
      </c>
      <c r="D1713" s="5" t="s">
        <v>3417</v>
      </c>
      <c r="E1713" s="6">
        <v>46580.0</v>
      </c>
      <c r="F1713" s="7">
        <f t="shared" si="1"/>
        <v>2027</v>
      </c>
      <c r="G1713" s="7">
        <f t="shared" si="2"/>
        <v>7</v>
      </c>
      <c r="H1713" s="5" t="s">
        <v>183</v>
      </c>
      <c r="I1713" s="7">
        <v>16.0</v>
      </c>
      <c r="J1713" s="7">
        <v>60.0</v>
      </c>
      <c r="K1713" s="8"/>
      <c r="L1713" s="5" t="str">
        <f t="array" ref="L1713">XLOOKUP(H1713,'Product Master'!B:B,'Product Master'!C:C)</f>
        <v>Industrial Lubricants</v>
      </c>
      <c r="M1713" s="9">
        <f t="shared" si="3"/>
        <v>9600000</v>
      </c>
    </row>
    <row r="1714">
      <c r="A1714" s="5" t="s">
        <v>5713</v>
      </c>
      <c r="B1714" s="5" t="s">
        <v>5496</v>
      </c>
      <c r="C1714" s="5" t="s">
        <v>3406</v>
      </c>
      <c r="D1714" s="5" t="s">
        <v>3413</v>
      </c>
      <c r="E1714" s="6">
        <v>46075.0</v>
      </c>
      <c r="F1714" s="7">
        <f t="shared" si="1"/>
        <v>2026</v>
      </c>
      <c r="G1714" s="7">
        <f t="shared" si="2"/>
        <v>2</v>
      </c>
      <c r="H1714" s="5" t="s">
        <v>98</v>
      </c>
      <c r="I1714" s="7">
        <v>10.3</v>
      </c>
      <c r="J1714" s="7">
        <v>0.0</v>
      </c>
      <c r="K1714" s="8"/>
      <c r="L1714" s="5" t="str">
        <f t="array" ref="L1714">XLOOKUP(H1714,'Product Master'!B:B,'Product Master'!C:C)</f>
        <v>Industrial Lubricants</v>
      </c>
      <c r="M1714" s="9">
        <f t="shared" si="3"/>
        <v>0</v>
      </c>
    </row>
    <row r="1715">
      <c r="A1715" s="5" t="s">
        <v>5714</v>
      </c>
      <c r="B1715" s="5" t="s">
        <v>4046</v>
      </c>
      <c r="C1715" s="5" t="s">
        <v>3406</v>
      </c>
      <c r="D1715" s="5" t="s">
        <v>3417</v>
      </c>
      <c r="E1715" s="6">
        <v>46387.0</v>
      </c>
      <c r="F1715" s="7">
        <f t="shared" si="1"/>
        <v>2026</v>
      </c>
      <c r="G1715" s="7">
        <f t="shared" si="2"/>
        <v>12</v>
      </c>
      <c r="H1715" s="5" t="s">
        <v>40</v>
      </c>
      <c r="I1715" s="7">
        <v>7.4</v>
      </c>
      <c r="J1715" s="7">
        <v>60.0</v>
      </c>
      <c r="K1715" s="8"/>
      <c r="L1715" s="5" t="str">
        <f t="array" ref="L1715">XLOOKUP(H1715,'Product Master'!B:B,'Product Master'!C:C)</f>
        <v>Specialty Polymers</v>
      </c>
      <c r="M1715" s="9">
        <f t="shared" si="3"/>
        <v>4440000</v>
      </c>
    </row>
    <row r="1716">
      <c r="A1716" s="5" t="s">
        <v>5715</v>
      </c>
      <c r="B1716" s="5" t="s">
        <v>3662</v>
      </c>
      <c r="C1716" s="5" t="s">
        <v>3412</v>
      </c>
      <c r="D1716" s="5" t="s">
        <v>3417</v>
      </c>
      <c r="E1716" s="6">
        <v>45803.0</v>
      </c>
      <c r="F1716" s="7">
        <f t="shared" si="1"/>
        <v>2025</v>
      </c>
      <c r="G1716" s="7">
        <f t="shared" si="2"/>
        <v>5</v>
      </c>
      <c r="H1716" s="5" t="s">
        <v>336</v>
      </c>
      <c r="I1716" s="7">
        <v>77.0</v>
      </c>
      <c r="J1716" s="7">
        <v>60.0</v>
      </c>
      <c r="K1716" s="8"/>
      <c r="L1716" s="5" t="str">
        <f t="array" ref="L1716">XLOOKUP(H1716,'Product Master'!B:B,'Product Master'!C:C)</f>
        <v>Automotive Solutions</v>
      </c>
      <c r="M1716" s="9">
        <f t="shared" si="3"/>
        <v>46200000</v>
      </c>
    </row>
    <row r="1717">
      <c r="A1717" s="5" t="s">
        <v>5716</v>
      </c>
      <c r="B1717" s="5" t="s">
        <v>4354</v>
      </c>
      <c r="C1717" s="5" t="s">
        <v>3406</v>
      </c>
      <c r="D1717" s="5" t="s">
        <v>3417</v>
      </c>
      <c r="E1717" s="6">
        <v>46064.0</v>
      </c>
      <c r="F1717" s="7">
        <f t="shared" si="1"/>
        <v>2026</v>
      </c>
      <c r="G1717" s="7">
        <f t="shared" si="2"/>
        <v>2</v>
      </c>
      <c r="H1717" s="5" t="s">
        <v>306</v>
      </c>
      <c r="I1717" s="7">
        <v>77.8</v>
      </c>
      <c r="J1717" s="7">
        <v>60.0</v>
      </c>
      <c r="K1717" s="8"/>
      <c r="L1717" s="5" t="str">
        <f t="array" ref="L1717">XLOOKUP(H1717,'Product Master'!B:B,'Product Master'!C:C)</f>
        <v>Consumer &amp; Home Care</v>
      </c>
      <c r="M1717" s="9">
        <f t="shared" si="3"/>
        <v>46680000</v>
      </c>
    </row>
    <row r="1718">
      <c r="A1718" s="5" t="s">
        <v>5717</v>
      </c>
      <c r="B1718" s="5" t="s">
        <v>4427</v>
      </c>
      <c r="C1718" s="5" t="s">
        <v>3412</v>
      </c>
      <c r="D1718" s="5" t="s">
        <v>3419</v>
      </c>
      <c r="E1718" s="6">
        <v>46191.0</v>
      </c>
      <c r="F1718" s="7">
        <f t="shared" si="1"/>
        <v>2026</v>
      </c>
      <c r="G1718" s="7">
        <f t="shared" si="2"/>
        <v>6</v>
      </c>
      <c r="H1718" s="5" t="s">
        <v>40</v>
      </c>
      <c r="I1718" s="7">
        <v>41.7</v>
      </c>
      <c r="J1718" s="7">
        <v>20.0</v>
      </c>
      <c r="K1718" s="8"/>
      <c r="L1718" s="5" t="str">
        <f t="array" ref="L1718">XLOOKUP(H1718,'Product Master'!B:B,'Product Master'!C:C)</f>
        <v>Specialty Polymers</v>
      </c>
      <c r="M1718" s="9">
        <f t="shared" si="3"/>
        <v>8340000</v>
      </c>
    </row>
    <row r="1719">
      <c r="A1719" s="5" t="s">
        <v>5718</v>
      </c>
      <c r="B1719" s="5" t="s">
        <v>4562</v>
      </c>
      <c r="C1719" s="5" t="s">
        <v>3416</v>
      </c>
      <c r="D1719" s="5" t="s">
        <v>3413</v>
      </c>
      <c r="E1719" s="6">
        <v>46338.0</v>
      </c>
      <c r="F1719" s="7">
        <f t="shared" si="1"/>
        <v>2026</v>
      </c>
      <c r="G1719" s="7">
        <f t="shared" si="2"/>
        <v>11</v>
      </c>
      <c r="H1719" s="5" t="s">
        <v>306</v>
      </c>
      <c r="I1719" s="7">
        <v>18.7</v>
      </c>
      <c r="J1719" s="7">
        <v>0.0</v>
      </c>
      <c r="K1719" s="8"/>
      <c r="L1719" s="5" t="str">
        <f t="array" ref="L1719">XLOOKUP(H1719,'Product Master'!B:B,'Product Master'!C:C)</f>
        <v>Consumer &amp; Home Care</v>
      </c>
      <c r="M1719" s="9">
        <f t="shared" si="3"/>
        <v>0</v>
      </c>
    </row>
    <row r="1720">
      <c r="A1720" s="5" t="s">
        <v>5719</v>
      </c>
      <c r="B1720" s="5" t="s">
        <v>5720</v>
      </c>
      <c r="C1720" s="5" t="s">
        <v>3406</v>
      </c>
      <c r="D1720" s="5" t="s">
        <v>3413</v>
      </c>
      <c r="E1720" s="6">
        <v>46035.0</v>
      </c>
      <c r="F1720" s="7">
        <f t="shared" si="1"/>
        <v>2026</v>
      </c>
      <c r="G1720" s="7">
        <f t="shared" si="2"/>
        <v>1</v>
      </c>
      <c r="H1720" s="5" t="s">
        <v>92</v>
      </c>
      <c r="I1720" s="7">
        <v>52.2</v>
      </c>
      <c r="J1720" s="7">
        <v>0.0</v>
      </c>
      <c r="K1720" s="8"/>
      <c r="L1720" s="5" t="str">
        <f t="array" ref="L1720">XLOOKUP(H1720,'Product Master'!B:B,'Product Master'!C:C)</f>
        <v>Automotive Solutions</v>
      </c>
      <c r="M1720" s="9">
        <f t="shared" si="3"/>
        <v>0</v>
      </c>
    </row>
    <row r="1721">
      <c r="A1721" s="5" t="s">
        <v>5721</v>
      </c>
      <c r="B1721" s="5" t="s">
        <v>5478</v>
      </c>
      <c r="C1721" s="5" t="s">
        <v>3416</v>
      </c>
      <c r="D1721" s="5" t="s">
        <v>3419</v>
      </c>
      <c r="E1721" s="6">
        <v>46166.0</v>
      </c>
      <c r="F1721" s="7">
        <f t="shared" si="1"/>
        <v>2026</v>
      </c>
      <c r="G1721" s="7">
        <f t="shared" si="2"/>
        <v>5</v>
      </c>
      <c r="H1721" s="5" t="s">
        <v>194</v>
      </c>
      <c r="I1721" s="7">
        <v>10.6</v>
      </c>
      <c r="J1721" s="7">
        <v>20.0</v>
      </c>
      <c r="K1721" s="8"/>
      <c r="L1721" s="5" t="str">
        <f t="array" ref="L1721">XLOOKUP(H1721,'Product Master'!B:B,'Product Master'!C:C)</f>
        <v>Specialty Polymers</v>
      </c>
      <c r="M1721" s="9">
        <f t="shared" si="3"/>
        <v>2120000</v>
      </c>
    </row>
    <row r="1722">
      <c r="A1722" s="5" t="s">
        <v>5722</v>
      </c>
      <c r="B1722" s="5" t="s">
        <v>4763</v>
      </c>
      <c r="C1722" s="5" t="s">
        <v>3412</v>
      </c>
      <c r="D1722" s="5" t="s">
        <v>3413</v>
      </c>
      <c r="E1722" s="6">
        <v>45933.0</v>
      </c>
      <c r="F1722" s="7">
        <f t="shared" si="1"/>
        <v>2025</v>
      </c>
      <c r="G1722" s="7">
        <f t="shared" si="2"/>
        <v>10</v>
      </c>
      <c r="H1722" s="5" t="s">
        <v>152</v>
      </c>
      <c r="I1722" s="7">
        <v>26.2</v>
      </c>
      <c r="J1722" s="7">
        <v>0.0</v>
      </c>
      <c r="K1722" s="8"/>
      <c r="L1722" s="5" t="str">
        <f t="array" ref="L1722">XLOOKUP(H1722,'Product Master'!B:B,'Product Master'!C:C)</f>
        <v>Packaging Materials</v>
      </c>
      <c r="M1722" s="9">
        <f t="shared" si="3"/>
        <v>0</v>
      </c>
    </row>
    <row r="1723">
      <c r="A1723" s="5" t="s">
        <v>5723</v>
      </c>
      <c r="B1723" s="5" t="s">
        <v>4033</v>
      </c>
      <c r="C1723" s="5" t="s">
        <v>3406</v>
      </c>
      <c r="D1723" s="5" t="s">
        <v>3419</v>
      </c>
      <c r="E1723" s="6">
        <v>46663.0</v>
      </c>
      <c r="F1723" s="7">
        <f t="shared" si="1"/>
        <v>2027</v>
      </c>
      <c r="G1723" s="7">
        <f t="shared" si="2"/>
        <v>10</v>
      </c>
      <c r="H1723" s="5" t="s">
        <v>306</v>
      </c>
      <c r="I1723" s="7">
        <v>61.5</v>
      </c>
      <c r="J1723" s="7">
        <v>20.0</v>
      </c>
      <c r="K1723" s="5" t="s">
        <v>5724</v>
      </c>
      <c r="L1723" s="5" t="str">
        <f t="array" ref="L1723">XLOOKUP(H1723,'Product Master'!B:B,'Product Master'!C:C)</f>
        <v>Consumer &amp; Home Care</v>
      </c>
      <c r="M1723" s="9">
        <f t="shared" si="3"/>
        <v>12300000</v>
      </c>
    </row>
    <row r="1724">
      <c r="A1724" s="5" t="s">
        <v>5725</v>
      </c>
      <c r="B1724" s="5" t="s">
        <v>5455</v>
      </c>
      <c r="C1724" s="5" t="s">
        <v>3412</v>
      </c>
      <c r="D1724" s="5" t="s">
        <v>3417</v>
      </c>
      <c r="E1724" s="6">
        <v>46692.0</v>
      </c>
      <c r="F1724" s="7">
        <f t="shared" si="1"/>
        <v>2027</v>
      </c>
      <c r="G1724" s="7">
        <f t="shared" si="2"/>
        <v>11</v>
      </c>
      <c r="H1724" s="5" t="s">
        <v>59</v>
      </c>
      <c r="I1724" s="7">
        <v>61.1</v>
      </c>
      <c r="J1724" s="7">
        <v>60.0</v>
      </c>
      <c r="K1724" s="8"/>
      <c r="L1724" s="5" t="str">
        <f t="array" ref="L1724">XLOOKUP(H1724,'Product Master'!B:B,'Product Master'!C:C)</f>
        <v>Consumer &amp; Home Care</v>
      </c>
      <c r="M1724" s="9">
        <f t="shared" si="3"/>
        <v>36660000</v>
      </c>
    </row>
    <row r="1725">
      <c r="A1725" s="5" t="s">
        <v>5726</v>
      </c>
      <c r="B1725" s="5" t="s">
        <v>3614</v>
      </c>
      <c r="C1725" s="5" t="s">
        <v>3416</v>
      </c>
      <c r="D1725" s="5" t="s">
        <v>3407</v>
      </c>
      <c r="E1725" s="6">
        <v>46786.0</v>
      </c>
      <c r="F1725" s="7">
        <f t="shared" si="1"/>
        <v>2028</v>
      </c>
      <c r="G1725" s="7">
        <f t="shared" si="2"/>
        <v>2</v>
      </c>
      <c r="H1725" s="5" t="s">
        <v>142</v>
      </c>
      <c r="I1725" s="7">
        <v>67.2</v>
      </c>
      <c r="J1725" s="7">
        <v>100.0</v>
      </c>
      <c r="K1725" s="8"/>
      <c r="L1725" s="5" t="str">
        <f t="array" ref="L1725">XLOOKUP(H1725,'Product Master'!B:B,'Product Master'!C:C)</f>
        <v>Automotive Solutions</v>
      </c>
      <c r="M1725" s="9">
        <f t="shared" si="3"/>
        <v>67200000</v>
      </c>
    </row>
    <row r="1726">
      <c r="A1726" s="5" t="s">
        <v>5727</v>
      </c>
      <c r="B1726" s="5" t="s">
        <v>4589</v>
      </c>
      <c r="C1726" s="5" t="s">
        <v>3416</v>
      </c>
      <c r="D1726" s="5" t="s">
        <v>3407</v>
      </c>
      <c r="E1726" s="6">
        <v>46214.0</v>
      </c>
      <c r="F1726" s="7">
        <f t="shared" si="1"/>
        <v>2026</v>
      </c>
      <c r="G1726" s="7">
        <f t="shared" si="2"/>
        <v>7</v>
      </c>
      <c r="H1726" s="5" t="s">
        <v>382</v>
      </c>
      <c r="I1726" s="7">
        <v>10.3</v>
      </c>
      <c r="J1726" s="7">
        <v>100.0</v>
      </c>
      <c r="K1726" s="8"/>
      <c r="L1726" s="5" t="str">
        <f t="array" ref="L1726">XLOOKUP(H1726,'Product Master'!B:B,'Product Master'!C:C)</f>
        <v>Industrial Lubricants</v>
      </c>
      <c r="M1726" s="9">
        <f t="shared" si="3"/>
        <v>10300000</v>
      </c>
    </row>
    <row r="1727">
      <c r="A1727" s="5" t="s">
        <v>5728</v>
      </c>
      <c r="B1727" s="5" t="s">
        <v>3630</v>
      </c>
      <c r="C1727" s="5" t="s">
        <v>3402</v>
      </c>
      <c r="D1727" s="5" t="s">
        <v>3417</v>
      </c>
      <c r="E1727" s="6">
        <v>45775.0</v>
      </c>
      <c r="F1727" s="7">
        <f t="shared" si="1"/>
        <v>2025</v>
      </c>
      <c r="G1727" s="7">
        <f t="shared" si="2"/>
        <v>4</v>
      </c>
      <c r="H1727" s="5" t="s">
        <v>161</v>
      </c>
      <c r="I1727" s="7">
        <v>54.7</v>
      </c>
      <c r="J1727" s="7">
        <v>60.0</v>
      </c>
      <c r="K1727" s="8"/>
      <c r="L1727" s="5" t="str">
        <f t="array" ref="L1727">XLOOKUP(H1727,'Product Master'!B:B,'Product Master'!C:C)</f>
        <v>Industrial Lubricants</v>
      </c>
      <c r="M1727" s="9">
        <f t="shared" si="3"/>
        <v>32820000</v>
      </c>
    </row>
    <row r="1728">
      <c r="A1728" s="5" t="s">
        <v>5729</v>
      </c>
      <c r="B1728" s="5" t="s">
        <v>4218</v>
      </c>
      <c r="C1728" s="5" t="s">
        <v>3416</v>
      </c>
      <c r="D1728" s="5" t="s">
        <v>3403</v>
      </c>
      <c r="E1728" s="6">
        <v>46114.0</v>
      </c>
      <c r="F1728" s="7">
        <f t="shared" si="1"/>
        <v>2026</v>
      </c>
      <c r="G1728" s="7">
        <f t="shared" si="2"/>
        <v>4</v>
      </c>
      <c r="H1728" s="5" t="s">
        <v>124</v>
      </c>
      <c r="I1728" s="7">
        <v>54.9</v>
      </c>
      <c r="J1728" s="7">
        <v>80.0</v>
      </c>
      <c r="K1728" s="5" t="s">
        <v>5730</v>
      </c>
      <c r="L1728" s="5" t="str">
        <f t="array" ref="L1728">XLOOKUP(H1728,'Product Master'!B:B,'Product Master'!C:C)</f>
        <v>Specialty Polymers</v>
      </c>
      <c r="M1728" s="9">
        <f t="shared" si="3"/>
        <v>43920000</v>
      </c>
    </row>
    <row r="1729">
      <c r="A1729" s="5" t="s">
        <v>5731</v>
      </c>
      <c r="B1729" s="5" t="s">
        <v>4644</v>
      </c>
      <c r="C1729" s="5" t="s">
        <v>3412</v>
      </c>
      <c r="D1729" s="5" t="s">
        <v>3407</v>
      </c>
      <c r="E1729" s="6">
        <v>46637.0</v>
      </c>
      <c r="F1729" s="7">
        <f t="shared" si="1"/>
        <v>2027</v>
      </c>
      <c r="G1729" s="7">
        <f t="shared" si="2"/>
        <v>9</v>
      </c>
      <c r="H1729" s="5" t="s">
        <v>45</v>
      </c>
      <c r="I1729" s="7">
        <v>19.9</v>
      </c>
      <c r="J1729" s="7">
        <v>100.0</v>
      </c>
      <c r="K1729" s="8"/>
      <c r="L1729" s="5" t="str">
        <f t="array" ref="L1729">XLOOKUP(H1729,'Product Master'!B:B,'Product Master'!C:C)</f>
        <v>Automotive Solutions</v>
      </c>
      <c r="M1729" s="9">
        <f t="shared" si="3"/>
        <v>19900000</v>
      </c>
    </row>
    <row r="1730">
      <c r="A1730" s="5" t="s">
        <v>5732</v>
      </c>
      <c r="B1730" s="5" t="s">
        <v>4074</v>
      </c>
      <c r="C1730" s="5" t="s">
        <v>3416</v>
      </c>
      <c r="D1730" s="5" t="s">
        <v>3417</v>
      </c>
      <c r="E1730" s="6">
        <v>46132.0</v>
      </c>
      <c r="F1730" s="7">
        <f t="shared" si="1"/>
        <v>2026</v>
      </c>
      <c r="G1730" s="7">
        <f t="shared" si="2"/>
        <v>4</v>
      </c>
      <c r="H1730" s="5" t="s">
        <v>45</v>
      </c>
      <c r="I1730" s="7">
        <v>40.6</v>
      </c>
      <c r="J1730" s="7">
        <v>60.0</v>
      </c>
      <c r="K1730" s="8"/>
      <c r="L1730" s="5" t="str">
        <f t="array" ref="L1730">XLOOKUP(H1730,'Product Master'!B:B,'Product Master'!C:C)</f>
        <v>Automotive Solutions</v>
      </c>
      <c r="M1730" s="9">
        <f t="shared" si="3"/>
        <v>24360000</v>
      </c>
    </row>
    <row r="1731">
      <c r="A1731" s="5" t="s">
        <v>5733</v>
      </c>
      <c r="B1731" s="5" t="s">
        <v>3583</v>
      </c>
      <c r="C1731" s="5" t="s">
        <v>3402</v>
      </c>
      <c r="D1731" s="5" t="s">
        <v>3407</v>
      </c>
      <c r="E1731" s="6">
        <v>46810.0</v>
      </c>
      <c r="F1731" s="7">
        <f t="shared" si="1"/>
        <v>2028</v>
      </c>
      <c r="G1731" s="7">
        <f t="shared" si="2"/>
        <v>2</v>
      </c>
      <c r="H1731" s="5" t="s">
        <v>280</v>
      </c>
      <c r="I1731" s="7">
        <v>11.5</v>
      </c>
      <c r="J1731" s="7">
        <v>100.0</v>
      </c>
      <c r="K1731" s="8"/>
      <c r="L1731" s="5" t="str">
        <f t="array" ref="L1731">XLOOKUP(H1731,'Product Master'!B:B,'Product Master'!C:C)</f>
        <v>Packaging Materials</v>
      </c>
      <c r="M1731" s="9">
        <f t="shared" si="3"/>
        <v>11500000</v>
      </c>
    </row>
    <row r="1732">
      <c r="A1732" s="5" t="s">
        <v>5734</v>
      </c>
      <c r="B1732" s="5" t="s">
        <v>5115</v>
      </c>
      <c r="C1732" s="5" t="s">
        <v>3416</v>
      </c>
      <c r="D1732" s="5" t="s">
        <v>3407</v>
      </c>
      <c r="E1732" s="6">
        <v>45977.0</v>
      </c>
      <c r="F1732" s="7">
        <f t="shared" si="1"/>
        <v>2025</v>
      </c>
      <c r="G1732" s="7">
        <f t="shared" si="2"/>
        <v>11</v>
      </c>
      <c r="H1732" s="5" t="s">
        <v>294</v>
      </c>
      <c r="I1732" s="7">
        <v>48.5</v>
      </c>
      <c r="J1732" s="7">
        <v>100.0</v>
      </c>
      <c r="K1732" s="8"/>
      <c r="L1732" s="5" t="str">
        <f t="array" ref="L1732">XLOOKUP(H1732,'Product Master'!B:B,'Product Master'!C:C)</f>
        <v>Consumer &amp; Home Care</v>
      </c>
      <c r="M1732" s="9">
        <f t="shared" si="3"/>
        <v>48500000</v>
      </c>
    </row>
    <row r="1733">
      <c r="A1733" s="5" t="s">
        <v>5735</v>
      </c>
      <c r="B1733" s="5" t="s">
        <v>4187</v>
      </c>
      <c r="C1733" s="5" t="s">
        <v>3412</v>
      </c>
      <c r="D1733" s="5" t="s">
        <v>3419</v>
      </c>
      <c r="E1733" s="6">
        <v>46096.0</v>
      </c>
      <c r="F1733" s="7">
        <f t="shared" si="1"/>
        <v>2026</v>
      </c>
      <c r="G1733" s="7">
        <f t="shared" si="2"/>
        <v>3</v>
      </c>
      <c r="H1733" s="5" t="s">
        <v>145</v>
      </c>
      <c r="I1733" s="7">
        <v>64.9</v>
      </c>
      <c r="J1733" s="7">
        <v>20.0</v>
      </c>
      <c r="K1733" s="8"/>
      <c r="L1733" s="5" t="str">
        <f t="array" ref="L1733">XLOOKUP(H1733,'Product Master'!B:B,'Product Master'!C:C)</f>
        <v>Consumer &amp; Home Care</v>
      </c>
      <c r="M1733" s="9">
        <f t="shared" si="3"/>
        <v>12980000</v>
      </c>
    </row>
    <row r="1734">
      <c r="A1734" s="5" t="s">
        <v>5736</v>
      </c>
      <c r="B1734" s="5" t="s">
        <v>4218</v>
      </c>
      <c r="C1734" s="5" t="s">
        <v>3412</v>
      </c>
      <c r="D1734" s="5" t="s">
        <v>3417</v>
      </c>
      <c r="E1734" s="6">
        <v>46595.0</v>
      </c>
      <c r="F1734" s="7">
        <f t="shared" si="1"/>
        <v>2027</v>
      </c>
      <c r="G1734" s="7">
        <f t="shared" si="2"/>
        <v>7</v>
      </c>
      <c r="H1734" s="5" t="s">
        <v>98</v>
      </c>
      <c r="I1734" s="7">
        <v>45.0</v>
      </c>
      <c r="J1734" s="7">
        <v>60.0</v>
      </c>
      <c r="K1734" s="8"/>
      <c r="L1734" s="5" t="str">
        <f t="array" ref="L1734">XLOOKUP(H1734,'Product Master'!B:B,'Product Master'!C:C)</f>
        <v>Industrial Lubricants</v>
      </c>
      <c r="M1734" s="9">
        <f t="shared" si="3"/>
        <v>27000000</v>
      </c>
    </row>
    <row r="1735">
      <c r="A1735" s="5" t="s">
        <v>5737</v>
      </c>
      <c r="B1735" s="5" t="s">
        <v>3644</v>
      </c>
      <c r="C1735" s="5" t="s">
        <v>3416</v>
      </c>
      <c r="D1735" s="5" t="s">
        <v>3403</v>
      </c>
      <c r="E1735" s="6">
        <v>46841.0</v>
      </c>
      <c r="F1735" s="7">
        <f t="shared" si="1"/>
        <v>2028</v>
      </c>
      <c r="G1735" s="7">
        <f t="shared" si="2"/>
        <v>3</v>
      </c>
      <c r="H1735" s="5" t="s">
        <v>45</v>
      </c>
      <c r="I1735" s="7">
        <v>21.4</v>
      </c>
      <c r="J1735" s="7">
        <v>80.0</v>
      </c>
      <c r="K1735" s="8"/>
      <c r="L1735" s="5" t="str">
        <f t="array" ref="L1735">XLOOKUP(H1735,'Product Master'!B:B,'Product Master'!C:C)</f>
        <v>Automotive Solutions</v>
      </c>
      <c r="M1735" s="9">
        <f t="shared" si="3"/>
        <v>17120000</v>
      </c>
    </row>
    <row r="1736">
      <c r="A1736" s="5" t="s">
        <v>5738</v>
      </c>
      <c r="B1736" s="5" t="s">
        <v>3479</v>
      </c>
      <c r="C1736" s="5" t="s">
        <v>3416</v>
      </c>
      <c r="D1736" s="5" t="s">
        <v>3407</v>
      </c>
      <c r="E1736" s="6">
        <v>46336.0</v>
      </c>
      <c r="F1736" s="7">
        <f t="shared" si="1"/>
        <v>2026</v>
      </c>
      <c r="G1736" s="7">
        <f t="shared" si="2"/>
        <v>11</v>
      </c>
      <c r="H1736" s="5" t="s">
        <v>267</v>
      </c>
      <c r="I1736" s="7">
        <v>47.8</v>
      </c>
      <c r="J1736" s="7">
        <v>100.0</v>
      </c>
      <c r="K1736" s="8"/>
      <c r="L1736" s="5" t="str">
        <f t="array" ref="L1736">XLOOKUP(H1736,'Product Master'!B:B,'Product Master'!C:C)</f>
        <v>Automotive Solutions</v>
      </c>
      <c r="M1736" s="9">
        <f t="shared" si="3"/>
        <v>47800000</v>
      </c>
    </row>
    <row r="1737">
      <c r="A1737" s="5" t="s">
        <v>5739</v>
      </c>
      <c r="B1737" s="5" t="s">
        <v>3434</v>
      </c>
      <c r="C1737" s="5" t="s">
        <v>3406</v>
      </c>
      <c r="D1737" s="5" t="s">
        <v>3419</v>
      </c>
      <c r="E1737" s="6">
        <v>45821.0</v>
      </c>
      <c r="F1737" s="7">
        <f t="shared" si="1"/>
        <v>2025</v>
      </c>
      <c r="G1737" s="7">
        <f t="shared" si="2"/>
        <v>6</v>
      </c>
      <c r="H1737" s="5" t="s">
        <v>31</v>
      </c>
      <c r="I1737" s="7">
        <v>26.9</v>
      </c>
      <c r="J1737" s="7">
        <v>20.0</v>
      </c>
      <c r="K1737" s="8"/>
      <c r="L1737" s="5" t="str">
        <f t="array" ref="L1737">XLOOKUP(H1737,'Product Master'!B:B,'Product Master'!C:C)</f>
        <v>Consumer &amp; Home Care</v>
      </c>
      <c r="M1737" s="9">
        <f t="shared" si="3"/>
        <v>5380000</v>
      </c>
    </row>
    <row r="1738">
      <c r="A1738" s="5" t="s">
        <v>5740</v>
      </c>
      <c r="B1738" s="5" t="s">
        <v>4264</v>
      </c>
      <c r="C1738" s="5" t="s">
        <v>3406</v>
      </c>
      <c r="D1738" s="5" t="s">
        <v>3403</v>
      </c>
      <c r="E1738" s="6">
        <v>46418.0</v>
      </c>
      <c r="F1738" s="7">
        <f t="shared" si="1"/>
        <v>2027</v>
      </c>
      <c r="G1738" s="7">
        <f t="shared" si="2"/>
        <v>1</v>
      </c>
      <c r="H1738" s="5" t="s">
        <v>231</v>
      </c>
      <c r="I1738" s="7">
        <v>30.4</v>
      </c>
      <c r="J1738" s="7">
        <v>80.0</v>
      </c>
      <c r="K1738" s="8"/>
      <c r="L1738" s="5" t="str">
        <f t="array" ref="L1738">XLOOKUP(H1738,'Product Master'!B:B,'Product Master'!C:C)</f>
        <v>Industrial Lubricants</v>
      </c>
      <c r="M1738" s="9">
        <f t="shared" si="3"/>
        <v>24320000</v>
      </c>
    </row>
    <row r="1739">
      <c r="A1739" s="5" t="s">
        <v>5741</v>
      </c>
      <c r="B1739" s="5" t="s">
        <v>3639</v>
      </c>
      <c r="C1739" s="5" t="s">
        <v>3406</v>
      </c>
      <c r="D1739" s="5" t="s">
        <v>3403</v>
      </c>
      <c r="E1739" s="6">
        <v>46334.0</v>
      </c>
      <c r="F1739" s="7">
        <f t="shared" si="1"/>
        <v>2026</v>
      </c>
      <c r="G1739" s="7">
        <f t="shared" si="2"/>
        <v>11</v>
      </c>
      <c r="H1739" s="5" t="s">
        <v>25</v>
      </c>
      <c r="I1739" s="7">
        <v>45.8</v>
      </c>
      <c r="J1739" s="7">
        <v>80.0</v>
      </c>
      <c r="K1739" s="8"/>
      <c r="L1739" s="5" t="str">
        <f t="array" ref="L1739">XLOOKUP(H1739,'Product Master'!B:B,'Product Master'!C:C)</f>
        <v>Specialty Polymers</v>
      </c>
      <c r="M1739" s="9">
        <f t="shared" si="3"/>
        <v>36640000</v>
      </c>
    </row>
    <row r="1740">
      <c r="A1740" s="5" t="s">
        <v>5742</v>
      </c>
      <c r="B1740" s="5" t="s">
        <v>3899</v>
      </c>
      <c r="C1740" s="5" t="s">
        <v>3416</v>
      </c>
      <c r="D1740" s="5" t="s">
        <v>3403</v>
      </c>
      <c r="E1740" s="6">
        <v>46309.0</v>
      </c>
      <c r="F1740" s="7">
        <f t="shared" si="1"/>
        <v>2026</v>
      </c>
      <c r="G1740" s="7">
        <f t="shared" si="2"/>
        <v>10</v>
      </c>
      <c r="H1740" s="5" t="s">
        <v>53</v>
      </c>
      <c r="I1740" s="7">
        <v>15.8</v>
      </c>
      <c r="J1740" s="7">
        <v>80.0</v>
      </c>
      <c r="K1740" s="8"/>
      <c r="L1740" s="5" t="str">
        <f t="array" ref="L1740">XLOOKUP(H1740,'Product Master'!B:B,'Product Master'!C:C)</f>
        <v>Specialty Polymers</v>
      </c>
      <c r="M1740" s="9">
        <f t="shared" si="3"/>
        <v>12640000</v>
      </c>
    </row>
    <row r="1741">
      <c r="A1741" s="5" t="s">
        <v>5743</v>
      </c>
      <c r="B1741" s="5" t="s">
        <v>3654</v>
      </c>
      <c r="C1741" s="5" t="s">
        <v>3416</v>
      </c>
      <c r="D1741" s="5" t="s">
        <v>3407</v>
      </c>
      <c r="E1741" s="6">
        <v>45930.0</v>
      </c>
      <c r="F1741" s="7">
        <f t="shared" si="1"/>
        <v>2025</v>
      </c>
      <c r="G1741" s="7">
        <f t="shared" si="2"/>
        <v>9</v>
      </c>
      <c r="H1741" s="5" t="s">
        <v>56</v>
      </c>
      <c r="I1741" s="7">
        <v>49.7</v>
      </c>
      <c r="J1741" s="7">
        <v>100.0</v>
      </c>
      <c r="K1741" s="8"/>
      <c r="L1741" s="5" t="str">
        <f t="array" ref="L1741">XLOOKUP(H1741,'Product Master'!B:B,'Product Master'!C:C)</f>
        <v>Packaging Materials</v>
      </c>
      <c r="M1741" s="9">
        <f t="shared" si="3"/>
        <v>49700000</v>
      </c>
    </row>
    <row r="1742">
      <c r="A1742" s="5" t="s">
        <v>5744</v>
      </c>
      <c r="B1742" s="5" t="s">
        <v>3603</v>
      </c>
      <c r="C1742" s="5" t="s">
        <v>3412</v>
      </c>
      <c r="D1742" s="5" t="s">
        <v>3403</v>
      </c>
      <c r="E1742" s="6">
        <v>46198.0</v>
      </c>
      <c r="F1742" s="7">
        <f t="shared" si="1"/>
        <v>2026</v>
      </c>
      <c r="G1742" s="7">
        <f t="shared" si="2"/>
        <v>6</v>
      </c>
      <c r="H1742" s="5" t="s">
        <v>25</v>
      </c>
      <c r="I1742" s="7">
        <v>13.5</v>
      </c>
      <c r="J1742" s="7">
        <v>80.0</v>
      </c>
      <c r="K1742" s="5" t="s">
        <v>5745</v>
      </c>
      <c r="L1742" s="5" t="str">
        <f t="array" ref="L1742">XLOOKUP(H1742,'Product Master'!B:B,'Product Master'!C:C)</f>
        <v>Specialty Polymers</v>
      </c>
      <c r="M1742" s="9">
        <f t="shared" si="3"/>
        <v>10800000</v>
      </c>
    </row>
    <row r="1743">
      <c r="A1743" s="5" t="s">
        <v>5746</v>
      </c>
      <c r="B1743" s="5" t="s">
        <v>3649</v>
      </c>
      <c r="C1743" s="5" t="s">
        <v>3416</v>
      </c>
      <c r="D1743" s="5" t="s">
        <v>3407</v>
      </c>
      <c r="E1743" s="6">
        <v>46656.0</v>
      </c>
      <c r="F1743" s="7">
        <f t="shared" si="1"/>
        <v>2027</v>
      </c>
      <c r="G1743" s="7">
        <f t="shared" si="2"/>
        <v>9</v>
      </c>
      <c r="H1743" s="5" t="s">
        <v>277</v>
      </c>
      <c r="I1743" s="7">
        <v>59.3</v>
      </c>
      <c r="J1743" s="7">
        <v>100.0</v>
      </c>
      <c r="K1743" s="8"/>
      <c r="L1743" s="5" t="str">
        <f t="array" ref="L1743">XLOOKUP(H1743,'Product Master'!B:B,'Product Master'!C:C)</f>
        <v>Packaging Materials</v>
      </c>
      <c r="M1743" s="9">
        <f t="shared" si="3"/>
        <v>59300000</v>
      </c>
    </row>
    <row r="1744">
      <c r="A1744" s="5" t="s">
        <v>5747</v>
      </c>
      <c r="B1744" s="5" t="s">
        <v>3637</v>
      </c>
      <c r="C1744" s="5" t="s">
        <v>3402</v>
      </c>
      <c r="D1744" s="5" t="s">
        <v>3407</v>
      </c>
      <c r="E1744" s="6">
        <v>46060.0</v>
      </c>
      <c r="F1744" s="7">
        <f t="shared" si="1"/>
        <v>2026</v>
      </c>
      <c r="G1744" s="7">
        <f t="shared" si="2"/>
        <v>2</v>
      </c>
      <c r="H1744" s="5" t="s">
        <v>40</v>
      </c>
      <c r="I1744" s="7">
        <v>14.2</v>
      </c>
      <c r="J1744" s="7">
        <v>100.0</v>
      </c>
      <c r="K1744" s="8"/>
      <c r="L1744" s="5" t="str">
        <f t="array" ref="L1744">XLOOKUP(H1744,'Product Master'!B:B,'Product Master'!C:C)</f>
        <v>Specialty Polymers</v>
      </c>
      <c r="M1744" s="9">
        <f t="shared" si="3"/>
        <v>14200000</v>
      </c>
    </row>
    <row r="1745">
      <c r="A1745" s="5" t="s">
        <v>5748</v>
      </c>
      <c r="B1745" s="5" t="s">
        <v>5249</v>
      </c>
      <c r="C1745" s="5" t="s">
        <v>3402</v>
      </c>
      <c r="D1745" s="5" t="s">
        <v>3403</v>
      </c>
      <c r="E1745" s="6">
        <v>45862.0</v>
      </c>
      <c r="F1745" s="7">
        <f t="shared" si="1"/>
        <v>2025</v>
      </c>
      <c r="G1745" s="7">
        <f t="shared" si="2"/>
        <v>7</v>
      </c>
      <c r="H1745" s="5" t="s">
        <v>82</v>
      </c>
      <c r="I1745" s="7">
        <v>37.2</v>
      </c>
      <c r="J1745" s="7">
        <v>80.0</v>
      </c>
      <c r="K1745" s="8"/>
      <c r="L1745" s="5" t="str">
        <f t="array" ref="L1745">XLOOKUP(H1745,'Product Master'!B:B,'Product Master'!C:C)</f>
        <v>Packaging Materials</v>
      </c>
      <c r="M1745" s="9">
        <f t="shared" si="3"/>
        <v>29760000</v>
      </c>
    </row>
    <row r="1746">
      <c r="A1746" s="5" t="s">
        <v>5749</v>
      </c>
      <c r="B1746" s="5" t="s">
        <v>3696</v>
      </c>
      <c r="C1746" s="5" t="s">
        <v>3402</v>
      </c>
      <c r="D1746" s="5" t="s">
        <v>3407</v>
      </c>
      <c r="E1746" s="6">
        <v>45994.0</v>
      </c>
      <c r="F1746" s="7">
        <f t="shared" si="1"/>
        <v>2025</v>
      </c>
      <c r="G1746" s="7">
        <f t="shared" si="2"/>
        <v>12</v>
      </c>
      <c r="H1746" s="5" t="s">
        <v>267</v>
      </c>
      <c r="I1746" s="7">
        <v>56.5</v>
      </c>
      <c r="J1746" s="7">
        <v>100.0</v>
      </c>
      <c r="K1746" s="8"/>
      <c r="L1746" s="5" t="str">
        <f t="array" ref="L1746">XLOOKUP(H1746,'Product Master'!B:B,'Product Master'!C:C)</f>
        <v>Automotive Solutions</v>
      </c>
      <c r="M1746" s="9">
        <f t="shared" si="3"/>
        <v>56500000</v>
      </c>
    </row>
    <row r="1747">
      <c r="A1747" s="5" t="s">
        <v>5750</v>
      </c>
      <c r="B1747" s="5" t="s">
        <v>3466</v>
      </c>
      <c r="C1747" s="5" t="s">
        <v>3406</v>
      </c>
      <c r="D1747" s="5" t="s">
        <v>3403</v>
      </c>
      <c r="E1747" s="6">
        <v>46701.0</v>
      </c>
      <c r="F1747" s="7">
        <f t="shared" si="1"/>
        <v>2027</v>
      </c>
      <c r="G1747" s="7">
        <f t="shared" si="2"/>
        <v>11</v>
      </c>
      <c r="H1747" s="5" t="s">
        <v>183</v>
      </c>
      <c r="I1747" s="7">
        <v>69.5</v>
      </c>
      <c r="J1747" s="7">
        <v>80.0</v>
      </c>
      <c r="K1747" s="8"/>
      <c r="L1747" s="5" t="str">
        <f t="array" ref="L1747">XLOOKUP(H1747,'Product Master'!B:B,'Product Master'!C:C)</f>
        <v>Industrial Lubricants</v>
      </c>
      <c r="M1747" s="9">
        <f t="shared" si="3"/>
        <v>55600000</v>
      </c>
    </row>
    <row r="1748">
      <c r="A1748" s="5" t="s">
        <v>5751</v>
      </c>
      <c r="B1748" s="5" t="s">
        <v>3603</v>
      </c>
      <c r="C1748" s="5" t="s">
        <v>3402</v>
      </c>
      <c r="D1748" s="5" t="s">
        <v>3403</v>
      </c>
      <c r="E1748" s="6">
        <v>46081.0</v>
      </c>
      <c r="F1748" s="7">
        <f t="shared" si="1"/>
        <v>2026</v>
      </c>
      <c r="G1748" s="7">
        <f t="shared" si="2"/>
        <v>2</v>
      </c>
      <c r="H1748" s="5" t="s">
        <v>59</v>
      </c>
      <c r="I1748" s="7">
        <v>41.8</v>
      </c>
      <c r="J1748" s="7">
        <v>80.0</v>
      </c>
      <c r="K1748" s="8"/>
      <c r="L1748" s="5" t="str">
        <f t="array" ref="L1748">XLOOKUP(H1748,'Product Master'!B:B,'Product Master'!C:C)</f>
        <v>Consumer &amp; Home Care</v>
      </c>
      <c r="M1748" s="9">
        <f t="shared" si="3"/>
        <v>33440000</v>
      </c>
    </row>
    <row r="1749">
      <c r="A1749" s="5" t="s">
        <v>5752</v>
      </c>
      <c r="B1749" s="5" t="s">
        <v>3546</v>
      </c>
      <c r="C1749" s="5" t="s">
        <v>3402</v>
      </c>
      <c r="D1749" s="5" t="s">
        <v>3417</v>
      </c>
      <c r="E1749" s="6">
        <v>45794.0</v>
      </c>
      <c r="F1749" s="7">
        <f t="shared" si="1"/>
        <v>2025</v>
      </c>
      <c r="G1749" s="7">
        <f t="shared" si="2"/>
        <v>5</v>
      </c>
      <c r="H1749" s="5" t="s">
        <v>25</v>
      </c>
      <c r="I1749" s="7">
        <v>21.5</v>
      </c>
      <c r="J1749" s="7">
        <v>60.0</v>
      </c>
      <c r="K1749" s="8"/>
      <c r="L1749" s="5" t="str">
        <f t="array" ref="L1749">XLOOKUP(H1749,'Product Master'!B:B,'Product Master'!C:C)</f>
        <v>Specialty Polymers</v>
      </c>
      <c r="M1749" s="9">
        <f t="shared" si="3"/>
        <v>12900000</v>
      </c>
    </row>
    <row r="1750">
      <c r="A1750" s="5" t="s">
        <v>5753</v>
      </c>
      <c r="B1750" s="5" t="s">
        <v>5046</v>
      </c>
      <c r="C1750" s="5" t="s">
        <v>3412</v>
      </c>
      <c r="D1750" s="5" t="s">
        <v>3403</v>
      </c>
      <c r="E1750" s="6">
        <v>45770.0</v>
      </c>
      <c r="F1750" s="7">
        <f t="shared" si="1"/>
        <v>2025</v>
      </c>
      <c r="G1750" s="7">
        <f t="shared" si="2"/>
        <v>4</v>
      </c>
      <c r="H1750" s="5" t="s">
        <v>267</v>
      </c>
      <c r="I1750" s="7">
        <v>26.4</v>
      </c>
      <c r="J1750" s="7">
        <v>80.0</v>
      </c>
      <c r="K1750" s="8"/>
      <c r="L1750" s="5" t="str">
        <f t="array" ref="L1750">XLOOKUP(H1750,'Product Master'!B:B,'Product Master'!C:C)</f>
        <v>Automotive Solutions</v>
      </c>
      <c r="M1750" s="9">
        <f t="shared" si="3"/>
        <v>21120000</v>
      </c>
    </row>
    <row r="1751">
      <c r="A1751" s="5" t="s">
        <v>5754</v>
      </c>
      <c r="B1751" s="5" t="s">
        <v>4483</v>
      </c>
      <c r="C1751" s="5" t="s">
        <v>3406</v>
      </c>
      <c r="D1751" s="5" t="s">
        <v>3417</v>
      </c>
      <c r="E1751" s="6">
        <v>45709.0</v>
      </c>
      <c r="F1751" s="7">
        <f t="shared" si="1"/>
        <v>2025</v>
      </c>
      <c r="G1751" s="7">
        <f t="shared" si="2"/>
        <v>2</v>
      </c>
      <c r="H1751" s="5" t="s">
        <v>133</v>
      </c>
      <c r="I1751" s="7">
        <v>21.6</v>
      </c>
      <c r="J1751" s="7">
        <v>60.0</v>
      </c>
      <c r="K1751" s="8"/>
      <c r="L1751" s="5" t="str">
        <f t="array" ref="L1751">XLOOKUP(H1751,'Product Master'!B:B,'Product Master'!C:C)</f>
        <v>Specialty Polymers</v>
      </c>
      <c r="M1751" s="9">
        <f t="shared" si="3"/>
        <v>12960000</v>
      </c>
    </row>
    <row r="1752">
      <c r="A1752" s="5" t="s">
        <v>5755</v>
      </c>
      <c r="B1752" s="5" t="s">
        <v>3664</v>
      </c>
      <c r="C1752" s="5" t="s">
        <v>3416</v>
      </c>
      <c r="D1752" s="5" t="s">
        <v>3407</v>
      </c>
      <c r="E1752" s="6">
        <v>46466.0</v>
      </c>
      <c r="F1752" s="7">
        <f t="shared" si="1"/>
        <v>2027</v>
      </c>
      <c r="G1752" s="7">
        <f t="shared" si="2"/>
        <v>3</v>
      </c>
      <c r="H1752" s="5" t="s">
        <v>53</v>
      </c>
      <c r="I1752" s="7">
        <v>11.2</v>
      </c>
      <c r="J1752" s="7">
        <v>100.0</v>
      </c>
      <c r="K1752" s="8"/>
      <c r="L1752" s="5" t="str">
        <f t="array" ref="L1752">XLOOKUP(H1752,'Product Master'!B:B,'Product Master'!C:C)</f>
        <v>Specialty Polymers</v>
      </c>
      <c r="M1752" s="9">
        <f t="shared" si="3"/>
        <v>11200000</v>
      </c>
    </row>
    <row r="1753">
      <c r="A1753" s="5" t="s">
        <v>5756</v>
      </c>
      <c r="B1753" s="5" t="s">
        <v>4728</v>
      </c>
      <c r="C1753" s="5" t="s">
        <v>3402</v>
      </c>
      <c r="D1753" s="5" t="s">
        <v>3413</v>
      </c>
      <c r="E1753" s="6">
        <v>46557.0</v>
      </c>
      <c r="F1753" s="7">
        <f t="shared" si="1"/>
        <v>2027</v>
      </c>
      <c r="G1753" s="7">
        <f t="shared" si="2"/>
        <v>6</v>
      </c>
      <c r="H1753" s="5" t="s">
        <v>133</v>
      </c>
      <c r="I1753" s="7">
        <v>57.2</v>
      </c>
      <c r="J1753" s="7">
        <v>0.0</v>
      </c>
      <c r="K1753" s="8"/>
      <c r="L1753" s="5" t="str">
        <f t="array" ref="L1753">XLOOKUP(H1753,'Product Master'!B:B,'Product Master'!C:C)</f>
        <v>Specialty Polymers</v>
      </c>
      <c r="M1753" s="9">
        <f t="shared" si="3"/>
        <v>0</v>
      </c>
    </row>
    <row r="1754">
      <c r="A1754" s="5" t="s">
        <v>5757</v>
      </c>
      <c r="B1754" s="5" t="s">
        <v>4194</v>
      </c>
      <c r="C1754" s="5" t="s">
        <v>3402</v>
      </c>
      <c r="D1754" s="5" t="s">
        <v>3413</v>
      </c>
      <c r="E1754" s="6">
        <v>46083.0</v>
      </c>
      <c r="F1754" s="7">
        <f t="shared" si="1"/>
        <v>2026</v>
      </c>
      <c r="G1754" s="7">
        <f t="shared" si="2"/>
        <v>3</v>
      </c>
      <c r="H1754" s="5" t="s">
        <v>118</v>
      </c>
      <c r="I1754" s="7">
        <v>18.9</v>
      </c>
      <c r="J1754" s="7">
        <v>0.0</v>
      </c>
      <c r="K1754" s="8"/>
      <c r="L1754" s="5" t="str">
        <f t="array" ref="L1754">XLOOKUP(H1754,'Product Master'!B:B,'Product Master'!C:C)</f>
        <v>Automotive Solutions</v>
      </c>
      <c r="M1754" s="9">
        <f t="shared" si="3"/>
        <v>0</v>
      </c>
    </row>
    <row r="1755">
      <c r="A1755" s="5" t="s">
        <v>5758</v>
      </c>
      <c r="B1755" s="5" t="s">
        <v>4576</v>
      </c>
      <c r="C1755" s="5" t="s">
        <v>3406</v>
      </c>
      <c r="D1755" s="5" t="s">
        <v>3403</v>
      </c>
      <c r="E1755" s="6">
        <v>46730.0</v>
      </c>
      <c r="F1755" s="7">
        <f t="shared" si="1"/>
        <v>2027</v>
      </c>
      <c r="G1755" s="7">
        <f t="shared" si="2"/>
        <v>12</v>
      </c>
      <c r="H1755" s="5" t="s">
        <v>382</v>
      </c>
      <c r="I1755" s="7">
        <v>22.9</v>
      </c>
      <c r="J1755" s="7">
        <v>80.0</v>
      </c>
      <c r="K1755" s="8"/>
      <c r="L1755" s="5" t="str">
        <f t="array" ref="L1755">XLOOKUP(H1755,'Product Master'!B:B,'Product Master'!C:C)</f>
        <v>Industrial Lubricants</v>
      </c>
      <c r="M1755" s="9">
        <f t="shared" si="3"/>
        <v>18320000</v>
      </c>
    </row>
    <row r="1756">
      <c r="A1756" s="5" t="s">
        <v>5759</v>
      </c>
      <c r="B1756" s="5" t="s">
        <v>3886</v>
      </c>
      <c r="C1756" s="5" t="s">
        <v>3416</v>
      </c>
      <c r="D1756" s="5" t="s">
        <v>3419</v>
      </c>
      <c r="E1756" s="6">
        <v>46050.0</v>
      </c>
      <c r="F1756" s="7">
        <f t="shared" si="1"/>
        <v>2026</v>
      </c>
      <c r="G1756" s="7">
        <f t="shared" si="2"/>
        <v>1</v>
      </c>
      <c r="H1756" s="5" t="s">
        <v>71</v>
      </c>
      <c r="I1756" s="7">
        <v>71.8</v>
      </c>
      <c r="J1756" s="7">
        <v>20.0</v>
      </c>
      <c r="K1756" s="8"/>
      <c r="L1756" s="5" t="str">
        <f t="array" ref="L1756">XLOOKUP(H1756,'Product Master'!B:B,'Product Master'!C:C)</f>
        <v>Consumer &amp; Home Care</v>
      </c>
      <c r="M1756" s="9">
        <f t="shared" si="3"/>
        <v>14360000</v>
      </c>
    </row>
    <row r="1757">
      <c r="A1757" s="5" t="s">
        <v>5760</v>
      </c>
      <c r="B1757" s="5" t="s">
        <v>4960</v>
      </c>
      <c r="C1757" s="5" t="s">
        <v>3406</v>
      </c>
      <c r="D1757" s="5" t="s">
        <v>3419</v>
      </c>
      <c r="E1757" s="6">
        <v>45707.0</v>
      </c>
      <c r="F1757" s="7">
        <f t="shared" si="1"/>
        <v>2025</v>
      </c>
      <c r="G1757" s="7">
        <f t="shared" si="2"/>
        <v>2</v>
      </c>
      <c r="H1757" s="5" t="s">
        <v>31</v>
      </c>
      <c r="I1757" s="7">
        <v>76.6</v>
      </c>
      <c r="J1757" s="7">
        <v>20.0</v>
      </c>
      <c r="K1757" s="8"/>
      <c r="L1757" s="5" t="str">
        <f t="array" ref="L1757">XLOOKUP(H1757,'Product Master'!B:B,'Product Master'!C:C)</f>
        <v>Consumer &amp; Home Care</v>
      </c>
      <c r="M1757" s="9">
        <f t="shared" si="3"/>
        <v>15320000</v>
      </c>
    </row>
    <row r="1758">
      <c r="A1758" s="5" t="s">
        <v>5761</v>
      </c>
      <c r="B1758" s="5" t="s">
        <v>3503</v>
      </c>
      <c r="C1758" s="5" t="s">
        <v>3416</v>
      </c>
      <c r="D1758" s="5" t="s">
        <v>3413</v>
      </c>
      <c r="E1758" s="6">
        <v>46631.0</v>
      </c>
      <c r="F1758" s="7">
        <f t="shared" si="1"/>
        <v>2027</v>
      </c>
      <c r="G1758" s="7">
        <f t="shared" si="2"/>
        <v>9</v>
      </c>
      <c r="H1758" s="5" t="s">
        <v>336</v>
      </c>
      <c r="I1758" s="7">
        <v>51.2</v>
      </c>
      <c r="J1758" s="7">
        <v>0.0</v>
      </c>
      <c r="K1758" s="8"/>
      <c r="L1758" s="5" t="str">
        <f t="array" ref="L1758">XLOOKUP(H1758,'Product Master'!B:B,'Product Master'!C:C)</f>
        <v>Automotive Solutions</v>
      </c>
      <c r="M1758" s="9">
        <f t="shared" si="3"/>
        <v>0</v>
      </c>
    </row>
    <row r="1759">
      <c r="A1759" s="5" t="s">
        <v>5762</v>
      </c>
      <c r="B1759" s="5" t="s">
        <v>4046</v>
      </c>
      <c r="C1759" s="5" t="s">
        <v>3406</v>
      </c>
      <c r="D1759" s="5" t="s">
        <v>3419</v>
      </c>
      <c r="E1759" s="6">
        <v>45972.0</v>
      </c>
      <c r="F1759" s="7">
        <f t="shared" si="1"/>
        <v>2025</v>
      </c>
      <c r="G1759" s="7">
        <f t="shared" si="2"/>
        <v>11</v>
      </c>
      <c r="H1759" s="5" t="s">
        <v>267</v>
      </c>
      <c r="I1759" s="7">
        <v>33.2</v>
      </c>
      <c r="J1759" s="7">
        <v>20.0</v>
      </c>
      <c r="K1759" s="8"/>
      <c r="L1759" s="5" t="str">
        <f t="array" ref="L1759">XLOOKUP(H1759,'Product Master'!B:B,'Product Master'!C:C)</f>
        <v>Automotive Solutions</v>
      </c>
      <c r="M1759" s="9">
        <f t="shared" si="3"/>
        <v>6640000</v>
      </c>
    </row>
    <row r="1760">
      <c r="A1760" s="5" t="s">
        <v>5763</v>
      </c>
      <c r="B1760" s="5" t="s">
        <v>4847</v>
      </c>
      <c r="C1760" s="5" t="s">
        <v>3406</v>
      </c>
      <c r="D1760" s="5" t="s">
        <v>3419</v>
      </c>
      <c r="E1760" s="6">
        <v>46574.0</v>
      </c>
      <c r="F1760" s="7">
        <f t="shared" si="1"/>
        <v>2027</v>
      </c>
      <c r="G1760" s="7">
        <f t="shared" si="2"/>
        <v>7</v>
      </c>
      <c r="H1760" s="5" t="s">
        <v>280</v>
      </c>
      <c r="I1760" s="7">
        <v>53.7</v>
      </c>
      <c r="J1760" s="7">
        <v>20.0</v>
      </c>
      <c r="K1760" s="8"/>
      <c r="L1760" s="5" t="str">
        <f t="array" ref="L1760">XLOOKUP(H1760,'Product Master'!B:B,'Product Master'!C:C)</f>
        <v>Packaging Materials</v>
      </c>
      <c r="M1760" s="9">
        <f t="shared" si="3"/>
        <v>10740000</v>
      </c>
    </row>
    <row r="1761">
      <c r="A1761" s="5" t="s">
        <v>5764</v>
      </c>
      <c r="B1761" s="5" t="s">
        <v>4606</v>
      </c>
      <c r="C1761" s="5" t="s">
        <v>3406</v>
      </c>
      <c r="D1761" s="5" t="s">
        <v>3407</v>
      </c>
      <c r="E1761" s="6">
        <v>46344.0</v>
      </c>
      <c r="F1761" s="7">
        <f t="shared" si="1"/>
        <v>2026</v>
      </c>
      <c r="G1761" s="7">
        <f t="shared" si="2"/>
        <v>11</v>
      </c>
      <c r="H1761" s="5" t="s">
        <v>19</v>
      </c>
      <c r="I1761" s="7">
        <v>50.0</v>
      </c>
      <c r="J1761" s="7">
        <v>100.0</v>
      </c>
      <c r="K1761" s="8"/>
      <c r="L1761" s="5" t="str">
        <f t="array" ref="L1761">XLOOKUP(H1761,'Product Master'!B:B,'Product Master'!C:C)</f>
        <v>Packaging Materials</v>
      </c>
      <c r="M1761" s="9">
        <f t="shared" si="3"/>
        <v>50000000</v>
      </c>
    </row>
    <row r="1762">
      <c r="A1762" s="5" t="s">
        <v>5765</v>
      </c>
      <c r="B1762" s="5" t="s">
        <v>5196</v>
      </c>
      <c r="C1762" s="5" t="s">
        <v>3412</v>
      </c>
      <c r="D1762" s="5" t="s">
        <v>3413</v>
      </c>
      <c r="E1762" s="6">
        <v>46069.0</v>
      </c>
      <c r="F1762" s="7">
        <f t="shared" si="1"/>
        <v>2026</v>
      </c>
      <c r="G1762" s="7">
        <f t="shared" si="2"/>
        <v>2</v>
      </c>
      <c r="H1762" s="5" t="s">
        <v>145</v>
      </c>
      <c r="I1762" s="7">
        <v>48.8</v>
      </c>
      <c r="J1762" s="7">
        <v>0.0</v>
      </c>
      <c r="K1762" s="8"/>
      <c r="L1762" s="5" t="str">
        <f t="array" ref="L1762">XLOOKUP(H1762,'Product Master'!B:B,'Product Master'!C:C)</f>
        <v>Consumer &amp; Home Care</v>
      </c>
      <c r="M1762" s="9">
        <f t="shared" si="3"/>
        <v>0</v>
      </c>
    </row>
    <row r="1763">
      <c r="A1763" s="5" t="s">
        <v>5766</v>
      </c>
      <c r="B1763" s="5" t="s">
        <v>3666</v>
      </c>
      <c r="C1763" s="5" t="s">
        <v>3416</v>
      </c>
      <c r="D1763" s="5" t="s">
        <v>3413</v>
      </c>
      <c r="E1763" s="6">
        <v>45700.0</v>
      </c>
      <c r="F1763" s="7">
        <f t="shared" si="1"/>
        <v>2025</v>
      </c>
      <c r="G1763" s="7">
        <f t="shared" si="2"/>
        <v>2</v>
      </c>
      <c r="H1763" s="5" t="s">
        <v>231</v>
      </c>
      <c r="I1763" s="7">
        <v>22.5</v>
      </c>
      <c r="J1763" s="7">
        <v>0.0</v>
      </c>
      <c r="K1763" s="8"/>
      <c r="L1763" s="5" t="str">
        <f t="array" ref="L1763">XLOOKUP(H1763,'Product Master'!B:B,'Product Master'!C:C)</f>
        <v>Industrial Lubricants</v>
      </c>
      <c r="M1763" s="9">
        <f t="shared" si="3"/>
        <v>0</v>
      </c>
    </row>
    <row r="1764">
      <c r="A1764" s="5" t="s">
        <v>5767</v>
      </c>
      <c r="B1764" s="5" t="s">
        <v>4504</v>
      </c>
      <c r="C1764" s="5" t="s">
        <v>3416</v>
      </c>
      <c r="D1764" s="5" t="s">
        <v>3419</v>
      </c>
      <c r="E1764" s="6">
        <v>45843.0</v>
      </c>
      <c r="F1764" s="7">
        <f t="shared" si="1"/>
        <v>2025</v>
      </c>
      <c r="G1764" s="7">
        <f t="shared" si="2"/>
        <v>7</v>
      </c>
      <c r="H1764" s="5" t="s">
        <v>92</v>
      </c>
      <c r="I1764" s="7">
        <v>60.2</v>
      </c>
      <c r="J1764" s="7">
        <v>20.0</v>
      </c>
      <c r="K1764" s="8"/>
      <c r="L1764" s="5" t="str">
        <f t="array" ref="L1764">XLOOKUP(H1764,'Product Master'!B:B,'Product Master'!C:C)</f>
        <v>Automotive Solutions</v>
      </c>
      <c r="M1764" s="9">
        <f t="shared" si="3"/>
        <v>12040000</v>
      </c>
    </row>
    <row r="1765">
      <c r="A1765" s="5" t="s">
        <v>5768</v>
      </c>
      <c r="B1765" s="5" t="s">
        <v>5769</v>
      </c>
      <c r="C1765" s="5" t="s">
        <v>3412</v>
      </c>
      <c r="D1765" s="5" t="s">
        <v>3413</v>
      </c>
      <c r="E1765" s="6">
        <v>46295.0</v>
      </c>
      <c r="F1765" s="7">
        <f t="shared" si="1"/>
        <v>2026</v>
      </c>
      <c r="G1765" s="7">
        <f t="shared" si="2"/>
        <v>9</v>
      </c>
      <c r="H1765" s="5" t="s">
        <v>210</v>
      </c>
      <c r="I1765" s="7">
        <v>28.3</v>
      </c>
      <c r="J1765" s="7">
        <v>0.0</v>
      </c>
      <c r="K1765" s="8"/>
      <c r="L1765" s="5" t="str">
        <f t="array" ref="L1765">XLOOKUP(H1765,'Product Master'!B:B,'Product Master'!C:C)</f>
        <v>Automotive Solutions</v>
      </c>
      <c r="M1765" s="9">
        <f t="shared" si="3"/>
        <v>0</v>
      </c>
    </row>
    <row r="1766">
      <c r="A1766" s="5" t="s">
        <v>5770</v>
      </c>
      <c r="B1766" s="5" t="s">
        <v>4012</v>
      </c>
      <c r="C1766" s="5" t="s">
        <v>3412</v>
      </c>
      <c r="D1766" s="5" t="s">
        <v>3403</v>
      </c>
      <c r="E1766" s="6">
        <v>46394.0</v>
      </c>
      <c r="F1766" s="7">
        <f t="shared" si="1"/>
        <v>2027</v>
      </c>
      <c r="G1766" s="7">
        <f t="shared" si="2"/>
        <v>1</v>
      </c>
      <c r="H1766" s="5" t="s">
        <v>183</v>
      </c>
      <c r="I1766" s="7">
        <v>77.2</v>
      </c>
      <c r="J1766" s="7">
        <v>80.0</v>
      </c>
      <c r="K1766" s="8"/>
      <c r="L1766" s="5" t="str">
        <f t="array" ref="L1766">XLOOKUP(H1766,'Product Master'!B:B,'Product Master'!C:C)</f>
        <v>Industrial Lubricants</v>
      </c>
      <c r="M1766" s="9">
        <f t="shared" si="3"/>
        <v>61760000</v>
      </c>
    </row>
    <row r="1767">
      <c r="A1767" s="5" t="s">
        <v>5771</v>
      </c>
      <c r="B1767" s="5" t="s">
        <v>5206</v>
      </c>
      <c r="C1767" s="5" t="s">
        <v>3402</v>
      </c>
      <c r="D1767" s="5" t="s">
        <v>3417</v>
      </c>
      <c r="E1767" s="6">
        <v>45820.0</v>
      </c>
      <c r="F1767" s="7">
        <f t="shared" si="1"/>
        <v>2025</v>
      </c>
      <c r="G1767" s="7">
        <f t="shared" si="2"/>
        <v>6</v>
      </c>
      <c r="H1767" s="5" t="s">
        <v>250</v>
      </c>
      <c r="I1767" s="7">
        <v>63.7</v>
      </c>
      <c r="J1767" s="7">
        <v>60.0</v>
      </c>
      <c r="K1767" s="8"/>
      <c r="L1767" s="5" t="str">
        <f t="array" ref="L1767">XLOOKUP(H1767,'Product Master'!B:B,'Product Master'!C:C)</f>
        <v>Industrial Lubricants</v>
      </c>
      <c r="M1767" s="9">
        <f t="shared" si="3"/>
        <v>38220000</v>
      </c>
    </row>
    <row r="1768">
      <c r="A1768" s="5" t="s">
        <v>5772</v>
      </c>
      <c r="B1768" s="5" t="s">
        <v>3428</v>
      </c>
      <c r="C1768" s="5" t="s">
        <v>3412</v>
      </c>
      <c r="D1768" s="5" t="s">
        <v>3419</v>
      </c>
      <c r="E1768" s="6">
        <v>46601.0</v>
      </c>
      <c r="F1768" s="7">
        <f t="shared" si="1"/>
        <v>2027</v>
      </c>
      <c r="G1768" s="7">
        <f t="shared" si="2"/>
        <v>8</v>
      </c>
      <c r="H1768" s="5" t="s">
        <v>142</v>
      </c>
      <c r="I1768" s="7">
        <v>6.9</v>
      </c>
      <c r="J1768" s="7">
        <v>20.0</v>
      </c>
      <c r="K1768" s="8"/>
      <c r="L1768" s="5" t="str">
        <f t="array" ref="L1768">XLOOKUP(H1768,'Product Master'!B:B,'Product Master'!C:C)</f>
        <v>Automotive Solutions</v>
      </c>
      <c r="M1768" s="9">
        <f t="shared" si="3"/>
        <v>1380000</v>
      </c>
    </row>
    <row r="1769">
      <c r="A1769" s="5" t="s">
        <v>5773</v>
      </c>
      <c r="B1769" s="5" t="s">
        <v>3773</v>
      </c>
      <c r="C1769" s="5" t="s">
        <v>3402</v>
      </c>
      <c r="D1769" s="5" t="s">
        <v>3413</v>
      </c>
      <c r="E1769" s="6">
        <v>45822.0</v>
      </c>
      <c r="F1769" s="7">
        <f t="shared" si="1"/>
        <v>2025</v>
      </c>
      <c r="G1769" s="7">
        <f t="shared" si="2"/>
        <v>6</v>
      </c>
      <c r="H1769" s="5" t="s">
        <v>161</v>
      </c>
      <c r="I1769" s="7">
        <v>13.2</v>
      </c>
      <c r="J1769" s="7">
        <v>0.0</v>
      </c>
      <c r="K1769" s="8"/>
      <c r="L1769" s="5" t="str">
        <f t="array" ref="L1769">XLOOKUP(H1769,'Product Master'!B:B,'Product Master'!C:C)</f>
        <v>Industrial Lubricants</v>
      </c>
      <c r="M1769" s="9">
        <f t="shared" si="3"/>
        <v>0</v>
      </c>
    </row>
    <row r="1770">
      <c r="A1770" s="5" t="s">
        <v>5774</v>
      </c>
      <c r="B1770" s="5" t="s">
        <v>3537</v>
      </c>
      <c r="C1770" s="5" t="s">
        <v>3412</v>
      </c>
      <c r="D1770" s="5" t="s">
        <v>3403</v>
      </c>
      <c r="E1770" s="6">
        <v>46711.0</v>
      </c>
      <c r="F1770" s="7">
        <f t="shared" si="1"/>
        <v>2027</v>
      </c>
      <c r="G1770" s="7">
        <f t="shared" si="2"/>
        <v>11</v>
      </c>
      <c r="H1770" s="5" t="s">
        <v>180</v>
      </c>
      <c r="I1770" s="7">
        <v>19.0</v>
      </c>
      <c r="J1770" s="7">
        <v>80.0</v>
      </c>
      <c r="K1770" s="8"/>
      <c r="L1770" s="5" t="str">
        <f t="array" ref="L1770">XLOOKUP(H1770,'Product Master'!B:B,'Product Master'!C:C)</f>
        <v>Automotive Solutions</v>
      </c>
      <c r="M1770" s="9">
        <f t="shared" si="3"/>
        <v>15200000</v>
      </c>
    </row>
    <row r="1771">
      <c r="A1771" s="5" t="s">
        <v>5775</v>
      </c>
      <c r="B1771" s="5" t="s">
        <v>3834</v>
      </c>
      <c r="C1771" s="5" t="s">
        <v>3416</v>
      </c>
      <c r="D1771" s="5" t="s">
        <v>3417</v>
      </c>
      <c r="E1771" s="6">
        <v>46037.0</v>
      </c>
      <c r="F1771" s="7">
        <f t="shared" si="1"/>
        <v>2026</v>
      </c>
      <c r="G1771" s="7">
        <f t="shared" si="2"/>
        <v>1</v>
      </c>
      <c r="H1771" s="5" t="s">
        <v>89</v>
      </c>
      <c r="I1771" s="7">
        <v>23.9</v>
      </c>
      <c r="J1771" s="7">
        <v>60.0</v>
      </c>
      <c r="K1771" s="8"/>
      <c r="L1771" s="5" t="str">
        <f t="array" ref="L1771">XLOOKUP(H1771,'Product Master'!B:B,'Product Master'!C:C)</f>
        <v>Automotive Solutions</v>
      </c>
      <c r="M1771" s="9">
        <f t="shared" si="3"/>
        <v>14340000</v>
      </c>
    </row>
    <row r="1772">
      <c r="A1772" s="5" t="s">
        <v>5776</v>
      </c>
      <c r="B1772" s="5" t="s">
        <v>3614</v>
      </c>
      <c r="C1772" s="5" t="s">
        <v>3412</v>
      </c>
      <c r="D1772" s="5" t="s">
        <v>3403</v>
      </c>
      <c r="E1772" s="6">
        <v>46513.0</v>
      </c>
      <c r="F1772" s="7">
        <f t="shared" si="1"/>
        <v>2027</v>
      </c>
      <c r="G1772" s="7">
        <f t="shared" si="2"/>
        <v>5</v>
      </c>
      <c r="H1772" s="5" t="s">
        <v>56</v>
      </c>
      <c r="I1772" s="7">
        <v>18.7</v>
      </c>
      <c r="J1772" s="7">
        <v>80.0</v>
      </c>
      <c r="K1772" s="8"/>
      <c r="L1772" s="5" t="str">
        <f t="array" ref="L1772">XLOOKUP(H1772,'Product Master'!B:B,'Product Master'!C:C)</f>
        <v>Packaging Materials</v>
      </c>
      <c r="M1772" s="9">
        <f t="shared" si="3"/>
        <v>14960000</v>
      </c>
    </row>
    <row r="1773">
      <c r="A1773" s="5" t="s">
        <v>5777</v>
      </c>
      <c r="B1773" s="5" t="s">
        <v>3591</v>
      </c>
      <c r="C1773" s="5" t="s">
        <v>3416</v>
      </c>
      <c r="D1773" s="5" t="s">
        <v>3407</v>
      </c>
      <c r="E1773" s="6">
        <v>46547.0</v>
      </c>
      <c r="F1773" s="7">
        <f t="shared" si="1"/>
        <v>2027</v>
      </c>
      <c r="G1773" s="7">
        <f t="shared" si="2"/>
        <v>6</v>
      </c>
      <c r="H1773" s="5" t="s">
        <v>95</v>
      </c>
      <c r="I1773" s="7">
        <v>7.2</v>
      </c>
      <c r="J1773" s="7">
        <v>100.0</v>
      </c>
      <c r="K1773" s="5" t="s">
        <v>5778</v>
      </c>
      <c r="L1773" s="5" t="str">
        <f t="array" ref="L1773">XLOOKUP(H1773,'Product Master'!B:B,'Product Master'!C:C)</f>
        <v>Consumer &amp; Home Care</v>
      </c>
      <c r="M1773" s="9">
        <f t="shared" si="3"/>
        <v>7200000</v>
      </c>
    </row>
    <row r="1774">
      <c r="A1774" s="5" t="s">
        <v>5779</v>
      </c>
      <c r="B1774" s="5" t="s">
        <v>4074</v>
      </c>
      <c r="C1774" s="5" t="s">
        <v>3412</v>
      </c>
      <c r="D1774" s="5" t="s">
        <v>3403</v>
      </c>
      <c r="E1774" s="6">
        <v>45716.0</v>
      </c>
      <c r="F1774" s="7">
        <f t="shared" si="1"/>
        <v>2025</v>
      </c>
      <c r="G1774" s="7">
        <f t="shared" si="2"/>
        <v>2</v>
      </c>
      <c r="H1774" s="5" t="s">
        <v>382</v>
      </c>
      <c r="I1774" s="7">
        <v>20.1</v>
      </c>
      <c r="J1774" s="7">
        <v>80.0</v>
      </c>
      <c r="K1774" s="8"/>
      <c r="L1774" s="5" t="str">
        <f t="array" ref="L1774">XLOOKUP(H1774,'Product Master'!B:B,'Product Master'!C:C)</f>
        <v>Industrial Lubricants</v>
      </c>
      <c r="M1774" s="9">
        <f t="shared" si="3"/>
        <v>16080000</v>
      </c>
    </row>
    <row r="1775">
      <c r="A1775" s="5" t="s">
        <v>5780</v>
      </c>
      <c r="B1775" s="5" t="s">
        <v>5781</v>
      </c>
      <c r="C1775" s="5" t="s">
        <v>3416</v>
      </c>
      <c r="D1775" s="5" t="s">
        <v>3417</v>
      </c>
      <c r="E1775" s="6">
        <v>45882.0</v>
      </c>
      <c r="F1775" s="7">
        <f t="shared" si="1"/>
        <v>2025</v>
      </c>
      <c r="G1775" s="7">
        <f t="shared" si="2"/>
        <v>8</v>
      </c>
      <c r="H1775" s="5" t="s">
        <v>82</v>
      </c>
      <c r="I1775" s="7">
        <v>66.5</v>
      </c>
      <c r="J1775" s="7">
        <v>60.0</v>
      </c>
      <c r="K1775" s="8"/>
      <c r="L1775" s="5" t="str">
        <f t="array" ref="L1775">XLOOKUP(H1775,'Product Master'!B:B,'Product Master'!C:C)</f>
        <v>Packaging Materials</v>
      </c>
      <c r="M1775" s="9">
        <f t="shared" si="3"/>
        <v>39900000</v>
      </c>
    </row>
    <row r="1776">
      <c r="A1776" s="5" t="s">
        <v>5782</v>
      </c>
      <c r="B1776" s="5" t="s">
        <v>4525</v>
      </c>
      <c r="C1776" s="5" t="s">
        <v>3402</v>
      </c>
      <c r="D1776" s="5" t="s">
        <v>3417</v>
      </c>
      <c r="E1776" s="6">
        <v>45732.0</v>
      </c>
      <c r="F1776" s="7">
        <f t="shared" si="1"/>
        <v>2025</v>
      </c>
      <c r="G1776" s="7">
        <f t="shared" si="2"/>
        <v>3</v>
      </c>
      <c r="H1776" s="5" t="s">
        <v>92</v>
      </c>
      <c r="I1776" s="7">
        <v>31.3</v>
      </c>
      <c r="J1776" s="7">
        <v>60.0</v>
      </c>
      <c r="K1776" s="8"/>
      <c r="L1776" s="5" t="str">
        <f t="array" ref="L1776">XLOOKUP(H1776,'Product Master'!B:B,'Product Master'!C:C)</f>
        <v>Automotive Solutions</v>
      </c>
      <c r="M1776" s="9">
        <f t="shared" si="3"/>
        <v>18780000</v>
      </c>
    </row>
    <row r="1777">
      <c r="A1777" s="5" t="s">
        <v>5783</v>
      </c>
      <c r="B1777" s="5" t="s">
        <v>4354</v>
      </c>
      <c r="C1777" s="5" t="s">
        <v>3402</v>
      </c>
      <c r="D1777" s="5" t="s">
        <v>3417</v>
      </c>
      <c r="E1777" s="6">
        <v>46077.0</v>
      </c>
      <c r="F1777" s="7">
        <f t="shared" si="1"/>
        <v>2026</v>
      </c>
      <c r="G1777" s="7">
        <f t="shared" si="2"/>
        <v>2</v>
      </c>
      <c r="H1777" s="5" t="s">
        <v>71</v>
      </c>
      <c r="I1777" s="7">
        <v>26.8</v>
      </c>
      <c r="J1777" s="7">
        <v>60.0</v>
      </c>
      <c r="K1777" s="8"/>
      <c r="L1777" s="5" t="str">
        <f t="array" ref="L1777">XLOOKUP(H1777,'Product Master'!B:B,'Product Master'!C:C)</f>
        <v>Consumer &amp; Home Care</v>
      </c>
      <c r="M1777" s="9">
        <f t="shared" si="3"/>
        <v>16080000</v>
      </c>
    </row>
    <row r="1778">
      <c r="A1778" s="5" t="s">
        <v>5784</v>
      </c>
      <c r="B1778" s="5" t="s">
        <v>4374</v>
      </c>
      <c r="C1778" s="5" t="s">
        <v>3416</v>
      </c>
      <c r="D1778" s="5" t="s">
        <v>3407</v>
      </c>
      <c r="E1778" s="6">
        <v>45810.0</v>
      </c>
      <c r="F1778" s="7">
        <f t="shared" si="1"/>
        <v>2025</v>
      </c>
      <c r="G1778" s="7">
        <f t="shared" si="2"/>
        <v>6</v>
      </c>
      <c r="H1778" s="5" t="s">
        <v>59</v>
      </c>
      <c r="I1778" s="7">
        <v>65.2</v>
      </c>
      <c r="J1778" s="7">
        <v>100.0</v>
      </c>
      <c r="K1778" s="8"/>
      <c r="L1778" s="5" t="str">
        <f t="array" ref="L1778">XLOOKUP(H1778,'Product Master'!B:B,'Product Master'!C:C)</f>
        <v>Consumer &amp; Home Care</v>
      </c>
      <c r="M1778" s="9">
        <f t="shared" si="3"/>
        <v>65200000</v>
      </c>
    </row>
    <row r="1779">
      <c r="A1779" s="5" t="s">
        <v>5785</v>
      </c>
      <c r="B1779" s="5" t="s">
        <v>4925</v>
      </c>
      <c r="C1779" s="5" t="s">
        <v>3412</v>
      </c>
      <c r="D1779" s="5" t="s">
        <v>3413</v>
      </c>
      <c r="E1779" s="6">
        <v>46280.0</v>
      </c>
      <c r="F1779" s="7">
        <f t="shared" si="1"/>
        <v>2026</v>
      </c>
      <c r="G1779" s="7">
        <f t="shared" si="2"/>
        <v>9</v>
      </c>
      <c r="H1779" s="5" t="s">
        <v>111</v>
      </c>
      <c r="I1779" s="7">
        <v>37.0</v>
      </c>
      <c r="J1779" s="7">
        <v>0.0</v>
      </c>
      <c r="K1779" s="8"/>
      <c r="L1779" s="5" t="str">
        <f t="array" ref="L1779">XLOOKUP(H1779,'Product Master'!B:B,'Product Master'!C:C)</f>
        <v>Packaging Materials</v>
      </c>
      <c r="M1779" s="9">
        <f t="shared" si="3"/>
        <v>0</v>
      </c>
    </row>
    <row r="1780">
      <c r="A1780" s="5" t="s">
        <v>5786</v>
      </c>
      <c r="B1780" s="5" t="s">
        <v>4667</v>
      </c>
      <c r="C1780" s="5" t="s">
        <v>3412</v>
      </c>
      <c r="D1780" s="5" t="s">
        <v>3407</v>
      </c>
      <c r="E1780" s="6">
        <v>45714.0</v>
      </c>
      <c r="F1780" s="7">
        <f t="shared" si="1"/>
        <v>2025</v>
      </c>
      <c r="G1780" s="7">
        <f t="shared" si="2"/>
        <v>2</v>
      </c>
      <c r="H1780" s="5" t="s">
        <v>213</v>
      </c>
      <c r="I1780" s="7">
        <v>29.9</v>
      </c>
      <c r="J1780" s="7">
        <v>100.0</v>
      </c>
      <c r="K1780" s="5" t="s">
        <v>5787</v>
      </c>
      <c r="L1780" s="5" t="str">
        <f t="array" ref="L1780">XLOOKUP(H1780,'Product Master'!B:B,'Product Master'!C:C)</f>
        <v>Industrial Lubricants</v>
      </c>
      <c r="M1780" s="9">
        <f t="shared" si="3"/>
        <v>29900000</v>
      </c>
    </row>
    <row r="1781">
      <c r="A1781" s="5" t="s">
        <v>5788</v>
      </c>
      <c r="B1781" s="5" t="s">
        <v>4313</v>
      </c>
      <c r="C1781" s="5" t="s">
        <v>3412</v>
      </c>
      <c r="D1781" s="5" t="s">
        <v>3413</v>
      </c>
      <c r="E1781" s="6">
        <v>45937.0</v>
      </c>
      <c r="F1781" s="7">
        <f t="shared" si="1"/>
        <v>2025</v>
      </c>
      <c r="G1781" s="7">
        <f t="shared" si="2"/>
        <v>10</v>
      </c>
      <c r="H1781" s="5" t="s">
        <v>145</v>
      </c>
      <c r="I1781" s="7">
        <v>70.0</v>
      </c>
      <c r="J1781" s="7">
        <v>0.0</v>
      </c>
      <c r="K1781" s="8"/>
      <c r="L1781" s="5" t="str">
        <f t="array" ref="L1781">XLOOKUP(H1781,'Product Master'!B:B,'Product Master'!C:C)</f>
        <v>Consumer &amp; Home Care</v>
      </c>
      <c r="M1781" s="9">
        <f t="shared" si="3"/>
        <v>0</v>
      </c>
    </row>
    <row r="1782">
      <c r="A1782" s="5" t="s">
        <v>5789</v>
      </c>
      <c r="B1782" s="5" t="s">
        <v>4108</v>
      </c>
      <c r="C1782" s="5" t="s">
        <v>3402</v>
      </c>
      <c r="D1782" s="5" t="s">
        <v>3417</v>
      </c>
      <c r="E1782" s="6">
        <v>46444.0</v>
      </c>
      <c r="F1782" s="7">
        <f t="shared" si="1"/>
        <v>2027</v>
      </c>
      <c r="G1782" s="7">
        <f t="shared" si="2"/>
        <v>2</v>
      </c>
      <c r="H1782" s="5" t="s">
        <v>118</v>
      </c>
      <c r="I1782" s="7">
        <v>57.6</v>
      </c>
      <c r="J1782" s="7">
        <v>60.0</v>
      </c>
      <c r="K1782" s="8"/>
      <c r="L1782" s="5" t="str">
        <f t="array" ref="L1782">XLOOKUP(H1782,'Product Master'!B:B,'Product Master'!C:C)</f>
        <v>Automotive Solutions</v>
      </c>
      <c r="M1782" s="9">
        <f t="shared" si="3"/>
        <v>34560000</v>
      </c>
    </row>
    <row r="1783">
      <c r="A1783" s="5" t="s">
        <v>5790</v>
      </c>
      <c r="B1783" s="5" t="s">
        <v>3649</v>
      </c>
      <c r="C1783" s="5" t="s">
        <v>3412</v>
      </c>
      <c r="D1783" s="5" t="s">
        <v>3403</v>
      </c>
      <c r="E1783" s="6">
        <v>46542.0</v>
      </c>
      <c r="F1783" s="7">
        <f t="shared" si="1"/>
        <v>2027</v>
      </c>
      <c r="G1783" s="7">
        <f t="shared" si="2"/>
        <v>6</v>
      </c>
      <c r="H1783" s="5" t="s">
        <v>231</v>
      </c>
      <c r="I1783" s="7">
        <v>29.9</v>
      </c>
      <c r="J1783" s="7">
        <v>80.0</v>
      </c>
      <c r="K1783" s="8"/>
      <c r="L1783" s="5" t="str">
        <f t="array" ref="L1783">XLOOKUP(H1783,'Product Master'!B:B,'Product Master'!C:C)</f>
        <v>Industrial Lubricants</v>
      </c>
      <c r="M1783" s="9">
        <f t="shared" si="3"/>
        <v>23920000</v>
      </c>
    </row>
    <row r="1784">
      <c r="A1784" s="5" t="s">
        <v>5791</v>
      </c>
      <c r="B1784" s="5" t="s">
        <v>4194</v>
      </c>
      <c r="C1784" s="5" t="s">
        <v>3412</v>
      </c>
      <c r="D1784" s="5" t="s">
        <v>3403</v>
      </c>
      <c r="E1784" s="6">
        <v>46824.0</v>
      </c>
      <c r="F1784" s="7">
        <f t="shared" si="1"/>
        <v>2028</v>
      </c>
      <c r="G1784" s="7">
        <f t="shared" si="2"/>
        <v>3</v>
      </c>
      <c r="H1784" s="5" t="s">
        <v>245</v>
      </c>
      <c r="I1784" s="7">
        <v>58.6</v>
      </c>
      <c r="J1784" s="7">
        <v>80.0</v>
      </c>
      <c r="K1784" s="8"/>
      <c r="L1784" s="5" t="str">
        <f t="array" ref="L1784">XLOOKUP(H1784,'Product Master'!B:B,'Product Master'!C:C)</f>
        <v>Packaging Materials</v>
      </c>
      <c r="M1784" s="9">
        <f t="shared" si="3"/>
        <v>46880000</v>
      </c>
    </row>
    <row r="1785">
      <c r="A1785" s="5" t="s">
        <v>5792</v>
      </c>
      <c r="B1785" s="5" t="s">
        <v>5769</v>
      </c>
      <c r="C1785" s="5" t="s">
        <v>3402</v>
      </c>
      <c r="D1785" s="5" t="s">
        <v>3413</v>
      </c>
      <c r="E1785" s="6">
        <v>46156.0</v>
      </c>
      <c r="F1785" s="7">
        <f t="shared" si="1"/>
        <v>2026</v>
      </c>
      <c r="G1785" s="7">
        <f t="shared" si="2"/>
        <v>5</v>
      </c>
      <c r="H1785" s="5" t="s">
        <v>95</v>
      </c>
      <c r="I1785" s="7">
        <v>10.0</v>
      </c>
      <c r="J1785" s="7">
        <v>0.0</v>
      </c>
      <c r="K1785" s="8"/>
      <c r="L1785" s="5" t="str">
        <f t="array" ref="L1785">XLOOKUP(H1785,'Product Master'!B:B,'Product Master'!C:C)</f>
        <v>Consumer &amp; Home Care</v>
      </c>
      <c r="M1785" s="9">
        <f t="shared" si="3"/>
        <v>0</v>
      </c>
    </row>
    <row r="1786">
      <c r="A1786" s="5" t="s">
        <v>5793</v>
      </c>
      <c r="B1786" s="5" t="s">
        <v>3816</v>
      </c>
      <c r="C1786" s="5" t="s">
        <v>3412</v>
      </c>
      <c r="D1786" s="5" t="s">
        <v>3413</v>
      </c>
      <c r="E1786" s="6">
        <v>46650.0</v>
      </c>
      <c r="F1786" s="7">
        <f t="shared" si="1"/>
        <v>2027</v>
      </c>
      <c r="G1786" s="7">
        <f t="shared" si="2"/>
        <v>9</v>
      </c>
      <c r="H1786" s="5" t="s">
        <v>25</v>
      </c>
      <c r="I1786" s="7">
        <v>13.5</v>
      </c>
      <c r="J1786" s="7">
        <v>0.0</v>
      </c>
      <c r="K1786" s="8"/>
      <c r="L1786" s="5" t="str">
        <f t="array" ref="L1786">XLOOKUP(H1786,'Product Master'!B:B,'Product Master'!C:C)</f>
        <v>Specialty Polymers</v>
      </c>
      <c r="M1786" s="9">
        <f t="shared" si="3"/>
        <v>0</v>
      </c>
    </row>
    <row r="1787">
      <c r="A1787" s="5" t="s">
        <v>5794</v>
      </c>
      <c r="B1787" s="5" t="s">
        <v>3503</v>
      </c>
      <c r="C1787" s="5" t="s">
        <v>3412</v>
      </c>
      <c r="D1787" s="5" t="s">
        <v>3417</v>
      </c>
      <c r="E1787" s="6">
        <v>46346.0</v>
      </c>
      <c r="F1787" s="7">
        <f t="shared" si="1"/>
        <v>2026</v>
      </c>
      <c r="G1787" s="7">
        <f t="shared" si="2"/>
        <v>11</v>
      </c>
      <c r="H1787" s="5" t="s">
        <v>133</v>
      </c>
      <c r="I1787" s="7">
        <v>26.4</v>
      </c>
      <c r="J1787" s="7">
        <v>60.0</v>
      </c>
      <c r="K1787" s="8"/>
      <c r="L1787" s="5" t="str">
        <f t="array" ref="L1787">XLOOKUP(H1787,'Product Master'!B:B,'Product Master'!C:C)</f>
        <v>Specialty Polymers</v>
      </c>
      <c r="M1787" s="9">
        <f t="shared" si="3"/>
        <v>15840000</v>
      </c>
    </row>
    <row r="1788">
      <c r="A1788" s="5" t="s">
        <v>5795</v>
      </c>
      <c r="B1788" s="5" t="s">
        <v>3911</v>
      </c>
      <c r="C1788" s="5" t="s">
        <v>3402</v>
      </c>
      <c r="D1788" s="5" t="s">
        <v>3419</v>
      </c>
      <c r="E1788" s="6">
        <v>46608.0</v>
      </c>
      <c r="F1788" s="7">
        <f t="shared" si="1"/>
        <v>2027</v>
      </c>
      <c r="G1788" s="7">
        <f t="shared" si="2"/>
        <v>8</v>
      </c>
      <c r="H1788" s="5" t="s">
        <v>82</v>
      </c>
      <c r="I1788" s="7">
        <v>20.5</v>
      </c>
      <c r="J1788" s="7">
        <v>20.0</v>
      </c>
      <c r="K1788" s="8"/>
      <c r="L1788" s="5" t="str">
        <f t="array" ref="L1788">XLOOKUP(H1788,'Product Master'!B:B,'Product Master'!C:C)</f>
        <v>Packaging Materials</v>
      </c>
      <c r="M1788" s="9">
        <f t="shared" si="3"/>
        <v>4100000</v>
      </c>
    </row>
    <row r="1789">
      <c r="A1789" s="5" t="s">
        <v>5796</v>
      </c>
      <c r="B1789" s="5" t="s">
        <v>4504</v>
      </c>
      <c r="C1789" s="5" t="s">
        <v>3402</v>
      </c>
      <c r="D1789" s="5" t="s">
        <v>3419</v>
      </c>
      <c r="E1789" s="6">
        <v>46658.0</v>
      </c>
      <c r="F1789" s="7">
        <f t="shared" si="1"/>
        <v>2027</v>
      </c>
      <c r="G1789" s="7">
        <f t="shared" si="2"/>
        <v>9</v>
      </c>
      <c r="H1789" s="5" t="s">
        <v>277</v>
      </c>
      <c r="I1789" s="7">
        <v>18.7</v>
      </c>
      <c r="J1789" s="7">
        <v>20.0</v>
      </c>
      <c r="K1789" s="8"/>
      <c r="L1789" s="5" t="str">
        <f t="array" ref="L1789">XLOOKUP(H1789,'Product Master'!B:B,'Product Master'!C:C)</f>
        <v>Packaging Materials</v>
      </c>
      <c r="M1789" s="9">
        <f t="shared" si="3"/>
        <v>3740000</v>
      </c>
    </row>
    <row r="1790">
      <c r="A1790" s="5" t="s">
        <v>5797</v>
      </c>
      <c r="B1790" s="5" t="s">
        <v>4617</v>
      </c>
      <c r="C1790" s="5" t="s">
        <v>3412</v>
      </c>
      <c r="D1790" s="5" t="s">
        <v>3413</v>
      </c>
      <c r="E1790" s="6">
        <v>45987.0</v>
      </c>
      <c r="F1790" s="7">
        <f t="shared" si="1"/>
        <v>2025</v>
      </c>
      <c r="G1790" s="7">
        <f t="shared" si="2"/>
        <v>11</v>
      </c>
      <c r="H1790" s="5" t="s">
        <v>53</v>
      </c>
      <c r="I1790" s="7">
        <v>27.0</v>
      </c>
      <c r="J1790" s="7">
        <v>0.0</v>
      </c>
      <c r="K1790" s="8"/>
      <c r="L1790" s="5" t="str">
        <f t="array" ref="L1790">XLOOKUP(H1790,'Product Master'!B:B,'Product Master'!C:C)</f>
        <v>Specialty Polymers</v>
      </c>
      <c r="M1790" s="9">
        <f t="shared" si="3"/>
        <v>0</v>
      </c>
    </row>
    <row r="1791">
      <c r="A1791" s="5" t="s">
        <v>5798</v>
      </c>
      <c r="B1791" s="5" t="s">
        <v>3537</v>
      </c>
      <c r="C1791" s="5" t="s">
        <v>3416</v>
      </c>
      <c r="D1791" s="5" t="s">
        <v>3417</v>
      </c>
      <c r="E1791" s="6">
        <v>45934.0</v>
      </c>
      <c r="F1791" s="7">
        <f t="shared" si="1"/>
        <v>2025</v>
      </c>
      <c r="G1791" s="7">
        <f t="shared" si="2"/>
        <v>10</v>
      </c>
      <c r="H1791" s="5" t="s">
        <v>95</v>
      </c>
      <c r="I1791" s="7">
        <v>72.9</v>
      </c>
      <c r="J1791" s="7">
        <v>60.0</v>
      </c>
      <c r="K1791" s="8"/>
      <c r="L1791" s="5" t="str">
        <f t="array" ref="L1791">XLOOKUP(H1791,'Product Master'!B:B,'Product Master'!C:C)</f>
        <v>Consumer &amp; Home Care</v>
      </c>
      <c r="M1791" s="9">
        <f t="shared" si="3"/>
        <v>43740000</v>
      </c>
    </row>
    <row r="1792">
      <c r="A1792" s="5" t="s">
        <v>5799</v>
      </c>
      <c r="B1792" s="5" t="s">
        <v>3447</v>
      </c>
      <c r="C1792" s="5" t="s">
        <v>3402</v>
      </c>
      <c r="D1792" s="5" t="s">
        <v>3417</v>
      </c>
      <c r="E1792" s="6">
        <v>46458.0</v>
      </c>
      <c r="F1792" s="7">
        <f t="shared" si="1"/>
        <v>2027</v>
      </c>
      <c r="G1792" s="7">
        <f t="shared" si="2"/>
        <v>3</v>
      </c>
      <c r="H1792" s="5" t="s">
        <v>74</v>
      </c>
      <c r="I1792" s="7">
        <v>48.7</v>
      </c>
      <c r="J1792" s="7">
        <v>60.0</v>
      </c>
      <c r="K1792" s="8"/>
      <c r="L1792" s="5" t="str">
        <f t="array" ref="L1792">XLOOKUP(H1792,'Product Master'!B:B,'Product Master'!C:C)</f>
        <v>Consumer &amp; Home Care</v>
      </c>
      <c r="M1792" s="9">
        <f t="shared" si="3"/>
        <v>29220000</v>
      </c>
    </row>
    <row r="1793">
      <c r="A1793" s="5" t="s">
        <v>5800</v>
      </c>
      <c r="B1793" s="5" t="s">
        <v>4655</v>
      </c>
      <c r="C1793" s="5" t="s">
        <v>3416</v>
      </c>
      <c r="D1793" s="5" t="s">
        <v>3417</v>
      </c>
      <c r="E1793" s="6">
        <v>46294.0</v>
      </c>
      <c r="F1793" s="7">
        <f t="shared" si="1"/>
        <v>2026</v>
      </c>
      <c r="G1793" s="7">
        <f t="shared" si="2"/>
        <v>9</v>
      </c>
      <c r="H1793" s="5" t="s">
        <v>56</v>
      </c>
      <c r="I1793" s="7">
        <v>13.4</v>
      </c>
      <c r="J1793" s="7">
        <v>60.0</v>
      </c>
      <c r="K1793" s="8"/>
      <c r="L1793" s="5" t="str">
        <f t="array" ref="L1793">XLOOKUP(H1793,'Product Master'!B:B,'Product Master'!C:C)</f>
        <v>Packaging Materials</v>
      </c>
      <c r="M1793" s="9">
        <f t="shared" si="3"/>
        <v>8040000</v>
      </c>
    </row>
    <row r="1794">
      <c r="A1794" s="5" t="s">
        <v>5801</v>
      </c>
      <c r="B1794" s="5" t="s">
        <v>4300</v>
      </c>
      <c r="C1794" s="5" t="s">
        <v>3412</v>
      </c>
      <c r="D1794" s="5" t="s">
        <v>3417</v>
      </c>
      <c r="E1794" s="6">
        <v>46602.0</v>
      </c>
      <c r="F1794" s="7">
        <f t="shared" si="1"/>
        <v>2027</v>
      </c>
      <c r="G1794" s="7">
        <f t="shared" si="2"/>
        <v>8</v>
      </c>
      <c r="H1794" s="5" t="s">
        <v>31</v>
      </c>
      <c r="I1794" s="7">
        <v>11.6</v>
      </c>
      <c r="J1794" s="7">
        <v>60.0</v>
      </c>
      <c r="K1794" s="8"/>
      <c r="L1794" s="5" t="str">
        <f t="array" ref="L1794">XLOOKUP(H1794,'Product Master'!B:B,'Product Master'!C:C)</f>
        <v>Consumer &amp; Home Care</v>
      </c>
      <c r="M1794" s="9">
        <f t="shared" si="3"/>
        <v>6960000</v>
      </c>
    </row>
    <row r="1795">
      <c r="A1795" s="5" t="s">
        <v>5802</v>
      </c>
      <c r="B1795" s="5" t="s">
        <v>4106</v>
      </c>
      <c r="C1795" s="5" t="s">
        <v>3412</v>
      </c>
      <c r="D1795" s="5" t="s">
        <v>3403</v>
      </c>
      <c r="E1795" s="6">
        <v>45908.0</v>
      </c>
      <c r="F1795" s="7">
        <f t="shared" si="1"/>
        <v>2025</v>
      </c>
      <c r="G1795" s="7">
        <f t="shared" si="2"/>
        <v>9</v>
      </c>
      <c r="H1795" s="5" t="s">
        <v>210</v>
      </c>
      <c r="I1795" s="7">
        <v>59.7</v>
      </c>
      <c r="J1795" s="7">
        <v>80.0</v>
      </c>
      <c r="K1795" s="5" t="s">
        <v>3857</v>
      </c>
      <c r="L1795" s="5" t="str">
        <f t="array" ref="L1795">XLOOKUP(H1795,'Product Master'!B:B,'Product Master'!C:C)</f>
        <v>Automotive Solutions</v>
      </c>
      <c r="M1795" s="9">
        <f t="shared" si="3"/>
        <v>47760000</v>
      </c>
    </row>
    <row r="1796">
      <c r="A1796" s="5" t="s">
        <v>5803</v>
      </c>
      <c r="B1796" s="5" t="s">
        <v>4805</v>
      </c>
      <c r="C1796" s="5" t="s">
        <v>3412</v>
      </c>
      <c r="D1796" s="5" t="s">
        <v>3403</v>
      </c>
      <c r="E1796" s="6">
        <v>46021.0</v>
      </c>
      <c r="F1796" s="7">
        <f t="shared" si="1"/>
        <v>2025</v>
      </c>
      <c r="G1796" s="7">
        <f t="shared" si="2"/>
        <v>12</v>
      </c>
      <c r="H1796" s="5" t="s">
        <v>152</v>
      </c>
      <c r="I1796" s="7">
        <v>11.3</v>
      </c>
      <c r="J1796" s="7">
        <v>80.0</v>
      </c>
      <c r="K1796" s="8"/>
      <c r="L1796" s="5" t="str">
        <f t="array" ref="L1796">XLOOKUP(H1796,'Product Master'!B:B,'Product Master'!C:C)</f>
        <v>Packaging Materials</v>
      </c>
      <c r="M1796" s="9">
        <f t="shared" si="3"/>
        <v>9040000</v>
      </c>
    </row>
    <row r="1797">
      <c r="A1797" s="5" t="s">
        <v>5804</v>
      </c>
      <c r="B1797" s="5" t="s">
        <v>3513</v>
      </c>
      <c r="C1797" s="5" t="s">
        <v>3406</v>
      </c>
      <c r="D1797" s="5" t="s">
        <v>3403</v>
      </c>
      <c r="E1797" s="6">
        <v>46819.0</v>
      </c>
      <c r="F1797" s="7">
        <f t="shared" si="1"/>
        <v>2028</v>
      </c>
      <c r="G1797" s="7">
        <f t="shared" si="2"/>
        <v>3</v>
      </c>
      <c r="H1797" s="5" t="s">
        <v>145</v>
      </c>
      <c r="I1797" s="7">
        <v>33.6</v>
      </c>
      <c r="J1797" s="7">
        <v>80.0</v>
      </c>
      <c r="K1797" s="8"/>
      <c r="L1797" s="5" t="str">
        <f t="array" ref="L1797">XLOOKUP(H1797,'Product Master'!B:B,'Product Master'!C:C)</f>
        <v>Consumer &amp; Home Care</v>
      </c>
      <c r="M1797" s="9">
        <f t="shared" si="3"/>
        <v>26880000</v>
      </c>
    </row>
    <row r="1798">
      <c r="A1798" s="5" t="s">
        <v>5805</v>
      </c>
      <c r="B1798" s="5" t="s">
        <v>3996</v>
      </c>
      <c r="C1798" s="5" t="s">
        <v>3406</v>
      </c>
      <c r="D1798" s="5" t="s">
        <v>3407</v>
      </c>
      <c r="E1798" s="6">
        <v>46351.0</v>
      </c>
      <c r="F1798" s="7">
        <f t="shared" si="1"/>
        <v>2026</v>
      </c>
      <c r="G1798" s="7">
        <f t="shared" si="2"/>
        <v>11</v>
      </c>
      <c r="H1798" s="5" t="s">
        <v>311</v>
      </c>
      <c r="I1798" s="7">
        <v>79.0</v>
      </c>
      <c r="J1798" s="7">
        <v>100.0</v>
      </c>
      <c r="K1798" s="8"/>
      <c r="L1798" s="5" t="str">
        <f t="array" ref="L1798">XLOOKUP(H1798,'Product Master'!B:B,'Product Master'!C:C)</f>
        <v>Packaging Materials</v>
      </c>
      <c r="M1798" s="9">
        <f t="shared" si="3"/>
        <v>79000000</v>
      </c>
    </row>
    <row r="1799">
      <c r="A1799" s="5" t="s">
        <v>5806</v>
      </c>
      <c r="B1799" s="5" t="s">
        <v>4349</v>
      </c>
      <c r="C1799" s="5" t="s">
        <v>3402</v>
      </c>
      <c r="D1799" s="5" t="s">
        <v>3403</v>
      </c>
      <c r="E1799" s="6">
        <v>46846.0</v>
      </c>
      <c r="F1799" s="7">
        <f t="shared" si="1"/>
        <v>2028</v>
      </c>
      <c r="G1799" s="7">
        <f t="shared" si="2"/>
        <v>4</v>
      </c>
      <c r="H1799" s="5" t="s">
        <v>25</v>
      </c>
      <c r="I1799" s="7">
        <v>20.5</v>
      </c>
      <c r="J1799" s="7">
        <v>80.0</v>
      </c>
      <c r="K1799" s="8"/>
      <c r="L1799" s="5" t="str">
        <f t="array" ref="L1799">XLOOKUP(H1799,'Product Master'!B:B,'Product Master'!C:C)</f>
        <v>Specialty Polymers</v>
      </c>
      <c r="M1799" s="9">
        <f t="shared" si="3"/>
        <v>16400000</v>
      </c>
    </row>
    <row r="1800">
      <c r="A1800" s="5" t="s">
        <v>5807</v>
      </c>
      <c r="B1800" s="5" t="s">
        <v>4763</v>
      </c>
      <c r="C1800" s="5" t="s">
        <v>3416</v>
      </c>
      <c r="D1800" s="5" t="s">
        <v>3407</v>
      </c>
      <c r="E1800" s="6">
        <v>45818.0</v>
      </c>
      <c r="F1800" s="7">
        <f t="shared" si="1"/>
        <v>2025</v>
      </c>
      <c r="G1800" s="7">
        <f t="shared" si="2"/>
        <v>6</v>
      </c>
      <c r="H1800" s="5" t="s">
        <v>111</v>
      </c>
      <c r="I1800" s="7">
        <v>79.9</v>
      </c>
      <c r="J1800" s="7">
        <v>100.0</v>
      </c>
      <c r="K1800" s="5" t="s">
        <v>5778</v>
      </c>
      <c r="L1800" s="5" t="str">
        <f t="array" ref="L1800">XLOOKUP(H1800,'Product Master'!B:B,'Product Master'!C:C)</f>
        <v>Packaging Materials</v>
      </c>
      <c r="M1800" s="9">
        <f t="shared" si="3"/>
        <v>79900000</v>
      </c>
    </row>
    <row r="1801">
      <c r="A1801" s="5" t="s">
        <v>5808</v>
      </c>
      <c r="B1801" s="5" t="s">
        <v>5809</v>
      </c>
      <c r="C1801" s="5" t="s">
        <v>3416</v>
      </c>
      <c r="D1801" s="5" t="s">
        <v>3417</v>
      </c>
      <c r="E1801" s="6">
        <v>45876.0</v>
      </c>
      <c r="F1801" s="7">
        <f t="shared" si="1"/>
        <v>2025</v>
      </c>
      <c r="G1801" s="7">
        <f t="shared" si="2"/>
        <v>8</v>
      </c>
      <c r="H1801" s="5" t="s">
        <v>111</v>
      </c>
      <c r="I1801" s="7">
        <v>71.7</v>
      </c>
      <c r="J1801" s="7">
        <v>60.0</v>
      </c>
      <c r="K1801" s="8"/>
      <c r="L1801" s="5" t="str">
        <f t="array" ref="L1801">XLOOKUP(H1801,'Product Master'!B:B,'Product Master'!C:C)</f>
        <v>Packaging Materials</v>
      </c>
      <c r="M1801" s="9">
        <f t="shared" si="3"/>
        <v>43020000</v>
      </c>
    </row>
    <row r="1802">
      <c r="A1802" s="5" t="s">
        <v>5810</v>
      </c>
      <c r="B1802" s="5" t="s">
        <v>3624</v>
      </c>
      <c r="C1802" s="5" t="s">
        <v>3412</v>
      </c>
      <c r="D1802" s="5" t="s">
        <v>3403</v>
      </c>
      <c r="E1802" s="6">
        <v>45830.0</v>
      </c>
      <c r="F1802" s="7">
        <f t="shared" si="1"/>
        <v>2025</v>
      </c>
      <c r="G1802" s="7">
        <f t="shared" si="2"/>
        <v>6</v>
      </c>
      <c r="H1802" s="5" t="s">
        <v>142</v>
      </c>
      <c r="I1802" s="7">
        <v>22.9</v>
      </c>
      <c r="J1802" s="7">
        <v>80.0</v>
      </c>
      <c r="K1802" s="8"/>
      <c r="L1802" s="5" t="str">
        <f t="array" ref="L1802">XLOOKUP(H1802,'Product Master'!B:B,'Product Master'!C:C)</f>
        <v>Automotive Solutions</v>
      </c>
      <c r="M1802" s="9">
        <f t="shared" si="3"/>
        <v>18320000</v>
      </c>
    </row>
    <row r="1803">
      <c r="A1803" s="5" t="s">
        <v>5811</v>
      </c>
      <c r="B1803" s="5" t="s">
        <v>5086</v>
      </c>
      <c r="C1803" s="5" t="s">
        <v>3412</v>
      </c>
      <c r="D1803" s="5" t="s">
        <v>3407</v>
      </c>
      <c r="E1803" s="6">
        <v>46005.0</v>
      </c>
      <c r="F1803" s="7">
        <f t="shared" si="1"/>
        <v>2025</v>
      </c>
      <c r="G1803" s="7">
        <f t="shared" si="2"/>
        <v>12</v>
      </c>
      <c r="H1803" s="5" t="s">
        <v>142</v>
      </c>
      <c r="I1803" s="7">
        <v>5.5</v>
      </c>
      <c r="J1803" s="7">
        <v>100.0</v>
      </c>
      <c r="K1803" s="8"/>
      <c r="L1803" s="5" t="str">
        <f t="array" ref="L1803">XLOOKUP(H1803,'Product Master'!B:B,'Product Master'!C:C)</f>
        <v>Automotive Solutions</v>
      </c>
      <c r="M1803" s="9">
        <f t="shared" si="3"/>
        <v>5500000</v>
      </c>
    </row>
    <row r="1804">
      <c r="A1804" s="5" t="s">
        <v>5812</v>
      </c>
      <c r="B1804" s="5" t="s">
        <v>4041</v>
      </c>
      <c r="C1804" s="5" t="s">
        <v>3416</v>
      </c>
      <c r="D1804" s="5" t="s">
        <v>3419</v>
      </c>
      <c r="E1804" s="6">
        <v>46222.0</v>
      </c>
      <c r="F1804" s="7">
        <f t="shared" si="1"/>
        <v>2026</v>
      </c>
      <c r="G1804" s="7">
        <f t="shared" si="2"/>
        <v>7</v>
      </c>
      <c r="H1804" s="5" t="s">
        <v>336</v>
      </c>
      <c r="I1804" s="7">
        <v>74.9</v>
      </c>
      <c r="J1804" s="7">
        <v>20.0</v>
      </c>
      <c r="K1804" s="8"/>
      <c r="L1804" s="5" t="str">
        <f t="array" ref="L1804">XLOOKUP(H1804,'Product Master'!B:B,'Product Master'!C:C)</f>
        <v>Automotive Solutions</v>
      </c>
      <c r="M1804" s="9">
        <f t="shared" si="3"/>
        <v>14980000</v>
      </c>
    </row>
    <row r="1805">
      <c r="A1805" s="5" t="s">
        <v>5813</v>
      </c>
      <c r="B1805" s="5" t="s">
        <v>4763</v>
      </c>
      <c r="C1805" s="5" t="s">
        <v>3406</v>
      </c>
      <c r="D1805" s="5" t="s">
        <v>3417</v>
      </c>
      <c r="E1805" s="6">
        <v>46668.0</v>
      </c>
      <c r="F1805" s="7">
        <f t="shared" si="1"/>
        <v>2027</v>
      </c>
      <c r="G1805" s="7">
        <f t="shared" si="2"/>
        <v>10</v>
      </c>
      <c r="H1805" s="5" t="s">
        <v>71</v>
      </c>
      <c r="I1805" s="7">
        <v>10.6</v>
      </c>
      <c r="J1805" s="7">
        <v>60.0</v>
      </c>
      <c r="K1805" s="8"/>
      <c r="L1805" s="5" t="str">
        <f t="array" ref="L1805">XLOOKUP(H1805,'Product Master'!B:B,'Product Master'!C:C)</f>
        <v>Consumer &amp; Home Care</v>
      </c>
      <c r="M1805" s="9">
        <f t="shared" si="3"/>
        <v>6360000</v>
      </c>
    </row>
    <row r="1806">
      <c r="A1806" s="5" t="s">
        <v>5814</v>
      </c>
      <c r="B1806" s="5" t="s">
        <v>5815</v>
      </c>
      <c r="C1806" s="5" t="s">
        <v>3416</v>
      </c>
      <c r="D1806" s="5" t="s">
        <v>3413</v>
      </c>
      <c r="E1806" s="6">
        <v>46342.0</v>
      </c>
      <c r="F1806" s="7">
        <f t="shared" si="1"/>
        <v>2026</v>
      </c>
      <c r="G1806" s="7">
        <f t="shared" si="2"/>
        <v>11</v>
      </c>
      <c r="H1806" s="5" t="s">
        <v>118</v>
      </c>
      <c r="I1806" s="7">
        <v>57.4</v>
      </c>
      <c r="J1806" s="7">
        <v>0.0</v>
      </c>
      <c r="K1806" s="8"/>
      <c r="L1806" s="5" t="str">
        <f t="array" ref="L1806">XLOOKUP(H1806,'Product Master'!B:B,'Product Master'!C:C)</f>
        <v>Automotive Solutions</v>
      </c>
      <c r="M1806" s="9">
        <f t="shared" si="3"/>
        <v>0</v>
      </c>
    </row>
    <row r="1807">
      <c r="A1807" s="5" t="s">
        <v>5816</v>
      </c>
      <c r="B1807" s="5" t="s">
        <v>3527</v>
      </c>
      <c r="C1807" s="5" t="s">
        <v>3402</v>
      </c>
      <c r="D1807" s="5" t="s">
        <v>3407</v>
      </c>
      <c r="E1807" s="6">
        <v>45736.0</v>
      </c>
      <c r="F1807" s="7">
        <f t="shared" si="1"/>
        <v>2025</v>
      </c>
      <c r="G1807" s="7">
        <f t="shared" si="2"/>
        <v>3</v>
      </c>
      <c r="H1807" s="5" t="s">
        <v>95</v>
      </c>
      <c r="I1807" s="7">
        <v>76.9</v>
      </c>
      <c r="J1807" s="7">
        <v>100.0</v>
      </c>
      <c r="K1807" s="8"/>
      <c r="L1807" s="5" t="str">
        <f t="array" ref="L1807">XLOOKUP(H1807,'Product Master'!B:B,'Product Master'!C:C)</f>
        <v>Consumer &amp; Home Care</v>
      </c>
      <c r="M1807" s="9">
        <f t="shared" si="3"/>
        <v>76900000</v>
      </c>
    </row>
    <row r="1808">
      <c r="A1808" s="5" t="s">
        <v>5817</v>
      </c>
      <c r="B1808" s="5" t="s">
        <v>3744</v>
      </c>
      <c r="C1808" s="5" t="s">
        <v>3406</v>
      </c>
      <c r="D1808" s="5" t="s">
        <v>3417</v>
      </c>
      <c r="E1808" s="6">
        <v>45761.0</v>
      </c>
      <c r="F1808" s="7">
        <f t="shared" si="1"/>
        <v>2025</v>
      </c>
      <c r="G1808" s="7">
        <f t="shared" si="2"/>
        <v>4</v>
      </c>
      <c r="H1808" s="5" t="s">
        <v>306</v>
      </c>
      <c r="I1808" s="7">
        <v>16.9</v>
      </c>
      <c r="J1808" s="7">
        <v>60.0</v>
      </c>
      <c r="K1808" s="8"/>
      <c r="L1808" s="5" t="str">
        <f t="array" ref="L1808">XLOOKUP(H1808,'Product Master'!B:B,'Product Master'!C:C)</f>
        <v>Consumer &amp; Home Care</v>
      </c>
      <c r="M1808" s="9">
        <f t="shared" si="3"/>
        <v>10140000</v>
      </c>
    </row>
    <row r="1809">
      <c r="A1809" s="5" t="s">
        <v>5818</v>
      </c>
      <c r="B1809" s="5" t="s">
        <v>3765</v>
      </c>
      <c r="C1809" s="5" t="s">
        <v>3402</v>
      </c>
      <c r="D1809" s="5" t="s">
        <v>3419</v>
      </c>
      <c r="E1809" s="6">
        <v>46441.0</v>
      </c>
      <c r="F1809" s="7">
        <f t="shared" si="1"/>
        <v>2027</v>
      </c>
      <c r="G1809" s="7">
        <f t="shared" si="2"/>
        <v>2</v>
      </c>
      <c r="H1809" s="5" t="s">
        <v>25</v>
      </c>
      <c r="I1809" s="7">
        <v>43.2</v>
      </c>
      <c r="J1809" s="7">
        <v>20.0</v>
      </c>
      <c r="K1809" s="8"/>
      <c r="L1809" s="5" t="str">
        <f t="array" ref="L1809">XLOOKUP(H1809,'Product Master'!B:B,'Product Master'!C:C)</f>
        <v>Specialty Polymers</v>
      </c>
      <c r="M1809" s="9">
        <f t="shared" si="3"/>
        <v>8640000</v>
      </c>
    </row>
    <row r="1810">
      <c r="A1810" s="5" t="s">
        <v>5819</v>
      </c>
      <c r="B1810" s="5" t="s">
        <v>5670</v>
      </c>
      <c r="C1810" s="5" t="s">
        <v>3416</v>
      </c>
      <c r="D1810" s="5" t="s">
        <v>3413</v>
      </c>
      <c r="E1810" s="6">
        <v>45703.0</v>
      </c>
      <c r="F1810" s="7">
        <f t="shared" si="1"/>
        <v>2025</v>
      </c>
      <c r="G1810" s="7">
        <f t="shared" si="2"/>
        <v>2</v>
      </c>
      <c r="H1810" s="5" t="s">
        <v>218</v>
      </c>
      <c r="I1810" s="7">
        <v>58.3</v>
      </c>
      <c r="J1810" s="7">
        <v>0.0</v>
      </c>
      <c r="K1810" s="5" t="s">
        <v>5051</v>
      </c>
      <c r="L1810" s="5" t="str">
        <f t="array" ref="L1810">XLOOKUP(H1810,'Product Master'!B:B,'Product Master'!C:C)</f>
        <v>Consumer &amp; Home Care</v>
      </c>
      <c r="M1810" s="9">
        <f t="shared" si="3"/>
        <v>0</v>
      </c>
    </row>
    <row r="1811">
      <c r="A1811" s="5" t="s">
        <v>5820</v>
      </c>
      <c r="B1811" s="5" t="s">
        <v>3794</v>
      </c>
      <c r="C1811" s="5" t="s">
        <v>3412</v>
      </c>
      <c r="D1811" s="5" t="s">
        <v>3417</v>
      </c>
      <c r="E1811" s="6">
        <v>46100.0</v>
      </c>
      <c r="F1811" s="7">
        <f t="shared" si="1"/>
        <v>2026</v>
      </c>
      <c r="G1811" s="7">
        <f t="shared" si="2"/>
        <v>3</v>
      </c>
      <c r="H1811" s="5" t="s">
        <v>121</v>
      </c>
      <c r="I1811" s="7">
        <v>27.4</v>
      </c>
      <c r="J1811" s="7">
        <v>60.0</v>
      </c>
      <c r="K1811" s="8"/>
      <c r="L1811" s="5" t="str">
        <f t="array" ref="L1811">XLOOKUP(H1811,'Product Master'!B:B,'Product Master'!C:C)</f>
        <v>Specialty Polymers</v>
      </c>
      <c r="M1811" s="9">
        <f t="shared" si="3"/>
        <v>16440000</v>
      </c>
    </row>
    <row r="1812">
      <c r="A1812" s="5" t="s">
        <v>5821</v>
      </c>
      <c r="B1812" s="5" t="s">
        <v>5672</v>
      </c>
      <c r="C1812" s="5" t="s">
        <v>3402</v>
      </c>
      <c r="D1812" s="5" t="s">
        <v>3403</v>
      </c>
      <c r="E1812" s="6">
        <v>46492.0</v>
      </c>
      <c r="F1812" s="7">
        <f t="shared" si="1"/>
        <v>2027</v>
      </c>
      <c r="G1812" s="7">
        <f t="shared" si="2"/>
        <v>4</v>
      </c>
      <c r="H1812" s="5" t="s">
        <v>53</v>
      </c>
      <c r="I1812" s="7">
        <v>15.1</v>
      </c>
      <c r="J1812" s="7">
        <v>80.0</v>
      </c>
      <c r="K1812" s="8"/>
      <c r="L1812" s="5" t="str">
        <f t="array" ref="L1812">XLOOKUP(H1812,'Product Master'!B:B,'Product Master'!C:C)</f>
        <v>Specialty Polymers</v>
      </c>
      <c r="M1812" s="9">
        <f t="shared" si="3"/>
        <v>12080000</v>
      </c>
    </row>
    <row r="1813">
      <c r="A1813" s="5" t="s">
        <v>5822</v>
      </c>
      <c r="B1813" s="5" t="s">
        <v>4370</v>
      </c>
      <c r="C1813" s="5" t="s">
        <v>3412</v>
      </c>
      <c r="D1813" s="5" t="s">
        <v>3413</v>
      </c>
      <c r="E1813" s="6">
        <v>46736.0</v>
      </c>
      <c r="F1813" s="7">
        <f t="shared" si="1"/>
        <v>2027</v>
      </c>
      <c r="G1813" s="7">
        <f t="shared" si="2"/>
        <v>12</v>
      </c>
      <c r="H1813" s="5" t="s">
        <v>56</v>
      </c>
      <c r="I1813" s="7">
        <v>74.0</v>
      </c>
      <c r="J1813" s="7">
        <v>0.0</v>
      </c>
      <c r="K1813" s="8"/>
      <c r="L1813" s="5" t="str">
        <f t="array" ref="L1813">XLOOKUP(H1813,'Product Master'!B:B,'Product Master'!C:C)</f>
        <v>Packaging Materials</v>
      </c>
      <c r="M1813" s="9">
        <f t="shared" si="3"/>
        <v>0</v>
      </c>
    </row>
    <row r="1814">
      <c r="A1814" s="5" t="s">
        <v>5823</v>
      </c>
      <c r="B1814" s="5" t="s">
        <v>5190</v>
      </c>
      <c r="C1814" s="5" t="s">
        <v>3406</v>
      </c>
      <c r="D1814" s="5" t="s">
        <v>3407</v>
      </c>
      <c r="E1814" s="6">
        <v>45906.0</v>
      </c>
      <c r="F1814" s="7">
        <f t="shared" si="1"/>
        <v>2025</v>
      </c>
      <c r="G1814" s="7">
        <f t="shared" si="2"/>
        <v>9</v>
      </c>
      <c r="H1814" s="5" t="s">
        <v>213</v>
      </c>
      <c r="I1814" s="7">
        <v>41.9</v>
      </c>
      <c r="J1814" s="7">
        <v>100.0</v>
      </c>
      <c r="K1814" s="8"/>
      <c r="L1814" s="5" t="str">
        <f t="array" ref="L1814">XLOOKUP(H1814,'Product Master'!B:B,'Product Master'!C:C)</f>
        <v>Industrial Lubricants</v>
      </c>
      <c r="M1814" s="9">
        <f t="shared" si="3"/>
        <v>41900000</v>
      </c>
    </row>
    <row r="1815">
      <c r="A1815" s="5" t="s">
        <v>5824</v>
      </c>
      <c r="B1815" s="5" t="s">
        <v>4397</v>
      </c>
      <c r="C1815" s="5" t="s">
        <v>3402</v>
      </c>
      <c r="D1815" s="5" t="s">
        <v>3417</v>
      </c>
      <c r="E1815" s="6">
        <v>46309.0</v>
      </c>
      <c r="F1815" s="7">
        <f t="shared" si="1"/>
        <v>2026</v>
      </c>
      <c r="G1815" s="7">
        <f t="shared" si="2"/>
        <v>10</v>
      </c>
      <c r="H1815" s="5" t="s">
        <v>53</v>
      </c>
      <c r="I1815" s="7">
        <v>47.7</v>
      </c>
      <c r="J1815" s="7">
        <v>60.0</v>
      </c>
      <c r="K1815" s="8"/>
      <c r="L1815" s="5" t="str">
        <f t="array" ref="L1815">XLOOKUP(H1815,'Product Master'!B:B,'Product Master'!C:C)</f>
        <v>Specialty Polymers</v>
      </c>
      <c r="M1815" s="9">
        <f t="shared" si="3"/>
        <v>28620000</v>
      </c>
    </row>
    <row r="1816">
      <c r="A1816" s="5" t="s">
        <v>5825</v>
      </c>
      <c r="B1816" s="5" t="s">
        <v>4270</v>
      </c>
      <c r="C1816" s="5" t="s">
        <v>3402</v>
      </c>
      <c r="D1816" s="5" t="s">
        <v>3417</v>
      </c>
      <c r="E1816" s="6">
        <v>46734.0</v>
      </c>
      <c r="F1816" s="7">
        <f t="shared" si="1"/>
        <v>2027</v>
      </c>
      <c r="G1816" s="7">
        <f t="shared" si="2"/>
        <v>12</v>
      </c>
      <c r="H1816" s="5" t="s">
        <v>210</v>
      </c>
      <c r="I1816" s="7">
        <v>51.3</v>
      </c>
      <c r="J1816" s="7">
        <v>60.0</v>
      </c>
      <c r="K1816" s="8"/>
      <c r="L1816" s="5" t="str">
        <f t="array" ref="L1816">XLOOKUP(H1816,'Product Master'!B:B,'Product Master'!C:C)</f>
        <v>Automotive Solutions</v>
      </c>
      <c r="M1816" s="9">
        <f t="shared" si="3"/>
        <v>30780000</v>
      </c>
    </row>
    <row r="1817">
      <c r="A1817" s="5" t="s">
        <v>5826</v>
      </c>
      <c r="B1817" s="5" t="s">
        <v>4560</v>
      </c>
      <c r="C1817" s="5" t="s">
        <v>3402</v>
      </c>
      <c r="D1817" s="5" t="s">
        <v>3417</v>
      </c>
      <c r="E1817" s="6">
        <v>46711.0</v>
      </c>
      <c r="F1817" s="7">
        <f t="shared" si="1"/>
        <v>2027</v>
      </c>
      <c r="G1817" s="7">
        <f t="shared" si="2"/>
        <v>11</v>
      </c>
      <c r="H1817" s="5" t="s">
        <v>183</v>
      </c>
      <c r="I1817" s="7">
        <v>33.4</v>
      </c>
      <c r="J1817" s="7">
        <v>60.0</v>
      </c>
      <c r="K1817" s="5" t="s">
        <v>4855</v>
      </c>
      <c r="L1817" s="5" t="str">
        <f t="array" ref="L1817">XLOOKUP(H1817,'Product Master'!B:B,'Product Master'!C:C)</f>
        <v>Industrial Lubricants</v>
      </c>
      <c r="M1817" s="9">
        <f t="shared" si="3"/>
        <v>20040000</v>
      </c>
    </row>
    <row r="1818">
      <c r="A1818" s="5" t="s">
        <v>5827</v>
      </c>
      <c r="B1818" s="5" t="s">
        <v>4179</v>
      </c>
      <c r="C1818" s="5" t="s">
        <v>3416</v>
      </c>
      <c r="D1818" s="5" t="s">
        <v>3407</v>
      </c>
      <c r="E1818" s="6">
        <v>46671.0</v>
      </c>
      <c r="F1818" s="7">
        <f t="shared" si="1"/>
        <v>2027</v>
      </c>
      <c r="G1818" s="7">
        <f t="shared" si="2"/>
        <v>10</v>
      </c>
      <c r="H1818" s="5" t="s">
        <v>71</v>
      </c>
      <c r="I1818" s="7">
        <v>27.0</v>
      </c>
      <c r="J1818" s="7">
        <v>100.0</v>
      </c>
      <c r="K1818" s="8"/>
      <c r="L1818" s="5" t="str">
        <f t="array" ref="L1818">XLOOKUP(H1818,'Product Master'!B:B,'Product Master'!C:C)</f>
        <v>Consumer &amp; Home Care</v>
      </c>
      <c r="M1818" s="9">
        <f t="shared" si="3"/>
        <v>27000000</v>
      </c>
    </row>
    <row r="1819">
      <c r="A1819" s="5" t="s">
        <v>5828</v>
      </c>
      <c r="B1819" s="5" t="s">
        <v>5094</v>
      </c>
      <c r="C1819" s="5" t="s">
        <v>3406</v>
      </c>
      <c r="D1819" s="5" t="s">
        <v>3419</v>
      </c>
      <c r="E1819" s="6">
        <v>45751.0</v>
      </c>
      <c r="F1819" s="7">
        <f t="shared" si="1"/>
        <v>2025</v>
      </c>
      <c r="G1819" s="7">
        <f t="shared" si="2"/>
        <v>4</v>
      </c>
      <c r="H1819" s="5" t="s">
        <v>180</v>
      </c>
      <c r="I1819" s="7">
        <v>47.5</v>
      </c>
      <c r="J1819" s="7">
        <v>20.0</v>
      </c>
      <c r="K1819" s="8"/>
      <c r="L1819" s="5" t="str">
        <f t="array" ref="L1819">XLOOKUP(H1819,'Product Master'!B:B,'Product Master'!C:C)</f>
        <v>Automotive Solutions</v>
      </c>
      <c r="M1819" s="9">
        <f t="shared" si="3"/>
        <v>9500000</v>
      </c>
    </row>
    <row r="1820">
      <c r="A1820" s="5" t="s">
        <v>5829</v>
      </c>
      <c r="B1820" s="5" t="s">
        <v>3762</v>
      </c>
      <c r="C1820" s="5" t="s">
        <v>3402</v>
      </c>
      <c r="D1820" s="5" t="s">
        <v>3407</v>
      </c>
      <c r="E1820" s="6">
        <v>46469.0</v>
      </c>
      <c r="F1820" s="7">
        <f t="shared" si="1"/>
        <v>2027</v>
      </c>
      <c r="G1820" s="7">
        <f t="shared" si="2"/>
        <v>3</v>
      </c>
      <c r="H1820" s="5" t="s">
        <v>306</v>
      </c>
      <c r="I1820" s="7">
        <v>33.6</v>
      </c>
      <c r="J1820" s="7">
        <v>100.0</v>
      </c>
      <c r="K1820" s="8"/>
      <c r="L1820" s="5" t="str">
        <f t="array" ref="L1820">XLOOKUP(H1820,'Product Master'!B:B,'Product Master'!C:C)</f>
        <v>Consumer &amp; Home Care</v>
      </c>
      <c r="M1820" s="9">
        <f t="shared" si="3"/>
        <v>33600000</v>
      </c>
    </row>
    <row r="1821">
      <c r="A1821" s="5" t="s">
        <v>5830</v>
      </c>
      <c r="B1821" s="5" t="s">
        <v>3928</v>
      </c>
      <c r="C1821" s="5" t="s">
        <v>3402</v>
      </c>
      <c r="D1821" s="5" t="s">
        <v>3417</v>
      </c>
      <c r="E1821" s="6">
        <v>46078.0</v>
      </c>
      <c r="F1821" s="7">
        <f t="shared" si="1"/>
        <v>2026</v>
      </c>
      <c r="G1821" s="7">
        <f t="shared" si="2"/>
        <v>2</v>
      </c>
      <c r="H1821" s="5" t="s">
        <v>56</v>
      </c>
      <c r="I1821" s="7">
        <v>28.4</v>
      </c>
      <c r="J1821" s="7">
        <v>60.0</v>
      </c>
      <c r="K1821" s="5" t="s">
        <v>5831</v>
      </c>
      <c r="L1821" s="5" t="str">
        <f t="array" ref="L1821">XLOOKUP(H1821,'Product Master'!B:B,'Product Master'!C:C)</f>
        <v>Packaging Materials</v>
      </c>
      <c r="M1821" s="9">
        <f t="shared" si="3"/>
        <v>17040000</v>
      </c>
    </row>
    <row r="1822">
      <c r="A1822" s="5" t="s">
        <v>5832</v>
      </c>
      <c r="B1822" s="5" t="s">
        <v>5101</v>
      </c>
      <c r="C1822" s="5" t="s">
        <v>3406</v>
      </c>
      <c r="D1822" s="5" t="s">
        <v>3403</v>
      </c>
      <c r="E1822" s="6">
        <v>45759.0</v>
      </c>
      <c r="F1822" s="7">
        <f t="shared" si="1"/>
        <v>2025</v>
      </c>
      <c r="G1822" s="7">
        <f t="shared" si="2"/>
        <v>4</v>
      </c>
      <c r="H1822" s="5" t="s">
        <v>152</v>
      </c>
      <c r="I1822" s="7">
        <v>61.4</v>
      </c>
      <c r="J1822" s="7">
        <v>80.0</v>
      </c>
      <c r="K1822" s="8"/>
      <c r="L1822" s="5" t="str">
        <f t="array" ref="L1822">XLOOKUP(H1822,'Product Master'!B:B,'Product Master'!C:C)</f>
        <v>Packaging Materials</v>
      </c>
      <c r="M1822" s="9">
        <f t="shared" si="3"/>
        <v>49120000</v>
      </c>
    </row>
    <row r="1823">
      <c r="A1823" s="5" t="s">
        <v>5833</v>
      </c>
      <c r="B1823" s="5" t="s">
        <v>3781</v>
      </c>
      <c r="C1823" s="5" t="s">
        <v>3412</v>
      </c>
      <c r="D1823" s="5" t="s">
        <v>3417</v>
      </c>
      <c r="E1823" s="6">
        <v>45934.0</v>
      </c>
      <c r="F1823" s="7">
        <f t="shared" si="1"/>
        <v>2025</v>
      </c>
      <c r="G1823" s="7">
        <f t="shared" si="2"/>
        <v>10</v>
      </c>
      <c r="H1823" s="5" t="s">
        <v>280</v>
      </c>
      <c r="I1823" s="7">
        <v>41.2</v>
      </c>
      <c r="J1823" s="7">
        <v>60.0</v>
      </c>
      <c r="K1823" s="5" t="s">
        <v>5834</v>
      </c>
      <c r="L1823" s="5" t="str">
        <f t="array" ref="L1823">XLOOKUP(H1823,'Product Master'!B:B,'Product Master'!C:C)</f>
        <v>Packaging Materials</v>
      </c>
      <c r="M1823" s="9">
        <f t="shared" si="3"/>
        <v>24720000</v>
      </c>
    </row>
    <row r="1824">
      <c r="A1824" s="5" t="s">
        <v>5835</v>
      </c>
      <c r="B1824" s="5" t="s">
        <v>3944</v>
      </c>
      <c r="C1824" s="5" t="s">
        <v>3406</v>
      </c>
      <c r="D1824" s="5" t="s">
        <v>3419</v>
      </c>
      <c r="E1824" s="6">
        <v>46168.0</v>
      </c>
      <c r="F1824" s="7">
        <f t="shared" si="1"/>
        <v>2026</v>
      </c>
      <c r="G1824" s="7">
        <f t="shared" si="2"/>
        <v>5</v>
      </c>
      <c r="H1824" s="5" t="s">
        <v>19</v>
      </c>
      <c r="I1824" s="7">
        <v>64.1</v>
      </c>
      <c r="J1824" s="7">
        <v>20.0</v>
      </c>
      <c r="K1824" s="8"/>
      <c r="L1824" s="5" t="str">
        <f t="array" ref="L1824">XLOOKUP(H1824,'Product Master'!B:B,'Product Master'!C:C)</f>
        <v>Packaging Materials</v>
      </c>
      <c r="M1824" s="9">
        <f t="shared" si="3"/>
        <v>12820000</v>
      </c>
    </row>
    <row r="1825">
      <c r="A1825" s="5" t="s">
        <v>5836</v>
      </c>
      <c r="B1825" s="5" t="s">
        <v>3495</v>
      </c>
      <c r="C1825" s="5" t="s">
        <v>3402</v>
      </c>
      <c r="D1825" s="5" t="s">
        <v>3419</v>
      </c>
      <c r="E1825" s="6">
        <v>46841.0</v>
      </c>
      <c r="F1825" s="7">
        <f t="shared" si="1"/>
        <v>2028</v>
      </c>
      <c r="G1825" s="7">
        <f t="shared" si="2"/>
        <v>3</v>
      </c>
      <c r="H1825" s="5" t="s">
        <v>74</v>
      </c>
      <c r="I1825" s="7">
        <v>78.6</v>
      </c>
      <c r="J1825" s="7">
        <v>20.0</v>
      </c>
      <c r="K1825" s="8"/>
      <c r="L1825" s="5" t="str">
        <f t="array" ref="L1825">XLOOKUP(H1825,'Product Master'!B:B,'Product Master'!C:C)</f>
        <v>Consumer &amp; Home Care</v>
      </c>
      <c r="M1825" s="9">
        <f t="shared" si="3"/>
        <v>15720000</v>
      </c>
    </row>
    <row r="1826">
      <c r="A1826" s="5" t="s">
        <v>5837</v>
      </c>
      <c r="B1826" s="5" t="s">
        <v>3633</v>
      </c>
      <c r="C1826" s="5" t="s">
        <v>3412</v>
      </c>
      <c r="D1826" s="5" t="s">
        <v>3407</v>
      </c>
      <c r="E1826" s="6">
        <v>45749.0</v>
      </c>
      <c r="F1826" s="7">
        <f t="shared" si="1"/>
        <v>2025</v>
      </c>
      <c r="G1826" s="7">
        <f t="shared" si="2"/>
        <v>4</v>
      </c>
      <c r="H1826" s="5" t="s">
        <v>183</v>
      </c>
      <c r="I1826" s="7">
        <v>30.7</v>
      </c>
      <c r="J1826" s="7">
        <v>100.0</v>
      </c>
      <c r="K1826" s="8"/>
      <c r="L1826" s="5" t="str">
        <f t="array" ref="L1826">XLOOKUP(H1826,'Product Master'!B:B,'Product Master'!C:C)</f>
        <v>Industrial Lubricants</v>
      </c>
      <c r="M1826" s="9">
        <f t="shared" si="3"/>
        <v>30700000</v>
      </c>
    </row>
    <row r="1827">
      <c r="A1827" s="5" t="s">
        <v>5838</v>
      </c>
      <c r="B1827" s="5" t="s">
        <v>5419</v>
      </c>
      <c r="C1827" s="5" t="s">
        <v>3416</v>
      </c>
      <c r="D1827" s="5" t="s">
        <v>3419</v>
      </c>
      <c r="E1827" s="6">
        <v>45778.0</v>
      </c>
      <c r="F1827" s="7">
        <f t="shared" si="1"/>
        <v>2025</v>
      </c>
      <c r="G1827" s="7">
        <f t="shared" si="2"/>
        <v>5</v>
      </c>
      <c r="H1827" s="5" t="s">
        <v>257</v>
      </c>
      <c r="I1827" s="7">
        <v>21.9</v>
      </c>
      <c r="J1827" s="7">
        <v>20.0</v>
      </c>
      <c r="K1827" s="8"/>
      <c r="L1827" s="5" t="str">
        <f t="array" ref="L1827">XLOOKUP(H1827,'Product Master'!B:B,'Product Master'!C:C)</f>
        <v>Consumer &amp; Home Care</v>
      </c>
      <c r="M1827" s="9">
        <f t="shared" si="3"/>
        <v>4380000</v>
      </c>
    </row>
    <row r="1828">
      <c r="A1828" s="5" t="s">
        <v>5839</v>
      </c>
      <c r="B1828" s="5" t="s">
        <v>5046</v>
      </c>
      <c r="C1828" s="5" t="s">
        <v>3416</v>
      </c>
      <c r="D1828" s="5" t="s">
        <v>3403</v>
      </c>
      <c r="E1828" s="6">
        <v>45737.0</v>
      </c>
      <c r="F1828" s="7">
        <f t="shared" si="1"/>
        <v>2025</v>
      </c>
      <c r="G1828" s="7">
        <f t="shared" si="2"/>
        <v>3</v>
      </c>
      <c r="H1828" s="5" t="s">
        <v>250</v>
      </c>
      <c r="I1828" s="7">
        <v>20.2</v>
      </c>
      <c r="J1828" s="7">
        <v>80.0</v>
      </c>
      <c r="K1828" s="8"/>
      <c r="L1828" s="5" t="str">
        <f t="array" ref="L1828">XLOOKUP(H1828,'Product Master'!B:B,'Product Master'!C:C)</f>
        <v>Industrial Lubricants</v>
      </c>
      <c r="M1828" s="9">
        <f t="shared" si="3"/>
        <v>16160000</v>
      </c>
    </row>
    <row r="1829">
      <c r="A1829" s="5" t="s">
        <v>5840</v>
      </c>
      <c r="B1829" s="5" t="s">
        <v>5018</v>
      </c>
      <c r="C1829" s="5" t="s">
        <v>3406</v>
      </c>
      <c r="D1829" s="5" t="s">
        <v>3419</v>
      </c>
      <c r="E1829" s="6">
        <v>46841.0</v>
      </c>
      <c r="F1829" s="7">
        <f t="shared" si="1"/>
        <v>2028</v>
      </c>
      <c r="G1829" s="7">
        <f t="shared" si="2"/>
        <v>3</v>
      </c>
      <c r="H1829" s="5" t="s">
        <v>95</v>
      </c>
      <c r="I1829" s="7">
        <v>32.0</v>
      </c>
      <c r="J1829" s="7">
        <v>20.0</v>
      </c>
      <c r="K1829" s="8"/>
      <c r="L1829" s="5" t="str">
        <f t="array" ref="L1829">XLOOKUP(H1829,'Product Master'!B:B,'Product Master'!C:C)</f>
        <v>Consumer &amp; Home Care</v>
      </c>
      <c r="M1829" s="9">
        <f t="shared" si="3"/>
        <v>6400000</v>
      </c>
    </row>
    <row r="1830">
      <c r="A1830" s="5" t="s">
        <v>5841</v>
      </c>
      <c r="B1830" s="5" t="s">
        <v>4323</v>
      </c>
      <c r="C1830" s="5" t="s">
        <v>3416</v>
      </c>
      <c r="D1830" s="5" t="s">
        <v>3419</v>
      </c>
      <c r="E1830" s="6">
        <v>46274.0</v>
      </c>
      <c r="F1830" s="7">
        <f t="shared" si="1"/>
        <v>2026</v>
      </c>
      <c r="G1830" s="7">
        <f t="shared" si="2"/>
        <v>9</v>
      </c>
      <c r="H1830" s="5" t="s">
        <v>213</v>
      </c>
      <c r="I1830" s="7">
        <v>53.3</v>
      </c>
      <c r="J1830" s="7">
        <v>20.0</v>
      </c>
      <c r="K1830" s="8"/>
      <c r="L1830" s="5" t="str">
        <f t="array" ref="L1830">XLOOKUP(H1830,'Product Master'!B:B,'Product Master'!C:C)</f>
        <v>Industrial Lubricants</v>
      </c>
      <c r="M1830" s="9">
        <f t="shared" si="3"/>
        <v>10660000</v>
      </c>
    </row>
    <row r="1831">
      <c r="A1831" s="5" t="s">
        <v>5842</v>
      </c>
      <c r="B1831" s="5" t="s">
        <v>3946</v>
      </c>
      <c r="C1831" s="5" t="s">
        <v>3412</v>
      </c>
      <c r="D1831" s="5" t="s">
        <v>3413</v>
      </c>
      <c r="E1831" s="6">
        <v>46023.0</v>
      </c>
      <c r="F1831" s="7">
        <f t="shared" si="1"/>
        <v>2026</v>
      </c>
      <c r="G1831" s="7">
        <f t="shared" si="2"/>
        <v>1</v>
      </c>
      <c r="H1831" s="5" t="s">
        <v>142</v>
      </c>
      <c r="I1831" s="7">
        <v>50.5</v>
      </c>
      <c r="J1831" s="7">
        <v>0.0</v>
      </c>
      <c r="K1831" s="8"/>
      <c r="L1831" s="5" t="str">
        <f t="array" ref="L1831">XLOOKUP(H1831,'Product Master'!B:B,'Product Master'!C:C)</f>
        <v>Automotive Solutions</v>
      </c>
      <c r="M1831" s="9">
        <f t="shared" si="3"/>
        <v>0</v>
      </c>
    </row>
    <row r="1832">
      <c r="A1832" s="5" t="s">
        <v>5843</v>
      </c>
      <c r="B1832" s="5" t="s">
        <v>3957</v>
      </c>
      <c r="C1832" s="5" t="s">
        <v>3416</v>
      </c>
      <c r="D1832" s="5" t="s">
        <v>3403</v>
      </c>
      <c r="E1832" s="6">
        <v>46398.0</v>
      </c>
      <c r="F1832" s="7">
        <f t="shared" si="1"/>
        <v>2027</v>
      </c>
      <c r="G1832" s="7">
        <f t="shared" si="2"/>
        <v>1</v>
      </c>
      <c r="H1832" s="5" t="s">
        <v>59</v>
      </c>
      <c r="I1832" s="7">
        <v>56.7</v>
      </c>
      <c r="J1832" s="7">
        <v>80.0</v>
      </c>
      <c r="K1832" s="8"/>
      <c r="L1832" s="5" t="str">
        <f t="array" ref="L1832">XLOOKUP(H1832,'Product Master'!B:B,'Product Master'!C:C)</f>
        <v>Consumer &amp; Home Care</v>
      </c>
      <c r="M1832" s="9">
        <f t="shared" si="3"/>
        <v>45360000</v>
      </c>
    </row>
    <row r="1833">
      <c r="A1833" s="5" t="s">
        <v>5844</v>
      </c>
      <c r="B1833" s="5" t="s">
        <v>4307</v>
      </c>
      <c r="C1833" s="5" t="s">
        <v>3412</v>
      </c>
      <c r="D1833" s="5" t="s">
        <v>3403</v>
      </c>
      <c r="E1833" s="6">
        <v>46286.0</v>
      </c>
      <c r="F1833" s="7">
        <f t="shared" si="1"/>
        <v>2026</v>
      </c>
      <c r="G1833" s="7">
        <f t="shared" si="2"/>
        <v>9</v>
      </c>
      <c r="H1833" s="5" t="s">
        <v>257</v>
      </c>
      <c r="I1833" s="7">
        <v>29.6</v>
      </c>
      <c r="J1833" s="7">
        <v>80.0</v>
      </c>
      <c r="K1833" s="8"/>
      <c r="L1833" s="5" t="str">
        <f t="array" ref="L1833">XLOOKUP(H1833,'Product Master'!B:B,'Product Master'!C:C)</f>
        <v>Consumer &amp; Home Care</v>
      </c>
      <c r="M1833" s="9">
        <f t="shared" si="3"/>
        <v>23680000</v>
      </c>
    </row>
    <row r="1834">
      <c r="A1834" s="5" t="s">
        <v>5845</v>
      </c>
      <c r="B1834" s="5" t="s">
        <v>5133</v>
      </c>
      <c r="C1834" s="5" t="s">
        <v>3402</v>
      </c>
      <c r="D1834" s="5" t="s">
        <v>3407</v>
      </c>
      <c r="E1834" s="6">
        <v>45865.0</v>
      </c>
      <c r="F1834" s="7">
        <f t="shared" si="1"/>
        <v>2025</v>
      </c>
      <c r="G1834" s="7">
        <f t="shared" si="2"/>
        <v>7</v>
      </c>
      <c r="H1834" s="5" t="s">
        <v>183</v>
      </c>
      <c r="I1834" s="7">
        <v>38.1</v>
      </c>
      <c r="J1834" s="7">
        <v>100.0</v>
      </c>
      <c r="K1834" s="8"/>
      <c r="L1834" s="5" t="str">
        <f t="array" ref="L1834">XLOOKUP(H1834,'Product Master'!B:B,'Product Master'!C:C)</f>
        <v>Industrial Lubricants</v>
      </c>
      <c r="M1834" s="9">
        <f t="shared" si="3"/>
        <v>38100000</v>
      </c>
    </row>
    <row r="1835">
      <c r="A1835" s="5" t="s">
        <v>5846</v>
      </c>
      <c r="B1835" s="5" t="s">
        <v>3881</v>
      </c>
      <c r="C1835" s="5" t="s">
        <v>3412</v>
      </c>
      <c r="D1835" s="5" t="s">
        <v>3407</v>
      </c>
      <c r="E1835" s="6">
        <v>46792.0</v>
      </c>
      <c r="F1835" s="7">
        <f t="shared" si="1"/>
        <v>2028</v>
      </c>
      <c r="G1835" s="7">
        <f t="shared" si="2"/>
        <v>2</v>
      </c>
      <c r="H1835" s="5" t="s">
        <v>161</v>
      </c>
      <c r="I1835" s="7">
        <v>15.0</v>
      </c>
      <c r="J1835" s="7">
        <v>100.0</v>
      </c>
      <c r="K1835" s="8"/>
      <c r="L1835" s="5" t="str">
        <f t="array" ref="L1835">XLOOKUP(H1835,'Product Master'!B:B,'Product Master'!C:C)</f>
        <v>Industrial Lubricants</v>
      </c>
      <c r="M1835" s="9">
        <f t="shared" si="3"/>
        <v>15000000</v>
      </c>
    </row>
    <row r="1836">
      <c r="A1836" s="5" t="s">
        <v>5847</v>
      </c>
      <c r="B1836" s="5" t="s">
        <v>5276</v>
      </c>
      <c r="C1836" s="5" t="s">
        <v>3416</v>
      </c>
      <c r="D1836" s="5" t="s">
        <v>3413</v>
      </c>
      <c r="E1836" s="6">
        <v>46387.0</v>
      </c>
      <c r="F1836" s="7">
        <f t="shared" si="1"/>
        <v>2026</v>
      </c>
      <c r="G1836" s="7">
        <f t="shared" si="2"/>
        <v>12</v>
      </c>
      <c r="H1836" s="5" t="s">
        <v>294</v>
      </c>
      <c r="I1836" s="7">
        <v>43.0</v>
      </c>
      <c r="J1836" s="7">
        <v>0.0</v>
      </c>
      <c r="K1836" s="8"/>
      <c r="L1836" s="5" t="str">
        <f t="array" ref="L1836">XLOOKUP(H1836,'Product Master'!B:B,'Product Master'!C:C)</f>
        <v>Consumer &amp; Home Care</v>
      </c>
      <c r="M1836" s="9">
        <f t="shared" si="3"/>
        <v>0</v>
      </c>
    </row>
    <row r="1837">
      <c r="A1837" s="5" t="s">
        <v>5848</v>
      </c>
      <c r="B1837" s="5" t="s">
        <v>3741</v>
      </c>
      <c r="C1837" s="5" t="s">
        <v>3416</v>
      </c>
      <c r="D1837" s="5" t="s">
        <v>3407</v>
      </c>
      <c r="E1837" s="6">
        <v>45855.0</v>
      </c>
      <c r="F1837" s="7">
        <f t="shared" si="1"/>
        <v>2025</v>
      </c>
      <c r="G1837" s="7">
        <f t="shared" si="2"/>
        <v>7</v>
      </c>
      <c r="H1837" s="5" t="s">
        <v>89</v>
      </c>
      <c r="I1837" s="7">
        <v>63.0</v>
      </c>
      <c r="J1837" s="7">
        <v>100.0</v>
      </c>
      <c r="K1837" s="8"/>
      <c r="L1837" s="5" t="str">
        <f t="array" ref="L1837">XLOOKUP(H1837,'Product Master'!B:B,'Product Master'!C:C)</f>
        <v>Automotive Solutions</v>
      </c>
      <c r="M1837" s="9">
        <f t="shared" si="3"/>
        <v>63000000</v>
      </c>
    </row>
    <row r="1838">
      <c r="A1838" s="5" t="s">
        <v>5849</v>
      </c>
      <c r="B1838" s="5" t="s">
        <v>5850</v>
      </c>
      <c r="C1838" s="5" t="s">
        <v>3406</v>
      </c>
      <c r="D1838" s="5" t="s">
        <v>3413</v>
      </c>
      <c r="E1838" s="6">
        <v>45900.0</v>
      </c>
      <c r="F1838" s="7">
        <f t="shared" si="1"/>
        <v>2025</v>
      </c>
      <c r="G1838" s="7">
        <f t="shared" si="2"/>
        <v>8</v>
      </c>
      <c r="H1838" s="5" t="s">
        <v>382</v>
      </c>
      <c r="I1838" s="7">
        <v>20.5</v>
      </c>
      <c r="J1838" s="7">
        <v>0.0</v>
      </c>
      <c r="K1838" s="8"/>
      <c r="L1838" s="5" t="str">
        <f t="array" ref="L1838">XLOOKUP(H1838,'Product Master'!B:B,'Product Master'!C:C)</f>
        <v>Industrial Lubricants</v>
      </c>
      <c r="M1838" s="9">
        <f t="shared" si="3"/>
        <v>0</v>
      </c>
    </row>
    <row r="1839">
      <c r="A1839" s="5" t="s">
        <v>5851</v>
      </c>
      <c r="B1839" s="5" t="s">
        <v>4562</v>
      </c>
      <c r="C1839" s="5" t="s">
        <v>3416</v>
      </c>
      <c r="D1839" s="5" t="s">
        <v>3403</v>
      </c>
      <c r="E1839" s="6">
        <v>46689.0</v>
      </c>
      <c r="F1839" s="7">
        <f t="shared" si="1"/>
        <v>2027</v>
      </c>
      <c r="G1839" s="7">
        <f t="shared" si="2"/>
        <v>10</v>
      </c>
      <c r="H1839" s="5" t="s">
        <v>231</v>
      </c>
      <c r="I1839" s="7">
        <v>25.4</v>
      </c>
      <c r="J1839" s="7">
        <v>80.0</v>
      </c>
      <c r="K1839" s="8"/>
      <c r="L1839" s="5" t="str">
        <f t="array" ref="L1839">XLOOKUP(H1839,'Product Master'!B:B,'Product Master'!C:C)</f>
        <v>Industrial Lubricants</v>
      </c>
      <c r="M1839" s="9">
        <f t="shared" si="3"/>
        <v>20320000</v>
      </c>
    </row>
    <row r="1840">
      <c r="A1840" s="5" t="s">
        <v>5852</v>
      </c>
      <c r="B1840" s="5" t="s">
        <v>3568</v>
      </c>
      <c r="C1840" s="5" t="s">
        <v>3412</v>
      </c>
      <c r="D1840" s="5" t="s">
        <v>3417</v>
      </c>
      <c r="E1840" s="6">
        <v>46407.0</v>
      </c>
      <c r="F1840" s="7">
        <f t="shared" si="1"/>
        <v>2027</v>
      </c>
      <c r="G1840" s="7">
        <f t="shared" si="2"/>
        <v>1</v>
      </c>
      <c r="H1840" s="5" t="s">
        <v>59</v>
      </c>
      <c r="I1840" s="7">
        <v>7.2</v>
      </c>
      <c r="J1840" s="7">
        <v>60.0</v>
      </c>
      <c r="K1840" s="8"/>
      <c r="L1840" s="5" t="str">
        <f t="array" ref="L1840">XLOOKUP(H1840,'Product Master'!B:B,'Product Master'!C:C)</f>
        <v>Consumer &amp; Home Care</v>
      </c>
      <c r="M1840" s="9">
        <f t="shared" si="3"/>
        <v>4320000</v>
      </c>
    </row>
    <row r="1841">
      <c r="A1841" s="5" t="s">
        <v>5853</v>
      </c>
      <c r="B1841" s="5" t="s">
        <v>4041</v>
      </c>
      <c r="C1841" s="5" t="s">
        <v>3416</v>
      </c>
      <c r="D1841" s="5" t="s">
        <v>3417</v>
      </c>
      <c r="E1841" s="6">
        <v>45689.0</v>
      </c>
      <c r="F1841" s="7">
        <f t="shared" si="1"/>
        <v>2025</v>
      </c>
      <c r="G1841" s="7">
        <f t="shared" si="2"/>
        <v>2</v>
      </c>
      <c r="H1841" s="5" t="s">
        <v>111</v>
      </c>
      <c r="I1841" s="7">
        <v>52.3</v>
      </c>
      <c r="J1841" s="7">
        <v>60.0</v>
      </c>
      <c r="K1841" s="8"/>
      <c r="L1841" s="5" t="str">
        <f t="array" ref="L1841">XLOOKUP(H1841,'Product Master'!B:B,'Product Master'!C:C)</f>
        <v>Packaging Materials</v>
      </c>
      <c r="M1841" s="9">
        <f t="shared" si="3"/>
        <v>31380000</v>
      </c>
    </row>
    <row r="1842">
      <c r="A1842" s="5" t="s">
        <v>5854</v>
      </c>
      <c r="B1842" s="5" t="s">
        <v>3546</v>
      </c>
      <c r="C1842" s="5" t="s">
        <v>3416</v>
      </c>
      <c r="D1842" s="5" t="s">
        <v>3419</v>
      </c>
      <c r="E1842" s="6">
        <v>46315.0</v>
      </c>
      <c r="F1842" s="7">
        <f t="shared" si="1"/>
        <v>2026</v>
      </c>
      <c r="G1842" s="7">
        <f t="shared" si="2"/>
        <v>10</v>
      </c>
      <c r="H1842" s="5" t="s">
        <v>382</v>
      </c>
      <c r="I1842" s="7">
        <v>40.4</v>
      </c>
      <c r="J1842" s="7">
        <v>20.0</v>
      </c>
      <c r="K1842" s="8"/>
      <c r="L1842" s="5" t="str">
        <f t="array" ref="L1842">XLOOKUP(H1842,'Product Master'!B:B,'Product Master'!C:C)</f>
        <v>Industrial Lubricants</v>
      </c>
      <c r="M1842" s="9">
        <f t="shared" si="3"/>
        <v>8080000</v>
      </c>
    </row>
    <row r="1843">
      <c r="A1843" s="5" t="s">
        <v>5855</v>
      </c>
      <c r="B1843" s="5" t="s">
        <v>4102</v>
      </c>
      <c r="C1843" s="5" t="s">
        <v>3406</v>
      </c>
      <c r="D1843" s="5" t="s">
        <v>3417</v>
      </c>
      <c r="E1843" s="6">
        <v>45736.0</v>
      </c>
      <c r="F1843" s="7">
        <f t="shared" si="1"/>
        <v>2025</v>
      </c>
      <c r="G1843" s="7">
        <f t="shared" si="2"/>
        <v>3</v>
      </c>
      <c r="H1843" s="5" t="s">
        <v>71</v>
      </c>
      <c r="I1843" s="7">
        <v>78.2</v>
      </c>
      <c r="J1843" s="7">
        <v>60.0</v>
      </c>
      <c r="K1843" s="8"/>
      <c r="L1843" s="5" t="str">
        <f t="array" ref="L1843">XLOOKUP(H1843,'Product Master'!B:B,'Product Master'!C:C)</f>
        <v>Consumer &amp; Home Care</v>
      </c>
      <c r="M1843" s="9">
        <f t="shared" si="3"/>
        <v>46920000</v>
      </c>
    </row>
    <row r="1844">
      <c r="A1844" s="5" t="s">
        <v>5856</v>
      </c>
      <c r="B1844" s="5" t="s">
        <v>5857</v>
      </c>
      <c r="C1844" s="5" t="s">
        <v>3416</v>
      </c>
      <c r="D1844" s="5" t="s">
        <v>3419</v>
      </c>
      <c r="E1844" s="6">
        <v>45825.0</v>
      </c>
      <c r="F1844" s="7">
        <f t="shared" si="1"/>
        <v>2025</v>
      </c>
      <c r="G1844" s="7">
        <f t="shared" si="2"/>
        <v>6</v>
      </c>
      <c r="H1844" s="5" t="s">
        <v>280</v>
      </c>
      <c r="I1844" s="7">
        <v>66.2</v>
      </c>
      <c r="J1844" s="7">
        <v>20.0</v>
      </c>
      <c r="K1844" s="8"/>
      <c r="L1844" s="5" t="str">
        <f t="array" ref="L1844">XLOOKUP(H1844,'Product Master'!B:B,'Product Master'!C:C)</f>
        <v>Packaging Materials</v>
      </c>
      <c r="M1844" s="9">
        <f t="shared" si="3"/>
        <v>13240000</v>
      </c>
    </row>
    <row r="1845">
      <c r="A1845" s="5" t="s">
        <v>5858</v>
      </c>
      <c r="B1845" s="5" t="s">
        <v>3616</v>
      </c>
      <c r="C1845" s="5" t="s">
        <v>3412</v>
      </c>
      <c r="D1845" s="5" t="s">
        <v>3419</v>
      </c>
      <c r="E1845" s="6">
        <v>46302.0</v>
      </c>
      <c r="F1845" s="7">
        <f t="shared" si="1"/>
        <v>2026</v>
      </c>
      <c r="G1845" s="7">
        <f t="shared" si="2"/>
        <v>10</v>
      </c>
      <c r="H1845" s="5" t="s">
        <v>89</v>
      </c>
      <c r="I1845" s="7">
        <v>36.5</v>
      </c>
      <c r="J1845" s="7">
        <v>20.0</v>
      </c>
      <c r="K1845" s="8"/>
      <c r="L1845" s="5" t="str">
        <f t="array" ref="L1845">XLOOKUP(H1845,'Product Master'!B:B,'Product Master'!C:C)</f>
        <v>Automotive Solutions</v>
      </c>
      <c r="M1845" s="9">
        <f t="shared" si="3"/>
        <v>7300000</v>
      </c>
    </row>
    <row r="1846">
      <c r="A1846" s="5" t="s">
        <v>5859</v>
      </c>
      <c r="B1846" s="5" t="s">
        <v>3449</v>
      </c>
      <c r="C1846" s="5" t="s">
        <v>3412</v>
      </c>
      <c r="D1846" s="5" t="s">
        <v>3413</v>
      </c>
      <c r="E1846" s="6">
        <v>46667.0</v>
      </c>
      <c r="F1846" s="7">
        <f t="shared" si="1"/>
        <v>2027</v>
      </c>
      <c r="G1846" s="7">
        <f t="shared" si="2"/>
        <v>10</v>
      </c>
      <c r="H1846" s="5" t="s">
        <v>267</v>
      </c>
      <c r="I1846" s="7">
        <v>27.7</v>
      </c>
      <c r="J1846" s="7">
        <v>0.0</v>
      </c>
      <c r="K1846" s="8"/>
      <c r="L1846" s="5" t="str">
        <f t="array" ref="L1846">XLOOKUP(H1846,'Product Master'!B:B,'Product Master'!C:C)</f>
        <v>Automotive Solutions</v>
      </c>
      <c r="M1846" s="9">
        <f t="shared" si="3"/>
        <v>0</v>
      </c>
    </row>
    <row r="1847">
      <c r="A1847" s="5" t="s">
        <v>5860</v>
      </c>
      <c r="B1847" s="5" t="s">
        <v>3666</v>
      </c>
      <c r="C1847" s="5" t="s">
        <v>3406</v>
      </c>
      <c r="D1847" s="5" t="s">
        <v>3407</v>
      </c>
      <c r="E1847" s="6">
        <v>46342.0</v>
      </c>
      <c r="F1847" s="7">
        <f t="shared" si="1"/>
        <v>2026</v>
      </c>
      <c r="G1847" s="7">
        <f t="shared" si="2"/>
        <v>11</v>
      </c>
      <c r="H1847" s="5" t="s">
        <v>280</v>
      </c>
      <c r="I1847" s="7">
        <v>34.8</v>
      </c>
      <c r="J1847" s="7">
        <v>100.0</v>
      </c>
      <c r="K1847" s="8"/>
      <c r="L1847" s="5" t="str">
        <f t="array" ref="L1847">XLOOKUP(H1847,'Product Master'!B:B,'Product Master'!C:C)</f>
        <v>Packaging Materials</v>
      </c>
      <c r="M1847" s="9">
        <f t="shared" si="3"/>
        <v>34800000</v>
      </c>
    </row>
    <row r="1848">
      <c r="A1848" s="5" t="s">
        <v>5861</v>
      </c>
      <c r="B1848" s="5" t="s">
        <v>4676</v>
      </c>
      <c r="C1848" s="5" t="s">
        <v>3406</v>
      </c>
      <c r="D1848" s="5" t="s">
        <v>3407</v>
      </c>
      <c r="E1848" s="6">
        <v>46406.0</v>
      </c>
      <c r="F1848" s="7">
        <f t="shared" si="1"/>
        <v>2027</v>
      </c>
      <c r="G1848" s="7">
        <f t="shared" si="2"/>
        <v>1</v>
      </c>
      <c r="H1848" s="5" t="s">
        <v>210</v>
      </c>
      <c r="I1848" s="7">
        <v>53.2</v>
      </c>
      <c r="J1848" s="7">
        <v>100.0</v>
      </c>
      <c r="K1848" s="5" t="s">
        <v>5862</v>
      </c>
      <c r="L1848" s="5" t="str">
        <f t="array" ref="L1848">XLOOKUP(H1848,'Product Master'!B:B,'Product Master'!C:C)</f>
        <v>Automotive Solutions</v>
      </c>
      <c r="M1848" s="9">
        <f t="shared" si="3"/>
        <v>53200000</v>
      </c>
    </row>
    <row r="1849">
      <c r="A1849" s="5" t="s">
        <v>5863</v>
      </c>
      <c r="B1849" s="5" t="s">
        <v>4761</v>
      </c>
      <c r="C1849" s="5" t="s">
        <v>3412</v>
      </c>
      <c r="D1849" s="5" t="s">
        <v>3419</v>
      </c>
      <c r="E1849" s="6">
        <v>46660.0</v>
      </c>
      <c r="F1849" s="7">
        <f t="shared" si="1"/>
        <v>2027</v>
      </c>
      <c r="G1849" s="7">
        <f t="shared" si="2"/>
        <v>9</v>
      </c>
      <c r="H1849" s="5" t="s">
        <v>245</v>
      </c>
      <c r="I1849" s="7">
        <v>15.2</v>
      </c>
      <c r="J1849" s="7">
        <v>20.0</v>
      </c>
      <c r="K1849" s="8"/>
      <c r="L1849" s="5" t="str">
        <f t="array" ref="L1849">XLOOKUP(H1849,'Product Master'!B:B,'Product Master'!C:C)</f>
        <v>Packaging Materials</v>
      </c>
      <c r="M1849" s="9">
        <f t="shared" si="3"/>
        <v>3040000</v>
      </c>
    </row>
    <row r="1850">
      <c r="A1850" s="5" t="s">
        <v>5864</v>
      </c>
      <c r="B1850" s="5" t="s">
        <v>3554</v>
      </c>
      <c r="C1850" s="5" t="s">
        <v>3406</v>
      </c>
      <c r="D1850" s="5" t="s">
        <v>3407</v>
      </c>
      <c r="E1850" s="6">
        <v>46465.0</v>
      </c>
      <c r="F1850" s="7">
        <f t="shared" si="1"/>
        <v>2027</v>
      </c>
      <c r="G1850" s="7">
        <f t="shared" si="2"/>
        <v>3</v>
      </c>
      <c r="H1850" s="5" t="s">
        <v>89</v>
      </c>
      <c r="I1850" s="7">
        <v>19.6</v>
      </c>
      <c r="J1850" s="7">
        <v>100.0</v>
      </c>
      <c r="K1850" s="8"/>
      <c r="L1850" s="5" t="str">
        <f t="array" ref="L1850">XLOOKUP(H1850,'Product Master'!B:B,'Product Master'!C:C)</f>
        <v>Automotive Solutions</v>
      </c>
      <c r="M1850" s="9">
        <f t="shared" si="3"/>
        <v>19600000</v>
      </c>
    </row>
    <row r="1851">
      <c r="A1851" s="5" t="s">
        <v>5865</v>
      </c>
      <c r="B1851" s="5" t="s">
        <v>3424</v>
      </c>
      <c r="C1851" s="5" t="s">
        <v>3406</v>
      </c>
      <c r="D1851" s="5" t="s">
        <v>3403</v>
      </c>
      <c r="E1851" s="6">
        <v>46322.0</v>
      </c>
      <c r="F1851" s="7">
        <f t="shared" si="1"/>
        <v>2026</v>
      </c>
      <c r="G1851" s="7">
        <f t="shared" si="2"/>
        <v>10</v>
      </c>
      <c r="H1851" s="5" t="s">
        <v>74</v>
      </c>
      <c r="I1851" s="7">
        <v>22.2</v>
      </c>
      <c r="J1851" s="7">
        <v>80.0</v>
      </c>
      <c r="K1851" s="8"/>
      <c r="L1851" s="5" t="str">
        <f t="array" ref="L1851">XLOOKUP(H1851,'Product Master'!B:B,'Product Master'!C:C)</f>
        <v>Consumer &amp; Home Care</v>
      </c>
      <c r="M1851" s="9">
        <f t="shared" si="3"/>
        <v>17760000</v>
      </c>
    </row>
    <row r="1852">
      <c r="A1852" s="5" t="s">
        <v>5866</v>
      </c>
      <c r="B1852" s="5" t="s">
        <v>3469</v>
      </c>
      <c r="C1852" s="5" t="s">
        <v>3412</v>
      </c>
      <c r="D1852" s="5" t="s">
        <v>3419</v>
      </c>
      <c r="E1852" s="6">
        <v>45709.0</v>
      </c>
      <c r="F1852" s="7">
        <f t="shared" si="1"/>
        <v>2025</v>
      </c>
      <c r="G1852" s="7">
        <f t="shared" si="2"/>
        <v>2</v>
      </c>
      <c r="H1852" s="5" t="s">
        <v>213</v>
      </c>
      <c r="I1852" s="7">
        <v>16.0</v>
      </c>
      <c r="J1852" s="7">
        <v>20.0</v>
      </c>
      <c r="K1852" s="8"/>
      <c r="L1852" s="5" t="str">
        <f t="array" ref="L1852">XLOOKUP(H1852,'Product Master'!B:B,'Product Master'!C:C)</f>
        <v>Industrial Lubricants</v>
      </c>
      <c r="M1852" s="9">
        <f t="shared" si="3"/>
        <v>3200000</v>
      </c>
    </row>
    <row r="1853">
      <c r="A1853" s="5" t="s">
        <v>5867</v>
      </c>
      <c r="B1853" s="5" t="s">
        <v>4010</v>
      </c>
      <c r="C1853" s="5" t="s">
        <v>3412</v>
      </c>
      <c r="D1853" s="5" t="s">
        <v>3419</v>
      </c>
      <c r="E1853" s="6">
        <v>46716.0</v>
      </c>
      <c r="F1853" s="7">
        <f t="shared" si="1"/>
        <v>2027</v>
      </c>
      <c r="G1853" s="7">
        <f t="shared" si="2"/>
        <v>11</v>
      </c>
      <c r="H1853" s="5" t="s">
        <v>68</v>
      </c>
      <c r="I1853" s="7">
        <v>13.1</v>
      </c>
      <c r="J1853" s="7">
        <v>20.0</v>
      </c>
      <c r="K1853" s="8"/>
      <c r="L1853" s="5" t="str">
        <f t="array" ref="L1853">XLOOKUP(H1853,'Product Master'!B:B,'Product Master'!C:C)</f>
        <v>Industrial Lubricants</v>
      </c>
      <c r="M1853" s="9">
        <f t="shared" si="3"/>
        <v>2620000</v>
      </c>
    </row>
    <row r="1854">
      <c r="A1854" s="5" t="s">
        <v>5868</v>
      </c>
      <c r="B1854" s="5" t="s">
        <v>5455</v>
      </c>
      <c r="C1854" s="5" t="s">
        <v>3406</v>
      </c>
      <c r="D1854" s="5" t="s">
        <v>3403</v>
      </c>
      <c r="E1854" s="6">
        <v>45928.0</v>
      </c>
      <c r="F1854" s="7">
        <f t="shared" si="1"/>
        <v>2025</v>
      </c>
      <c r="G1854" s="7">
        <f t="shared" si="2"/>
        <v>9</v>
      </c>
      <c r="H1854" s="5" t="s">
        <v>31</v>
      </c>
      <c r="I1854" s="7">
        <v>19.9</v>
      </c>
      <c r="J1854" s="7">
        <v>80.0</v>
      </c>
      <c r="K1854" s="8"/>
      <c r="L1854" s="5" t="str">
        <f t="array" ref="L1854">XLOOKUP(H1854,'Product Master'!B:B,'Product Master'!C:C)</f>
        <v>Consumer &amp; Home Care</v>
      </c>
      <c r="M1854" s="9">
        <f t="shared" si="3"/>
        <v>15920000</v>
      </c>
    </row>
    <row r="1855">
      <c r="A1855" s="5" t="s">
        <v>5869</v>
      </c>
      <c r="B1855" s="5" t="s">
        <v>5496</v>
      </c>
      <c r="C1855" s="5" t="s">
        <v>3402</v>
      </c>
      <c r="D1855" s="5" t="s">
        <v>3417</v>
      </c>
      <c r="E1855" s="6">
        <v>45769.0</v>
      </c>
      <c r="F1855" s="7">
        <f t="shared" si="1"/>
        <v>2025</v>
      </c>
      <c r="G1855" s="7">
        <f t="shared" si="2"/>
        <v>4</v>
      </c>
      <c r="H1855" s="5" t="s">
        <v>231</v>
      </c>
      <c r="I1855" s="7">
        <v>19.2</v>
      </c>
      <c r="J1855" s="7">
        <v>60.0</v>
      </c>
      <c r="K1855" s="8"/>
      <c r="L1855" s="5" t="str">
        <f t="array" ref="L1855">XLOOKUP(H1855,'Product Master'!B:B,'Product Master'!C:C)</f>
        <v>Industrial Lubricants</v>
      </c>
      <c r="M1855" s="9">
        <f t="shared" si="3"/>
        <v>11520000</v>
      </c>
    </row>
    <row r="1856">
      <c r="A1856" s="5" t="s">
        <v>5870</v>
      </c>
      <c r="B1856" s="5" t="s">
        <v>3879</v>
      </c>
      <c r="C1856" s="5" t="s">
        <v>3416</v>
      </c>
      <c r="D1856" s="5" t="s">
        <v>3419</v>
      </c>
      <c r="E1856" s="6">
        <v>46095.0</v>
      </c>
      <c r="F1856" s="7">
        <f t="shared" si="1"/>
        <v>2026</v>
      </c>
      <c r="G1856" s="7">
        <f t="shared" si="2"/>
        <v>3</v>
      </c>
      <c r="H1856" s="5" t="s">
        <v>201</v>
      </c>
      <c r="I1856" s="7">
        <v>71.4</v>
      </c>
      <c r="J1856" s="7">
        <v>20.0</v>
      </c>
      <c r="K1856" s="8"/>
      <c r="L1856" s="5" t="str">
        <f t="array" ref="L1856">XLOOKUP(H1856,'Product Master'!B:B,'Product Master'!C:C)</f>
        <v>Industrial Lubricants</v>
      </c>
      <c r="M1856" s="9">
        <f t="shared" si="3"/>
        <v>14280000</v>
      </c>
    </row>
    <row r="1857">
      <c r="A1857" s="5" t="s">
        <v>5871</v>
      </c>
      <c r="B1857" s="5" t="s">
        <v>5110</v>
      </c>
      <c r="C1857" s="5" t="s">
        <v>3416</v>
      </c>
      <c r="D1857" s="5" t="s">
        <v>3407</v>
      </c>
      <c r="E1857" s="6">
        <v>45777.0</v>
      </c>
      <c r="F1857" s="7">
        <f t="shared" si="1"/>
        <v>2025</v>
      </c>
      <c r="G1857" s="7">
        <f t="shared" si="2"/>
        <v>4</v>
      </c>
      <c r="H1857" s="5" t="s">
        <v>40</v>
      </c>
      <c r="I1857" s="7">
        <v>31.6</v>
      </c>
      <c r="J1857" s="7">
        <v>100.0</v>
      </c>
      <c r="K1857" s="8"/>
      <c r="L1857" s="5" t="str">
        <f t="array" ref="L1857">XLOOKUP(H1857,'Product Master'!B:B,'Product Master'!C:C)</f>
        <v>Specialty Polymers</v>
      </c>
      <c r="M1857" s="9">
        <f t="shared" si="3"/>
        <v>31600000</v>
      </c>
    </row>
    <row r="1858">
      <c r="A1858" s="5" t="s">
        <v>5872</v>
      </c>
      <c r="B1858" s="5" t="s">
        <v>4642</v>
      </c>
      <c r="C1858" s="5" t="s">
        <v>3412</v>
      </c>
      <c r="D1858" s="5" t="s">
        <v>3417</v>
      </c>
      <c r="E1858" s="6">
        <v>46598.0</v>
      </c>
      <c r="F1858" s="7">
        <f t="shared" si="1"/>
        <v>2027</v>
      </c>
      <c r="G1858" s="7">
        <f t="shared" si="2"/>
        <v>7</v>
      </c>
      <c r="H1858" s="5" t="s">
        <v>294</v>
      </c>
      <c r="I1858" s="7">
        <v>30.9</v>
      </c>
      <c r="J1858" s="7">
        <v>60.0</v>
      </c>
      <c r="K1858" s="8"/>
      <c r="L1858" s="5" t="str">
        <f t="array" ref="L1858">XLOOKUP(H1858,'Product Master'!B:B,'Product Master'!C:C)</f>
        <v>Consumer &amp; Home Care</v>
      </c>
      <c r="M1858" s="9">
        <f t="shared" si="3"/>
        <v>18540000</v>
      </c>
    </row>
    <row r="1859">
      <c r="A1859" s="5" t="s">
        <v>5873</v>
      </c>
      <c r="B1859" s="5" t="s">
        <v>3906</v>
      </c>
      <c r="C1859" s="5" t="s">
        <v>3416</v>
      </c>
      <c r="D1859" s="5" t="s">
        <v>3417</v>
      </c>
      <c r="E1859" s="6">
        <v>46840.0</v>
      </c>
      <c r="F1859" s="7">
        <f t="shared" si="1"/>
        <v>2028</v>
      </c>
      <c r="G1859" s="7">
        <f t="shared" si="2"/>
        <v>3</v>
      </c>
      <c r="H1859" s="5" t="s">
        <v>71</v>
      </c>
      <c r="I1859" s="7">
        <v>77.3</v>
      </c>
      <c r="J1859" s="7">
        <v>60.0</v>
      </c>
      <c r="K1859" s="8"/>
      <c r="L1859" s="5" t="str">
        <f t="array" ref="L1859">XLOOKUP(H1859,'Product Master'!B:B,'Product Master'!C:C)</f>
        <v>Consumer &amp; Home Care</v>
      </c>
      <c r="M1859" s="9">
        <f t="shared" si="3"/>
        <v>46380000</v>
      </c>
    </row>
    <row r="1860">
      <c r="A1860" s="5" t="s">
        <v>5874</v>
      </c>
      <c r="B1860" s="5" t="s">
        <v>3672</v>
      </c>
      <c r="C1860" s="5" t="s">
        <v>3406</v>
      </c>
      <c r="D1860" s="5" t="s">
        <v>3413</v>
      </c>
      <c r="E1860" s="6">
        <v>46442.0</v>
      </c>
      <c r="F1860" s="7">
        <f t="shared" si="1"/>
        <v>2027</v>
      </c>
      <c r="G1860" s="7">
        <f t="shared" si="2"/>
        <v>2</v>
      </c>
      <c r="H1860" s="5" t="s">
        <v>79</v>
      </c>
      <c r="I1860" s="7">
        <v>66.8</v>
      </c>
      <c r="J1860" s="7">
        <v>0.0</v>
      </c>
      <c r="K1860" s="8"/>
      <c r="L1860" s="5" t="str">
        <f t="array" ref="L1860">XLOOKUP(H1860,'Product Master'!B:B,'Product Master'!C:C)</f>
        <v>Packaging Materials</v>
      </c>
      <c r="M1860" s="9">
        <f t="shared" si="3"/>
        <v>0</v>
      </c>
    </row>
    <row r="1861">
      <c r="A1861" s="5" t="s">
        <v>5875</v>
      </c>
      <c r="B1861" s="5" t="s">
        <v>3548</v>
      </c>
      <c r="C1861" s="5" t="s">
        <v>3406</v>
      </c>
      <c r="D1861" s="5" t="s">
        <v>3403</v>
      </c>
      <c r="E1861" s="6">
        <v>46581.0</v>
      </c>
      <c r="F1861" s="7">
        <f t="shared" si="1"/>
        <v>2027</v>
      </c>
      <c r="G1861" s="7">
        <f t="shared" si="2"/>
        <v>7</v>
      </c>
      <c r="H1861" s="5" t="s">
        <v>201</v>
      </c>
      <c r="I1861" s="7">
        <v>74.8</v>
      </c>
      <c r="J1861" s="7">
        <v>80.0</v>
      </c>
      <c r="K1861" s="8"/>
      <c r="L1861" s="5" t="str">
        <f t="array" ref="L1861">XLOOKUP(H1861,'Product Master'!B:B,'Product Master'!C:C)</f>
        <v>Industrial Lubricants</v>
      </c>
      <c r="M1861" s="9">
        <f t="shared" si="3"/>
        <v>59840000</v>
      </c>
    </row>
    <row r="1862">
      <c r="A1862" s="5" t="s">
        <v>5876</v>
      </c>
      <c r="B1862" s="5" t="s">
        <v>3561</v>
      </c>
      <c r="C1862" s="5" t="s">
        <v>3406</v>
      </c>
      <c r="D1862" s="5" t="s">
        <v>3403</v>
      </c>
      <c r="E1862" s="6">
        <v>46420.0</v>
      </c>
      <c r="F1862" s="7">
        <f t="shared" si="1"/>
        <v>2027</v>
      </c>
      <c r="G1862" s="7">
        <f t="shared" si="2"/>
        <v>2</v>
      </c>
      <c r="H1862" s="5" t="s">
        <v>121</v>
      </c>
      <c r="I1862" s="7">
        <v>19.7</v>
      </c>
      <c r="J1862" s="7">
        <v>80.0</v>
      </c>
      <c r="K1862" s="8"/>
      <c r="L1862" s="5" t="str">
        <f t="array" ref="L1862">XLOOKUP(H1862,'Product Master'!B:B,'Product Master'!C:C)</f>
        <v>Specialty Polymers</v>
      </c>
      <c r="M1862" s="9">
        <f t="shared" si="3"/>
        <v>15760000</v>
      </c>
    </row>
    <row r="1863">
      <c r="A1863" s="5" t="s">
        <v>5877</v>
      </c>
      <c r="B1863" s="5" t="s">
        <v>3654</v>
      </c>
      <c r="C1863" s="5" t="s">
        <v>3406</v>
      </c>
      <c r="D1863" s="5" t="s">
        <v>3419</v>
      </c>
      <c r="E1863" s="6">
        <v>46019.0</v>
      </c>
      <c r="F1863" s="7">
        <f t="shared" si="1"/>
        <v>2025</v>
      </c>
      <c r="G1863" s="7">
        <f t="shared" si="2"/>
        <v>12</v>
      </c>
      <c r="H1863" s="5" t="s">
        <v>71</v>
      </c>
      <c r="I1863" s="7">
        <v>78.8</v>
      </c>
      <c r="J1863" s="7">
        <v>20.0</v>
      </c>
      <c r="K1863" s="8"/>
      <c r="L1863" s="5" t="str">
        <f t="array" ref="L1863">XLOOKUP(H1863,'Product Master'!B:B,'Product Master'!C:C)</f>
        <v>Consumer &amp; Home Care</v>
      </c>
      <c r="M1863" s="9">
        <f t="shared" si="3"/>
        <v>15760000</v>
      </c>
    </row>
    <row r="1864">
      <c r="A1864" s="5" t="s">
        <v>5878</v>
      </c>
      <c r="B1864" s="5" t="s">
        <v>4189</v>
      </c>
      <c r="C1864" s="5" t="s">
        <v>3402</v>
      </c>
      <c r="D1864" s="5" t="s">
        <v>3413</v>
      </c>
      <c r="E1864" s="6">
        <v>46226.0</v>
      </c>
      <c r="F1864" s="7">
        <f t="shared" si="1"/>
        <v>2026</v>
      </c>
      <c r="G1864" s="7">
        <f t="shared" si="2"/>
        <v>7</v>
      </c>
      <c r="H1864" s="5" t="s">
        <v>71</v>
      </c>
      <c r="I1864" s="7">
        <v>6.1</v>
      </c>
      <c r="J1864" s="7">
        <v>0.0</v>
      </c>
      <c r="K1864" s="8"/>
      <c r="L1864" s="5" t="str">
        <f t="array" ref="L1864">XLOOKUP(H1864,'Product Master'!B:B,'Product Master'!C:C)</f>
        <v>Consumer &amp; Home Care</v>
      </c>
      <c r="M1864" s="9">
        <f t="shared" si="3"/>
        <v>0</v>
      </c>
    </row>
    <row r="1865">
      <c r="A1865" s="5" t="s">
        <v>5879</v>
      </c>
      <c r="B1865" s="5" t="s">
        <v>4347</v>
      </c>
      <c r="C1865" s="5" t="s">
        <v>3406</v>
      </c>
      <c r="D1865" s="5" t="s">
        <v>3413</v>
      </c>
      <c r="E1865" s="6">
        <v>45769.0</v>
      </c>
      <c r="F1865" s="7">
        <f t="shared" si="1"/>
        <v>2025</v>
      </c>
      <c r="G1865" s="7">
        <f t="shared" si="2"/>
        <v>4</v>
      </c>
      <c r="H1865" s="5" t="s">
        <v>257</v>
      </c>
      <c r="I1865" s="7">
        <v>53.4</v>
      </c>
      <c r="J1865" s="7">
        <v>0.0</v>
      </c>
      <c r="K1865" s="8"/>
      <c r="L1865" s="5" t="str">
        <f t="array" ref="L1865">XLOOKUP(H1865,'Product Master'!B:B,'Product Master'!C:C)</f>
        <v>Consumer &amp; Home Care</v>
      </c>
      <c r="M1865" s="9">
        <f t="shared" si="3"/>
        <v>0</v>
      </c>
    </row>
    <row r="1866">
      <c r="A1866" s="5" t="s">
        <v>5880</v>
      </c>
      <c r="B1866" s="5" t="s">
        <v>4857</v>
      </c>
      <c r="C1866" s="5" t="s">
        <v>3412</v>
      </c>
      <c r="D1866" s="5" t="s">
        <v>3419</v>
      </c>
      <c r="E1866" s="6">
        <v>46449.0</v>
      </c>
      <c r="F1866" s="7">
        <f t="shared" si="1"/>
        <v>2027</v>
      </c>
      <c r="G1866" s="7">
        <f t="shared" si="2"/>
        <v>3</v>
      </c>
      <c r="H1866" s="5" t="s">
        <v>53</v>
      </c>
      <c r="I1866" s="7">
        <v>22.5</v>
      </c>
      <c r="J1866" s="7">
        <v>20.0</v>
      </c>
      <c r="K1866" s="8"/>
      <c r="L1866" s="5" t="str">
        <f t="array" ref="L1866">XLOOKUP(H1866,'Product Master'!B:B,'Product Master'!C:C)</f>
        <v>Specialty Polymers</v>
      </c>
      <c r="M1866" s="9">
        <f t="shared" si="3"/>
        <v>4500000</v>
      </c>
    </row>
    <row r="1867">
      <c r="A1867" s="5" t="s">
        <v>5881</v>
      </c>
      <c r="B1867" s="5" t="s">
        <v>3491</v>
      </c>
      <c r="C1867" s="5" t="s">
        <v>3402</v>
      </c>
      <c r="D1867" s="5" t="s">
        <v>3413</v>
      </c>
      <c r="E1867" s="6">
        <v>46774.0</v>
      </c>
      <c r="F1867" s="7">
        <f t="shared" si="1"/>
        <v>2028</v>
      </c>
      <c r="G1867" s="7">
        <f t="shared" si="2"/>
        <v>1</v>
      </c>
      <c r="H1867" s="5" t="s">
        <v>64</v>
      </c>
      <c r="I1867" s="7">
        <v>67.5</v>
      </c>
      <c r="J1867" s="7">
        <v>0.0</v>
      </c>
      <c r="K1867" s="8"/>
      <c r="L1867" s="5" t="str">
        <f t="array" ref="L1867">XLOOKUP(H1867,'Product Master'!B:B,'Product Master'!C:C)</f>
        <v>Industrial Lubricants</v>
      </c>
      <c r="M1867" s="9">
        <f t="shared" si="3"/>
        <v>0</v>
      </c>
    </row>
    <row r="1868">
      <c r="A1868" s="5" t="s">
        <v>5882</v>
      </c>
      <c r="B1868" s="5" t="s">
        <v>3441</v>
      </c>
      <c r="C1868" s="5" t="s">
        <v>3412</v>
      </c>
      <c r="D1868" s="5" t="s">
        <v>3417</v>
      </c>
      <c r="E1868" s="6">
        <v>46074.0</v>
      </c>
      <c r="F1868" s="7">
        <f t="shared" si="1"/>
        <v>2026</v>
      </c>
      <c r="G1868" s="7">
        <f t="shared" si="2"/>
        <v>2</v>
      </c>
      <c r="H1868" s="5" t="s">
        <v>45</v>
      </c>
      <c r="I1868" s="7">
        <v>77.9</v>
      </c>
      <c r="J1868" s="7">
        <v>60.0</v>
      </c>
      <c r="K1868" s="8"/>
      <c r="L1868" s="5" t="str">
        <f t="array" ref="L1868">XLOOKUP(H1868,'Product Master'!B:B,'Product Master'!C:C)</f>
        <v>Automotive Solutions</v>
      </c>
      <c r="M1868" s="9">
        <f t="shared" si="3"/>
        <v>46740000</v>
      </c>
    </row>
    <row r="1869">
      <c r="A1869" s="5" t="s">
        <v>5883</v>
      </c>
      <c r="B1869" s="5" t="s">
        <v>3516</v>
      </c>
      <c r="C1869" s="5" t="s">
        <v>3406</v>
      </c>
      <c r="D1869" s="5" t="s">
        <v>3417</v>
      </c>
      <c r="E1869" s="6">
        <v>46482.0</v>
      </c>
      <c r="F1869" s="7">
        <f t="shared" si="1"/>
        <v>2027</v>
      </c>
      <c r="G1869" s="7">
        <f t="shared" si="2"/>
        <v>4</v>
      </c>
      <c r="H1869" s="5" t="s">
        <v>118</v>
      </c>
      <c r="I1869" s="7">
        <v>80.0</v>
      </c>
      <c r="J1869" s="7">
        <v>60.0</v>
      </c>
      <c r="K1869" s="8"/>
      <c r="L1869" s="5" t="str">
        <f t="array" ref="L1869">XLOOKUP(H1869,'Product Master'!B:B,'Product Master'!C:C)</f>
        <v>Automotive Solutions</v>
      </c>
      <c r="M1869" s="9">
        <f t="shared" si="3"/>
        <v>48000000</v>
      </c>
    </row>
    <row r="1870">
      <c r="A1870" s="5" t="s">
        <v>5884</v>
      </c>
      <c r="B1870" s="5" t="s">
        <v>5194</v>
      </c>
      <c r="C1870" s="5" t="s">
        <v>3416</v>
      </c>
      <c r="D1870" s="5" t="s">
        <v>3413</v>
      </c>
      <c r="E1870" s="6">
        <v>45985.0</v>
      </c>
      <c r="F1870" s="7">
        <f t="shared" si="1"/>
        <v>2025</v>
      </c>
      <c r="G1870" s="7">
        <f t="shared" si="2"/>
        <v>11</v>
      </c>
      <c r="H1870" s="5" t="s">
        <v>95</v>
      </c>
      <c r="I1870" s="7">
        <v>78.6</v>
      </c>
      <c r="J1870" s="7">
        <v>0.0</v>
      </c>
      <c r="K1870" s="8"/>
      <c r="L1870" s="5" t="str">
        <f t="array" ref="L1870">XLOOKUP(H1870,'Product Master'!B:B,'Product Master'!C:C)</f>
        <v>Consumer &amp; Home Care</v>
      </c>
      <c r="M1870" s="9">
        <f t="shared" si="3"/>
        <v>0</v>
      </c>
    </row>
    <row r="1871">
      <c r="A1871" s="5" t="s">
        <v>5885</v>
      </c>
      <c r="B1871" s="5" t="s">
        <v>5720</v>
      </c>
      <c r="C1871" s="5" t="s">
        <v>3406</v>
      </c>
      <c r="D1871" s="5" t="s">
        <v>3413</v>
      </c>
      <c r="E1871" s="6">
        <v>46025.0</v>
      </c>
      <c r="F1871" s="7">
        <f t="shared" si="1"/>
        <v>2026</v>
      </c>
      <c r="G1871" s="7">
        <f t="shared" si="2"/>
        <v>1</v>
      </c>
      <c r="H1871" s="5" t="s">
        <v>213</v>
      </c>
      <c r="I1871" s="7">
        <v>46.8</v>
      </c>
      <c r="J1871" s="7">
        <v>0.0</v>
      </c>
      <c r="K1871" s="8"/>
      <c r="L1871" s="5" t="str">
        <f t="array" ref="L1871">XLOOKUP(H1871,'Product Master'!B:B,'Product Master'!C:C)</f>
        <v>Industrial Lubricants</v>
      </c>
      <c r="M1871" s="9">
        <f t="shared" si="3"/>
        <v>0</v>
      </c>
    </row>
    <row r="1872">
      <c r="A1872" s="5" t="s">
        <v>5886</v>
      </c>
      <c r="B1872" s="5" t="s">
        <v>4102</v>
      </c>
      <c r="C1872" s="5" t="s">
        <v>3402</v>
      </c>
      <c r="D1872" s="5" t="s">
        <v>3407</v>
      </c>
      <c r="E1872" s="6">
        <v>45810.0</v>
      </c>
      <c r="F1872" s="7">
        <f t="shared" si="1"/>
        <v>2025</v>
      </c>
      <c r="G1872" s="7">
        <f t="shared" si="2"/>
        <v>6</v>
      </c>
      <c r="H1872" s="5" t="s">
        <v>201</v>
      </c>
      <c r="I1872" s="7">
        <v>77.5</v>
      </c>
      <c r="J1872" s="7">
        <v>100.0</v>
      </c>
      <c r="K1872" s="8"/>
      <c r="L1872" s="5" t="str">
        <f t="array" ref="L1872">XLOOKUP(H1872,'Product Master'!B:B,'Product Master'!C:C)</f>
        <v>Industrial Lubricants</v>
      </c>
      <c r="M1872" s="9">
        <f t="shared" si="3"/>
        <v>77500000</v>
      </c>
    </row>
    <row r="1873">
      <c r="A1873" s="5" t="s">
        <v>5887</v>
      </c>
      <c r="B1873" s="5" t="s">
        <v>3664</v>
      </c>
      <c r="C1873" s="5" t="s">
        <v>3406</v>
      </c>
      <c r="D1873" s="5" t="s">
        <v>3417</v>
      </c>
      <c r="E1873" s="6">
        <v>46453.0</v>
      </c>
      <c r="F1873" s="7">
        <f t="shared" si="1"/>
        <v>2027</v>
      </c>
      <c r="G1873" s="7">
        <f t="shared" si="2"/>
        <v>3</v>
      </c>
      <c r="H1873" s="5" t="s">
        <v>53</v>
      </c>
      <c r="I1873" s="7">
        <v>49.1</v>
      </c>
      <c r="J1873" s="7">
        <v>60.0</v>
      </c>
      <c r="K1873" s="8"/>
      <c r="L1873" s="5" t="str">
        <f t="array" ref="L1873">XLOOKUP(H1873,'Product Master'!B:B,'Product Master'!C:C)</f>
        <v>Specialty Polymers</v>
      </c>
      <c r="M1873" s="9">
        <f t="shared" si="3"/>
        <v>29460000</v>
      </c>
    </row>
    <row r="1874">
      <c r="A1874" s="5" t="s">
        <v>5888</v>
      </c>
      <c r="B1874" s="5" t="s">
        <v>3739</v>
      </c>
      <c r="C1874" s="5" t="s">
        <v>3412</v>
      </c>
      <c r="D1874" s="5" t="s">
        <v>3413</v>
      </c>
      <c r="E1874" s="6">
        <v>46731.0</v>
      </c>
      <c r="F1874" s="7">
        <f t="shared" si="1"/>
        <v>2027</v>
      </c>
      <c r="G1874" s="7">
        <f t="shared" si="2"/>
        <v>12</v>
      </c>
      <c r="H1874" s="5" t="s">
        <v>336</v>
      </c>
      <c r="I1874" s="7">
        <v>5.5</v>
      </c>
      <c r="J1874" s="7">
        <v>0.0</v>
      </c>
      <c r="K1874" s="8"/>
      <c r="L1874" s="5" t="str">
        <f t="array" ref="L1874">XLOOKUP(H1874,'Product Master'!B:B,'Product Master'!C:C)</f>
        <v>Automotive Solutions</v>
      </c>
      <c r="M1874" s="9">
        <f t="shared" si="3"/>
        <v>0</v>
      </c>
    </row>
    <row r="1875">
      <c r="A1875" s="5" t="s">
        <v>5889</v>
      </c>
      <c r="B1875" s="5" t="s">
        <v>5781</v>
      </c>
      <c r="C1875" s="5" t="s">
        <v>3402</v>
      </c>
      <c r="D1875" s="5" t="s">
        <v>3407</v>
      </c>
      <c r="E1875" s="6">
        <v>45841.0</v>
      </c>
      <c r="F1875" s="7">
        <f t="shared" si="1"/>
        <v>2025</v>
      </c>
      <c r="G1875" s="7">
        <f t="shared" si="2"/>
        <v>7</v>
      </c>
      <c r="H1875" s="5" t="s">
        <v>142</v>
      </c>
      <c r="I1875" s="7">
        <v>32.0</v>
      </c>
      <c r="J1875" s="7">
        <v>100.0</v>
      </c>
      <c r="K1875" s="8"/>
      <c r="L1875" s="5" t="str">
        <f t="array" ref="L1875">XLOOKUP(H1875,'Product Master'!B:B,'Product Master'!C:C)</f>
        <v>Automotive Solutions</v>
      </c>
      <c r="M1875" s="9">
        <f t="shared" si="3"/>
        <v>32000000</v>
      </c>
    </row>
    <row r="1876">
      <c r="A1876" s="5" t="s">
        <v>5890</v>
      </c>
      <c r="B1876" s="5" t="s">
        <v>4260</v>
      </c>
      <c r="C1876" s="5" t="s">
        <v>3406</v>
      </c>
      <c r="D1876" s="5" t="s">
        <v>3417</v>
      </c>
      <c r="E1876" s="6">
        <v>45769.0</v>
      </c>
      <c r="F1876" s="7">
        <f t="shared" si="1"/>
        <v>2025</v>
      </c>
      <c r="G1876" s="7">
        <f t="shared" si="2"/>
        <v>4</v>
      </c>
      <c r="H1876" s="5" t="s">
        <v>257</v>
      </c>
      <c r="I1876" s="7">
        <v>40.8</v>
      </c>
      <c r="J1876" s="7">
        <v>60.0</v>
      </c>
      <c r="K1876" s="8"/>
      <c r="L1876" s="5" t="str">
        <f t="array" ref="L1876">XLOOKUP(H1876,'Product Master'!B:B,'Product Master'!C:C)</f>
        <v>Consumer &amp; Home Care</v>
      </c>
      <c r="M1876" s="9">
        <f t="shared" si="3"/>
        <v>24480000</v>
      </c>
    </row>
    <row r="1877">
      <c r="A1877" s="5" t="s">
        <v>5891</v>
      </c>
      <c r="B1877" s="5" t="s">
        <v>4512</v>
      </c>
      <c r="C1877" s="5" t="s">
        <v>3402</v>
      </c>
      <c r="D1877" s="5" t="s">
        <v>3403</v>
      </c>
      <c r="E1877" s="6">
        <v>46784.0</v>
      </c>
      <c r="F1877" s="7">
        <f t="shared" si="1"/>
        <v>2028</v>
      </c>
      <c r="G1877" s="7">
        <f t="shared" si="2"/>
        <v>2</v>
      </c>
      <c r="H1877" s="5" t="s">
        <v>35</v>
      </c>
      <c r="I1877" s="7">
        <v>77.8</v>
      </c>
      <c r="J1877" s="7">
        <v>80.0</v>
      </c>
      <c r="K1877" s="8"/>
      <c r="L1877" s="5" t="str">
        <f t="array" ref="L1877">XLOOKUP(H1877,'Product Master'!B:B,'Product Master'!C:C)</f>
        <v>Specialty Polymers</v>
      </c>
      <c r="M1877" s="9">
        <f t="shared" si="3"/>
        <v>62240000</v>
      </c>
    </row>
    <row r="1878">
      <c r="A1878" s="5" t="s">
        <v>5892</v>
      </c>
      <c r="B1878" s="5" t="s">
        <v>4469</v>
      </c>
      <c r="C1878" s="5" t="s">
        <v>3412</v>
      </c>
      <c r="D1878" s="5" t="s">
        <v>3407</v>
      </c>
      <c r="E1878" s="6">
        <v>46835.0</v>
      </c>
      <c r="F1878" s="7">
        <f t="shared" si="1"/>
        <v>2028</v>
      </c>
      <c r="G1878" s="7">
        <f t="shared" si="2"/>
        <v>3</v>
      </c>
      <c r="H1878" s="5" t="s">
        <v>306</v>
      </c>
      <c r="I1878" s="7">
        <v>79.7</v>
      </c>
      <c r="J1878" s="7">
        <v>100.0</v>
      </c>
      <c r="K1878" s="5" t="s">
        <v>5893</v>
      </c>
      <c r="L1878" s="5" t="str">
        <f t="array" ref="L1878">XLOOKUP(H1878,'Product Master'!B:B,'Product Master'!C:C)</f>
        <v>Consumer &amp; Home Care</v>
      </c>
      <c r="M1878" s="9">
        <f t="shared" si="3"/>
        <v>79700000</v>
      </c>
    </row>
    <row r="1879">
      <c r="A1879" s="5" t="s">
        <v>5894</v>
      </c>
      <c r="B1879" s="5" t="s">
        <v>3422</v>
      </c>
      <c r="C1879" s="5" t="s">
        <v>3412</v>
      </c>
      <c r="D1879" s="5" t="s">
        <v>3403</v>
      </c>
      <c r="E1879" s="6">
        <v>45874.0</v>
      </c>
      <c r="F1879" s="7">
        <f t="shared" si="1"/>
        <v>2025</v>
      </c>
      <c r="G1879" s="7">
        <f t="shared" si="2"/>
        <v>8</v>
      </c>
      <c r="H1879" s="5" t="s">
        <v>183</v>
      </c>
      <c r="I1879" s="7">
        <v>15.4</v>
      </c>
      <c r="J1879" s="7">
        <v>80.0</v>
      </c>
      <c r="K1879" s="8"/>
      <c r="L1879" s="5" t="str">
        <f t="array" ref="L1879">XLOOKUP(H1879,'Product Master'!B:B,'Product Master'!C:C)</f>
        <v>Industrial Lubricants</v>
      </c>
      <c r="M1879" s="9">
        <f t="shared" si="3"/>
        <v>12320000</v>
      </c>
    </row>
    <row r="1880">
      <c r="A1880" s="5" t="s">
        <v>5895</v>
      </c>
      <c r="B1880" s="5" t="s">
        <v>3957</v>
      </c>
      <c r="C1880" s="5" t="s">
        <v>3406</v>
      </c>
      <c r="D1880" s="5" t="s">
        <v>3403</v>
      </c>
      <c r="E1880" s="6">
        <v>46237.0</v>
      </c>
      <c r="F1880" s="7">
        <f t="shared" si="1"/>
        <v>2026</v>
      </c>
      <c r="G1880" s="7">
        <f t="shared" si="2"/>
        <v>8</v>
      </c>
      <c r="H1880" s="5" t="s">
        <v>183</v>
      </c>
      <c r="I1880" s="7">
        <v>24.4</v>
      </c>
      <c r="J1880" s="7">
        <v>80.0</v>
      </c>
      <c r="K1880" s="5" t="s">
        <v>5896</v>
      </c>
      <c r="L1880" s="5" t="str">
        <f t="array" ref="L1880">XLOOKUP(H1880,'Product Master'!B:B,'Product Master'!C:C)</f>
        <v>Industrial Lubricants</v>
      </c>
      <c r="M1880" s="9">
        <f t="shared" si="3"/>
        <v>19520000</v>
      </c>
    </row>
    <row r="1881">
      <c r="A1881" s="5" t="s">
        <v>5897</v>
      </c>
      <c r="B1881" s="5" t="s">
        <v>3832</v>
      </c>
      <c r="C1881" s="5" t="s">
        <v>3402</v>
      </c>
      <c r="D1881" s="5" t="s">
        <v>3403</v>
      </c>
      <c r="E1881" s="6">
        <v>46178.0</v>
      </c>
      <c r="F1881" s="7">
        <f t="shared" si="1"/>
        <v>2026</v>
      </c>
      <c r="G1881" s="7">
        <f t="shared" si="2"/>
        <v>6</v>
      </c>
      <c r="H1881" s="5" t="s">
        <v>210</v>
      </c>
      <c r="I1881" s="7">
        <v>75.7</v>
      </c>
      <c r="J1881" s="7">
        <v>80.0</v>
      </c>
      <c r="K1881" s="8"/>
      <c r="L1881" s="5" t="str">
        <f t="array" ref="L1881">XLOOKUP(H1881,'Product Master'!B:B,'Product Master'!C:C)</f>
        <v>Automotive Solutions</v>
      </c>
      <c r="M1881" s="9">
        <f t="shared" si="3"/>
        <v>60560000</v>
      </c>
    </row>
    <row r="1882">
      <c r="A1882" s="5" t="s">
        <v>5898</v>
      </c>
      <c r="B1882" s="5" t="s">
        <v>4210</v>
      </c>
      <c r="C1882" s="5" t="s">
        <v>3402</v>
      </c>
      <c r="D1882" s="5" t="s">
        <v>3413</v>
      </c>
      <c r="E1882" s="6">
        <v>46530.0</v>
      </c>
      <c r="F1882" s="7">
        <f t="shared" si="1"/>
        <v>2027</v>
      </c>
      <c r="G1882" s="7">
        <f t="shared" si="2"/>
        <v>5</v>
      </c>
      <c r="H1882" s="5" t="s">
        <v>82</v>
      </c>
      <c r="I1882" s="7">
        <v>52.8</v>
      </c>
      <c r="J1882" s="7">
        <v>0.0</v>
      </c>
      <c r="K1882" s="8"/>
      <c r="L1882" s="5" t="str">
        <f t="array" ref="L1882">XLOOKUP(H1882,'Product Master'!B:B,'Product Master'!C:C)</f>
        <v>Packaging Materials</v>
      </c>
      <c r="M1882" s="9">
        <f t="shared" si="3"/>
        <v>0</v>
      </c>
    </row>
    <row r="1883">
      <c r="A1883" s="5" t="s">
        <v>5899</v>
      </c>
      <c r="B1883" s="5" t="s">
        <v>4302</v>
      </c>
      <c r="C1883" s="5" t="s">
        <v>3416</v>
      </c>
      <c r="D1883" s="5" t="s">
        <v>3403</v>
      </c>
      <c r="E1883" s="6">
        <v>46077.0</v>
      </c>
      <c r="F1883" s="7">
        <f t="shared" si="1"/>
        <v>2026</v>
      </c>
      <c r="G1883" s="7">
        <f t="shared" si="2"/>
        <v>2</v>
      </c>
      <c r="H1883" s="5" t="s">
        <v>213</v>
      </c>
      <c r="I1883" s="7">
        <v>37.6</v>
      </c>
      <c r="J1883" s="7">
        <v>80.0</v>
      </c>
      <c r="K1883" s="8"/>
      <c r="L1883" s="5" t="str">
        <f t="array" ref="L1883">XLOOKUP(H1883,'Product Master'!B:B,'Product Master'!C:C)</f>
        <v>Industrial Lubricants</v>
      </c>
      <c r="M1883" s="9">
        <f t="shared" si="3"/>
        <v>30080000</v>
      </c>
    </row>
    <row r="1884">
      <c r="A1884" s="5" t="s">
        <v>5900</v>
      </c>
      <c r="B1884" s="5" t="s">
        <v>3957</v>
      </c>
      <c r="C1884" s="5" t="s">
        <v>3402</v>
      </c>
      <c r="D1884" s="5" t="s">
        <v>3417</v>
      </c>
      <c r="E1884" s="6">
        <v>46635.0</v>
      </c>
      <c r="F1884" s="7">
        <f t="shared" si="1"/>
        <v>2027</v>
      </c>
      <c r="G1884" s="7">
        <f t="shared" si="2"/>
        <v>9</v>
      </c>
      <c r="H1884" s="5" t="s">
        <v>382</v>
      </c>
      <c r="I1884" s="7">
        <v>36.1</v>
      </c>
      <c r="J1884" s="7">
        <v>60.0</v>
      </c>
      <c r="K1884" s="8"/>
      <c r="L1884" s="5" t="str">
        <f t="array" ref="L1884">XLOOKUP(H1884,'Product Master'!B:B,'Product Master'!C:C)</f>
        <v>Industrial Lubricants</v>
      </c>
      <c r="M1884" s="9">
        <f t="shared" si="3"/>
        <v>21660000</v>
      </c>
    </row>
    <row r="1885">
      <c r="A1885" s="5" t="s">
        <v>5901</v>
      </c>
      <c r="B1885" s="5" t="s">
        <v>3931</v>
      </c>
      <c r="C1885" s="5" t="s">
        <v>3416</v>
      </c>
      <c r="D1885" s="5" t="s">
        <v>3417</v>
      </c>
      <c r="E1885" s="6">
        <v>46378.0</v>
      </c>
      <c r="F1885" s="7">
        <f t="shared" si="1"/>
        <v>2026</v>
      </c>
      <c r="G1885" s="7">
        <f t="shared" si="2"/>
        <v>12</v>
      </c>
      <c r="H1885" s="5" t="s">
        <v>124</v>
      </c>
      <c r="I1885" s="7">
        <v>21.4</v>
      </c>
      <c r="J1885" s="7">
        <v>60.0</v>
      </c>
      <c r="K1885" s="8"/>
      <c r="L1885" s="5" t="str">
        <f t="array" ref="L1885">XLOOKUP(H1885,'Product Master'!B:B,'Product Master'!C:C)</f>
        <v>Specialty Polymers</v>
      </c>
      <c r="M1885" s="9">
        <f t="shared" si="3"/>
        <v>12840000</v>
      </c>
    </row>
    <row r="1886">
      <c r="A1886" s="5" t="s">
        <v>5902</v>
      </c>
      <c r="B1886" s="5" t="s">
        <v>3860</v>
      </c>
      <c r="C1886" s="5" t="s">
        <v>3412</v>
      </c>
      <c r="D1886" s="5" t="s">
        <v>3407</v>
      </c>
      <c r="E1886" s="6">
        <v>46242.0</v>
      </c>
      <c r="F1886" s="7">
        <f t="shared" si="1"/>
        <v>2026</v>
      </c>
      <c r="G1886" s="7">
        <f t="shared" si="2"/>
        <v>8</v>
      </c>
      <c r="H1886" s="5" t="s">
        <v>231</v>
      </c>
      <c r="I1886" s="7">
        <v>42.1</v>
      </c>
      <c r="J1886" s="7">
        <v>100.0</v>
      </c>
      <c r="K1886" s="5" t="s">
        <v>5903</v>
      </c>
      <c r="L1886" s="5" t="str">
        <f t="array" ref="L1886">XLOOKUP(H1886,'Product Master'!B:B,'Product Master'!C:C)</f>
        <v>Industrial Lubricants</v>
      </c>
      <c r="M1886" s="9">
        <f t="shared" si="3"/>
        <v>42100000</v>
      </c>
    </row>
    <row r="1887">
      <c r="A1887" s="5" t="s">
        <v>5904</v>
      </c>
      <c r="B1887" s="5" t="s">
        <v>3942</v>
      </c>
      <c r="C1887" s="5" t="s">
        <v>3402</v>
      </c>
      <c r="D1887" s="5" t="s">
        <v>3413</v>
      </c>
      <c r="E1887" s="6">
        <v>45835.0</v>
      </c>
      <c r="F1887" s="7">
        <f t="shared" si="1"/>
        <v>2025</v>
      </c>
      <c r="G1887" s="7">
        <f t="shared" si="2"/>
        <v>6</v>
      </c>
      <c r="H1887" s="5" t="s">
        <v>145</v>
      </c>
      <c r="I1887" s="7">
        <v>34.7</v>
      </c>
      <c r="J1887" s="7">
        <v>0.0</v>
      </c>
      <c r="K1887" s="8"/>
      <c r="L1887" s="5" t="str">
        <f t="array" ref="L1887">XLOOKUP(H1887,'Product Master'!B:B,'Product Master'!C:C)</f>
        <v>Consumer &amp; Home Care</v>
      </c>
      <c r="M1887" s="9">
        <f t="shared" si="3"/>
        <v>0</v>
      </c>
    </row>
    <row r="1888">
      <c r="A1888" s="5" t="s">
        <v>5905</v>
      </c>
      <c r="B1888" s="5" t="s">
        <v>5504</v>
      </c>
      <c r="C1888" s="5" t="s">
        <v>3406</v>
      </c>
      <c r="D1888" s="5" t="s">
        <v>3419</v>
      </c>
      <c r="E1888" s="6">
        <v>46074.0</v>
      </c>
      <c r="F1888" s="7">
        <f t="shared" si="1"/>
        <v>2026</v>
      </c>
      <c r="G1888" s="7">
        <f t="shared" si="2"/>
        <v>2</v>
      </c>
      <c r="H1888" s="5" t="s">
        <v>59</v>
      </c>
      <c r="I1888" s="7">
        <v>39.3</v>
      </c>
      <c r="J1888" s="7">
        <v>20.0</v>
      </c>
      <c r="K1888" s="8"/>
      <c r="L1888" s="5" t="str">
        <f t="array" ref="L1888">XLOOKUP(H1888,'Product Master'!B:B,'Product Master'!C:C)</f>
        <v>Consumer &amp; Home Care</v>
      </c>
      <c r="M1888" s="9">
        <f t="shared" si="3"/>
        <v>7860000</v>
      </c>
    </row>
    <row r="1889">
      <c r="A1889" s="5" t="s">
        <v>5906</v>
      </c>
      <c r="B1889" s="5" t="s">
        <v>3471</v>
      </c>
      <c r="C1889" s="5" t="s">
        <v>3402</v>
      </c>
      <c r="D1889" s="5" t="s">
        <v>3413</v>
      </c>
      <c r="E1889" s="6">
        <v>46850.0</v>
      </c>
      <c r="F1889" s="7">
        <f t="shared" si="1"/>
        <v>2028</v>
      </c>
      <c r="G1889" s="7">
        <f t="shared" si="2"/>
        <v>4</v>
      </c>
      <c r="H1889" s="5" t="s">
        <v>210</v>
      </c>
      <c r="I1889" s="7">
        <v>17.8</v>
      </c>
      <c r="J1889" s="7">
        <v>0.0</v>
      </c>
      <c r="K1889" s="8"/>
      <c r="L1889" s="5" t="str">
        <f t="array" ref="L1889">XLOOKUP(H1889,'Product Master'!B:B,'Product Master'!C:C)</f>
        <v>Automotive Solutions</v>
      </c>
      <c r="M1889" s="9">
        <f t="shared" si="3"/>
        <v>0</v>
      </c>
    </row>
    <row r="1890">
      <c r="A1890" s="5" t="s">
        <v>5907</v>
      </c>
      <c r="B1890" s="5" t="s">
        <v>3935</v>
      </c>
      <c r="C1890" s="5" t="s">
        <v>3412</v>
      </c>
      <c r="D1890" s="5" t="s">
        <v>3413</v>
      </c>
      <c r="E1890" s="6">
        <v>45909.0</v>
      </c>
      <c r="F1890" s="7">
        <f t="shared" si="1"/>
        <v>2025</v>
      </c>
      <c r="G1890" s="7">
        <f t="shared" si="2"/>
        <v>9</v>
      </c>
      <c r="H1890" s="5" t="s">
        <v>89</v>
      </c>
      <c r="I1890" s="7">
        <v>66.1</v>
      </c>
      <c r="J1890" s="7">
        <v>0.0</v>
      </c>
      <c r="K1890" s="8"/>
      <c r="L1890" s="5" t="str">
        <f t="array" ref="L1890">XLOOKUP(H1890,'Product Master'!B:B,'Product Master'!C:C)</f>
        <v>Automotive Solutions</v>
      </c>
      <c r="M1890" s="9">
        <f t="shared" si="3"/>
        <v>0</v>
      </c>
    </row>
    <row r="1891">
      <c r="A1891" s="5" t="s">
        <v>5908</v>
      </c>
      <c r="B1891" s="5" t="s">
        <v>3544</v>
      </c>
      <c r="C1891" s="5" t="s">
        <v>3416</v>
      </c>
      <c r="D1891" s="5" t="s">
        <v>3417</v>
      </c>
      <c r="E1891" s="6">
        <v>45939.0</v>
      </c>
      <c r="F1891" s="7">
        <f t="shared" si="1"/>
        <v>2025</v>
      </c>
      <c r="G1891" s="7">
        <f t="shared" si="2"/>
        <v>10</v>
      </c>
      <c r="H1891" s="5" t="s">
        <v>31</v>
      </c>
      <c r="I1891" s="7">
        <v>42.1</v>
      </c>
      <c r="J1891" s="7">
        <v>60.0</v>
      </c>
      <c r="K1891" s="8"/>
      <c r="L1891" s="5" t="str">
        <f t="array" ref="L1891">XLOOKUP(H1891,'Product Master'!B:B,'Product Master'!C:C)</f>
        <v>Consumer &amp; Home Care</v>
      </c>
      <c r="M1891" s="9">
        <f t="shared" si="3"/>
        <v>25260000</v>
      </c>
    </row>
    <row r="1892">
      <c r="A1892" s="5" t="s">
        <v>5909</v>
      </c>
      <c r="B1892" s="5" t="s">
        <v>3864</v>
      </c>
      <c r="C1892" s="5" t="s">
        <v>3402</v>
      </c>
      <c r="D1892" s="5" t="s">
        <v>3419</v>
      </c>
      <c r="E1892" s="6">
        <v>46811.0</v>
      </c>
      <c r="F1892" s="7">
        <f t="shared" si="1"/>
        <v>2028</v>
      </c>
      <c r="G1892" s="7">
        <f t="shared" si="2"/>
        <v>2</v>
      </c>
      <c r="H1892" s="5" t="s">
        <v>79</v>
      </c>
      <c r="I1892" s="7">
        <v>51.6</v>
      </c>
      <c r="J1892" s="7">
        <v>20.0</v>
      </c>
      <c r="K1892" s="8"/>
      <c r="L1892" s="5" t="str">
        <f t="array" ref="L1892">XLOOKUP(H1892,'Product Master'!B:B,'Product Master'!C:C)</f>
        <v>Packaging Materials</v>
      </c>
      <c r="M1892" s="9">
        <f t="shared" si="3"/>
        <v>10320000</v>
      </c>
    </row>
    <row r="1893">
      <c r="A1893" s="5" t="s">
        <v>5910</v>
      </c>
      <c r="B1893" s="5" t="s">
        <v>3706</v>
      </c>
      <c r="C1893" s="5" t="s">
        <v>3416</v>
      </c>
      <c r="D1893" s="5" t="s">
        <v>3419</v>
      </c>
      <c r="E1893" s="6">
        <v>46848.0</v>
      </c>
      <c r="F1893" s="7">
        <f t="shared" si="1"/>
        <v>2028</v>
      </c>
      <c r="G1893" s="7">
        <f t="shared" si="2"/>
        <v>4</v>
      </c>
      <c r="H1893" s="5" t="s">
        <v>31</v>
      </c>
      <c r="I1893" s="7">
        <v>54.2</v>
      </c>
      <c r="J1893" s="7">
        <v>20.0</v>
      </c>
      <c r="K1893" s="8"/>
      <c r="L1893" s="5" t="str">
        <f t="array" ref="L1893">XLOOKUP(H1893,'Product Master'!B:B,'Product Master'!C:C)</f>
        <v>Consumer &amp; Home Care</v>
      </c>
      <c r="M1893" s="9">
        <f t="shared" si="3"/>
        <v>10840000</v>
      </c>
    </row>
    <row r="1894">
      <c r="A1894" s="5" t="s">
        <v>5911</v>
      </c>
      <c r="B1894" s="5" t="s">
        <v>3773</v>
      </c>
      <c r="C1894" s="5" t="s">
        <v>3402</v>
      </c>
      <c r="D1894" s="5" t="s">
        <v>3403</v>
      </c>
      <c r="E1894" s="6">
        <v>46568.0</v>
      </c>
      <c r="F1894" s="7">
        <f t="shared" si="1"/>
        <v>2027</v>
      </c>
      <c r="G1894" s="7">
        <f t="shared" si="2"/>
        <v>6</v>
      </c>
      <c r="H1894" s="5" t="s">
        <v>210</v>
      </c>
      <c r="I1894" s="7">
        <v>69.3</v>
      </c>
      <c r="J1894" s="7">
        <v>80.0</v>
      </c>
      <c r="K1894" s="8"/>
      <c r="L1894" s="5" t="str">
        <f t="array" ref="L1894">XLOOKUP(H1894,'Product Master'!B:B,'Product Master'!C:C)</f>
        <v>Automotive Solutions</v>
      </c>
      <c r="M1894" s="9">
        <f t="shared" si="3"/>
        <v>55440000</v>
      </c>
    </row>
    <row r="1895">
      <c r="A1895" s="5" t="s">
        <v>5912</v>
      </c>
      <c r="B1895" s="5" t="s">
        <v>4118</v>
      </c>
      <c r="C1895" s="5" t="s">
        <v>3402</v>
      </c>
      <c r="D1895" s="5" t="s">
        <v>3413</v>
      </c>
      <c r="E1895" s="6">
        <v>46412.0</v>
      </c>
      <c r="F1895" s="7">
        <f t="shared" si="1"/>
        <v>2027</v>
      </c>
      <c r="G1895" s="7">
        <f t="shared" si="2"/>
        <v>1</v>
      </c>
      <c r="H1895" s="5" t="s">
        <v>294</v>
      </c>
      <c r="I1895" s="7">
        <v>43.2</v>
      </c>
      <c r="J1895" s="7">
        <v>0.0</v>
      </c>
      <c r="K1895" s="8"/>
      <c r="L1895" s="5" t="str">
        <f t="array" ref="L1895">XLOOKUP(H1895,'Product Master'!B:B,'Product Master'!C:C)</f>
        <v>Consumer &amp; Home Care</v>
      </c>
      <c r="M1895" s="9">
        <f t="shared" si="3"/>
        <v>0</v>
      </c>
    </row>
    <row r="1896">
      <c r="A1896" s="5" t="s">
        <v>5913</v>
      </c>
      <c r="B1896" s="5" t="s">
        <v>5809</v>
      </c>
      <c r="C1896" s="5" t="s">
        <v>3402</v>
      </c>
      <c r="D1896" s="5" t="s">
        <v>3417</v>
      </c>
      <c r="E1896" s="6">
        <v>46039.0</v>
      </c>
      <c r="F1896" s="7">
        <f t="shared" si="1"/>
        <v>2026</v>
      </c>
      <c r="G1896" s="7">
        <f t="shared" si="2"/>
        <v>1</v>
      </c>
      <c r="H1896" s="5" t="s">
        <v>267</v>
      </c>
      <c r="I1896" s="7">
        <v>62.8</v>
      </c>
      <c r="J1896" s="7">
        <v>60.0</v>
      </c>
      <c r="K1896" s="8"/>
      <c r="L1896" s="5" t="str">
        <f t="array" ref="L1896">XLOOKUP(H1896,'Product Master'!B:B,'Product Master'!C:C)</f>
        <v>Automotive Solutions</v>
      </c>
      <c r="M1896" s="9">
        <f t="shared" si="3"/>
        <v>37680000</v>
      </c>
    </row>
    <row r="1897">
      <c r="A1897" s="5" t="s">
        <v>5914</v>
      </c>
      <c r="B1897" s="5" t="s">
        <v>3455</v>
      </c>
      <c r="C1897" s="5" t="s">
        <v>3406</v>
      </c>
      <c r="D1897" s="5" t="s">
        <v>3417</v>
      </c>
      <c r="E1897" s="6">
        <v>45874.0</v>
      </c>
      <c r="F1897" s="7">
        <f t="shared" si="1"/>
        <v>2025</v>
      </c>
      <c r="G1897" s="7">
        <f t="shared" si="2"/>
        <v>8</v>
      </c>
      <c r="H1897" s="5" t="s">
        <v>71</v>
      </c>
      <c r="I1897" s="7">
        <v>28.4</v>
      </c>
      <c r="J1897" s="7">
        <v>60.0</v>
      </c>
      <c r="K1897" s="8"/>
      <c r="L1897" s="5" t="str">
        <f t="array" ref="L1897">XLOOKUP(H1897,'Product Master'!B:B,'Product Master'!C:C)</f>
        <v>Consumer &amp; Home Care</v>
      </c>
      <c r="M1897" s="9">
        <f t="shared" si="3"/>
        <v>17040000</v>
      </c>
    </row>
    <row r="1898">
      <c r="A1898" s="5" t="s">
        <v>5915</v>
      </c>
      <c r="B1898" s="5" t="s">
        <v>3946</v>
      </c>
      <c r="C1898" s="5" t="s">
        <v>3406</v>
      </c>
      <c r="D1898" s="5" t="s">
        <v>3419</v>
      </c>
      <c r="E1898" s="6">
        <v>46192.0</v>
      </c>
      <c r="F1898" s="7">
        <f t="shared" si="1"/>
        <v>2026</v>
      </c>
      <c r="G1898" s="7">
        <f t="shared" si="2"/>
        <v>6</v>
      </c>
      <c r="H1898" s="5" t="s">
        <v>59</v>
      </c>
      <c r="I1898" s="7">
        <v>68.5</v>
      </c>
      <c r="J1898" s="7">
        <v>20.0</v>
      </c>
      <c r="K1898" s="8"/>
      <c r="L1898" s="5" t="str">
        <f t="array" ref="L1898">XLOOKUP(H1898,'Product Master'!B:B,'Product Master'!C:C)</f>
        <v>Consumer &amp; Home Care</v>
      </c>
      <c r="M1898" s="9">
        <f t="shared" si="3"/>
        <v>13700000</v>
      </c>
    </row>
    <row r="1899">
      <c r="A1899" s="5" t="s">
        <v>5916</v>
      </c>
      <c r="B1899" s="5" t="s">
        <v>5018</v>
      </c>
      <c r="C1899" s="5" t="s">
        <v>3416</v>
      </c>
      <c r="D1899" s="5" t="s">
        <v>3417</v>
      </c>
      <c r="E1899" s="6">
        <v>46139.0</v>
      </c>
      <c r="F1899" s="7">
        <f t="shared" si="1"/>
        <v>2026</v>
      </c>
      <c r="G1899" s="7">
        <f t="shared" si="2"/>
        <v>4</v>
      </c>
      <c r="H1899" s="5" t="s">
        <v>45</v>
      </c>
      <c r="I1899" s="7">
        <v>20.0</v>
      </c>
      <c r="J1899" s="7">
        <v>60.0</v>
      </c>
      <c r="K1899" s="8"/>
      <c r="L1899" s="5" t="str">
        <f t="array" ref="L1899">XLOOKUP(H1899,'Product Master'!B:B,'Product Master'!C:C)</f>
        <v>Automotive Solutions</v>
      </c>
      <c r="M1899" s="9">
        <f t="shared" si="3"/>
        <v>12000000</v>
      </c>
    </row>
    <row r="1900">
      <c r="A1900" s="5" t="s">
        <v>5917</v>
      </c>
      <c r="B1900" s="5" t="s">
        <v>3689</v>
      </c>
      <c r="C1900" s="5" t="s">
        <v>3412</v>
      </c>
      <c r="D1900" s="5" t="s">
        <v>3413</v>
      </c>
      <c r="E1900" s="6">
        <v>46479.0</v>
      </c>
      <c r="F1900" s="7">
        <f t="shared" si="1"/>
        <v>2027</v>
      </c>
      <c r="G1900" s="7">
        <f t="shared" si="2"/>
        <v>4</v>
      </c>
      <c r="H1900" s="5" t="s">
        <v>92</v>
      </c>
      <c r="I1900" s="7">
        <v>27.0</v>
      </c>
      <c r="J1900" s="7">
        <v>0.0</v>
      </c>
      <c r="K1900" s="8"/>
      <c r="L1900" s="5" t="str">
        <f t="array" ref="L1900">XLOOKUP(H1900,'Product Master'!B:B,'Product Master'!C:C)</f>
        <v>Automotive Solutions</v>
      </c>
      <c r="M1900" s="9">
        <f t="shared" si="3"/>
        <v>0</v>
      </c>
    </row>
    <row r="1901">
      <c r="A1901" s="5" t="s">
        <v>5918</v>
      </c>
      <c r="B1901" s="5" t="s">
        <v>5919</v>
      </c>
      <c r="C1901" s="5" t="s">
        <v>3412</v>
      </c>
      <c r="D1901" s="5" t="s">
        <v>3407</v>
      </c>
      <c r="E1901" s="6">
        <v>46594.0</v>
      </c>
      <c r="F1901" s="7">
        <f t="shared" si="1"/>
        <v>2027</v>
      </c>
      <c r="G1901" s="7">
        <f t="shared" si="2"/>
        <v>7</v>
      </c>
      <c r="H1901" s="5" t="s">
        <v>161</v>
      </c>
      <c r="I1901" s="7">
        <v>75.8</v>
      </c>
      <c r="J1901" s="7">
        <v>100.0</v>
      </c>
      <c r="K1901" s="8"/>
      <c r="L1901" s="5" t="str">
        <f t="array" ref="L1901">XLOOKUP(H1901,'Product Master'!B:B,'Product Master'!C:C)</f>
        <v>Industrial Lubricants</v>
      </c>
      <c r="M1901" s="9">
        <f t="shared" si="3"/>
        <v>75800000</v>
      </c>
    </row>
    <row r="1902">
      <c r="A1902" s="5" t="s">
        <v>5920</v>
      </c>
      <c r="B1902" s="5" t="s">
        <v>5504</v>
      </c>
      <c r="C1902" s="5" t="s">
        <v>3406</v>
      </c>
      <c r="D1902" s="5" t="s">
        <v>3413</v>
      </c>
      <c r="E1902" s="6">
        <v>46244.0</v>
      </c>
      <c r="F1902" s="7">
        <f t="shared" si="1"/>
        <v>2026</v>
      </c>
      <c r="G1902" s="7">
        <f t="shared" si="2"/>
        <v>8</v>
      </c>
      <c r="H1902" s="5" t="s">
        <v>92</v>
      </c>
      <c r="I1902" s="7">
        <v>17.2</v>
      </c>
      <c r="J1902" s="7">
        <v>0.0</v>
      </c>
      <c r="K1902" s="8"/>
      <c r="L1902" s="5" t="str">
        <f t="array" ref="L1902">XLOOKUP(H1902,'Product Master'!B:B,'Product Master'!C:C)</f>
        <v>Automotive Solutions</v>
      </c>
      <c r="M1902" s="9">
        <f t="shared" si="3"/>
        <v>0</v>
      </c>
    </row>
    <row r="1903">
      <c r="A1903" s="5" t="s">
        <v>5921</v>
      </c>
      <c r="B1903" s="5" t="s">
        <v>4245</v>
      </c>
      <c r="C1903" s="5" t="s">
        <v>3402</v>
      </c>
      <c r="D1903" s="5" t="s">
        <v>3403</v>
      </c>
      <c r="E1903" s="6">
        <v>45730.0</v>
      </c>
      <c r="F1903" s="7">
        <f t="shared" si="1"/>
        <v>2025</v>
      </c>
      <c r="G1903" s="7">
        <f t="shared" si="2"/>
        <v>3</v>
      </c>
      <c r="H1903" s="5" t="s">
        <v>111</v>
      </c>
      <c r="I1903" s="7">
        <v>35.1</v>
      </c>
      <c r="J1903" s="7">
        <v>80.0</v>
      </c>
      <c r="K1903" s="8"/>
      <c r="L1903" s="5" t="str">
        <f t="array" ref="L1903">XLOOKUP(H1903,'Product Master'!B:B,'Product Master'!C:C)</f>
        <v>Packaging Materials</v>
      </c>
      <c r="M1903" s="9">
        <f t="shared" si="3"/>
        <v>28080000</v>
      </c>
    </row>
    <row r="1904">
      <c r="A1904" s="5" t="s">
        <v>5922</v>
      </c>
      <c r="B1904" s="5" t="s">
        <v>3489</v>
      </c>
      <c r="C1904" s="5" t="s">
        <v>3416</v>
      </c>
      <c r="D1904" s="5" t="s">
        <v>3403</v>
      </c>
      <c r="E1904" s="6">
        <v>45983.0</v>
      </c>
      <c r="F1904" s="7">
        <f t="shared" si="1"/>
        <v>2025</v>
      </c>
      <c r="G1904" s="7">
        <f t="shared" si="2"/>
        <v>11</v>
      </c>
      <c r="H1904" s="5" t="s">
        <v>56</v>
      </c>
      <c r="I1904" s="7">
        <v>16.7</v>
      </c>
      <c r="J1904" s="7">
        <v>80.0</v>
      </c>
      <c r="K1904" s="8"/>
      <c r="L1904" s="5" t="str">
        <f t="array" ref="L1904">XLOOKUP(H1904,'Product Master'!B:B,'Product Master'!C:C)</f>
        <v>Packaging Materials</v>
      </c>
      <c r="M1904" s="9">
        <f t="shared" si="3"/>
        <v>13360000</v>
      </c>
    </row>
    <row r="1905">
      <c r="A1905" s="5" t="s">
        <v>5923</v>
      </c>
      <c r="B1905" s="5" t="s">
        <v>3603</v>
      </c>
      <c r="C1905" s="5" t="s">
        <v>3412</v>
      </c>
      <c r="D1905" s="5" t="s">
        <v>3417</v>
      </c>
      <c r="E1905" s="6">
        <v>46134.0</v>
      </c>
      <c r="F1905" s="7">
        <f t="shared" si="1"/>
        <v>2026</v>
      </c>
      <c r="G1905" s="7">
        <f t="shared" si="2"/>
        <v>4</v>
      </c>
      <c r="H1905" s="5" t="s">
        <v>56</v>
      </c>
      <c r="I1905" s="7">
        <v>48.3</v>
      </c>
      <c r="J1905" s="7">
        <v>60.0</v>
      </c>
      <c r="K1905" s="8"/>
      <c r="L1905" s="5" t="str">
        <f t="array" ref="L1905">XLOOKUP(H1905,'Product Master'!B:B,'Product Master'!C:C)</f>
        <v>Packaging Materials</v>
      </c>
      <c r="M1905" s="9">
        <f t="shared" si="3"/>
        <v>28980000</v>
      </c>
    </row>
    <row r="1906">
      <c r="A1906" s="5" t="s">
        <v>5924</v>
      </c>
      <c r="B1906" s="5" t="s">
        <v>4102</v>
      </c>
      <c r="C1906" s="5" t="s">
        <v>3402</v>
      </c>
      <c r="D1906" s="5" t="s">
        <v>3417</v>
      </c>
      <c r="E1906" s="6">
        <v>46465.0</v>
      </c>
      <c r="F1906" s="7">
        <f t="shared" si="1"/>
        <v>2027</v>
      </c>
      <c r="G1906" s="7">
        <f t="shared" si="2"/>
        <v>3</v>
      </c>
      <c r="H1906" s="5" t="s">
        <v>71</v>
      </c>
      <c r="I1906" s="7">
        <v>19.7</v>
      </c>
      <c r="J1906" s="7">
        <v>60.0</v>
      </c>
      <c r="K1906" s="8"/>
      <c r="L1906" s="5" t="str">
        <f t="array" ref="L1906">XLOOKUP(H1906,'Product Master'!B:B,'Product Master'!C:C)</f>
        <v>Consumer &amp; Home Care</v>
      </c>
      <c r="M1906" s="9">
        <f t="shared" si="3"/>
        <v>11820000</v>
      </c>
    </row>
    <row r="1907">
      <c r="A1907" s="5" t="s">
        <v>5925</v>
      </c>
      <c r="B1907" s="5" t="s">
        <v>3933</v>
      </c>
      <c r="C1907" s="5" t="s">
        <v>3416</v>
      </c>
      <c r="D1907" s="5" t="s">
        <v>3419</v>
      </c>
      <c r="E1907" s="6">
        <v>46614.0</v>
      </c>
      <c r="F1907" s="7">
        <f t="shared" si="1"/>
        <v>2027</v>
      </c>
      <c r="G1907" s="7">
        <f t="shared" si="2"/>
        <v>8</v>
      </c>
      <c r="H1907" s="5" t="s">
        <v>53</v>
      </c>
      <c r="I1907" s="7">
        <v>25.1</v>
      </c>
      <c r="J1907" s="7">
        <v>20.0</v>
      </c>
      <c r="K1907" s="8"/>
      <c r="L1907" s="5" t="str">
        <f t="array" ref="L1907">XLOOKUP(H1907,'Product Master'!B:B,'Product Master'!C:C)</f>
        <v>Specialty Polymers</v>
      </c>
      <c r="M1907" s="9">
        <f t="shared" si="3"/>
        <v>5020000</v>
      </c>
    </row>
    <row r="1908">
      <c r="A1908" s="5" t="s">
        <v>5926</v>
      </c>
      <c r="B1908" s="5" t="s">
        <v>5249</v>
      </c>
      <c r="C1908" s="5" t="s">
        <v>3402</v>
      </c>
      <c r="D1908" s="5" t="s">
        <v>3403</v>
      </c>
      <c r="E1908" s="6">
        <v>46468.0</v>
      </c>
      <c r="F1908" s="7">
        <f t="shared" si="1"/>
        <v>2027</v>
      </c>
      <c r="G1908" s="7">
        <f t="shared" si="2"/>
        <v>3</v>
      </c>
      <c r="H1908" s="5" t="s">
        <v>142</v>
      </c>
      <c r="I1908" s="7">
        <v>19.1</v>
      </c>
      <c r="J1908" s="7">
        <v>80.0</v>
      </c>
      <c r="K1908" s="8"/>
      <c r="L1908" s="5" t="str">
        <f t="array" ref="L1908">XLOOKUP(H1908,'Product Master'!B:B,'Product Master'!C:C)</f>
        <v>Automotive Solutions</v>
      </c>
      <c r="M1908" s="9">
        <f t="shared" si="3"/>
        <v>15280000</v>
      </c>
    </row>
    <row r="1909">
      <c r="A1909" s="5" t="s">
        <v>5927</v>
      </c>
      <c r="B1909" s="5" t="s">
        <v>5419</v>
      </c>
      <c r="C1909" s="5" t="s">
        <v>3406</v>
      </c>
      <c r="D1909" s="5" t="s">
        <v>3407</v>
      </c>
      <c r="E1909" s="6">
        <v>46210.0</v>
      </c>
      <c r="F1909" s="7">
        <f t="shared" si="1"/>
        <v>2026</v>
      </c>
      <c r="G1909" s="7">
        <f t="shared" si="2"/>
        <v>7</v>
      </c>
      <c r="H1909" s="5" t="s">
        <v>231</v>
      </c>
      <c r="I1909" s="7">
        <v>31.7</v>
      </c>
      <c r="J1909" s="7">
        <v>100.0</v>
      </c>
      <c r="K1909" s="8"/>
      <c r="L1909" s="5" t="str">
        <f t="array" ref="L1909">XLOOKUP(H1909,'Product Master'!B:B,'Product Master'!C:C)</f>
        <v>Industrial Lubricants</v>
      </c>
      <c r="M1909" s="9">
        <f t="shared" si="3"/>
        <v>31700000</v>
      </c>
    </row>
    <row r="1910">
      <c r="A1910" s="5" t="s">
        <v>5928</v>
      </c>
      <c r="B1910" s="5" t="s">
        <v>3800</v>
      </c>
      <c r="C1910" s="5" t="s">
        <v>3412</v>
      </c>
      <c r="D1910" s="5" t="s">
        <v>3417</v>
      </c>
      <c r="E1910" s="6">
        <v>46033.0</v>
      </c>
      <c r="F1910" s="7">
        <f t="shared" si="1"/>
        <v>2026</v>
      </c>
      <c r="G1910" s="7">
        <f t="shared" si="2"/>
        <v>1</v>
      </c>
      <c r="H1910" s="5" t="s">
        <v>59</v>
      </c>
      <c r="I1910" s="7">
        <v>43.2</v>
      </c>
      <c r="J1910" s="7">
        <v>60.0</v>
      </c>
      <c r="K1910" s="8"/>
      <c r="L1910" s="5" t="str">
        <f t="array" ref="L1910">XLOOKUP(H1910,'Product Master'!B:B,'Product Master'!C:C)</f>
        <v>Consumer &amp; Home Care</v>
      </c>
      <c r="M1910" s="9">
        <f t="shared" si="3"/>
        <v>25920000</v>
      </c>
    </row>
    <row r="1911">
      <c r="A1911" s="5" t="s">
        <v>5929</v>
      </c>
      <c r="B1911" s="5" t="s">
        <v>3792</v>
      </c>
      <c r="C1911" s="5" t="s">
        <v>3416</v>
      </c>
      <c r="D1911" s="5" t="s">
        <v>3419</v>
      </c>
      <c r="E1911" s="6">
        <v>46469.0</v>
      </c>
      <c r="F1911" s="7">
        <f t="shared" si="1"/>
        <v>2027</v>
      </c>
      <c r="G1911" s="7">
        <f t="shared" si="2"/>
        <v>3</v>
      </c>
      <c r="H1911" s="5" t="s">
        <v>213</v>
      </c>
      <c r="I1911" s="7">
        <v>57.3</v>
      </c>
      <c r="J1911" s="7">
        <v>20.0</v>
      </c>
      <c r="K1911" s="8"/>
      <c r="L1911" s="5" t="str">
        <f t="array" ref="L1911">XLOOKUP(H1911,'Product Master'!B:B,'Product Master'!C:C)</f>
        <v>Industrial Lubricants</v>
      </c>
      <c r="M1911" s="9">
        <f t="shared" si="3"/>
        <v>11460000</v>
      </c>
    </row>
    <row r="1912">
      <c r="A1912" s="5" t="s">
        <v>5930</v>
      </c>
      <c r="B1912" s="5" t="s">
        <v>4222</v>
      </c>
      <c r="C1912" s="5" t="s">
        <v>3406</v>
      </c>
      <c r="D1912" s="5" t="s">
        <v>3413</v>
      </c>
      <c r="E1912" s="6">
        <v>46820.0</v>
      </c>
      <c r="F1912" s="7">
        <f t="shared" si="1"/>
        <v>2028</v>
      </c>
      <c r="G1912" s="7">
        <f t="shared" si="2"/>
        <v>3</v>
      </c>
      <c r="H1912" s="5" t="s">
        <v>267</v>
      </c>
      <c r="I1912" s="7">
        <v>37.5</v>
      </c>
      <c r="J1912" s="7">
        <v>0.0</v>
      </c>
      <c r="K1912" s="8"/>
      <c r="L1912" s="5" t="str">
        <f t="array" ref="L1912">XLOOKUP(H1912,'Product Master'!B:B,'Product Master'!C:C)</f>
        <v>Automotive Solutions</v>
      </c>
      <c r="M1912" s="9">
        <f t="shared" si="3"/>
        <v>0</v>
      </c>
    </row>
    <row r="1913">
      <c r="A1913" s="5" t="s">
        <v>5931</v>
      </c>
      <c r="B1913" s="5" t="s">
        <v>3868</v>
      </c>
      <c r="C1913" s="5" t="s">
        <v>3412</v>
      </c>
      <c r="D1913" s="5" t="s">
        <v>3417</v>
      </c>
      <c r="E1913" s="6">
        <v>46288.0</v>
      </c>
      <c r="F1913" s="7">
        <f t="shared" si="1"/>
        <v>2026</v>
      </c>
      <c r="G1913" s="7">
        <f t="shared" si="2"/>
        <v>9</v>
      </c>
      <c r="H1913" s="5" t="s">
        <v>82</v>
      </c>
      <c r="I1913" s="7">
        <v>35.1</v>
      </c>
      <c r="J1913" s="7">
        <v>60.0</v>
      </c>
      <c r="K1913" s="8"/>
      <c r="L1913" s="5" t="str">
        <f t="array" ref="L1913">XLOOKUP(H1913,'Product Master'!B:B,'Product Master'!C:C)</f>
        <v>Packaging Materials</v>
      </c>
      <c r="M1913" s="9">
        <f t="shared" si="3"/>
        <v>21060000</v>
      </c>
    </row>
    <row r="1914">
      <c r="A1914" s="5" t="s">
        <v>5932</v>
      </c>
      <c r="B1914" s="5" t="s">
        <v>3779</v>
      </c>
      <c r="C1914" s="5" t="s">
        <v>3416</v>
      </c>
      <c r="D1914" s="5" t="s">
        <v>3407</v>
      </c>
      <c r="E1914" s="6">
        <v>46326.0</v>
      </c>
      <c r="F1914" s="7">
        <f t="shared" si="1"/>
        <v>2026</v>
      </c>
      <c r="G1914" s="7">
        <f t="shared" si="2"/>
        <v>10</v>
      </c>
      <c r="H1914" s="5" t="s">
        <v>277</v>
      </c>
      <c r="I1914" s="7">
        <v>25.9</v>
      </c>
      <c r="J1914" s="7">
        <v>100.0</v>
      </c>
      <c r="K1914" s="8"/>
      <c r="L1914" s="5" t="str">
        <f t="array" ref="L1914">XLOOKUP(H1914,'Product Master'!B:B,'Product Master'!C:C)</f>
        <v>Packaging Materials</v>
      </c>
      <c r="M1914" s="9">
        <f t="shared" si="3"/>
        <v>25900000</v>
      </c>
    </row>
    <row r="1915">
      <c r="A1915" s="5" t="s">
        <v>5933</v>
      </c>
      <c r="B1915" s="5" t="s">
        <v>4847</v>
      </c>
      <c r="C1915" s="5" t="s">
        <v>3406</v>
      </c>
      <c r="D1915" s="5" t="s">
        <v>3413</v>
      </c>
      <c r="E1915" s="6">
        <v>46048.0</v>
      </c>
      <c r="F1915" s="7">
        <f t="shared" si="1"/>
        <v>2026</v>
      </c>
      <c r="G1915" s="7">
        <f t="shared" si="2"/>
        <v>1</v>
      </c>
      <c r="H1915" s="5" t="s">
        <v>231</v>
      </c>
      <c r="I1915" s="7">
        <v>69.7</v>
      </c>
      <c r="J1915" s="7">
        <v>0.0</v>
      </c>
      <c r="K1915" s="8"/>
      <c r="L1915" s="5" t="str">
        <f t="array" ref="L1915">XLOOKUP(H1915,'Product Master'!B:B,'Product Master'!C:C)</f>
        <v>Industrial Lubricants</v>
      </c>
      <c r="M1915" s="9">
        <f t="shared" si="3"/>
        <v>0</v>
      </c>
    </row>
    <row r="1916">
      <c r="A1916" s="5" t="s">
        <v>5934</v>
      </c>
      <c r="B1916" s="5" t="s">
        <v>3591</v>
      </c>
      <c r="C1916" s="5" t="s">
        <v>3416</v>
      </c>
      <c r="D1916" s="5" t="s">
        <v>3419</v>
      </c>
      <c r="E1916" s="6">
        <v>46088.0</v>
      </c>
      <c r="F1916" s="7">
        <f t="shared" si="1"/>
        <v>2026</v>
      </c>
      <c r="G1916" s="7">
        <f t="shared" si="2"/>
        <v>3</v>
      </c>
      <c r="H1916" s="5" t="s">
        <v>124</v>
      </c>
      <c r="I1916" s="7">
        <v>21.0</v>
      </c>
      <c r="J1916" s="7">
        <v>20.0</v>
      </c>
      <c r="K1916" s="8"/>
      <c r="L1916" s="5" t="str">
        <f t="array" ref="L1916">XLOOKUP(H1916,'Product Master'!B:B,'Product Master'!C:C)</f>
        <v>Specialty Polymers</v>
      </c>
      <c r="M1916" s="9">
        <f t="shared" si="3"/>
        <v>4200000</v>
      </c>
    </row>
    <row r="1917">
      <c r="A1917" s="5" t="s">
        <v>5935</v>
      </c>
      <c r="B1917" s="5" t="s">
        <v>3499</v>
      </c>
      <c r="C1917" s="5" t="s">
        <v>3402</v>
      </c>
      <c r="D1917" s="5" t="s">
        <v>3417</v>
      </c>
      <c r="E1917" s="6">
        <v>46781.0</v>
      </c>
      <c r="F1917" s="7">
        <f t="shared" si="1"/>
        <v>2028</v>
      </c>
      <c r="G1917" s="7">
        <f t="shared" si="2"/>
        <v>1</v>
      </c>
      <c r="H1917" s="5" t="s">
        <v>267</v>
      </c>
      <c r="I1917" s="7">
        <v>51.3</v>
      </c>
      <c r="J1917" s="7">
        <v>60.0</v>
      </c>
      <c r="K1917" s="8"/>
      <c r="L1917" s="5" t="str">
        <f t="array" ref="L1917">XLOOKUP(H1917,'Product Master'!B:B,'Product Master'!C:C)</f>
        <v>Automotive Solutions</v>
      </c>
      <c r="M1917" s="9">
        <f t="shared" si="3"/>
        <v>30780000</v>
      </c>
    </row>
    <row r="1918">
      <c r="A1918" s="5" t="s">
        <v>5936</v>
      </c>
      <c r="B1918" s="5" t="s">
        <v>3728</v>
      </c>
      <c r="C1918" s="5" t="s">
        <v>3416</v>
      </c>
      <c r="D1918" s="5" t="s">
        <v>3417</v>
      </c>
      <c r="E1918" s="6">
        <v>46780.0</v>
      </c>
      <c r="F1918" s="7">
        <f t="shared" si="1"/>
        <v>2028</v>
      </c>
      <c r="G1918" s="7">
        <f t="shared" si="2"/>
        <v>1</v>
      </c>
      <c r="H1918" s="5" t="s">
        <v>124</v>
      </c>
      <c r="I1918" s="7">
        <v>76.3</v>
      </c>
      <c r="J1918" s="7">
        <v>60.0</v>
      </c>
      <c r="K1918" s="5" t="s">
        <v>4724</v>
      </c>
      <c r="L1918" s="5" t="str">
        <f t="array" ref="L1918">XLOOKUP(H1918,'Product Master'!B:B,'Product Master'!C:C)</f>
        <v>Specialty Polymers</v>
      </c>
      <c r="M1918" s="9">
        <f t="shared" si="3"/>
        <v>45780000</v>
      </c>
    </row>
    <row r="1919">
      <c r="A1919" s="5" t="s">
        <v>5937</v>
      </c>
      <c r="B1919" s="5" t="s">
        <v>4141</v>
      </c>
      <c r="C1919" s="5" t="s">
        <v>3402</v>
      </c>
      <c r="D1919" s="5" t="s">
        <v>3413</v>
      </c>
      <c r="E1919" s="6">
        <v>45730.0</v>
      </c>
      <c r="F1919" s="7">
        <f t="shared" si="1"/>
        <v>2025</v>
      </c>
      <c r="G1919" s="7">
        <f t="shared" si="2"/>
        <v>3</v>
      </c>
      <c r="H1919" s="5" t="s">
        <v>25</v>
      </c>
      <c r="I1919" s="7">
        <v>78.4</v>
      </c>
      <c r="J1919" s="7">
        <v>0.0</v>
      </c>
      <c r="K1919" s="8"/>
      <c r="L1919" s="5" t="str">
        <f t="array" ref="L1919">XLOOKUP(H1919,'Product Master'!B:B,'Product Master'!C:C)</f>
        <v>Specialty Polymers</v>
      </c>
      <c r="M1919" s="9">
        <f t="shared" si="3"/>
        <v>0</v>
      </c>
    </row>
    <row r="1920">
      <c r="A1920" s="5" t="s">
        <v>5938</v>
      </c>
      <c r="B1920" s="5" t="s">
        <v>3973</v>
      </c>
      <c r="C1920" s="5" t="s">
        <v>3416</v>
      </c>
      <c r="D1920" s="5" t="s">
        <v>3419</v>
      </c>
      <c r="E1920" s="6">
        <v>46648.0</v>
      </c>
      <c r="F1920" s="7">
        <f t="shared" si="1"/>
        <v>2027</v>
      </c>
      <c r="G1920" s="7">
        <f t="shared" si="2"/>
        <v>9</v>
      </c>
      <c r="H1920" s="5" t="s">
        <v>111</v>
      </c>
      <c r="I1920" s="7">
        <v>44.8</v>
      </c>
      <c r="J1920" s="7">
        <v>20.0</v>
      </c>
      <c r="K1920" s="8"/>
      <c r="L1920" s="5" t="str">
        <f t="array" ref="L1920">XLOOKUP(H1920,'Product Master'!B:B,'Product Master'!C:C)</f>
        <v>Packaging Materials</v>
      </c>
      <c r="M1920" s="9">
        <f t="shared" si="3"/>
        <v>8960000</v>
      </c>
    </row>
    <row r="1921">
      <c r="A1921" s="5" t="s">
        <v>5939</v>
      </c>
      <c r="B1921" s="5" t="s">
        <v>5781</v>
      </c>
      <c r="C1921" s="5" t="s">
        <v>3402</v>
      </c>
      <c r="D1921" s="5" t="s">
        <v>3413</v>
      </c>
      <c r="E1921" s="6">
        <v>46259.0</v>
      </c>
      <c r="F1921" s="7">
        <f t="shared" si="1"/>
        <v>2026</v>
      </c>
      <c r="G1921" s="7">
        <f t="shared" si="2"/>
        <v>8</v>
      </c>
      <c r="H1921" s="5" t="s">
        <v>74</v>
      </c>
      <c r="I1921" s="7">
        <v>20.8</v>
      </c>
      <c r="J1921" s="7">
        <v>0.0</v>
      </c>
      <c r="K1921" s="8"/>
      <c r="L1921" s="5" t="str">
        <f t="array" ref="L1921">XLOOKUP(H1921,'Product Master'!B:B,'Product Master'!C:C)</f>
        <v>Consumer &amp; Home Care</v>
      </c>
      <c r="M1921" s="9">
        <f t="shared" si="3"/>
        <v>0</v>
      </c>
    </row>
    <row r="1922">
      <c r="A1922" s="5" t="s">
        <v>5940</v>
      </c>
      <c r="B1922" s="5" t="s">
        <v>4989</v>
      </c>
      <c r="C1922" s="5" t="s">
        <v>3416</v>
      </c>
      <c r="D1922" s="5" t="s">
        <v>3417</v>
      </c>
      <c r="E1922" s="6">
        <v>45774.0</v>
      </c>
      <c r="F1922" s="7">
        <f t="shared" si="1"/>
        <v>2025</v>
      </c>
      <c r="G1922" s="7">
        <f t="shared" si="2"/>
        <v>4</v>
      </c>
      <c r="H1922" s="5" t="s">
        <v>103</v>
      </c>
      <c r="I1922" s="7">
        <v>12.8</v>
      </c>
      <c r="J1922" s="7">
        <v>60.0</v>
      </c>
      <c r="K1922" s="8"/>
      <c r="L1922" s="5" t="str">
        <f t="array" ref="L1922">XLOOKUP(H1922,'Product Master'!B:B,'Product Master'!C:C)</f>
        <v>Specialty Polymers</v>
      </c>
      <c r="M1922" s="9">
        <f t="shared" si="3"/>
        <v>7680000</v>
      </c>
    </row>
    <row r="1923">
      <c r="A1923" s="5" t="s">
        <v>5941</v>
      </c>
      <c r="B1923" s="5" t="s">
        <v>3656</v>
      </c>
      <c r="C1923" s="5" t="s">
        <v>3402</v>
      </c>
      <c r="D1923" s="5" t="s">
        <v>3407</v>
      </c>
      <c r="E1923" s="6">
        <v>46771.0</v>
      </c>
      <c r="F1923" s="7">
        <f t="shared" si="1"/>
        <v>2028</v>
      </c>
      <c r="G1923" s="7">
        <f t="shared" si="2"/>
        <v>1</v>
      </c>
      <c r="H1923" s="5" t="s">
        <v>277</v>
      </c>
      <c r="I1923" s="7">
        <v>76.3</v>
      </c>
      <c r="J1923" s="7">
        <v>100.0</v>
      </c>
      <c r="K1923" s="8"/>
      <c r="L1923" s="5" t="str">
        <f t="array" ref="L1923">XLOOKUP(H1923,'Product Master'!B:B,'Product Master'!C:C)</f>
        <v>Packaging Materials</v>
      </c>
      <c r="M1923" s="9">
        <f t="shared" si="3"/>
        <v>76300000</v>
      </c>
    </row>
    <row r="1924">
      <c r="A1924" s="5" t="s">
        <v>5942</v>
      </c>
      <c r="B1924" s="5" t="s">
        <v>5699</v>
      </c>
      <c r="C1924" s="5" t="s">
        <v>3412</v>
      </c>
      <c r="D1924" s="5" t="s">
        <v>3413</v>
      </c>
      <c r="E1924" s="6">
        <v>46643.0</v>
      </c>
      <c r="F1924" s="7">
        <f t="shared" si="1"/>
        <v>2027</v>
      </c>
      <c r="G1924" s="7">
        <f t="shared" si="2"/>
        <v>9</v>
      </c>
      <c r="H1924" s="5" t="s">
        <v>133</v>
      </c>
      <c r="I1924" s="7">
        <v>16.1</v>
      </c>
      <c r="J1924" s="7">
        <v>0.0</v>
      </c>
      <c r="K1924" s="5" t="s">
        <v>4674</v>
      </c>
      <c r="L1924" s="5" t="str">
        <f t="array" ref="L1924">XLOOKUP(H1924,'Product Master'!B:B,'Product Master'!C:C)</f>
        <v>Specialty Polymers</v>
      </c>
      <c r="M1924" s="9">
        <f t="shared" si="3"/>
        <v>0</v>
      </c>
    </row>
    <row r="1925">
      <c r="A1925" s="5" t="s">
        <v>5943</v>
      </c>
      <c r="B1925" s="5" t="s">
        <v>3734</v>
      </c>
      <c r="C1925" s="5" t="s">
        <v>3412</v>
      </c>
      <c r="D1925" s="5" t="s">
        <v>3403</v>
      </c>
      <c r="E1925" s="6">
        <v>46760.0</v>
      </c>
      <c r="F1925" s="7">
        <f t="shared" si="1"/>
        <v>2028</v>
      </c>
      <c r="G1925" s="7">
        <f t="shared" si="2"/>
        <v>1</v>
      </c>
      <c r="H1925" s="5" t="s">
        <v>201</v>
      </c>
      <c r="I1925" s="7">
        <v>59.2</v>
      </c>
      <c r="J1925" s="7">
        <v>80.0</v>
      </c>
      <c r="K1925" s="5" t="s">
        <v>5944</v>
      </c>
      <c r="L1925" s="5" t="str">
        <f t="array" ref="L1925">XLOOKUP(H1925,'Product Master'!B:B,'Product Master'!C:C)</f>
        <v>Industrial Lubricants</v>
      </c>
      <c r="M1925" s="9">
        <f t="shared" si="3"/>
        <v>47360000</v>
      </c>
    </row>
    <row r="1926">
      <c r="A1926" s="5" t="s">
        <v>5945</v>
      </c>
      <c r="B1926" s="5" t="s">
        <v>3483</v>
      </c>
      <c r="C1926" s="5" t="s">
        <v>3406</v>
      </c>
      <c r="D1926" s="5" t="s">
        <v>3417</v>
      </c>
      <c r="E1926" s="6">
        <v>45838.0</v>
      </c>
      <c r="F1926" s="7">
        <f t="shared" si="1"/>
        <v>2025</v>
      </c>
      <c r="G1926" s="7">
        <f t="shared" si="2"/>
        <v>6</v>
      </c>
      <c r="H1926" s="5" t="s">
        <v>231</v>
      </c>
      <c r="I1926" s="7">
        <v>53.3</v>
      </c>
      <c r="J1926" s="7">
        <v>60.0</v>
      </c>
      <c r="K1926" s="8"/>
      <c r="L1926" s="5" t="str">
        <f t="array" ref="L1926">XLOOKUP(H1926,'Product Master'!B:B,'Product Master'!C:C)</f>
        <v>Industrial Lubricants</v>
      </c>
      <c r="M1926" s="9">
        <f t="shared" si="3"/>
        <v>31980000</v>
      </c>
    </row>
    <row r="1927">
      <c r="A1927" s="5" t="s">
        <v>5946</v>
      </c>
      <c r="B1927" s="5" t="s">
        <v>3624</v>
      </c>
      <c r="C1927" s="5" t="s">
        <v>3412</v>
      </c>
      <c r="D1927" s="5" t="s">
        <v>3407</v>
      </c>
      <c r="E1927" s="6">
        <v>46457.0</v>
      </c>
      <c r="F1927" s="7">
        <f t="shared" si="1"/>
        <v>2027</v>
      </c>
      <c r="G1927" s="7">
        <f t="shared" si="2"/>
        <v>3</v>
      </c>
      <c r="H1927" s="5" t="s">
        <v>40</v>
      </c>
      <c r="I1927" s="7">
        <v>6.8</v>
      </c>
      <c r="J1927" s="7">
        <v>100.0</v>
      </c>
      <c r="K1927" s="8"/>
      <c r="L1927" s="5" t="str">
        <f t="array" ref="L1927">XLOOKUP(H1927,'Product Master'!B:B,'Product Master'!C:C)</f>
        <v>Specialty Polymers</v>
      </c>
      <c r="M1927" s="9">
        <f t="shared" si="3"/>
        <v>6800000</v>
      </c>
    </row>
    <row r="1928">
      <c r="A1928" s="5" t="s">
        <v>5947</v>
      </c>
      <c r="B1928" s="5" t="s">
        <v>3521</v>
      </c>
      <c r="C1928" s="5" t="s">
        <v>3416</v>
      </c>
      <c r="D1928" s="5" t="s">
        <v>3419</v>
      </c>
      <c r="E1928" s="6">
        <v>46129.0</v>
      </c>
      <c r="F1928" s="7">
        <f t="shared" si="1"/>
        <v>2026</v>
      </c>
      <c r="G1928" s="7">
        <f t="shared" si="2"/>
        <v>4</v>
      </c>
      <c r="H1928" s="5" t="s">
        <v>180</v>
      </c>
      <c r="I1928" s="7">
        <v>74.4</v>
      </c>
      <c r="J1928" s="7">
        <v>20.0</v>
      </c>
      <c r="K1928" s="8"/>
      <c r="L1928" s="5" t="str">
        <f t="array" ref="L1928">XLOOKUP(H1928,'Product Master'!B:B,'Product Master'!C:C)</f>
        <v>Automotive Solutions</v>
      </c>
      <c r="M1928" s="9">
        <f t="shared" si="3"/>
        <v>14880000</v>
      </c>
    </row>
    <row r="1929">
      <c r="A1929" s="5" t="s">
        <v>5948</v>
      </c>
      <c r="B1929" s="5" t="s">
        <v>3647</v>
      </c>
      <c r="C1929" s="5" t="s">
        <v>3416</v>
      </c>
      <c r="D1929" s="5" t="s">
        <v>3403</v>
      </c>
      <c r="E1929" s="6">
        <v>46499.0</v>
      </c>
      <c r="F1929" s="7">
        <f t="shared" si="1"/>
        <v>2027</v>
      </c>
      <c r="G1929" s="7">
        <f t="shared" si="2"/>
        <v>4</v>
      </c>
      <c r="H1929" s="5" t="s">
        <v>218</v>
      </c>
      <c r="I1929" s="7">
        <v>65.0</v>
      </c>
      <c r="J1929" s="7">
        <v>80.0</v>
      </c>
      <c r="K1929" s="8"/>
      <c r="L1929" s="5" t="str">
        <f t="array" ref="L1929">XLOOKUP(H1929,'Product Master'!B:B,'Product Master'!C:C)</f>
        <v>Consumer &amp; Home Care</v>
      </c>
      <c r="M1929" s="9">
        <f t="shared" si="3"/>
        <v>52000000</v>
      </c>
    </row>
    <row r="1930">
      <c r="A1930" s="5" t="s">
        <v>5949</v>
      </c>
      <c r="B1930" s="5" t="s">
        <v>4130</v>
      </c>
      <c r="C1930" s="5" t="s">
        <v>3402</v>
      </c>
      <c r="D1930" s="5" t="s">
        <v>3407</v>
      </c>
      <c r="E1930" s="6">
        <v>46505.0</v>
      </c>
      <c r="F1930" s="7">
        <f t="shared" si="1"/>
        <v>2027</v>
      </c>
      <c r="G1930" s="7">
        <f t="shared" si="2"/>
        <v>4</v>
      </c>
      <c r="H1930" s="5" t="s">
        <v>19</v>
      </c>
      <c r="I1930" s="7">
        <v>18.9</v>
      </c>
      <c r="J1930" s="7">
        <v>100.0</v>
      </c>
      <c r="K1930" s="8"/>
      <c r="L1930" s="5" t="str">
        <f t="array" ref="L1930">XLOOKUP(H1930,'Product Master'!B:B,'Product Master'!C:C)</f>
        <v>Packaging Materials</v>
      </c>
      <c r="M1930" s="9">
        <f t="shared" si="3"/>
        <v>18900000</v>
      </c>
    </row>
    <row r="1931">
      <c r="A1931" s="5" t="s">
        <v>5950</v>
      </c>
      <c r="B1931" s="5" t="s">
        <v>3860</v>
      </c>
      <c r="C1931" s="5" t="s">
        <v>3412</v>
      </c>
      <c r="D1931" s="5" t="s">
        <v>3417</v>
      </c>
      <c r="E1931" s="6">
        <v>46539.0</v>
      </c>
      <c r="F1931" s="7">
        <f t="shared" si="1"/>
        <v>2027</v>
      </c>
      <c r="G1931" s="7">
        <f t="shared" si="2"/>
        <v>6</v>
      </c>
      <c r="H1931" s="5" t="s">
        <v>19</v>
      </c>
      <c r="I1931" s="7">
        <v>7.4</v>
      </c>
      <c r="J1931" s="7">
        <v>60.0</v>
      </c>
      <c r="K1931" s="5" t="s">
        <v>4724</v>
      </c>
      <c r="L1931" s="5" t="str">
        <f t="array" ref="L1931">XLOOKUP(H1931,'Product Master'!B:B,'Product Master'!C:C)</f>
        <v>Packaging Materials</v>
      </c>
      <c r="M1931" s="9">
        <f t="shared" si="3"/>
        <v>4440000</v>
      </c>
    </row>
    <row r="1932">
      <c r="A1932" s="5" t="s">
        <v>5951</v>
      </c>
      <c r="B1932" s="5" t="s">
        <v>3931</v>
      </c>
      <c r="C1932" s="5" t="s">
        <v>3402</v>
      </c>
      <c r="D1932" s="5" t="s">
        <v>3419</v>
      </c>
      <c r="E1932" s="6">
        <v>46405.0</v>
      </c>
      <c r="F1932" s="7">
        <f t="shared" si="1"/>
        <v>2027</v>
      </c>
      <c r="G1932" s="7">
        <f t="shared" si="2"/>
        <v>1</v>
      </c>
      <c r="H1932" s="5" t="s">
        <v>336</v>
      </c>
      <c r="I1932" s="7">
        <v>7.8</v>
      </c>
      <c r="J1932" s="7">
        <v>20.0</v>
      </c>
      <c r="K1932" s="8"/>
      <c r="L1932" s="5" t="str">
        <f t="array" ref="L1932">XLOOKUP(H1932,'Product Master'!B:B,'Product Master'!C:C)</f>
        <v>Automotive Solutions</v>
      </c>
      <c r="M1932" s="9">
        <f t="shared" si="3"/>
        <v>1560000</v>
      </c>
    </row>
    <row r="1933">
      <c r="A1933" s="5" t="s">
        <v>5952</v>
      </c>
      <c r="B1933" s="5" t="s">
        <v>3612</v>
      </c>
      <c r="C1933" s="5" t="s">
        <v>3402</v>
      </c>
      <c r="D1933" s="5" t="s">
        <v>3403</v>
      </c>
      <c r="E1933" s="6">
        <v>46737.0</v>
      </c>
      <c r="F1933" s="7">
        <f t="shared" si="1"/>
        <v>2027</v>
      </c>
      <c r="G1933" s="7">
        <f t="shared" si="2"/>
        <v>12</v>
      </c>
      <c r="H1933" s="5" t="s">
        <v>68</v>
      </c>
      <c r="I1933" s="7">
        <v>59.2</v>
      </c>
      <c r="J1933" s="7">
        <v>80.0</v>
      </c>
      <c r="K1933" s="8"/>
      <c r="L1933" s="5" t="str">
        <f t="array" ref="L1933">XLOOKUP(H1933,'Product Master'!B:B,'Product Master'!C:C)</f>
        <v>Industrial Lubricants</v>
      </c>
      <c r="M1933" s="9">
        <f t="shared" si="3"/>
        <v>47360000</v>
      </c>
    </row>
    <row r="1934">
      <c r="A1934" s="5" t="s">
        <v>5953</v>
      </c>
      <c r="B1934" s="5" t="s">
        <v>4260</v>
      </c>
      <c r="C1934" s="5" t="s">
        <v>3402</v>
      </c>
      <c r="D1934" s="5" t="s">
        <v>3403</v>
      </c>
      <c r="E1934" s="6">
        <v>46084.0</v>
      </c>
      <c r="F1934" s="7">
        <f t="shared" si="1"/>
        <v>2026</v>
      </c>
      <c r="G1934" s="7">
        <f t="shared" si="2"/>
        <v>3</v>
      </c>
      <c r="H1934" s="5" t="s">
        <v>231</v>
      </c>
      <c r="I1934" s="7">
        <v>37.5</v>
      </c>
      <c r="J1934" s="7">
        <v>80.0</v>
      </c>
      <c r="K1934" s="8"/>
      <c r="L1934" s="5" t="str">
        <f t="array" ref="L1934">XLOOKUP(H1934,'Product Master'!B:B,'Product Master'!C:C)</f>
        <v>Industrial Lubricants</v>
      </c>
      <c r="M1934" s="9">
        <f t="shared" si="3"/>
        <v>30000000</v>
      </c>
    </row>
    <row r="1935">
      <c r="A1935" s="5" t="s">
        <v>5954</v>
      </c>
      <c r="B1935" s="5" t="s">
        <v>3829</v>
      </c>
      <c r="C1935" s="5" t="s">
        <v>3406</v>
      </c>
      <c r="D1935" s="5" t="s">
        <v>3417</v>
      </c>
      <c r="E1935" s="6">
        <v>46838.0</v>
      </c>
      <c r="F1935" s="7">
        <f t="shared" si="1"/>
        <v>2028</v>
      </c>
      <c r="G1935" s="7">
        <f t="shared" si="2"/>
        <v>3</v>
      </c>
      <c r="H1935" s="5" t="s">
        <v>89</v>
      </c>
      <c r="I1935" s="7">
        <v>21.5</v>
      </c>
      <c r="J1935" s="7">
        <v>60.0</v>
      </c>
      <c r="K1935" s="8"/>
      <c r="L1935" s="5" t="str">
        <f t="array" ref="L1935">XLOOKUP(H1935,'Product Master'!B:B,'Product Master'!C:C)</f>
        <v>Automotive Solutions</v>
      </c>
      <c r="M1935" s="9">
        <f t="shared" si="3"/>
        <v>12900000</v>
      </c>
    </row>
    <row r="1936">
      <c r="A1936" s="5" t="s">
        <v>5955</v>
      </c>
      <c r="B1936" s="5" t="s">
        <v>5378</v>
      </c>
      <c r="C1936" s="5" t="s">
        <v>3402</v>
      </c>
      <c r="D1936" s="5" t="s">
        <v>3419</v>
      </c>
      <c r="E1936" s="6">
        <v>46606.0</v>
      </c>
      <c r="F1936" s="7">
        <f t="shared" si="1"/>
        <v>2027</v>
      </c>
      <c r="G1936" s="7">
        <f t="shared" si="2"/>
        <v>8</v>
      </c>
      <c r="H1936" s="5" t="s">
        <v>267</v>
      </c>
      <c r="I1936" s="7">
        <v>24.2</v>
      </c>
      <c r="J1936" s="7">
        <v>20.0</v>
      </c>
      <c r="K1936" s="8"/>
      <c r="L1936" s="5" t="str">
        <f t="array" ref="L1936">XLOOKUP(H1936,'Product Master'!B:B,'Product Master'!C:C)</f>
        <v>Automotive Solutions</v>
      </c>
      <c r="M1936" s="9">
        <f t="shared" si="3"/>
        <v>4840000</v>
      </c>
    </row>
    <row r="1937">
      <c r="A1937" s="5" t="s">
        <v>5956</v>
      </c>
      <c r="B1937" s="5" t="s">
        <v>4307</v>
      </c>
      <c r="C1937" s="5" t="s">
        <v>3402</v>
      </c>
      <c r="D1937" s="5" t="s">
        <v>3403</v>
      </c>
      <c r="E1937" s="6">
        <v>46441.0</v>
      </c>
      <c r="F1937" s="7">
        <f t="shared" si="1"/>
        <v>2027</v>
      </c>
      <c r="G1937" s="7">
        <f t="shared" si="2"/>
        <v>2</v>
      </c>
      <c r="H1937" s="5" t="s">
        <v>56</v>
      </c>
      <c r="I1937" s="7">
        <v>17.0</v>
      </c>
      <c r="J1937" s="7">
        <v>80.0</v>
      </c>
      <c r="K1937" s="8"/>
      <c r="L1937" s="5" t="str">
        <f t="array" ref="L1937">XLOOKUP(H1937,'Product Master'!B:B,'Product Master'!C:C)</f>
        <v>Packaging Materials</v>
      </c>
      <c r="M1937" s="9">
        <f t="shared" si="3"/>
        <v>13600000</v>
      </c>
    </row>
    <row r="1938">
      <c r="A1938" s="5" t="s">
        <v>5957</v>
      </c>
      <c r="B1938" s="5" t="s">
        <v>3998</v>
      </c>
      <c r="C1938" s="5" t="s">
        <v>3412</v>
      </c>
      <c r="D1938" s="5" t="s">
        <v>3407</v>
      </c>
      <c r="E1938" s="6">
        <v>46575.0</v>
      </c>
      <c r="F1938" s="7">
        <f t="shared" si="1"/>
        <v>2027</v>
      </c>
      <c r="G1938" s="7">
        <f t="shared" si="2"/>
        <v>7</v>
      </c>
      <c r="H1938" s="5" t="s">
        <v>74</v>
      </c>
      <c r="I1938" s="7">
        <v>32.4</v>
      </c>
      <c r="J1938" s="7">
        <v>100.0</v>
      </c>
      <c r="K1938" s="8"/>
      <c r="L1938" s="5" t="str">
        <f t="array" ref="L1938">XLOOKUP(H1938,'Product Master'!B:B,'Product Master'!C:C)</f>
        <v>Consumer &amp; Home Care</v>
      </c>
      <c r="M1938" s="9">
        <f t="shared" si="3"/>
        <v>32400000</v>
      </c>
    </row>
    <row r="1939">
      <c r="A1939" s="5" t="s">
        <v>5958</v>
      </c>
      <c r="B1939" s="5" t="s">
        <v>3790</v>
      </c>
      <c r="C1939" s="5" t="s">
        <v>3406</v>
      </c>
      <c r="D1939" s="5" t="s">
        <v>3417</v>
      </c>
      <c r="E1939" s="6">
        <v>46461.0</v>
      </c>
      <c r="F1939" s="7">
        <f t="shared" si="1"/>
        <v>2027</v>
      </c>
      <c r="G1939" s="7">
        <f t="shared" si="2"/>
        <v>3</v>
      </c>
      <c r="H1939" s="5" t="s">
        <v>152</v>
      </c>
      <c r="I1939" s="7">
        <v>16.1</v>
      </c>
      <c r="J1939" s="7">
        <v>60.0</v>
      </c>
      <c r="K1939" s="8"/>
      <c r="L1939" s="5" t="str">
        <f t="array" ref="L1939">XLOOKUP(H1939,'Product Master'!B:B,'Product Master'!C:C)</f>
        <v>Packaging Materials</v>
      </c>
      <c r="M1939" s="9">
        <f t="shared" si="3"/>
        <v>9660000</v>
      </c>
    </row>
    <row r="1940">
      <c r="A1940" s="5" t="s">
        <v>5959</v>
      </c>
      <c r="B1940" s="5" t="s">
        <v>4459</v>
      </c>
      <c r="C1940" s="5" t="s">
        <v>3416</v>
      </c>
      <c r="D1940" s="5" t="s">
        <v>3417</v>
      </c>
      <c r="E1940" s="6">
        <v>45878.0</v>
      </c>
      <c r="F1940" s="7">
        <f t="shared" si="1"/>
        <v>2025</v>
      </c>
      <c r="G1940" s="7">
        <f t="shared" si="2"/>
        <v>8</v>
      </c>
      <c r="H1940" s="5" t="s">
        <v>35</v>
      </c>
      <c r="I1940" s="7">
        <v>64.0</v>
      </c>
      <c r="J1940" s="7">
        <v>60.0</v>
      </c>
      <c r="K1940" s="8"/>
      <c r="L1940" s="5" t="str">
        <f t="array" ref="L1940">XLOOKUP(H1940,'Product Master'!B:B,'Product Master'!C:C)</f>
        <v>Specialty Polymers</v>
      </c>
      <c r="M1940" s="9">
        <f t="shared" si="3"/>
        <v>38400000</v>
      </c>
    </row>
    <row r="1941">
      <c r="A1941" s="5" t="s">
        <v>5960</v>
      </c>
      <c r="B1941" s="5" t="s">
        <v>4514</v>
      </c>
      <c r="C1941" s="5" t="s">
        <v>3406</v>
      </c>
      <c r="D1941" s="5" t="s">
        <v>3419</v>
      </c>
      <c r="E1941" s="6">
        <v>46308.0</v>
      </c>
      <c r="F1941" s="7">
        <f t="shared" si="1"/>
        <v>2026</v>
      </c>
      <c r="G1941" s="7">
        <f t="shared" si="2"/>
        <v>10</v>
      </c>
      <c r="H1941" s="5" t="s">
        <v>183</v>
      </c>
      <c r="I1941" s="7">
        <v>33.0</v>
      </c>
      <c r="J1941" s="7">
        <v>20.0</v>
      </c>
      <c r="K1941" s="8"/>
      <c r="L1941" s="5" t="str">
        <f t="array" ref="L1941">XLOOKUP(H1941,'Product Master'!B:B,'Product Master'!C:C)</f>
        <v>Industrial Lubricants</v>
      </c>
      <c r="M1941" s="9">
        <f t="shared" si="3"/>
        <v>6600000</v>
      </c>
    </row>
    <row r="1942">
      <c r="A1942" s="5" t="s">
        <v>5961</v>
      </c>
      <c r="B1942" s="5" t="s">
        <v>5039</v>
      </c>
      <c r="C1942" s="5" t="s">
        <v>3416</v>
      </c>
      <c r="D1942" s="5" t="s">
        <v>3407</v>
      </c>
      <c r="E1942" s="6">
        <v>45998.0</v>
      </c>
      <c r="F1942" s="7">
        <f t="shared" si="1"/>
        <v>2025</v>
      </c>
      <c r="G1942" s="7">
        <f t="shared" si="2"/>
        <v>12</v>
      </c>
      <c r="H1942" s="5" t="s">
        <v>133</v>
      </c>
      <c r="I1942" s="7">
        <v>6.3</v>
      </c>
      <c r="J1942" s="7">
        <v>100.0</v>
      </c>
      <c r="K1942" s="8"/>
      <c r="L1942" s="5" t="str">
        <f t="array" ref="L1942">XLOOKUP(H1942,'Product Master'!B:B,'Product Master'!C:C)</f>
        <v>Specialty Polymers</v>
      </c>
      <c r="M1942" s="9">
        <f t="shared" si="3"/>
        <v>6300000</v>
      </c>
    </row>
    <row r="1943">
      <c r="A1943" s="5" t="s">
        <v>5962</v>
      </c>
      <c r="B1943" s="5" t="s">
        <v>3747</v>
      </c>
      <c r="C1943" s="5" t="s">
        <v>3406</v>
      </c>
      <c r="D1943" s="5" t="s">
        <v>3419</v>
      </c>
      <c r="E1943" s="6">
        <v>46022.0</v>
      </c>
      <c r="F1943" s="7">
        <f t="shared" si="1"/>
        <v>2025</v>
      </c>
      <c r="G1943" s="7">
        <f t="shared" si="2"/>
        <v>12</v>
      </c>
      <c r="H1943" s="5" t="s">
        <v>311</v>
      </c>
      <c r="I1943" s="7">
        <v>57.0</v>
      </c>
      <c r="J1943" s="7">
        <v>20.0</v>
      </c>
      <c r="K1943" s="8"/>
      <c r="L1943" s="5" t="str">
        <f t="array" ref="L1943">XLOOKUP(H1943,'Product Master'!B:B,'Product Master'!C:C)</f>
        <v>Packaging Materials</v>
      </c>
      <c r="M1943" s="9">
        <f t="shared" si="3"/>
        <v>11400000</v>
      </c>
    </row>
    <row r="1944">
      <c r="A1944" s="5" t="s">
        <v>5963</v>
      </c>
      <c r="B1944" s="5" t="s">
        <v>4087</v>
      </c>
      <c r="C1944" s="5" t="s">
        <v>3416</v>
      </c>
      <c r="D1944" s="5" t="s">
        <v>3407</v>
      </c>
      <c r="E1944" s="6">
        <v>46027.0</v>
      </c>
      <c r="F1944" s="7">
        <f t="shared" si="1"/>
        <v>2026</v>
      </c>
      <c r="G1944" s="7">
        <f t="shared" si="2"/>
        <v>1</v>
      </c>
      <c r="H1944" s="5" t="s">
        <v>280</v>
      </c>
      <c r="I1944" s="7">
        <v>43.7</v>
      </c>
      <c r="J1944" s="7">
        <v>100.0</v>
      </c>
      <c r="K1944" s="5" t="s">
        <v>5964</v>
      </c>
      <c r="L1944" s="5" t="str">
        <f t="array" ref="L1944">XLOOKUP(H1944,'Product Master'!B:B,'Product Master'!C:C)</f>
        <v>Packaging Materials</v>
      </c>
      <c r="M1944" s="9">
        <f t="shared" si="3"/>
        <v>43700000</v>
      </c>
    </row>
    <row r="1945">
      <c r="A1945" s="5" t="s">
        <v>5965</v>
      </c>
      <c r="B1945" s="5" t="s">
        <v>4424</v>
      </c>
      <c r="C1945" s="5" t="s">
        <v>3402</v>
      </c>
      <c r="D1945" s="5" t="s">
        <v>3413</v>
      </c>
      <c r="E1945" s="6">
        <v>46450.0</v>
      </c>
      <c r="F1945" s="7">
        <f t="shared" si="1"/>
        <v>2027</v>
      </c>
      <c r="G1945" s="7">
        <f t="shared" si="2"/>
        <v>3</v>
      </c>
      <c r="H1945" s="5" t="s">
        <v>89</v>
      </c>
      <c r="I1945" s="7">
        <v>18.1</v>
      </c>
      <c r="J1945" s="7">
        <v>0.0</v>
      </c>
      <c r="K1945" s="8"/>
      <c r="L1945" s="5" t="str">
        <f t="array" ref="L1945">XLOOKUP(H1945,'Product Master'!B:B,'Product Master'!C:C)</f>
        <v>Automotive Solutions</v>
      </c>
      <c r="M1945" s="9">
        <f t="shared" si="3"/>
        <v>0</v>
      </c>
    </row>
    <row r="1946">
      <c r="A1946" s="5" t="s">
        <v>5966</v>
      </c>
      <c r="B1946" s="5" t="s">
        <v>4172</v>
      </c>
      <c r="C1946" s="5" t="s">
        <v>3402</v>
      </c>
      <c r="D1946" s="5" t="s">
        <v>3403</v>
      </c>
      <c r="E1946" s="6">
        <v>46766.0</v>
      </c>
      <c r="F1946" s="7">
        <f t="shared" si="1"/>
        <v>2028</v>
      </c>
      <c r="G1946" s="7">
        <f t="shared" si="2"/>
        <v>1</v>
      </c>
      <c r="H1946" s="5" t="s">
        <v>213</v>
      </c>
      <c r="I1946" s="7">
        <v>75.5</v>
      </c>
      <c r="J1946" s="7">
        <v>80.0</v>
      </c>
      <c r="K1946" s="8"/>
      <c r="L1946" s="5" t="str">
        <f t="array" ref="L1946">XLOOKUP(H1946,'Product Master'!B:B,'Product Master'!C:C)</f>
        <v>Industrial Lubricants</v>
      </c>
      <c r="M1946" s="9">
        <f t="shared" si="3"/>
        <v>60400000</v>
      </c>
    </row>
    <row r="1947">
      <c r="A1947" s="5" t="s">
        <v>5967</v>
      </c>
      <c r="B1947" s="5" t="s">
        <v>3495</v>
      </c>
      <c r="C1947" s="5" t="s">
        <v>3416</v>
      </c>
      <c r="D1947" s="5" t="s">
        <v>3417</v>
      </c>
      <c r="E1947" s="6">
        <v>45733.0</v>
      </c>
      <c r="F1947" s="7">
        <f t="shared" si="1"/>
        <v>2025</v>
      </c>
      <c r="G1947" s="7">
        <f t="shared" si="2"/>
        <v>3</v>
      </c>
      <c r="H1947" s="5" t="s">
        <v>194</v>
      </c>
      <c r="I1947" s="7">
        <v>42.6</v>
      </c>
      <c r="J1947" s="7">
        <v>60.0</v>
      </c>
      <c r="K1947" s="8"/>
      <c r="L1947" s="5" t="str">
        <f t="array" ref="L1947">XLOOKUP(H1947,'Product Master'!B:B,'Product Master'!C:C)</f>
        <v>Specialty Polymers</v>
      </c>
      <c r="M1947" s="9">
        <f t="shared" si="3"/>
        <v>25560000</v>
      </c>
    </row>
    <row r="1948">
      <c r="A1948" s="5" t="s">
        <v>5968</v>
      </c>
      <c r="B1948" s="5" t="s">
        <v>4148</v>
      </c>
      <c r="C1948" s="5" t="s">
        <v>3402</v>
      </c>
      <c r="D1948" s="5" t="s">
        <v>3407</v>
      </c>
      <c r="E1948" s="6">
        <v>46516.0</v>
      </c>
      <c r="F1948" s="7">
        <f t="shared" si="1"/>
        <v>2027</v>
      </c>
      <c r="G1948" s="7">
        <f t="shared" si="2"/>
        <v>5</v>
      </c>
      <c r="H1948" s="5" t="s">
        <v>79</v>
      </c>
      <c r="I1948" s="7">
        <v>35.0</v>
      </c>
      <c r="J1948" s="7">
        <v>100.0</v>
      </c>
      <c r="K1948" s="8"/>
      <c r="L1948" s="5" t="str">
        <f t="array" ref="L1948">XLOOKUP(H1948,'Product Master'!B:B,'Product Master'!C:C)</f>
        <v>Packaging Materials</v>
      </c>
      <c r="M1948" s="9">
        <f t="shared" si="3"/>
        <v>35000000</v>
      </c>
    </row>
    <row r="1949">
      <c r="A1949" s="5" t="s">
        <v>5969</v>
      </c>
      <c r="B1949" s="5" t="s">
        <v>4036</v>
      </c>
      <c r="C1949" s="5" t="s">
        <v>3406</v>
      </c>
      <c r="D1949" s="5" t="s">
        <v>3417</v>
      </c>
      <c r="E1949" s="6">
        <v>46824.0</v>
      </c>
      <c r="F1949" s="7">
        <f t="shared" si="1"/>
        <v>2028</v>
      </c>
      <c r="G1949" s="7">
        <f t="shared" si="2"/>
        <v>3</v>
      </c>
      <c r="H1949" s="5" t="s">
        <v>183</v>
      </c>
      <c r="I1949" s="7">
        <v>13.4</v>
      </c>
      <c r="J1949" s="7">
        <v>60.0</v>
      </c>
      <c r="K1949" s="8"/>
      <c r="L1949" s="5" t="str">
        <f t="array" ref="L1949">XLOOKUP(H1949,'Product Master'!B:B,'Product Master'!C:C)</f>
        <v>Industrial Lubricants</v>
      </c>
      <c r="M1949" s="9">
        <f t="shared" si="3"/>
        <v>8040000</v>
      </c>
    </row>
    <row r="1950">
      <c r="A1950" s="5" t="s">
        <v>5970</v>
      </c>
      <c r="B1950" s="5" t="s">
        <v>5018</v>
      </c>
      <c r="C1950" s="5" t="s">
        <v>3416</v>
      </c>
      <c r="D1950" s="5" t="s">
        <v>3419</v>
      </c>
      <c r="E1950" s="6">
        <v>46798.0</v>
      </c>
      <c r="F1950" s="7">
        <f t="shared" si="1"/>
        <v>2028</v>
      </c>
      <c r="G1950" s="7">
        <f t="shared" si="2"/>
        <v>2</v>
      </c>
      <c r="H1950" s="5" t="s">
        <v>245</v>
      </c>
      <c r="I1950" s="7">
        <v>58.5</v>
      </c>
      <c r="J1950" s="7">
        <v>20.0</v>
      </c>
      <c r="K1950" s="8"/>
      <c r="L1950" s="5" t="str">
        <f t="array" ref="L1950">XLOOKUP(H1950,'Product Master'!B:B,'Product Master'!C:C)</f>
        <v>Packaging Materials</v>
      </c>
      <c r="M1950" s="9">
        <f t="shared" si="3"/>
        <v>11700000</v>
      </c>
    </row>
    <row r="1951">
      <c r="A1951" s="5" t="s">
        <v>5971</v>
      </c>
      <c r="B1951" s="5" t="s">
        <v>5419</v>
      </c>
      <c r="C1951" s="5" t="s">
        <v>3402</v>
      </c>
      <c r="D1951" s="5" t="s">
        <v>3403</v>
      </c>
      <c r="E1951" s="6">
        <v>45854.0</v>
      </c>
      <c r="F1951" s="7">
        <f t="shared" si="1"/>
        <v>2025</v>
      </c>
      <c r="G1951" s="7">
        <f t="shared" si="2"/>
        <v>7</v>
      </c>
      <c r="H1951" s="5" t="s">
        <v>89</v>
      </c>
      <c r="I1951" s="7">
        <v>70.7</v>
      </c>
      <c r="J1951" s="7">
        <v>80.0</v>
      </c>
      <c r="K1951" s="8"/>
      <c r="L1951" s="5" t="str">
        <f t="array" ref="L1951">XLOOKUP(H1951,'Product Master'!B:B,'Product Master'!C:C)</f>
        <v>Automotive Solutions</v>
      </c>
      <c r="M1951" s="9">
        <f t="shared" si="3"/>
        <v>56560000</v>
      </c>
    </row>
    <row r="1952">
      <c r="A1952" s="5" t="s">
        <v>5972</v>
      </c>
      <c r="B1952" s="5" t="s">
        <v>3518</v>
      </c>
      <c r="C1952" s="5" t="s">
        <v>3402</v>
      </c>
      <c r="D1952" s="5" t="s">
        <v>3419</v>
      </c>
      <c r="E1952" s="6">
        <v>46580.0</v>
      </c>
      <c r="F1952" s="7">
        <f t="shared" si="1"/>
        <v>2027</v>
      </c>
      <c r="G1952" s="7">
        <f t="shared" si="2"/>
        <v>7</v>
      </c>
      <c r="H1952" s="5" t="s">
        <v>95</v>
      </c>
      <c r="I1952" s="7">
        <v>65.6</v>
      </c>
      <c r="J1952" s="7">
        <v>20.0</v>
      </c>
      <c r="K1952" s="8"/>
      <c r="L1952" s="5" t="str">
        <f t="array" ref="L1952">XLOOKUP(H1952,'Product Master'!B:B,'Product Master'!C:C)</f>
        <v>Consumer &amp; Home Care</v>
      </c>
      <c r="M1952" s="9">
        <f t="shared" si="3"/>
        <v>13120000</v>
      </c>
    </row>
    <row r="1953">
      <c r="A1953" s="5" t="s">
        <v>5973</v>
      </c>
      <c r="B1953" s="5" t="s">
        <v>4038</v>
      </c>
      <c r="C1953" s="5" t="s">
        <v>3412</v>
      </c>
      <c r="D1953" s="5" t="s">
        <v>3419</v>
      </c>
      <c r="E1953" s="6">
        <v>46371.0</v>
      </c>
      <c r="F1953" s="7">
        <f t="shared" si="1"/>
        <v>2026</v>
      </c>
      <c r="G1953" s="7">
        <f t="shared" si="2"/>
        <v>12</v>
      </c>
      <c r="H1953" s="5" t="s">
        <v>124</v>
      </c>
      <c r="I1953" s="7">
        <v>76.7</v>
      </c>
      <c r="J1953" s="7">
        <v>20.0</v>
      </c>
      <c r="K1953" s="5" t="s">
        <v>3467</v>
      </c>
      <c r="L1953" s="5" t="str">
        <f t="array" ref="L1953">XLOOKUP(H1953,'Product Master'!B:B,'Product Master'!C:C)</f>
        <v>Specialty Polymers</v>
      </c>
      <c r="M1953" s="9">
        <f t="shared" si="3"/>
        <v>15340000</v>
      </c>
    </row>
    <row r="1954">
      <c r="A1954" s="5" t="s">
        <v>5974</v>
      </c>
      <c r="B1954" s="5" t="s">
        <v>4365</v>
      </c>
      <c r="C1954" s="5" t="s">
        <v>3412</v>
      </c>
      <c r="D1954" s="5" t="s">
        <v>3407</v>
      </c>
      <c r="E1954" s="6">
        <v>46126.0</v>
      </c>
      <c r="F1954" s="7">
        <f t="shared" si="1"/>
        <v>2026</v>
      </c>
      <c r="G1954" s="7">
        <f t="shared" si="2"/>
        <v>4</v>
      </c>
      <c r="H1954" s="5" t="s">
        <v>161</v>
      </c>
      <c r="I1954" s="7">
        <v>52.7</v>
      </c>
      <c r="J1954" s="7">
        <v>100.0</v>
      </c>
      <c r="K1954" s="8"/>
      <c r="L1954" s="5" t="str">
        <f t="array" ref="L1954">XLOOKUP(H1954,'Product Master'!B:B,'Product Master'!C:C)</f>
        <v>Industrial Lubricants</v>
      </c>
      <c r="M1954" s="9">
        <f t="shared" si="3"/>
        <v>52700000</v>
      </c>
    </row>
    <row r="1955">
      <c r="A1955" s="5" t="s">
        <v>5975</v>
      </c>
      <c r="B1955" s="5" t="s">
        <v>4068</v>
      </c>
      <c r="C1955" s="5" t="s">
        <v>3416</v>
      </c>
      <c r="D1955" s="5" t="s">
        <v>3403</v>
      </c>
      <c r="E1955" s="6">
        <v>46014.0</v>
      </c>
      <c r="F1955" s="7">
        <f t="shared" si="1"/>
        <v>2025</v>
      </c>
      <c r="G1955" s="7">
        <f t="shared" si="2"/>
        <v>12</v>
      </c>
      <c r="H1955" s="5" t="s">
        <v>257</v>
      </c>
      <c r="I1955" s="7">
        <v>23.8</v>
      </c>
      <c r="J1955" s="7">
        <v>80.0</v>
      </c>
      <c r="K1955" s="8"/>
      <c r="L1955" s="5" t="str">
        <f t="array" ref="L1955">XLOOKUP(H1955,'Product Master'!B:B,'Product Master'!C:C)</f>
        <v>Consumer &amp; Home Care</v>
      </c>
      <c r="M1955" s="9">
        <f t="shared" si="3"/>
        <v>19040000</v>
      </c>
    </row>
    <row r="1956">
      <c r="A1956" s="5" t="s">
        <v>5976</v>
      </c>
      <c r="B1956" s="5" t="s">
        <v>3518</v>
      </c>
      <c r="C1956" s="5" t="s">
        <v>3406</v>
      </c>
      <c r="D1956" s="5" t="s">
        <v>3419</v>
      </c>
      <c r="E1956" s="6">
        <v>45856.0</v>
      </c>
      <c r="F1956" s="7">
        <f t="shared" si="1"/>
        <v>2025</v>
      </c>
      <c r="G1956" s="7">
        <f t="shared" si="2"/>
        <v>7</v>
      </c>
      <c r="H1956" s="5" t="s">
        <v>161</v>
      </c>
      <c r="I1956" s="7">
        <v>12.7</v>
      </c>
      <c r="J1956" s="7">
        <v>20.0</v>
      </c>
      <c r="K1956" s="8"/>
      <c r="L1956" s="5" t="str">
        <f t="array" ref="L1956">XLOOKUP(H1956,'Product Master'!B:B,'Product Master'!C:C)</f>
        <v>Industrial Lubricants</v>
      </c>
      <c r="M1956" s="9">
        <f t="shared" si="3"/>
        <v>2540000</v>
      </c>
    </row>
    <row r="1957">
      <c r="A1957" s="5" t="s">
        <v>5977</v>
      </c>
      <c r="B1957" s="5" t="s">
        <v>3447</v>
      </c>
      <c r="C1957" s="5" t="s">
        <v>3412</v>
      </c>
      <c r="D1957" s="5" t="s">
        <v>3407</v>
      </c>
      <c r="E1957" s="6">
        <v>45877.0</v>
      </c>
      <c r="F1957" s="7">
        <f t="shared" si="1"/>
        <v>2025</v>
      </c>
      <c r="G1957" s="7">
        <f t="shared" si="2"/>
        <v>8</v>
      </c>
      <c r="H1957" s="5" t="s">
        <v>257</v>
      </c>
      <c r="I1957" s="7">
        <v>18.4</v>
      </c>
      <c r="J1957" s="7">
        <v>100.0</v>
      </c>
      <c r="K1957" s="5" t="s">
        <v>5978</v>
      </c>
      <c r="L1957" s="5" t="str">
        <f t="array" ref="L1957">XLOOKUP(H1957,'Product Master'!B:B,'Product Master'!C:C)</f>
        <v>Consumer &amp; Home Care</v>
      </c>
      <c r="M1957" s="9">
        <f t="shared" si="3"/>
        <v>18400000</v>
      </c>
    </row>
    <row r="1958">
      <c r="A1958" s="5" t="s">
        <v>5979</v>
      </c>
      <c r="B1958" s="5" t="s">
        <v>3432</v>
      </c>
      <c r="C1958" s="5" t="s">
        <v>3416</v>
      </c>
      <c r="D1958" s="5" t="s">
        <v>3419</v>
      </c>
      <c r="E1958" s="6">
        <v>45961.0</v>
      </c>
      <c r="F1958" s="7">
        <f t="shared" si="1"/>
        <v>2025</v>
      </c>
      <c r="G1958" s="7">
        <f t="shared" si="2"/>
        <v>10</v>
      </c>
      <c r="H1958" s="5" t="s">
        <v>95</v>
      </c>
      <c r="I1958" s="7">
        <v>20.8</v>
      </c>
      <c r="J1958" s="7">
        <v>20.0</v>
      </c>
      <c r="K1958" s="8"/>
      <c r="L1958" s="5" t="str">
        <f t="array" ref="L1958">XLOOKUP(H1958,'Product Master'!B:B,'Product Master'!C:C)</f>
        <v>Consumer &amp; Home Care</v>
      </c>
      <c r="M1958" s="9">
        <f t="shared" si="3"/>
        <v>4160000</v>
      </c>
    </row>
    <row r="1959">
      <c r="A1959" s="5" t="s">
        <v>5980</v>
      </c>
      <c r="B1959" s="5" t="s">
        <v>4313</v>
      </c>
      <c r="C1959" s="5" t="s">
        <v>3406</v>
      </c>
      <c r="D1959" s="5" t="s">
        <v>3419</v>
      </c>
      <c r="E1959" s="6">
        <v>46026.0</v>
      </c>
      <c r="F1959" s="7">
        <f t="shared" si="1"/>
        <v>2026</v>
      </c>
      <c r="G1959" s="7">
        <f t="shared" si="2"/>
        <v>1</v>
      </c>
      <c r="H1959" s="5" t="s">
        <v>201</v>
      </c>
      <c r="I1959" s="7">
        <v>15.7</v>
      </c>
      <c r="J1959" s="7">
        <v>20.0</v>
      </c>
      <c r="K1959" s="8"/>
      <c r="L1959" s="5" t="str">
        <f t="array" ref="L1959">XLOOKUP(H1959,'Product Master'!B:B,'Product Master'!C:C)</f>
        <v>Industrial Lubricants</v>
      </c>
      <c r="M1959" s="9">
        <f t="shared" si="3"/>
        <v>3140000</v>
      </c>
    </row>
    <row r="1960">
      <c r="A1960" s="5" t="s">
        <v>5981</v>
      </c>
      <c r="B1960" s="5" t="s">
        <v>5982</v>
      </c>
      <c r="C1960" s="5" t="s">
        <v>3406</v>
      </c>
      <c r="D1960" s="5" t="s">
        <v>3419</v>
      </c>
      <c r="E1960" s="6">
        <v>45688.0</v>
      </c>
      <c r="F1960" s="7">
        <f t="shared" si="1"/>
        <v>2025</v>
      </c>
      <c r="G1960" s="7">
        <f t="shared" si="2"/>
        <v>1</v>
      </c>
      <c r="H1960" s="5" t="s">
        <v>382</v>
      </c>
      <c r="I1960" s="7">
        <v>10.5</v>
      </c>
      <c r="J1960" s="7">
        <v>20.0</v>
      </c>
      <c r="K1960" s="8"/>
      <c r="L1960" s="5" t="str">
        <f t="array" ref="L1960">XLOOKUP(H1960,'Product Master'!B:B,'Product Master'!C:C)</f>
        <v>Industrial Lubricants</v>
      </c>
      <c r="M1960" s="9">
        <f t="shared" si="3"/>
        <v>2100000</v>
      </c>
    </row>
    <row r="1961">
      <c r="A1961" s="5" t="s">
        <v>5983</v>
      </c>
      <c r="B1961" s="5" t="s">
        <v>3635</v>
      </c>
      <c r="C1961" s="5" t="s">
        <v>3412</v>
      </c>
      <c r="D1961" s="5" t="s">
        <v>3419</v>
      </c>
      <c r="E1961" s="6">
        <v>46235.0</v>
      </c>
      <c r="F1961" s="7">
        <f t="shared" si="1"/>
        <v>2026</v>
      </c>
      <c r="G1961" s="7">
        <f t="shared" si="2"/>
        <v>8</v>
      </c>
      <c r="H1961" s="5" t="s">
        <v>79</v>
      </c>
      <c r="I1961" s="7">
        <v>5.6</v>
      </c>
      <c r="J1961" s="7">
        <v>20.0</v>
      </c>
      <c r="K1961" s="8"/>
      <c r="L1961" s="5" t="str">
        <f t="array" ref="L1961">XLOOKUP(H1961,'Product Master'!B:B,'Product Master'!C:C)</f>
        <v>Packaging Materials</v>
      </c>
      <c r="M1961" s="9">
        <f t="shared" si="3"/>
        <v>1120000</v>
      </c>
    </row>
    <row r="1962">
      <c r="A1962" s="5" t="s">
        <v>5984</v>
      </c>
      <c r="B1962" s="5" t="s">
        <v>4184</v>
      </c>
      <c r="C1962" s="5" t="s">
        <v>3402</v>
      </c>
      <c r="D1962" s="5" t="s">
        <v>3417</v>
      </c>
      <c r="E1962" s="6">
        <v>45821.0</v>
      </c>
      <c r="F1962" s="7">
        <f t="shared" si="1"/>
        <v>2025</v>
      </c>
      <c r="G1962" s="7">
        <f t="shared" si="2"/>
        <v>6</v>
      </c>
      <c r="H1962" s="5" t="s">
        <v>245</v>
      </c>
      <c r="I1962" s="7">
        <v>38.7</v>
      </c>
      <c r="J1962" s="7">
        <v>60.0</v>
      </c>
      <c r="K1962" s="8"/>
      <c r="L1962" s="5" t="str">
        <f t="array" ref="L1962">XLOOKUP(H1962,'Product Master'!B:B,'Product Master'!C:C)</f>
        <v>Packaging Materials</v>
      </c>
      <c r="M1962" s="9">
        <f t="shared" si="3"/>
        <v>23220000</v>
      </c>
    </row>
    <row r="1963">
      <c r="A1963" s="5" t="s">
        <v>5985</v>
      </c>
      <c r="B1963" s="5" t="s">
        <v>5079</v>
      </c>
      <c r="C1963" s="5" t="s">
        <v>3406</v>
      </c>
      <c r="D1963" s="5" t="s">
        <v>3407</v>
      </c>
      <c r="E1963" s="6">
        <v>46146.0</v>
      </c>
      <c r="F1963" s="7">
        <f t="shared" si="1"/>
        <v>2026</v>
      </c>
      <c r="G1963" s="7">
        <f t="shared" si="2"/>
        <v>5</v>
      </c>
      <c r="H1963" s="5" t="s">
        <v>53</v>
      </c>
      <c r="I1963" s="7">
        <v>15.6</v>
      </c>
      <c r="J1963" s="7">
        <v>100.0</v>
      </c>
      <c r="K1963" s="8"/>
      <c r="L1963" s="5" t="str">
        <f t="array" ref="L1963">XLOOKUP(H1963,'Product Master'!B:B,'Product Master'!C:C)</f>
        <v>Specialty Polymers</v>
      </c>
      <c r="M1963" s="9">
        <f t="shared" si="3"/>
        <v>15600000</v>
      </c>
    </row>
    <row r="1964">
      <c r="A1964" s="5" t="s">
        <v>5986</v>
      </c>
      <c r="B1964" s="5" t="s">
        <v>4685</v>
      </c>
      <c r="C1964" s="5" t="s">
        <v>3416</v>
      </c>
      <c r="D1964" s="5" t="s">
        <v>3407</v>
      </c>
      <c r="E1964" s="6">
        <v>46614.0</v>
      </c>
      <c r="F1964" s="7">
        <f t="shared" si="1"/>
        <v>2027</v>
      </c>
      <c r="G1964" s="7">
        <f t="shared" si="2"/>
        <v>8</v>
      </c>
      <c r="H1964" s="5" t="s">
        <v>111</v>
      </c>
      <c r="I1964" s="7">
        <v>10.8</v>
      </c>
      <c r="J1964" s="7">
        <v>100.0</v>
      </c>
      <c r="K1964" s="8"/>
      <c r="L1964" s="5" t="str">
        <f t="array" ref="L1964">XLOOKUP(H1964,'Product Master'!B:B,'Product Master'!C:C)</f>
        <v>Packaging Materials</v>
      </c>
      <c r="M1964" s="9">
        <f t="shared" si="3"/>
        <v>10800000</v>
      </c>
    </row>
    <row r="1965">
      <c r="A1965" s="5" t="s">
        <v>5987</v>
      </c>
      <c r="B1965" s="5" t="s">
        <v>3769</v>
      </c>
      <c r="C1965" s="5" t="s">
        <v>3412</v>
      </c>
      <c r="D1965" s="5" t="s">
        <v>3407</v>
      </c>
      <c r="E1965" s="6">
        <v>46169.0</v>
      </c>
      <c r="F1965" s="7">
        <f t="shared" si="1"/>
        <v>2026</v>
      </c>
      <c r="G1965" s="7">
        <f t="shared" si="2"/>
        <v>5</v>
      </c>
      <c r="H1965" s="5" t="s">
        <v>118</v>
      </c>
      <c r="I1965" s="7">
        <v>12.6</v>
      </c>
      <c r="J1965" s="7">
        <v>100.0</v>
      </c>
      <c r="K1965" s="8"/>
      <c r="L1965" s="5" t="str">
        <f t="array" ref="L1965">XLOOKUP(H1965,'Product Master'!B:B,'Product Master'!C:C)</f>
        <v>Automotive Solutions</v>
      </c>
      <c r="M1965" s="9">
        <f t="shared" si="3"/>
        <v>12600000</v>
      </c>
    </row>
    <row r="1966">
      <c r="A1966" s="5" t="s">
        <v>5988</v>
      </c>
      <c r="B1966" s="5" t="s">
        <v>5672</v>
      </c>
      <c r="C1966" s="5" t="s">
        <v>3416</v>
      </c>
      <c r="D1966" s="5" t="s">
        <v>3407</v>
      </c>
      <c r="E1966" s="6">
        <v>45992.0</v>
      </c>
      <c r="F1966" s="7">
        <f t="shared" si="1"/>
        <v>2025</v>
      </c>
      <c r="G1966" s="7">
        <f t="shared" si="2"/>
        <v>12</v>
      </c>
      <c r="H1966" s="5" t="s">
        <v>35</v>
      </c>
      <c r="I1966" s="7">
        <v>59.2</v>
      </c>
      <c r="J1966" s="7">
        <v>100.0</v>
      </c>
      <c r="K1966" s="8"/>
      <c r="L1966" s="5" t="str">
        <f t="array" ref="L1966">XLOOKUP(H1966,'Product Master'!B:B,'Product Master'!C:C)</f>
        <v>Specialty Polymers</v>
      </c>
      <c r="M1966" s="9">
        <f t="shared" si="3"/>
        <v>59200000</v>
      </c>
    </row>
    <row r="1967">
      <c r="A1967" s="5" t="s">
        <v>5989</v>
      </c>
      <c r="B1967" s="5" t="s">
        <v>5139</v>
      </c>
      <c r="C1967" s="5" t="s">
        <v>3406</v>
      </c>
      <c r="D1967" s="5" t="s">
        <v>3417</v>
      </c>
      <c r="E1967" s="6">
        <v>45908.0</v>
      </c>
      <c r="F1967" s="7">
        <f t="shared" si="1"/>
        <v>2025</v>
      </c>
      <c r="G1967" s="7">
        <f t="shared" si="2"/>
        <v>9</v>
      </c>
      <c r="H1967" s="5" t="s">
        <v>201</v>
      </c>
      <c r="I1967" s="7">
        <v>67.8</v>
      </c>
      <c r="J1967" s="7">
        <v>60.0</v>
      </c>
      <c r="K1967" s="5" t="s">
        <v>5990</v>
      </c>
      <c r="L1967" s="5" t="str">
        <f t="array" ref="L1967">XLOOKUP(H1967,'Product Master'!B:B,'Product Master'!C:C)</f>
        <v>Industrial Lubricants</v>
      </c>
      <c r="M1967" s="9">
        <f t="shared" si="3"/>
        <v>40680000</v>
      </c>
    </row>
    <row r="1968">
      <c r="A1968" s="5" t="s">
        <v>5991</v>
      </c>
      <c r="B1968" s="5" t="s">
        <v>3931</v>
      </c>
      <c r="C1968" s="5" t="s">
        <v>3402</v>
      </c>
      <c r="D1968" s="5" t="s">
        <v>3403</v>
      </c>
      <c r="E1968" s="6">
        <v>46177.0</v>
      </c>
      <c r="F1968" s="7">
        <f t="shared" si="1"/>
        <v>2026</v>
      </c>
      <c r="G1968" s="7">
        <f t="shared" si="2"/>
        <v>6</v>
      </c>
      <c r="H1968" s="5" t="s">
        <v>213</v>
      </c>
      <c r="I1968" s="7">
        <v>54.3</v>
      </c>
      <c r="J1968" s="7">
        <v>80.0</v>
      </c>
      <c r="K1968" s="8"/>
      <c r="L1968" s="5" t="str">
        <f t="array" ref="L1968">XLOOKUP(H1968,'Product Master'!B:B,'Product Master'!C:C)</f>
        <v>Industrial Lubricants</v>
      </c>
      <c r="M1968" s="9">
        <f t="shared" si="3"/>
        <v>43440000</v>
      </c>
    </row>
    <row r="1969">
      <c r="A1969" s="5" t="s">
        <v>5992</v>
      </c>
      <c r="B1969" s="5" t="s">
        <v>3612</v>
      </c>
      <c r="C1969" s="5" t="s">
        <v>3402</v>
      </c>
      <c r="D1969" s="5" t="s">
        <v>3417</v>
      </c>
      <c r="E1969" s="6">
        <v>46657.0</v>
      </c>
      <c r="F1969" s="7">
        <f t="shared" si="1"/>
        <v>2027</v>
      </c>
      <c r="G1969" s="7">
        <f t="shared" si="2"/>
        <v>9</v>
      </c>
      <c r="H1969" s="5" t="s">
        <v>336</v>
      </c>
      <c r="I1969" s="7">
        <v>63.1</v>
      </c>
      <c r="J1969" s="7">
        <v>60.0</v>
      </c>
      <c r="K1969" s="8"/>
      <c r="L1969" s="5" t="str">
        <f t="array" ref="L1969">XLOOKUP(H1969,'Product Master'!B:B,'Product Master'!C:C)</f>
        <v>Automotive Solutions</v>
      </c>
      <c r="M1969" s="9">
        <f t="shared" si="3"/>
        <v>37860000</v>
      </c>
    </row>
    <row r="1970">
      <c r="A1970" s="5" t="s">
        <v>5993</v>
      </c>
      <c r="B1970" s="5" t="s">
        <v>3610</v>
      </c>
      <c r="C1970" s="5" t="s">
        <v>3416</v>
      </c>
      <c r="D1970" s="5" t="s">
        <v>3403</v>
      </c>
      <c r="E1970" s="6">
        <v>45823.0</v>
      </c>
      <c r="F1970" s="7">
        <f t="shared" si="1"/>
        <v>2025</v>
      </c>
      <c r="G1970" s="7">
        <f t="shared" si="2"/>
        <v>6</v>
      </c>
      <c r="H1970" s="5" t="s">
        <v>161</v>
      </c>
      <c r="I1970" s="7">
        <v>10.9</v>
      </c>
      <c r="J1970" s="7">
        <v>80.0</v>
      </c>
      <c r="K1970" s="8"/>
      <c r="L1970" s="5" t="str">
        <f t="array" ref="L1970">XLOOKUP(H1970,'Product Master'!B:B,'Product Master'!C:C)</f>
        <v>Industrial Lubricants</v>
      </c>
      <c r="M1970" s="9">
        <f t="shared" si="3"/>
        <v>8720000</v>
      </c>
    </row>
    <row r="1971">
      <c r="A1971" s="5" t="s">
        <v>5994</v>
      </c>
      <c r="B1971" s="5" t="s">
        <v>3866</v>
      </c>
      <c r="C1971" s="5" t="s">
        <v>3412</v>
      </c>
      <c r="D1971" s="5" t="s">
        <v>3407</v>
      </c>
      <c r="E1971" s="6">
        <v>46502.0</v>
      </c>
      <c r="F1971" s="7">
        <f t="shared" si="1"/>
        <v>2027</v>
      </c>
      <c r="G1971" s="7">
        <f t="shared" si="2"/>
        <v>4</v>
      </c>
      <c r="H1971" s="5" t="s">
        <v>250</v>
      </c>
      <c r="I1971" s="7">
        <v>59.0</v>
      </c>
      <c r="J1971" s="7">
        <v>100.0</v>
      </c>
      <c r="K1971" s="8"/>
      <c r="L1971" s="5" t="str">
        <f t="array" ref="L1971">XLOOKUP(H1971,'Product Master'!B:B,'Product Master'!C:C)</f>
        <v>Industrial Lubricants</v>
      </c>
      <c r="M1971" s="9">
        <f t="shared" si="3"/>
        <v>59000000</v>
      </c>
    </row>
    <row r="1972">
      <c r="A1972" s="5" t="s">
        <v>5995</v>
      </c>
      <c r="B1972" s="5" t="s">
        <v>4074</v>
      </c>
      <c r="C1972" s="5" t="s">
        <v>3402</v>
      </c>
      <c r="D1972" s="5" t="s">
        <v>3407</v>
      </c>
      <c r="E1972" s="6">
        <v>46332.0</v>
      </c>
      <c r="F1972" s="7">
        <f t="shared" si="1"/>
        <v>2026</v>
      </c>
      <c r="G1972" s="7">
        <f t="shared" si="2"/>
        <v>11</v>
      </c>
      <c r="H1972" s="5" t="s">
        <v>31</v>
      </c>
      <c r="I1972" s="7">
        <v>32.8</v>
      </c>
      <c r="J1972" s="7">
        <v>100.0</v>
      </c>
      <c r="K1972" s="5" t="s">
        <v>3504</v>
      </c>
      <c r="L1972" s="5" t="str">
        <f t="array" ref="L1972">XLOOKUP(H1972,'Product Master'!B:B,'Product Master'!C:C)</f>
        <v>Consumer &amp; Home Care</v>
      </c>
      <c r="M1972" s="9">
        <f t="shared" si="3"/>
        <v>32800000</v>
      </c>
    </row>
    <row r="1973">
      <c r="A1973" s="5" t="s">
        <v>5996</v>
      </c>
      <c r="B1973" s="5" t="s">
        <v>3660</v>
      </c>
      <c r="C1973" s="5" t="s">
        <v>3402</v>
      </c>
      <c r="D1973" s="5" t="s">
        <v>3407</v>
      </c>
      <c r="E1973" s="6">
        <v>45878.0</v>
      </c>
      <c r="F1973" s="7">
        <f t="shared" si="1"/>
        <v>2025</v>
      </c>
      <c r="G1973" s="7">
        <f t="shared" si="2"/>
        <v>8</v>
      </c>
      <c r="H1973" s="5" t="s">
        <v>169</v>
      </c>
      <c r="I1973" s="7">
        <v>45.2</v>
      </c>
      <c r="J1973" s="7">
        <v>100.0</v>
      </c>
      <c r="K1973" s="8"/>
      <c r="L1973" s="5" t="str">
        <f t="array" ref="L1973">XLOOKUP(H1973,'Product Master'!B:B,'Product Master'!C:C)</f>
        <v>Specialty Polymers</v>
      </c>
      <c r="M1973" s="9">
        <f t="shared" si="3"/>
        <v>45200000</v>
      </c>
    </row>
    <row r="1974">
      <c r="A1974" s="5" t="s">
        <v>5997</v>
      </c>
      <c r="B1974" s="5" t="s">
        <v>3405</v>
      </c>
      <c r="C1974" s="5" t="s">
        <v>3416</v>
      </c>
      <c r="D1974" s="5" t="s">
        <v>3417</v>
      </c>
      <c r="E1974" s="6">
        <v>46738.0</v>
      </c>
      <c r="F1974" s="7">
        <f t="shared" si="1"/>
        <v>2027</v>
      </c>
      <c r="G1974" s="7">
        <f t="shared" si="2"/>
        <v>12</v>
      </c>
      <c r="H1974" s="5" t="s">
        <v>180</v>
      </c>
      <c r="I1974" s="7">
        <v>30.6</v>
      </c>
      <c r="J1974" s="7">
        <v>60.0</v>
      </c>
      <c r="K1974" s="8"/>
      <c r="L1974" s="5" t="str">
        <f t="array" ref="L1974">XLOOKUP(H1974,'Product Master'!B:B,'Product Master'!C:C)</f>
        <v>Automotive Solutions</v>
      </c>
      <c r="M1974" s="9">
        <f t="shared" si="3"/>
        <v>18360000</v>
      </c>
    </row>
    <row r="1975">
      <c r="A1975" s="5" t="s">
        <v>5998</v>
      </c>
      <c r="B1975" s="5" t="s">
        <v>3749</v>
      </c>
      <c r="C1975" s="5" t="s">
        <v>3412</v>
      </c>
      <c r="D1975" s="5" t="s">
        <v>3419</v>
      </c>
      <c r="E1975" s="6">
        <v>45706.0</v>
      </c>
      <c r="F1975" s="7">
        <f t="shared" si="1"/>
        <v>2025</v>
      </c>
      <c r="G1975" s="7">
        <f t="shared" si="2"/>
        <v>2</v>
      </c>
      <c r="H1975" s="5" t="s">
        <v>31</v>
      </c>
      <c r="I1975" s="7">
        <v>27.1</v>
      </c>
      <c r="J1975" s="7">
        <v>20.0</v>
      </c>
      <c r="K1975" s="8"/>
      <c r="L1975" s="5" t="str">
        <f t="array" ref="L1975">XLOOKUP(H1975,'Product Master'!B:B,'Product Master'!C:C)</f>
        <v>Consumer &amp; Home Care</v>
      </c>
      <c r="M1975" s="9">
        <f t="shared" si="3"/>
        <v>5420000</v>
      </c>
    </row>
    <row r="1976">
      <c r="A1976" s="5" t="s">
        <v>5999</v>
      </c>
      <c r="B1976" s="5" t="s">
        <v>5240</v>
      </c>
      <c r="C1976" s="5" t="s">
        <v>3402</v>
      </c>
      <c r="D1976" s="5" t="s">
        <v>3419</v>
      </c>
      <c r="E1976" s="6">
        <v>45902.0</v>
      </c>
      <c r="F1976" s="7">
        <f t="shared" si="1"/>
        <v>2025</v>
      </c>
      <c r="G1976" s="7">
        <f t="shared" si="2"/>
        <v>9</v>
      </c>
      <c r="H1976" s="5" t="s">
        <v>311</v>
      </c>
      <c r="I1976" s="7">
        <v>34.6</v>
      </c>
      <c r="J1976" s="7">
        <v>20.0</v>
      </c>
      <c r="K1976" s="8"/>
      <c r="L1976" s="5" t="str">
        <f t="array" ref="L1976">XLOOKUP(H1976,'Product Master'!B:B,'Product Master'!C:C)</f>
        <v>Packaging Materials</v>
      </c>
      <c r="M1976" s="9">
        <f t="shared" si="3"/>
        <v>6920000</v>
      </c>
    </row>
    <row r="1977">
      <c r="A1977" s="5" t="s">
        <v>6000</v>
      </c>
      <c r="B1977" s="5" t="s">
        <v>4201</v>
      </c>
      <c r="C1977" s="5" t="s">
        <v>3416</v>
      </c>
      <c r="D1977" s="5" t="s">
        <v>3403</v>
      </c>
      <c r="E1977" s="6">
        <v>46722.0</v>
      </c>
      <c r="F1977" s="7">
        <f t="shared" si="1"/>
        <v>2027</v>
      </c>
      <c r="G1977" s="7">
        <f t="shared" si="2"/>
        <v>12</v>
      </c>
      <c r="H1977" s="5" t="s">
        <v>194</v>
      </c>
      <c r="I1977" s="7">
        <v>15.5</v>
      </c>
      <c r="J1977" s="7">
        <v>80.0</v>
      </c>
      <c r="K1977" s="8"/>
      <c r="L1977" s="5" t="str">
        <f t="array" ref="L1977">XLOOKUP(H1977,'Product Master'!B:B,'Product Master'!C:C)</f>
        <v>Specialty Polymers</v>
      </c>
      <c r="M1977" s="9">
        <f t="shared" si="3"/>
        <v>12400000</v>
      </c>
    </row>
    <row r="1978">
      <c r="A1978" s="5" t="s">
        <v>6001</v>
      </c>
      <c r="B1978" s="5" t="s">
        <v>4020</v>
      </c>
      <c r="C1978" s="5" t="s">
        <v>3416</v>
      </c>
      <c r="D1978" s="5" t="s">
        <v>3407</v>
      </c>
      <c r="E1978" s="6">
        <v>45768.0</v>
      </c>
      <c r="F1978" s="7">
        <f t="shared" si="1"/>
        <v>2025</v>
      </c>
      <c r="G1978" s="7">
        <f t="shared" si="2"/>
        <v>4</v>
      </c>
      <c r="H1978" s="5" t="s">
        <v>142</v>
      </c>
      <c r="I1978" s="7">
        <v>55.3</v>
      </c>
      <c r="J1978" s="7">
        <v>100.0</v>
      </c>
      <c r="K1978" s="8"/>
      <c r="L1978" s="5" t="str">
        <f t="array" ref="L1978">XLOOKUP(H1978,'Product Master'!B:B,'Product Master'!C:C)</f>
        <v>Automotive Solutions</v>
      </c>
      <c r="M1978" s="9">
        <f t="shared" si="3"/>
        <v>55300000</v>
      </c>
    </row>
    <row r="1979">
      <c r="A1979" s="5" t="s">
        <v>6002</v>
      </c>
      <c r="B1979" s="5" t="s">
        <v>3495</v>
      </c>
      <c r="C1979" s="5" t="s">
        <v>3412</v>
      </c>
      <c r="D1979" s="5" t="s">
        <v>3419</v>
      </c>
      <c r="E1979" s="6">
        <v>46270.0</v>
      </c>
      <c r="F1979" s="7">
        <f t="shared" si="1"/>
        <v>2026</v>
      </c>
      <c r="G1979" s="7">
        <f t="shared" si="2"/>
        <v>9</v>
      </c>
      <c r="H1979" s="5" t="s">
        <v>92</v>
      </c>
      <c r="I1979" s="7">
        <v>45.6</v>
      </c>
      <c r="J1979" s="7">
        <v>20.0</v>
      </c>
      <c r="K1979" s="8"/>
      <c r="L1979" s="5" t="str">
        <f t="array" ref="L1979">XLOOKUP(H1979,'Product Master'!B:B,'Product Master'!C:C)</f>
        <v>Automotive Solutions</v>
      </c>
      <c r="M1979" s="9">
        <f t="shared" si="3"/>
        <v>9120000</v>
      </c>
    </row>
    <row r="1980">
      <c r="A1980" s="5" t="s">
        <v>6003</v>
      </c>
      <c r="B1980" s="5" t="s">
        <v>3744</v>
      </c>
      <c r="C1980" s="5" t="s">
        <v>3412</v>
      </c>
      <c r="D1980" s="5" t="s">
        <v>3407</v>
      </c>
      <c r="E1980" s="6">
        <v>46637.0</v>
      </c>
      <c r="F1980" s="7">
        <f t="shared" si="1"/>
        <v>2027</v>
      </c>
      <c r="G1980" s="7">
        <f t="shared" si="2"/>
        <v>9</v>
      </c>
      <c r="H1980" s="5" t="s">
        <v>133</v>
      </c>
      <c r="I1980" s="7">
        <v>8.5</v>
      </c>
      <c r="J1980" s="7">
        <v>100.0</v>
      </c>
      <c r="K1980" s="5" t="s">
        <v>6004</v>
      </c>
      <c r="L1980" s="5" t="str">
        <f t="array" ref="L1980">XLOOKUP(H1980,'Product Master'!B:B,'Product Master'!C:C)</f>
        <v>Specialty Polymers</v>
      </c>
      <c r="M1980" s="9">
        <f t="shared" si="3"/>
        <v>8500000</v>
      </c>
    </row>
    <row r="1981">
      <c r="A1981" s="5" t="s">
        <v>6005</v>
      </c>
      <c r="B1981" s="5" t="s">
        <v>3668</v>
      </c>
      <c r="C1981" s="5" t="s">
        <v>3416</v>
      </c>
      <c r="D1981" s="5" t="s">
        <v>3407</v>
      </c>
      <c r="E1981" s="6">
        <v>46230.0</v>
      </c>
      <c r="F1981" s="7">
        <f t="shared" si="1"/>
        <v>2026</v>
      </c>
      <c r="G1981" s="7">
        <f t="shared" si="2"/>
        <v>7</v>
      </c>
      <c r="H1981" s="5" t="s">
        <v>40</v>
      </c>
      <c r="I1981" s="7">
        <v>73.5</v>
      </c>
      <c r="J1981" s="7">
        <v>100.0</v>
      </c>
      <c r="K1981" s="8"/>
      <c r="L1981" s="5" t="str">
        <f t="array" ref="L1981">XLOOKUP(H1981,'Product Master'!B:B,'Product Master'!C:C)</f>
        <v>Specialty Polymers</v>
      </c>
      <c r="M1981" s="9">
        <f t="shared" si="3"/>
        <v>73500000</v>
      </c>
    </row>
    <row r="1982">
      <c r="A1982" s="5" t="s">
        <v>6006</v>
      </c>
      <c r="B1982" s="5" t="s">
        <v>4270</v>
      </c>
      <c r="C1982" s="5" t="s">
        <v>3402</v>
      </c>
      <c r="D1982" s="5" t="s">
        <v>3407</v>
      </c>
      <c r="E1982" s="6">
        <v>46231.0</v>
      </c>
      <c r="F1982" s="7">
        <f t="shared" si="1"/>
        <v>2026</v>
      </c>
      <c r="G1982" s="7">
        <f t="shared" si="2"/>
        <v>7</v>
      </c>
      <c r="H1982" s="5" t="s">
        <v>89</v>
      </c>
      <c r="I1982" s="7">
        <v>55.0</v>
      </c>
      <c r="J1982" s="7">
        <v>100.0</v>
      </c>
      <c r="K1982" s="8"/>
      <c r="L1982" s="5" t="str">
        <f t="array" ref="L1982">XLOOKUP(H1982,'Product Master'!B:B,'Product Master'!C:C)</f>
        <v>Automotive Solutions</v>
      </c>
      <c r="M1982" s="9">
        <f t="shared" si="3"/>
        <v>55000000</v>
      </c>
    </row>
    <row r="1983">
      <c r="A1983" s="5" t="s">
        <v>6007</v>
      </c>
      <c r="B1983" s="5" t="s">
        <v>4995</v>
      </c>
      <c r="C1983" s="5" t="s">
        <v>3412</v>
      </c>
      <c r="D1983" s="5" t="s">
        <v>3417</v>
      </c>
      <c r="E1983" s="6">
        <v>46501.0</v>
      </c>
      <c r="F1983" s="7">
        <f t="shared" si="1"/>
        <v>2027</v>
      </c>
      <c r="G1983" s="7">
        <f t="shared" si="2"/>
        <v>4</v>
      </c>
      <c r="H1983" s="5" t="s">
        <v>152</v>
      </c>
      <c r="I1983" s="7">
        <v>10.9</v>
      </c>
      <c r="J1983" s="7">
        <v>60.0</v>
      </c>
      <c r="K1983" s="8"/>
      <c r="L1983" s="5" t="str">
        <f t="array" ref="L1983">XLOOKUP(H1983,'Product Master'!B:B,'Product Master'!C:C)</f>
        <v>Packaging Materials</v>
      </c>
      <c r="M1983" s="9">
        <f t="shared" si="3"/>
        <v>6540000</v>
      </c>
    </row>
    <row r="1984">
      <c r="A1984" s="5" t="s">
        <v>6008</v>
      </c>
      <c r="B1984" s="5" t="s">
        <v>5229</v>
      </c>
      <c r="C1984" s="5" t="s">
        <v>3412</v>
      </c>
      <c r="D1984" s="5" t="s">
        <v>3419</v>
      </c>
      <c r="E1984" s="6">
        <v>46715.0</v>
      </c>
      <c r="F1984" s="7">
        <f t="shared" si="1"/>
        <v>2027</v>
      </c>
      <c r="G1984" s="7">
        <f t="shared" si="2"/>
        <v>11</v>
      </c>
      <c r="H1984" s="5" t="s">
        <v>89</v>
      </c>
      <c r="I1984" s="7">
        <v>27.0</v>
      </c>
      <c r="J1984" s="7">
        <v>20.0</v>
      </c>
      <c r="K1984" s="8"/>
      <c r="L1984" s="5" t="str">
        <f t="array" ref="L1984">XLOOKUP(H1984,'Product Master'!B:B,'Product Master'!C:C)</f>
        <v>Automotive Solutions</v>
      </c>
      <c r="M1984" s="9">
        <f t="shared" si="3"/>
        <v>5400000</v>
      </c>
    </row>
    <row r="1985">
      <c r="A1985" s="5" t="s">
        <v>6009</v>
      </c>
      <c r="B1985" s="5" t="s">
        <v>3702</v>
      </c>
      <c r="C1985" s="5" t="s">
        <v>3412</v>
      </c>
      <c r="D1985" s="5" t="s">
        <v>3413</v>
      </c>
      <c r="E1985" s="6">
        <v>46125.0</v>
      </c>
      <c r="F1985" s="7">
        <f t="shared" si="1"/>
        <v>2026</v>
      </c>
      <c r="G1985" s="7">
        <f t="shared" si="2"/>
        <v>4</v>
      </c>
      <c r="H1985" s="5" t="s">
        <v>142</v>
      </c>
      <c r="I1985" s="7">
        <v>19.7</v>
      </c>
      <c r="J1985" s="7">
        <v>0.0</v>
      </c>
      <c r="K1985" s="8"/>
      <c r="L1985" s="5" t="str">
        <f t="array" ref="L1985">XLOOKUP(H1985,'Product Master'!B:B,'Product Master'!C:C)</f>
        <v>Automotive Solutions</v>
      </c>
      <c r="M1985" s="9">
        <f t="shared" si="3"/>
        <v>0</v>
      </c>
    </row>
    <row r="1986">
      <c r="A1986" s="5" t="s">
        <v>6010</v>
      </c>
      <c r="B1986" s="5" t="s">
        <v>3409</v>
      </c>
      <c r="C1986" s="5" t="s">
        <v>3416</v>
      </c>
      <c r="D1986" s="5" t="s">
        <v>3407</v>
      </c>
      <c r="E1986" s="6">
        <v>46836.0</v>
      </c>
      <c r="F1986" s="7">
        <f t="shared" si="1"/>
        <v>2028</v>
      </c>
      <c r="G1986" s="7">
        <f t="shared" si="2"/>
        <v>3</v>
      </c>
      <c r="H1986" s="5" t="s">
        <v>53</v>
      </c>
      <c r="I1986" s="7">
        <v>34.2</v>
      </c>
      <c r="J1986" s="7">
        <v>100.0</v>
      </c>
      <c r="K1986" s="8"/>
      <c r="L1986" s="5" t="str">
        <f t="array" ref="L1986">XLOOKUP(H1986,'Product Master'!B:B,'Product Master'!C:C)</f>
        <v>Specialty Polymers</v>
      </c>
      <c r="M1986" s="9">
        <f t="shared" si="3"/>
        <v>34200000</v>
      </c>
    </row>
    <row r="1987">
      <c r="A1987" s="5" t="s">
        <v>6011</v>
      </c>
      <c r="B1987" s="5" t="s">
        <v>4960</v>
      </c>
      <c r="C1987" s="5" t="s">
        <v>3406</v>
      </c>
      <c r="D1987" s="5" t="s">
        <v>3407</v>
      </c>
      <c r="E1987" s="6">
        <v>45851.0</v>
      </c>
      <c r="F1987" s="7">
        <f t="shared" si="1"/>
        <v>2025</v>
      </c>
      <c r="G1987" s="7">
        <f t="shared" si="2"/>
        <v>7</v>
      </c>
      <c r="H1987" s="5" t="s">
        <v>180</v>
      </c>
      <c r="I1987" s="7">
        <v>76.9</v>
      </c>
      <c r="J1987" s="7">
        <v>100.0</v>
      </c>
      <c r="K1987" s="8"/>
      <c r="L1987" s="5" t="str">
        <f t="array" ref="L1987">XLOOKUP(H1987,'Product Master'!B:B,'Product Master'!C:C)</f>
        <v>Automotive Solutions</v>
      </c>
      <c r="M1987" s="9">
        <f t="shared" si="3"/>
        <v>76900000</v>
      </c>
    </row>
    <row r="1988">
      <c r="A1988" s="5" t="s">
        <v>6012</v>
      </c>
      <c r="B1988" s="5" t="s">
        <v>4741</v>
      </c>
      <c r="C1988" s="5" t="s">
        <v>3406</v>
      </c>
      <c r="D1988" s="5" t="s">
        <v>3417</v>
      </c>
      <c r="E1988" s="6">
        <v>46216.0</v>
      </c>
      <c r="F1988" s="7">
        <f t="shared" si="1"/>
        <v>2026</v>
      </c>
      <c r="G1988" s="7">
        <f t="shared" si="2"/>
        <v>7</v>
      </c>
      <c r="H1988" s="5" t="s">
        <v>180</v>
      </c>
      <c r="I1988" s="7">
        <v>15.7</v>
      </c>
      <c r="J1988" s="7">
        <v>60.0</v>
      </c>
      <c r="K1988" s="8"/>
      <c r="L1988" s="5" t="str">
        <f t="array" ref="L1988">XLOOKUP(H1988,'Product Master'!B:B,'Product Master'!C:C)</f>
        <v>Automotive Solutions</v>
      </c>
      <c r="M1988" s="9">
        <f t="shared" si="3"/>
        <v>9420000</v>
      </c>
    </row>
    <row r="1989">
      <c r="A1989" s="5" t="s">
        <v>6013</v>
      </c>
      <c r="B1989" s="5" t="s">
        <v>3694</v>
      </c>
      <c r="C1989" s="5" t="s">
        <v>3416</v>
      </c>
      <c r="D1989" s="5" t="s">
        <v>3407</v>
      </c>
      <c r="E1989" s="6">
        <v>46105.0</v>
      </c>
      <c r="F1989" s="7">
        <f t="shared" si="1"/>
        <v>2026</v>
      </c>
      <c r="G1989" s="7">
        <f t="shared" si="2"/>
        <v>3</v>
      </c>
      <c r="H1989" s="5" t="s">
        <v>31</v>
      </c>
      <c r="I1989" s="7">
        <v>24.4</v>
      </c>
      <c r="J1989" s="7">
        <v>100.0</v>
      </c>
      <c r="K1989" s="8"/>
      <c r="L1989" s="5" t="str">
        <f t="array" ref="L1989">XLOOKUP(H1989,'Product Master'!B:B,'Product Master'!C:C)</f>
        <v>Consumer &amp; Home Care</v>
      </c>
      <c r="M1989" s="9">
        <f t="shared" si="3"/>
        <v>24400000</v>
      </c>
    </row>
    <row r="1990">
      <c r="A1990" s="5" t="s">
        <v>6014</v>
      </c>
      <c r="B1990" s="5" t="s">
        <v>4344</v>
      </c>
      <c r="C1990" s="5" t="s">
        <v>3402</v>
      </c>
      <c r="D1990" s="5" t="s">
        <v>3413</v>
      </c>
      <c r="E1990" s="6">
        <v>46811.0</v>
      </c>
      <c r="F1990" s="7">
        <f t="shared" si="1"/>
        <v>2028</v>
      </c>
      <c r="G1990" s="7">
        <f t="shared" si="2"/>
        <v>2</v>
      </c>
      <c r="H1990" s="5" t="s">
        <v>250</v>
      </c>
      <c r="I1990" s="7">
        <v>13.7</v>
      </c>
      <c r="J1990" s="7">
        <v>0.0</v>
      </c>
      <c r="K1990" s="8"/>
      <c r="L1990" s="5" t="str">
        <f t="array" ref="L1990">XLOOKUP(H1990,'Product Master'!B:B,'Product Master'!C:C)</f>
        <v>Industrial Lubricants</v>
      </c>
      <c r="M1990" s="9">
        <f t="shared" si="3"/>
        <v>0</v>
      </c>
    </row>
    <row r="1991">
      <c r="A1991" s="5" t="s">
        <v>6015</v>
      </c>
      <c r="B1991" s="5" t="s">
        <v>4847</v>
      </c>
      <c r="C1991" s="5" t="s">
        <v>3406</v>
      </c>
      <c r="D1991" s="5" t="s">
        <v>3417</v>
      </c>
      <c r="E1991" s="6">
        <v>45823.0</v>
      </c>
      <c r="F1991" s="7">
        <f t="shared" si="1"/>
        <v>2025</v>
      </c>
      <c r="G1991" s="7">
        <f t="shared" si="2"/>
        <v>6</v>
      </c>
      <c r="H1991" s="5" t="s">
        <v>267</v>
      </c>
      <c r="I1991" s="7">
        <v>15.2</v>
      </c>
      <c r="J1991" s="7">
        <v>60.0</v>
      </c>
      <c r="K1991" s="8"/>
      <c r="L1991" s="5" t="str">
        <f t="array" ref="L1991">XLOOKUP(H1991,'Product Master'!B:B,'Product Master'!C:C)</f>
        <v>Automotive Solutions</v>
      </c>
      <c r="M1991" s="9">
        <f t="shared" si="3"/>
        <v>9120000</v>
      </c>
    </row>
    <row r="1992">
      <c r="A1992" s="5" t="s">
        <v>6016</v>
      </c>
      <c r="B1992" s="5" t="s">
        <v>5094</v>
      </c>
      <c r="C1992" s="5" t="s">
        <v>3412</v>
      </c>
      <c r="D1992" s="5" t="s">
        <v>3403</v>
      </c>
      <c r="E1992" s="6">
        <v>45936.0</v>
      </c>
      <c r="F1992" s="7">
        <f t="shared" si="1"/>
        <v>2025</v>
      </c>
      <c r="G1992" s="7">
        <f t="shared" si="2"/>
        <v>10</v>
      </c>
      <c r="H1992" s="5" t="s">
        <v>25</v>
      </c>
      <c r="I1992" s="7">
        <v>51.3</v>
      </c>
      <c r="J1992" s="7">
        <v>80.0</v>
      </c>
      <c r="K1992" s="8"/>
      <c r="L1992" s="5" t="str">
        <f t="array" ref="L1992">XLOOKUP(H1992,'Product Master'!B:B,'Product Master'!C:C)</f>
        <v>Specialty Polymers</v>
      </c>
      <c r="M1992" s="9">
        <f t="shared" si="3"/>
        <v>41040000</v>
      </c>
    </row>
    <row r="1993">
      <c r="A1993" s="5" t="s">
        <v>6017</v>
      </c>
      <c r="B1993" s="5" t="s">
        <v>3415</v>
      </c>
      <c r="C1993" s="5" t="s">
        <v>3406</v>
      </c>
      <c r="D1993" s="5" t="s">
        <v>3407</v>
      </c>
      <c r="E1993" s="6">
        <v>46257.0</v>
      </c>
      <c r="F1993" s="7">
        <f t="shared" si="1"/>
        <v>2026</v>
      </c>
      <c r="G1993" s="7">
        <f t="shared" si="2"/>
        <v>8</v>
      </c>
      <c r="H1993" s="5" t="s">
        <v>98</v>
      </c>
      <c r="I1993" s="7">
        <v>39.2</v>
      </c>
      <c r="J1993" s="7">
        <v>100.0</v>
      </c>
      <c r="K1993" s="8"/>
      <c r="L1993" s="5" t="str">
        <f t="array" ref="L1993">XLOOKUP(H1993,'Product Master'!B:B,'Product Master'!C:C)</f>
        <v>Industrial Lubricants</v>
      </c>
      <c r="M1993" s="9">
        <f t="shared" si="3"/>
        <v>39200000</v>
      </c>
    </row>
    <row r="1994">
      <c r="A1994" s="5" t="s">
        <v>6018</v>
      </c>
      <c r="B1994" s="5" t="s">
        <v>3923</v>
      </c>
      <c r="C1994" s="5" t="s">
        <v>3416</v>
      </c>
      <c r="D1994" s="5" t="s">
        <v>3407</v>
      </c>
      <c r="E1994" s="6">
        <v>46075.0</v>
      </c>
      <c r="F1994" s="7">
        <f t="shared" si="1"/>
        <v>2026</v>
      </c>
      <c r="G1994" s="7">
        <f t="shared" si="2"/>
        <v>2</v>
      </c>
      <c r="H1994" s="5" t="s">
        <v>231</v>
      </c>
      <c r="I1994" s="7">
        <v>25.6</v>
      </c>
      <c r="J1994" s="7">
        <v>100.0</v>
      </c>
      <c r="K1994" s="8"/>
      <c r="L1994" s="5" t="str">
        <f t="array" ref="L1994">XLOOKUP(H1994,'Product Master'!B:B,'Product Master'!C:C)</f>
        <v>Industrial Lubricants</v>
      </c>
      <c r="M1994" s="9">
        <f t="shared" si="3"/>
        <v>25600000</v>
      </c>
    </row>
    <row r="1995">
      <c r="A1995" s="5" t="s">
        <v>6019</v>
      </c>
      <c r="B1995" s="5" t="s">
        <v>4175</v>
      </c>
      <c r="C1995" s="5" t="s">
        <v>3406</v>
      </c>
      <c r="D1995" s="5" t="s">
        <v>3419</v>
      </c>
      <c r="E1995" s="6">
        <v>46020.0</v>
      </c>
      <c r="F1995" s="7">
        <f t="shared" si="1"/>
        <v>2025</v>
      </c>
      <c r="G1995" s="7">
        <f t="shared" si="2"/>
        <v>12</v>
      </c>
      <c r="H1995" s="5" t="s">
        <v>382</v>
      </c>
      <c r="I1995" s="7">
        <v>58.8</v>
      </c>
      <c r="J1995" s="7">
        <v>20.0</v>
      </c>
      <c r="K1995" s="8"/>
      <c r="L1995" s="5" t="str">
        <f t="array" ref="L1995">XLOOKUP(H1995,'Product Master'!B:B,'Product Master'!C:C)</f>
        <v>Industrial Lubricants</v>
      </c>
      <c r="M1995" s="9">
        <f t="shared" si="3"/>
        <v>11760000</v>
      </c>
    </row>
    <row r="1996">
      <c r="A1996" s="5" t="s">
        <v>6020</v>
      </c>
      <c r="B1996" s="5" t="s">
        <v>4216</v>
      </c>
      <c r="C1996" s="5" t="s">
        <v>3416</v>
      </c>
      <c r="D1996" s="5" t="s">
        <v>3407</v>
      </c>
      <c r="E1996" s="6">
        <v>46407.0</v>
      </c>
      <c r="F1996" s="7">
        <f t="shared" si="1"/>
        <v>2027</v>
      </c>
      <c r="G1996" s="7">
        <f t="shared" si="2"/>
        <v>1</v>
      </c>
      <c r="H1996" s="5" t="s">
        <v>124</v>
      </c>
      <c r="I1996" s="7">
        <v>73.7</v>
      </c>
      <c r="J1996" s="7">
        <v>100.0</v>
      </c>
      <c r="K1996" s="8"/>
      <c r="L1996" s="5" t="str">
        <f t="array" ref="L1996">XLOOKUP(H1996,'Product Master'!B:B,'Product Master'!C:C)</f>
        <v>Specialty Polymers</v>
      </c>
      <c r="M1996" s="9">
        <f t="shared" si="3"/>
        <v>73700000</v>
      </c>
    </row>
    <row r="1997">
      <c r="A1997" s="5" t="s">
        <v>6021</v>
      </c>
      <c r="B1997" s="5" t="s">
        <v>3612</v>
      </c>
      <c r="C1997" s="5" t="s">
        <v>3412</v>
      </c>
      <c r="D1997" s="5" t="s">
        <v>3417</v>
      </c>
      <c r="E1997" s="6">
        <v>46031.0</v>
      </c>
      <c r="F1997" s="7">
        <f t="shared" si="1"/>
        <v>2026</v>
      </c>
      <c r="G1997" s="7">
        <f t="shared" si="2"/>
        <v>1</v>
      </c>
      <c r="H1997" s="5" t="s">
        <v>59</v>
      </c>
      <c r="I1997" s="7">
        <v>29.3</v>
      </c>
      <c r="J1997" s="7">
        <v>60.0</v>
      </c>
      <c r="K1997" s="8"/>
      <c r="L1997" s="5" t="str">
        <f t="array" ref="L1997">XLOOKUP(H1997,'Product Master'!B:B,'Product Master'!C:C)</f>
        <v>Consumer &amp; Home Care</v>
      </c>
      <c r="M1997" s="9">
        <f t="shared" si="3"/>
        <v>17580000</v>
      </c>
    </row>
    <row r="1998">
      <c r="A1998" s="5" t="s">
        <v>6022</v>
      </c>
      <c r="B1998" s="5" t="s">
        <v>4903</v>
      </c>
      <c r="C1998" s="5" t="s">
        <v>3416</v>
      </c>
      <c r="D1998" s="5" t="s">
        <v>3407</v>
      </c>
      <c r="E1998" s="6">
        <v>46829.0</v>
      </c>
      <c r="F1998" s="7">
        <f t="shared" si="1"/>
        <v>2028</v>
      </c>
      <c r="G1998" s="7">
        <f t="shared" si="2"/>
        <v>3</v>
      </c>
      <c r="H1998" s="5" t="s">
        <v>142</v>
      </c>
      <c r="I1998" s="7">
        <v>41.8</v>
      </c>
      <c r="J1998" s="7">
        <v>100.0</v>
      </c>
      <c r="K1998" s="8"/>
      <c r="L1998" s="5" t="str">
        <f t="array" ref="L1998">XLOOKUP(H1998,'Product Master'!B:B,'Product Master'!C:C)</f>
        <v>Automotive Solutions</v>
      </c>
      <c r="M1998" s="9">
        <f t="shared" si="3"/>
        <v>41800000</v>
      </c>
    </row>
    <row r="1999">
      <c r="A1999" s="5" t="s">
        <v>6023</v>
      </c>
      <c r="B1999" s="5" t="s">
        <v>4572</v>
      </c>
      <c r="C1999" s="5" t="s">
        <v>3416</v>
      </c>
      <c r="D1999" s="5" t="s">
        <v>3419</v>
      </c>
      <c r="E1999" s="6">
        <v>45762.0</v>
      </c>
      <c r="F1999" s="7">
        <f t="shared" si="1"/>
        <v>2025</v>
      </c>
      <c r="G1999" s="7">
        <f t="shared" si="2"/>
        <v>4</v>
      </c>
      <c r="H1999" s="5" t="s">
        <v>166</v>
      </c>
      <c r="I1999" s="7">
        <v>52.4</v>
      </c>
      <c r="J1999" s="7">
        <v>20.0</v>
      </c>
      <c r="K1999" s="8"/>
      <c r="L1999" s="5" t="str">
        <f t="array" ref="L1999">XLOOKUP(H1999,'Product Master'!B:B,'Product Master'!C:C)</f>
        <v>Automotive Solutions</v>
      </c>
      <c r="M1999" s="9">
        <f t="shared" si="3"/>
        <v>10480000</v>
      </c>
    </row>
    <row r="2000">
      <c r="A2000" s="5" t="s">
        <v>6024</v>
      </c>
      <c r="B2000" s="5" t="s">
        <v>4115</v>
      </c>
      <c r="C2000" s="5" t="s">
        <v>3406</v>
      </c>
      <c r="D2000" s="5" t="s">
        <v>3403</v>
      </c>
      <c r="E2000" s="6">
        <v>46381.0</v>
      </c>
      <c r="F2000" s="7">
        <f t="shared" si="1"/>
        <v>2026</v>
      </c>
      <c r="G2000" s="7">
        <f t="shared" si="2"/>
        <v>12</v>
      </c>
      <c r="H2000" s="5" t="s">
        <v>294</v>
      </c>
      <c r="I2000" s="7">
        <v>29.5</v>
      </c>
      <c r="J2000" s="7">
        <v>80.0</v>
      </c>
      <c r="K2000" s="8"/>
      <c r="L2000" s="5" t="str">
        <f t="array" ref="L2000">XLOOKUP(H2000,'Product Master'!B:B,'Product Master'!C:C)</f>
        <v>Consumer &amp; Home Care</v>
      </c>
      <c r="M2000" s="9">
        <f t="shared" si="3"/>
        <v>23600000</v>
      </c>
    </row>
    <row r="2001">
      <c r="A2001" s="5" t="s">
        <v>6025</v>
      </c>
      <c r="B2001" s="5" t="s">
        <v>3521</v>
      </c>
      <c r="C2001" s="5" t="s">
        <v>3406</v>
      </c>
      <c r="D2001" s="5" t="s">
        <v>3417</v>
      </c>
      <c r="E2001" s="6">
        <v>45884.0</v>
      </c>
      <c r="F2001" s="7">
        <f t="shared" si="1"/>
        <v>2025</v>
      </c>
      <c r="G2001" s="7">
        <f t="shared" si="2"/>
        <v>8</v>
      </c>
      <c r="H2001" s="5" t="s">
        <v>40</v>
      </c>
      <c r="I2001" s="7">
        <v>49.6</v>
      </c>
      <c r="J2001" s="7">
        <v>60.0</v>
      </c>
      <c r="K2001" s="8"/>
      <c r="L2001" s="5" t="str">
        <f t="array" ref="L2001">XLOOKUP(H2001,'Product Master'!B:B,'Product Master'!C:C)</f>
        <v>Specialty Polymers</v>
      </c>
      <c r="M2001" s="9">
        <f t="shared" si="3"/>
        <v>29760000</v>
      </c>
    </row>
    <row r="2002">
      <c r="A2002" s="5" t="s">
        <v>6026</v>
      </c>
      <c r="B2002" s="5" t="s">
        <v>3525</v>
      </c>
      <c r="C2002" s="5" t="s">
        <v>3416</v>
      </c>
      <c r="D2002" s="5" t="s">
        <v>3407</v>
      </c>
      <c r="E2002" s="6">
        <v>46700.0</v>
      </c>
      <c r="F2002" s="7">
        <f t="shared" si="1"/>
        <v>2027</v>
      </c>
      <c r="G2002" s="7">
        <f t="shared" si="2"/>
        <v>11</v>
      </c>
      <c r="H2002" s="5" t="s">
        <v>45</v>
      </c>
      <c r="I2002" s="7">
        <v>28.0</v>
      </c>
      <c r="J2002" s="7">
        <v>100.0</v>
      </c>
      <c r="K2002" s="8"/>
      <c r="L2002" s="5" t="str">
        <f t="array" ref="L2002">XLOOKUP(H2002,'Product Master'!B:B,'Product Master'!C:C)</f>
        <v>Automotive Solutions</v>
      </c>
      <c r="M2002" s="9">
        <f t="shared" si="3"/>
        <v>28000000</v>
      </c>
    </row>
    <row r="2003">
      <c r="A2003" s="5" t="s">
        <v>6027</v>
      </c>
      <c r="B2003" s="5" t="s">
        <v>3409</v>
      </c>
      <c r="C2003" s="5" t="s">
        <v>3406</v>
      </c>
      <c r="D2003" s="5" t="s">
        <v>3403</v>
      </c>
      <c r="E2003" s="6">
        <v>46191.0</v>
      </c>
      <c r="F2003" s="7">
        <f t="shared" si="1"/>
        <v>2026</v>
      </c>
      <c r="G2003" s="7">
        <f t="shared" si="2"/>
        <v>6</v>
      </c>
      <c r="H2003" s="5" t="s">
        <v>306</v>
      </c>
      <c r="I2003" s="7">
        <v>57.2</v>
      </c>
      <c r="J2003" s="7">
        <v>80.0</v>
      </c>
      <c r="K2003" s="8"/>
      <c r="L2003" s="5" t="str">
        <f t="array" ref="L2003">XLOOKUP(H2003,'Product Master'!B:B,'Product Master'!C:C)</f>
        <v>Consumer &amp; Home Care</v>
      </c>
      <c r="M2003" s="9">
        <f t="shared" si="3"/>
        <v>45760000</v>
      </c>
    </row>
    <row r="2004">
      <c r="A2004" s="5" t="s">
        <v>6028</v>
      </c>
      <c r="B2004" s="5" t="s">
        <v>4135</v>
      </c>
      <c r="C2004" s="5" t="s">
        <v>3406</v>
      </c>
      <c r="D2004" s="5" t="s">
        <v>3419</v>
      </c>
      <c r="E2004" s="6">
        <v>46302.0</v>
      </c>
      <c r="F2004" s="7">
        <f t="shared" si="1"/>
        <v>2026</v>
      </c>
      <c r="G2004" s="7">
        <f t="shared" si="2"/>
        <v>10</v>
      </c>
      <c r="H2004" s="5" t="s">
        <v>19</v>
      </c>
      <c r="I2004" s="7">
        <v>28.8</v>
      </c>
      <c r="J2004" s="7">
        <v>20.0</v>
      </c>
      <c r="K2004" s="8"/>
      <c r="L2004" s="5" t="str">
        <f t="array" ref="L2004">XLOOKUP(H2004,'Product Master'!B:B,'Product Master'!C:C)</f>
        <v>Packaging Materials</v>
      </c>
      <c r="M2004" s="9">
        <f t="shared" si="3"/>
        <v>5760000</v>
      </c>
    </row>
    <row r="2005">
      <c r="A2005" s="5" t="s">
        <v>6029</v>
      </c>
      <c r="B2005" s="5" t="s">
        <v>3996</v>
      </c>
      <c r="C2005" s="5" t="s">
        <v>3416</v>
      </c>
      <c r="D2005" s="5" t="s">
        <v>3403</v>
      </c>
      <c r="E2005" s="6">
        <v>46384.0</v>
      </c>
      <c r="F2005" s="7">
        <f t="shared" si="1"/>
        <v>2026</v>
      </c>
      <c r="G2005" s="7">
        <f t="shared" si="2"/>
        <v>12</v>
      </c>
      <c r="H2005" s="5" t="s">
        <v>306</v>
      </c>
      <c r="I2005" s="7">
        <v>33.1</v>
      </c>
      <c r="J2005" s="7">
        <v>80.0</v>
      </c>
      <c r="K2005" s="8"/>
      <c r="L2005" s="5" t="str">
        <f t="array" ref="L2005">XLOOKUP(H2005,'Product Master'!B:B,'Product Master'!C:C)</f>
        <v>Consumer &amp; Home Care</v>
      </c>
      <c r="M2005" s="9">
        <f t="shared" si="3"/>
        <v>26480000</v>
      </c>
    </row>
    <row r="2006">
      <c r="A2006" s="5" t="s">
        <v>6030</v>
      </c>
      <c r="B2006" s="5" t="s">
        <v>3676</v>
      </c>
      <c r="C2006" s="5" t="s">
        <v>3406</v>
      </c>
      <c r="D2006" s="5" t="s">
        <v>3407</v>
      </c>
      <c r="E2006" s="6">
        <v>46319.0</v>
      </c>
      <c r="F2006" s="7">
        <f t="shared" si="1"/>
        <v>2026</v>
      </c>
      <c r="G2006" s="7">
        <f t="shared" si="2"/>
        <v>10</v>
      </c>
      <c r="H2006" s="5" t="s">
        <v>210</v>
      </c>
      <c r="I2006" s="7">
        <v>28.5</v>
      </c>
      <c r="J2006" s="7">
        <v>100.0</v>
      </c>
      <c r="K2006" s="8"/>
      <c r="L2006" s="5" t="str">
        <f t="array" ref="L2006">XLOOKUP(H2006,'Product Master'!B:B,'Product Master'!C:C)</f>
        <v>Automotive Solutions</v>
      </c>
      <c r="M2006" s="9">
        <f t="shared" si="3"/>
        <v>28500000</v>
      </c>
    </row>
    <row r="2007">
      <c r="A2007" s="5" t="s">
        <v>6031</v>
      </c>
      <c r="B2007" s="5" t="s">
        <v>4169</v>
      </c>
      <c r="C2007" s="5" t="s">
        <v>3402</v>
      </c>
      <c r="D2007" s="5" t="s">
        <v>3403</v>
      </c>
      <c r="E2007" s="6">
        <v>46066.0</v>
      </c>
      <c r="F2007" s="7">
        <f t="shared" si="1"/>
        <v>2026</v>
      </c>
      <c r="G2007" s="7">
        <f t="shared" si="2"/>
        <v>2</v>
      </c>
      <c r="H2007" s="5" t="s">
        <v>92</v>
      </c>
      <c r="I2007" s="7">
        <v>46.4</v>
      </c>
      <c r="J2007" s="7">
        <v>80.0</v>
      </c>
      <c r="K2007" s="8"/>
      <c r="L2007" s="5" t="str">
        <f t="array" ref="L2007">XLOOKUP(H2007,'Product Master'!B:B,'Product Master'!C:C)</f>
        <v>Automotive Solutions</v>
      </c>
      <c r="M2007" s="9">
        <f t="shared" si="3"/>
        <v>37120000</v>
      </c>
    </row>
    <row r="2008">
      <c r="A2008" s="5" t="s">
        <v>6032</v>
      </c>
      <c r="B2008" s="5" t="s">
        <v>4016</v>
      </c>
      <c r="C2008" s="5" t="s">
        <v>3406</v>
      </c>
      <c r="D2008" s="5" t="s">
        <v>3403</v>
      </c>
      <c r="E2008" s="6">
        <v>45920.0</v>
      </c>
      <c r="F2008" s="7">
        <f t="shared" si="1"/>
        <v>2025</v>
      </c>
      <c r="G2008" s="7">
        <f t="shared" si="2"/>
        <v>9</v>
      </c>
      <c r="H2008" s="5" t="s">
        <v>68</v>
      </c>
      <c r="I2008" s="7">
        <v>69.4</v>
      </c>
      <c r="J2008" s="7">
        <v>80.0</v>
      </c>
      <c r="K2008" s="8"/>
      <c r="L2008" s="5" t="str">
        <f t="array" ref="L2008">XLOOKUP(H2008,'Product Master'!B:B,'Product Master'!C:C)</f>
        <v>Industrial Lubricants</v>
      </c>
      <c r="M2008" s="9">
        <f t="shared" si="3"/>
        <v>55520000</v>
      </c>
    </row>
    <row r="2009">
      <c r="A2009" s="5" t="s">
        <v>6033</v>
      </c>
      <c r="B2009" s="5" t="s">
        <v>4807</v>
      </c>
      <c r="C2009" s="5" t="s">
        <v>3406</v>
      </c>
      <c r="D2009" s="5" t="s">
        <v>3417</v>
      </c>
      <c r="E2009" s="6">
        <v>46122.0</v>
      </c>
      <c r="F2009" s="7">
        <f t="shared" si="1"/>
        <v>2026</v>
      </c>
      <c r="G2009" s="7">
        <f t="shared" si="2"/>
        <v>4</v>
      </c>
      <c r="H2009" s="5" t="s">
        <v>74</v>
      </c>
      <c r="I2009" s="7">
        <v>34.2</v>
      </c>
      <c r="J2009" s="7">
        <v>60.0</v>
      </c>
      <c r="K2009" s="8"/>
      <c r="L2009" s="5" t="str">
        <f t="array" ref="L2009">XLOOKUP(H2009,'Product Master'!B:B,'Product Master'!C:C)</f>
        <v>Consumer &amp; Home Care</v>
      </c>
      <c r="M2009" s="9">
        <f t="shared" si="3"/>
        <v>20520000</v>
      </c>
    </row>
    <row r="2010">
      <c r="A2010" s="5" t="s">
        <v>6034</v>
      </c>
      <c r="B2010" s="5" t="s">
        <v>6035</v>
      </c>
      <c r="C2010" s="5" t="s">
        <v>3402</v>
      </c>
      <c r="D2010" s="5" t="s">
        <v>3403</v>
      </c>
      <c r="E2010" s="6">
        <v>46814.0</v>
      </c>
      <c r="F2010" s="7">
        <f t="shared" si="1"/>
        <v>2028</v>
      </c>
      <c r="G2010" s="7">
        <f t="shared" si="2"/>
        <v>3</v>
      </c>
      <c r="H2010" s="5" t="s">
        <v>245</v>
      </c>
      <c r="I2010" s="7">
        <v>14.1</v>
      </c>
      <c r="J2010" s="7">
        <v>80.0</v>
      </c>
      <c r="K2010" s="8"/>
      <c r="L2010" s="5" t="str">
        <f t="array" ref="L2010">XLOOKUP(H2010,'Product Master'!B:B,'Product Master'!C:C)</f>
        <v>Packaging Materials</v>
      </c>
      <c r="M2010" s="9">
        <f t="shared" si="3"/>
        <v>11280000</v>
      </c>
    </row>
    <row r="2011">
      <c r="A2011" s="5" t="s">
        <v>6036</v>
      </c>
      <c r="B2011" s="5" t="s">
        <v>4329</v>
      </c>
      <c r="C2011" s="5" t="s">
        <v>3402</v>
      </c>
      <c r="D2011" s="5" t="s">
        <v>3413</v>
      </c>
      <c r="E2011" s="6">
        <v>46297.0</v>
      </c>
      <c r="F2011" s="7">
        <f t="shared" si="1"/>
        <v>2026</v>
      </c>
      <c r="G2011" s="7">
        <f t="shared" si="2"/>
        <v>10</v>
      </c>
      <c r="H2011" s="5" t="s">
        <v>56</v>
      </c>
      <c r="I2011" s="7">
        <v>57.4</v>
      </c>
      <c r="J2011" s="7">
        <v>0.0</v>
      </c>
      <c r="K2011" s="8"/>
      <c r="L2011" s="5" t="str">
        <f t="array" ref="L2011">XLOOKUP(H2011,'Product Master'!B:B,'Product Master'!C:C)</f>
        <v>Packaging Materials</v>
      </c>
      <c r="M2011" s="9">
        <f t="shared" si="3"/>
        <v>0</v>
      </c>
    </row>
    <row r="2012">
      <c r="A2012" s="5" t="s">
        <v>6037</v>
      </c>
      <c r="B2012" s="5" t="s">
        <v>3509</v>
      </c>
      <c r="C2012" s="5" t="s">
        <v>3412</v>
      </c>
      <c r="D2012" s="5" t="s">
        <v>3419</v>
      </c>
      <c r="E2012" s="6">
        <v>46370.0</v>
      </c>
      <c r="F2012" s="7">
        <f t="shared" si="1"/>
        <v>2026</v>
      </c>
      <c r="G2012" s="7">
        <f t="shared" si="2"/>
        <v>12</v>
      </c>
      <c r="H2012" s="5" t="s">
        <v>267</v>
      </c>
      <c r="I2012" s="7">
        <v>52.4</v>
      </c>
      <c r="J2012" s="7">
        <v>20.0</v>
      </c>
      <c r="K2012" s="8"/>
      <c r="L2012" s="5" t="str">
        <f t="array" ref="L2012">XLOOKUP(H2012,'Product Master'!B:B,'Product Master'!C:C)</f>
        <v>Automotive Solutions</v>
      </c>
      <c r="M2012" s="9">
        <f t="shared" si="3"/>
        <v>10480000</v>
      </c>
    </row>
    <row r="2013">
      <c r="A2013" s="5" t="s">
        <v>6038</v>
      </c>
      <c r="B2013" s="5" t="s">
        <v>3886</v>
      </c>
      <c r="C2013" s="5" t="s">
        <v>3406</v>
      </c>
      <c r="D2013" s="5" t="s">
        <v>3413</v>
      </c>
      <c r="E2013" s="6">
        <v>45696.0</v>
      </c>
      <c r="F2013" s="7">
        <f t="shared" si="1"/>
        <v>2025</v>
      </c>
      <c r="G2013" s="7">
        <f t="shared" si="2"/>
        <v>2</v>
      </c>
      <c r="H2013" s="5" t="s">
        <v>124</v>
      </c>
      <c r="I2013" s="7">
        <v>38.8</v>
      </c>
      <c r="J2013" s="7">
        <v>0.0</v>
      </c>
      <c r="K2013" s="8"/>
      <c r="L2013" s="5" t="str">
        <f t="array" ref="L2013">XLOOKUP(H2013,'Product Master'!B:B,'Product Master'!C:C)</f>
        <v>Specialty Polymers</v>
      </c>
      <c r="M2013" s="9">
        <f t="shared" si="3"/>
        <v>0</v>
      </c>
    </row>
    <row r="2014">
      <c r="A2014" s="5" t="s">
        <v>6039</v>
      </c>
      <c r="B2014" s="5" t="s">
        <v>4361</v>
      </c>
      <c r="C2014" s="5" t="s">
        <v>3402</v>
      </c>
      <c r="D2014" s="5" t="s">
        <v>3407</v>
      </c>
      <c r="E2014" s="6">
        <v>46797.0</v>
      </c>
      <c r="F2014" s="7">
        <f t="shared" si="1"/>
        <v>2028</v>
      </c>
      <c r="G2014" s="7">
        <f t="shared" si="2"/>
        <v>2</v>
      </c>
      <c r="H2014" s="5" t="s">
        <v>103</v>
      </c>
      <c r="I2014" s="7">
        <v>34.4</v>
      </c>
      <c r="J2014" s="7">
        <v>100.0</v>
      </c>
      <c r="K2014" s="8"/>
      <c r="L2014" s="5" t="str">
        <f t="array" ref="L2014">XLOOKUP(H2014,'Product Master'!B:B,'Product Master'!C:C)</f>
        <v>Specialty Polymers</v>
      </c>
      <c r="M2014" s="9">
        <f t="shared" si="3"/>
        <v>34400000</v>
      </c>
    </row>
    <row r="2015">
      <c r="A2015" s="5" t="s">
        <v>6040</v>
      </c>
      <c r="B2015" s="5" t="s">
        <v>4216</v>
      </c>
      <c r="C2015" s="5" t="s">
        <v>3416</v>
      </c>
      <c r="D2015" s="5" t="s">
        <v>3419</v>
      </c>
      <c r="E2015" s="6">
        <v>46372.0</v>
      </c>
      <c r="F2015" s="7">
        <f t="shared" si="1"/>
        <v>2026</v>
      </c>
      <c r="G2015" s="7">
        <f t="shared" si="2"/>
        <v>12</v>
      </c>
      <c r="H2015" s="5" t="s">
        <v>53</v>
      </c>
      <c r="I2015" s="7">
        <v>22.5</v>
      </c>
      <c r="J2015" s="7">
        <v>20.0</v>
      </c>
      <c r="K2015" s="8"/>
      <c r="L2015" s="5" t="str">
        <f t="array" ref="L2015">XLOOKUP(H2015,'Product Master'!B:B,'Product Master'!C:C)</f>
        <v>Specialty Polymers</v>
      </c>
      <c r="M2015" s="9">
        <f t="shared" si="3"/>
        <v>4500000</v>
      </c>
    </row>
    <row r="2016">
      <c r="A2016" s="5" t="s">
        <v>6041</v>
      </c>
      <c r="B2016" s="5" t="s">
        <v>3430</v>
      </c>
      <c r="C2016" s="5" t="s">
        <v>3412</v>
      </c>
      <c r="D2016" s="5" t="s">
        <v>3417</v>
      </c>
      <c r="E2016" s="6">
        <v>45947.0</v>
      </c>
      <c r="F2016" s="7">
        <f t="shared" si="1"/>
        <v>2025</v>
      </c>
      <c r="G2016" s="7">
        <f t="shared" si="2"/>
        <v>10</v>
      </c>
      <c r="H2016" s="5" t="s">
        <v>68</v>
      </c>
      <c r="I2016" s="7">
        <v>53.3</v>
      </c>
      <c r="J2016" s="7">
        <v>60.0</v>
      </c>
      <c r="K2016" s="8"/>
      <c r="L2016" s="5" t="str">
        <f t="array" ref="L2016">XLOOKUP(H2016,'Product Master'!B:B,'Product Master'!C:C)</f>
        <v>Industrial Lubricants</v>
      </c>
      <c r="M2016" s="9">
        <f t="shared" si="3"/>
        <v>31980000</v>
      </c>
    </row>
    <row r="2017">
      <c r="A2017" s="5" t="s">
        <v>6042</v>
      </c>
      <c r="B2017" s="5" t="s">
        <v>4218</v>
      </c>
      <c r="C2017" s="5" t="s">
        <v>3406</v>
      </c>
      <c r="D2017" s="5" t="s">
        <v>3413</v>
      </c>
      <c r="E2017" s="6">
        <v>46247.0</v>
      </c>
      <c r="F2017" s="7">
        <f t="shared" si="1"/>
        <v>2026</v>
      </c>
      <c r="G2017" s="7">
        <f t="shared" si="2"/>
        <v>8</v>
      </c>
      <c r="H2017" s="5" t="s">
        <v>210</v>
      </c>
      <c r="I2017" s="7">
        <v>52.5</v>
      </c>
      <c r="J2017" s="7">
        <v>0.0</v>
      </c>
      <c r="K2017" s="8"/>
      <c r="L2017" s="5" t="str">
        <f t="array" ref="L2017">XLOOKUP(H2017,'Product Master'!B:B,'Product Master'!C:C)</f>
        <v>Automotive Solutions</v>
      </c>
      <c r="M2017" s="9">
        <f t="shared" si="3"/>
        <v>0</v>
      </c>
    </row>
    <row r="2018">
      <c r="A2018" s="5" t="s">
        <v>6043</v>
      </c>
      <c r="B2018" s="5" t="s">
        <v>3589</v>
      </c>
      <c r="C2018" s="5" t="s">
        <v>3416</v>
      </c>
      <c r="D2018" s="5" t="s">
        <v>3419</v>
      </c>
      <c r="E2018" s="6">
        <v>46568.0</v>
      </c>
      <c r="F2018" s="7">
        <f t="shared" si="1"/>
        <v>2027</v>
      </c>
      <c r="G2018" s="7">
        <f t="shared" si="2"/>
        <v>6</v>
      </c>
      <c r="H2018" s="5" t="s">
        <v>218</v>
      </c>
      <c r="I2018" s="7">
        <v>55.4</v>
      </c>
      <c r="J2018" s="7">
        <v>20.0</v>
      </c>
      <c r="K2018" s="8"/>
      <c r="L2018" s="5" t="str">
        <f t="array" ref="L2018">XLOOKUP(H2018,'Product Master'!B:B,'Product Master'!C:C)</f>
        <v>Consumer &amp; Home Care</v>
      </c>
      <c r="M2018" s="9">
        <f t="shared" si="3"/>
        <v>11080000</v>
      </c>
    </row>
    <row r="2019">
      <c r="A2019" s="5" t="s">
        <v>6044</v>
      </c>
      <c r="B2019" s="5" t="s">
        <v>3455</v>
      </c>
      <c r="C2019" s="5" t="s">
        <v>3402</v>
      </c>
      <c r="D2019" s="5" t="s">
        <v>3403</v>
      </c>
      <c r="E2019" s="6">
        <v>45966.0</v>
      </c>
      <c r="F2019" s="7">
        <f t="shared" si="1"/>
        <v>2025</v>
      </c>
      <c r="G2019" s="7">
        <f t="shared" si="2"/>
        <v>11</v>
      </c>
      <c r="H2019" s="5" t="s">
        <v>142</v>
      </c>
      <c r="I2019" s="7">
        <v>48.6</v>
      </c>
      <c r="J2019" s="7">
        <v>80.0</v>
      </c>
      <c r="K2019" s="8"/>
      <c r="L2019" s="5" t="str">
        <f t="array" ref="L2019">XLOOKUP(H2019,'Product Master'!B:B,'Product Master'!C:C)</f>
        <v>Automotive Solutions</v>
      </c>
      <c r="M2019" s="9">
        <f t="shared" si="3"/>
        <v>38880000</v>
      </c>
    </row>
    <row r="2020">
      <c r="A2020" s="5" t="s">
        <v>6045</v>
      </c>
      <c r="B2020" s="5" t="s">
        <v>3823</v>
      </c>
      <c r="C2020" s="5" t="s">
        <v>3402</v>
      </c>
      <c r="D2020" s="5" t="s">
        <v>3403</v>
      </c>
      <c r="E2020" s="6">
        <v>46198.0</v>
      </c>
      <c r="F2020" s="7">
        <f t="shared" si="1"/>
        <v>2026</v>
      </c>
      <c r="G2020" s="7">
        <f t="shared" si="2"/>
        <v>6</v>
      </c>
      <c r="H2020" s="5" t="s">
        <v>133</v>
      </c>
      <c r="I2020" s="7">
        <v>14.8</v>
      </c>
      <c r="J2020" s="7">
        <v>80.0</v>
      </c>
      <c r="K2020" s="8"/>
      <c r="L2020" s="5" t="str">
        <f t="array" ref="L2020">XLOOKUP(H2020,'Product Master'!B:B,'Product Master'!C:C)</f>
        <v>Specialty Polymers</v>
      </c>
      <c r="M2020" s="9">
        <f t="shared" si="3"/>
        <v>11840000</v>
      </c>
    </row>
    <row r="2021">
      <c r="A2021" s="5" t="s">
        <v>6046</v>
      </c>
      <c r="B2021" s="5" t="s">
        <v>3955</v>
      </c>
      <c r="C2021" s="5" t="s">
        <v>3412</v>
      </c>
      <c r="D2021" s="5" t="s">
        <v>3419</v>
      </c>
      <c r="E2021" s="6">
        <v>45922.0</v>
      </c>
      <c r="F2021" s="7">
        <f t="shared" si="1"/>
        <v>2025</v>
      </c>
      <c r="G2021" s="7">
        <f t="shared" si="2"/>
        <v>9</v>
      </c>
      <c r="H2021" s="5" t="s">
        <v>311</v>
      </c>
      <c r="I2021" s="7">
        <v>28.4</v>
      </c>
      <c r="J2021" s="7">
        <v>20.0</v>
      </c>
      <c r="K2021" s="8"/>
      <c r="L2021" s="5" t="str">
        <f t="array" ref="L2021">XLOOKUP(H2021,'Product Master'!B:B,'Product Master'!C:C)</f>
        <v>Packaging Materials</v>
      </c>
      <c r="M2021" s="9">
        <f t="shared" si="3"/>
        <v>5680000</v>
      </c>
    </row>
    <row r="2022">
      <c r="A2022" s="5" t="s">
        <v>6047</v>
      </c>
      <c r="B2022" s="5" t="s">
        <v>4504</v>
      </c>
      <c r="C2022" s="5" t="s">
        <v>3416</v>
      </c>
      <c r="D2022" s="5" t="s">
        <v>3413</v>
      </c>
      <c r="E2022" s="6">
        <v>45933.0</v>
      </c>
      <c r="F2022" s="7">
        <f t="shared" si="1"/>
        <v>2025</v>
      </c>
      <c r="G2022" s="7">
        <f t="shared" si="2"/>
        <v>10</v>
      </c>
      <c r="H2022" s="5" t="s">
        <v>95</v>
      </c>
      <c r="I2022" s="7">
        <v>19.8</v>
      </c>
      <c r="J2022" s="7">
        <v>0.0</v>
      </c>
      <c r="K2022" s="5" t="s">
        <v>6048</v>
      </c>
      <c r="L2022" s="5" t="str">
        <f t="array" ref="L2022">XLOOKUP(H2022,'Product Master'!B:B,'Product Master'!C:C)</f>
        <v>Consumer &amp; Home Care</v>
      </c>
      <c r="M2022" s="9">
        <f t="shared" si="3"/>
        <v>0</v>
      </c>
    </row>
    <row r="2023">
      <c r="A2023" s="5" t="s">
        <v>6049</v>
      </c>
      <c r="B2023" s="5" t="s">
        <v>3487</v>
      </c>
      <c r="C2023" s="5" t="s">
        <v>3416</v>
      </c>
      <c r="D2023" s="5" t="s">
        <v>3419</v>
      </c>
      <c r="E2023" s="6">
        <v>45835.0</v>
      </c>
      <c r="F2023" s="7">
        <f t="shared" si="1"/>
        <v>2025</v>
      </c>
      <c r="G2023" s="7">
        <f t="shared" si="2"/>
        <v>6</v>
      </c>
      <c r="H2023" s="5" t="s">
        <v>183</v>
      </c>
      <c r="I2023" s="7">
        <v>17.2</v>
      </c>
      <c r="J2023" s="7">
        <v>20.0</v>
      </c>
      <c r="K2023" s="8"/>
      <c r="L2023" s="5" t="str">
        <f t="array" ref="L2023">XLOOKUP(H2023,'Product Master'!B:B,'Product Master'!C:C)</f>
        <v>Industrial Lubricants</v>
      </c>
      <c r="M2023" s="9">
        <f t="shared" si="3"/>
        <v>3440000</v>
      </c>
    </row>
    <row r="2024">
      <c r="A2024" s="5" t="s">
        <v>6050</v>
      </c>
      <c r="B2024" s="5" t="s">
        <v>3639</v>
      </c>
      <c r="C2024" s="5" t="s">
        <v>3406</v>
      </c>
      <c r="D2024" s="5" t="s">
        <v>3413</v>
      </c>
      <c r="E2024" s="6">
        <v>45693.0</v>
      </c>
      <c r="F2024" s="7">
        <f t="shared" si="1"/>
        <v>2025</v>
      </c>
      <c r="G2024" s="7">
        <f t="shared" si="2"/>
        <v>2</v>
      </c>
      <c r="H2024" s="5" t="s">
        <v>277</v>
      </c>
      <c r="I2024" s="7">
        <v>38.3</v>
      </c>
      <c r="J2024" s="7">
        <v>0.0</v>
      </c>
      <c r="K2024" s="8"/>
      <c r="L2024" s="5" t="str">
        <f t="array" ref="L2024">XLOOKUP(H2024,'Product Master'!B:B,'Product Master'!C:C)</f>
        <v>Packaging Materials</v>
      </c>
      <c r="M2024" s="9">
        <f t="shared" si="3"/>
        <v>0</v>
      </c>
    </row>
    <row r="2025">
      <c r="A2025" s="5" t="s">
        <v>6051</v>
      </c>
      <c r="B2025" s="5" t="s">
        <v>5400</v>
      </c>
      <c r="C2025" s="5" t="s">
        <v>3406</v>
      </c>
      <c r="D2025" s="5" t="s">
        <v>3403</v>
      </c>
      <c r="E2025" s="6">
        <v>46110.0</v>
      </c>
      <c r="F2025" s="7">
        <f t="shared" si="1"/>
        <v>2026</v>
      </c>
      <c r="G2025" s="7">
        <f t="shared" si="2"/>
        <v>3</v>
      </c>
      <c r="H2025" s="5" t="s">
        <v>180</v>
      </c>
      <c r="I2025" s="7">
        <v>43.0</v>
      </c>
      <c r="J2025" s="7">
        <v>80.0</v>
      </c>
      <c r="K2025" s="8"/>
      <c r="L2025" s="5" t="str">
        <f t="array" ref="L2025">XLOOKUP(H2025,'Product Master'!B:B,'Product Master'!C:C)</f>
        <v>Automotive Solutions</v>
      </c>
      <c r="M2025" s="9">
        <f t="shared" si="3"/>
        <v>34400000</v>
      </c>
    </row>
    <row r="2026">
      <c r="A2026" s="5" t="s">
        <v>6052</v>
      </c>
      <c r="B2026" s="5" t="s">
        <v>5276</v>
      </c>
      <c r="C2026" s="5" t="s">
        <v>3402</v>
      </c>
      <c r="D2026" s="5" t="s">
        <v>3407</v>
      </c>
      <c r="E2026" s="6">
        <v>46463.0</v>
      </c>
      <c r="F2026" s="7">
        <f t="shared" si="1"/>
        <v>2027</v>
      </c>
      <c r="G2026" s="7">
        <f t="shared" si="2"/>
        <v>3</v>
      </c>
      <c r="H2026" s="5" t="s">
        <v>19</v>
      </c>
      <c r="I2026" s="7">
        <v>77.3</v>
      </c>
      <c r="J2026" s="7">
        <v>100.0</v>
      </c>
      <c r="K2026" s="8"/>
      <c r="L2026" s="5" t="str">
        <f t="array" ref="L2026">XLOOKUP(H2026,'Product Master'!B:B,'Product Master'!C:C)</f>
        <v>Packaging Materials</v>
      </c>
      <c r="M2026" s="9">
        <f t="shared" si="3"/>
        <v>77300000</v>
      </c>
    </row>
    <row r="2027">
      <c r="A2027" s="5" t="s">
        <v>6053</v>
      </c>
      <c r="B2027" s="5" t="s">
        <v>4514</v>
      </c>
      <c r="C2027" s="5" t="s">
        <v>3416</v>
      </c>
      <c r="D2027" s="5" t="s">
        <v>3417</v>
      </c>
      <c r="E2027" s="6">
        <v>46485.0</v>
      </c>
      <c r="F2027" s="7">
        <f t="shared" si="1"/>
        <v>2027</v>
      </c>
      <c r="G2027" s="7">
        <f t="shared" si="2"/>
        <v>4</v>
      </c>
      <c r="H2027" s="5" t="s">
        <v>210</v>
      </c>
      <c r="I2027" s="7">
        <v>76.2</v>
      </c>
      <c r="J2027" s="7">
        <v>60.0</v>
      </c>
      <c r="K2027" s="8"/>
      <c r="L2027" s="5" t="str">
        <f t="array" ref="L2027">XLOOKUP(H2027,'Product Master'!B:B,'Product Master'!C:C)</f>
        <v>Automotive Solutions</v>
      </c>
      <c r="M2027" s="9">
        <f t="shared" si="3"/>
        <v>45720000</v>
      </c>
    </row>
    <row r="2028">
      <c r="A2028" s="5" t="s">
        <v>6054</v>
      </c>
      <c r="B2028" s="5" t="s">
        <v>3804</v>
      </c>
      <c r="C2028" s="5" t="s">
        <v>3402</v>
      </c>
      <c r="D2028" s="5" t="s">
        <v>3407</v>
      </c>
      <c r="E2028" s="6">
        <v>45788.0</v>
      </c>
      <c r="F2028" s="7">
        <f t="shared" si="1"/>
        <v>2025</v>
      </c>
      <c r="G2028" s="7">
        <f t="shared" si="2"/>
        <v>5</v>
      </c>
      <c r="H2028" s="5" t="s">
        <v>336</v>
      </c>
      <c r="I2028" s="7">
        <v>39.6</v>
      </c>
      <c r="J2028" s="7">
        <v>100.0</v>
      </c>
      <c r="K2028" s="8"/>
      <c r="L2028" s="5" t="str">
        <f t="array" ref="L2028">XLOOKUP(H2028,'Product Master'!B:B,'Product Master'!C:C)</f>
        <v>Automotive Solutions</v>
      </c>
      <c r="M2028" s="9">
        <f t="shared" si="3"/>
        <v>39600000</v>
      </c>
    </row>
    <row r="2029">
      <c r="A2029" s="5" t="s">
        <v>6055</v>
      </c>
      <c r="B2029" s="5" t="s">
        <v>4822</v>
      </c>
      <c r="C2029" s="5" t="s">
        <v>3406</v>
      </c>
      <c r="D2029" s="5" t="s">
        <v>3419</v>
      </c>
      <c r="E2029" s="6">
        <v>46627.0</v>
      </c>
      <c r="F2029" s="7">
        <f t="shared" si="1"/>
        <v>2027</v>
      </c>
      <c r="G2029" s="7">
        <f t="shared" si="2"/>
        <v>8</v>
      </c>
      <c r="H2029" s="5" t="s">
        <v>180</v>
      </c>
      <c r="I2029" s="7">
        <v>40.4</v>
      </c>
      <c r="J2029" s="7">
        <v>20.0</v>
      </c>
      <c r="K2029" s="8"/>
      <c r="L2029" s="5" t="str">
        <f t="array" ref="L2029">XLOOKUP(H2029,'Product Master'!B:B,'Product Master'!C:C)</f>
        <v>Automotive Solutions</v>
      </c>
      <c r="M2029" s="9">
        <f t="shared" si="3"/>
        <v>8080000</v>
      </c>
    </row>
    <row r="2030">
      <c r="A2030" s="5" t="s">
        <v>6056</v>
      </c>
      <c r="B2030" s="5" t="s">
        <v>4967</v>
      </c>
      <c r="C2030" s="5" t="s">
        <v>3402</v>
      </c>
      <c r="D2030" s="5" t="s">
        <v>3417</v>
      </c>
      <c r="E2030" s="6">
        <v>46268.0</v>
      </c>
      <c r="F2030" s="7">
        <f t="shared" si="1"/>
        <v>2026</v>
      </c>
      <c r="G2030" s="7">
        <f t="shared" si="2"/>
        <v>9</v>
      </c>
      <c r="H2030" s="5" t="s">
        <v>194</v>
      </c>
      <c r="I2030" s="7">
        <v>26.1</v>
      </c>
      <c r="J2030" s="7">
        <v>60.0</v>
      </c>
      <c r="K2030" s="8"/>
      <c r="L2030" s="5" t="str">
        <f t="array" ref="L2030">XLOOKUP(H2030,'Product Master'!B:B,'Product Master'!C:C)</f>
        <v>Specialty Polymers</v>
      </c>
      <c r="M2030" s="9">
        <f t="shared" si="3"/>
        <v>15660000</v>
      </c>
    </row>
    <row r="2031">
      <c r="A2031" s="5" t="s">
        <v>6057</v>
      </c>
      <c r="B2031" s="5" t="s">
        <v>3760</v>
      </c>
      <c r="C2031" s="5" t="s">
        <v>3406</v>
      </c>
      <c r="D2031" s="5" t="s">
        <v>3413</v>
      </c>
      <c r="E2031" s="6">
        <v>46618.0</v>
      </c>
      <c r="F2031" s="7">
        <f t="shared" si="1"/>
        <v>2027</v>
      </c>
      <c r="G2031" s="7">
        <f t="shared" si="2"/>
        <v>8</v>
      </c>
      <c r="H2031" s="5" t="s">
        <v>277</v>
      </c>
      <c r="I2031" s="7">
        <v>67.4</v>
      </c>
      <c r="J2031" s="7">
        <v>0.0</v>
      </c>
      <c r="K2031" s="8"/>
      <c r="L2031" s="5" t="str">
        <f t="array" ref="L2031">XLOOKUP(H2031,'Product Master'!B:B,'Product Master'!C:C)</f>
        <v>Packaging Materials</v>
      </c>
      <c r="M2031" s="9">
        <f t="shared" si="3"/>
        <v>0</v>
      </c>
    </row>
    <row r="2032">
      <c r="A2032" s="5" t="s">
        <v>6058</v>
      </c>
      <c r="B2032" s="5" t="s">
        <v>5196</v>
      </c>
      <c r="C2032" s="5" t="s">
        <v>3402</v>
      </c>
      <c r="D2032" s="5" t="s">
        <v>3407</v>
      </c>
      <c r="E2032" s="6">
        <v>46487.0</v>
      </c>
      <c r="F2032" s="7">
        <f t="shared" si="1"/>
        <v>2027</v>
      </c>
      <c r="G2032" s="7">
        <f t="shared" si="2"/>
        <v>4</v>
      </c>
      <c r="H2032" s="5" t="s">
        <v>31</v>
      </c>
      <c r="I2032" s="7">
        <v>52.7</v>
      </c>
      <c r="J2032" s="7">
        <v>100.0</v>
      </c>
      <c r="K2032" s="8"/>
      <c r="L2032" s="5" t="str">
        <f t="array" ref="L2032">XLOOKUP(H2032,'Product Master'!B:B,'Product Master'!C:C)</f>
        <v>Consumer &amp; Home Care</v>
      </c>
      <c r="M2032" s="9">
        <f t="shared" si="3"/>
        <v>52700000</v>
      </c>
    </row>
    <row r="2033">
      <c r="A2033" s="5" t="s">
        <v>6059</v>
      </c>
      <c r="B2033" s="5" t="s">
        <v>5496</v>
      </c>
      <c r="C2033" s="5" t="s">
        <v>3416</v>
      </c>
      <c r="D2033" s="5" t="s">
        <v>3419</v>
      </c>
      <c r="E2033" s="6">
        <v>46168.0</v>
      </c>
      <c r="F2033" s="7">
        <f t="shared" si="1"/>
        <v>2026</v>
      </c>
      <c r="G2033" s="7">
        <f t="shared" si="2"/>
        <v>5</v>
      </c>
      <c r="H2033" s="5" t="s">
        <v>257</v>
      </c>
      <c r="I2033" s="7">
        <v>32.2</v>
      </c>
      <c r="J2033" s="7">
        <v>20.0</v>
      </c>
      <c r="K2033" s="8"/>
      <c r="L2033" s="5" t="str">
        <f t="array" ref="L2033">XLOOKUP(H2033,'Product Master'!B:B,'Product Master'!C:C)</f>
        <v>Consumer &amp; Home Care</v>
      </c>
      <c r="M2033" s="9">
        <f t="shared" si="3"/>
        <v>6440000</v>
      </c>
    </row>
    <row r="2034">
      <c r="A2034" s="5" t="s">
        <v>6060</v>
      </c>
      <c r="B2034" s="5" t="s">
        <v>3455</v>
      </c>
      <c r="C2034" s="5" t="s">
        <v>3416</v>
      </c>
      <c r="D2034" s="5" t="s">
        <v>3419</v>
      </c>
      <c r="E2034" s="6">
        <v>46236.0</v>
      </c>
      <c r="F2034" s="7">
        <f t="shared" si="1"/>
        <v>2026</v>
      </c>
      <c r="G2034" s="7">
        <f t="shared" si="2"/>
        <v>8</v>
      </c>
      <c r="H2034" s="5" t="s">
        <v>210</v>
      </c>
      <c r="I2034" s="7">
        <v>36.5</v>
      </c>
      <c r="J2034" s="7">
        <v>20.0</v>
      </c>
      <c r="K2034" s="8"/>
      <c r="L2034" s="5" t="str">
        <f t="array" ref="L2034">XLOOKUP(H2034,'Product Master'!B:B,'Product Master'!C:C)</f>
        <v>Automotive Solutions</v>
      </c>
      <c r="M2034" s="9">
        <f t="shared" si="3"/>
        <v>7300000</v>
      </c>
    </row>
    <row r="2035">
      <c r="A2035" s="5" t="s">
        <v>6061</v>
      </c>
      <c r="B2035" s="5" t="s">
        <v>3409</v>
      </c>
      <c r="C2035" s="5" t="s">
        <v>3402</v>
      </c>
      <c r="D2035" s="5" t="s">
        <v>3413</v>
      </c>
      <c r="E2035" s="6">
        <v>46323.0</v>
      </c>
      <c r="F2035" s="7">
        <f t="shared" si="1"/>
        <v>2026</v>
      </c>
      <c r="G2035" s="7">
        <f t="shared" si="2"/>
        <v>10</v>
      </c>
      <c r="H2035" s="5" t="s">
        <v>71</v>
      </c>
      <c r="I2035" s="7">
        <v>32.3</v>
      </c>
      <c r="J2035" s="7">
        <v>0.0</v>
      </c>
      <c r="K2035" s="8"/>
      <c r="L2035" s="5" t="str">
        <f t="array" ref="L2035">XLOOKUP(H2035,'Product Master'!B:B,'Product Master'!C:C)</f>
        <v>Consumer &amp; Home Care</v>
      </c>
      <c r="M2035" s="9">
        <f t="shared" si="3"/>
        <v>0</v>
      </c>
    </row>
    <row r="2036">
      <c r="A2036" s="5" t="s">
        <v>6062</v>
      </c>
      <c r="B2036" s="5" t="s">
        <v>6063</v>
      </c>
      <c r="C2036" s="5" t="s">
        <v>3406</v>
      </c>
      <c r="D2036" s="5" t="s">
        <v>3417</v>
      </c>
      <c r="E2036" s="6">
        <v>46267.0</v>
      </c>
      <c r="F2036" s="7">
        <f t="shared" si="1"/>
        <v>2026</v>
      </c>
      <c r="G2036" s="7">
        <f t="shared" si="2"/>
        <v>9</v>
      </c>
      <c r="H2036" s="5" t="s">
        <v>152</v>
      </c>
      <c r="I2036" s="7">
        <v>44.4</v>
      </c>
      <c r="J2036" s="7">
        <v>60.0</v>
      </c>
      <c r="K2036" s="8"/>
      <c r="L2036" s="5" t="str">
        <f t="array" ref="L2036">XLOOKUP(H2036,'Product Master'!B:B,'Product Master'!C:C)</f>
        <v>Packaging Materials</v>
      </c>
      <c r="M2036" s="9">
        <f t="shared" si="3"/>
        <v>26640000</v>
      </c>
    </row>
    <row r="2037">
      <c r="A2037" s="5" t="s">
        <v>6064</v>
      </c>
      <c r="B2037" s="5" t="s">
        <v>4118</v>
      </c>
      <c r="C2037" s="5" t="s">
        <v>3416</v>
      </c>
      <c r="D2037" s="5" t="s">
        <v>3407</v>
      </c>
      <c r="E2037" s="6">
        <v>46770.0</v>
      </c>
      <c r="F2037" s="7">
        <f t="shared" si="1"/>
        <v>2028</v>
      </c>
      <c r="G2037" s="7">
        <f t="shared" si="2"/>
        <v>1</v>
      </c>
      <c r="H2037" s="5" t="s">
        <v>231</v>
      </c>
      <c r="I2037" s="7">
        <v>32.1</v>
      </c>
      <c r="J2037" s="7">
        <v>100.0</v>
      </c>
      <c r="K2037" s="8"/>
      <c r="L2037" s="5" t="str">
        <f t="array" ref="L2037">XLOOKUP(H2037,'Product Master'!B:B,'Product Master'!C:C)</f>
        <v>Industrial Lubricants</v>
      </c>
      <c r="M2037" s="9">
        <f t="shared" si="3"/>
        <v>32100000</v>
      </c>
    </row>
    <row r="2038">
      <c r="A2038" s="5" t="s">
        <v>6065</v>
      </c>
      <c r="B2038" s="5" t="s">
        <v>3852</v>
      </c>
      <c r="C2038" s="5" t="s">
        <v>3412</v>
      </c>
      <c r="D2038" s="5" t="s">
        <v>3413</v>
      </c>
      <c r="E2038" s="6">
        <v>46386.0</v>
      </c>
      <c r="F2038" s="7">
        <f t="shared" si="1"/>
        <v>2026</v>
      </c>
      <c r="G2038" s="7">
        <f t="shared" si="2"/>
        <v>12</v>
      </c>
      <c r="H2038" s="5" t="s">
        <v>161</v>
      </c>
      <c r="I2038" s="7">
        <v>64.0</v>
      </c>
      <c r="J2038" s="7">
        <v>0.0</v>
      </c>
      <c r="K2038" s="8"/>
      <c r="L2038" s="5" t="str">
        <f t="array" ref="L2038">XLOOKUP(H2038,'Product Master'!B:B,'Product Master'!C:C)</f>
        <v>Industrial Lubricants</v>
      </c>
      <c r="M2038" s="9">
        <f t="shared" si="3"/>
        <v>0</v>
      </c>
    </row>
    <row r="2039">
      <c r="A2039" s="5" t="s">
        <v>6066</v>
      </c>
      <c r="B2039" s="5" t="s">
        <v>5190</v>
      </c>
      <c r="C2039" s="5" t="s">
        <v>3402</v>
      </c>
      <c r="D2039" s="5" t="s">
        <v>3407</v>
      </c>
      <c r="E2039" s="6">
        <v>46202.0</v>
      </c>
      <c r="F2039" s="7">
        <f t="shared" si="1"/>
        <v>2026</v>
      </c>
      <c r="G2039" s="7">
        <f t="shared" si="2"/>
        <v>6</v>
      </c>
      <c r="H2039" s="5" t="s">
        <v>180</v>
      </c>
      <c r="I2039" s="7">
        <v>53.5</v>
      </c>
      <c r="J2039" s="7">
        <v>100.0</v>
      </c>
      <c r="K2039" s="8"/>
      <c r="L2039" s="5" t="str">
        <f t="array" ref="L2039">XLOOKUP(H2039,'Product Master'!B:B,'Product Master'!C:C)</f>
        <v>Automotive Solutions</v>
      </c>
      <c r="M2039" s="9">
        <f t="shared" si="3"/>
        <v>53500000</v>
      </c>
    </row>
    <row r="2040">
      <c r="A2040" s="5" t="s">
        <v>6067</v>
      </c>
      <c r="B2040" s="5" t="s">
        <v>6068</v>
      </c>
      <c r="C2040" s="5" t="s">
        <v>3412</v>
      </c>
      <c r="D2040" s="5" t="s">
        <v>3413</v>
      </c>
      <c r="E2040" s="6">
        <v>46845.0</v>
      </c>
      <c r="F2040" s="7">
        <f t="shared" si="1"/>
        <v>2028</v>
      </c>
      <c r="G2040" s="7">
        <f t="shared" si="2"/>
        <v>4</v>
      </c>
      <c r="H2040" s="5" t="s">
        <v>82</v>
      </c>
      <c r="I2040" s="7">
        <v>56.5</v>
      </c>
      <c r="J2040" s="7">
        <v>0.0</v>
      </c>
      <c r="K2040" s="8"/>
      <c r="L2040" s="5" t="str">
        <f t="array" ref="L2040">XLOOKUP(H2040,'Product Master'!B:B,'Product Master'!C:C)</f>
        <v>Packaging Materials</v>
      </c>
      <c r="M2040" s="9">
        <f t="shared" si="3"/>
        <v>0</v>
      </c>
    </row>
    <row r="2041">
      <c r="A2041" s="5" t="s">
        <v>6069</v>
      </c>
      <c r="B2041" s="5" t="s">
        <v>3548</v>
      </c>
      <c r="C2041" s="5" t="s">
        <v>3416</v>
      </c>
      <c r="D2041" s="5" t="s">
        <v>3417</v>
      </c>
      <c r="E2041" s="6">
        <v>46353.0</v>
      </c>
      <c r="F2041" s="7">
        <f t="shared" si="1"/>
        <v>2026</v>
      </c>
      <c r="G2041" s="7">
        <f t="shared" si="2"/>
        <v>11</v>
      </c>
      <c r="H2041" s="5" t="s">
        <v>218</v>
      </c>
      <c r="I2041" s="7">
        <v>41.8</v>
      </c>
      <c r="J2041" s="7">
        <v>60.0</v>
      </c>
      <c r="K2041" s="8"/>
      <c r="L2041" s="5" t="str">
        <f t="array" ref="L2041">XLOOKUP(H2041,'Product Master'!B:B,'Product Master'!C:C)</f>
        <v>Consumer &amp; Home Care</v>
      </c>
      <c r="M2041" s="9">
        <f t="shared" si="3"/>
        <v>25080000</v>
      </c>
    </row>
    <row r="2042">
      <c r="A2042" s="5" t="s">
        <v>6070</v>
      </c>
      <c r="B2042" s="5" t="s">
        <v>6071</v>
      </c>
      <c r="C2042" s="5" t="s">
        <v>3416</v>
      </c>
      <c r="D2042" s="5" t="s">
        <v>3413</v>
      </c>
      <c r="E2042" s="6">
        <v>46370.0</v>
      </c>
      <c r="F2042" s="7">
        <f t="shared" si="1"/>
        <v>2026</v>
      </c>
      <c r="G2042" s="7">
        <f t="shared" si="2"/>
        <v>12</v>
      </c>
      <c r="H2042" s="5" t="s">
        <v>35</v>
      </c>
      <c r="I2042" s="7">
        <v>60.2</v>
      </c>
      <c r="J2042" s="7">
        <v>0.0</v>
      </c>
      <c r="K2042" s="8"/>
      <c r="L2042" s="5" t="str">
        <f t="array" ref="L2042">XLOOKUP(H2042,'Product Master'!B:B,'Product Master'!C:C)</f>
        <v>Specialty Polymers</v>
      </c>
      <c r="M2042" s="9">
        <f t="shared" si="3"/>
        <v>0</v>
      </c>
    </row>
    <row r="2043">
      <c r="A2043" s="5" t="s">
        <v>6072</v>
      </c>
      <c r="B2043" s="5" t="s">
        <v>4712</v>
      </c>
      <c r="C2043" s="5" t="s">
        <v>3406</v>
      </c>
      <c r="D2043" s="5" t="s">
        <v>3419</v>
      </c>
      <c r="E2043" s="6">
        <v>46845.0</v>
      </c>
      <c r="F2043" s="7">
        <f t="shared" si="1"/>
        <v>2028</v>
      </c>
      <c r="G2043" s="7">
        <f t="shared" si="2"/>
        <v>4</v>
      </c>
      <c r="H2043" s="5" t="s">
        <v>82</v>
      </c>
      <c r="I2043" s="7">
        <v>67.8</v>
      </c>
      <c r="J2043" s="7">
        <v>20.0</v>
      </c>
      <c r="K2043" s="8"/>
      <c r="L2043" s="5" t="str">
        <f t="array" ref="L2043">XLOOKUP(H2043,'Product Master'!B:B,'Product Master'!C:C)</f>
        <v>Packaging Materials</v>
      </c>
      <c r="M2043" s="9">
        <f t="shared" si="3"/>
        <v>13560000</v>
      </c>
    </row>
    <row r="2044">
      <c r="A2044" s="5" t="s">
        <v>6073</v>
      </c>
      <c r="B2044" s="5" t="s">
        <v>4741</v>
      </c>
      <c r="C2044" s="5" t="s">
        <v>3416</v>
      </c>
      <c r="D2044" s="5" t="s">
        <v>3407</v>
      </c>
      <c r="E2044" s="6">
        <v>46532.0</v>
      </c>
      <c r="F2044" s="7">
        <f t="shared" si="1"/>
        <v>2027</v>
      </c>
      <c r="G2044" s="7">
        <f t="shared" si="2"/>
        <v>5</v>
      </c>
      <c r="H2044" s="5" t="s">
        <v>218</v>
      </c>
      <c r="I2044" s="7">
        <v>62.2</v>
      </c>
      <c r="J2044" s="7">
        <v>100.0</v>
      </c>
      <c r="K2044" s="8"/>
      <c r="L2044" s="5" t="str">
        <f t="array" ref="L2044">XLOOKUP(H2044,'Product Master'!B:B,'Product Master'!C:C)</f>
        <v>Consumer &amp; Home Care</v>
      </c>
      <c r="M2044" s="9">
        <f t="shared" si="3"/>
        <v>62200000</v>
      </c>
    </row>
    <row r="2045">
      <c r="A2045" s="5" t="s">
        <v>6074</v>
      </c>
      <c r="B2045" s="5" t="s">
        <v>4153</v>
      </c>
      <c r="C2045" s="5" t="s">
        <v>3412</v>
      </c>
      <c r="D2045" s="5" t="s">
        <v>3417</v>
      </c>
      <c r="E2045" s="6">
        <v>46140.0</v>
      </c>
      <c r="F2045" s="7">
        <f t="shared" si="1"/>
        <v>2026</v>
      </c>
      <c r="G2045" s="7">
        <f t="shared" si="2"/>
        <v>4</v>
      </c>
      <c r="H2045" s="5" t="s">
        <v>31</v>
      </c>
      <c r="I2045" s="7">
        <v>16.9</v>
      </c>
      <c r="J2045" s="7">
        <v>60.0</v>
      </c>
      <c r="K2045" s="8"/>
      <c r="L2045" s="5" t="str">
        <f t="array" ref="L2045">XLOOKUP(H2045,'Product Master'!B:B,'Product Master'!C:C)</f>
        <v>Consumer &amp; Home Care</v>
      </c>
      <c r="M2045" s="9">
        <f t="shared" si="3"/>
        <v>10140000</v>
      </c>
    </row>
    <row r="2046">
      <c r="A2046" s="5" t="s">
        <v>6075</v>
      </c>
      <c r="B2046" s="5" t="s">
        <v>3909</v>
      </c>
      <c r="C2046" s="5" t="s">
        <v>3406</v>
      </c>
      <c r="D2046" s="5" t="s">
        <v>3403</v>
      </c>
      <c r="E2046" s="6">
        <v>45711.0</v>
      </c>
      <c r="F2046" s="7">
        <f t="shared" si="1"/>
        <v>2025</v>
      </c>
      <c r="G2046" s="7">
        <f t="shared" si="2"/>
        <v>2</v>
      </c>
      <c r="H2046" s="5" t="s">
        <v>142</v>
      </c>
      <c r="I2046" s="7">
        <v>13.1</v>
      </c>
      <c r="J2046" s="7">
        <v>80.0</v>
      </c>
      <c r="K2046" s="5" t="s">
        <v>4901</v>
      </c>
      <c r="L2046" s="5" t="str">
        <f t="array" ref="L2046">XLOOKUP(H2046,'Product Master'!B:B,'Product Master'!C:C)</f>
        <v>Automotive Solutions</v>
      </c>
      <c r="M2046" s="9">
        <f t="shared" si="3"/>
        <v>10480000</v>
      </c>
    </row>
    <row r="2047">
      <c r="A2047" s="5" t="s">
        <v>6076</v>
      </c>
      <c r="B2047" s="5" t="s">
        <v>3773</v>
      </c>
      <c r="C2047" s="5" t="s">
        <v>3412</v>
      </c>
      <c r="D2047" s="5" t="s">
        <v>3417</v>
      </c>
      <c r="E2047" s="6">
        <v>45879.0</v>
      </c>
      <c r="F2047" s="7">
        <f t="shared" si="1"/>
        <v>2025</v>
      </c>
      <c r="G2047" s="7">
        <f t="shared" si="2"/>
        <v>8</v>
      </c>
      <c r="H2047" s="5" t="s">
        <v>257</v>
      </c>
      <c r="I2047" s="7">
        <v>70.9</v>
      </c>
      <c r="J2047" s="7">
        <v>60.0</v>
      </c>
      <c r="K2047" s="8"/>
      <c r="L2047" s="5" t="str">
        <f t="array" ref="L2047">XLOOKUP(H2047,'Product Master'!B:B,'Product Master'!C:C)</f>
        <v>Consumer &amp; Home Care</v>
      </c>
      <c r="M2047" s="9">
        <f t="shared" si="3"/>
        <v>42540000</v>
      </c>
    </row>
    <row r="2048">
      <c r="A2048" s="5" t="s">
        <v>6077</v>
      </c>
      <c r="B2048" s="5" t="s">
        <v>4861</v>
      </c>
      <c r="C2048" s="5" t="s">
        <v>3406</v>
      </c>
      <c r="D2048" s="5" t="s">
        <v>3403</v>
      </c>
      <c r="E2048" s="6">
        <v>46787.0</v>
      </c>
      <c r="F2048" s="7">
        <f t="shared" si="1"/>
        <v>2028</v>
      </c>
      <c r="G2048" s="7">
        <f t="shared" si="2"/>
        <v>2</v>
      </c>
      <c r="H2048" s="5" t="s">
        <v>245</v>
      </c>
      <c r="I2048" s="7">
        <v>56.6</v>
      </c>
      <c r="J2048" s="7">
        <v>80.0</v>
      </c>
      <c r="K2048" s="8"/>
      <c r="L2048" s="5" t="str">
        <f t="array" ref="L2048">XLOOKUP(H2048,'Product Master'!B:B,'Product Master'!C:C)</f>
        <v>Packaging Materials</v>
      </c>
      <c r="M2048" s="9">
        <f t="shared" si="3"/>
        <v>45280000</v>
      </c>
    </row>
    <row r="2049">
      <c r="A2049" s="5" t="s">
        <v>6078</v>
      </c>
      <c r="B2049" s="5" t="s">
        <v>3897</v>
      </c>
      <c r="C2049" s="5" t="s">
        <v>3402</v>
      </c>
      <c r="D2049" s="5" t="s">
        <v>3413</v>
      </c>
      <c r="E2049" s="6">
        <v>46030.0</v>
      </c>
      <c r="F2049" s="7">
        <f t="shared" si="1"/>
        <v>2026</v>
      </c>
      <c r="G2049" s="7">
        <f t="shared" si="2"/>
        <v>1</v>
      </c>
      <c r="H2049" s="5" t="s">
        <v>92</v>
      </c>
      <c r="I2049" s="7">
        <v>66.6</v>
      </c>
      <c r="J2049" s="7">
        <v>0.0</v>
      </c>
      <c r="K2049" s="8"/>
      <c r="L2049" s="5" t="str">
        <f t="array" ref="L2049">XLOOKUP(H2049,'Product Master'!B:B,'Product Master'!C:C)</f>
        <v>Automotive Solutions</v>
      </c>
      <c r="M2049" s="9">
        <f t="shared" si="3"/>
        <v>0</v>
      </c>
    </row>
    <row r="2050">
      <c r="A2050" s="5" t="s">
        <v>6079</v>
      </c>
      <c r="B2050" s="5" t="s">
        <v>4844</v>
      </c>
      <c r="C2050" s="5" t="s">
        <v>3412</v>
      </c>
      <c r="D2050" s="5" t="s">
        <v>3403</v>
      </c>
      <c r="E2050" s="6">
        <v>45892.0</v>
      </c>
      <c r="F2050" s="7">
        <f t="shared" si="1"/>
        <v>2025</v>
      </c>
      <c r="G2050" s="7">
        <f t="shared" si="2"/>
        <v>8</v>
      </c>
      <c r="H2050" s="5" t="s">
        <v>118</v>
      </c>
      <c r="I2050" s="7">
        <v>56.6</v>
      </c>
      <c r="J2050" s="7">
        <v>80.0</v>
      </c>
      <c r="K2050" s="8"/>
      <c r="L2050" s="5" t="str">
        <f t="array" ref="L2050">XLOOKUP(H2050,'Product Master'!B:B,'Product Master'!C:C)</f>
        <v>Automotive Solutions</v>
      </c>
      <c r="M2050" s="9">
        <f t="shared" si="3"/>
        <v>45280000</v>
      </c>
    </row>
    <row r="2051">
      <c r="A2051" s="5" t="s">
        <v>6080</v>
      </c>
      <c r="B2051" s="5" t="s">
        <v>3583</v>
      </c>
      <c r="C2051" s="5" t="s">
        <v>3402</v>
      </c>
      <c r="D2051" s="5" t="s">
        <v>3419</v>
      </c>
      <c r="E2051" s="6">
        <v>46562.0</v>
      </c>
      <c r="F2051" s="7">
        <f t="shared" si="1"/>
        <v>2027</v>
      </c>
      <c r="G2051" s="7">
        <f t="shared" si="2"/>
        <v>6</v>
      </c>
      <c r="H2051" s="5" t="s">
        <v>336</v>
      </c>
      <c r="I2051" s="7">
        <v>38.9</v>
      </c>
      <c r="J2051" s="7">
        <v>20.0</v>
      </c>
      <c r="K2051" s="8"/>
      <c r="L2051" s="5" t="str">
        <f t="array" ref="L2051">XLOOKUP(H2051,'Product Master'!B:B,'Product Master'!C:C)</f>
        <v>Automotive Solutions</v>
      </c>
      <c r="M2051" s="9">
        <f t="shared" si="3"/>
        <v>7780000</v>
      </c>
    </row>
    <row r="2052">
      <c r="A2052" s="5" t="s">
        <v>6081</v>
      </c>
      <c r="B2052" s="5" t="s">
        <v>3453</v>
      </c>
      <c r="C2052" s="5" t="s">
        <v>3416</v>
      </c>
      <c r="D2052" s="5" t="s">
        <v>3419</v>
      </c>
      <c r="E2052" s="6">
        <v>45887.0</v>
      </c>
      <c r="F2052" s="7">
        <f t="shared" si="1"/>
        <v>2025</v>
      </c>
      <c r="G2052" s="7">
        <f t="shared" si="2"/>
        <v>8</v>
      </c>
      <c r="H2052" s="5" t="s">
        <v>71</v>
      </c>
      <c r="I2052" s="7">
        <v>66.5</v>
      </c>
      <c r="J2052" s="7">
        <v>20.0</v>
      </c>
      <c r="K2052" s="5" t="s">
        <v>5354</v>
      </c>
      <c r="L2052" s="5" t="str">
        <f t="array" ref="L2052">XLOOKUP(H2052,'Product Master'!B:B,'Product Master'!C:C)</f>
        <v>Consumer &amp; Home Care</v>
      </c>
      <c r="M2052" s="9">
        <f t="shared" si="3"/>
        <v>13300000</v>
      </c>
    </row>
    <row r="2053">
      <c r="A2053" s="5" t="s">
        <v>6082</v>
      </c>
      <c r="B2053" s="5" t="s">
        <v>3809</v>
      </c>
      <c r="C2053" s="5" t="s">
        <v>3416</v>
      </c>
      <c r="D2053" s="5" t="s">
        <v>3417</v>
      </c>
      <c r="E2053" s="6">
        <v>46167.0</v>
      </c>
      <c r="F2053" s="7">
        <f t="shared" si="1"/>
        <v>2026</v>
      </c>
      <c r="G2053" s="7">
        <f t="shared" si="2"/>
        <v>5</v>
      </c>
      <c r="H2053" s="5" t="s">
        <v>31</v>
      </c>
      <c r="I2053" s="7">
        <v>61.4</v>
      </c>
      <c r="J2053" s="7">
        <v>60.0</v>
      </c>
      <c r="K2053" s="8"/>
      <c r="L2053" s="5" t="str">
        <f t="array" ref="L2053">XLOOKUP(H2053,'Product Master'!B:B,'Product Master'!C:C)</f>
        <v>Consumer &amp; Home Care</v>
      </c>
      <c r="M2053" s="9">
        <f t="shared" si="3"/>
        <v>36840000</v>
      </c>
    </row>
    <row r="2054">
      <c r="A2054" s="5" t="s">
        <v>6083</v>
      </c>
      <c r="B2054" s="5" t="s">
        <v>3732</v>
      </c>
      <c r="C2054" s="5" t="s">
        <v>3416</v>
      </c>
      <c r="D2054" s="5" t="s">
        <v>3417</v>
      </c>
      <c r="E2054" s="6">
        <v>46292.0</v>
      </c>
      <c r="F2054" s="7">
        <f t="shared" si="1"/>
        <v>2026</v>
      </c>
      <c r="G2054" s="7">
        <f t="shared" si="2"/>
        <v>9</v>
      </c>
      <c r="H2054" s="5" t="s">
        <v>280</v>
      </c>
      <c r="I2054" s="7">
        <v>40.7</v>
      </c>
      <c r="J2054" s="7">
        <v>60.0</v>
      </c>
      <c r="K2054" s="8"/>
      <c r="L2054" s="5" t="str">
        <f t="array" ref="L2054">XLOOKUP(H2054,'Product Master'!B:B,'Product Master'!C:C)</f>
        <v>Packaging Materials</v>
      </c>
      <c r="M2054" s="9">
        <f t="shared" si="3"/>
        <v>24420000</v>
      </c>
    </row>
    <row r="2055">
      <c r="A2055" s="5" t="s">
        <v>6084</v>
      </c>
      <c r="B2055" s="5" t="s">
        <v>3469</v>
      </c>
      <c r="C2055" s="5" t="s">
        <v>3416</v>
      </c>
      <c r="D2055" s="5" t="s">
        <v>3419</v>
      </c>
      <c r="E2055" s="6">
        <v>45929.0</v>
      </c>
      <c r="F2055" s="7">
        <f t="shared" si="1"/>
        <v>2025</v>
      </c>
      <c r="G2055" s="7">
        <f t="shared" si="2"/>
        <v>9</v>
      </c>
      <c r="H2055" s="5" t="s">
        <v>121</v>
      </c>
      <c r="I2055" s="7">
        <v>53.1</v>
      </c>
      <c r="J2055" s="7">
        <v>20.0</v>
      </c>
      <c r="K2055" s="8"/>
      <c r="L2055" s="5" t="str">
        <f t="array" ref="L2055">XLOOKUP(H2055,'Product Master'!B:B,'Product Master'!C:C)</f>
        <v>Specialty Polymers</v>
      </c>
      <c r="M2055" s="9">
        <f t="shared" si="3"/>
        <v>10620000</v>
      </c>
    </row>
    <row r="2056">
      <c r="A2056" s="5" t="s">
        <v>6085</v>
      </c>
      <c r="B2056" s="5" t="s">
        <v>3466</v>
      </c>
      <c r="C2056" s="5" t="s">
        <v>3412</v>
      </c>
      <c r="D2056" s="5" t="s">
        <v>3417</v>
      </c>
      <c r="E2056" s="6">
        <v>45817.0</v>
      </c>
      <c r="F2056" s="7">
        <f t="shared" si="1"/>
        <v>2025</v>
      </c>
      <c r="G2056" s="7">
        <f t="shared" si="2"/>
        <v>6</v>
      </c>
      <c r="H2056" s="5" t="s">
        <v>56</v>
      </c>
      <c r="I2056" s="7">
        <v>31.0</v>
      </c>
      <c r="J2056" s="7">
        <v>60.0</v>
      </c>
      <c r="K2056" s="8"/>
      <c r="L2056" s="5" t="str">
        <f t="array" ref="L2056">XLOOKUP(H2056,'Product Master'!B:B,'Product Master'!C:C)</f>
        <v>Packaging Materials</v>
      </c>
      <c r="M2056" s="9">
        <f t="shared" si="3"/>
        <v>18600000</v>
      </c>
    </row>
    <row r="2057">
      <c r="A2057" s="5" t="s">
        <v>6086</v>
      </c>
      <c r="B2057" s="5" t="s">
        <v>3550</v>
      </c>
      <c r="C2057" s="5" t="s">
        <v>3406</v>
      </c>
      <c r="D2057" s="5" t="s">
        <v>3417</v>
      </c>
      <c r="E2057" s="6">
        <v>46455.0</v>
      </c>
      <c r="F2057" s="7">
        <f t="shared" si="1"/>
        <v>2027</v>
      </c>
      <c r="G2057" s="7">
        <f t="shared" si="2"/>
        <v>3</v>
      </c>
      <c r="H2057" s="5" t="s">
        <v>124</v>
      </c>
      <c r="I2057" s="7">
        <v>77.1</v>
      </c>
      <c r="J2057" s="7">
        <v>60.0</v>
      </c>
      <c r="K2057" s="8"/>
      <c r="L2057" s="5" t="str">
        <f t="array" ref="L2057">XLOOKUP(H2057,'Product Master'!B:B,'Product Master'!C:C)</f>
        <v>Specialty Polymers</v>
      </c>
      <c r="M2057" s="9">
        <f t="shared" si="3"/>
        <v>46260000</v>
      </c>
    </row>
    <row r="2058">
      <c r="A2058" s="5" t="s">
        <v>6087</v>
      </c>
      <c r="B2058" s="5" t="s">
        <v>4367</v>
      </c>
      <c r="C2058" s="5" t="s">
        <v>3406</v>
      </c>
      <c r="D2058" s="5" t="s">
        <v>3417</v>
      </c>
      <c r="E2058" s="6">
        <v>46121.0</v>
      </c>
      <c r="F2058" s="7">
        <f t="shared" si="1"/>
        <v>2026</v>
      </c>
      <c r="G2058" s="7">
        <f t="shared" si="2"/>
        <v>4</v>
      </c>
      <c r="H2058" s="5" t="s">
        <v>311</v>
      </c>
      <c r="I2058" s="7">
        <v>59.6</v>
      </c>
      <c r="J2058" s="7">
        <v>60.0</v>
      </c>
      <c r="K2058" s="8"/>
      <c r="L2058" s="5" t="str">
        <f t="array" ref="L2058">XLOOKUP(H2058,'Product Master'!B:B,'Product Master'!C:C)</f>
        <v>Packaging Materials</v>
      </c>
      <c r="M2058" s="9">
        <f t="shared" si="3"/>
        <v>35760000</v>
      </c>
    </row>
    <row r="2059">
      <c r="A2059" s="5" t="s">
        <v>6088</v>
      </c>
      <c r="B2059" s="5" t="s">
        <v>4253</v>
      </c>
      <c r="C2059" s="5" t="s">
        <v>3416</v>
      </c>
      <c r="D2059" s="5" t="s">
        <v>3417</v>
      </c>
      <c r="E2059" s="6">
        <v>46233.0</v>
      </c>
      <c r="F2059" s="7">
        <f t="shared" si="1"/>
        <v>2026</v>
      </c>
      <c r="G2059" s="7">
        <f t="shared" si="2"/>
        <v>7</v>
      </c>
      <c r="H2059" s="5" t="s">
        <v>152</v>
      </c>
      <c r="I2059" s="7">
        <v>50.1</v>
      </c>
      <c r="J2059" s="7">
        <v>60.0</v>
      </c>
      <c r="K2059" s="8"/>
      <c r="L2059" s="5" t="str">
        <f t="array" ref="L2059">XLOOKUP(H2059,'Product Master'!B:B,'Product Master'!C:C)</f>
        <v>Packaging Materials</v>
      </c>
      <c r="M2059" s="9">
        <f t="shared" si="3"/>
        <v>30060000</v>
      </c>
    </row>
    <row r="2060">
      <c r="A2060" s="5" t="s">
        <v>6089</v>
      </c>
      <c r="B2060" s="5" t="s">
        <v>3825</v>
      </c>
      <c r="C2060" s="5" t="s">
        <v>3402</v>
      </c>
      <c r="D2060" s="5" t="s">
        <v>3407</v>
      </c>
      <c r="E2060" s="6">
        <v>46010.0</v>
      </c>
      <c r="F2060" s="7">
        <f t="shared" si="1"/>
        <v>2025</v>
      </c>
      <c r="G2060" s="7">
        <f t="shared" si="2"/>
        <v>12</v>
      </c>
      <c r="H2060" s="5" t="s">
        <v>183</v>
      </c>
      <c r="I2060" s="7">
        <v>25.6</v>
      </c>
      <c r="J2060" s="7">
        <v>100.0</v>
      </c>
      <c r="K2060" s="8"/>
      <c r="L2060" s="5" t="str">
        <f t="array" ref="L2060">XLOOKUP(H2060,'Product Master'!B:B,'Product Master'!C:C)</f>
        <v>Industrial Lubricants</v>
      </c>
      <c r="M2060" s="9">
        <f t="shared" si="3"/>
        <v>25600000</v>
      </c>
    </row>
    <row r="2061">
      <c r="A2061" s="5" t="s">
        <v>6090</v>
      </c>
      <c r="B2061" s="5" t="s">
        <v>3792</v>
      </c>
      <c r="C2061" s="5" t="s">
        <v>3416</v>
      </c>
      <c r="D2061" s="5" t="s">
        <v>3407</v>
      </c>
      <c r="E2061" s="6">
        <v>46558.0</v>
      </c>
      <c r="F2061" s="7">
        <f t="shared" si="1"/>
        <v>2027</v>
      </c>
      <c r="G2061" s="7">
        <f t="shared" si="2"/>
        <v>6</v>
      </c>
      <c r="H2061" s="5" t="s">
        <v>53</v>
      </c>
      <c r="I2061" s="7">
        <v>21.0</v>
      </c>
      <c r="J2061" s="7">
        <v>100.0</v>
      </c>
      <c r="K2061" s="8"/>
      <c r="L2061" s="5" t="str">
        <f t="array" ref="L2061">XLOOKUP(H2061,'Product Master'!B:B,'Product Master'!C:C)</f>
        <v>Specialty Polymers</v>
      </c>
      <c r="M2061" s="9">
        <f t="shared" si="3"/>
        <v>21000000</v>
      </c>
    </row>
    <row r="2062">
      <c r="A2062" s="5" t="s">
        <v>6091</v>
      </c>
      <c r="B2062" s="5" t="s">
        <v>4110</v>
      </c>
      <c r="C2062" s="5" t="s">
        <v>3402</v>
      </c>
      <c r="D2062" s="5" t="s">
        <v>3413</v>
      </c>
      <c r="E2062" s="6">
        <v>46126.0</v>
      </c>
      <c r="F2062" s="7">
        <f t="shared" si="1"/>
        <v>2026</v>
      </c>
      <c r="G2062" s="7">
        <f t="shared" si="2"/>
        <v>4</v>
      </c>
      <c r="H2062" s="5" t="s">
        <v>183</v>
      </c>
      <c r="I2062" s="7">
        <v>28.9</v>
      </c>
      <c r="J2062" s="7">
        <v>0.0</v>
      </c>
      <c r="K2062" s="5" t="s">
        <v>6092</v>
      </c>
      <c r="L2062" s="5" t="str">
        <f t="array" ref="L2062">XLOOKUP(H2062,'Product Master'!B:B,'Product Master'!C:C)</f>
        <v>Industrial Lubricants</v>
      </c>
      <c r="M2062" s="9">
        <f t="shared" si="3"/>
        <v>0</v>
      </c>
    </row>
    <row r="2063">
      <c r="A2063" s="5" t="s">
        <v>6093</v>
      </c>
      <c r="B2063" s="5" t="s">
        <v>3401</v>
      </c>
      <c r="C2063" s="5" t="s">
        <v>3412</v>
      </c>
      <c r="D2063" s="5" t="s">
        <v>3413</v>
      </c>
      <c r="E2063" s="6">
        <v>46640.0</v>
      </c>
      <c r="F2063" s="7">
        <f t="shared" si="1"/>
        <v>2027</v>
      </c>
      <c r="G2063" s="7">
        <f t="shared" si="2"/>
        <v>9</v>
      </c>
      <c r="H2063" s="5" t="s">
        <v>56</v>
      </c>
      <c r="I2063" s="7">
        <v>60.8</v>
      </c>
      <c r="J2063" s="7">
        <v>0.0</v>
      </c>
      <c r="K2063" s="5" t="s">
        <v>6094</v>
      </c>
      <c r="L2063" s="5" t="str">
        <f t="array" ref="L2063">XLOOKUP(H2063,'Product Master'!B:B,'Product Master'!C:C)</f>
        <v>Packaging Materials</v>
      </c>
      <c r="M2063" s="9">
        <f t="shared" si="3"/>
        <v>0</v>
      </c>
    </row>
    <row r="2064">
      <c r="A2064" s="5" t="s">
        <v>6095</v>
      </c>
      <c r="B2064" s="5" t="s">
        <v>6035</v>
      </c>
      <c r="C2064" s="5" t="s">
        <v>3416</v>
      </c>
      <c r="D2064" s="5" t="s">
        <v>3413</v>
      </c>
      <c r="E2064" s="6">
        <v>45919.0</v>
      </c>
      <c r="F2064" s="7">
        <f t="shared" si="1"/>
        <v>2025</v>
      </c>
      <c r="G2064" s="7">
        <f t="shared" si="2"/>
        <v>9</v>
      </c>
      <c r="H2064" s="5" t="s">
        <v>68</v>
      </c>
      <c r="I2064" s="7">
        <v>32.2</v>
      </c>
      <c r="J2064" s="7">
        <v>0.0</v>
      </c>
      <c r="K2064" s="8"/>
      <c r="L2064" s="5" t="str">
        <f t="array" ref="L2064">XLOOKUP(H2064,'Product Master'!B:B,'Product Master'!C:C)</f>
        <v>Industrial Lubricants</v>
      </c>
      <c r="M2064" s="9">
        <f t="shared" si="3"/>
        <v>0</v>
      </c>
    </row>
    <row r="2065">
      <c r="A2065" s="5" t="s">
        <v>6096</v>
      </c>
      <c r="B2065" s="5" t="s">
        <v>4886</v>
      </c>
      <c r="C2065" s="5" t="s">
        <v>3406</v>
      </c>
      <c r="D2065" s="5" t="s">
        <v>3413</v>
      </c>
      <c r="E2065" s="6">
        <v>46056.0</v>
      </c>
      <c r="F2065" s="7">
        <f t="shared" si="1"/>
        <v>2026</v>
      </c>
      <c r="G2065" s="7">
        <f t="shared" si="2"/>
        <v>2</v>
      </c>
      <c r="H2065" s="5" t="s">
        <v>79</v>
      </c>
      <c r="I2065" s="7">
        <v>68.9</v>
      </c>
      <c r="J2065" s="7">
        <v>0.0</v>
      </c>
      <c r="K2065" s="8"/>
      <c r="L2065" s="5" t="str">
        <f t="array" ref="L2065">XLOOKUP(H2065,'Product Master'!B:B,'Product Master'!C:C)</f>
        <v>Packaging Materials</v>
      </c>
      <c r="M2065" s="9">
        <f t="shared" si="3"/>
        <v>0</v>
      </c>
    </row>
    <row r="2066">
      <c r="A2066" s="5" t="s">
        <v>6097</v>
      </c>
      <c r="B2066" s="5" t="s">
        <v>3710</v>
      </c>
      <c r="C2066" s="5" t="s">
        <v>3406</v>
      </c>
      <c r="D2066" s="5" t="s">
        <v>3413</v>
      </c>
      <c r="E2066" s="6">
        <v>46801.0</v>
      </c>
      <c r="F2066" s="7">
        <f t="shared" si="1"/>
        <v>2028</v>
      </c>
      <c r="G2066" s="7">
        <f t="shared" si="2"/>
        <v>2</v>
      </c>
      <c r="H2066" s="5" t="s">
        <v>382</v>
      </c>
      <c r="I2066" s="7">
        <v>64.6</v>
      </c>
      <c r="J2066" s="7">
        <v>0.0</v>
      </c>
      <c r="K2066" s="8"/>
      <c r="L2066" s="5" t="str">
        <f t="array" ref="L2066">XLOOKUP(H2066,'Product Master'!B:B,'Product Master'!C:C)</f>
        <v>Industrial Lubricants</v>
      </c>
      <c r="M2066" s="9">
        <f t="shared" si="3"/>
        <v>0</v>
      </c>
    </row>
    <row r="2067">
      <c r="A2067" s="5" t="s">
        <v>6098</v>
      </c>
      <c r="B2067" s="5" t="s">
        <v>3951</v>
      </c>
      <c r="C2067" s="5" t="s">
        <v>3406</v>
      </c>
      <c r="D2067" s="5" t="s">
        <v>3403</v>
      </c>
      <c r="E2067" s="6">
        <v>46763.0</v>
      </c>
      <c r="F2067" s="7">
        <f t="shared" si="1"/>
        <v>2028</v>
      </c>
      <c r="G2067" s="7">
        <f t="shared" si="2"/>
        <v>1</v>
      </c>
      <c r="H2067" s="5" t="s">
        <v>257</v>
      </c>
      <c r="I2067" s="7">
        <v>52.8</v>
      </c>
      <c r="J2067" s="7">
        <v>80.0</v>
      </c>
      <c r="K2067" s="8"/>
      <c r="L2067" s="5" t="str">
        <f t="array" ref="L2067">XLOOKUP(H2067,'Product Master'!B:B,'Product Master'!C:C)</f>
        <v>Consumer &amp; Home Care</v>
      </c>
      <c r="M2067" s="9">
        <f t="shared" si="3"/>
        <v>42240000</v>
      </c>
    </row>
    <row r="2068">
      <c r="A2068" s="5" t="s">
        <v>6099</v>
      </c>
      <c r="B2068" s="5" t="s">
        <v>4807</v>
      </c>
      <c r="C2068" s="5" t="s">
        <v>3416</v>
      </c>
      <c r="D2068" s="5" t="s">
        <v>3417</v>
      </c>
      <c r="E2068" s="6">
        <v>45778.0</v>
      </c>
      <c r="F2068" s="7">
        <f t="shared" si="1"/>
        <v>2025</v>
      </c>
      <c r="G2068" s="7">
        <f t="shared" si="2"/>
        <v>5</v>
      </c>
      <c r="H2068" s="5" t="s">
        <v>25</v>
      </c>
      <c r="I2068" s="7">
        <v>16.2</v>
      </c>
      <c r="J2068" s="7">
        <v>60.0</v>
      </c>
      <c r="K2068" s="8"/>
      <c r="L2068" s="5" t="str">
        <f t="array" ref="L2068">XLOOKUP(H2068,'Product Master'!B:B,'Product Master'!C:C)</f>
        <v>Specialty Polymers</v>
      </c>
      <c r="M2068" s="9">
        <f t="shared" si="3"/>
        <v>9720000</v>
      </c>
    </row>
    <row r="2069">
      <c r="A2069" s="5" t="s">
        <v>6100</v>
      </c>
      <c r="B2069" s="5" t="s">
        <v>3710</v>
      </c>
      <c r="C2069" s="5" t="s">
        <v>3406</v>
      </c>
      <c r="D2069" s="5" t="s">
        <v>3413</v>
      </c>
      <c r="E2069" s="6">
        <v>45990.0</v>
      </c>
      <c r="F2069" s="7">
        <f t="shared" si="1"/>
        <v>2025</v>
      </c>
      <c r="G2069" s="7">
        <f t="shared" si="2"/>
        <v>11</v>
      </c>
      <c r="H2069" s="5" t="s">
        <v>267</v>
      </c>
      <c r="I2069" s="7">
        <v>5.5</v>
      </c>
      <c r="J2069" s="7">
        <v>0.0</v>
      </c>
      <c r="K2069" s="8"/>
      <c r="L2069" s="5" t="str">
        <f t="array" ref="L2069">XLOOKUP(H2069,'Product Master'!B:B,'Product Master'!C:C)</f>
        <v>Automotive Solutions</v>
      </c>
      <c r="M2069" s="9">
        <f t="shared" si="3"/>
        <v>0</v>
      </c>
    </row>
    <row r="2070">
      <c r="A2070" s="5" t="s">
        <v>6101</v>
      </c>
      <c r="B2070" s="5" t="s">
        <v>5720</v>
      </c>
      <c r="C2070" s="5" t="s">
        <v>3406</v>
      </c>
      <c r="D2070" s="5" t="s">
        <v>3403</v>
      </c>
      <c r="E2070" s="6">
        <v>46631.0</v>
      </c>
      <c r="F2070" s="7">
        <f t="shared" si="1"/>
        <v>2027</v>
      </c>
      <c r="G2070" s="7">
        <f t="shared" si="2"/>
        <v>9</v>
      </c>
      <c r="H2070" s="5" t="s">
        <v>245</v>
      </c>
      <c r="I2070" s="7">
        <v>32.3</v>
      </c>
      <c r="J2070" s="7">
        <v>80.0</v>
      </c>
      <c r="K2070" s="8"/>
      <c r="L2070" s="5" t="str">
        <f t="array" ref="L2070">XLOOKUP(H2070,'Product Master'!B:B,'Product Master'!C:C)</f>
        <v>Packaging Materials</v>
      </c>
      <c r="M2070" s="9">
        <f t="shared" si="3"/>
        <v>25840000</v>
      </c>
    </row>
    <row r="2071">
      <c r="A2071" s="5" t="s">
        <v>6102</v>
      </c>
      <c r="B2071" s="5" t="s">
        <v>3890</v>
      </c>
      <c r="C2071" s="5" t="s">
        <v>3406</v>
      </c>
      <c r="D2071" s="5" t="s">
        <v>3419</v>
      </c>
      <c r="E2071" s="6">
        <v>45743.0</v>
      </c>
      <c r="F2071" s="7">
        <f t="shared" si="1"/>
        <v>2025</v>
      </c>
      <c r="G2071" s="7">
        <f t="shared" si="2"/>
        <v>3</v>
      </c>
      <c r="H2071" s="5" t="s">
        <v>59</v>
      </c>
      <c r="I2071" s="7">
        <v>36.3</v>
      </c>
      <c r="J2071" s="7">
        <v>20.0</v>
      </c>
      <c r="K2071" s="8"/>
      <c r="L2071" s="5" t="str">
        <f t="array" ref="L2071">XLOOKUP(H2071,'Product Master'!B:B,'Product Master'!C:C)</f>
        <v>Consumer &amp; Home Care</v>
      </c>
      <c r="M2071" s="9">
        <f t="shared" si="3"/>
        <v>7260000</v>
      </c>
    </row>
    <row r="2072">
      <c r="A2072" s="5" t="s">
        <v>6103</v>
      </c>
      <c r="B2072" s="5" t="s">
        <v>3864</v>
      </c>
      <c r="C2072" s="5" t="s">
        <v>3402</v>
      </c>
      <c r="D2072" s="5" t="s">
        <v>3417</v>
      </c>
      <c r="E2072" s="6">
        <v>45854.0</v>
      </c>
      <c r="F2072" s="7">
        <f t="shared" si="1"/>
        <v>2025</v>
      </c>
      <c r="G2072" s="7">
        <f t="shared" si="2"/>
        <v>7</v>
      </c>
      <c r="H2072" s="5" t="s">
        <v>118</v>
      </c>
      <c r="I2072" s="7">
        <v>34.7</v>
      </c>
      <c r="J2072" s="7">
        <v>60.0</v>
      </c>
      <c r="K2072" s="8"/>
      <c r="L2072" s="5" t="str">
        <f t="array" ref="L2072">XLOOKUP(H2072,'Product Master'!B:B,'Product Master'!C:C)</f>
        <v>Automotive Solutions</v>
      </c>
      <c r="M2072" s="9">
        <f t="shared" si="3"/>
        <v>20820000</v>
      </c>
    </row>
    <row r="2073">
      <c r="A2073" s="5" t="s">
        <v>6104</v>
      </c>
      <c r="B2073" s="5" t="s">
        <v>4967</v>
      </c>
      <c r="C2073" s="5" t="s">
        <v>3412</v>
      </c>
      <c r="D2073" s="5" t="s">
        <v>3413</v>
      </c>
      <c r="E2073" s="6">
        <v>46448.0</v>
      </c>
      <c r="F2073" s="7">
        <f t="shared" si="1"/>
        <v>2027</v>
      </c>
      <c r="G2073" s="7">
        <f t="shared" si="2"/>
        <v>3</v>
      </c>
      <c r="H2073" s="5" t="s">
        <v>40</v>
      </c>
      <c r="I2073" s="7">
        <v>52.5</v>
      </c>
      <c r="J2073" s="7">
        <v>0.0</v>
      </c>
      <c r="K2073" s="8"/>
      <c r="L2073" s="5" t="str">
        <f t="array" ref="L2073">XLOOKUP(H2073,'Product Master'!B:B,'Product Master'!C:C)</f>
        <v>Specialty Polymers</v>
      </c>
      <c r="M2073" s="9">
        <f t="shared" si="3"/>
        <v>0</v>
      </c>
    </row>
    <row r="2074">
      <c r="A2074" s="5" t="s">
        <v>6105</v>
      </c>
      <c r="B2074" s="5" t="s">
        <v>3751</v>
      </c>
      <c r="C2074" s="5" t="s">
        <v>3402</v>
      </c>
      <c r="D2074" s="5" t="s">
        <v>3403</v>
      </c>
      <c r="E2074" s="6">
        <v>46464.0</v>
      </c>
      <c r="F2074" s="7">
        <f t="shared" si="1"/>
        <v>2027</v>
      </c>
      <c r="G2074" s="7">
        <f t="shared" si="2"/>
        <v>3</v>
      </c>
      <c r="H2074" s="5" t="s">
        <v>71</v>
      </c>
      <c r="I2074" s="7">
        <v>65.4</v>
      </c>
      <c r="J2074" s="7">
        <v>80.0</v>
      </c>
      <c r="K2074" s="8"/>
      <c r="L2074" s="5" t="str">
        <f t="array" ref="L2074">XLOOKUP(H2074,'Product Master'!B:B,'Product Master'!C:C)</f>
        <v>Consumer &amp; Home Care</v>
      </c>
      <c r="M2074" s="9">
        <f t="shared" si="3"/>
        <v>52320000</v>
      </c>
    </row>
    <row r="2075">
      <c r="A2075" s="5" t="s">
        <v>6106</v>
      </c>
      <c r="B2075" s="5" t="s">
        <v>3769</v>
      </c>
      <c r="C2075" s="5" t="s">
        <v>3402</v>
      </c>
      <c r="D2075" s="5" t="s">
        <v>3417</v>
      </c>
      <c r="E2075" s="6">
        <v>45862.0</v>
      </c>
      <c r="F2075" s="7">
        <f t="shared" si="1"/>
        <v>2025</v>
      </c>
      <c r="G2075" s="7">
        <f t="shared" si="2"/>
        <v>7</v>
      </c>
      <c r="H2075" s="5" t="s">
        <v>245</v>
      </c>
      <c r="I2075" s="7">
        <v>76.3</v>
      </c>
      <c r="J2075" s="7">
        <v>60.0</v>
      </c>
      <c r="K2075" s="8"/>
      <c r="L2075" s="5" t="str">
        <f t="array" ref="L2075">XLOOKUP(H2075,'Product Master'!B:B,'Product Master'!C:C)</f>
        <v>Packaging Materials</v>
      </c>
      <c r="M2075" s="9">
        <f t="shared" si="3"/>
        <v>45780000</v>
      </c>
    </row>
    <row r="2076">
      <c r="A2076" s="5" t="s">
        <v>6107</v>
      </c>
      <c r="B2076" s="5" t="s">
        <v>4016</v>
      </c>
      <c r="C2076" s="5" t="s">
        <v>3412</v>
      </c>
      <c r="D2076" s="5" t="s">
        <v>3403</v>
      </c>
      <c r="E2076" s="6">
        <v>46693.0</v>
      </c>
      <c r="F2076" s="7">
        <f t="shared" si="1"/>
        <v>2027</v>
      </c>
      <c r="G2076" s="7">
        <f t="shared" si="2"/>
        <v>11</v>
      </c>
      <c r="H2076" s="5" t="s">
        <v>103</v>
      </c>
      <c r="I2076" s="7">
        <v>51.1</v>
      </c>
      <c r="J2076" s="7">
        <v>80.0</v>
      </c>
      <c r="K2076" s="8"/>
      <c r="L2076" s="5" t="str">
        <f t="array" ref="L2076">XLOOKUP(H2076,'Product Master'!B:B,'Product Master'!C:C)</f>
        <v>Specialty Polymers</v>
      </c>
      <c r="M2076" s="9">
        <f t="shared" si="3"/>
        <v>40880000</v>
      </c>
    </row>
    <row r="2077">
      <c r="A2077" s="5" t="s">
        <v>6108</v>
      </c>
      <c r="B2077" s="5" t="s">
        <v>3696</v>
      </c>
      <c r="C2077" s="5" t="s">
        <v>3402</v>
      </c>
      <c r="D2077" s="5" t="s">
        <v>3413</v>
      </c>
      <c r="E2077" s="6">
        <v>45774.0</v>
      </c>
      <c r="F2077" s="7">
        <f t="shared" si="1"/>
        <v>2025</v>
      </c>
      <c r="G2077" s="7">
        <f t="shared" si="2"/>
        <v>4</v>
      </c>
      <c r="H2077" s="5" t="s">
        <v>118</v>
      </c>
      <c r="I2077" s="7">
        <v>15.4</v>
      </c>
      <c r="J2077" s="7">
        <v>0.0</v>
      </c>
      <c r="K2077" s="8"/>
      <c r="L2077" s="5" t="str">
        <f t="array" ref="L2077">XLOOKUP(H2077,'Product Master'!B:B,'Product Master'!C:C)</f>
        <v>Automotive Solutions</v>
      </c>
      <c r="M2077" s="9">
        <f t="shared" si="3"/>
        <v>0</v>
      </c>
    </row>
    <row r="2078">
      <c r="A2078" s="5" t="s">
        <v>6109</v>
      </c>
      <c r="B2078" s="5" t="s">
        <v>6110</v>
      </c>
      <c r="C2078" s="5" t="s">
        <v>3412</v>
      </c>
      <c r="D2078" s="5" t="s">
        <v>3407</v>
      </c>
      <c r="E2078" s="6">
        <v>45741.0</v>
      </c>
      <c r="F2078" s="7">
        <f t="shared" si="1"/>
        <v>2025</v>
      </c>
      <c r="G2078" s="7">
        <f t="shared" si="2"/>
        <v>3</v>
      </c>
      <c r="H2078" s="5" t="s">
        <v>118</v>
      </c>
      <c r="I2078" s="7">
        <v>23.4</v>
      </c>
      <c r="J2078" s="7">
        <v>100.0</v>
      </c>
      <c r="K2078" s="8"/>
      <c r="L2078" s="5" t="str">
        <f t="array" ref="L2078">XLOOKUP(H2078,'Product Master'!B:B,'Product Master'!C:C)</f>
        <v>Automotive Solutions</v>
      </c>
      <c r="M2078" s="9">
        <f t="shared" si="3"/>
        <v>23400000</v>
      </c>
    </row>
    <row r="2079">
      <c r="A2079" s="5" t="s">
        <v>6111</v>
      </c>
      <c r="B2079" s="5" t="s">
        <v>5229</v>
      </c>
      <c r="C2079" s="5" t="s">
        <v>3416</v>
      </c>
      <c r="D2079" s="5" t="s">
        <v>3407</v>
      </c>
      <c r="E2079" s="6">
        <v>46395.0</v>
      </c>
      <c r="F2079" s="7">
        <f t="shared" si="1"/>
        <v>2027</v>
      </c>
      <c r="G2079" s="7">
        <f t="shared" si="2"/>
        <v>1</v>
      </c>
      <c r="H2079" s="5" t="s">
        <v>267</v>
      </c>
      <c r="I2079" s="7">
        <v>14.7</v>
      </c>
      <c r="J2079" s="7">
        <v>100.0</v>
      </c>
      <c r="K2079" s="8"/>
      <c r="L2079" s="5" t="str">
        <f t="array" ref="L2079">XLOOKUP(H2079,'Product Master'!B:B,'Product Master'!C:C)</f>
        <v>Automotive Solutions</v>
      </c>
      <c r="M2079" s="9">
        <f t="shared" si="3"/>
        <v>14700000</v>
      </c>
    </row>
    <row r="2080">
      <c r="A2080" s="5" t="s">
        <v>6112</v>
      </c>
      <c r="B2080" s="5" t="s">
        <v>3806</v>
      </c>
      <c r="C2080" s="5" t="s">
        <v>3402</v>
      </c>
      <c r="D2080" s="5" t="s">
        <v>3413</v>
      </c>
      <c r="E2080" s="6">
        <v>45995.0</v>
      </c>
      <c r="F2080" s="7">
        <f t="shared" si="1"/>
        <v>2025</v>
      </c>
      <c r="G2080" s="7">
        <f t="shared" si="2"/>
        <v>12</v>
      </c>
      <c r="H2080" s="5" t="s">
        <v>40</v>
      </c>
      <c r="I2080" s="7">
        <v>18.1</v>
      </c>
      <c r="J2080" s="7">
        <v>0.0</v>
      </c>
      <c r="K2080" s="8"/>
      <c r="L2080" s="5" t="str">
        <f t="array" ref="L2080">XLOOKUP(H2080,'Product Master'!B:B,'Product Master'!C:C)</f>
        <v>Specialty Polymers</v>
      </c>
      <c r="M2080" s="9">
        <f t="shared" si="3"/>
        <v>0</v>
      </c>
    </row>
    <row r="2081">
      <c r="A2081" s="5" t="s">
        <v>6113</v>
      </c>
      <c r="B2081" s="5" t="s">
        <v>4025</v>
      </c>
      <c r="C2081" s="5" t="s">
        <v>3412</v>
      </c>
      <c r="D2081" s="5" t="s">
        <v>3417</v>
      </c>
      <c r="E2081" s="6">
        <v>46239.0</v>
      </c>
      <c r="F2081" s="7">
        <f t="shared" si="1"/>
        <v>2026</v>
      </c>
      <c r="G2081" s="7">
        <f t="shared" si="2"/>
        <v>8</v>
      </c>
      <c r="H2081" s="5" t="s">
        <v>231</v>
      </c>
      <c r="I2081" s="7">
        <v>6.0</v>
      </c>
      <c r="J2081" s="7">
        <v>60.0</v>
      </c>
      <c r="K2081" s="8"/>
      <c r="L2081" s="5" t="str">
        <f t="array" ref="L2081">XLOOKUP(H2081,'Product Master'!B:B,'Product Master'!C:C)</f>
        <v>Industrial Lubricants</v>
      </c>
      <c r="M2081" s="9">
        <f t="shared" si="3"/>
        <v>3600000</v>
      </c>
    </row>
    <row r="2082">
      <c r="A2082" s="5" t="s">
        <v>6114</v>
      </c>
      <c r="B2082" s="5" t="s">
        <v>5478</v>
      </c>
      <c r="C2082" s="5" t="s">
        <v>3402</v>
      </c>
      <c r="D2082" s="5" t="s">
        <v>3403</v>
      </c>
      <c r="E2082" s="6">
        <v>46036.0</v>
      </c>
      <c r="F2082" s="7">
        <f t="shared" si="1"/>
        <v>2026</v>
      </c>
      <c r="G2082" s="7">
        <f t="shared" si="2"/>
        <v>1</v>
      </c>
      <c r="H2082" s="5" t="s">
        <v>19</v>
      </c>
      <c r="I2082" s="7">
        <v>14.2</v>
      </c>
      <c r="J2082" s="7">
        <v>80.0</v>
      </c>
      <c r="K2082" s="8"/>
      <c r="L2082" s="5" t="str">
        <f t="array" ref="L2082">XLOOKUP(H2082,'Product Master'!B:B,'Product Master'!C:C)</f>
        <v>Packaging Materials</v>
      </c>
      <c r="M2082" s="9">
        <f t="shared" si="3"/>
        <v>11360000</v>
      </c>
    </row>
    <row r="2083">
      <c r="A2083" s="5" t="s">
        <v>6115</v>
      </c>
      <c r="B2083" s="5" t="s">
        <v>3527</v>
      </c>
      <c r="C2083" s="5" t="s">
        <v>3406</v>
      </c>
      <c r="D2083" s="5" t="s">
        <v>3407</v>
      </c>
      <c r="E2083" s="6">
        <v>45796.0</v>
      </c>
      <c r="F2083" s="7">
        <f t="shared" si="1"/>
        <v>2025</v>
      </c>
      <c r="G2083" s="7">
        <f t="shared" si="2"/>
        <v>5</v>
      </c>
      <c r="H2083" s="5" t="s">
        <v>56</v>
      </c>
      <c r="I2083" s="7">
        <v>21.7</v>
      </c>
      <c r="J2083" s="7">
        <v>100.0</v>
      </c>
      <c r="K2083" s="8"/>
      <c r="L2083" s="5" t="str">
        <f t="array" ref="L2083">XLOOKUP(H2083,'Product Master'!B:B,'Product Master'!C:C)</f>
        <v>Packaging Materials</v>
      </c>
      <c r="M2083" s="9">
        <f t="shared" si="3"/>
        <v>21700000</v>
      </c>
    </row>
    <row r="2084">
      <c r="A2084" s="5" t="s">
        <v>6116</v>
      </c>
      <c r="B2084" s="5" t="s">
        <v>3644</v>
      </c>
      <c r="C2084" s="5" t="s">
        <v>3412</v>
      </c>
      <c r="D2084" s="5" t="s">
        <v>3413</v>
      </c>
      <c r="E2084" s="6">
        <v>46415.0</v>
      </c>
      <c r="F2084" s="7">
        <f t="shared" si="1"/>
        <v>2027</v>
      </c>
      <c r="G2084" s="7">
        <f t="shared" si="2"/>
        <v>1</v>
      </c>
      <c r="H2084" s="5" t="s">
        <v>306</v>
      </c>
      <c r="I2084" s="7">
        <v>52.9</v>
      </c>
      <c r="J2084" s="7">
        <v>0.0</v>
      </c>
      <c r="K2084" s="8"/>
      <c r="L2084" s="5" t="str">
        <f t="array" ref="L2084">XLOOKUP(H2084,'Product Master'!B:B,'Product Master'!C:C)</f>
        <v>Consumer &amp; Home Care</v>
      </c>
      <c r="M2084" s="9">
        <f t="shared" si="3"/>
        <v>0</v>
      </c>
    </row>
    <row r="2085">
      <c r="A2085" s="5" t="s">
        <v>6117</v>
      </c>
      <c r="B2085" s="5" t="s">
        <v>4033</v>
      </c>
      <c r="C2085" s="5" t="s">
        <v>3416</v>
      </c>
      <c r="D2085" s="5" t="s">
        <v>3417</v>
      </c>
      <c r="E2085" s="6">
        <v>45820.0</v>
      </c>
      <c r="F2085" s="7">
        <f t="shared" si="1"/>
        <v>2025</v>
      </c>
      <c r="G2085" s="7">
        <f t="shared" si="2"/>
        <v>6</v>
      </c>
      <c r="H2085" s="5" t="s">
        <v>257</v>
      </c>
      <c r="I2085" s="7">
        <v>57.8</v>
      </c>
      <c r="J2085" s="7">
        <v>60.0</v>
      </c>
      <c r="K2085" s="8"/>
      <c r="L2085" s="5" t="str">
        <f t="array" ref="L2085">XLOOKUP(H2085,'Product Master'!B:B,'Product Master'!C:C)</f>
        <v>Consumer &amp; Home Care</v>
      </c>
      <c r="M2085" s="9">
        <f t="shared" si="3"/>
        <v>34680000</v>
      </c>
    </row>
    <row r="2086">
      <c r="A2086" s="5" t="s">
        <v>6118</v>
      </c>
      <c r="B2086" s="5" t="s">
        <v>4292</v>
      </c>
      <c r="C2086" s="5" t="s">
        <v>3402</v>
      </c>
      <c r="D2086" s="5" t="s">
        <v>3413</v>
      </c>
      <c r="E2086" s="6">
        <v>45942.0</v>
      </c>
      <c r="F2086" s="7">
        <f t="shared" si="1"/>
        <v>2025</v>
      </c>
      <c r="G2086" s="7">
        <f t="shared" si="2"/>
        <v>10</v>
      </c>
      <c r="H2086" s="5" t="s">
        <v>56</v>
      </c>
      <c r="I2086" s="7">
        <v>9.0</v>
      </c>
      <c r="J2086" s="7">
        <v>0.0</v>
      </c>
      <c r="K2086" s="8"/>
      <c r="L2086" s="5" t="str">
        <f t="array" ref="L2086">XLOOKUP(H2086,'Product Master'!B:B,'Product Master'!C:C)</f>
        <v>Packaging Materials</v>
      </c>
      <c r="M2086" s="9">
        <f t="shared" si="3"/>
        <v>0</v>
      </c>
    </row>
    <row r="2087">
      <c r="A2087" s="5" t="s">
        <v>6119</v>
      </c>
      <c r="B2087" s="5" t="s">
        <v>5206</v>
      </c>
      <c r="C2087" s="5" t="s">
        <v>3402</v>
      </c>
      <c r="D2087" s="5" t="s">
        <v>3417</v>
      </c>
      <c r="E2087" s="6">
        <v>46809.0</v>
      </c>
      <c r="F2087" s="7">
        <f t="shared" si="1"/>
        <v>2028</v>
      </c>
      <c r="G2087" s="7">
        <f t="shared" si="2"/>
        <v>2</v>
      </c>
      <c r="H2087" s="5" t="s">
        <v>294</v>
      </c>
      <c r="I2087" s="7">
        <v>30.1</v>
      </c>
      <c r="J2087" s="7">
        <v>60.0</v>
      </c>
      <c r="K2087" s="5" t="s">
        <v>6120</v>
      </c>
      <c r="L2087" s="5" t="str">
        <f t="array" ref="L2087">XLOOKUP(H2087,'Product Master'!B:B,'Product Master'!C:C)</f>
        <v>Consumer &amp; Home Care</v>
      </c>
      <c r="M2087" s="9">
        <f t="shared" si="3"/>
        <v>18060000</v>
      </c>
    </row>
    <row r="2088">
      <c r="A2088" s="5" t="s">
        <v>6121</v>
      </c>
      <c r="B2088" s="5" t="s">
        <v>3722</v>
      </c>
      <c r="C2088" s="5" t="s">
        <v>3412</v>
      </c>
      <c r="D2088" s="5" t="s">
        <v>3417</v>
      </c>
      <c r="E2088" s="6">
        <v>46770.0</v>
      </c>
      <c r="F2088" s="7">
        <f t="shared" si="1"/>
        <v>2028</v>
      </c>
      <c r="G2088" s="7">
        <f t="shared" si="2"/>
        <v>1</v>
      </c>
      <c r="H2088" s="5" t="s">
        <v>71</v>
      </c>
      <c r="I2088" s="7">
        <v>21.6</v>
      </c>
      <c r="J2088" s="7">
        <v>60.0</v>
      </c>
      <c r="K2088" s="8"/>
      <c r="L2088" s="5" t="str">
        <f t="array" ref="L2088">XLOOKUP(H2088,'Product Master'!B:B,'Product Master'!C:C)</f>
        <v>Consumer &amp; Home Care</v>
      </c>
      <c r="M2088" s="9">
        <f t="shared" si="3"/>
        <v>12960000</v>
      </c>
    </row>
    <row r="2089">
      <c r="A2089" s="5" t="s">
        <v>6122</v>
      </c>
      <c r="B2089" s="5" t="s">
        <v>4102</v>
      </c>
      <c r="C2089" s="5" t="s">
        <v>3416</v>
      </c>
      <c r="D2089" s="5" t="s">
        <v>3419</v>
      </c>
      <c r="E2089" s="6">
        <v>45977.0</v>
      </c>
      <c r="F2089" s="7">
        <f t="shared" si="1"/>
        <v>2025</v>
      </c>
      <c r="G2089" s="7">
        <f t="shared" si="2"/>
        <v>11</v>
      </c>
      <c r="H2089" s="5" t="s">
        <v>201</v>
      </c>
      <c r="I2089" s="7">
        <v>14.7</v>
      </c>
      <c r="J2089" s="7">
        <v>20.0</v>
      </c>
      <c r="K2089" s="8"/>
      <c r="L2089" s="5" t="str">
        <f t="array" ref="L2089">XLOOKUP(H2089,'Product Master'!B:B,'Product Master'!C:C)</f>
        <v>Industrial Lubricants</v>
      </c>
      <c r="M2089" s="9">
        <f t="shared" si="3"/>
        <v>2940000</v>
      </c>
    </row>
    <row r="2090">
      <c r="A2090" s="5" t="s">
        <v>6123</v>
      </c>
      <c r="B2090" s="5" t="s">
        <v>3856</v>
      </c>
      <c r="C2090" s="5" t="s">
        <v>3402</v>
      </c>
      <c r="D2090" s="5" t="s">
        <v>3407</v>
      </c>
      <c r="E2090" s="6">
        <v>46297.0</v>
      </c>
      <c r="F2090" s="7">
        <f t="shared" si="1"/>
        <v>2026</v>
      </c>
      <c r="G2090" s="7">
        <f t="shared" si="2"/>
        <v>10</v>
      </c>
      <c r="H2090" s="5" t="s">
        <v>82</v>
      </c>
      <c r="I2090" s="7">
        <v>77.5</v>
      </c>
      <c r="J2090" s="7">
        <v>100.0</v>
      </c>
      <c r="K2090" s="8"/>
      <c r="L2090" s="5" t="str">
        <f t="array" ref="L2090">XLOOKUP(H2090,'Product Master'!B:B,'Product Master'!C:C)</f>
        <v>Packaging Materials</v>
      </c>
      <c r="M2090" s="9">
        <f t="shared" si="3"/>
        <v>77500000</v>
      </c>
    </row>
    <row r="2091">
      <c r="A2091" s="5" t="s">
        <v>6124</v>
      </c>
      <c r="B2091" s="5" t="s">
        <v>4638</v>
      </c>
      <c r="C2091" s="5" t="s">
        <v>3402</v>
      </c>
      <c r="D2091" s="5" t="s">
        <v>3413</v>
      </c>
      <c r="E2091" s="6">
        <v>46570.0</v>
      </c>
      <c r="F2091" s="7">
        <f t="shared" si="1"/>
        <v>2027</v>
      </c>
      <c r="G2091" s="7">
        <f t="shared" si="2"/>
        <v>7</v>
      </c>
      <c r="H2091" s="5" t="s">
        <v>68</v>
      </c>
      <c r="I2091" s="7">
        <v>20.9</v>
      </c>
      <c r="J2091" s="7">
        <v>0.0</v>
      </c>
      <c r="K2091" s="8"/>
      <c r="L2091" s="5" t="str">
        <f t="array" ref="L2091">XLOOKUP(H2091,'Product Master'!B:B,'Product Master'!C:C)</f>
        <v>Industrial Lubricants</v>
      </c>
      <c r="M2091" s="9">
        <f t="shared" si="3"/>
        <v>0</v>
      </c>
    </row>
    <row r="2092">
      <c r="A2092" s="5" t="s">
        <v>6125</v>
      </c>
      <c r="B2092" s="5" t="s">
        <v>3680</v>
      </c>
      <c r="C2092" s="5" t="s">
        <v>3412</v>
      </c>
      <c r="D2092" s="5" t="s">
        <v>3419</v>
      </c>
      <c r="E2092" s="6">
        <v>46487.0</v>
      </c>
      <c r="F2092" s="7">
        <f t="shared" si="1"/>
        <v>2027</v>
      </c>
      <c r="G2092" s="7">
        <f t="shared" si="2"/>
        <v>4</v>
      </c>
      <c r="H2092" s="5" t="s">
        <v>250</v>
      </c>
      <c r="I2092" s="7">
        <v>42.4</v>
      </c>
      <c r="J2092" s="7">
        <v>20.0</v>
      </c>
      <c r="K2092" s="8"/>
      <c r="L2092" s="5" t="str">
        <f t="array" ref="L2092">XLOOKUP(H2092,'Product Master'!B:B,'Product Master'!C:C)</f>
        <v>Industrial Lubricants</v>
      </c>
      <c r="M2092" s="9">
        <f t="shared" si="3"/>
        <v>8480000</v>
      </c>
    </row>
    <row r="2093">
      <c r="A2093" s="5" t="s">
        <v>6126</v>
      </c>
      <c r="B2093" s="5" t="s">
        <v>3674</v>
      </c>
      <c r="C2093" s="5" t="s">
        <v>3402</v>
      </c>
      <c r="D2093" s="5" t="s">
        <v>3403</v>
      </c>
      <c r="E2093" s="6">
        <v>45774.0</v>
      </c>
      <c r="F2093" s="7">
        <f t="shared" si="1"/>
        <v>2025</v>
      </c>
      <c r="G2093" s="7">
        <f t="shared" si="2"/>
        <v>4</v>
      </c>
      <c r="H2093" s="5" t="s">
        <v>201</v>
      </c>
      <c r="I2093" s="7">
        <v>42.8</v>
      </c>
      <c r="J2093" s="7">
        <v>80.0</v>
      </c>
      <c r="K2093" s="8"/>
      <c r="L2093" s="5" t="str">
        <f t="array" ref="L2093">XLOOKUP(H2093,'Product Master'!B:B,'Product Master'!C:C)</f>
        <v>Industrial Lubricants</v>
      </c>
      <c r="M2093" s="9">
        <f t="shared" si="3"/>
        <v>34240000</v>
      </c>
    </row>
    <row r="2094">
      <c r="A2094" s="5" t="s">
        <v>6127</v>
      </c>
      <c r="B2094" s="5" t="s">
        <v>6128</v>
      </c>
      <c r="C2094" s="5" t="s">
        <v>3416</v>
      </c>
      <c r="D2094" s="5" t="s">
        <v>3403</v>
      </c>
      <c r="E2094" s="6">
        <v>46080.0</v>
      </c>
      <c r="F2094" s="7">
        <f t="shared" si="1"/>
        <v>2026</v>
      </c>
      <c r="G2094" s="7">
        <f t="shared" si="2"/>
        <v>2</v>
      </c>
      <c r="H2094" s="5" t="s">
        <v>89</v>
      </c>
      <c r="I2094" s="7">
        <v>40.3</v>
      </c>
      <c r="J2094" s="7">
        <v>80.0</v>
      </c>
      <c r="K2094" s="5" t="s">
        <v>6129</v>
      </c>
      <c r="L2094" s="5" t="str">
        <f t="array" ref="L2094">XLOOKUP(H2094,'Product Master'!B:B,'Product Master'!C:C)</f>
        <v>Automotive Solutions</v>
      </c>
      <c r="M2094" s="9">
        <f t="shared" si="3"/>
        <v>32240000</v>
      </c>
    </row>
    <row r="2095">
      <c r="A2095" s="5" t="s">
        <v>6130</v>
      </c>
      <c r="B2095" s="5" t="s">
        <v>4893</v>
      </c>
      <c r="C2095" s="5" t="s">
        <v>3402</v>
      </c>
      <c r="D2095" s="5" t="s">
        <v>3407</v>
      </c>
      <c r="E2095" s="6">
        <v>46261.0</v>
      </c>
      <c r="F2095" s="7">
        <f t="shared" si="1"/>
        <v>2026</v>
      </c>
      <c r="G2095" s="7">
        <f t="shared" si="2"/>
        <v>8</v>
      </c>
      <c r="H2095" s="5" t="s">
        <v>71</v>
      </c>
      <c r="I2095" s="7">
        <v>9.5</v>
      </c>
      <c r="J2095" s="7">
        <v>100.0</v>
      </c>
      <c r="K2095" s="8"/>
      <c r="L2095" s="5" t="str">
        <f t="array" ref="L2095">XLOOKUP(H2095,'Product Master'!B:B,'Product Master'!C:C)</f>
        <v>Consumer &amp; Home Care</v>
      </c>
      <c r="M2095" s="9">
        <f t="shared" si="3"/>
        <v>9500000</v>
      </c>
    </row>
    <row r="2096">
      <c r="A2096" s="5" t="s">
        <v>6131</v>
      </c>
      <c r="B2096" s="5" t="s">
        <v>3558</v>
      </c>
      <c r="C2096" s="5" t="s">
        <v>3406</v>
      </c>
      <c r="D2096" s="5" t="s">
        <v>3417</v>
      </c>
      <c r="E2096" s="6">
        <v>45911.0</v>
      </c>
      <c r="F2096" s="7">
        <f t="shared" si="1"/>
        <v>2025</v>
      </c>
      <c r="G2096" s="7">
        <f t="shared" si="2"/>
        <v>9</v>
      </c>
      <c r="H2096" s="5" t="s">
        <v>121</v>
      </c>
      <c r="I2096" s="7">
        <v>56.9</v>
      </c>
      <c r="J2096" s="7">
        <v>60.0</v>
      </c>
      <c r="K2096" s="8"/>
      <c r="L2096" s="5" t="str">
        <f t="array" ref="L2096">XLOOKUP(H2096,'Product Master'!B:B,'Product Master'!C:C)</f>
        <v>Specialty Polymers</v>
      </c>
      <c r="M2096" s="9">
        <f t="shared" si="3"/>
        <v>34140000</v>
      </c>
    </row>
    <row r="2097">
      <c r="A2097" s="5" t="s">
        <v>6132</v>
      </c>
      <c r="B2097" s="5" t="s">
        <v>3558</v>
      </c>
      <c r="C2097" s="5" t="s">
        <v>3416</v>
      </c>
      <c r="D2097" s="5" t="s">
        <v>3403</v>
      </c>
      <c r="E2097" s="6">
        <v>46367.0</v>
      </c>
      <c r="F2097" s="7">
        <f t="shared" si="1"/>
        <v>2026</v>
      </c>
      <c r="G2097" s="7">
        <f t="shared" si="2"/>
        <v>12</v>
      </c>
      <c r="H2097" s="5" t="s">
        <v>152</v>
      </c>
      <c r="I2097" s="7">
        <v>49.9</v>
      </c>
      <c r="J2097" s="7">
        <v>80.0</v>
      </c>
      <c r="K2097" s="8"/>
      <c r="L2097" s="5" t="str">
        <f t="array" ref="L2097">XLOOKUP(H2097,'Product Master'!B:B,'Product Master'!C:C)</f>
        <v>Packaging Materials</v>
      </c>
      <c r="M2097" s="9">
        <f t="shared" si="3"/>
        <v>39920000</v>
      </c>
    </row>
    <row r="2098">
      <c r="A2098" s="5" t="s">
        <v>6133</v>
      </c>
      <c r="B2098" s="5" t="s">
        <v>3647</v>
      </c>
      <c r="C2098" s="5" t="s">
        <v>3406</v>
      </c>
      <c r="D2098" s="5" t="s">
        <v>3403</v>
      </c>
      <c r="E2098" s="6">
        <v>45764.0</v>
      </c>
      <c r="F2098" s="7">
        <f t="shared" si="1"/>
        <v>2025</v>
      </c>
      <c r="G2098" s="7">
        <f t="shared" si="2"/>
        <v>4</v>
      </c>
      <c r="H2098" s="5" t="s">
        <v>95</v>
      </c>
      <c r="I2098" s="7">
        <v>38.8</v>
      </c>
      <c r="J2098" s="7">
        <v>80.0</v>
      </c>
      <c r="K2098" s="8"/>
      <c r="L2098" s="5" t="str">
        <f t="array" ref="L2098">XLOOKUP(H2098,'Product Master'!B:B,'Product Master'!C:C)</f>
        <v>Consumer &amp; Home Care</v>
      </c>
      <c r="M2098" s="9">
        <f t="shared" si="3"/>
        <v>31040000</v>
      </c>
    </row>
    <row r="2099">
      <c r="A2099" s="5" t="s">
        <v>6134</v>
      </c>
      <c r="B2099" s="5" t="s">
        <v>3809</v>
      </c>
      <c r="C2099" s="5" t="s">
        <v>3416</v>
      </c>
      <c r="D2099" s="5" t="s">
        <v>3417</v>
      </c>
      <c r="E2099" s="6">
        <v>46115.0</v>
      </c>
      <c r="F2099" s="7">
        <f t="shared" si="1"/>
        <v>2026</v>
      </c>
      <c r="G2099" s="7">
        <f t="shared" si="2"/>
        <v>4</v>
      </c>
      <c r="H2099" s="5" t="s">
        <v>183</v>
      </c>
      <c r="I2099" s="7">
        <v>65.9</v>
      </c>
      <c r="J2099" s="7">
        <v>60.0</v>
      </c>
      <c r="K2099" s="5" t="s">
        <v>6135</v>
      </c>
      <c r="L2099" s="5" t="str">
        <f t="array" ref="L2099">XLOOKUP(H2099,'Product Master'!B:B,'Product Master'!C:C)</f>
        <v>Industrial Lubricants</v>
      </c>
      <c r="M2099" s="9">
        <f t="shared" si="3"/>
        <v>39540000</v>
      </c>
    </row>
    <row r="2100">
      <c r="A2100" s="5" t="s">
        <v>6136</v>
      </c>
      <c r="B2100" s="5" t="s">
        <v>4050</v>
      </c>
      <c r="C2100" s="5" t="s">
        <v>3402</v>
      </c>
      <c r="D2100" s="5" t="s">
        <v>3419</v>
      </c>
      <c r="E2100" s="6">
        <v>46496.0</v>
      </c>
      <c r="F2100" s="7">
        <f t="shared" si="1"/>
        <v>2027</v>
      </c>
      <c r="G2100" s="7">
        <f t="shared" si="2"/>
        <v>4</v>
      </c>
      <c r="H2100" s="5" t="s">
        <v>92</v>
      </c>
      <c r="I2100" s="7">
        <v>13.6</v>
      </c>
      <c r="J2100" s="7">
        <v>20.0</v>
      </c>
      <c r="K2100" s="8"/>
      <c r="L2100" s="5" t="str">
        <f t="array" ref="L2100">XLOOKUP(H2100,'Product Master'!B:B,'Product Master'!C:C)</f>
        <v>Automotive Solutions</v>
      </c>
      <c r="M2100" s="9">
        <f t="shared" si="3"/>
        <v>2720000</v>
      </c>
    </row>
    <row r="2101">
      <c r="A2101" s="5" t="s">
        <v>6137</v>
      </c>
      <c r="B2101" s="5" t="s">
        <v>4238</v>
      </c>
      <c r="C2101" s="5" t="s">
        <v>3406</v>
      </c>
      <c r="D2101" s="5" t="s">
        <v>3413</v>
      </c>
      <c r="E2101" s="6">
        <v>46619.0</v>
      </c>
      <c r="F2101" s="7">
        <f t="shared" si="1"/>
        <v>2027</v>
      </c>
      <c r="G2101" s="7">
        <f t="shared" si="2"/>
        <v>8</v>
      </c>
      <c r="H2101" s="5" t="s">
        <v>213</v>
      </c>
      <c r="I2101" s="7">
        <v>10.3</v>
      </c>
      <c r="J2101" s="7">
        <v>0.0</v>
      </c>
      <c r="K2101" s="8"/>
      <c r="L2101" s="5" t="str">
        <f t="array" ref="L2101">XLOOKUP(H2101,'Product Master'!B:B,'Product Master'!C:C)</f>
        <v>Industrial Lubricants</v>
      </c>
      <c r="M2101" s="9">
        <f t="shared" si="3"/>
        <v>0</v>
      </c>
    </row>
    <row r="2102">
      <c r="A2102" s="5" t="s">
        <v>6138</v>
      </c>
      <c r="B2102" s="5" t="s">
        <v>4736</v>
      </c>
      <c r="C2102" s="5" t="s">
        <v>3416</v>
      </c>
      <c r="D2102" s="5" t="s">
        <v>3417</v>
      </c>
      <c r="E2102" s="6">
        <v>45875.0</v>
      </c>
      <c r="F2102" s="7">
        <f t="shared" si="1"/>
        <v>2025</v>
      </c>
      <c r="G2102" s="7">
        <f t="shared" si="2"/>
        <v>8</v>
      </c>
      <c r="H2102" s="5" t="s">
        <v>95</v>
      </c>
      <c r="I2102" s="7">
        <v>77.2</v>
      </c>
      <c r="J2102" s="7">
        <v>60.0</v>
      </c>
      <c r="K2102" s="8"/>
      <c r="L2102" s="5" t="str">
        <f t="array" ref="L2102">XLOOKUP(H2102,'Product Master'!B:B,'Product Master'!C:C)</f>
        <v>Consumer &amp; Home Care</v>
      </c>
      <c r="M2102" s="9">
        <f t="shared" si="3"/>
        <v>46320000</v>
      </c>
    </row>
    <row r="2103">
      <c r="A2103" s="5" t="s">
        <v>6139</v>
      </c>
      <c r="B2103" s="5" t="s">
        <v>5196</v>
      </c>
      <c r="C2103" s="5" t="s">
        <v>3416</v>
      </c>
      <c r="D2103" s="5" t="s">
        <v>3407</v>
      </c>
      <c r="E2103" s="6">
        <v>46349.0</v>
      </c>
      <c r="F2103" s="7">
        <f t="shared" si="1"/>
        <v>2026</v>
      </c>
      <c r="G2103" s="7">
        <f t="shared" si="2"/>
        <v>11</v>
      </c>
      <c r="H2103" s="5" t="s">
        <v>145</v>
      </c>
      <c r="I2103" s="7">
        <v>76.8</v>
      </c>
      <c r="J2103" s="7">
        <v>100.0</v>
      </c>
      <c r="K2103" s="5" t="s">
        <v>4391</v>
      </c>
      <c r="L2103" s="5" t="str">
        <f t="array" ref="L2103">XLOOKUP(H2103,'Product Master'!B:B,'Product Master'!C:C)</f>
        <v>Consumer &amp; Home Care</v>
      </c>
      <c r="M2103" s="9">
        <f t="shared" si="3"/>
        <v>76800000</v>
      </c>
    </row>
    <row r="2104">
      <c r="A2104" s="5" t="s">
        <v>6140</v>
      </c>
      <c r="B2104" s="5" t="s">
        <v>3561</v>
      </c>
      <c r="C2104" s="5" t="s">
        <v>3406</v>
      </c>
      <c r="D2104" s="5" t="s">
        <v>3413</v>
      </c>
      <c r="E2104" s="6">
        <v>46722.0</v>
      </c>
      <c r="F2104" s="7">
        <f t="shared" si="1"/>
        <v>2027</v>
      </c>
      <c r="G2104" s="7">
        <f t="shared" si="2"/>
        <v>12</v>
      </c>
      <c r="H2104" s="5" t="s">
        <v>218</v>
      </c>
      <c r="I2104" s="7">
        <v>35.3</v>
      </c>
      <c r="J2104" s="7">
        <v>0.0</v>
      </c>
      <c r="K2104" s="8"/>
      <c r="L2104" s="5" t="str">
        <f t="array" ref="L2104">XLOOKUP(H2104,'Product Master'!B:B,'Product Master'!C:C)</f>
        <v>Consumer &amp; Home Care</v>
      </c>
      <c r="M2104" s="9">
        <f t="shared" si="3"/>
        <v>0</v>
      </c>
    </row>
    <row r="2105">
      <c r="A2105" s="5" t="s">
        <v>6141</v>
      </c>
      <c r="B2105" s="5" t="s">
        <v>3879</v>
      </c>
      <c r="C2105" s="5" t="s">
        <v>3412</v>
      </c>
      <c r="D2105" s="5" t="s">
        <v>3413</v>
      </c>
      <c r="E2105" s="6">
        <v>46521.0</v>
      </c>
      <c r="F2105" s="7">
        <f t="shared" si="1"/>
        <v>2027</v>
      </c>
      <c r="G2105" s="7">
        <f t="shared" si="2"/>
        <v>5</v>
      </c>
      <c r="H2105" s="5" t="s">
        <v>118</v>
      </c>
      <c r="I2105" s="7">
        <v>35.6</v>
      </c>
      <c r="J2105" s="7">
        <v>0.0</v>
      </c>
      <c r="K2105" s="8"/>
      <c r="L2105" s="5" t="str">
        <f t="array" ref="L2105">XLOOKUP(H2105,'Product Master'!B:B,'Product Master'!C:C)</f>
        <v>Automotive Solutions</v>
      </c>
      <c r="M2105" s="9">
        <f t="shared" si="3"/>
        <v>0</v>
      </c>
    </row>
    <row r="2106">
      <c r="A2106" s="5" t="s">
        <v>6142</v>
      </c>
      <c r="B2106" s="5" t="s">
        <v>3818</v>
      </c>
      <c r="C2106" s="5" t="s">
        <v>3416</v>
      </c>
      <c r="D2106" s="5" t="s">
        <v>3417</v>
      </c>
      <c r="E2106" s="6">
        <v>45742.0</v>
      </c>
      <c r="F2106" s="7">
        <f t="shared" si="1"/>
        <v>2025</v>
      </c>
      <c r="G2106" s="7">
        <f t="shared" si="2"/>
        <v>3</v>
      </c>
      <c r="H2106" s="5" t="s">
        <v>118</v>
      </c>
      <c r="I2106" s="7">
        <v>61.4</v>
      </c>
      <c r="J2106" s="7">
        <v>60.0</v>
      </c>
      <c r="K2106" s="5" t="s">
        <v>5834</v>
      </c>
      <c r="L2106" s="5" t="str">
        <f t="array" ref="L2106">XLOOKUP(H2106,'Product Master'!B:B,'Product Master'!C:C)</f>
        <v>Automotive Solutions</v>
      </c>
      <c r="M2106" s="9">
        <f t="shared" si="3"/>
        <v>36840000</v>
      </c>
    </row>
    <row r="2107">
      <c r="A2107" s="5" t="s">
        <v>6143</v>
      </c>
      <c r="B2107" s="5" t="s">
        <v>3577</v>
      </c>
      <c r="C2107" s="5" t="s">
        <v>3412</v>
      </c>
      <c r="D2107" s="5" t="s">
        <v>3419</v>
      </c>
      <c r="E2107" s="6">
        <v>46813.0</v>
      </c>
      <c r="F2107" s="7">
        <f t="shared" si="1"/>
        <v>2028</v>
      </c>
      <c r="G2107" s="7">
        <f t="shared" si="2"/>
        <v>3</v>
      </c>
      <c r="H2107" s="5" t="s">
        <v>231</v>
      </c>
      <c r="I2107" s="7">
        <v>22.5</v>
      </c>
      <c r="J2107" s="7">
        <v>20.0</v>
      </c>
      <c r="K2107" s="8"/>
      <c r="L2107" s="5" t="str">
        <f t="array" ref="L2107">XLOOKUP(H2107,'Product Master'!B:B,'Product Master'!C:C)</f>
        <v>Industrial Lubricants</v>
      </c>
      <c r="M2107" s="9">
        <f t="shared" si="3"/>
        <v>4500000</v>
      </c>
    </row>
    <row r="2108">
      <c r="A2108" s="5" t="s">
        <v>6144</v>
      </c>
      <c r="B2108" s="5" t="s">
        <v>3658</v>
      </c>
      <c r="C2108" s="5" t="s">
        <v>3416</v>
      </c>
      <c r="D2108" s="5" t="s">
        <v>3407</v>
      </c>
      <c r="E2108" s="6">
        <v>46371.0</v>
      </c>
      <c r="F2108" s="7">
        <f t="shared" si="1"/>
        <v>2026</v>
      </c>
      <c r="G2108" s="7">
        <f t="shared" si="2"/>
        <v>12</v>
      </c>
      <c r="H2108" s="5" t="s">
        <v>169</v>
      </c>
      <c r="I2108" s="7">
        <v>29.0</v>
      </c>
      <c r="J2108" s="7">
        <v>100.0</v>
      </c>
      <c r="K2108" s="8"/>
      <c r="L2108" s="5" t="str">
        <f t="array" ref="L2108">XLOOKUP(H2108,'Product Master'!B:B,'Product Master'!C:C)</f>
        <v>Specialty Polymers</v>
      </c>
      <c r="M2108" s="9">
        <f t="shared" si="3"/>
        <v>29000000</v>
      </c>
    </row>
    <row r="2109">
      <c r="A2109" s="5" t="s">
        <v>6145</v>
      </c>
      <c r="B2109" s="5" t="s">
        <v>3802</v>
      </c>
      <c r="C2109" s="5" t="s">
        <v>3406</v>
      </c>
      <c r="D2109" s="5" t="s">
        <v>3407</v>
      </c>
      <c r="E2109" s="6">
        <v>45694.0</v>
      </c>
      <c r="F2109" s="7">
        <f t="shared" si="1"/>
        <v>2025</v>
      </c>
      <c r="G2109" s="7">
        <f t="shared" si="2"/>
        <v>2</v>
      </c>
      <c r="H2109" s="5" t="s">
        <v>161</v>
      </c>
      <c r="I2109" s="7">
        <v>22.3</v>
      </c>
      <c r="J2109" s="7">
        <v>100.0</v>
      </c>
      <c r="K2109" s="8"/>
      <c r="L2109" s="5" t="str">
        <f t="array" ref="L2109">XLOOKUP(H2109,'Product Master'!B:B,'Product Master'!C:C)</f>
        <v>Industrial Lubricants</v>
      </c>
      <c r="M2109" s="9">
        <f t="shared" si="3"/>
        <v>22300000</v>
      </c>
    </row>
    <row r="2110">
      <c r="A2110" s="5" t="s">
        <v>6146</v>
      </c>
      <c r="B2110" s="5" t="s">
        <v>5392</v>
      </c>
      <c r="C2110" s="5" t="s">
        <v>3402</v>
      </c>
      <c r="D2110" s="5" t="s">
        <v>3417</v>
      </c>
      <c r="E2110" s="6">
        <v>45806.0</v>
      </c>
      <c r="F2110" s="7">
        <f t="shared" si="1"/>
        <v>2025</v>
      </c>
      <c r="G2110" s="7">
        <f t="shared" si="2"/>
        <v>5</v>
      </c>
      <c r="H2110" s="5" t="s">
        <v>180</v>
      </c>
      <c r="I2110" s="7">
        <v>43.0</v>
      </c>
      <c r="J2110" s="7">
        <v>60.0</v>
      </c>
      <c r="K2110" s="8"/>
      <c r="L2110" s="5" t="str">
        <f t="array" ref="L2110">XLOOKUP(H2110,'Product Master'!B:B,'Product Master'!C:C)</f>
        <v>Automotive Solutions</v>
      </c>
      <c r="M2110" s="9">
        <f t="shared" si="3"/>
        <v>25800000</v>
      </c>
    </row>
    <row r="2111">
      <c r="A2111" s="5" t="s">
        <v>6147</v>
      </c>
      <c r="B2111" s="5" t="s">
        <v>3464</v>
      </c>
      <c r="C2111" s="5" t="s">
        <v>3402</v>
      </c>
      <c r="D2111" s="5" t="s">
        <v>3419</v>
      </c>
      <c r="E2111" s="6">
        <v>46792.0</v>
      </c>
      <c r="F2111" s="7">
        <f t="shared" si="1"/>
        <v>2028</v>
      </c>
      <c r="G2111" s="7">
        <f t="shared" si="2"/>
        <v>2</v>
      </c>
      <c r="H2111" s="5" t="s">
        <v>145</v>
      </c>
      <c r="I2111" s="7">
        <v>12.9</v>
      </c>
      <c r="J2111" s="7">
        <v>20.0</v>
      </c>
      <c r="K2111" s="8"/>
      <c r="L2111" s="5" t="str">
        <f t="array" ref="L2111">XLOOKUP(H2111,'Product Master'!B:B,'Product Master'!C:C)</f>
        <v>Consumer &amp; Home Care</v>
      </c>
      <c r="M2111" s="9">
        <f t="shared" si="3"/>
        <v>2580000</v>
      </c>
    </row>
    <row r="2112">
      <c r="A2112" s="5" t="s">
        <v>6148</v>
      </c>
      <c r="B2112" s="5" t="s">
        <v>3589</v>
      </c>
      <c r="C2112" s="5" t="s">
        <v>3412</v>
      </c>
      <c r="D2112" s="5" t="s">
        <v>3403</v>
      </c>
      <c r="E2112" s="6">
        <v>45742.0</v>
      </c>
      <c r="F2112" s="7">
        <f t="shared" si="1"/>
        <v>2025</v>
      </c>
      <c r="G2112" s="7">
        <f t="shared" si="2"/>
        <v>3</v>
      </c>
      <c r="H2112" s="5" t="s">
        <v>92</v>
      </c>
      <c r="I2112" s="7">
        <v>39.4</v>
      </c>
      <c r="J2112" s="7">
        <v>80.0</v>
      </c>
      <c r="K2112" s="8"/>
      <c r="L2112" s="5" t="str">
        <f t="array" ref="L2112">XLOOKUP(H2112,'Product Master'!B:B,'Product Master'!C:C)</f>
        <v>Automotive Solutions</v>
      </c>
      <c r="M2112" s="9">
        <f t="shared" si="3"/>
        <v>31520000</v>
      </c>
    </row>
    <row r="2113">
      <c r="A2113" s="5" t="s">
        <v>6149</v>
      </c>
      <c r="B2113" s="5" t="s">
        <v>3529</v>
      </c>
      <c r="C2113" s="5" t="s">
        <v>3416</v>
      </c>
      <c r="D2113" s="5" t="s">
        <v>3417</v>
      </c>
      <c r="E2113" s="6">
        <v>46723.0</v>
      </c>
      <c r="F2113" s="7">
        <f t="shared" si="1"/>
        <v>2027</v>
      </c>
      <c r="G2113" s="7">
        <f t="shared" si="2"/>
        <v>12</v>
      </c>
      <c r="H2113" s="5" t="s">
        <v>250</v>
      </c>
      <c r="I2113" s="7">
        <v>20.3</v>
      </c>
      <c r="J2113" s="7">
        <v>60.0</v>
      </c>
      <c r="K2113" s="8"/>
      <c r="L2113" s="5" t="str">
        <f t="array" ref="L2113">XLOOKUP(H2113,'Product Master'!B:B,'Product Master'!C:C)</f>
        <v>Industrial Lubricants</v>
      </c>
      <c r="M2113" s="9">
        <f t="shared" si="3"/>
        <v>12180000</v>
      </c>
    </row>
    <row r="2114">
      <c r="A2114" s="5" t="s">
        <v>6150</v>
      </c>
      <c r="B2114" s="5" t="s">
        <v>3401</v>
      </c>
      <c r="C2114" s="5" t="s">
        <v>3402</v>
      </c>
      <c r="D2114" s="5" t="s">
        <v>3403</v>
      </c>
      <c r="E2114" s="6">
        <v>46544.0</v>
      </c>
      <c r="F2114" s="7">
        <f t="shared" si="1"/>
        <v>2027</v>
      </c>
      <c r="G2114" s="7">
        <f t="shared" si="2"/>
        <v>6</v>
      </c>
      <c r="H2114" s="5" t="s">
        <v>31</v>
      </c>
      <c r="I2114" s="7">
        <v>76.8</v>
      </c>
      <c r="J2114" s="7">
        <v>80.0</v>
      </c>
      <c r="K2114" s="8"/>
      <c r="L2114" s="5" t="str">
        <f t="array" ref="L2114">XLOOKUP(H2114,'Product Master'!B:B,'Product Master'!C:C)</f>
        <v>Consumer &amp; Home Care</v>
      </c>
      <c r="M2114" s="9">
        <f t="shared" si="3"/>
        <v>61440000</v>
      </c>
    </row>
    <row r="2115">
      <c r="A2115" s="5" t="s">
        <v>6151</v>
      </c>
      <c r="B2115" s="5" t="s">
        <v>3814</v>
      </c>
      <c r="C2115" s="5" t="s">
        <v>3416</v>
      </c>
      <c r="D2115" s="5" t="s">
        <v>3413</v>
      </c>
      <c r="E2115" s="6">
        <v>46785.0</v>
      </c>
      <c r="F2115" s="7">
        <f t="shared" si="1"/>
        <v>2028</v>
      </c>
      <c r="G2115" s="7">
        <f t="shared" si="2"/>
        <v>2</v>
      </c>
      <c r="H2115" s="5" t="s">
        <v>103</v>
      </c>
      <c r="I2115" s="7">
        <v>44.3</v>
      </c>
      <c r="J2115" s="7">
        <v>0.0</v>
      </c>
      <c r="K2115" s="8"/>
      <c r="L2115" s="5" t="str">
        <f t="array" ref="L2115">XLOOKUP(H2115,'Product Master'!B:B,'Product Master'!C:C)</f>
        <v>Specialty Polymers</v>
      </c>
      <c r="M2115" s="9">
        <f t="shared" si="3"/>
        <v>0</v>
      </c>
    </row>
    <row r="2116">
      <c r="A2116" s="5" t="s">
        <v>6152</v>
      </c>
      <c r="B2116" s="5" t="s">
        <v>3762</v>
      </c>
      <c r="C2116" s="5" t="s">
        <v>3402</v>
      </c>
      <c r="D2116" s="5" t="s">
        <v>3417</v>
      </c>
      <c r="E2116" s="6">
        <v>46696.0</v>
      </c>
      <c r="F2116" s="7">
        <f t="shared" si="1"/>
        <v>2027</v>
      </c>
      <c r="G2116" s="7">
        <f t="shared" si="2"/>
        <v>11</v>
      </c>
      <c r="H2116" s="5" t="s">
        <v>59</v>
      </c>
      <c r="I2116" s="7">
        <v>74.6</v>
      </c>
      <c r="J2116" s="7">
        <v>60.0</v>
      </c>
      <c r="K2116" s="5" t="s">
        <v>6153</v>
      </c>
      <c r="L2116" s="5" t="str">
        <f t="array" ref="L2116">XLOOKUP(H2116,'Product Master'!B:B,'Product Master'!C:C)</f>
        <v>Consumer &amp; Home Care</v>
      </c>
      <c r="M2116" s="9">
        <f t="shared" si="3"/>
        <v>44760000</v>
      </c>
    </row>
    <row r="2117">
      <c r="A2117" s="5" t="s">
        <v>6154</v>
      </c>
      <c r="B2117" s="5" t="s">
        <v>3527</v>
      </c>
      <c r="C2117" s="5" t="s">
        <v>3406</v>
      </c>
      <c r="D2117" s="5" t="s">
        <v>3419</v>
      </c>
      <c r="E2117" s="6">
        <v>45951.0</v>
      </c>
      <c r="F2117" s="7">
        <f t="shared" si="1"/>
        <v>2025</v>
      </c>
      <c r="G2117" s="7">
        <f t="shared" si="2"/>
        <v>10</v>
      </c>
      <c r="H2117" s="5" t="s">
        <v>31</v>
      </c>
      <c r="I2117" s="7">
        <v>76.8</v>
      </c>
      <c r="J2117" s="7">
        <v>20.0</v>
      </c>
      <c r="K2117" s="8"/>
      <c r="L2117" s="5" t="str">
        <f t="array" ref="L2117">XLOOKUP(H2117,'Product Master'!B:B,'Product Master'!C:C)</f>
        <v>Consumer &amp; Home Care</v>
      </c>
      <c r="M2117" s="9">
        <f t="shared" si="3"/>
        <v>15360000</v>
      </c>
    </row>
    <row r="2118">
      <c r="A2118" s="5" t="s">
        <v>6155</v>
      </c>
      <c r="B2118" s="5" t="s">
        <v>4076</v>
      </c>
      <c r="C2118" s="5" t="s">
        <v>3406</v>
      </c>
      <c r="D2118" s="5" t="s">
        <v>3413</v>
      </c>
      <c r="E2118" s="6">
        <v>46104.0</v>
      </c>
      <c r="F2118" s="7">
        <f t="shared" si="1"/>
        <v>2026</v>
      </c>
      <c r="G2118" s="7">
        <f t="shared" si="2"/>
        <v>3</v>
      </c>
      <c r="H2118" s="5" t="s">
        <v>98</v>
      </c>
      <c r="I2118" s="7">
        <v>62.3</v>
      </c>
      <c r="J2118" s="7">
        <v>0.0</v>
      </c>
      <c r="K2118" s="8"/>
      <c r="L2118" s="5" t="str">
        <f t="array" ref="L2118">XLOOKUP(H2118,'Product Master'!B:B,'Product Master'!C:C)</f>
        <v>Industrial Lubricants</v>
      </c>
      <c r="M2118" s="9">
        <f t="shared" si="3"/>
        <v>0</v>
      </c>
    </row>
    <row r="2119">
      <c r="A2119" s="5" t="s">
        <v>6156</v>
      </c>
      <c r="B2119" s="5" t="s">
        <v>3744</v>
      </c>
      <c r="C2119" s="5" t="s">
        <v>3406</v>
      </c>
      <c r="D2119" s="5" t="s">
        <v>3407</v>
      </c>
      <c r="E2119" s="6">
        <v>46003.0</v>
      </c>
      <c r="F2119" s="7">
        <f t="shared" si="1"/>
        <v>2025</v>
      </c>
      <c r="G2119" s="7">
        <f t="shared" si="2"/>
        <v>12</v>
      </c>
      <c r="H2119" s="5" t="s">
        <v>59</v>
      </c>
      <c r="I2119" s="7">
        <v>11.7</v>
      </c>
      <c r="J2119" s="7">
        <v>100.0</v>
      </c>
      <c r="K2119" s="8"/>
      <c r="L2119" s="5" t="str">
        <f t="array" ref="L2119">XLOOKUP(H2119,'Product Master'!B:B,'Product Master'!C:C)</f>
        <v>Consumer &amp; Home Care</v>
      </c>
      <c r="M2119" s="9">
        <f t="shared" si="3"/>
        <v>11700000</v>
      </c>
    </row>
    <row r="2120">
      <c r="A2120" s="5" t="s">
        <v>6157</v>
      </c>
      <c r="B2120" s="5" t="s">
        <v>3767</v>
      </c>
      <c r="C2120" s="5" t="s">
        <v>3406</v>
      </c>
      <c r="D2120" s="5" t="s">
        <v>3417</v>
      </c>
      <c r="E2120" s="6">
        <v>46135.0</v>
      </c>
      <c r="F2120" s="7">
        <f t="shared" si="1"/>
        <v>2026</v>
      </c>
      <c r="G2120" s="7">
        <f t="shared" si="2"/>
        <v>4</v>
      </c>
      <c r="H2120" s="5" t="s">
        <v>71</v>
      </c>
      <c r="I2120" s="7">
        <v>49.5</v>
      </c>
      <c r="J2120" s="7">
        <v>60.0</v>
      </c>
      <c r="K2120" s="8"/>
      <c r="L2120" s="5" t="str">
        <f t="array" ref="L2120">XLOOKUP(H2120,'Product Master'!B:B,'Product Master'!C:C)</f>
        <v>Consumer &amp; Home Care</v>
      </c>
      <c r="M2120" s="9">
        <f t="shared" si="3"/>
        <v>29700000</v>
      </c>
    </row>
    <row r="2121">
      <c r="A2121" s="5" t="s">
        <v>6158</v>
      </c>
      <c r="B2121" s="5" t="s">
        <v>5478</v>
      </c>
      <c r="C2121" s="5" t="s">
        <v>3412</v>
      </c>
      <c r="D2121" s="5" t="s">
        <v>3413</v>
      </c>
      <c r="E2121" s="6">
        <v>46814.0</v>
      </c>
      <c r="F2121" s="7">
        <f t="shared" si="1"/>
        <v>2028</v>
      </c>
      <c r="G2121" s="7">
        <f t="shared" si="2"/>
        <v>3</v>
      </c>
      <c r="H2121" s="5" t="s">
        <v>71</v>
      </c>
      <c r="I2121" s="7">
        <v>8.3</v>
      </c>
      <c r="J2121" s="7">
        <v>0.0</v>
      </c>
      <c r="K2121" s="8"/>
      <c r="L2121" s="5" t="str">
        <f t="array" ref="L2121">XLOOKUP(H2121,'Product Master'!B:B,'Product Master'!C:C)</f>
        <v>Consumer &amp; Home Care</v>
      </c>
      <c r="M2121" s="9">
        <f t="shared" si="3"/>
        <v>0</v>
      </c>
    </row>
    <row r="2122">
      <c r="A2122" s="5" t="s">
        <v>6159</v>
      </c>
      <c r="B2122" s="5" t="s">
        <v>3666</v>
      </c>
      <c r="C2122" s="5" t="s">
        <v>3412</v>
      </c>
      <c r="D2122" s="5" t="s">
        <v>3407</v>
      </c>
      <c r="E2122" s="6">
        <v>46837.0</v>
      </c>
      <c r="F2122" s="7">
        <f t="shared" si="1"/>
        <v>2028</v>
      </c>
      <c r="G2122" s="7">
        <f t="shared" si="2"/>
        <v>3</v>
      </c>
      <c r="H2122" s="5" t="s">
        <v>145</v>
      </c>
      <c r="I2122" s="7">
        <v>64.2</v>
      </c>
      <c r="J2122" s="7">
        <v>100.0</v>
      </c>
      <c r="K2122" s="8"/>
      <c r="L2122" s="5" t="str">
        <f t="array" ref="L2122">XLOOKUP(H2122,'Product Master'!B:B,'Product Master'!C:C)</f>
        <v>Consumer &amp; Home Care</v>
      </c>
      <c r="M2122" s="9">
        <f t="shared" si="3"/>
        <v>64200000</v>
      </c>
    </row>
    <row r="2123">
      <c r="A2123" s="5" t="s">
        <v>6160</v>
      </c>
      <c r="B2123" s="5" t="s">
        <v>4960</v>
      </c>
      <c r="C2123" s="5" t="s">
        <v>3402</v>
      </c>
      <c r="D2123" s="5" t="s">
        <v>3403</v>
      </c>
      <c r="E2123" s="6">
        <v>45770.0</v>
      </c>
      <c r="F2123" s="7">
        <f t="shared" si="1"/>
        <v>2025</v>
      </c>
      <c r="G2123" s="7">
        <f t="shared" si="2"/>
        <v>4</v>
      </c>
      <c r="H2123" s="5" t="s">
        <v>19</v>
      </c>
      <c r="I2123" s="7">
        <v>17.4</v>
      </c>
      <c r="J2123" s="7">
        <v>80.0</v>
      </c>
      <c r="K2123" s="8"/>
      <c r="L2123" s="5" t="str">
        <f t="array" ref="L2123">XLOOKUP(H2123,'Product Master'!B:B,'Product Master'!C:C)</f>
        <v>Packaging Materials</v>
      </c>
      <c r="M2123" s="9">
        <f t="shared" si="3"/>
        <v>13920000</v>
      </c>
    </row>
    <row r="2124">
      <c r="A2124" s="5" t="s">
        <v>6161</v>
      </c>
      <c r="B2124" s="5" t="s">
        <v>3702</v>
      </c>
      <c r="C2124" s="5" t="s">
        <v>3412</v>
      </c>
      <c r="D2124" s="5" t="s">
        <v>3417</v>
      </c>
      <c r="E2124" s="6">
        <v>46389.0</v>
      </c>
      <c r="F2124" s="7">
        <f t="shared" si="1"/>
        <v>2027</v>
      </c>
      <c r="G2124" s="7">
        <f t="shared" si="2"/>
        <v>1</v>
      </c>
      <c r="H2124" s="5" t="s">
        <v>118</v>
      </c>
      <c r="I2124" s="7">
        <v>23.8</v>
      </c>
      <c r="J2124" s="7">
        <v>60.0</v>
      </c>
      <c r="K2124" s="8"/>
      <c r="L2124" s="5" t="str">
        <f t="array" ref="L2124">XLOOKUP(H2124,'Product Master'!B:B,'Product Master'!C:C)</f>
        <v>Automotive Solutions</v>
      </c>
      <c r="M2124" s="9">
        <f t="shared" si="3"/>
        <v>14280000</v>
      </c>
    </row>
    <row r="2125">
      <c r="A2125" s="5" t="s">
        <v>6162</v>
      </c>
      <c r="B2125" s="5" t="s">
        <v>3812</v>
      </c>
      <c r="C2125" s="5" t="s">
        <v>3416</v>
      </c>
      <c r="D2125" s="5" t="s">
        <v>3407</v>
      </c>
      <c r="E2125" s="6">
        <v>45782.0</v>
      </c>
      <c r="F2125" s="7">
        <f t="shared" si="1"/>
        <v>2025</v>
      </c>
      <c r="G2125" s="7">
        <f t="shared" si="2"/>
        <v>5</v>
      </c>
      <c r="H2125" s="5" t="s">
        <v>382</v>
      </c>
      <c r="I2125" s="7">
        <v>72.1</v>
      </c>
      <c r="J2125" s="7">
        <v>100.0</v>
      </c>
      <c r="K2125" s="8"/>
      <c r="L2125" s="5" t="str">
        <f t="array" ref="L2125">XLOOKUP(H2125,'Product Master'!B:B,'Product Master'!C:C)</f>
        <v>Industrial Lubricants</v>
      </c>
      <c r="M2125" s="9">
        <f t="shared" si="3"/>
        <v>72100000</v>
      </c>
    </row>
    <row r="2126">
      <c r="A2126" s="5" t="s">
        <v>6163</v>
      </c>
      <c r="B2126" s="5" t="s">
        <v>3503</v>
      </c>
      <c r="C2126" s="5" t="s">
        <v>3406</v>
      </c>
      <c r="D2126" s="5" t="s">
        <v>3419</v>
      </c>
      <c r="E2126" s="6">
        <v>46446.0</v>
      </c>
      <c r="F2126" s="7">
        <f t="shared" si="1"/>
        <v>2027</v>
      </c>
      <c r="G2126" s="7">
        <f t="shared" si="2"/>
        <v>2</v>
      </c>
      <c r="H2126" s="5" t="s">
        <v>213</v>
      </c>
      <c r="I2126" s="7">
        <v>34.6</v>
      </c>
      <c r="J2126" s="7">
        <v>20.0</v>
      </c>
      <c r="K2126" s="8"/>
      <c r="L2126" s="5" t="str">
        <f t="array" ref="L2126">XLOOKUP(H2126,'Product Master'!B:B,'Product Master'!C:C)</f>
        <v>Industrial Lubricants</v>
      </c>
      <c r="M2126" s="9">
        <f t="shared" si="3"/>
        <v>6920000</v>
      </c>
    </row>
    <row r="2127">
      <c r="A2127" s="5" t="s">
        <v>6164</v>
      </c>
      <c r="B2127" s="5" t="s">
        <v>4763</v>
      </c>
      <c r="C2127" s="5" t="s">
        <v>3402</v>
      </c>
      <c r="D2127" s="5" t="s">
        <v>3413</v>
      </c>
      <c r="E2127" s="6">
        <v>45820.0</v>
      </c>
      <c r="F2127" s="7">
        <f t="shared" si="1"/>
        <v>2025</v>
      </c>
      <c r="G2127" s="7">
        <f t="shared" si="2"/>
        <v>6</v>
      </c>
      <c r="H2127" s="5" t="s">
        <v>294</v>
      </c>
      <c r="I2127" s="7">
        <v>45.0</v>
      </c>
      <c r="J2127" s="7">
        <v>0.0</v>
      </c>
      <c r="K2127" s="8"/>
      <c r="L2127" s="5" t="str">
        <f t="array" ref="L2127">XLOOKUP(H2127,'Product Master'!B:B,'Product Master'!C:C)</f>
        <v>Consumer &amp; Home Care</v>
      </c>
      <c r="M2127" s="9">
        <f t="shared" si="3"/>
        <v>0</v>
      </c>
    </row>
    <row r="2128">
      <c r="A2128" s="5" t="s">
        <v>6165</v>
      </c>
      <c r="B2128" s="5" t="s">
        <v>4562</v>
      </c>
      <c r="C2128" s="5" t="s">
        <v>3406</v>
      </c>
      <c r="D2128" s="5" t="s">
        <v>3407</v>
      </c>
      <c r="E2128" s="6">
        <v>46210.0</v>
      </c>
      <c r="F2128" s="7">
        <f t="shared" si="1"/>
        <v>2026</v>
      </c>
      <c r="G2128" s="7">
        <f t="shared" si="2"/>
        <v>7</v>
      </c>
      <c r="H2128" s="5" t="s">
        <v>218</v>
      </c>
      <c r="I2128" s="7">
        <v>59.3</v>
      </c>
      <c r="J2128" s="7">
        <v>100.0</v>
      </c>
      <c r="K2128" s="8"/>
      <c r="L2128" s="5" t="str">
        <f t="array" ref="L2128">XLOOKUP(H2128,'Product Master'!B:B,'Product Master'!C:C)</f>
        <v>Consumer &amp; Home Care</v>
      </c>
      <c r="M2128" s="9">
        <f t="shared" si="3"/>
        <v>59300000</v>
      </c>
    </row>
    <row r="2129">
      <c r="A2129" s="5" t="s">
        <v>6166</v>
      </c>
      <c r="B2129" s="5" t="s">
        <v>3647</v>
      </c>
      <c r="C2129" s="5" t="s">
        <v>3412</v>
      </c>
      <c r="D2129" s="5" t="s">
        <v>3413</v>
      </c>
      <c r="E2129" s="6">
        <v>46457.0</v>
      </c>
      <c r="F2129" s="7">
        <f t="shared" si="1"/>
        <v>2027</v>
      </c>
      <c r="G2129" s="7">
        <f t="shared" si="2"/>
        <v>3</v>
      </c>
      <c r="H2129" s="5" t="s">
        <v>64</v>
      </c>
      <c r="I2129" s="7">
        <v>57.7</v>
      </c>
      <c r="J2129" s="7">
        <v>0.0</v>
      </c>
      <c r="K2129" s="8"/>
      <c r="L2129" s="5" t="str">
        <f t="array" ref="L2129">XLOOKUP(H2129,'Product Master'!B:B,'Product Master'!C:C)</f>
        <v>Industrial Lubricants</v>
      </c>
      <c r="M2129" s="9">
        <f t="shared" si="3"/>
        <v>0</v>
      </c>
    </row>
    <row r="2130">
      <c r="A2130" s="5" t="s">
        <v>6167</v>
      </c>
      <c r="B2130" s="5" t="s">
        <v>3579</v>
      </c>
      <c r="C2130" s="5" t="s">
        <v>3412</v>
      </c>
      <c r="D2130" s="5" t="s">
        <v>3419</v>
      </c>
      <c r="E2130" s="6">
        <v>46757.0</v>
      </c>
      <c r="F2130" s="7">
        <f t="shared" si="1"/>
        <v>2028</v>
      </c>
      <c r="G2130" s="7">
        <f t="shared" si="2"/>
        <v>1</v>
      </c>
      <c r="H2130" s="5" t="s">
        <v>201</v>
      </c>
      <c r="I2130" s="7">
        <v>6.1</v>
      </c>
      <c r="J2130" s="7">
        <v>20.0</v>
      </c>
      <c r="K2130" s="8"/>
      <c r="L2130" s="5" t="str">
        <f t="array" ref="L2130">XLOOKUP(H2130,'Product Master'!B:B,'Product Master'!C:C)</f>
        <v>Industrial Lubricants</v>
      </c>
      <c r="M2130" s="9">
        <f t="shared" si="3"/>
        <v>1220000</v>
      </c>
    </row>
    <row r="2131">
      <c r="A2131" s="5" t="s">
        <v>6168</v>
      </c>
      <c r="B2131" s="5" t="s">
        <v>4048</v>
      </c>
      <c r="C2131" s="5" t="s">
        <v>3412</v>
      </c>
      <c r="D2131" s="5" t="s">
        <v>3413</v>
      </c>
      <c r="E2131" s="6">
        <v>46196.0</v>
      </c>
      <c r="F2131" s="7">
        <f t="shared" si="1"/>
        <v>2026</v>
      </c>
      <c r="G2131" s="7">
        <f t="shared" si="2"/>
        <v>6</v>
      </c>
      <c r="H2131" s="5" t="s">
        <v>19</v>
      </c>
      <c r="I2131" s="7">
        <v>47.6</v>
      </c>
      <c r="J2131" s="7">
        <v>0.0</v>
      </c>
      <c r="K2131" s="8"/>
      <c r="L2131" s="5" t="str">
        <f t="array" ref="L2131">XLOOKUP(H2131,'Product Master'!B:B,'Product Master'!C:C)</f>
        <v>Packaging Materials</v>
      </c>
      <c r="M2131" s="9">
        <f t="shared" si="3"/>
        <v>0</v>
      </c>
    </row>
    <row r="2132">
      <c r="A2132" s="5" t="s">
        <v>6169</v>
      </c>
      <c r="B2132" s="5" t="s">
        <v>3870</v>
      </c>
      <c r="C2132" s="5" t="s">
        <v>3406</v>
      </c>
      <c r="D2132" s="5" t="s">
        <v>3413</v>
      </c>
      <c r="E2132" s="6">
        <v>46322.0</v>
      </c>
      <c r="F2132" s="7">
        <f t="shared" si="1"/>
        <v>2026</v>
      </c>
      <c r="G2132" s="7">
        <f t="shared" si="2"/>
        <v>10</v>
      </c>
      <c r="H2132" s="5" t="s">
        <v>31</v>
      </c>
      <c r="I2132" s="7">
        <v>50.1</v>
      </c>
      <c r="J2132" s="7">
        <v>0.0</v>
      </c>
      <c r="K2132" s="8"/>
      <c r="L2132" s="5" t="str">
        <f t="array" ref="L2132">XLOOKUP(H2132,'Product Master'!B:B,'Product Master'!C:C)</f>
        <v>Consumer &amp; Home Care</v>
      </c>
      <c r="M2132" s="9">
        <f t="shared" si="3"/>
        <v>0</v>
      </c>
    </row>
    <row r="2133">
      <c r="A2133" s="5" t="s">
        <v>6170</v>
      </c>
      <c r="B2133" s="5" t="s">
        <v>3710</v>
      </c>
      <c r="C2133" s="5" t="s">
        <v>3406</v>
      </c>
      <c r="D2133" s="5" t="s">
        <v>3417</v>
      </c>
      <c r="E2133" s="6">
        <v>46144.0</v>
      </c>
      <c r="F2133" s="7">
        <f t="shared" si="1"/>
        <v>2026</v>
      </c>
      <c r="G2133" s="7">
        <f t="shared" si="2"/>
        <v>5</v>
      </c>
      <c r="H2133" s="5" t="s">
        <v>124</v>
      </c>
      <c r="I2133" s="7">
        <v>24.7</v>
      </c>
      <c r="J2133" s="7">
        <v>60.0</v>
      </c>
      <c r="K2133" s="8"/>
      <c r="L2133" s="5" t="str">
        <f t="array" ref="L2133">XLOOKUP(H2133,'Product Master'!B:B,'Product Master'!C:C)</f>
        <v>Specialty Polymers</v>
      </c>
      <c r="M2133" s="9">
        <f t="shared" si="3"/>
        <v>14820000</v>
      </c>
    </row>
    <row r="2134">
      <c r="A2134" s="5" t="s">
        <v>6171</v>
      </c>
      <c r="B2134" s="5" t="s">
        <v>3550</v>
      </c>
      <c r="C2134" s="5" t="s">
        <v>3406</v>
      </c>
      <c r="D2134" s="5" t="s">
        <v>3407</v>
      </c>
      <c r="E2134" s="6">
        <v>45735.0</v>
      </c>
      <c r="F2134" s="7">
        <f t="shared" si="1"/>
        <v>2025</v>
      </c>
      <c r="G2134" s="7">
        <f t="shared" si="2"/>
        <v>3</v>
      </c>
      <c r="H2134" s="5" t="s">
        <v>218</v>
      </c>
      <c r="I2134" s="7">
        <v>20.7</v>
      </c>
      <c r="J2134" s="7">
        <v>100.0</v>
      </c>
      <c r="K2134" s="5" t="s">
        <v>4442</v>
      </c>
      <c r="L2134" s="5" t="str">
        <f t="array" ref="L2134">XLOOKUP(H2134,'Product Master'!B:B,'Product Master'!C:C)</f>
        <v>Consumer &amp; Home Care</v>
      </c>
      <c r="M2134" s="9">
        <f t="shared" si="3"/>
        <v>20700000</v>
      </c>
    </row>
    <row r="2135">
      <c r="A2135" s="5" t="s">
        <v>6172</v>
      </c>
      <c r="B2135" s="5" t="s">
        <v>4367</v>
      </c>
      <c r="C2135" s="5" t="s">
        <v>3412</v>
      </c>
      <c r="D2135" s="5" t="s">
        <v>3407</v>
      </c>
      <c r="E2135" s="6">
        <v>45750.0</v>
      </c>
      <c r="F2135" s="7">
        <f t="shared" si="1"/>
        <v>2025</v>
      </c>
      <c r="G2135" s="7">
        <f t="shared" si="2"/>
        <v>4</v>
      </c>
      <c r="H2135" s="5" t="s">
        <v>79</v>
      </c>
      <c r="I2135" s="7">
        <v>32.3</v>
      </c>
      <c r="J2135" s="7">
        <v>100.0</v>
      </c>
      <c r="K2135" s="8"/>
      <c r="L2135" s="5" t="str">
        <f t="array" ref="L2135">XLOOKUP(H2135,'Product Master'!B:B,'Product Master'!C:C)</f>
        <v>Packaging Materials</v>
      </c>
      <c r="M2135" s="9">
        <f t="shared" si="3"/>
        <v>32300000</v>
      </c>
    </row>
    <row r="2136">
      <c r="A2136" s="5" t="s">
        <v>6173</v>
      </c>
      <c r="B2136" s="5" t="s">
        <v>3639</v>
      </c>
      <c r="C2136" s="5" t="s">
        <v>3416</v>
      </c>
      <c r="D2136" s="5" t="s">
        <v>3413</v>
      </c>
      <c r="E2136" s="6">
        <v>46139.0</v>
      </c>
      <c r="F2136" s="7">
        <f t="shared" si="1"/>
        <v>2026</v>
      </c>
      <c r="G2136" s="7">
        <f t="shared" si="2"/>
        <v>4</v>
      </c>
      <c r="H2136" s="5" t="s">
        <v>19</v>
      </c>
      <c r="I2136" s="7">
        <v>60.3</v>
      </c>
      <c r="J2136" s="7">
        <v>0.0</v>
      </c>
      <c r="K2136" s="8"/>
      <c r="L2136" s="5" t="str">
        <f t="array" ref="L2136">XLOOKUP(H2136,'Product Master'!B:B,'Product Master'!C:C)</f>
        <v>Packaging Materials</v>
      </c>
      <c r="M2136" s="9">
        <f t="shared" si="3"/>
        <v>0</v>
      </c>
    </row>
    <row r="2137">
      <c r="A2137" s="5" t="s">
        <v>6174</v>
      </c>
      <c r="B2137" s="5" t="s">
        <v>3747</v>
      </c>
      <c r="C2137" s="5" t="s">
        <v>3416</v>
      </c>
      <c r="D2137" s="5" t="s">
        <v>3413</v>
      </c>
      <c r="E2137" s="6">
        <v>45723.0</v>
      </c>
      <c r="F2137" s="7">
        <f t="shared" si="1"/>
        <v>2025</v>
      </c>
      <c r="G2137" s="7">
        <f t="shared" si="2"/>
        <v>3</v>
      </c>
      <c r="H2137" s="5" t="s">
        <v>25</v>
      </c>
      <c r="I2137" s="7">
        <v>30.2</v>
      </c>
      <c r="J2137" s="7">
        <v>0.0</v>
      </c>
      <c r="K2137" s="8"/>
      <c r="L2137" s="5" t="str">
        <f t="array" ref="L2137">XLOOKUP(H2137,'Product Master'!B:B,'Product Master'!C:C)</f>
        <v>Specialty Polymers</v>
      </c>
      <c r="M2137" s="9">
        <f t="shared" si="3"/>
        <v>0</v>
      </c>
    </row>
    <row r="2138">
      <c r="A2138" s="5" t="s">
        <v>6175</v>
      </c>
      <c r="B2138" s="5" t="s">
        <v>5083</v>
      </c>
      <c r="C2138" s="5" t="s">
        <v>3412</v>
      </c>
      <c r="D2138" s="5" t="s">
        <v>3419</v>
      </c>
      <c r="E2138" s="6">
        <v>45979.0</v>
      </c>
      <c r="F2138" s="7">
        <f t="shared" si="1"/>
        <v>2025</v>
      </c>
      <c r="G2138" s="7">
        <f t="shared" si="2"/>
        <v>11</v>
      </c>
      <c r="H2138" s="5" t="s">
        <v>142</v>
      </c>
      <c r="I2138" s="7">
        <v>20.7</v>
      </c>
      <c r="J2138" s="7">
        <v>20.0</v>
      </c>
      <c r="K2138" s="5" t="s">
        <v>6176</v>
      </c>
      <c r="L2138" s="5" t="str">
        <f t="array" ref="L2138">XLOOKUP(H2138,'Product Master'!B:B,'Product Master'!C:C)</f>
        <v>Automotive Solutions</v>
      </c>
      <c r="M2138" s="9">
        <f t="shared" si="3"/>
        <v>4140000</v>
      </c>
    </row>
    <row r="2139">
      <c r="A2139" s="5" t="s">
        <v>6177</v>
      </c>
      <c r="B2139" s="5" t="s">
        <v>4307</v>
      </c>
      <c r="C2139" s="5" t="s">
        <v>3406</v>
      </c>
      <c r="D2139" s="5" t="s">
        <v>3413</v>
      </c>
      <c r="E2139" s="6">
        <v>45989.0</v>
      </c>
      <c r="F2139" s="7">
        <f t="shared" si="1"/>
        <v>2025</v>
      </c>
      <c r="G2139" s="7">
        <f t="shared" si="2"/>
        <v>11</v>
      </c>
      <c r="H2139" s="5" t="s">
        <v>35</v>
      </c>
      <c r="I2139" s="7">
        <v>27.1</v>
      </c>
      <c r="J2139" s="7">
        <v>0.0</v>
      </c>
      <c r="K2139" s="8"/>
      <c r="L2139" s="5" t="str">
        <f t="array" ref="L2139">XLOOKUP(H2139,'Product Master'!B:B,'Product Master'!C:C)</f>
        <v>Specialty Polymers</v>
      </c>
      <c r="M2139" s="9">
        <f t="shared" si="3"/>
        <v>0</v>
      </c>
    </row>
    <row r="2140">
      <c r="A2140" s="5" t="s">
        <v>6178</v>
      </c>
      <c r="B2140" s="5" t="s">
        <v>4452</v>
      </c>
      <c r="C2140" s="5" t="s">
        <v>3412</v>
      </c>
      <c r="D2140" s="5" t="s">
        <v>3403</v>
      </c>
      <c r="E2140" s="6">
        <v>45879.0</v>
      </c>
      <c r="F2140" s="7">
        <f t="shared" si="1"/>
        <v>2025</v>
      </c>
      <c r="G2140" s="7">
        <f t="shared" si="2"/>
        <v>8</v>
      </c>
      <c r="H2140" s="5" t="s">
        <v>124</v>
      </c>
      <c r="I2140" s="7">
        <v>73.7</v>
      </c>
      <c r="J2140" s="7">
        <v>80.0</v>
      </c>
      <c r="K2140" s="8"/>
      <c r="L2140" s="5" t="str">
        <f t="array" ref="L2140">XLOOKUP(H2140,'Product Master'!B:B,'Product Master'!C:C)</f>
        <v>Specialty Polymers</v>
      </c>
      <c r="M2140" s="9">
        <f t="shared" si="3"/>
        <v>58960000</v>
      </c>
    </row>
    <row r="2141">
      <c r="A2141" s="5" t="s">
        <v>6179</v>
      </c>
      <c r="B2141" s="5" t="s">
        <v>5504</v>
      </c>
      <c r="C2141" s="5" t="s">
        <v>3402</v>
      </c>
      <c r="D2141" s="5" t="s">
        <v>3407</v>
      </c>
      <c r="E2141" s="6">
        <v>45837.0</v>
      </c>
      <c r="F2141" s="7">
        <f t="shared" si="1"/>
        <v>2025</v>
      </c>
      <c r="G2141" s="7">
        <f t="shared" si="2"/>
        <v>6</v>
      </c>
      <c r="H2141" s="5" t="s">
        <v>133</v>
      </c>
      <c r="I2141" s="7">
        <v>56.0</v>
      </c>
      <c r="J2141" s="7">
        <v>100.0</v>
      </c>
      <c r="K2141" s="5" t="s">
        <v>6180</v>
      </c>
      <c r="L2141" s="5" t="str">
        <f t="array" ref="L2141">XLOOKUP(H2141,'Product Master'!B:B,'Product Master'!C:C)</f>
        <v>Specialty Polymers</v>
      </c>
      <c r="M2141" s="9">
        <f t="shared" si="3"/>
        <v>56000000</v>
      </c>
    </row>
    <row r="2142">
      <c r="A2142" s="5" t="s">
        <v>6181</v>
      </c>
      <c r="B2142" s="5" t="s">
        <v>3873</v>
      </c>
      <c r="C2142" s="5" t="s">
        <v>3412</v>
      </c>
      <c r="D2142" s="5" t="s">
        <v>3419</v>
      </c>
      <c r="E2142" s="6">
        <v>45986.0</v>
      </c>
      <c r="F2142" s="7">
        <f t="shared" si="1"/>
        <v>2025</v>
      </c>
      <c r="G2142" s="7">
        <f t="shared" si="2"/>
        <v>11</v>
      </c>
      <c r="H2142" s="5" t="s">
        <v>19</v>
      </c>
      <c r="I2142" s="7">
        <v>5.3</v>
      </c>
      <c r="J2142" s="7">
        <v>20.0</v>
      </c>
      <c r="K2142" s="8"/>
      <c r="L2142" s="5" t="str">
        <f t="array" ref="L2142">XLOOKUP(H2142,'Product Master'!B:B,'Product Master'!C:C)</f>
        <v>Packaging Materials</v>
      </c>
      <c r="M2142" s="9">
        <f t="shared" si="3"/>
        <v>1060000</v>
      </c>
    </row>
    <row r="2143">
      <c r="A2143" s="5" t="s">
        <v>6182</v>
      </c>
      <c r="B2143" s="5" t="s">
        <v>4048</v>
      </c>
      <c r="C2143" s="5" t="s">
        <v>3402</v>
      </c>
      <c r="D2143" s="5" t="s">
        <v>3419</v>
      </c>
      <c r="E2143" s="6">
        <v>46203.0</v>
      </c>
      <c r="F2143" s="7">
        <f t="shared" si="1"/>
        <v>2026</v>
      </c>
      <c r="G2143" s="7">
        <f t="shared" si="2"/>
        <v>6</v>
      </c>
      <c r="H2143" s="5" t="s">
        <v>133</v>
      </c>
      <c r="I2143" s="7">
        <v>73.8</v>
      </c>
      <c r="J2143" s="7">
        <v>20.0</v>
      </c>
      <c r="K2143" s="8"/>
      <c r="L2143" s="5" t="str">
        <f t="array" ref="L2143">XLOOKUP(H2143,'Product Master'!B:B,'Product Master'!C:C)</f>
        <v>Specialty Polymers</v>
      </c>
      <c r="M2143" s="9">
        <f t="shared" si="3"/>
        <v>14760000</v>
      </c>
    </row>
    <row r="2144">
      <c r="A2144" s="5" t="s">
        <v>6183</v>
      </c>
      <c r="B2144" s="5" t="s">
        <v>4469</v>
      </c>
      <c r="C2144" s="5" t="s">
        <v>3416</v>
      </c>
      <c r="D2144" s="5" t="s">
        <v>3417</v>
      </c>
      <c r="E2144" s="6">
        <v>46324.0</v>
      </c>
      <c r="F2144" s="7">
        <f t="shared" si="1"/>
        <v>2026</v>
      </c>
      <c r="G2144" s="7">
        <f t="shared" si="2"/>
        <v>10</v>
      </c>
      <c r="H2144" s="5" t="s">
        <v>98</v>
      </c>
      <c r="I2144" s="7">
        <v>42.4</v>
      </c>
      <c r="J2144" s="7">
        <v>60.0</v>
      </c>
      <c r="K2144" s="8"/>
      <c r="L2144" s="5" t="str">
        <f t="array" ref="L2144">XLOOKUP(H2144,'Product Master'!B:B,'Product Master'!C:C)</f>
        <v>Industrial Lubricants</v>
      </c>
      <c r="M2144" s="9">
        <f t="shared" si="3"/>
        <v>25440000</v>
      </c>
    </row>
    <row r="2145">
      <c r="A2145" s="5" t="s">
        <v>6184</v>
      </c>
      <c r="B2145" s="5" t="s">
        <v>3712</v>
      </c>
      <c r="C2145" s="5" t="s">
        <v>3416</v>
      </c>
      <c r="D2145" s="5" t="s">
        <v>3407</v>
      </c>
      <c r="E2145" s="6">
        <v>46146.0</v>
      </c>
      <c r="F2145" s="7">
        <f t="shared" si="1"/>
        <v>2026</v>
      </c>
      <c r="G2145" s="7">
        <f t="shared" si="2"/>
        <v>5</v>
      </c>
      <c r="H2145" s="5" t="s">
        <v>257</v>
      </c>
      <c r="I2145" s="7">
        <v>73.9</v>
      </c>
      <c r="J2145" s="7">
        <v>100.0</v>
      </c>
      <c r="K2145" s="8"/>
      <c r="L2145" s="5" t="str">
        <f t="array" ref="L2145">XLOOKUP(H2145,'Product Master'!B:B,'Product Master'!C:C)</f>
        <v>Consumer &amp; Home Care</v>
      </c>
      <c r="M2145" s="9">
        <f t="shared" si="3"/>
        <v>73900000</v>
      </c>
    </row>
    <row r="2146">
      <c r="A2146" s="5" t="s">
        <v>6185</v>
      </c>
      <c r="B2146" s="5" t="s">
        <v>6186</v>
      </c>
      <c r="C2146" s="5" t="s">
        <v>3412</v>
      </c>
      <c r="D2146" s="5" t="s">
        <v>3407</v>
      </c>
      <c r="E2146" s="6">
        <v>45816.0</v>
      </c>
      <c r="F2146" s="7">
        <f t="shared" si="1"/>
        <v>2025</v>
      </c>
      <c r="G2146" s="7">
        <f t="shared" si="2"/>
        <v>6</v>
      </c>
      <c r="H2146" s="5" t="s">
        <v>169</v>
      </c>
      <c r="I2146" s="7">
        <v>29.5</v>
      </c>
      <c r="J2146" s="7">
        <v>100.0</v>
      </c>
      <c r="K2146" s="5" t="s">
        <v>4492</v>
      </c>
      <c r="L2146" s="5" t="str">
        <f t="array" ref="L2146">XLOOKUP(H2146,'Product Master'!B:B,'Product Master'!C:C)</f>
        <v>Specialty Polymers</v>
      </c>
      <c r="M2146" s="9">
        <f t="shared" si="3"/>
        <v>29500000</v>
      </c>
    </row>
    <row r="2147">
      <c r="A2147" s="5" t="s">
        <v>6187</v>
      </c>
      <c r="B2147" s="5" t="s">
        <v>3479</v>
      </c>
      <c r="C2147" s="5" t="s">
        <v>3406</v>
      </c>
      <c r="D2147" s="5" t="s">
        <v>3419</v>
      </c>
      <c r="E2147" s="6">
        <v>46083.0</v>
      </c>
      <c r="F2147" s="7">
        <f t="shared" si="1"/>
        <v>2026</v>
      </c>
      <c r="G2147" s="7">
        <f t="shared" si="2"/>
        <v>3</v>
      </c>
      <c r="H2147" s="5" t="s">
        <v>280</v>
      </c>
      <c r="I2147" s="7">
        <v>27.3</v>
      </c>
      <c r="J2147" s="7">
        <v>20.0</v>
      </c>
      <c r="K2147" s="8"/>
      <c r="L2147" s="5" t="str">
        <f t="array" ref="L2147">XLOOKUP(H2147,'Product Master'!B:B,'Product Master'!C:C)</f>
        <v>Packaging Materials</v>
      </c>
      <c r="M2147" s="9">
        <f t="shared" si="3"/>
        <v>5460000</v>
      </c>
    </row>
    <row r="2148">
      <c r="A2148" s="5" t="s">
        <v>6188</v>
      </c>
      <c r="B2148" s="5" t="s">
        <v>5982</v>
      </c>
      <c r="C2148" s="5" t="s">
        <v>3406</v>
      </c>
      <c r="D2148" s="5" t="s">
        <v>3407</v>
      </c>
      <c r="E2148" s="6">
        <v>46768.0</v>
      </c>
      <c r="F2148" s="7">
        <f t="shared" si="1"/>
        <v>2028</v>
      </c>
      <c r="G2148" s="7">
        <f t="shared" si="2"/>
        <v>1</v>
      </c>
      <c r="H2148" s="5" t="s">
        <v>311</v>
      </c>
      <c r="I2148" s="7">
        <v>9.1</v>
      </c>
      <c r="J2148" s="7">
        <v>100.0</v>
      </c>
      <c r="K2148" s="8"/>
      <c r="L2148" s="5" t="str">
        <f t="array" ref="L2148">XLOOKUP(H2148,'Product Master'!B:B,'Product Master'!C:C)</f>
        <v>Packaging Materials</v>
      </c>
      <c r="M2148" s="9">
        <f t="shared" si="3"/>
        <v>9100000</v>
      </c>
    </row>
    <row r="2149">
      <c r="A2149" s="5" t="s">
        <v>6189</v>
      </c>
      <c r="B2149" s="5" t="s">
        <v>3814</v>
      </c>
      <c r="C2149" s="5" t="s">
        <v>3406</v>
      </c>
      <c r="D2149" s="5" t="s">
        <v>3403</v>
      </c>
      <c r="E2149" s="6">
        <v>45799.0</v>
      </c>
      <c r="F2149" s="7">
        <f t="shared" si="1"/>
        <v>2025</v>
      </c>
      <c r="G2149" s="7">
        <f t="shared" si="2"/>
        <v>5</v>
      </c>
      <c r="H2149" s="5" t="s">
        <v>121</v>
      </c>
      <c r="I2149" s="7">
        <v>11.7</v>
      </c>
      <c r="J2149" s="7">
        <v>80.0</v>
      </c>
      <c r="K2149" s="8"/>
      <c r="L2149" s="5" t="str">
        <f t="array" ref="L2149">XLOOKUP(H2149,'Product Master'!B:B,'Product Master'!C:C)</f>
        <v>Specialty Polymers</v>
      </c>
      <c r="M2149" s="9">
        <f t="shared" si="3"/>
        <v>9360000</v>
      </c>
    </row>
    <row r="2150">
      <c r="A2150" s="5" t="s">
        <v>6190</v>
      </c>
      <c r="B2150" s="5" t="s">
        <v>4960</v>
      </c>
      <c r="C2150" s="5" t="s">
        <v>3412</v>
      </c>
      <c r="D2150" s="5" t="s">
        <v>3407</v>
      </c>
      <c r="E2150" s="6">
        <v>45982.0</v>
      </c>
      <c r="F2150" s="7">
        <f t="shared" si="1"/>
        <v>2025</v>
      </c>
      <c r="G2150" s="7">
        <f t="shared" si="2"/>
        <v>11</v>
      </c>
      <c r="H2150" s="5" t="s">
        <v>35</v>
      </c>
      <c r="I2150" s="7">
        <v>46.9</v>
      </c>
      <c r="J2150" s="7">
        <v>100.0</v>
      </c>
      <c r="K2150" s="8"/>
      <c r="L2150" s="5" t="str">
        <f t="array" ref="L2150">XLOOKUP(H2150,'Product Master'!B:B,'Product Master'!C:C)</f>
        <v>Specialty Polymers</v>
      </c>
      <c r="M2150" s="9">
        <f t="shared" si="3"/>
        <v>46900000</v>
      </c>
    </row>
    <row r="2151">
      <c r="A2151" s="5" t="s">
        <v>6191</v>
      </c>
      <c r="B2151" s="5" t="s">
        <v>3449</v>
      </c>
      <c r="C2151" s="5" t="s">
        <v>3402</v>
      </c>
      <c r="D2151" s="5" t="s">
        <v>3419</v>
      </c>
      <c r="E2151" s="6">
        <v>46702.0</v>
      </c>
      <c r="F2151" s="7">
        <f t="shared" si="1"/>
        <v>2027</v>
      </c>
      <c r="G2151" s="7">
        <f t="shared" si="2"/>
        <v>11</v>
      </c>
      <c r="H2151" s="5" t="s">
        <v>231</v>
      </c>
      <c r="I2151" s="7">
        <v>19.6</v>
      </c>
      <c r="J2151" s="7">
        <v>20.0</v>
      </c>
      <c r="K2151" s="8"/>
      <c r="L2151" s="5" t="str">
        <f t="array" ref="L2151">XLOOKUP(H2151,'Product Master'!B:B,'Product Master'!C:C)</f>
        <v>Industrial Lubricants</v>
      </c>
      <c r="M2151" s="9">
        <f t="shared" si="3"/>
        <v>3920000</v>
      </c>
    </row>
    <row r="2152">
      <c r="A2152" s="5" t="s">
        <v>6192</v>
      </c>
      <c r="B2152" s="5" t="s">
        <v>4739</v>
      </c>
      <c r="C2152" s="5" t="s">
        <v>3416</v>
      </c>
      <c r="D2152" s="5" t="s">
        <v>3419</v>
      </c>
      <c r="E2152" s="6">
        <v>46607.0</v>
      </c>
      <c r="F2152" s="7">
        <f t="shared" si="1"/>
        <v>2027</v>
      </c>
      <c r="G2152" s="7">
        <f t="shared" si="2"/>
        <v>8</v>
      </c>
      <c r="H2152" s="5" t="s">
        <v>68</v>
      </c>
      <c r="I2152" s="7">
        <v>75.8</v>
      </c>
      <c r="J2152" s="7">
        <v>20.0</v>
      </c>
      <c r="K2152" s="8"/>
      <c r="L2152" s="5" t="str">
        <f t="array" ref="L2152">XLOOKUP(H2152,'Product Master'!B:B,'Product Master'!C:C)</f>
        <v>Industrial Lubricants</v>
      </c>
      <c r="M2152" s="9">
        <f t="shared" si="3"/>
        <v>15160000</v>
      </c>
    </row>
    <row r="2153">
      <c r="A2153" s="5" t="s">
        <v>6193</v>
      </c>
      <c r="B2153" s="5" t="s">
        <v>4822</v>
      </c>
      <c r="C2153" s="5" t="s">
        <v>3416</v>
      </c>
      <c r="D2153" s="5" t="s">
        <v>3403</v>
      </c>
      <c r="E2153" s="6">
        <v>45727.0</v>
      </c>
      <c r="F2153" s="7">
        <f t="shared" si="1"/>
        <v>2025</v>
      </c>
      <c r="G2153" s="7">
        <f t="shared" si="2"/>
        <v>3</v>
      </c>
      <c r="H2153" s="5" t="s">
        <v>124</v>
      </c>
      <c r="I2153" s="7">
        <v>72.0</v>
      </c>
      <c r="J2153" s="7">
        <v>80.0</v>
      </c>
      <c r="K2153" s="8"/>
      <c r="L2153" s="5" t="str">
        <f t="array" ref="L2153">XLOOKUP(H2153,'Product Master'!B:B,'Product Master'!C:C)</f>
        <v>Specialty Polymers</v>
      </c>
      <c r="M2153" s="9">
        <f t="shared" si="3"/>
        <v>57600000</v>
      </c>
    </row>
    <row r="2154">
      <c r="A2154" s="5" t="s">
        <v>6194</v>
      </c>
      <c r="B2154" s="5" t="s">
        <v>3548</v>
      </c>
      <c r="C2154" s="5" t="s">
        <v>3412</v>
      </c>
      <c r="D2154" s="5" t="s">
        <v>3419</v>
      </c>
      <c r="E2154" s="6">
        <v>46017.0</v>
      </c>
      <c r="F2154" s="7">
        <f t="shared" si="1"/>
        <v>2025</v>
      </c>
      <c r="G2154" s="7">
        <f t="shared" si="2"/>
        <v>12</v>
      </c>
      <c r="H2154" s="5" t="s">
        <v>56</v>
      </c>
      <c r="I2154" s="7">
        <v>47.0</v>
      </c>
      <c r="J2154" s="7">
        <v>20.0</v>
      </c>
      <c r="K2154" s="8"/>
      <c r="L2154" s="5" t="str">
        <f t="array" ref="L2154">XLOOKUP(H2154,'Product Master'!B:B,'Product Master'!C:C)</f>
        <v>Packaging Materials</v>
      </c>
      <c r="M2154" s="9">
        <f t="shared" si="3"/>
        <v>9400000</v>
      </c>
    </row>
    <row r="2155">
      <c r="A2155" s="5" t="s">
        <v>6195</v>
      </c>
      <c r="B2155" s="5" t="s">
        <v>3870</v>
      </c>
      <c r="C2155" s="5" t="s">
        <v>3406</v>
      </c>
      <c r="D2155" s="5" t="s">
        <v>3407</v>
      </c>
      <c r="E2155" s="6">
        <v>46761.0</v>
      </c>
      <c r="F2155" s="7">
        <f t="shared" si="1"/>
        <v>2028</v>
      </c>
      <c r="G2155" s="7">
        <f t="shared" si="2"/>
        <v>1</v>
      </c>
      <c r="H2155" s="5" t="s">
        <v>218</v>
      </c>
      <c r="I2155" s="7">
        <v>72.4</v>
      </c>
      <c r="J2155" s="7">
        <v>100.0</v>
      </c>
      <c r="K2155" s="8"/>
      <c r="L2155" s="5" t="str">
        <f t="array" ref="L2155">XLOOKUP(H2155,'Product Master'!B:B,'Product Master'!C:C)</f>
        <v>Consumer &amp; Home Care</v>
      </c>
      <c r="M2155" s="9">
        <f t="shared" si="3"/>
        <v>72400000</v>
      </c>
    </row>
    <row r="2156">
      <c r="A2156" s="5" t="s">
        <v>6196</v>
      </c>
      <c r="B2156" s="5" t="s">
        <v>5857</v>
      </c>
      <c r="C2156" s="5" t="s">
        <v>3416</v>
      </c>
      <c r="D2156" s="5" t="s">
        <v>3417</v>
      </c>
      <c r="E2156" s="6">
        <v>46617.0</v>
      </c>
      <c r="F2156" s="7">
        <f t="shared" si="1"/>
        <v>2027</v>
      </c>
      <c r="G2156" s="7">
        <f t="shared" si="2"/>
        <v>8</v>
      </c>
      <c r="H2156" s="5" t="s">
        <v>257</v>
      </c>
      <c r="I2156" s="7">
        <v>64.7</v>
      </c>
      <c r="J2156" s="7">
        <v>60.0</v>
      </c>
      <c r="K2156" s="8"/>
      <c r="L2156" s="5" t="str">
        <f t="array" ref="L2156">XLOOKUP(H2156,'Product Master'!B:B,'Product Master'!C:C)</f>
        <v>Consumer &amp; Home Care</v>
      </c>
      <c r="M2156" s="9">
        <f t="shared" si="3"/>
        <v>38820000</v>
      </c>
    </row>
    <row r="2157">
      <c r="A2157" s="5" t="s">
        <v>6197</v>
      </c>
      <c r="B2157" s="5" t="s">
        <v>3881</v>
      </c>
      <c r="C2157" s="5" t="s">
        <v>3416</v>
      </c>
      <c r="D2157" s="5" t="s">
        <v>3417</v>
      </c>
      <c r="E2157" s="6">
        <v>46394.0</v>
      </c>
      <c r="F2157" s="7">
        <f t="shared" si="1"/>
        <v>2027</v>
      </c>
      <c r="G2157" s="7">
        <f t="shared" si="2"/>
        <v>1</v>
      </c>
      <c r="H2157" s="5" t="s">
        <v>118</v>
      </c>
      <c r="I2157" s="7">
        <v>52.8</v>
      </c>
      <c r="J2157" s="7">
        <v>60.0</v>
      </c>
      <c r="K2157" s="5" t="s">
        <v>6198</v>
      </c>
      <c r="L2157" s="5" t="str">
        <f t="array" ref="L2157">XLOOKUP(H2157,'Product Master'!B:B,'Product Master'!C:C)</f>
        <v>Automotive Solutions</v>
      </c>
      <c r="M2157" s="9">
        <f t="shared" si="3"/>
        <v>31680000</v>
      </c>
    </row>
    <row r="2158">
      <c r="A2158" s="5" t="s">
        <v>6199</v>
      </c>
      <c r="B2158" s="5" t="s">
        <v>5720</v>
      </c>
      <c r="C2158" s="5" t="s">
        <v>3406</v>
      </c>
      <c r="D2158" s="5" t="s">
        <v>3407</v>
      </c>
      <c r="E2158" s="6">
        <v>45709.0</v>
      </c>
      <c r="F2158" s="7">
        <f t="shared" si="1"/>
        <v>2025</v>
      </c>
      <c r="G2158" s="7">
        <f t="shared" si="2"/>
        <v>2</v>
      </c>
      <c r="H2158" s="5" t="s">
        <v>40</v>
      </c>
      <c r="I2158" s="7">
        <v>53.1</v>
      </c>
      <c r="J2158" s="7">
        <v>100.0</v>
      </c>
      <c r="K2158" s="8"/>
      <c r="L2158" s="5" t="str">
        <f t="array" ref="L2158">XLOOKUP(H2158,'Product Master'!B:B,'Product Master'!C:C)</f>
        <v>Specialty Polymers</v>
      </c>
      <c r="M2158" s="9">
        <f t="shared" si="3"/>
        <v>53100000</v>
      </c>
    </row>
    <row r="2159">
      <c r="A2159" s="5" t="s">
        <v>6200</v>
      </c>
      <c r="B2159" s="5" t="s">
        <v>4238</v>
      </c>
      <c r="C2159" s="5" t="s">
        <v>3416</v>
      </c>
      <c r="D2159" s="5" t="s">
        <v>3419</v>
      </c>
      <c r="E2159" s="6">
        <v>46465.0</v>
      </c>
      <c r="F2159" s="7">
        <f t="shared" si="1"/>
        <v>2027</v>
      </c>
      <c r="G2159" s="7">
        <f t="shared" si="2"/>
        <v>3</v>
      </c>
      <c r="H2159" s="5" t="s">
        <v>382</v>
      </c>
      <c r="I2159" s="7">
        <v>76.6</v>
      </c>
      <c r="J2159" s="7">
        <v>20.0</v>
      </c>
      <c r="K2159" s="8"/>
      <c r="L2159" s="5" t="str">
        <f t="array" ref="L2159">XLOOKUP(H2159,'Product Master'!B:B,'Product Master'!C:C)</f>
        <v>Industrial Lubricants</v>
      </c>
      <c r="M2159" s="9">
        <f t="shared" si="3"/>
        <v>15320000</v>
      </c>
    </row>
    <row r="2160">
      <c r="A2160" s="5" t="s">
        <v>6201</v>
      </c>
      <c r="B2160" s="5" t="s">
        <v>3455</v>
      </c>
      <c r="C2160" s="5" t="s">
        <v>3402</v>
      </c>
      <c r="D2160" s="5" t="s">
        <v>3417</v>
      </c>
      <c r="E2160" s="6">
        <v>46645.0</v>
      </c>
      <c r="F2160" s="7">
        <f t="shared" si="1"/>
        <v>2027</v>
      </c>
      <c r="G2160" s="7">
        <f t="shared" si="2"/>
        <v>9</v>
      </c>
      <c r="H2160" s="5" t="s">
        <v>59</v>
      </c>
      <c r="I2160" s="7">
        <v>34.8</v>
      </c>
      <c r="J2160" s="7">
        <v>60.0</v>
      </c>
      <c r="K2160" s="8"/>
      <c r="L2160" s="5" t="str">
        <f t="array" ref="L2160">XLOOKUP(H2160,'Product Master'!B:B,'Product Master'!C:C)</f>
        <v>Consumer &amp; Home Care</v>
      </c>
      <c r="M2160" s="9">
        <f t="shared" si="3"/>
        <v>20880000</v>
      </c>
    </row>
    <row r="2161">
      <c r="A2161" s="5" t="s">
        <v>6202</v>
      </c>
      <c r="B2161" s="5" t="s">
        <v>4739</v>
      </c>
      <c r="C2161" s="5" t="s">
        <v>3406</v>
      </c>
      <c r="D2161" s="5" t="s">
        <v>3417</v>
      </c>
      <c r="E2161" s="6">
        <v>46134.0</v>
      </c>
      <c r="F2161" s="7">
        <f t="shared" si="1"/>
        <v>2026</v>
      </c>
      <c r="G2161" s="7">
        <f t="shared" si="2"/>
        <v>4</v>
      </c>
      <c r="H2161" s="5" t="s">
        <v>161</v>
      </c>
      <c r="I2161" s="7">
        <v>59.6</v>
      </c>
      <c r="J2161" s="7">
        <v>60.0</v>
      </c>
      <c r="K2161" s="8"/>
      <c r="L2161" s="5" t="str">
        <f t="array" ref="L2161">XLOOKUP(H2161,'Product Master'!B:B,'Product Master'!C:C)</f>
        <v>Industrial Lubricants</v>
      </c>
      <c r="M2161" s="9">
        <f t="shared" si="3"/>
        <v>35760000</v>
      </c>
    </row>
    <row r="2162">
      <c r="A2162" s="5" t="s">
        <v>6203</v>
      </c>
      <c r="B2162" s="5" t="s">
        <v>3769</v>
      </c>
      <c r="C2162" s="5" t="s">
        <v>3402</v>
      </c>
      <c r="D2162" s="5" t="s">
        <v>3413</v>
      </c>
      <c r="E2162" s="6">
        <v>45788.0</v>
      </c>
      <c r="F2162" s="7">
        <f t="shared" si="1"/>
        <v>2025</v>
      </c>
      <c r="G2162" s="7">
        <f t="shared" si="2"/>
        <v>5</v>
      </c>
      <c r="H2162" s="5" t="s">
        <v>19</v>
      </c>
      <c r="I2162" s="7">
        <v>43.6</v>
      </c>
      <c r="J2162" s="7">
        <v>0.0</v>
      </c>
      <c r="K2162" s="8"/>
      <c r="L2162" s="5" t="str">
        <f t="array" ref="L2162">XLOOKUP(H2162,'Product Master'!B:B,'Product Master'!C:C)</f>
        <v>Packaging Materials</v>
      </c>
      <c r="M2162" s="9">
        <f t="shared" si="3"/>
        <v>0</v>
      </c>
    </row>
    <row r="2163">
      <c r="A2163" s="5" t="s">
        <v>6204</v>
      </c>
      <c r="B2163" s="5" t="s">
        <v>4695</v>
      </c>
      <c r="C2163" s="5" t="s">
        <v>3406</v>
      </c>
      <c r="D2163" s="5" t="s">
        <v>3417</v>
      </c>
      <c r="E2163" s="6">
        <v>46498.0</v>
      </c>
      <c r="F2163" s="7">
        <f t="shared" si="1"/>
        <v>2027</v>
      </c>
      <c r="G2163" s="7">
        <f t="shared" si="2"/>
        <v>4</v>
      </c>
      <c r="H2163" s="5" t="s">
        <v>210</v>
      </c>
      <c r="I2163" s="7">
        <v>36.6</v>
      </c>
      <c r="J2163" s="7">
        <v>60.0</v>
      </c>
      <c r="K2163" s="8"/>
      <c r="L2163" s="5" t="str">
        <f t="array" ref="L2163">XLOOKUP(H2163,'Product Master'!B:B,'Product Master'!C:C)</f>
        <v>Automotive Solutions</v>
      </c>
      <c r="M2163" s="9">
        <f t="shared" si="3"/>
        <v>21960000</v>
      </c>
    </row>
    <row r="2164">
      <c r="A2164" s="5" t="s">
        <v>6205</v>
      </c>
      <c r="B2164" s="5" t="s">
        <v>4292</v>
      </c>
      <c r="C2164" s="5" t="s">
        <v>3402</v>
      </c>
      <c r="D2164" s="5" t="s">
        <v>3403</v>
      </c>
      <c r="E2164" s="6">
        <v>45796.0</v>
      </c>
      <c r="F2164" s="7">
        <f t="shared" si="1"/>
        <v>2025</v>
      </c>
      <c r="G2164" s="7">
        <f t="shared" si="2"/>
        <v>5</v>
      </c>
      <c r="H2164" s="5" t="s">
        <v>306</v>
      </c>
      <c r="I2164" s="7">
        <v>7.7</v>
      </c>
      <c r="J2164" s="7">
        <v>80.0</v>
      </c>
      <c r="K2164" s="8"/>
      <c r="L2164" s="5" t="str">
        <f t="array" ref="L2164">XLOOKUP(H2164,'Product Master'!B:B,'Product Master'!C:C)</f>
        <v>Consumer &amp; Home Care</v>
      </c>
      <c r="M2164" s="9">
        <f t="shared" si="3"/>
        <v>6160000</v>
      </c>
    </row>
    <row r="2165">
      <c r="A2165" s="5" t="s">
        <v>6206</v>
      </c>
      <c r="B2165" s="5" t="s">
        <v>3909</v>
      </c>
      <c r="C2165" s="5" t="s">
        <v>3412</v>
      </c>
      <c r="D2165" s="5" t="s">
        <v>3407</v>
      </c>
      <c r="E2165" s="6">
        <v>46782.0</v>
      </c>
      <c r="F2165" s="7">
        <f t="shared" si="1"/>
        <v>2028</v>
      </c>
      <c r="G2165" s="7">
        <f t="shared" si="2"/>
        <v>1</v>
      </c>
      <c r="H2165" s="5" t="s">
        <v>250</v>
      </c>
      <c r="I2165" s="7">
        <v>19.8</v>
      </c>
      <c r="J2165" s="7">
        <v>100.0</v>
      </c>
      <c r="K2165" s="8"/>
      <c r="L2165" s="5" t="str">
        <f t="array" ref="L2165">XLOOKUP(H2165,'Product Master'!B:B,'Product Master'!C:C)</f>
        <v>Industrial Lubricants</v>
      </c>
      <c r="M2165" s="9">
        <f t="shared" si="3"/>
        <v>19800000</v>
      </c>
    </row>
    <row r="2166">
      <c r="A2166" s="5" t="s">
        <v>6207</v>
      </c>
      <c r="B2166" s="5" t="s">
        <v>3523</v>
      </c>
      <c r="C2166" s="5" t="s">
        <v>3416</v>
      </c>
      <c r="D2166" s="5" t="s">
        <v>3417</v>
      </c>
      <c r="E2166" s="6">
        <v>45841.0</v>
      </c>
      <c r="F2166" s="7">
        <f t="shared" si="1"/>
        <v>2025</v>
      </c>
      <c r="G2166" s="7">
        <f t="shared" si="2"/>
        <v>7</v>
      </c>
      <c r="H2166" s="5" t="s">
        <v>166</v>
      </c>
      <c r="I2166" s="7">
        <v>44.9</v>
      </c>
      <c r="J2166" s="7">
        <v>60.0</v>
      </c>
      <c r="K2166" s="8"/>
      <c r="L2166" s="5" t="str">
        <f t="array" ref="L2166">XLOOKUP(H2166,'Product Master'!B:B,'Product Master'!C:C)</f>
        <v>Automotive Solutions</v>
      </c>
      <c r="M2166" s="9">
        <f t="shared" si="3"/>
        <v>26940000</v>
      </c>
    </row>
    <row r="2167">
      <c r="A2167" s="5" t="s">
        <v>6208</v>
      </c>
      <c r="B2167" s="5" t="s">
        <v>3846</v>
      </c>
      <c r="C2167" s="5" t="s">
        <v>3416</v>
      </c>
      <c r="D2167" s="5" t="s">
        <v>3419</v>
      </c>
      <c r="E2167" s="6">
        <v>46084.0</v>
      </c>
      <c r="F2167" s="7">
        <f t="shared" si="1"/>
        <v>2026</v>
      </c>
      <c r="G2167" s="7">
        <f t="shared" si="2"/>
        <v>3</v>
      </c>
      <c r="H2167" s="5" t="s">
        <v>382</v>
      </c>
      <c r="I2167" s="7">
        <v>20.0</v>
      </c>
      <c r="J2167" s="7">
        <v>20.0</v>
      </c>
      <c r="K2167" s="8"/>
      <c r="L2167" s="5" t="str">
        <f t="array" ref="L2167">XLOOKUP(H2167,'Product Master'!B:B,'Product Master'!C:C)</f>
        <v>Industrial Lubricants</v>
      </c>
      <c r="M2167" s="9">
        <f t="shared" si="3"/>
        <v>4000000</v>
      </c>
    </row>
    <row r="2168">
      <c r="A2168" s="5" t="s">
        <v>6209</v>
      </c>
      <c r="B2168" s="5" t="s">
        <v>4765</v>
      </c>
      <c r="C2168" s="5" t="s">
        <v>3402</v>
      </c>
      <c r="D2168" s="5" t="s">
        <v>3407</v>
      </c>
      <c r="E2168" s="6">
        <v>46584.0</v>
      </c>
      <c r="F2168" s="7">
        <f t="shared" si="1"/>
        <v>2027</v>
      </c>
      <c r="G2168" s="7">
        <f t="shared" si="2"/>
        <v>7</v>
      </c>
      <c r="H2168" s="5" t="s">
        <v>19</v>
      </c>
      <c r="I2168" s="7">
        <v>69.2</v>
      </c>
      <c r="J2168" s="7">
        <v>100.0</v>
      </c>
      <c r="K2168" s="8"/>
      <c r="L2168" s="5" t="str">
        <f t="array" ref="L2168">XLOOKUP(H2168,'Product Master'!B:B,'Product Master'!C:C)</f>
        <v>Packaging Materials</v>
      </c>
      <c r="M2168" s="9">
        <f t="shared" si="3"/>
        <v>69200000</v>
      </c>
    </row>
    <row r="2169">
      <c r="A2169" s="5" t="s">
        <v>6210</v>
      </c>
      <c r="B2169" s="5" t="s">
        <v>3455</v>
      </c>
      <c r="C2169" s="5" t="s">
        <v>3416</v>
      </c>
      <c r="D2169" s="5" t="s">
        <v>3419</v>
      </c>
      <c r="E2169" s="6">
        <v>46743.0</v>
      </c>
      <c r="F2169" s="7">
        <f t="shared" si="1"/>
        <v>2027</v>
      </c>
      <c r="G2169" s="7">
        <f t="shared" si="2"/>
        <v>12</v>
      </c>
      <c r="H2169" s="5" t="s">
        <v>336</v>
      </c>
      <c r="I2169" s="7">
        <v>60.6</v>
      </c>
      <c r="J2169" s="7">
        <v>20.0</v>
      </c>
      <c r="K2169" s="8"/>
      <c r="L2169" s="5" t="str">
        <f t="array" ref="L2169">XLOOKUP(H2169,'Product Master'!B:B,'Product Master'!C:C)</f>
        <v>Automotive Solutions</v>
      </c>
      <c r="M2169" s="9">
        <f t="shared" si="3"/>
        <v>12120000</v>
      </c>
    </row>
    <row r="2170">
      <c r="A2170" s="5" t="s">
        <v>6211</v>
      </c>
      <c r="B2170" s="5" t="s">
        <v>4427</v>
      </c>
      <c r="C2170" s="5" t="s">
        <v>3402</v>
      </c>
      <c r="D2170" s="5" t="s">
        <v>3417</v>
      </c>
      <c r="E2170" s="6">
        <v>46608.0</v>
      </c>
      <c r="F2170" s="7">
        <f t="shared" si="1"/>
        <v>2027</v>
      </c>
      <c r="G2170" s="7">
        <f t="shared" si="2"/>
        <v>8</v>
      </c>
      <c r="H2170" s="5" t="s">
        <v>79</v>
      </c>
      <c r="I2170" s="7">
        <v>78.5</v>
      </c>
      <c r="J2170" s="7">
        <v>60.0</v>
      </c>
      <c r="K2170" s="5" t="s">
        <v>6129</v>
      </c>
      <c r="L2170" s="5" t="str">
        <f t="array" ref="L2170">XLOOKUP(H2170,'Product Master'!B:B,'Product Master'!C:C)</f>
        <v>Packaging Materials</v>
      </c>
      <c r="M2170" s="9">
        <f t="shared" si="3"/>
        <v>47100000</v>
      </c>
    </row>
    <row r="2171">
      <c r="A2171" s="5" t="s">
        <v>6212</v>
      </c>
      <c r="B2171" s="5" t="s">
        <v>3812</v>
      </c>
      <c r="C2171" s="5" t="s">
        <v>3412</v>
      </c>
      <c r="D2171" s="5" t="s">
        <v>3407</v>
      </c>
      <c r="E2171" s="6">
        <v>45931.0</v>
      </c>
      <c r="F2171" s="7">
        <f t="shared" si="1"/>
        <v>2025</v>
      </c>
      <c r="G2171" s="7">
        <f t="shared" si="2"/>
        <v>10</v>
      </c>
      <c r="H2171" s="5" t="s">
        <v>53</v>
      </c>
      <c r="I2171" s="7">
        <v>38.8</v>
      </c>
      <c r="J2171" s="7">
        <v>100.0</v>
      </c>
      <c r="K2171" s="8"/>
      <c r="L2171" s="5" t="str">
        <f t="array" ref="L2171">XLOOKUP(H2171,'Product Master'!B:B,'Product Master'!C:C)</f>
        <v>Specialty Polymers</v>
      </c>
      <c r="M2171" s="9">
        <f t="shared" si="3"/>
        <v>38800000</v>
      </c>
    </row>
    <row r="2172">
      <c r="A2172" s="5" t="s">
        <v>6213</v>
      </c>
      <c r="B2172" s="5" t="s">
        <v>4332</v>
      </c>
      <c r="C2172" s="5" t="s">
        <v>3416</v>
      </c>
      <c r="D2172" s="5" t="s">
        <v>3407</v>
      </c>
      <c r="E2172" s="6">
        <v>46749.0</v>
      </c>
      <c r="F2172" s="7">
        <f t="shared" si="1"/>
        <v>2027</v>
      </c>
      <c r="G2172" s="7">
        <f t="shared" si="2"/>
        <v>12</v>
      </c>
      <c r="H2172" s="5" t="s">
        <v>280</v>
      </c>
      <c r="I2172" s="7">
        <v>78.8</v>
      </c>
      <c r="J2172" s="7">
        <v>100.0</v>
      </c>
      <c r="K2172" s="8"/>
      <c r="L2172" s="5" t="str">
        <f t="array" ref="L2172">XLOOKUP(H2172,'Product Master'!B:B,'Product Master'!C:C)</f>
        <v>Packaging Materials</v>
      </c>
      <c r="M2172" s="9">
        <f t="shared" si="3"/>
        <v>78800000</v>
      </c>
    </row>
    <row r="2173">
      <c r="A2173" s="5" t="s">
        <v>6214</v>
      </c>
      <c r="B2173" s="5" t="s">
        <v>5276</v>
      </c>
      <c r="C2173" s="5" t="s">
        <v>3406</v>
      </c>
      <c r="D2173" s="5" t="s">
        <v>3407</v>
      </c>
      <c r="E2173" s="6">
        <v>46795.0</v>
      </c>
      <c r="F2173" s="7">
        <f t="shared" si="1"/>
        <v>2028</v>
      </c>
      <c r="G2173" s="7">
        <f t="shared" si="2"/>
        <v>2</v>
      </c>
      <c r="H2173" s="5" t="s">
        <v>245</v>
      </c>
      <c r="I2173" s="7">
        <v>50.1</v>
      </c>
      <c r="J2173" s="7">
        <v>100.0</v>
      </c>
      <c r="K2173" s="8"/>
      <c r="L2173" s="5" t="str">
        <f t="array" ref="L2173">XLOOKUP(H2173,'Product Master'!B:B,'Product Master'!C:C)</f>
        <v>Packaging Materials</v>
      </c>
      <c r="M2173" s="9">
        <f t="shared" si="3"/>
        <v>50100000</v>
      </c>
    </row>
    <row r="2174">
      <c r="A2174" s="5" t="s">
        <v>6215</v>
      </c>
      <c r="B2174" s="5" t="s">
        <v>3732</v>
      </c>
      <c r="C2174" s="5" t="s">
        <v>3402</v>
      </c>
      <c r="D2174" s="5" t="s">
        <v>3403</v>
      </c>
      <c r="E2174" s="6">
        <v>46014.0</v>
      </c>
      <c r="F2174" s="7">
        <f t="shared" si="1"/>
        <v>2025</v>
      </c>
      <c r="G2174" s="7">
        <f t="shared" si="2"/>
        <v>12</v>
      </c>
      <c r="H2174" s="5" t="s">
        <v>180</v>
      </c>
      <c r="I2174" s="7">
        <v>37.3</v>
      </c>
      <c r="J2174" s="7">
        <v>80.0</v>
      </c>
      <c r="K2174" s="8"/>
      <c r="L2174" s="5" t="str">
        <f t="array" ref="L2174">XLOOKUP(H2174,'Product Master'!B:B,'Product Master'!C:C)</f>
        <v>Automotive Solutions</v>
      </c>
      <c r="M2174" s="9">
        <f t="shared" si="3"/>
        <v>29840000</v>
      </c>
    </row>
    <row r="2175">
      <c r="A2175" s="5" t="s">
        <v>6216</v>
      </c>
      <c r="B2175" s="5" t="s">
        <v>4135</v>
      </c>
      <c r="C2175" s="5" t="s">
        <v>3402</v>
      </c>
      <c r="D2175" s="5" t="s">
        <v>3413</v>
      </c>
      <c r="E2175" s="6">
        <v>46604.0</v>
      </c>
      <c r="F2175" s="7">
        <f t="shared" si="1"/>
        <v>2027</v>
      </c>
      <c r="G2175" s="7">
        <f t="shared" si="2"/>
        <v>8</v>
      </c>
      <c r="H2175" s="5" t="s">
        <v>306</v>
      </c>
      <c r="I2175" s="7">
        <v>67.6</v>
      </c>
      <c r="J2175" s="7">
        <v>0.0</v>
      </c>
      <c r="K2175" s="5" t="s">
        <v>6217</v>
      </c>
      <c r="L2175" s="5" t="str">
        <f t="array" ref="L2175">XLOOKUP(H2175,'Product Master'!B:B,'Product Master'!C:C)</f>
        <v>Consumer &amp; Home Care</v>
      </c>
      <c r="M2175" s="9">
        <f t="shared" si="3"/>
        <v>0</v>
      </c>
    </row>
    <row r="2176">
      <c r="A2176" s="5" t="s">
        <v>6218</v>
      </c>
      <c r="B2176" s="5" t="s">
        <v>4886</v>
      </c>
      <c r="C2176" s="5" t="s">
        <v>3406</v>
      </c>
      <c r="D2176" s="5" t="s">
        <v>3413</v>
      </c>
      <c r="E2176" s="6">
        <v>46044.0</v>
      </c>
      <c r="F2176" s="7">
        <f t="shared" si="1"/>
        <v>2026</v>
      </c>
      <c r="G2176" s="7">
        <f t="shared" si="2"/>
        <v>1</v>
      </c>
      <c r="H2176" s="5" t="s">
        <v>277</v>
      </c>
      <c r="I2176" s="7">
        <v>17.4</v>
      </c>
      <c r="J2176" s="7">
        <v>0.0</v>
      </c>
      <c r="K2176" s="8"/>
      <c r="L2176" s="5" t="str">
        <f t="array" ref="L2176">XLOOKUP(H2176,'Product Master'!B:B,'Product Master'!C:C)</f>
        <v>Packaging Materials</v>
      </c>
      <c r="M2176" s="9">
        <f t="shared" si="3"/>
        <v>0</v>
      </c>
    </row>
    <row r="2177">
      <c r="A2177" s="5" t="s">
        <v>6219</v>
      </c>
      <c r="B2177" s="5" t="s">
        <v>3668</v>
      </c>
      <c r="C2177" s="5" t="s">
        <v>3412</v>
      </c>
      <c r="D2177" s="5" t="s">
        <v>3407</v>
      </c>
      <c r="E2177" s="6">
        <v>45768.0</v>
      </c>
      <c r="F2177" s="7">
        <f t="shared" si="1"/>
        <v>2025</v>
      </c>
      <c r="G2177" s="7">
        <f t="shared" si="2"/>
        <v>4</v>
      </c>
      <c r="H2177" s="5" t="s">
        <v>40</v>
      </c>
      <c r="I2177" s="7">
        <v>5.6</v>
      </c>
      <c r="J2177" s="7">
        <v>100.0</v>
      </c>
      <c r="K2177" s="8"/>
      <c r="L2177" s="5" t="str">
        <f t="array" ref="L2177">XLOOKUP(H2177,'Product Master'!B:B,'Product Master'!C:C)</f>
        <v>Specialty Polymers</v>
      </c>
      <c r="M2177" s="9">
        <f t="shared" si="3"/>
        <v>5600000</v>
      </c>
    </row>
    <row r="2178">
      <c r="A2178" s="5" t="s">
        <v>6220</v>
      </c>
      <c r="B2178" s="5" t="s">
        <v>4012</v>
      </c>
      <c r="C2178" s="5" t="s">
        <v>3412</v>
      </c>
      <c r="D2178" s="5" t="s">
        <v>3413</v>
      </c>
      <c r="E2178" s="6">
        <v>46797.0</v>
      </c>
      <c r="F2178" s="7">
        <f t="shared" si="1"/>
        <v>2028</v>
      </c>
      <c r="G2178" s="7">
        <f t="shared" si="2"/>
        <v>2</v>
      </c>
      <c r="H2178" s="5" t="s">
        <v>218</v>
      </c>
      <c r="I2178" s="7">
        <v>34.3</v>
      </c>
      <c r="J2178" s="7">
        <v>0.0</v>
      </c>
      <c r="K2178" s="8"/>
      <c r="L2178" s="5" t="str">
        <f t="array" ref="L2178">XLOOKUP(H2178,'Product Master'!B:B,'Product Master'!C:C)</f>
        <v>Consumer &amp; Home Care</v>
      </c>
      <c r="M2178" s="9">
        <f t="shared" si="3"/>
        <v>0</v>
      </c>
    </row>
    <row r="2179">
      <c r="A2179" s="5" t="s">
        <v>6221</v>
      </c>
      <c r="B2179" s="5" t="s">
        <v>5194</v>
      </c>
      <c r="C2179" s="5" t="s">
        <v>3416</v>
      </c>
      <c r="D2179" s="5" t="s">
        <v>3419</v>
      </c>
      <c r="E2179" s="6">
        <v>46365.0</v>
      </c>
      <c r="F2179" s="7">
        <f t="shared" si="1"/>
        <v>2026</v>
      </c>
      <c r="G2179" s="7">
        <f t="shared" si="2"/>
        <v>12</v>
      </c>
      <c r="H2179" s="5" t="s">
        <v>194</v>
      </c>
      <c r="I2179" s="7">
        <v>71.9</v>
      </c>
      <c r="J2179" s="7">
        <v>20.0</v>
      </c>
      <c r="K2179" s="8"/>
      <c r="L2179" s="5" t="str">
        <f t="array" ref="L2179">XLOOKUP(H2179,'Product Master'!B:B,'Product Master'!C:C)</f>
        <v>Specialty Polymers</v>
      </c>
      <c r="M2179" s="9">
        <f t="shared" si="3"/>
        <v>14380000</v>
      </c>
    </row>
    <row r="2180">
      <c r="A2180" s="5" t="s">
        <v>6222</v>
      </c>
      <c r="B2180" s="5" t="s">
        <v>6223</v>
      </c>
      <c r="C2180" s="5" t="s">
        <v>3412</v>
      </c>
      <c r="D2180" s="5" t="s">
        <v>3413</v>
      </c>
      <c r="E2180" s="6">
        <v>46201.0</v>
      </c>
      <c r="F2180" s="7">
        <f t="shared" si="1"/>
        <v>2026</v>
      </c>
      <c r="G2180" s="7">
        <f t="shared" si="2"/>
        <v>6</v>
      </c>
      <c r="H2180" s="5" t="s">
        <v>89</v>
      </c>
      <c r="I2180" s="7">
        <v>6.2</v>
      </c>
      <c r="J2180" s="7">
        <v>0.0</v>
      </c>
      <c r="K2180" s="8"/>
      <c r="L2180" s="5" t="str">
        <f t="array" ref="L2180">XLOOKUP(H2180,'Product Master'!B:B,'Product Master'!C:C)</f>
        <v>Automotive Solutions</v>
      </c>
      <c r="M2180" s="9">
        <f t="shared" si="3"/>
        <v>0</v>
      </c>
    </row>
    <row r="2181">
      <c r="A2181" s="5" t="s">
        <v>6224</v>
      </c>
      <c r="B2181" s="5" t="s">
        <v>3781</v>
      </c>
      <c r="C2181" s="5" t="s">
        <v>3402</v>
      </c>
      <c r="D2181" s="5" t="s">
        <v>3413</v>
      </c>
      <c r="E2181" s="6">
        <v>46736.0</v>
      </c>
      <c r="F2181" s="7">
        <f t="shared" si="1"/>
        <v>2027</v>
      </c>
      <c r="G2181" s="7">
        <f t="shared" si="2"/>
        <v>12</v>
      </c>
      <c r="H2181" s="5" t="s">
        <v>124</v>
      </c>
      <c r="I2181" s="7">
        <v>28.2</v>
      </c>
      <c r="J2181" s="7">
        <v>0.0</v>
      </c>
      <c r="K2181" s="8"/>
      <c r="L2181" s="5" t="str">
        <f t="array" ref="L2181">XLOOKUP(H2181,'Product Master'!B:B,'Product Master'!C:C)</f>
        <v>Specialty Polymers</v>
      </c>
      <c r="M2181" s="9">
        <f t="shared" si="3"/>
        <v>0</v>
      </c>
    </row>
    <row r="2182">
      <c r="A2182" s="5" t="s">
        <v>6225</v>
      </c>
      <c r="B2182" s="5" t="s">
        <v>3876</v>
      </c>
      <c r="C2182" s="5" t="s">
        <v>3402</v>
      </c>
      <c r="D2182" s="5" t="s">
        <v>3407</v>
      </c>
      <c r="E2182" s="6">
        <v>46805.0</v>
      </c>
      <c r="F2182" s="7">
        <f t="shared" si="1"/>
        <v>2028</v>
      </c>
      <c r="G2182" s="7">
        <f t="shared" si="2"/>
        <v>2</v>
      </c>
      <c r="H2182" s="5" t="s">
        <v>257</v>
      </c>
      <c r="I2182" s="7">
        <v>67.6</v>
      </c>
      <c r="J2182" s="7">
        <v>100.0</v>
      </c>
      <c r="K2182" s="8"/>
      <c r="L2182" s="5" t="str">
        <f t="array" ref="L2182">XLOOKUP(H2182,'Product Master'!B:B,'Product Master'!C:C)</f>
        <v>Consumer &amp; Home Care</v>
      </c>
      <c r="M2182" s="9">
        <f t="shared" si="3"/>
        <v>67600000</v>
      </c>
    </row>
    <row r="2183">
      <c r="A2183" s="5" t="s">
        <v>6226</v>
      </c>
      <c r="B2183" s="5" t="s">
        <v>4260</v>
      </c>
      <c r="C2183" s="5" t="s">
        <v>3402</v>
      </c>
      <c r="D2183" s="5" t="s">
        <v>3417</v>
      </c>
      <c r="E2183" s="6">
        <v>46169.0</v>
      </c>
      <c r="F2183" s="7">
        <f t="shared" si="1"/>
        <v>2026</v>
      </c>
      <c r="G2183" s="7">
        <f t="shared" si="2"/>
        <v>5</v>
      </c>
      <c r="H2183" s="5" t="s">
        <v>103</v>
      </c>
      <c r="I2183" s="7">
        <v>7.4</v>
      </c>
      <c r="J2183" s="7">
        <v>60.0</v>
      </c>
      <c r="K2183" s="8"/>
      <c r="L2183" s="5" t="str">
        <f t="array" ref="L2183">XLOOKUP(H2183,'Product Master'!B:B,'Product Master'!C:C)</f>
        <v>Specialty Polymers</v>
      </c>
      <c r="M2183" s="9">
        <f t="shared" si="3"/>
        <v>4440000</v>
      </c>
    </row>
    <row r="2184">
      <c r="A2184" s="5" t="s">
        <v>6227</v>
      </c>
      <c r="B2184" s="5" t="s">
        <v>5419</v>
      </c>
      <c r="C2184" s="5" t="s">
        <v>3412</v>
      </c>
      <c r="D2184" s="5" t="s">
        <v>3417</v>
      </c>
      <c r="E2184" s="6">
        <v>46792.0</v>
      </c>
      <c r="F2184" s="7">
        <f t="shared" si="1"/>
        <v>2028</v>
      </c>
      <c r="G2184" s="7">
        <f t="shared" si="2"/>
        <v>2</v>
      </c>
      <c r="H2184" s="5" t="s">
        <v>250</v>
      </c>
      <c r="I2184" s="7">
        <v>27.5</v>
      </c>
      <c r="J2184" s="7">
        <v>60.0</v>
      </c>
      <c r="K2184" s="8"/>
      <c r="L2184" s="5" t="str">
        <f t="array" ref="L2184">XLOOKUP(H2184,'Product Master'!B:B,'Product Master'!C:C)</f>
        <v>Industrial Lubricants</v>
      </c>
      <c r="M2184" s="9">
        <f t="shared" si="3"/>
        <v>16500000</v>
      </c>
    </row>
    <row r="2185">
      <c r="A2185" s="5" t="s">
        <v>6228</v>
      </c>
      <c r="B2185" s="5" t="s">
        <v>3637</v>
      </c>
      <c r="C2185" s="5" t="s">
        <v>3412</v>
      </c>
      <c r="D2185" s="5" t="s">
        <v>3403</v>
      </c>
      <c r="E2185" s="6">
        <v>46467.0</v>
      </c>
      <c r="F2185" s="7">
        <f t="shared" si="1"/>
        <v>2027</v>
      </c>
      <c r="G2185" s="7">
        <f t="shared" si="2"/>
        <v>3</v>
      </c>
      <c r="H2185" s="5" t="s">
        <v>194</v>
      </c>
      <c r="I2185" s="7">
        <v>8.0</v>
      </c>
      <c r="J2185" s="7">
        <v>80.0</v>
      </c>
      <c r="K2185" s="8"/>
      <c r="L2185" s="5" t="str">
        <f t="array" ref="L2185">XLOOKUP(H2185,'Product Master'!B:B,'Product Master'!C:C)</f>
        <v>Specialty Polymers</v>
      </c>
      <c r="M2185" s="9">
        <f t="shared" si="3"/>
        <v>6400000</v>
      </c>
    </row>
    <row r="2186">
      <c r="A2186" s="5" t="s">
        <v>6229</v>
      </c>
      <c r="B2186" s="5" t="s">
        <v>3666</v>
      </c>
      <c r="C2186" s="5" t="s">
        <v>3412</v>
      </c>
      <c r="D2186" s="5" t="s">
        <v>3413</v>
      </c>
      <c r="E2186" s="6">
        <v>46777.0</v>
      </c>
      <c r="F2186" s="7">
        <f t="shared" si="1"/>
        <v>2028</v>
      </c>
      <c r="G2186" s="7">
        <f t="shared" si="2"/>
        <v>1</v>
      </c>
      <c r="H2186" s="5" t="s">
        <v>133</v>
      </c>
      <c r="I2186" s="7">
        <v>14.6</v>
      </c>
      <c r="J2186" s="7">
        <v>0.0</v>
      </c>
      <c r="K2186" s="8"/>
      <c r="L2186" s="5" t="str">
        <f t="array" ref="L2186">XLOOKUP(H2186,'Product Master'!B:B,'Product Master'!C:C)</f>
        <v>Specialty Polymers</v>
      </c>
      <c r="M2186" s="9">
        <f t="shared" si="3"/>
        <v>0</v>
      </c>
    </row>
    <row r="2187">
      <c r="A2187" s="5" t="s">
        <v>6230</v>
      </c>
      <c r="B2187" s="5" t="s">
        <v>4106</v>
      </c>
      <c r="C2187" s="5" t="s">
        <v>3412</v>
      </c>
      <c r="D2187" s="5" t="s">
        <v>3413</v>
      </c>
      <c r="E2187" s="6">
        <v>46706.0</v>
      </c>
      <c r="F2187" s="7">
        <f t="shared" si="1"/>
        <v>2027</v>
      </c>
      <c r="G2187" s="7">
        <f t="shared" si="2"/>
        <v>11</v>
      </c>
      <c r="H2187" s="5" t="s">
        <v>53</v>
      </c>
      <c r="I2187" s="7">
        <v>14.2</v>
      </c>
      <c r="J2187" s="7">
        <v>0.0</v>
      </c>
      <c r="K2187" s="8"/>
      <c r="L2187" s="5" t="str">
        <f t="array" ref="L2187">XLOOKUP(H2187,'Product Master'!B:B,'Product Master'!C:C)</f>
        <v>Specialty Polymers</v>
      </c>
      <c r="M2187" s="9">
        <f t="shared" si="3"/>
        <v>0</v>
      </c>
    </row>
    <row r="2188">
      <c r="A2188" s="5" t="s">
        <v>6231</v>
      </c>
      <c r="B2188" s="5" t="s">
        <v>4094</v>
      </c>
      <c r="C2188" s="5" t="s">
        <v>3416</v>
      </c>
      <c r="D2188" s="5" t="s">
        <v>3407</v>
      </c>
      <c r="E2188" s="6">
        <v>45766.0</v>
      </c>
      <c r="F2188" s="7">
        <f t="shared" si="1"/>
        <v>2025</v>
      </c>
      <c r="G2188" s="7">
        <f t="shared" si="2"/>
        <v>4</v>
      </c>
      <c r="H2188" s="5" t="s">
        <v>71</v>
      </c>
      <c r="I2188" s="7">
        <v>20.5</v>
      </c>
      <c r="J2188" s="7">
        <v>100.0</v>
      </c>
      <c r="K2188" s="8"/>
      <c r="L2188" s="5" t="str">
        <f t="array" ref="L2188">XLOOKUP(H2188,'Product Master'!B:B,'Product Master'!C:C)</f>
        <v>Consumer &amp; Home Care</v>
      </c>
      <c r="M2188" s="9">
        <f t="shared" si="3"/>
        <v>20500000</v>
      </c>
    </row>
    <row r="2189">
      <c r="A2189" s="5" t="s">
        <v>6232</v>
      </c>
      <c r="B2189" s="5" t="s">
        <v>3597</v>
      </c>
      <c r="C2189" s="5" t="s">
        <v>3406</v>
      </c>
      <c r="D2189" s="5" t="s">
        <v>3407</v>
      </c>
      <c r="E2189" s="6">
        <v>46069.0</v>
      </c>
      <c r="F2189" s="7">
        <f t="shared" si="1"/>
        <v>2026</v>
      </c>
      <c r="G2189" s="7">
        <f t="shared" si="2"/>
        <v>2</v>
      </c>
      <c r="H2189" s="5" t="s">
        <v>250</v>
      </c>
      <c r="I2189" s="7">
        <v>10.6</v>
      </c>
      <c r="J2189" s="7">
        <v>100.0</v>
      </c>
      <c r="K2189" s="8"/>
      <c r="L2189" s="5" t="str">
        <f t="array" ref="L2189">XLOOKUP(H2189,'Product Master'!B:B,'Product Master'!C:C)</f>
        <v>Industrial Lubricants</v>
      </c>
      <c r="M2189" s="9">
        <f t="shared" si="3"/>
        <v>10600000</v>
      </c>
    </row>
    <row r="2190">
      <c r="A2190" s="5" t="s">
        <v>6233</v>
      </c>
      <c r="B2190" s="5" t="s">
        <v>3593</v>
      </c>
      <c r="C2190" s="5" t="s">
        <v>3402</v>
      </c>
      <c r="D2190" s="5" t="s">
        <v>3419</v>
      </c>
      <c r="E2190" s="6">
        <v>46426.0</v>
      </c>
      <c r="F2190" s="7">
        <f t="shared" si="1"/>
        <v>2027</v>
      </c>
      <c r="G2190" s="7">
        <f t="shared" si="2"/>
        <v>2</v>
      </c>
      <c r="H2190" s="5" t="s">
        <v>280</v>
      </c>
      <c r="I2190" s="7">
        <v>6.5</v>
      </c>
      <c r="J2190" s="7">
        <v>20.0</v>
      </c>
      <c r="K2190" s="8"/>
      <c r="L2190" s="5" t="str">
        <f t="array" ref="L2190">XLOOKUP(H2190,'Product Master'!B:B,'Product Master'!C:C)</f>
        <v>Packaging Materials</v>
      </c>
      <c r="M2190" s="9">
        <f t="shared" si="3"/>
        <v>1300000</v>
      </c>
    </row>
    <row r="2191">
      <c r="A2191" s="5" t="s">
        <v>6234</v>
      </c>
      <c r="B2191" s="5" t="s">
        <v>3497</v>
      </c>
      <c r="C2191" s="5" t="s">
        <v>3402</v>
      </c>
      <c r="D2191" s="5" t="s">
        <v>3407</v>
      </c>
      <c r="E2191" s="6">
        <v>46853.0</v>
      </c>
      <c r="F2191" s="7">
        <f t="shared" si="1"/>
        <v>2028</v>
      </c>
      <c r="G2191" s="7">
        <f t="shared" si="2"/>
        <v>4</v>
      </c>
      <c r="H2191" s="5" t="s">
        <v>111</v>
      </c>
      <c r="I2191" s="7">
        <v>70.1</v>
      </c>
      <c r="J2191" s="7">
        <v>100.0</v>
      </c>
      <c r="K2191" s="8"/>
      <c r="L2191" s="5" t="str">
        <f t="array" ref="L2191">XLOOKUP(H2191,'Product Master'!B:B,'Product Master'!C:C)</f>
        <v>Packaging Materials</v>
      </c>
      <c r="M2191" s="9">
        <f t="shared" si="3"/>
        <v>70100000</v>
      </c>
    </row>
    <row r="2192">
      <c r="A2192" s="5" t="s">
        <v>6235</v>
      </c>
      <c r="B2192" s="5" t="s">
        <v>4440</v>
      </c>
      <c r="C2192" s="5" t="s">
        <v>3416</v>
      </c>
      <c r="D2192" s="5" t="s">
        <v>3403</v>
      </c>
      <c r="E2192" s="6">
        <v>46455.0</v>
      </c>
      <c r="F2192" s="7">
        <f t="shared" si="1"/>
        <v>2027</v>
      </c>
      <c r="G2192" s="7">
        <f t="shared" si="2"/>
        <v>3</v>
      </c>
      <c r="H2192" s="5" t="s">
        <v>64</v>
      </c>
      <c r="I2192" s="7">
        <v>10.8</v>
      </c>
      <c r="J2192" s="7">
        <v>80.0</v>
      </c>
      <c r="K2192" s="8"/>
      <c r="L2192" s="5" t="str">
        <f t="array" ref="L2192">XLOOKUP(H2192,'Product Master'!B:B,'Product Master'!C:C)</f>
        <v>Industrial Lubricants</v>
      </c>
      <c r="M2192" s="9">
        <f t="shared" si="3"/>
        <v>8640000</v>
      </c>
    </row>
    <row r="2193">
      <c r="A2193" s="5" t="s">
        <v>6236</v>
      </c>
      <c r="B2193" s="5" t="s">
        <v>4347</v>
      </c>
      <c r="C2193" s="5" t="s">
        <v>3412</v>
      </c>
      <c r="D2193" s="5" t="s">
        <v>3413</v>
      </c>
      <c r="E2193" s="6">
        <v>46495.0</v>
      </c>
      <c r="F2193" s="7">
        <f t="shared" si="1"/>
        <v>2027</v>
      </c>
      <c r="G2193" s="7">
        <f t="shared" si="2"/>
        <v>4</v>
      </c>
      <c r="H2193" s="5" t="s">
        <v>183</v>
      </c>
      <c r="I2193" s="7">
        <v>69.6</v>
      </c>
      <c r="J2193" s="7">
        <v>0.0</v>
      </c>
      <c r="K2193" s="8"/>
      <c r="L2193" s="5" t="str">
        <f t="array" ref="L2193">XLOOKUP(H2193,'Product Master'!B:B,'Product Master'!C:C)</f>
        <v>Industrial Lubricants</v>
      </c>
      <c r="M2193" s="9">
        <f t="shared" si="3"/>
        <v>0</v>
      </c>
    </row>
    <row r="2194">
      <c r="A2194" s="5" t="s">
        <v>6237</v>
      </c>
      <c r="B2194" s="5" t="s">
        <v>4697</v>
      </c>
      <c r="C2194" s="5" t="s">
        <v>3416</v>
      </c>
      <c r="D2194" s="5" t="s">
        <v>3417</v>
      </c>
      <c r="E2194" s="6">
        <v>45960.0</v>
      </c>
      <c r="F2194" s="7">
        <f t="shared" si="1"/>
        <v>2025</v>
      </c>
      <c r="G2194" s="7">
        <f t="shared" si="2"/>
        <v>10</v>
      </c>
      <c r="H2194" s="5" t="s">
        <v>31</v>
      </c>
      <c r="I2194" s="7">
        <v>12.9</v>
      </c>
      <c r="J2194" s="7">
        <v>60.0</v>
      </c>
      <c r="K2194" s="8"/>
      <c r="L2194" s="5" t="str">
        <f t="array" ref="L2194">XLOOKUP(H2194,'Product Master'!B:B,'Product Master'!C:C)</f>
        <v>Consumer &amp; Home Care</v>
      </c>
      <c r="M2194" s="9">
        <f t="shared" si="3"/>
        <v>7740000</v>
      </c>
    </row>
    <row r="2195">
      <c r="A2195" s="5" t="s">
        <v>6238</v>
      </c>
      <c r="B2195" s="5" t="s">
        <v>4739</v>
      </c>
      <c r="C2195" s="5" t="s">
        <v>3416</v>
      </c>
      <c r="D2195" s="5" t="s">
        <v>3417</v>
      </c>
      <c r="E2195" s="6">
        <v>46806.0</v>
      </c>
      <c r="F2195" s="7">
        <f t="shared" si="1"/>
        <v>2028</v>
      </c>
      <c r="G2195" s="7">
        <f t="shared" si="2"/>
        <v>2</v>
      </c>
      <c r="H2195" s="5" t="s">
        <v>124</v>
      </c>
      <c r="I2195" s="7">
        <v>14.4</v>
      </c>
      <c r="J2195" s="7">
        <v>60.0</v>
      </c>
      <c r="K2195" s="5" t="s">
        <v>6239</v>
      </c>
      <c r="L2195" s="5" t="str">
        <f t="array" ref="L2195">XLOOKUP(H2195,'Product Master'!B:B,'Product Master'!C:C)</f>
        <v>Specialty Polymers</v>
      </c>
      <c r="M2195" s="9">
        <f t="shared" si="3"/>
        <v>8640000</v>
      </c>
    </row>
    <row r="2196">
      <c r="A2196" s="5" t="s">
        <v>6240</v>
      </c>
      <c r="B2196" s="5" t="s">
        <v>5101</v>
      </c>
      <c r="C2196" s="5" t="s">
        <v>3416</v>
      </c>
      <c r="D2196" s="5" t="s">
        <v>3403</v>
      </c>
      <c r="E2196" s="6">
        <v>45851.0</v>
      </c>
      <c r="F2196" s="7">
        <f t="shared" si="1"/>
        <v>2025</v>
      </c>
      <c r="G2196" s="7">
        <f t="shared" si="2"/>
        <v>7</v>
      </c>
      <c r="H2196" s="5" t="s">
        <v>306</v>
      </c>
      <c r="I2196" s="7">
        <v>67.6</v>
      </c>
      <c r="J2196" s="7">
        <v>80.0</v>
      </c>
      <c r="K2196" s="8"/>
      <c r="L2196" s="5" t="str">
        <f t="array" ref="L2196">XLOOKUP(H2196,'Product Master'!B:B,'Product Master'!C:C)</f>
        <v>Consumer &amp; Home Care</v>
      </c>
      <c r="M2196" s="9">
        <f t="shared" si="3"/>
        <v>54080000</v>
      </c>
    </row>
    <row r="2197">
      <c r="A2197" s="5" t="s">
        <v>6241</v>
      </c>
      <c r="B2197" s="5" t="s">
        <v>4786</v>
      </c>
      <c r="C2197" s="5" t="s">
        <v>3402</v>
      </c>
      <c r="D2197" s="5" t="s">
        <v>3407</v>
      </c>
      <c r="E2197" s="6">
        <v>46052.0</v>
      </c>
      <c r="F2197" s="7">
        <f t="shared" si="1"/>
        <v>2026</v>
      </c>
      <c r="G2197" s="7">
        <f t="shared" si="2"/>
        <v>1</v>
      </c>
      <c r="H2197" s="5" t="s">
        <v>79</v>
      </c>
      <c r="I2197" s="7">
        <v>77.0</v>
      </c>
      <c r="J2197" s="7">
        <v>100.0</v>
      </c>
      <c r="K2197" s="5" t="s">
        <v>6242</v>
      </c>
      <c r="L2197" s="5" t="str">
        <f t="array" ref="L2197">XLOOKUP(H2197,'Product Master'!B:B,'Product Master'!C:C)</f>
        <v>Packaging Materials</v>
      </c>
      <c r="M2197" s="9">
        <f t="shared" si="3"/>
        <v>77000000</v>
      </c>
    </row>
    <row r="2198">
      <c r="A2198" s="5" t="s">
        <v>6243</v>
      </c>
      <c r="B2198" s="5" t="s">
        <v>4765</v>
      </c>
      <c r="C2198" s="5" t="s">
        <v>3416</v>
      </c>
      <c r="D2198" s="5" t="s">
        <v>3407</v>
      </c>
      <c r="E2198" s="6">
        <v>46141.0</v>
      </c>
      <c r="F2198" s="7">
        <f t="shared" si="1"/>
        <v>2026</v>
      </c>
      <c r="G2198" s="7">
        <f t="shared" si="2"/>
        <v>4</v>
      </c>
      <c r="H2198" s="5" t="s">
        <v>121</v>
      </c>
      <c r="I2198" s="7">
        <v>74.4</v>
      </c>
      <c r="J2198" s="7">
        <v>100.0</v>
      </c>
      <c r="K2198" s="8"/>
      <c r="L2198" s="5" t="str">
        <f t="array" ref="L2198">XLOOKUP(H2198,'Product Master'!B:B,'Product Master'!C:C)</f>
        <v>Specialty Polymers</v>
      </c>
      <c r="M2198" s="9">
        <f t="shared" si="3"/>
        <v>74400000</v>
      </c>
    </row>
    <row r="2199">
      <c r="A2199" s="5" t="s">
        <v>6244</v>
      </c>
      <c r="B2199" s="5" t="s">
        <v>3730</v>
      </c>
      <c r="C2199" s="5" t="s">
        <v>3402</v>
      </c>
      <c r="D2199" s="5" t="s">
        <v>3419</v>
      </c>
      <c r="E2199" s="6">
        <v>46145.0</v>
      </c>
      <c r="F2199" s="7">
        <f t="shared" si="1"/>
        <v>2026</v>
      </c>
      <c r="G2199" s="7">
        <f t="shared" si="2"/>
        <v>5</v>
      </c>
      <c r="H2199" s="5" t="s">
        <v>111</v>
      </c>
      <c r="I2199" s="7">
        <v>67.2</v>
      </c>
      <c r="J2199" s="7">
        <v>20.0</v>
      </c>
      <c r="K2199" s="8"/>
      <c r="L2199" s="5" t="str">
        <f t="array" ref="L2199">XLOOKUP(H2199,'Product Master'!B:B,'Product Master'!C:C)</f>
        <v>Packaging Materials</v>
      </c>
      <c r="M2199" s="9">
        <f t="shared" si="3"/>
        <v>13440000</v>
      </c>
    </row>
    <row r="2200">
      <c r="A2200" s="5" t="s">
        <v>6245</v>
      </c>
      <c r="B2200" s="5" t="s">
        <v>5086</v>
      </c>
      <c r="C2200" s="5" t="s">
        <v>3412</v>
      </c>
      <c r="D2200" s="5" t="s">
        <v>3403</v>
      </c>
      <c r="E2200" s="6">
        <v>46437.0</v>
      </c>
      <c r="F2200" s="7">
        <f t="shared" si="1"/>
        <v>2027</v>
      </c>
      <c r="G2200" s="7">
        <f t="shared" si="2"/>
        <v>2</v>
      </c>
      <c r="H2200" s="5" t="s">
        <v>64</v>
      </c>
      <c r="I2200" s="7">
        <v>42.8</v>
      </c>
      <c r="J2200" s="7">
        <v>80.0</v>
      </c>
      <c r="K2200" s="8"/>
      <c r="L2200" s="5" t="str">
        <f t="array" ref="L2200">XLOOKUP(H2200,'Product Master'!B:B,'Product Master'!C:C)</f>
        <v>Industrial Lubricants</v>
      </c>
      <c r="M2200" s="9">
        <f t="shared" si="3"/>
        <v>34240000</v>
      </c>
    </row>
    <row r="2201">
      <c r="A2201" s="5" t="s">
        <v>6246</v>
      </c>
      <c r="B2201" s="5" t="s">
        <v>3736</v>
      </c>
      <c r="C2201" s="5" t="s">
        <v>3412</v>
      </c>
      <c r="D2201" s="5" t="s">
        <v>3413</v>
      </c>
      <c r="E2201" s="6">
        <v>46352.0</v>
      </c>
      <c r="F2201" s="7">
        <f t="shared" si="1"/>
        <v>2026</v>
      </c>
      <c r="G2201" s="7">
        <f t="shared" si="2"/>
        <v>11</v>
      </c>
      <c r="H2201" s="5" t="s">
        <v>35</v>
      </c>
      <c r="I2201" s="7">
        <v>61.1</v>
      </c>
      <c r="J2201" s="7">
        <v>0.0</v>
      </c>
      <c r="K2201" s="8"/>
      <c r="L2201" s="5" t="str">
        <f t="array" ref="L2201">XLOOKUP(H2201,'Product Master'!B:B,'Product Master'!C:C)</f>
        <v>Specialty Polymers</v>
      </c>
      <c r="M2201" s="9">
        <f t="shared" si="3"/>
        <v>0</v>
      </c>
    </row>
    <row r="2202">
      <c r="A2202" s="5" t="s">
        <v>6247</v>
      </c>
      <c r="B2202" s="5" t="s">
        <v>3821</v>
      </c>
      <c r="C2202" s="5" t="s">
        <v>3402</v>
      </c>
      <c r="D2202" s="5" t="s">
        <v>3417</v>
      </c>
      <c r="E2202" s="6">
        <v>45703.0</v>
      </c>
      <c r="F2202" s="7">
        <f t="shared" si="1"/>
        <v>2025</v>
      </c>
      <c r="G2202" s="7">
        <f t="shared" si="2"/>
        <v>2</v>
      </c>
      <c r="H2202" s="5" t="s">
        <v>218</v>
      </c>
      <c r="I2202" s="7">
        <v>58.4</v>
      </c>
      <c r="J2202" s="7">
        <v>60.0</v>
      </c>
      <c r="K2202" s="8"/>
      <c r="L2202" s="5" t="str">
        <f t="array" ref="L2202">XLOOKUP(H2202,'Product Master'!B:B,'Product Master'!C:C)</f>
        <v>Consumer &amp; Home Care</v>
      </c>
      <c r="M2202" s="9">
        <f t="shared" si="3"/>
        <v>35040000</v>
      </c>
    </row>
    <row r="2203">
      <c r="A2203" s="5" t="s">
        <v>6248</v>
      </c>
      <c r="B2203" s="5" t="s">
        <v>4010</v>
      </c>
      <c r="C2203" s="5" t="s">
        <v>3406</v>
      </c>
      <c r="D2203" s="5" t="s">
        <v>3419</v>
      </c>
      <c r="E2203" s="6">
        <v>46673.0</v>
      </c>
      <c r="F2203" s="7">
        <f t="shared" si="1"/>
        <v>2027</v>
      </c>
      <c r="G2203" s="7">
        <f t="shared" si="2"/>
        <v>10</v>
      </c>
      <c r="H2203" s="5" t="s">
        <v>95</v>
      </c>
      <c r="I2203" s="7">
        <v>6.2</v>
      </c>
      <c r="J2203" s="7">
        <v>20.0</v>
      </c>
      <c r="K2203" s="8"/>
      <c r="L2203" s="5" t="str">
        <f t="array" ref="L2203">XLOOKUP(H2203,'Product Master'!B:B,'Product Master'!C:C)</f>
        <v>Consumer &amp; Home Care</v>
      </c>
      <c r="M2203" s="9">
        <f t="shared" si="3"/>
        <v>1240000</v>
      </c>
    </row>
    <row r="2204">
      <c r="A2204" s="5" t="s">
        <v>6249</v>
      </c>
      <c r="B2204" s="5" t="s">
        <v>3487</v>
      </c>
      <c r="C2204" s="5" t="s">
        <v>3402</v>
      </c>
      <c r="D2204" s="5" t="s">
        <v>3413</v>
      </c>
      <c r="E2204" s="6">
        <v>46171.0</v>
      </c>
      <c r="F2204" s="7">
        <f t="shared" si="1"/>
        <v>2026</v>
      </c>
      <c r="G2204" s="7">
        <f t="shared" si="2"/>
        <v>5</v>
      </c>
      <c r="H2204" s="5" t="s">
        <v>152</v>
      </c>
      <c r="I2204" s="7">
        <v>77.4</v>
      </c>
      <c r="J2204" s="7">
        <v>0.0</v>
      </c>
      <c r="K2204" s="8"/>
      <c r="L2204" s="5" t="str">
        <f t="array" ref="L2204">XLOOKUP(H2204,'Product Master'!B:B,'Product Master'!C:C)</f>
        <v>Packaging Materials</v>
      </c>
      <c r="M2204" s="9">
        <f t="shared" si="3"/>
        <v>0</v>
      </c>
    </row>
    <row r="2205">
      <c r="A2205" s="5" t="s">
        <v>6250</v>
      </c>
      <c r="B2205" s="5" t="s">
        <v>4264</v>
      </c>
      <c r="C2205" s="5" t="s">
        <v>3416</v>
      </c>
      <c r="D2205" s="5" t="s">
        <v>3407</v>
      </c>
      <c r="E2205" s="6">
        <v>46317.0</v>
      </c>
      <c r="F2205" s="7">
        <f t="shared" si="1"/>
        <v>2026</v>
      </c>
      <c r="G2205" s="7">
        <f t="shared" si="2"/>
        <v>10</v>
      </c>
      <c r="H2205" s="5" t="s">
        <v>31</v>
      </c>
      <c r="I2205" s="7">
        <v>21.2</v>
      </c>
      <c r="J2205" s="7">
        <v>100.0</v>
      </c>
      <c r="K2205" s="8"/>
      <c r="L2205" s="5" t="str">
        <f t="array" ref="L2205">XLOOKUP(H2205,'Product Master'!B:B,'Product Master'!C:C)</f>
        <v>Consumer &amp; Home Care</v>
      </c>
      <c r="M2205" s="9">
        <f t="shared" si="3"/>
        <v>21200000</v>
      </c>
    </row>
    <row r="2206">
      <c r="A2206" s="5" t="s">
        <v>6251</v>
      </c>
      <c r="B2206" s="5" t="s">
        <v>4087</v>
      </c>
      <c r="C2206" s="5" t="s">
        <v>3402</v>
      </c>
      <c r="D2206" s="5" t="s">
        <v>3403</v>
      </c>
      <c r="E2206" s="6">
        <v>46102.0</v>
      </c>
      <c r="F2206" s="7">
        <f t="shared" si="1"/>
        <v>2026</v>
      </c>
      <c r="G2206" s="7">
        <f t="shared" si="2"/>
        <v>3</v>
      </c>
      <c r="H2206" s="5" t="s">
        <v>213</v>
      </c>
      <c r="I2206" s="7">
        <v>5.3</v>
      </c>
      <c r="J2206" s="7">
        <v>80.0</v>
      </c>
      <c r="K2206" s="8"/>
      <c r="L2206" s="5" t="str">
        <f t="array" ref="L2206">XLOOKUP(H2206,'Product Master'!B:B,'Product Master'!C:C)</f>
        <v>Industrial Lubricants</v>
      </c>
      <c r="M2206" s="9">
        <f t="shared" si="3"/>
        <v>4240000</v>
      </c>
    </row>
    <row r="2207">
      <c r="A2207" s="5" t="s">
        <v>6252</v>
      </c>
      <c r="B2207" s="5" t="s">
        <v>4196</v>
      </c>
      <c r="C2207" s="5" t="s">
        <v>3416</v>
      </c>
      <c r="D2207" s="5" t="s">
        <v>3407</v>
      </c>
      <c r="E2207" s="6">
        <v>46662.0</v>
      </c>
      <c r="F2207" s="7">
        <f t="shared" si="1"/>
        <v>2027</v>
      </c>
      <c r="G2207" s="7">
        <f t="shared" si="2"/>
        <v>10</v>
      </c>
      <c r="H2207" s="5" t="s">
        <v>210</v>
      </c>
      <c r="I2207" s="7">
        <v>39.2</v>
      </c>
      <c r="J2207" s="7">
        <v>100.0</v>
      </c>
      <c r="K2207" s="8"/>
      <c r="L2207" s="5" t="str">
        <f t="array" ref="L2207">XLOOKUP(H2207,'Product Master'!B:B,'Product Master'!C:C)</f>
        <v>Automotive Solutions</v>
      </c>
      <c r="M2207" s="9">
        <f t="shared" si="3"/>
        <v>39200000</v>
      </c>
    </row>
    <row r="2208">
      <c r="A2208" s="5" t="s">
        <v>6253</v>
      </c>
      <c r="B2208" s="5" t="s">
        <v>4867</v>
      </c>
      <c r="C2208" s="5" t="s">
        <v>3412</v>
      </c>
      <c r="D2208" s="5" t="s">
        <v>3407</v>
      </c>
      <c r="E2208" s="6">
        <v>46337.0</v>
      </c>
      <c r="F2208" s="7">
        <f t="shared" si="1"/>
        <v>2026</v>
      </c>
      <c r="G2208" s="7">
        <f t="shared" si="2"/>
        <v>11</v>
      </c>
      <c r="H2208" s="5" t="s">
        <v>277</v>
      </c>
      <c r="I2208" s="7">
        <v>57.8</v>
      </c>
      <c r="J2208" s="7">
        <v>100.0</v>
      </c>
      <c r="K2208" s="8"/>
      <c r="L2208" s="5" t="str">
        <f t="array" ref="L2208">XLOOKUP(H2208,'Product Master'!B:B,'Product Master'!C:C)</f>
        <v>Packaging Materials</v>
      </c>
      <c r="M2208" s="9">
        <f t="shared" si="3"/>
        <v>57800000</v>
      </c>
    </row>
    <row r="2209">
      <c r="A2209" s="5" t="s">
        <v>6254</v>
      </c>
      <c r="B2209" s="5" t="s">
        <v>3856</v>
      </c>
      <c r="C2209" s="5" t="s">
        <v>3406</v>
      </c>
      <c r="D2209" s="5" t="s">
        <v>3403</v>
      </c>
      <c r="E2209" s="6">
        <v>45866.0</v>
      </c>
      <c r="F2209" s="7">
        <f t="shared" si="1"/>
        <v>2025</v>
      </c>
      <c r="G2209" s="7">
        <f t="shared" si="2"/>
        <v>7</v>
      </c>
      <c r="H2209" s="5" t="s">
        <v>40</v>
      </c>
      <c r="I2209" s="7">
        <v>68.6</v>
      </c>
      <c r="J2209" s="7">
        <v>80.0</v>
      </c>
      <c r="K2209" s="8"/>
      <c r="L2209" s="5" t="str">
        <f t="array" ref="L2209">XLOOKUP(H2209,'Product Master'!B:B,'Product Master'!C:C)</f>
        <v>Specialty Polymers</v>
      </c>
      <c r="M2209" s="9">
        <f t="shared" si="3"/>
        <v>54880000</v>
      </c>
    </row>
    <row r="2210">
      <c r="A2210" s="5" t="s">
        <v>6255</v>
      </c>
      <c r="B2210" s="5" t="s">
        <v>6256</v>
      </c>
      <c r="C2210" s="5" t="s">
        <v>3412</v>
      </c>
      <c r="D2210" s="5" t="s">
        <v>3413</v>
      </c>
      <c r="E2210" s="6">
        <v>46771.0</v>
      </c>
      <c r="F2210" s="7">
        <f t="shared" si="1"/>
        <v>2028</v>
      </c>
      <c r="G2210" s="7">
        <f t="shared" si="2"/>
        <v>1</v>
      </c>
      <c r="H2210" s="5" t="s">
        <v>25</v>
      </c>
      <c r="I2210" s="7">
        <v>25.1</v>
      </c>
      <c r="J2210" s="7">
        <v>0.0</v>
      </c>
      <c r="K2210" s="5" t="s">
        <v>6257</v>
      </c>
      <c r="L2210" s="5" t="str">
        <f t="array" ref="L2210">XLOOKUP(H2210,'Product Master'!B:B,'Product Master'!C:C)</f>
        <v>Specialty Polymers</v>
      </c>
      <c r="M2210" s="9">
        <f t="shared" si="3"/>
        <v>0</v>
      </c>
    </row>
    <row r="2211">
      <c r="A2211" s="5" t="s">
        <v>6258</v>
      </c>
      <c r="B2211" s="5" t="s">
        <v>3771</v>
      </c>
      <c r="C2211" s="5" t="s">
        <v>3406</v>
      </c>
      <c r="D2211" s="5" t="s">
        <v>3413</v>
      </c>
      <c r="E2211" s="6">
        <v>45957.0</v>
      </c>
      <c r="F2211" s="7">
        <f t="shared" si="1"/>
        <v>2025</v>
      </c>
      <c r="G2211" s="7">
        <f t="shared" si="2"/>
        <v>10</v>
      </c>
      <c r="H2211" s="5" t="s">
        <v>35</v>
      </c>
      <c r="I2211" s="7">
        <v>46.0</v>
      </c>
      <c r="J2211" s="7">
        <v>0.0</v>
      </c>
      <c r="K2211" s="8"/>
      <c r="L2211" s="5" t="str">
        <f t="array" ref="L2211">XLOOKUP(H2211,'Product Master'!B:B,'Product Master'!C:C)</f>
        <v>Specialty Polymers</v>
      </c>
      <c r="M2211" s="9">
        <f t="shared" si="3"/>
        <v>0</v>
      </c>
    </row>
    <row r="2212">
      <c r="A2212" s="5" t="s">
        <v>6259</v>
      </c>
      <c r="B2212" s="5" t="s">
        <v>4617</v>
      </c>
      <c r="C2212" s="5" t="s">
        <v>3416</v>
      </c>
      <c r="D2212" s="5" t="s">
        <v>3417</v>
      </c>
      <c r="E2212" s="6">
        <v>46741.0</v>
      </c>
      <c r="F2212" s="7">
        <f t="shared" si="1"/>
        <v>2027</v>
      </c>
      <c r="G2212" s="7">
        <f t="shared" si="2"/>
        <v>12</v>
      </c>
      <c r="H2212" s="5" t="s">
        <v>56</v>
      </c>
      <c r="I2212" s="7">
        <v>64.1</v>
      </c>
      <c r="J2212" s="7">
        <v>60.0</v>
      </c>
      <c r="K2212" s="8"/>
      <c r="L2212" s="5" t="str">
        <f t="array" ref="L2212">XLOOKUP(H2212,'Product Master'!B:B,'Product Master'!C:C)</f>
        <v>Packaging Materials</v>
      </c>
      <c r="M2212" s="9">
        <f t="shared" si="3"/>
        <v>38460000</v>
      </c>
    </row>
    <row r="2213">
      <c r="A2213" s="5" t="s">
        <v>6260</v>
      </c>
      <c r="B2213" s="5" t="s">
        <v>4074</v>
      </c>
      <c r="C2213" s="5" t="s">
        <v>3416</v>
      </c>
      <c r="D2213" s="5" t="s">
        <v>3403</v>
      </c>
      <c r="E2213" s="6">
        <v>46829.0</v>
      </c>
      <c r="F2213" s="7">
        <f t="shared" si="1"/>
        <v>2028</v>
      </c>
      <c r="G2213" s="7">
        <f t="shared" si="2"/>
        <v>3</v>
      </c>
      <c r="H2213" s="5" t="s">
        <v>64</v>
      </c>
      <c r="I2213" s="7">
        <v>17.1</v>
      </c>
      <c r="J2213" s="7">
        <v>80.0</v>
      </c>
      <c r="K2213" s="8"/>
      <c r="L2213" s="5" t="str">
        <f t="array" ref="L2213">XLOOKUP(H2213,'Product Master'!B:B,'Product Master'!C:C)</f>
        <v>Industrial Lubricants</v>
      </c>
      <c r="M2213" s="9">
        <f t="shared" si="3"/>
        <v>13680000</v>
      </c>
    </row>
    <row r="2214">
      <c r="A2214" s="5" t="s">
        <v>6261</v>
      </c>
      <c r="B2214" s="5" t="s">
        <v>3571</v>
      </c>
      <c r="C2214" s="5" t="s">
        <v>3402</v>
      </c>
      <c r="D2214" s="5" t="s">
        <v>3413</v>
      </c>
      <c r="E2214" s="6">
        <v>46725.0</v>
      </c>
      <c r="F2214" s="7">
        <f t="shared" si="1"/>
        <v>2027</v>
      </c>
      <c r="G2214" s="7">
        <f t="shared" si="2"/>
        <v>12</v>
      </c>
      <c r="H2214" s="5" t="s">
        <v>19</v>
      </c>
      <c r="I2214" s="7">
        <v>76.1</v>
      </c>
      <c r="J2214" s="7">
        <v>0.0</v>
      </c>
      <c r="K2214" s="8"/>
      <c r="L2214" s="5" t="str">
        <f t="array" ref="L2214">XLOOKUP(H2214,'Product Master'!B:B,'Product Master'!C:C)</f>
        <v>Packaging Materials</v>
      </c>
      <c r="M2214" s="9">
        <f t="shared" si="3"/>
        <v>0</v>
      </c>
    </row>
    <row r="2215">
      <c r="A2215" s="5" t="s">
        <v>6262</v>
      </c>
      <c r="B2215" s="5" t="s">
        <v>3595</v>
      </c>
      <c r="C2215" s="5" t="s">
        <v>3402</v>
      </c>
      <c r="D2215" s="5" t="s">
        <v>3403</v>
      </c>
      <c r="E2215" s="6">
        <v>46031.0</v>
      </c>
      <c r="F2215" s="7">
        <f t="shared" si="1"/>
        <v>2026</v>
      </c>
      <c r="G2215" s="7">
        <f t="shared" si="2"/>
        <v>1</v>
      </c>
      <c r="H2215" s="5" t="s">
        <v>250</v>
      </c>
      <c r="I2215" s="7">
        <v>22.8</v>
      </c>
      <c r="J2215" s="7">
        <v>80.0</v>
      </c>
      <c r="K2215" s="8"/>
      <c r="L2215" s="5" t="str">
        <f t="array" ref="L2215">XLOOKUP(H2215,'Product Master'!B:B,'Product Master'!C:C)</f>
        <v>Industrial Lubricants</v>
      </c>
      <c r="M2215" s="9">
        <f t="shared" si="3"/>
        <v>18240000</v>
      </c>
    </row>
    <row r="2216">
      <c r="A2216" s="5" t="s">
        <v>6263</v>
      </c>
      <c r="B2216" s="5" t="s">
        <v>5240</v>
      </c>
      <c r="C2216" s="5" t="s">
        <v>3402</v>
      </c>
      <c r="D2216" s="5" t="s">
        <v>3413</v>
      </c>
      <c r="E2216" s="6">
        <v>46383.0</v>
      </c>
      <c r="F2216" s="7">
        <f t="shared" si="1"/>
        <v>2026</v>
      </c>
      <c r="G2216" s="7">
        <f t="shared" si="2"/>
        <v>12</v>
      </c>
      <c r="H2216" s="5" t="s">
        <v>71</v>
      </c>
      <c r="I2216" s="7">
        <v>79.8</v>
      </c>
      <c r="J2216" s="7">
        <v>0.0</v>
      </c>
      <c r="K2216" s="8"/>
      <c r="L2216" s="5" t="str">
        <f t="array" ref="L2216">XLOOKUP(H2216,'Product Master'!B:B,'Product Master'!C:C)</f>
        <v>Consumer &amp; Home Care</v>
      </c>
      <c r="M2216" s="9">
        <f t="shared" si="3"/>
        <v>0</v>
      </c>
    </row>
    <row r="2217">
      <c r="A2217" s="5" t="s">
        <v>6264</v>
      </c>
      <c r="B2217" s="5" t="s">
        <v>4572</v>
      </c>
      <c r="C2217" s="5" t="s">
        <v>3402</v>
      </c>
      <c r="D2217" s="5" t="s">
        <v>3417</v>
      </c>
      <c r="E2217" s="6">
        <v>46716.0</v>
      </c>
      <c r="F2217" s="7">
        <f t="shared" si="1"/>
        <v>2027</v>
      </c>
      <c r="G2217" s="7">
        <f t="shared" si="2"/>
        <v>11</v>
      </c>
      <c r="H2217" s="5" t="s">
        <v>68</v>
      </c>
      <c r="I2217" s="7">
        <v>5.5</v>
      </c>
      <c r="J2217" s="7">
        <v>60.0</v>
      </c>
      <c r="K2217" s="8"/>
      <c r="L2217" s="5" t="str">
        <f t="array" ref="L2217">XLOOKUP(H2217,'Product Master'!B:B,'Product Master'!C:C)</f>
        <v>Industrial Lubricants</v>
      </c>
      <c r="M2217" s="9">
        <f t="shared" si="3"/>
        <v>3300000</v>
      </c>
    </row>
    <row r="2218">
      <c r="A2218" s="5" t="s">
        <v>6265</v>
      </c>
      <c r="B2218" s="5" t="s">
        <v>3464</v>
      </c>
      <c r="C2218" s="5" t="s">
        <v>3412</v>
      </c>
      <c r="D2218" s="5" t="s">
        <v>3403</v>
      </c>
      <c r="E2218" s="6">
        <v>45740.0</v>
      </c>
      <c r="F2218" s="7">
        <f t="shared" si="1"/>
        <v>2025</v>
      </c>
      <c r="G2218" s="7">
        <f t="shared" si="2"/>
        <v>3</v>
      </c>
      <c r="H2218" s="5" t="s">
        <v>231</v>
      </c>
      <c r="I2218" s="7">
        <v>47.1</v>
      </c>
      <c r="J2218" s="7">
        <v>80.0</v>
      </c>
      <c r="K2218" s="8"/>
      <c r="L2218" s="5" t="str">
        <f t="array" ref="L2218">XLOOKUP(H2218,'Product Master'!B:B,'Product Master'!C:C)</f>
        <v>Industrial Lubricants</v>
      </c>
      <c r="M2218" s="9">
        <f t="shared" si="3"/>
        <v>37680000</v>
      </c>
    </row>
    <row r="2219">
      <c r="A2219" s="5" t="s">
        <v>6266</v>
      </c>
      <c r="B2219" s="5" t="s">
        <v>5139</v>
      </c>
      <c r="C2219" s="5" t="s">
        <v>3416</v>
      </c>
      <c r="D2219" s="5" t="s">
        <v>3403</v>
      </c>
      <c r="E2219" s="6">
        <v>46450.0</v>
      </c>
      <c r="F2219" s="7">
        <f t="shared" si="1"/>
        <v>2027</v>
      </c>
      <c r="G2219" s="7">
        <f t="shared" si="2"/>
        <v>3</v>
      </c>
      <c r="H2219" s="5" t="s">
        <v>111</v>
      </c>
      <c r="I2219" s="7">
        <v>66.5</v>
      </c>
      <c r="J2219" s="7">
        <v>80.0</v>
      </c>
      <c r="K2219" s="8"/>
      <c r="L2219" s="5" t="str">
        <f t="array" ref="L2219">XLOOKUP(H2219,'Product Master'!B:B,'Product Master'!C:C)</f>
        <v>Packaging Materials</v>
      </c>
      <c r="M2219" s="9">
        <f t="shared" si="3"/>
        <v>53200000</v>
      </c>
    </row>
    <row r="2220">
      <c r="A2220" s="5" t="s">
        <v>6267</v>
      </c>
      <c r="B2220" s="5" t="s">
        <v>4082</v>
      </c>
      <c r="C2220" s="5" t="s">
        <v>3416</v>
      </c>
      <c r="D2220" s="5" t="s">
        <v>3417</v>
      </c>
      <c r="E2220" s="6">
        <v>45925.0</v>
      </c>
      <c r="F2220" s="7">
        <f t="shared" si="1"/>
        <v>2025</v>
      </c>
      <c r="G2220" s="7">
        <f t="shared" si="2"/>
        <v>9</v>
      </c>
      <c r="H2220" s="5" t="s">
        <v>121</v>
      </c>
      <c r="I2220" s="7">
        <v>19.8</v>
      </c>
      <c r="J2220" s="7">
        <v>60.0</v>
      </c>
      <c r="K2220" s="8"/>
      <c r="L2220" s="5" t="str">
        <f t="array" ref="L2220">XLOOKUP(H2220,'Product Master'!B:B,'Product Master'!C:C)</f>
        <v>Specialty Polymers</v>
      </c>
      <c r="M2220" s="9">
        <f t="shared" si="3"/>
        <v>11880000</v>
      </c>
    </row>
    <row r="2221">
      <c r="A2221" s="5" t="s">
        <v>6268</v>
      </c>
      <c r="B2221" s="5" t="s">
        <v>5287</v>
      </c>
      <c r="C2221" s="5" t="s">
        <v>3406</v>
      </c>
      <c r="D2221" s="5" t="s">
        <v>3403</v>
      </c>
      <c r="E2221" s="6">
        <v>46384.0</v>
      </c>
      <c r="F2221" s="7">
        <f t="shared" si="1"/>
        <v>2026</v>
      </c>
      <c r="G2221" s="7">
        <f t="shared" si="2"/>
        <v>12</v>
      </c>
      <c r="H2221" s="5" t="s">
        <v>68</v>
      </c>
      <c r="I2221" s="7">
        <v>55.6</v>
      </c>
      <c r="J2221" s="7">
        <v>80.0</v>
      </c>
      <c r="K2221" s="8"/>
      <c r="L2221" s="5" t="str">
        <f t="array" ref="L2221">XLOOKUP(H2221,'Product Master'!B:B,'Product Master'!C:C)</f>
        <v>Industrial Lubricants</v>
      </c>
      <c r="M2221" s="9">
        <f t="shared" si="3"/>
        <v>44480000</v>
      </c>
    </row>
    <row r="2222">
      <c r="A2222" s="5" t="s">
        <v>6269</v>
      </c>
      <c r="B2222" s="5" t="s">
        <v>4218</v>
      </c>
      <c r="C2222" s="5" t="s">
        <v>3416</v>
      </c>
      <c r="D2222" s="5" t="s">
        <v>3419</v>
      </c>
      <c r="E2222" s="6">
        <v>46269.0</v>
      </c>
      <c r="F2222" s="7">
        <f t="shared" si="1"/>
        <v>2026</v>
      </c>
      <c r="G2222" s="7">
        <f t="shared" si="2"/>
        <v>9</v>
      </c>
      <c r="H2222" s="5" t="s">
        <v>92</v>
      </c>
      <c r="I2222" s="7">
        <v>68.3</v>
      </c>
      <c r="J2222" s="7">
        <v>20.0</v>
      </c>
      <c r="K2222" s="8"/>
      <c r="L2222" s="5" t="str">
        <f t="array" ref="L2222">XLOOKUP(H2222,'Product Master'!B:B,'Product Master'!C:C)</f>
        <v>Automotive Solutions</v>
      </c>
      <c r="M2222" s="9">
        <f t="shared" si="3"/>
        <v>13660000</v>
      </c>
    </row>
    <row r="2223">
      <c r="A2223" s="5" t="s">
        <v>6270</v>
      </c>
      <c r="B2223" s="5" t="s">
        <v>3825</v>
      </c>
      <c r="C2223" s="5" t="s">
        <v>3412</v>
      </c>
      <c r="D2223" s="5" t="s">
        <v>3407</v>
      </c>
      <c r="E2223" s="6">
        <v>46692.0</v>
      </c>
      <c r="F2223" s="7">
        <f t="shared" si="1"/>
        <v>2027</v>
      </c>
      <c r="G2223" s="7">
        <f t="shared" si="2"/>
        <v>11</v>
      </c>
      <c r="H2223" s="5" t="s">
        <v>79</v>
      </c>
      <c r="I2223" s="7">
        <v>36.6</v>
      </c>
      <c r="J2223" s="7">
        <v>100.0</v>
      </c>
      <c r="K2223" s="8"/>
      <c r="L2223" s="5" t="str">
        <f t="array" ref="L2223">XLOOKUP(H2223,'Product Master'!B:B,'Product Master'!C:C)</f>
        <v>Packaging Materials</v>
      </c>
      <c r="M2223" s="9">
        <f t="shared" si="3"/>
        <v>36600000</v>
      </c>
    </row>
    <row r="2224">
      <c r="A2224" s="5" t="s">
        <v>6271</v>
      </c>
      <c r="B2224" s="5" t="s">
        <v>3804</v>
      </c>
      <c r="C2224" s="5" t="s">
        <v>3412</v>
      </c>
      <c r="D2224" s="5" t="s">
        <v>3403</v>
      </c>
      <c r="E2224" s="6">
        <v>46534.0</v>
      </c>
      <c r="F2224" s="7">
        <f t="shared" si="1"/>
        <v>2027</v>
      </c>
      <c r="G2224" s="7">
        <f t="shared" si="2"/>
        <v>5</v>
      </c>
      <c r="H2224" s="5" t="s">
        <v>56</v>
      </c>
      <c r="I2224" s="7">
        <v>39.7</v>
      </c>
      <c r="J2224" s="7">
        <v>80.0</v>
      </c>
      <c r="K2224" s="8"/>
      <c r="L2224" s="5" t="str">
        <f t="array" ref="L2224">XLOOKUP(H2224,'Product Master'!B:B,'Product Master'!C:C)</f>
        <v>Packaging Materials</v>
      </c>
      <c r="M2224" s="9">
        <f t="shared" si="3"/>
        <v>31760000</v>
      </c>
    </row>
    <row r="2225">
      <c r="A2225" s="5" t="s">
        <v>6272</v>
      </c>
      <c r="B2225" s="5" t="s">
        <v>3507</v>
      </c>
      <c r="C2225" s="5" t="s">
        <v>3416</v>
      </c>
      <c r="D2225" s="5" t="s">
        <v>3403</v>
      </c>
      <c r="E2225" s="6">
        <v>46277.0</v>
      </c>
      <c r="F2225" s="7">
        <f t="shared" si="1"/>
        <v>2026</v>
      </c>
      <c r="G2225" s="7">
        <f t="shared" si="2"/>
        <v>9</v>
      </c>
      <c r="H2225" s="5" t="s">
        <v>74</v>
      </c>
      <c r="I2225" s="7">
        <v>66.4</v>
      </c>
      <c r="J2225" s="7">
        <v>80.0</v>
      </c>
      <c r="K2225" s="8"/>
      <c r="L2225" s="5" t="str">
        <f t="array" ref="L2225">XLOOKUP(H2225,'Product Master'!B:B,'Product Master'!C:C)</f>
        <v>Consumer &amp; Home Care</v>
      </c>
      <c r="M2225" s="9">
        <f t="shared" si="3"/>
        <v>53120000</v>
      </c>
    </row>
    <row r="2226">
      <c r="A2226" s="5" t="s">
        <v>6273</v>
      </c>
      <c r="B2226" s="5" t="s">
        <v>3462</v>
      </c>
      <c r="C2226" s="5" t="s">
        <v>3416</v>
      </c>
      <c r="D2226" s="5" t="s">
        <v>3413</v>
      </c>
      <c r="E2226" s="6">
        <v>45904.0</v>
      </c>
      <c r="F2226" s="7">
        <f t="shared" si="1"/>
        <v>2025</v>
      </c>
      <c r="G2226" s="7">
        <f t="shared" si="2"/>
        <v>9</v>
      </c>
      <c r="H2226" s="5" t="s">
        <v>336</v>
      </c>
      <c r="I2226" s="7">
        <v>28.7</v>
      </c>
      <c r="J2226" s="7">
        <v>0.0</v>
      </c>
      <c r="K2226" s="8"/>
      <c r="L2226" s="5" t="str">
        <f t="array" ref="L2226">XLOOKUP(H2226,'Product Master'!B:B,'Product Master'!C:C)</f>
        <v>Automotive Solutions</v>
      </c>
      <c r="M2226" s="9">
        <f t="shared" si="3"/>
        <v>0</v>
      </c>
    </row>
    <row r="2227">
      <c r="A2227" s="5" t="s">
        <v>6274</v>
      </c>
      <c r="B2227" s="5" t="s">
        <v>4222</v>
      </c>
      <c r="C2227" s="5" t="s">
        <v>3416</v>
      </c>
      <c r="D2227" s="5" t="s">
        <v>3413</v>
      </c>
      <c r="E2227" s="6">
        <v>45981.0</v>
      </c>
      <c r="F2227" s="7">
        <f t="shared" si="1"/>
        <v>2025</v>
      </c>
      <c r="G2227" s="7">
        <f t="shared" si="2"/>
        <v>11</v>
      </c>
      <c r="H2227" s="5" t="s">
        <v>98</v>
      </c>
      <c r="I2227" s="7">
        <v>34.2</v>
      </c>
      <c r="J2227" s="7">
        <v>0.0</v>
      </c>
      <c r="K2227" s="8"/>
      <c r="L2227" s="5" t="str">
        <f t="array" ref="L2227">XLOOKUP(H2227,'Product Master'!B:B,'Product Master'!C:C)</f>
        <v>Industrial Lubricants</v>
      </c>
      <c r="M2227" s="9">
        <f t="shared" si="3"/>
        <v>0</v>
      </c>
    </row>
    <row r="2228">
      <c r="A2228" s="5" t="s">
        <v>6275</v>
      </c>
      <c r="B2228" s="5" t="s">
        <v>4545</v>
      </c>
      <c r="C2228" s="5" t="s">
        <v>3406</v>
      </c>
      <c r="D2228" s="5" t="s">
        <v>3419</v>
      </c>
      <c r="E2228" s="6">
        <v>46460.0</v>
      </c>
      <c r="F2228" s="7">
        <f t="shared" si="1"/>
        <v>2027</v>
      </c>
      <c r="G2228" s="7">
        <f t="shared" si="2"/>
        <v>3</v>
      </c>
      <c r="H2228" s="5" t="s">
        <v>231</v>
      </c>
      <c r="I2228" s="7">
        <v>35.6</v>
      </c>
      <c r="J2228" s="7">
        <v>20.0</v>
      </c>
      <c r="K2228" s="8"/>
      <c r="L2228" s="5" t="str">
        <f t="array" ref="L2228">XLOOKUP(H2228,'Product Master'!B:B,'Product Master'!C:C)</f>
        <v>Industrial Lubricants</v>
      </c>
      <c r="M2228" s="9">
        <f t="shared" si="3"/>
        <v>7120000</v>
      </c>
    </row>
    <row r="2229">
      <c r="A2229" s="5" t="s">
        <v>6276</v>
      </c>
      <c r="B2229" s="5" t="s">
        <v>3462</v>
      </c>
      <c r="C2229" s="5" t="s">
        <v>3412</v>
      </c>
      <c r="D2229" s="5" t="s">
        <v>3403</v>
      </c>
      <c r="E2229" s="6">
        <v>46690.0</v>
      </c>
      <c r="F2229" s="7">
        <f t="shared" si="1"/>
        <v>2027</v>
      </c>
      <c r="G2229" s="7">
        <f t="shared" si="2"/>
        <v>10</v>
      </c>
      <c r="H2229" s="5" t="s">
        <v>124</v>
      </c>
      <c r="I2229" s="7">
        <v>50.4</v>
      </c>
      <c r="J2229" s="7">
        <v>80.0</v>
      </c>
      <c r="K2229" s="8"/>
      <c r="L2229" s="5" t="str">
        <f t="array" ref="L2229">XLOOKUP(H2229,'Product Master'!B:B,'Product Master'!C:C)</f>
        <v>Specialty Polymers</v>
      </c>
      <c r="M2229" s="9">
        <f t="shared" si="3"/>
        <v>40320000</v>
      </c>
    </row>
    <row r="2230">
      <c r="A2230" s="5" t="s">
        <v>6277</v>
      </c>
      <c r="B2230" s="5" t="s">
        <v>3691</v>
      </c>
      <c r="C2230" s="5" t="s">
        <v>3406</v>
      </c>
      <c r="D2230" s="5" t="s">
        <v>3413</v>
      </c>
      <c r="E2230" s="6">
        <v>46026.0</v>
      </c>
      <c r="F2230" s="7">
        <f t="shared" si="1"/>
        <v>2026</v>
      </c>
      <c r="G2230" s="7">
        <f t="shared" si="2"/>
        <v>1</v>
      </c>
      <c r="H2230" s="5" t="s">
        <v>306</v>
      </c>
      <c r="I2230" s="7">
        <v>24.1</v>
      </c>
      <c r="J2230" s="7">
        <v>0.0</v>
      </c>
      <c r="K2230" s="8"/>
      <c r="L2230" s="5" t="str">
        <f t="array" ref="L2230">XLOOKUP(H2230,'Product Master'!B:B,'Product Master'!C:C)</f>
        <v>Consumer &amp; Home Care</v>
      </c>
      <c r="M2230" s="9">
        <f t="shared" si="3"/>
        <v>0</v>
      </c>
    </row>
    <row r="2231">
      <c r="A2231" s="5" t="s">
        <v>6278</v>
      </c>
      <c r="B2231" s="5" t="s">
        <v>3744</v>
      </c>
      <c r="C2231" s="5" t="s">
        <v>3412</v>
      </c>
      <c r="D2231" s="5" t="s">
        <v>3417</v>
      </c>
      <c r="E2231" s="6">
        <v>46058.0</v>
      </c>
      <c r="F2231" s="7">
        <f t="shared" si="1"/>
        <v>2026</v>
      </c>
      <c r="G2231" s="7">
        <f t="shared" si="2"/>
        <v>2</v>
      </c>
      <c r="H2231" s="5" t="s">
        <v>210</v>
      </c>
      <c r="I2231" s="7">
        <v>30.4</v>
      </c>
      <c r="J2231" s="7">
        <v>60.0</v>
      </c>
      <c r="K2231" s="8"/>
      <c r="L2231" s="5" t="str">
        <f t="array" ref="L2231">XLOOKUP(H2231,'Product Master'!B:B,'Product Master'!C:C)</f>
        <v>Automotive Solutions</v>
      </c>
      <c r="M2231" s="9">
        <f t="shared" si="3"/>
        <v>18240000</v>
      </c>
    </row>
    <row r="2232">
      <c r="A2232" s="5" t="s">
        <v>6279</v>
      </c>
      <c r="B2232" s="5" t="s">
        <v>3899</v>
      </c>
      <c r="C2232" s="5" t="s">
        <v>3402</v>
      </c>
      <c r="D2232" s="5" t="s">
        <v>3403</v>
      </c>
      <c r="E2232" s="6">
        <v>46839.0</v>
      </c>
      <c r="F2232" s="7">
        <f t="shared" si="1"/>
        <v>2028</v>
      </c>
      <c r="G2232" s="7">
        <f t="shared" si="2"/>
        <v>3</v>
      </c>
      <c r="H2232" s="5" t="s">
        <v>183</v>
      </c>
      <c r="I2232" s="7">
        <v>20.1</v>
      </c>
      <c r="J2232" s="7">
        <v>80.0</v>
      </c>
      <c r="K2232" s="8"/>
      <c r="L2232" s="5" t="str">
        <f t="array" ref="L2232">XLOOKUP(H2232,'Product Master'!B:B,'Product Master'!C:C)</f>
        <v>Industrial Lubricants</v>
      </c>
      <c r="M2232" s="9">
        <f t="shared" si="3"/>
        <v>16080000</v>
      </c>
    </row>
    <row r="2233">
      <c r="A2233" s="5" t="s">
        <v>6280</v>
      </c>
      <c r="B2233" s="5" t="s">
        <v>5650</v>
      </c>
      <c r="C2233" s="5" t="s">
        <v>3416</v>
      </c>
      <c r="D2233" s="5" t="s">
        <v>3413</v>
      </c>
      <c r="E2233" s="6">
        <v>45754.0</v>
      </c>
      <c r="F2233" s="7">
        <f t="shared" si="1"/>
        <v>2025</v>
      </c>
      <c r="G2233" s="7">
        <f t="shared" si="2"/>
        <v>4</v>
      </c>
      <c r="H2233" s="5" t="s">
        <v>59</v>
      </c>
      <c r="I2233" s="7">
        <v>25.8</v>
      </c>
      <c r="J2233" s="7">
        <v>0.0</v>
      </c>
      <c r="K2233" s="8"/>
      <c r="L2233" s="5" t="str">
        <f t="array" ref="L2233">XLOOKUP(H2233,'Product Master'!B:B,'Product Master'!C:C)</f>
        <v>Consumer &amp; Home Care</v>
      </c>
      <c r="M2233" s="9">
        <f t="shared" si="3"/>
        <v>0</v>
      </c>
    </row>
    <row r="2234">
      <c r="A2234" s="5" t="s">
        <v>6281</v>
      </c>
      <c r="B2234" s="5" t="s">
        <v>4010</v>
      </c>
      <c r="C2234" s="5" t="s">
        <v>3412</v>
      </c>
      <c r="D2234" s="5" t="s">
        <v>3407</v>
      </c>
      <c r="E2234" s="6">
        <v>46822.0</v>
      </c>
      <c r="F2234" s="7">
        <f t="shared" si="1"/>
        <v>2028</v>
      </c>
      <c r="G2234" s="7">
        <f t="shared" si="2"/>
        <v>3</v>
      </c>
      <c r="H2234" s="5" t="s">
        <v>53</v>
      </c>
      <c r="I2234" s="7">
        <v>35.7</v>
      </c>
      <c r="J2234" s="7">
        <v>100.0</v>
      </c>
      <c r="K2234" s="8"/>
      <c r="L2234" s="5" t="str">
        <f t="array" ref="L2234">XLOOKUP(H2234,'Product Master'!B:B,'Product Master'!C:C)</f>
        <v>Specialty Polymers</v>
      </c>
      <c r="M2234" s="9">
        <f t="shared" si="3"/>
        <v>35700000</v>
      </c>
    </row>
    <row r="2235">
      <c r="A2235" s="5" t="s">
        <v>6282</v>
      </c>
      <c r="B2235" s="5" t="s">
        <v>3785</v>
      </c>
      <c r="C2235" s="5" t="s">
        <v>3416</v>
      </c>
      <c r="D2235" s="5" t="s">
        <v>3407</v>
      </c>
      <c r="E2235" s="6">
        <v>45935.0</v>
      </c>
      <c r="F2235" s="7">
        <f t="shared" si="1"/>
        <v>2025</v>
      </c>
      <c r="G2235" s="7">
        <f t="shared" si="2"/>
        <v>10</v>
      </c>
      <c r="H2235" s="5" t="s">
        <v>152</v>
      </c>
      <c r="I2235" s="7">
        <v>61.1</v>
      </c>
      <c r="J2235" s="7">
        <v>100.0</v>
      </c>
      <c r="K2235" s="8"/>
      <c r="L2235" s="5" t="str">
        <f t="array" ref="L2235">XLOOKUP(H2235,'Product Master'!B:B,'Product Master'!C:C)</f>
        <v>Packaging Materials</v>
      </c>
      <c r="M2235" s="9">
        <f t="shared" si="3"/>
        <v>61100000</v>
      </c>
    </row>
    <row r="2236">
      <c r="A2236" s="5" t="s">
        <v>6283</v>
      </c>
      <c r="B2236" s="5" t="s">
        <v>3846</v>
      </c>
      <c r="C2236" s="5" t="s">
        <v>3416</v>
      </c>
      <c r="D2236" s="5" t="s">
        <v>3417</v>
      </c>
      <c r="E2236" s="6">
        <v>46595.0</v>
      </c>
      <c r="F2236" s="7">
        <f t="shared" si="1"/>
        <v>2027</v>
      </c>
      <c r="G2236" s="7">
        <f t="shared" si="2"/>
        <v>7</v>
      </c>
      <c r="H2236" s="5" t="s">
        <v>210</v>
      </c>
      <c r="I2236" s="7">
        <v>22.9</v>
      </c>
      <c r="J2236" s="7">
        <v>60.0</v>
      </c>
      <c r="K2236" s="8"/>
      <c r="L2236" s="5" t="str">
        <f t="array" ref="L2236">XLOOKUP(H2236,'Product Master'!B:B,'Product Master'!C:C)</f>
        <v>Automotive Solutions</v>
      </c>
      <c r="M2236" s="9">
        <f t="shared" si="3"/>
        <v>13740000</v>
      </c>
    </row>
    <row r="2237">
      <c r="A2237" s="5" t="s">
        <v>6284</v>
      </c>
      <c r="B2237" s="5" t="s">
        <v>4118</v>
      </c>
      <c r="C2237" s="5" t="s">
        <v>3416</v>
      </c>
      <c r="D2237" s="5" t="s">
        <v>3419</v>
      </c>
      <c r="E2237" s="6">
        <v>46355.0</v>
      </c>
      <c r="F2237" s="7">
        <f t="shared" si="1"/>
        <v>2026</v>
      </c>
      <c r="G2237" s="7">
        <f t="shared" si="2"/>
        <v>11</v>
      </c>
      <c r="H2237" s="5" t="s">
        <v>161</v>
      </c>
      <c r="I2237" s="7">
        <v>9.5</v>
      </c>
      <c r="J2237" s="7">
        <v>20.0</v>
      </c>
      <c r="K2237" s="8"/>
      <c r="L2237" s="5" t="str">
        <f t="array" ref="L2237">XLOOKUP(H2237,'Product Master'!B:B,'Product Master'!C:C)</f>
        <v>Industrial Lubricants</v>
      </c>
      <c r="M2237" s="9">
        <f t="shared" si="3"/>
        <v>1900000</v>
      </c>
    </row>
    <row r="2238">
      <c r="A2238" s="5" t="s">
        <v>6285</v>
      </c>
      <c r="B2238" s="5" t="s">
        <v>4016</v>
      </c>
      <c r="C2238" s="5" t="s">
        <v>3416</v>
      </c>
      <c r="D2238" s="5" t="s">
        <v>3407</v>
      </c>
      <c r="E2238" s="6">
        <v>46038.0</v>
      </c>
      <c r="F2238" s="7">
        <f t="shared" si="1"/>
        <v>2026</v>
      </c>
      <c r="G2238" s="7">
        <f t="shared" si="2"/>
        <v>1</v>
      </c>
      <c r="H2238" s="5" t="s">
        <v>56</v>
      </c>
      <c r="I2238" s="7">
        <v>61.6</v>
      </c>
      <c r="J2238" s="7">
        <v>100.0</v>
      </c>
      <c r="K2238" s="5" t="s">
        <v>4940</v>
      </c>
      <c r="L2238" s="5" t="str">
        <f t="array" ref="L2238">XLOOKUP(H2238,'Product Master'!B:B,'Product Master'!C:C)</f>
        <v>Packaging Materials</v>
      </c>
      <c r="M2238" s="9">
        <f t="shared" si="3"/>
        <v>61600000</v>
      </c>
    </row>
    <row r="2239">
      <c r="A2239" s="5" t="s">
        <v>6286</v>
      </c>
      <c r="B2239" s="5" t="s">
        <v>3503</v>
      </c>
      <c r="C2239" s="5" t="s">
        <v>3402</v>
      </c>
      <c r="D2239" s="5" t="s">
        <v>3417</v>
      </c>
      <c r="E2239" s="6">
        <v>46820.0</v>
      </c>
      <c r="F2239" s="7">
        <f t="shared" si="1"/>
        <v>2028</v>
      </c>
      <c r="G2239" s="7">
        <f t="shared" si="2"/>
        <v>3</v>
      </c>
      <c r="H2239" s="5" t="s">
        <v>95</v>
      </c>
      <c r="I2239" s="7">
        <v>51.0</v>
      </c>
      <c r="J2239" s="7">
        <v>60.0</v>
      </c>
      <c r="K2239" s="8"/>
      <c r="L2239" s="5" t="str">
        <f t="array" ref="L2239">XLOOKUP(H2239,'Product Master'!B:B,'Product Master'!C:C)</f>
        <v>Consumer &amp; Home Care</v>
      </c>
      <c r="M2239" s="9">
        <f t="shared" si="3"/>
        <v>30600000</v>
      </c>
    </row>
    <row r="2240">
      <c r="A2240" s="5" t="s">
        <v>6287</v>
      </c>
      <c r="B2240" s="5" t="s">
        <v>3854</v>
      </c>
      <c r="C2240" s="5" t="s">
        <v>3402</v>
      </c>
      <c r="D2240" s="5" t="s">
        <v>3417</v>
      </c>
      <c r="E2240" s="6">
        <v>46794.0</v>
      </c>
      <c r="F2240" s="7">
        <f t="shared" si="1"/>
        <v>2028</v>
      </c>
      <c r="G2240" s="7">
        <f t="shared" si="2"/>
        <v>2</v>
      </c>
      <c r="H2240" s="5" t="s">
        <v>180</v>
      </c>
      <c r="I2240" s="7">
        <v>74.8</v>
      </c>
      <c r="J2240" s="7">
        <v>60.0</v>
      </c>
      <c r="K2240" s="8"/>
      <c r="L2240" s="5" t="str">
        <f t="array" ref="L2240">XLOOKUP(H2240,'Product Master'!B:B,'Product Master'!C:C)</f>
        <v>Automotive Solutions</v>
      </c>
      <c r="M2240" s="9">
        <f t="shared" si="3"/>
        <v>44880000</v>
      </c>
    </row>
    <row r="2241">
      <c r="A2241" s="5" t="s">
        <v>6288</v>
      </c>
      <c r="B2241" s="5" t="s">
        <v>3769</v>
      </c>
      <c r="C2241" s="5" t="s">
        <v>3412</v>
      </c>
      <c r="D2241" s="5" t="s">
        <v>3419</v>
      </c>
      <c r="E2241" s="6">
        <v>46689.0</v>
      </c>
      <c r="F2241" s="7">
        <f t="shared" si="1"/>
        <v>2027</v>
      </c>
      <c r="G2241" s="7">
        <f t="shared" si="2"/>
        <v>10</v>
      </c>
      <c r="H2241" s="5" t="s">
        <v>71</v>
      </c>
      <c r="I2241" s="7">
        <v>76.4</v>
      </c>
      <c r="J2241" s="7">
        <v>20.0</v>
      </c>
      <c r="K2241" s="8"/>
      <c r="L2241" s="5" t="str">
        <f t="array" ref="L2241">XLOOKUP(H2241,'Product Master'!B:B,'Product Master'!C:C)</f>
        <v>Consumer &amp; Home Care</v>
      </c>
      <c r="M2241" s="9">
        <f t="shared" si="3"/>
        <v>15280000</v>
      </c>
    </row>
    <row r="2242">
      <c r="A2242" s="5" t="s">
        <v>6289</v>
      </c>
      <c r="B2242" s="5" t="s">
        <v>3516</v>
      </c>
      <c r="C2242" s="5" t="s">
        <v>3416</v>
      </c>
      <c r="D2242" s="5" t="s">
        <v>3407</v>
      </c>
      <c r="E2242" s="6">
        <v>46281.0</v>
      </c>
      <c r="F2242" s="7">
        <f t="shared" si="1"/>
        <v>2026</v>
      </c>
      <c r="G2242" s="7">
        <f t="shared" si="2"/>
        <v>9</v>
      </c>
      <c r="H2242" s="5" t="s">
        <v>103</v>
      </c>
      <c r="I2242" s="7">
        <v>53.3</v>
      </c>
      <c r="J2242" s="7">
        <v>100.0</v>
      </c>
      <c r="K2242" s="8"/>
      <c r="L2242" s="5" t="str">
        <f t="array" ref="L2242">XLOOKUP(H2242,'Product Master'!B:B,'Product Master'!C:C)</f>
        <v>Specialty Polymers</v>
      </c>
      <c r="M2242" s="9">
        <f t="shared" si="3"/>
        <v>53300000</v>
      </c>
    </row>
    <row r="2243">
      <c r="A2243" s="5" t="s">
        <v>6290</v>
      </c>
      <c r="B2243" s="5" t="s">
        <v>4115</v>
      </c>
      <c r="C2243" s="5" t="s">
        <v>3402</v>
      </c>
      <c r="D2243" s="5" t="s">
        <v>3403</v>
      </c>
      <c r="E2243" s="6">
        <v>46708.0</v>
      </c>
      <c r="F2243" s="7">
        <f t="shared" si="1"/>
        <v>2027</v>
      </c>
      <c r="G2243" s="7">
        <f t="shared" si="2"/>
        <v>11</v>
      </c>
      <c r="H2243" s="5" t="s">
        <v>180</v>
      </c>
      <c r="I2243" s="7">
        <v>25.4</v>
      </c>
      <c r="J2243" s="7">
        <v>80.0</v>
      </c>
      <c r="K2243" s="8"/>
      <c r="L2243" s="5" t="str">
        <f t="array" ref="L2243">XLOOKUP(H2243,'Product Master'!B:B,'Product Master'!C:C)</f>
        <v>Automotive Solutions</v>
      </c>
      <c r="M2243" s="9">
        <f t="shared" si="3"/>
        <v>20320000</v>
      </c>
    </row>
    <row r="2244">
      <c r="A2244" s="5" t="s">
        <v>6291</v>
      </c>
      <c r="B2244" s="5" t="s">
        <v>4041</v>
      </c>
      <c r="C2244" s="5" t="s">
        <v>3412</v>
      </c>
      <c r="D2244" s="5" t="s">
        <v>3419</v>
      </c>
      <c r="E2244" s="6">
        <v>46070.0</v>
      </c>
      <c r="F2244" s="7">
        <f t="shared" si="1"/>
        <v>2026</v>
      </c>
      <c r="G2244" s="7">
        <f t="shared" si="2"/>
        <v>2</v>
      </c>
      <c r="H2244" s="5" t="s">
        <v>201</v>
      </c>
      <c r="I2244" s="7">
        <v>26.9</v>
      </c>
      <c r="J2244" s="7">
        <v>20.0</v>
      </c>
      <c r="K2244" s="8"/>
      <c r="L2244" s="5" t="str">
        <f t="array" ref="L2244">XLOOKUP(H2244,'Product Master'!B:B,'Product Master'!C:C)</f>
        <v>Industrial Lubricants</v>
      </c>
      <c r="M2244" s="9">
        <f t="shared" si="3"/>
        <v>5380000</v>
      </c>
    </row>
    <row r="2245">
      <c r="A2245" s="5" t="s">
        <v>6292</v>
      </c>
      <c r="B2245" s="5" t="s">
        <v>3708</v>
      </c>
      <c r="C2245" s="5" t="s">
        <v>3406</v>
      </c>
      <c r="D2245" s="5" t="s">
        <v>3403</v>
      </c>
      <c r="E2245" s="6">
        <v>46192.0</v>
      </c>
      <c r="F2245" s="7">
        <f t="shared" si="1"/>
        <v>2026</v>
      </c>
      <c r="G2245" s="7">
        <f t="shared" si="2"/>
        <v>6</v>
      </c>
      <c r="H2245" s="5" t="s">
        <v>194</v>
      </c>
      <c r="I2245" s="7">
        <v>33.6</v>
      </c>
      <c r="J2245" s="7">
        <v>80.0</v>
      </c>
      <c r="K2245" s="8"/>
      <c r="L2245" s="5" t="str">
        <f t="array" ref="L2245">XLOOKUP(H2245,'Product Master'!B:B,'Product Master'!C:C)</f>
        <v>Specialty Polymers</v>
      </c>
      <c r="M2245" s="9">
        <f t="shared" si="3"/>
        <v>26880000</v>
      </c>
    </row>
    <row r="2246">
      <c r="A2246" s="5" t="s">
        <v>6293</v>
      </c>
      <c r="B2246" s="5" t="s">
        <v>6294</v>
      </c>
      <c r="C2246" s="5" t="s">
        <v>3412</v>
      </c>
      <c r="D2246" s="5" t="s">
        <v>3419</v>
      </c>
      <c r="E2246" s="6">
        <v>46126.0</v>
      </c>
      <c r="F2246" s="7">
        <f t="shared" si="1"/>
        <v>2026</v>
      </c>
      <c r="G2246" s="7">
        <f t="shared" si="2"/>
        <v>4</v>
      </c>
      <c r="H2246" s="5" t="s">
        <v>336</v>
      </c>
      <c r="I2246" s="7">
        <v>16.9</v>
      </c>
      <c r="J2246" s="7">
        <v>20.0</v>
      </c>
      <c r="K2246" s="8"/>
      <c r="L2246" s="5" t="str">
        <f t="array" ref="L2246">XLOOKUP(H2246,'Product Master'!B:B,'Product Master'!C:C)</f>
        <v>Automotive Solutions</v>
      </c>
      <c r="M2246" s="9">
        <f t="shared" si="3"/>
        <v>3380000</v>
      </c>
    </row>
    <row r="2247">
      <c r="A2247" s="5" t="s">
        <v>6295</v>
      </c>
      <c r="B2247" s="5" t="s">
        <v>5186</v>
      </c>
      <c r="C2247" s="5" t="s">
        <v>3416</v>
      </c>
      <c r="D2247" s="5" t="s">
        <v>3417</v>
      </c>
      <c r="E2247" s="6">
        <v>45993.0</v>
      </c>
      <c r="F2247" s="7">
        <f t="shared" si="1"/>
        <v>2025</v>
      </c>
      <c r="G2247" s="7">
        <f t="shared" si="2"/>
        <v>12</v>
      </c>
      <c r="H2247" s="5" t="s">
        <v>124</v>
      </c>
      <c r="I2247" s="7">
        <v>7.0</v>
      </c>
      <c r="J2247" s="7">
        <v>60.0</v>
      </c>
      <c r="K2247" s="8"/>
      <c r="L2247" s="5" t="str">
        <f t="array" ref="L2247">XLOOKUP(H2247,'Product Master'!B:B,'Product Master'!C:C)</f>
        <v>Specialty Polymers</v>
      </c>
      <c r="M2247" s="9">
        <f t="shared" si="3"/>
        <v>4200000</v>
      </c>
    </row>
    <row r="2248">
      <c r="A2248" s="5" t="s">
        <v>6296</v>
      </c>
      <c r="B2248" s="5" t="s">
        <v>3838</v>
      </c>
      <c r="C2248" s="5" t="s">
        <v>3412</v>
      </c>
      <c r="D2248" s="5" t="s">
        <v>3419</v>
      </c>
      <c r="E2248" s="6">
        <v>46810.0</v>
      </c>
      <c r="F2248" s="7">
        <f t="shared" si="1"/>
        <v>2028</v>
      </c>
      <c r="G2248" s="7">
        <f t="shared" si="2"/>
        <v>2</v>
      </c>
      <c r="H2248" s="5" t="s">
        <v>74</v>
      </c>
      <c r="I2248" s="7">
        <v>9.4</v>
      </c>
      <c r="J2248" s="7">
        <v>20.0</v>
      </c>
      <c r="K2248" s="8"/>
      <c r="L2248" s="5" t="str">
        <f t="array" ref="L2248">XLOOKUP(H2248,'Product Master'!B:B,'Product Master'!C:C)</f>
        <v>Consumer &amp; Home Care</v>
      </c>
      <c r="M2248" s="9">
        <f t="shared" si="3"/>
        <v>1880000</v>
      </c>
    </row>
    <row r="2249">
      <c r="A2249" s="5" t="s">
        <v>6297</v>
      </c>
      <c r="B2249" s="5" t="s">
        <v>5229</v>
      </c>
      <c r="C2249" s="5" t="s">
        <v>3412</v>
      </c>
      <c r="D2249" s="5" t="s">
        <v>3413</v>
      </c>
      <c r="E2249" s="6">
        <v>46641.0</v>
      </c>
      <c r="F2249" s="7">
        <f t="shared" si="1"/>
        <v>2027</v>
      </c>
      <c r="G2249" s="7">
        <f t="shared" si="2"/>
        <v>9</v>
      </c>
      <c r="H2249" s="5" t="s">
        <v>121</v>
      </c>
      <c r="I2249" s="7">
        <v>21.8</v>
      </c>
      <c r="J2249" s="7">
        <v>0.0</v>
      </c>
      <c r="K2249" s="8"/>
      <c r="L2249" s="5" t="str">
        <f t="array" ref="L2249">XLOOKUP(H2249,'Product Master'!B:B,'Product Master'!C:C)</f>
        <v>Specialty Polymers</v>
      </c>
      <c r="M2249" s="9">
        <f t="shared" si="3"/>
        <v>0</v>
      </c>
    </row>
    <row r="2250">
      <c r="A2250" s="5" t="s">
        <v>6298</v>
      </c>
      <c r="B2250" s="5" t="s">
        <v>4531</v>
      </c>
      <c r="C2250" s="5" t="s">
        <v>3402</v>
      </c>
      <c r="D2250" s="5" t="s">
        <v>3417</v>
      </c>
      <c r="E2250" s="6">
        <v>46450.0</v>
      </c>
      <c r="F2250" s="7">
        <f t="shared" si="1"/>
        <v>2027</v>
      </c>
      <c r="G2250" s="7">
        <f t="shared" si="2"/>
        <v>3</v>
      </c>
      <c r="H2250" s="5" t="s">
        <v>218</v>
      </c>
      <c r="I2250" s="7">
        <v>52.7</v>
      </c>
      <c r="J2250" s="7">
        <v>60.0</v>
      </c>
      <c r="K2250" s="8"/>
      <c r="L2250" s="5" t="str">
        <f t="array" ref="L2250">XLOOKUP(H2250,'Product Master'!B:B,'Product Master'!C:C)</f>
        <v>Consumer &amp; Home Care</v>
      </c>
      <c r="M2250" s="9">
        <f t="shared" si="3"/>
        <v>31620000</v>
      </c>
    </row>
    <row r="2251">
      <c r="A2251" s="5" t="s">
        <v>6299</v>
      </c>
      <c r="B2251" s="5" t="s">
        <v>6300</v>
      </c>
      <c r="C2251" s="5" t="s">
        <v>3412</v>
      </c>
      <c r="D2251" s="5" t="s">
        <v>3419</v>
      </c>
      <c r="E2251" s="6">
        <v>45770.0</v>
      </c>
      <c r="F2251" s="7">
        <f t="shared" si="1"/>
        <v>2025</v>
      </c>
      <c r="G2251" s="7">
        <f t="shared" si="2"/>
        <v>4</v>
      </c>
      <c r="H2251" s="5" t="s">
        <v>95</v>
      </c>
      <c r="I2251" s="7">
        <v>23.4</v>
      </c>
      <c r="J2251" s="7">
        <v>20.0</v>
      </c>
      <c r="K2251" s="8"/>
      <c r="L2251" s="5" t="str">
        <f t="array" ref="L2251">XLOOKUP(H2251,'Product Master'!B:B,'Product Master'!C:C)</f>
        <v>Consumer &amp; Home Care</v>
      </c>
      <c r="M2251" s="9">
        <f t="shared" si="3"/>
        <v>4680000</v>
      </c>
    </row>
    <row r="2252">
      <c r="A2252" s="5" t="s">
        <v>6301</v>
      </c>
      <c r="B2252" s="5" t="s">
        <v>5672</v>
      </c>
      <c r="C2252" s="5" t="s">
        <v>3412</v>
      </c>
      <c r="D2252" s="5" t="s">
        <v>3419</v>
      </c>
      <c r="E2252" s="6">
        <v>46344.0</v>
      </c>
      <c r="F2252" s="7">
        <f t="shared" si="1"/>
        <v>2026</v>
      </c>
      <c r="G2252" s="7">
        <f t="shared" si="2"/>
        <v>11</v>
      </c>
      <c r="H2252" s="5" t="s">
        <v>56</v>
      </c>
      <c r="I2252" s="7">
        <v>19.5</v>
      </c>
      <c r="J2252" s="7">
        <v>20.0</v>
      </c>
      <c r="K2252" s="8"/>
      <c r="L2252" s="5" t="str">
        <f t="array" ref="L2252">XLOOKUP(H2252,'Product Master'!B:B,'Product Master'!C:C)</f>
        <v>Packaging Materials</v>
      </c>
      <c r="M2252" s="9">
        <f t="shared" si="3"/>
        <v>3900000</v>
      </c>
    </row>
    <row r="2253">
      <c r="A2253" s="5" t="s">
        <v>6302</v>
      </c>
      <c r="B2253" s="5" t="s">
        <v>4881</v>
      </c>
      <c r="C2253" s="5" t="s">
        <v>3416</v>
      </c>
      <c r="D2253" s="5" t="s">
        <v>3413</v>
      </c>
      <c r="E2253" s="6">
        <v>45879.0</v>
      </c>
      <c r="F2253" s="7">
        <f t="shared" si="1"/>
        <v>2025</v>
      </c>
      <c r="G2253" s="7">
        <f t="shared" si="2"/>
        <v>8</v>
      </c>
      <c r="H2253" s="5" t="s">
        <v>382</v>
      </c>
      <c r="I2253" s="7">
        <v>41.2</v>
      </c>
      <c r="J2253" s="7">
        <v>0.0</v>
      </c>
      <c r="K2253" s="8"/>
      <c r="L2253" s="5" t="str">
        <f t="array" ref="L2253">XLOOKUP(H2253,'Product Master'!B:B,'Product Master'!C:C)</f>
        <v>Industrial Lubricants</v>
      </c>
      <c r="M2253" s="9">
        <f t="shared" si="3"/>
        <v>0</v>
      </c>
    </row>
    <row r="2254">
      <c r="A2254" s="5" t="s">
        <v>6303</v>
      </c>
      <c r="B2254" s="5" t="s">
        <v>3741</v>
      </c>
      <c r="C2254" s="5" t="s">
        <v>3402</v>
      </c>
      <c r="D2254" s="5" t="s">
        <v>3419</v>
      </c>
      <c r="E2254" s="6">
        <v>45877.0</v>
      </c>
      <c r="F2254" s="7">
        <f t="shared" si="1"/>
        <v>2025</v>
      </c>
      <c r="G2254" s="7">
        <f t="shared" si="2"/>
        <v>8</v>
      </c>
      <c r="H2254" s="5" t="s">
        <v>142</v>
      </c>
      <c r="I2254" s="7">
        <v>36.1</v>
      </c>
      <c r="J2254" s="7">
        <v>20.0</v>
      </c>
      <c r="K2254" s="8"/>
      <c r="L2254" s="5" t="str">
        <f t="array" ref="L2254">XLOOKUP(H2254,'Product Master'!B:B,'Product Master'!C:C)</f>
        <v>Automotive Solutions</v>
      </c>
      <c r="M2254" s="9">
        <f t="shared" si="3"/>
        <v>7220000</v>
      </c>
    </row>
    <row r="2255">
      <c r="A2255" s="5" t="s">
        <v>6304</v>
      </c>
      <c r="B2255" s="5" t="s">
        <v>3834</v>
      </c>
      <c r="C2255" s="5" t="s">
        <v>3416</v>
      </c>
      <c r="D2255" s="5" t="s">
        <v>3419</v>
      </c>
      <c r="E2255" s="6">
        <v>46090.0</v>
      </c>
      <c r="F2255" s="7">
        <f t="shared" si="1"/>
        <v>2026</v>
      </c>
      <c r="G2255" s="7">
        <f t="shared" si="2"/>
        <v>3</v>
      </c>
      <c r="H2255" s="5" t="s">
        <v>152</v>
      </c>
      <c r="I2255" s="7">
        <v>31.8</v>
      </c>
      <c r="J2255" s="7">
        <v>20.0</v>
      </c>
      <c r="K2255" s="5" t="s">
        <v>5123</v>
      </c>
      <c r="L2255" s="5" t="str">
        <f t="array" ref="L2255">XLOOKUP(H2255,'Product Master'!B:B,'Product Master'!C:C)</f>
        <v>Packaging Materials</v>
      </c>
      <c r="M2255" s="9">
        <f t="shared" si="3"/>
        <v>6360000</v>
      </c>
    </row>
    <row r="2256">
      <c r="A2256" s="5" t="s">
        <v>6305</v>
      </c>
      <c r="B2256" s="5" t="s">
        <v>3612</v>
      </c>
      <c r="C2256" s="5" t="s">
        <v>3416</v>
      </c>
      <c r="D2256" s="5" t="s">
        <v>3413</v>
      </c>
      <c r="E2256" s="6">
        <v>46711.0</v>
      </c>
      <c r="F2256" s="7">
        <f t="shared" si="1"/>
        <v>2027</v>
      </c>
      <c r="G2256" s="7">
        <f t="shared" si="2"/>
        <v>11</v>
      </c>
      <c r="H2256" s="5" t="s">
        <v>59</v>
      </c>
      <c r="I2256" s="7">
        <v>37.4</v>
      </c>
      <c r="J2256" s="7">
        <v>0.0</v>
      </c>
      <c r="K2256" s="8"/>
      <c r="L2256" s="5" t="str">
        <f t="array" ref="L2256">XLOOKUP(H2256,'Product Master'!B:B,'Product Master'!C:C)</f>
        <v>Consumer &amp; Home Care</v>
      </c>
      <c r="M2256" s="9">
        <f t="shared" si="3"/>
        <v>0</v>
      </c>
    </row>
    <row r="2257">
      <c r="A2257" s="5" t="s">
        <v>6306</v>
      </c>
      <c r="B2257" s="5" t="s">
        <v>3531</v>
      </c>
      <c r="C2257" s="5" t="s">
        <v>3406</v>
      </c>
      <c r="D2257" s="5" t="s">
        <v>3417</v>
      </c>
      <c r="E2257" s="6">
        <v>45998.0</v>
      </c>
      <c r="F2257" s="7">
        <f t="shared" si="1"/>
        <v>2025</v>
      </c>
      <c r="G2257" s="7">
        <f t="shared" si="2"/>
        <v>12</v>
      </c>
      <c r="H2257" s="5" t="s">
        <v>103</v>
      </c>
      <c r="I2257" s="7">
        <v>35.5</v>
      </c>
      <c r="J2257" s="7">
        <v>60.0</v>
      </c>
      <c r="K2257" s="8"/>
      <c r="L2257" s="5" t="str">
        <f t="array" ref="L2257">XLOOKUP(H2257,'Product Master'!B:B,'Product Master'!C:C)</f>
        <v>Specialty Polymers</v>
      </c>
      <c r="M2257" s="9">
        <f t="shared" si="3"/>
        <v>21300000</v>
      </c>
    </row>
    <row r="2258">
      <c r="A2258" s="5" t="s">
        <v>6307</v>
      </c>
      <c r="B2258" s="5" t="s">
        <v>3846</v>
      </c>
      <c r="C2258" s="5" t="s">
        <v>3412</v>
      </c>
      <c r="D2258" s="5" t="s">
        <v>3407</v>
      </c>
      <c r="E2258" s="6">
        <v>45973.0</v>
      </c>
      <c r="F2258" s="7">
        <f t="shared" si="1"/>
        <v>2025</v>
      </c>
      <c r="G2258" s="7">
        <f t="shared" si="2"/>
        <v>11</v>
      </c>
      <c r="H2258" s="5" t="s">
        <v>152</v>
      </c>
      <c r="I2258" s="7">
        <v>16.0</v>
      </c>
      <c r="J2258" s="7">
        <v>100.0</v>
      </c>
      <c r="K2258" s="8"/>
      <c r="L2258" s="5" t="str">
        <f t="array" ref="L2258">XLOOKUP(H2258,'Product Master'!B:B,'Product Master'!C:C)</f>
        <v>Packaging Materials</v>
      </c>
      <c r="M2258" s="9">
        <f t="shared" si="3"/>
        <v>16000000</v>
      </c>
    </row>
    <row r="2259">
      <c r="A2259" s="5" t="s">
        <v>6308</v>
      </c>
      <c r="B2259" s="5" t="s">
        <v>3464</v>
      </c>
      <c r="C2259" s="5" t="s">
        <v>3406</v>
      </c>
      <c r="D2259" s="5" t="s">
        <v>3407</v>
      </c>
      <c r="E2259" s="6">
        <v>46512.0</v>
      </c>
      <c r="F2259" s="7">
        <f t="shared" si="1"/>
        <v>2027</v>
      </c>
      <c r="G2259" s="7">
        <f t="shared" si="2"/>
        <v>5</v>
      </c>
      <c r="H2259" s="5" t="s">
        <v>19</v>
      </c>
      <c r="I2259" s="7">
        <v>74.1</v>
      </c>
      <c r="J2259" s="7">
        <v>100.0</v>
      </c>
      <c r="K2259" s="8"/>
      <c r="L2259" s="5" t="str">
        <f t="array" ref="L2259">XLOOKUP(H2259,'Product Master'!B:B,'Product Master'!C:C)</f>
        <v>Packaging Materials</v>
      </c>
      <c r="M2259" s="9">
        <f t="shared" si="3"/>
        <v>74100000</v>
      </c>
    </row>
    <row r="2260">
      <c r="A2260" s="5" t="s">
        <v>6309</v>
      </c>
      <c r="B2260" s="5" t="s">
        <v>4238</v>
      </c>
      <c r="C2260" s="5" t="s">
        <v>3406</v>
      </c>
      <c r="D2260" s="5" t="s">
        <v>3407</v>
      </c>
      <c r="E2260" s="6">
        <v>45966.0</v>
      </c>
      <c r="F2260" s="7">
        <f t="shared" si="1"/>
        <v>2025</v>
      </c>
      <c r="G2260" s="7">
        <f t="shared" si="2"/>
        <v>11</v>
      </c>
      <c r="H2260" s="5" t="s">
        <v>31</v>
      </c>
      <c r="I2260" s="7">
        <v>30.4</v>
      </c>
      <c r="J2260" s="7">
        <v>100.0</v>
      </c>
      <c r="K2260" s="8"/>
      <c r="L2260" s="5" t="str">
        <f t="array" ref="L2260">XLOOKUP(H2260,'Product Master'!B:B,'Product Master'!C:C)</f>
        <v>Consumer &amp; Home Care</v>
      </c>
      <c r="M2260" s="9">
        <f t="shared" si="3"/>
        <v>30400000</v>
      </c>
    </row>
    <row r="2261">
      <c r="A2261" s="5" t="s">
        <v>6310</v>
      </c>
      <c r="B2261" s="5" t="s">
        <v>4667</v>
      </c>
      <c r="C2261" s="5" t="s">
        <v>3416</v>
      </c>
      <c r="D2261" s="5" t="s">
        <v>3413</v>
      </c>
      <c r="E2261" s="6">
        <v>46126.0</v>
      </c>
      <c r="F2261" s="7">
        <f t="shared" si="1"/>
        <v>2026</v>
      </c>
      <c r="G2261" s="7">
        <f t="shared" si="2"/>
        <v>4</v>
      </c>
      <c r="H2261" s="5" t="s">
        <v>79</v>
      </c>
      <c r="I2261" s="7">
        <v>17.3</v>
      </c>
      <c r="J2261" s="7">
        <v>0.0</v>
      </c>
      <c r="K2261" s="8"/>
      <c r="L2261" s="5" t="str">
        <f t="array" ref="L2261">XLOOKUP(H2261,'Product Master'!B:B,'Product Master'!C:C)</f>
        <v>Packaging Materials</v>
      </c>
      <c r="M2261" s="9">
        <f t="shared" si="3"/>
        <v>0</v>
      </c>
    </row>
    <row r="2262">
      <c r="A2262" s="5" t="s">
        <v>6311</v>
      </c>
      <c r="B2262" s="5" t="s">
        <v>4557</v>
      </c>
      <c r="C2262" s="5" t="s">
        <v>3412</v>
      </c>
      <c r="D2262" s="5" t="s">
        <v>3403</v>
      </c>
      <c r="E2262" s="6">
        <v>46114.0</v>
      </c>
      <c r="F2262" s="7">
        <f t="shared" si="1"/>
        <v>2026</v>
      </c>
      <c r="G2262" s="7">
        <f t="shared" si="2"/>
        <v>4</v>
      </c>
      <c r="H2262" s="5" t="s">
        <v>180</v>
      </c>
      <c r="I2262" s="7">
        <v>37.8</v>
      </c>
      <c r="J2262" s="7">
        <v>80.0</v>
      </c>
      <c r="K2262" s="8"/>
      <c r="L2262" s="5" t="str">
        <f t="array" ref="L2262">XLOOKUP(H2262,'Product Master'!B:B,'Product Master'!C:C)</f>
        <v>Automotive Solutions</v>
      </c>
      <c r="M2262" s="9">
        <f t="shared" si="3"/>
        <v>30240000</v>
      </c>
    </row>
    <row r="2263">
      <c r="A2263" s="5" t="s">
        <v>6312</v>
      </c>
      <c r="B2263" s="5" t="s">
        <v>4601</v>
      </c>
      <c r="C2263" s="5" t="s">
        <v>3406</v>
      </c>
      <c r="D2263" s="5" t="s">
        <v>3417</v>
      </c>
      <c r="E2263" s="6">
        <v>46265.0</v>
      </c>
      <c r="F2263" s="7">
        <f t="shared" si="1"/>
        <v>2026</v>
      </c>
      <c r="G2263" s="7">
        <f t="shared" si="2"/>
        <v>8</v>
      </c>
      <c r="H2263" s="5" t="s">
        <v>25</v>
      </c>
      <c r="I2263" s="7">
        <v>43.6</v>
      </c>
      <c r="J2263" s="7">
        <v>60.0</v>
      </c>
      <c r="K2263" s="8"/>
      <c r="L2263" s="5" t="str">
        <f t="array" ref="L2263">XLOOKUP(H2263,'Product Master'!B:B,'Product Master'!C:C)</f>
        <v>Specialty Polymers</v>
      </c>
      <c r="M2263" s="9">
        <f t="shared" si="3"/>
        <v>26160000</v>
      </c>
    </row>
    <row r="2264">
      <c r="A2264" s="5" t="s">
        <v>6313</v>
      </c>
      <c r="B2264" s="5" t="s">
        <v>4276</v>
      </c>
      <c r="C2264" s="5" t="s">
        <v>3412</v>
      </c>
      <c r="D2264" s="5" t="s">
        <v>3413</v>
      </c>
      <c r="E2264" s="6">
        <v>45975.0</v>
      </c>
      <c r="F2264" s="7">
        <f t="shared" si="1"/>
        <v>2025</v>
      </c>
      <c r="G2264" s="7">
        <f t="shared" si="2"/>
        <v>11</v>
      </c>
      <c r="H2264" s="5" t="s">
        <v>231</v>
      </c>
      <c r="I2264" s="7">
        <v>78.1</v>
      </c>
      <c r="J2264" s="7">
        <v>0.0</v>
      </c>
      <c r="K2264" s="5" t="s">
        <v>5000</v>
      </c>
      <c r="L2264" s="5" t="str">
        <f t="array" ref="L2264">XLOOKUP(H2264,'Product Master'!B:B,'Product Master'!C:C)</f>
        <v>Industrial Lubricants</v>
      </c>
      <c r="M2264" s="9">
        <f t="shared" si="3"/>
        <v>0</v>
      </c>
    </row>
    <row r="2265">
      <c r="A2265" s="5" t="s">
        <v>6314</v>
      </c>
      <c r="B2265" s="5" t="s">
        <v>3856</v>
      </c>
      <c r="C2265" s="5" t="s">
        <v>3416</v>
      </c>
      <c r="D2265" s="5" t="s">
        <v>3413</v>
      </c>
      <c r="E2265" s="6">
        <v>46275.0</v>
      </c>
      <c r="F2265" s="7">
        <f t="shared" si="1"/>
        <v>2026</v>
      </c>
      <c r="G2265" s="7">
        <f t="shared" si="2"/>
        <v>9</v>
      </c>
      <c r="H2265" s="5" t="s">
        <v>218</v>
      </c>
      <c r="I2265" s="7">
        <v>13.6</v>
      </c>
      <c r="J2265" s="7">
        <v>0.0</v>
      </c>
      <c r="K2265" s="8"/>
      <c r="L2265" s="5" t="str">
        <f t="array" ref="L2265">XLOOKUP(H2265,'Product Master'!B:B,'Product Master'!C:C)</f>
        <v>Consumer &amp; Home Care</v>
      </c>
      <c r="M2265" s="9">
        <f t="shared" si="3"/>
        <v>0</v>
      </c>
    </row>
    <row r="2266">
      <c r="A2266" s="5" t="s">
        <v>6315</v>
      </c>
      <c r="B2266" s="5" t="s">
        <v>5378</v>
      </c>
      <c r="C2266" s="5" t="s">
        <v>3402</v>
      </c>
      <c r="D2266" s="5" t="s">
        <v>3403</v>
      </c>
      <c r="E2266" s="6">
        <v>46467.0</v>
      </c>
      <c r="F2266" s="7">
        <f t="shared" si="1"/>
        <v>2027</v>
      </c>
      <c r="G2266" s="7">
        <f t="shared" si="2"/>
        <v>3</v>
      </c>
      <c r="H2266" s="5" t="s">
        <v>103</v>
      </c>
      <c r="I2266" s="7">
        <v>62.7</v>
      </c>
      <c r="J2266" s="7">
        <v>80.0</v>
      </c>
      <c r="K2266" s="8"/>
      <c r="L2266" s="5" t="str">
        <f t="array" ref="L2266">XLOOKUP(H2266,'Product Master'!B:B,'Product Master'!C:C)</f>
        <v>Specialty Polymers</v>
      </c>
      <c r="M2266" s="9">
        <f t="shared" si="3"/>
        <v>50160000</v>
      </c>
    </row>
    <row r="2267">
      <c r="A2267" s="5" t="s">
        <v>6316</v>
      </c>
      <c r="B2267" s="5" t="s">
        <v>3554</v>
      </c>
      <c r="C2267" s="5" t="s">
        <v>3402</v>
      </c>
      <c r="D2267" s="5" t="s">
        <v>3417</v>
      </c>
      <c r="E2267" s="6">
        <v>46704.0</v>
      </c>
      <c r="F2267" s="7">
        <f t="shared" si="1"/>
        <v>2027</v>
      </c>
      <c r="G2267" s="7">
        <f t="shared" si="2"/>
        <v>11</v>
      </c>
      <c r="H2267" s="5" t="s">
        <v>161</v>
      </c>
      <c r="I2267" s="7">
        <v>28.2</v>
      </c>
      <c r="J2267" s="7">
        <v>60.0</v>
      </c>
      <c r="K2267" s="8"/>
      <c r="L2267" s="5" t="str">
        <f t="array" ref="L2267">XLOOKUP(H2267,'Product Master'!B:B,'Product Master'!C:C)</f>
        <v>Industrial Lubricants</v>
      </c>
      <c r="M2267" s="9">
        <f t="shared" si="3"/>
        <v>16920000</v>
      </c>
    </row>
    <row r="2268">
      <c r="A2268" s="5" t="s">
        <v>6317</v>
      </c>
      <c r="B2268" s="5" t="s">
        <v>4041</v>
      </c>
      <c r="C2268" s="5" t="s">
        <v>3406</v>
      </c>
      <c r="D2268" s="5" t="s">
        <v>3417</v>
      </c>
      <c r="E2268" s="6">
        <v>46252.0</v>
      </c>
      <c r="F2268" s="7">
        <f t="shared" si="1"/>
        <v>2026</v>
      </c>
      <c r="G2268" s="7">
        <f t="shared" si="2"/>
        <v>8</v>
      </c>
      <c r="H2268" s="5" t="s">
        <v>267</v>
      </c>
      <c r="I2268" s="7">
        <v>58.3</v>
      </c>
      <c r="J2268" s="7">
        <v>60.0</v>
      </c>
      <c r="K2268" s="8"/>
      <c r="L2268" s="5" t="str">
        <f t="array" ref="L2268">XLOOKUP(H2268,'Product Master'!B:B,'Product Master'!C:C)</f>
        <v>Automotive Solutions</v>
      </c>
      <c r="M2268" s="9">
        <f t="shared" si="3"/>
        <v>34980000</v>
      </c>
    </row>
    <row r="2269">
      <c r="A2269" s="5" t="s">
        <v>6318</v>
      </c>
      <c r="B2269" s="5" t="s">
        <v>5240</v>
      </c>
      <c r="C2269" s="5" t="s">
        <v>3402</v>
      </c>
      <c r="D2269" s="5" t="s">
        <v>3407</v>
      </c>
      <c r="E2269" s="6">
        <v>46316.0</v>
      </c>
      <c r="F2269" s="7">
        <f t="shared" si="1"/>
        <v>2026</v>
      </c>
      <c r="G2269" s="7">
        <f t="shared" si="2"/>
        <v>10</v>
      </c>
      <c r="H2269" s="5" t="s">
        <v>64</v>
      </c>
      <c r="I2269" s="7">
        <v>14.9</v>
      </c>
      <c r="J2269" s="7">
        <v>100.0</v>
      </c>
      <c r="K2269" s="8"/>
      <c r="L2269" s="5" t="str">
        <f t="array" ref="L2269">XLOOKUP(H2269,'Product Master'!B:B,'Product Master'!C:C)</f>
        <v>Industrial Lubricants</v>
      </c>
      <c r="M2269" s="9">
        <f t="shared" si="3"/>
        <v>14900000</v>
      </c>
    </row>
    <row r="2270">
      <c r="A2270" s="5" t="s">
        <v>6319</v>
      </c>
      <c r="B2270" s="5" t="s">
        <v>3438</v>
      </c>
      <c r="C2270" s="5" t="s">
        <v>3402</v>
      </c>
      <c r="D2270" s="5" t="s">
        <v>3419</v>
      </c>
      <c r="E2270" s="6">
        <v>46007.0</v>
      </c>
      <c r="F2270" s="7">
        <f t="shared" si="1"/>
        <v>2025</v>
      </c>
      <c r="G2270" s="7">
        <f t="shared" si="2"/>
        <v>12</v>
      </c>
      <c r="H2270" s="5" t="s">
        <v>231</v>
      </c>
      <c r="I2270" s="7">
        <v>57.8</v>
      </c>
      <c r="J2270" s="7">
        <v>20.0</v>
      </c>
      <c r="K2270" s="8"/>
      <c r="L2270" s="5" t="str">
        <f t="array" ref="L2270">XLOOKUP(H2270,'Product Master'!B:B,'Product Master'!C:C)</f>
        <v>Industrial Lubricants</v>
      </c>
      <c r="M2270" s="9">
        <f t="shared" si="3"/>
        <v>11560000</v>
      </c>
    </row>
    <row r="2271">
      <c r="A2271" s="5" t="s">
        <v>6320</v>
      </c>
      <c r="B2271" s="5" t="s">
        <v>4516</v>
      </c>
      <c r="C2271" s="5" t="s">
        <v>3406</v>
      </c>
      <c r="D2271" s="5" t="s">
        <v>3403</v>
      </c>
      <c r="E2271" s="6">
        <v>46019.0</v>
      </c>
      <c r="F2271" s="7">
        <f t="shared" si="1"/>
        <v>2025</v>
      </c>
      <c r="G2271" s="7">
        <f t="shared" si="2"/>
        <v>12</v>
      </c>
      <c r="H2271" s="5" t="s">
        <v>231</v>
      </c>
      <c r="I2271" s="7">
        <v>23.4</v>
      </c>
      <c r="J2271" s="7">
        <v>80.0</v>
      </c>
      <c r="K2271" s="8"/>
      <c r="L2271" s="5" t="str">
        <f t="array" ref="L2271">XLOOKUP(H2271,'Product Master'!B:B,'Product Master'!C:C)</f>
        <v>Industrial Lubricants</v>
      </c>
      <c r="M2271" s="9">
        <f t="shared" si="3"/>
        <v>18720000</v>
      </c>
    </row>
    <row r="2272">
      <c r="A2272" s="5" t="s">
        <v>6321</v>
      </c>
      <c r="B2272" s="5" t="s">
        <v>4187</v>
      </c>
      <c r="C2272" s="5" t="s">
        <v>3406</v>
      </c>
      <c r="D2272" s="5" t="s">
        <v>3417</v>
      </c>
      <c r="E2272" s="6">
        <v>45813.0</v>
      </c>
      <c r="F2272" s="7">
        <f t="shared" si="1"/>
        <v>2025</v>
      </c>
      <c r="G2272" s="7">
        <f t="shared" si="2"/>
        <v>6</v>
      </c>
      <c r="H2272" s="5" t="s">
        <v>40</v>
      </c>
      <c r="I2272" s="7">
        <v>18.3</v>
      </c>
      <c r="J2272" s="7">
        <v>60.0</v>
      </c>
      <c r="K2272" s="8"/>
      <c r="L2272" s="5" t="str">
        <f t="array" ref="L2272">XLOOKUP(H2272,'Product Master'!B:B,'Product Master'!C:C)</f>
        <v>Specialty Polymers</v>
      </c>
      <c r="M2272" s="9">
        <f t="shared" si="3"/>
        <v>10980000</v>
      </c>
    </row>
    <row r="2273">
      <c r="A2273" s="5" t="s">
        <v>6322</v>
      </c>
      <c r="B2273" s="5" t="s">
        <v>4893</v>
      </c>
      <c r="C2273" s="5" t="s">
        <v>3406</v>
      </c>
      <c r="D2273" s="5" t="s">
        <v>3407</v>
      </c>
      <c r="E2273" s="6">
        <v>46155.0</v>
      </c>
      <c r="F2273" s="7">
        <f t="shared" si="1"/>
        <v>2026</v>
      </c>
      <c r="G2273" s="7">
        <f t="shared" si="2"/>
        <v>5</v>
      </c>
      <c r="H2273" s="5" t="s">
        <v>257</v>
      </c>
      <c r="I2273" s="7">
        <v>50.7</v>
      </c>
      <c r="J2273" s="7">
        <v>100.0</v>
      </c>
      <c r="K2273" s="8"/>
      <c r="L2273" s="5" t="str">
        <f t="array" ref="L2273">XLOOKUP(H2273,'Product Master'!B:B,'Product Master'!C:C)</f>
        <v>Consumer &amp; Home Care</v>
      </c>
      <c r="M2273" s="9">
        <f t="shared" si="3"/>
        <v>50700000</v>
      </c>
    </row>
    <row r="2274">
      <c r="A2274" s="5" t="s">
        <v>6323</v>
      </c>
      <c r="B2274" s="5" t="s">
        <v>4537</v>
      </c>
      <c r="C2274" s="5" t="s">
        <v>3402</v>
      </c>
      <c r="D2274" s="5" t="s">
        <v>3403</v>
      </c>
      <c r="E2274" s="6">
        <v>46222.0</v>
      </c>
      <c r="F2274" s="7">
        <f t="shared" si="1"/>
        <v>2026</v>
      </c>
      <c r="G2274" s="7">
        <f t="shared" si="2"/>
        <v>7</v>
      </c>
      <c r="H2274" s="5" t="s">
        <v>142</v>
      </c>
      <c r="I2274" s="7">
        <v>28.1</v>
      </c>
      <c r="J2274" s="7">
        <v>80.0</v>
      </c>
      <c r="K2274" s="5" t="s">
        <v>5787</v>
      </c>
      <c r="L2274" s="5" t="str">
        <f t="array" ref="L2274">XLOOKUP(H2274,'Product Master'!B:B,'Product Master'!C:C)</f>
        <v>Automotive Solutions</v>
      </c>
      <c r="M2274" s="9">
        <f t="shared" si="3"/>
        <v>22480000</v>
      </c>
    </row>
    <row r="2275">
      <c r="A2275" s="5" t="s">
        <v>6324</v>
      </c>
      <c r="B2275" s="5" t="s">
        <v>3689</v>
      </c>
      <c r="C2275" s="5" t="s">
        <v>3406</v>
      </c>
      <c r="D2275" s="5" t="s">
        <v>3417</v>
      </c>
      <c r="E2275" s="6">
        <v>45808.0</v>
      </c>
      <c r="F2275" s="7">
        <f t="shared" si="1"/>
        <v>2025</v>
      </c>
      <c r="G2275" s="7">
        <f t="shared" si="2"/>
        <v>5</v>
      </c>
      <c r="H2275" s="5" t="s">
        <v>382</v>
      </c>
      <c r="I2275" s="7">
        <v>11.2</v>
      </c>
      <c r="J2275" s="7">
        <v>60.0</v>
      </c>
      <c r="K2275" s="8"/>
      <c r="L2275" s="5" t="str">
        <f t="array" ref="L2275">XLOOKUP(H2275,'Product Master'!B:B,'Product Master'!C:C)</f>
        <v>Industrial Lubricants</v>
      </c>
      <c r="M2275" s="9">
        <f t="shared" si="3"/>
        <v>6720000</v>
      </c>
    </row>
    <row r="2276">
      <c r="A2276" s="5" t="s">
        <v>6325</v>
      </c>
      <c r="B2276" s="5" t="s">
        <v>4739</v>
      </c>
      <c r="C2276" s="5" t="s">
        <v>3412</v>
      </c>
      <c r="D2276" s="5" t="s">
        <v>3413</v>
      </c>
      <c r="E2276" s="6">
        <v>46612.0</v>
      </c>
      <c r="F2276" s="7">
        <f t="shared" si="1"/>
        <v>2027</v>
      </c>
      <c r="G2276" s="7">
        <f t="shared" si="2"/>
        <v>8</v>
      </c>
      <c r="H2276" s="5" t="s">
        <v>161</v>
      </c>
      <c r="I2276" s="7">
        <v>68.8</v>
      </c>
      <c r="J2276" s="7">
        <v>0.0</v>
      </c>
      <c r="K2276" s="8"/>
      <c r="L2276" s="5" t="str">
        <f t="array" ref="L2276">XLOOKUP(H2276,'Product Master'!B:B,'Product Master'!C:C)</f>
        <v>Industrial Lubricants</v>
      </c>
      <c r="M2276" s="9">
        <f t="shared" si="3"/>
        <v>0</v>
      </c>
    </row>
    <row r="2277">
      <c r="A2277" s="5" t="s">
        <v>6326</v>
      </c>
      <c r="B2277" s="5" t="s">
        <v>4537</v>
      </c>
      <c r="C2277" s="5" t="s">
        <v>3402</v>
      </c>
      <c r="D2277" s="5" t="s">
        <v>3407</v>
      </c>
      <c r="E2277" s="6">
        <v>46400.0</v>
      </c>
      <c r="F2277" s="7">
        <f t="shared" si="1"/>
        <v>2027</v>
      </c>
      <c r="G2277" s="7">
        <f t="shared" si="2"/>
        <v>1</v>
      </c>
      <c r="H2277" s="5" t="s">
        <v>98</v>
      </c>
      <c r="I2277" s="7">
        <v>13.5</v>
      </c>
      <c r="J2277" s="7">
        <v>100.0</v>
      </c>
      <c r="K2277" s="8"/>
      <c r="L2277" s="5" t="str">
        <f t="array" ref="L2277">XLOOKUP(H2277,'Product Master'!B:B,'Product Master'!C:C)</f>
        <v>Industrial Lubricants</v>
      </c>
      <c r="M2277" s="9">
        <f t="shared" si="3"/>
        <v>13500000</v>
      </c>
    </row>
    <row r="2278">
      <c r="A2278" s="5" t="s">
        <v>6327</v>
      </c>
      <c r="B2278" s="5" t="s">
        <v>4410</v>
      </c>
      <c r="C2278" s="5" t="s">
        <v>3402</v>
      </c>
      <c r="D2278" s="5" t="s">
        <v>3407</v>
      </c>
      <c r="E2278" s="6">
        <v>45905.0</v>
      </c>
      <c r="F2278" s="7">
        <f t="shared" si="1"/>
        <v>2025</v>
      </c>
      <c r="G2278" s="7">
        <f t="shared" si="2"/>
        <v>9</v>
      </c>
      <c r="H2278" s="5" t="s">
        <v>257</v>
      </c>
      <c r="I2278" s="7">
        <v>68.9</v>
      </c>
      <c r="J2278" s="7">
        <v>100.0</v>
      </c>
      <c r="K2278" s="8"/>
      <c r="L2278" s="5" t="str">
        <f t="array" ref="L2278">XLOOKUP(H2278,'Product Master'!B:B,'Product Master'!C:C)</f>
        <v>Consumer &amp; Home Care</v>
      </c>
      <c r="M2278" s="9">
        <f t="shared" si="3"/>
        <v>68900000</v>
      </c>
    </row>
    <row r="2279">
      <c r="A2279" s="5" t="s">
        <v>6328</v>
      </c>
      <c r="B2279" s="5" t="s">
        <v>4676</v>
      </c>
      <c r="C2279" s="5" t="s">
        <v>3406</v>
      </c>
      <c r="D2279" s="5" t="s">
        <v>3419</v>
      </c>
      <c r="E2279" s="6">
        <v>45778.0</v>
      </c>
      <c r="F2279" s="7">
        <f t="shared" si="1"/>
        <v>2025</v>
      </c>
      <c r="G2279" s="7">
        <f t="shared" si="2"/>
        <v>5</v>
      </c>
      <c r="H2279" s="5" t="s">
        <v>133</v>
      </c>
      <c r="I2279" s="7">
        <v>30.1</v>
      </c>
      <c r="J2279" s="7">
        <v>20.0</v>
      </c>
      <c r="K2279" s="8"/>
      <c r="L2279" s="5" t="str">
        <f t="array" ref="L2279">XLOOKUP(H2279,'Product Master'!B:B,'Product Master'!C:C)</f>
        <v>Specialty Polymers</v>
      </c>
      <c r="M2279" s="9">
        <f t="shared" si="3"/>
        <v>6020000</v>
      </c>
    </row>
    <row r="2280">
      <c r="A2280" s="5" t="s">
        <v>6329</v>
      </c>
      <c r="B2280" s="5" t="s">
        <v>3573</v>
      </c>
      <c r="C2280" s="5" t="s">
        <v>3406</v>
      </c>
      <c r="D2280" s="5" t="s">
        <v>3417</v>
      </c>
      <c r="E2280" s="6">
        <v>45742.0</v>
      </c>
      <c r="F2280" s="7">
        <f t="shared" si="1"/>
        <v>2025</v>
      </c>
      <c r="G2280" s="7">
        <f t="shared" si="2"/>
        <v>3</v>
      </c>
      <c r="H2280" s="5" t="s">
        <v>213</v>
      </c>
      <c r="I2280" s="7">
        <v>14.3</v>
      </c>
      <c r="J2280" s="7">
        <v>60.0</v>
      </c>
      <c r="K2280" s="8"/>
      <c r="L2280" s="5" t="str">
        <f t="array" ref="L2280">XLOOKUP(H2280,'Product Master'!B:B,'Product Master'!C:C)</f>
        <v>Industrial Lubricants</v>
      </c>
      <c r="M2280" s="9">
        <f t="shared" si="3"/>
        <v>8580000</v>
      </c>
    </row>
    <row r="2281">
      <c r="A2281" s="5" t="s">
        <v>6330</v>
      </c>
      <c r="B2281" s="5" t="s">
        <v>3479</v>
      </c>
      <c r="C2281" s="5" t="s">
        <v>3406</v>
      </c>
      <c r="D2281" s="5" t="s">
        <v>3407</v>
      </c>
      <c r="E2281" s="6">
        <v>46504.0</v>
      </c>
      <c r="F2281" s="7">
        <f t="shared" si="1"/>
        <v>2027</v>
      </c>
      <c r="G2281" s="7">
        <f t="shared" si="2"/>
        <v>4</v>
      </c>
      <c r="H2281" s="5" t="s">
        <v>210</v>
      </c>
      <c r="I2281" s="7">
        <v>26.7</v>
      </c>
      <c r="J2281" s="7">
        <v>100.0</v>
      </c>
      <c r="K2281" s="8"/>
      <c r="L2281" s="5" t="str">
        <f t="array" ref="L2281">XLOOKUP(H2281,'Product Master'!B:B,'Product Master'!C:C)</f>
        <v>Automotive Solutions</v>
      </c>
      <c r="M2281" s="9">
        <f t="shared" si="3"/>
        <v>26700000</v>
      </c>
    </row>
    <row r="2282">
      <c r="A2282" s="5" t="s">
        <v>6331</v>
      </c>
      <c r="B2282" s="5" t="s">
        <v>3753</v>
      </c>
      <c r="C2282" s="5" t="s">
        <v>3412</v>
      </c>
      <c r="D2282" s="5" t="s">
        <v>3413</v>
      </c>
      <c r="E2282" s="6">
        <v>45775.0</v>
      </c>
      <c r="F2282" s="7">
        <f t="shared" si="1"/>
        <v>2025</v>
      </c>
      <c r="G2282" s="7">
        <f t="shared" si="2"/>
        <v>4</v>
      </c>
      <c r="H2282" s="5" t="s">
        <v>98</v>
      </c>
      <c r="I2282" s="7">
        <v>49.2</v>
      </c>
      <c r="J2282" s="7">
        <v>0.0</v>
      </c>
      <c r="K2282" s="8"/>
      <c r="L2282" s="5" t="str">
        <f t="array" ref="L2282">XLOOKUP(H2282,'Product Master'!B:B,'Product Master'!C:C)</f>
        <v>Industrial Lubricants</v>
      </c>
      <c r="M2282" s="9">
        <f t="shared" si="3"/>
        <v>0</v>
      </c>
    </row>
    <row r="2283">
      <c r="A2283" s="5" t="s">
        <v>6332</v>
      </c>
      <c r="B2283" s="5" t="s">
        <v>4454</v>
      </c>
      <c r="C2283" s="5" t="s">
        <v>3412</v>
      </c>
      <c r="D2283" s="5" t="s">
        <v>3419</v>
      </c>
      <c r="E2283" s="6">
        <v>45991.0</v>
      </c>
      <c r="F2283" s="7">
        <f t="shared" si="1"/>
        <v>2025</v>
      </c>
      <c r="G2283" s="7">
        <f t="shared" si="2"/>
        <v>11</v>
      </c>
      <c r="H2283" s="5" t="s">
        <v>280</v>
      </c>
      <c r="I2283" s="7">
        <v>48.5</v>
      </c>
      <c r="J2283" s="7">
        <v>20.0</v>
      </c>
      <c r="K2283" s="8"/>
      <c r="L2283" s="5" t="str">
        <f t="array" ref="L2283">XLOOKUP(H2283,'Product Master'!B:B,'Product Master'!C:C)</f>
        <v>Packaging Materials</v>
      </c>
      <c r="M2283" s="9">
        <f t="shared" si="3"/>
        <v>9700000</v>
      </c>
    </row>
    <row r="2284">
      <c r="A2284" s="5" t="s">
        <v>6333</v>
      </c>
      <c r="B2284" s="5" t="s">
        <v>4276</v>
      </c>
      <c r="C2284" s="5" t="s">
        <v>3412</v>
      </c>
      <c r="D2284" s="5" t="s">
        <v>3419</v>
      </c>
      <c r="E2284" s="6">
        <v>46088.0</v>
      </c>
      <c r="F2284" s="7">
        <f t="shared" si="1"/>
        <v>2026</v>
      </c>
      <c r="G2284" s="7">
        <f t="shared" si="2"/>
        <v>3</v>
      </c>
      <c r="H2284" s="5" t="s">
        <v>267</v>
      </c>
      <c r="I2284" s="7">
        <v>69.2</v>
      </c>
      <c r="J2284" s="7">
        <v>20.0</v>
      </c>
      <c r="K2284" s="8"/>
      <c r="L2284" s="5" t="str">
        <f t="array" ref="L2284">XLOOKUP(H2284,'Product Master'!B:B,'Product Master'!C:C)</f>
        <v>Automotive Solutions</v>
      </c>
      <c r="M2284" s="9">
        <f t="shared" si="3"/>
        <v>13840000</v>
      </c>
    </row>
    <row r="2285">
      <c r="A2285" s="5" t="s">
        <v>6334</v>
      </c>
      <c r="B2285" s="5" t="s">
        <v>3612</v>
      </c>
      <c r="C2285" s="5" t="s">
        <v>3416</v>
      </c>
      <c r="D2285" s="5" t="s">
        <v>3419</v>
      </c>
      <c r="E2285" s="6">
        <v>46634.0</v>
      </c>
      <c r="F2285" s="7">
        <f t="shared" si="1"/>
        <v>2027</v>
      </c>
      <c r="G2285" s="7">
        <f t="shared" si="2"/>
        <v>9</v>
      </c>
      <c r="H2285" s="5" t="s">
        <v>56</v>
      </c>
      <c r="I2285" s="7">
        <v>71.9</v>
      </c>
      <c r="J2285" s="7">
        <v>20.0</v>
      </c>
      <c r="K2285" s="8"/>
      <c r="L2285" s="5" t="str">
        <f t="array" ref="L2285">XLOOKUP(H2285,'Product Master'!B:B,'Product Master'!C:C)</f>
        <v>Packaging Materials</v>
      </c>
      <c r="M2285" s="9">
        <f t="shared" si="3"/>
        <v>14380000</v>
      </c>
    </row>
    <row r="2286">
      <c r="A2286" s="5" t="s">
        <v>6335</v>
      </c>
      <c r="B2286" s="5" t="s">
        <v>5982</v>
      </c>
      <c r="C2286" s="5" t="s">
        <v>3402</v>
      </c>
      <c r="D2286" s="5" t="s">
        <v>3403</v>
      </c>
      <c r="E2286" s="6">
        <v>46774.0</v>
      </c>
      <c r="F2286" s="7">
        <f t="shared" si="1"/>
        <v>2028</v>
      </c>
      <c r="G2286" s="7">
        <f t="shared" si="2"/>
        <v>1</v>
      </c>
      <c r="H2286" s="5" t="s">
        <v>56</v>
      </c>
      <c r="I2286" s="7">
        <v>7.9</v>
      </c>
      <c r="J2286" s="7">
        <v>80.0</v>
      </c>
      <c r="K2286" s="5" t="s">
        <v>5862</v>
      </c>
      <c r="L2286" s="5" t="str">
        <f t="array" ref="L2286">XLOOKUP(H2286,'Product Master'!B:B,'Product Master'!C:C)</f>
        <v>Packaging Materials</v>
      </c>
      <c r="M2286" s="9">
        <f t="shared" si="3"/>
        <v>6320000</v>
      </c>
    </row>
    <row r="2287">
      <c r="A2287" s="5" t="s">
        <v>6336</v>
      </c>
      <c r="B2287" s="5" t="s">
        <v>3626</v>
      </c>
      <c r="C2287" s="5" t="s">
        <v>3416</v>
      </c>
      <c r="D2287" s="5" t="s">
        <v>3419</v>
      </c>
      <c r="E2287" s="6">
        <v>46090.0</v>
      </c>
      <c r="F2287" s="7">
        <f t="shared" si="1"/>
        <v>2026</v>
      </c>
      <c r="G2287" s="7">
        <f t="shared" si="2"/>
        <v>3</v>
      </c>
      <c r="H2287" s="5" t="s">
        <v>142</v>
      </c>
      <c r="I2287" s="7">
        <v>60.1</v>
      </c>
      <c r="J2287" s="7">
        <v>20.0</v>
      </c>
      <c r="K2287" s="8"/>
      <c r="L2287" s="5" t="str">
        <f t="array" ref="L2287">XLOOKUP(H2287,'Product Master'!B:B,'Product Master'!C:C)</f>
        <v>Automotive Solutions</v>
      </c>
      <c r="M2287" s="9">
        <f t="shared" si="3"/>
        <v>12020000</v>
      </c>
    </row>
    <row r="2288">
      <c r="A2288" s="5" t="s">
        <v>6337</v>
      </c>
      <c r="B2288" s="5" t="s">
        <v>3603</v>
      </c>
      <c r="C2288" s="5" t="s">
        <v>3402</v>
      </c>
      <c r="D2288" s="5" t="s">
        <v>3413</v>
      </c>
      <c r="E2288" s="6">
        <v>46769.0</v>
      </c>
      <c r="F2288" s="7">
        <f t="shared" si="1"/>
        <v>2028</v>
      </c>
      <c r="G2288" s="7">
        <f t="shared" si="2"/>
        <v>1</v>
      </c>
      <c r="H2288" s="5" t="s">
        <v>92</v>
      </c>
      <c r="I2288" s="7">
        <v>61.8</v>
      </c>
      <c r="J2288" s="7">
        <v>0.0</v>
      </c>
      <c r="K2288" s="8"/>
      <c r="L2288" s="5" t="str">
        <f t="array" ref="L2288">XLOOKUP(H2288,'Product Master'!B:B,'Product Master'!C:C)</f>
        <v>Automotive Solutions</v>
      </c>
      <c r="M2288" s="9">
        <f t="shared" si="3"/>
        <v>0</v>
      </c>
    </row>
    <row r="2289">
      <c r="A2289" s="5" t="s">
        <v>6338</v>
      </c>
      <c r="B2289" s="5" t="s">
        <v>4374</v>
      </c>
      <c r="C2289" s="5" t="s">
        <v>3402</v>
      </c>
      <c r="D2289" s="5" t="s">
        <v>3407</v>
      </c>
      <c r="E2289" s="6">
        <v>45748.0</v>
      </c>
      <c r="F2289" s="7">
        <f t="shared" si="1"/>
        <v>2025</v>
      </c>
      <c r="G2289" s="7">
        <f t="shared" si="2"/>
        <v>4</v>
      </c>
      <c r="H2289" s="5" t="s">
        <v>121</v>
      </c>
      <c r="I2289" s="7">
        <v>40.2</v>
      </c>
      <c r="J2289" s="7">
        <v>100.0</v>
      </c>
      <c r="K2289" s="8"/>
      <c r="L2289" s="5" t="str">
        <f t="array" ref="L2289">XLOOKUP(H2289,'Product Master'!B:B,'Product Master'!C:C)</f>
        <v>Specialty Polymers</v>
      </c>
      <c r="M2289" s="9">
        <f t="shared" si="3"/>
        <v>40200000</v>
      </c>
    </row>
    <row r="2290">
      <c r="A2290" s="5" t="s">
        <v>6339</v>
      </c>
      <c r="B2290" s="5" t="s">
        <v>4454</v>
      </c>
      <c r="C2290" s="5" t="s">
        <v>3416</v>
      </c>
      <c r="D2290" s="5" t="s">
        <v>3417</v>
      </c>
      <c r="E2290" s="6">
        <v>46512.0</v>
      </c>
      <c r="F2290" s="7">
        <f t="shared" si="1"/>
        <v>2027</v>
      </c>
      <c r="G2290" s="7">
        <f t="shared" si="2"/>
        <v>5</v>
      </c>
      <c r="H2290" s="5" t="s">
        <v>121</v>
      </c>
      <c r="I2290" s="7">
        <v>15.0</v>
      </c>
      <c r="J2290" s="7">
        <v>60.0</v>
      </c>
      <c r="K2290" s="8"/>
      <c r="L2290" s="5" t="str">
        <f t="array" ref="L2290">XLOOKUP(H2290,'Product Master'!B:B,'Product Master'!C:C)</f>
        <v>Specialty Polymers</v>
      </c>
      <c r="M2290" s="9">
        <f t="shared" si="3"/>
        <v>9000000</v>
      </c>
    </row>
    <row r="2291">
      <c r="A2291" s="5" t="s">
        <v>6340</v>
      </c>
      <c r="B2291" s="5" t="s">
        <v>3672</v>
      </c>
      <c r="C2291" s="5" t="s">
        <v>3412</v>
      </c>
      <c r="D2291" s="5" t="s">
        <v>3407</v>
      </c>
      <c r="E2291" s="6">
        <v>45992.0</v>
      </c>
      <c r="F2291" s="7">
        <f t="shared" si="1"/>
        <v>2025</v>
      </c>
      <c r="G2291" s="7">
        <f t="shared" si="2"/>
        <v>12</v>
      </c>
      <c r="H2291" s="5" t="s">
        <v>169</v>
      </c>
      <c r="I2291" s="7">
        <v>75.8</v>
      </c>
      <c r="J2291" s="7">
        <v>100.0</v>
      </c>
      <c r="K2291" s="8"/>
      <c r="L2291" s="5" t="str">
        <f t="array" ref="L2291">XLOOKUP(H2291,'Product Master'!B:B,'Product Master'!C:C)</f>
        <v>Specialty Polymers</v>
      </c>
      <c r="M2291" s="9">
        <f t="shared" si="3"/>
        <v>75800000</v>
      </c>
    </row>
    <row r="2292">
      <c r="A2292" s="5" t="s">
        <v>6341</v>
      </c>
      <c r="B2292" s="5" t="s">
        <v>4010</v>
      </c>
      <c r="C2292" s="5" t="s">
        <v>3416</v>
      </c>
      <c r="D2292" s="5" t="s">
        <v>3417</v>
      </c>
      <c r="E2292" s="6">
        <v>46660.0</v>
      </c>
      <c r="F2292" s="7">
        <f t="shared" si="1"/>
        <v>2027</v>
      </c>
      <c r="G2292" s="7">
        <f t="shared" si="2"/>
        <v>9</v>
      </c>
      <c r="H2292" s="5" t="s">
        <v>169</v>
      </c>
      <c r="I2292" s="7">
        <v>50.1</v>
      </c>
      <c r="J2292" s="7">
        <v>60.0</v>
      </c>
      <c r="K2292" s="8"/>
      <c r="L2292" s="5" t="str">
        <f t="array" ref="L2292">XLOOKUP(H2292,'Product Master'!B:B,'Product Master'!C:C)</f>
        <v>Specialty Polymers</v>
      </c>
      <c r="M2292" s="9">
        <f t="shared" si="3"/>
        <v>30060000</v>
      </c>
    </row>
    <row r="2293">
      <c r="A2293" s="5" t="s">
        <v>6342</v>
      </c>
      <c r="B2293" s="5" t="s">
        <v>3664</v>
      </c>
      <c r="C2293" s="5" t="s">
        <v>3412</v>
      </c>
      <c r="D2293" s="5" t="s">
        <v>3407</v>
      </c>
      <c r="E2293" s="6">
        <v>45893.0</v>
      </c>
      <c r="F2293" s="7">
        <f t="shared" si="1"/>
        <v>2025</v>
      </c>
      <c r="G2293" s="7">
        <f t="shared" si="2"/>
        <v>8</v>
      </c>
      <c r="H2293" s="5" t="s">
        <v>336</v>
      </c>
      <c r="I2293" s="7">
        <v>39.6</v>
      </c>
      <c r="J2293" s="7">
        <v>100.0</v>
      </c>
      <c r="K2293" s="8"/>
      <c r="L2293" s="5" t="str">
        <f t="array" ref="L2293">XLOOKUP(H2293,'Product Master'!B:B,'Product Master'!C:C)</f>
        <v>Automotive Solutions</v>
      </c>
      <c r="M2293" s="9">
        <f t="shared" si="3"/>
        <v>39600000</v>
      </c>
    </row>
    <row r="2294">
      <c r="A2294" s="5" t="s">
        <v>6343</v>
      </c>
      <c r="B2294" s="5" t="s">
        <v>4349</v>
      </c>
      <c r="C2294" s="5" t="s">
        <v>3406</v>
      </c>
      <c r="D2294" s="5" t="s">
        <v>3419</v>
      </c>
      <c r="E2294" s="6">
        <v>45791.0</v>
      </c>
      <c r="F2294" s="7">
        <f t="shared" si="1"/>
        <v>2025</v>
      </c>
      <c r="G2294" s="7">
        <f t="shared" si="2"/>
        <v>5</v>
      </c>
      <c r="H2294" s="5" t="s">
        <v>35</v>
      </c>
      <c r="I2294" s="7">
        <v>48.5</v>
      </c>
      <c r="J2294" s="7">
        <v>20.0</v>
      </c>
      <c r="K2294" s="8"/>
      <c r="L2294" s="5" t="str">
        <f t="array" ref="L2294">XLOOKUP(H2294,'Product Master'!B:B,'Product Master'!C:C)</f>
        <v>Specialty Polymers</v>
      </c>
      <c r="M2294" s="9">
        <f t="shared" si="3"/>
        <v>9700000</v>
      </c>
    </row>
    <row r="2295">
      <c r="A2295" s="5" t="s">
        <v>6344</v>
      </c>
      <c r="B2295" s="5" t="s">
        <v>3473</v>
      </c>
      <c r="C2295" s="5" t="s">
        <v>3402</v>
      </c>
      <c r="D2295" s="5" t="s">
        <v>3419</v>
      </c>
      <c r="E2295" s="6">
        <v>45728.0</v>
      </c>
      <c r="F2295" s="7">
        <f t="shared" si="1"/>
        <v>2025</v>
      </c>
      <c r="G2295" s="7">
        <f t="shared" si="2"/>
        <v>3</v>
      </c>
      <c r="H2295" s="5" t="s">
        <v>210</v>
      </c>
      <c r="I2295" s="7">
        <v>31.5</v>
      </c>
      <c r="J2295" s="7">
        <v>20.0</v>
      </c>
      <c r="K2295" s="8"/>
      <c r="L2295" s="5" t="str">
        <f t="array" ref="L2295">XLOOKUP(H2295,'Product Master'!B:B,'Product Master'!C:C)</f>
        <v>Automotive Solutions</v>
      </c>
      <c r="M2295" s="9">
        <f t="shared" si="3"/>
        <v>6300000</v>
      </c>
    </row>
    <row r="2296">
      <c r="A2296" s="5" t="s">
        <v>6345</v>
      </c>
      <c r="B2296" s="5" t="s">
        <v>6068</v>
      </c>
      <c r="C2296" s="5" t="s">
        <v>3406</v>
      </c>
      <c r="D2296" s="5" t="s">
        <v>3413</v>
      </c>
      <c r="E2296" s="6">
        <v>46240.0</v>
      </c>
      <c r="F2296" s="7">
        <f t="shared" si="1"/>
        <v>2026</v>
      </c>
      <c r="G2296" s="7">
        <f t="shared" si="2"/>
        <v>8</v>
      </c>
      <c r="H2296" s="5" t="s">
        <v>161</v>
      </c>
      <c r="I2296" s="7">
        <v>58.9</v>
      </c>
      <c r="J2296" s="7">
        <v>0.0</v>
      </c>
      <c r="K2296" s="8"/>
      <c r="L2296" s="5" t="str">
        <f t="array" ref="L2296">XLOOKUP(H2296,'Product Master'!B:B,'Product Master'!C:C)</f>
        <v>Industrial Lubricants</v>
      </c>
      <c r="M2296" s="9">
        <f t="shared" si="3"/>
        <v>0</v>
      </c>
    </row>
    <row r="2297">
      <c r="A2297" s="5" t="s">
        <v>6346</v>
      </c>
      <c r="B2297" s="5" t="s">
        <v>3755</v>
      </c>
      <c r="C2297" s="5" t="s">
        <v>3402</v>
      </c>
      <c r="D2297" s="5" t="s">
        <v>3417</v>
      </c>
      <c r="E2297" s="6">
        <v>45774.0</v>
      </c>
      <c r="F2297" s="7">
        <f t="shared" si="1"/>
        <v>2025</v>
      </c>
      <c r="G2297" s="7">
        <f t="shared" si="2"/>
        <v>4</v>
      </c>
      <c r="H2297" s="5" t="s">
        <v>145</v>
      </c>
      <c r="I2297" s="7">
        <v>32.4</v>
      </c>
      <c r="J2297" s="7">
        <v>60.0</v>
      </c>
      <c r="K2297" s="8"/>
      <c r="L2297" s="5" t="str">
        <f t="array" ref="L2297">XLOOKUP(H2297,'Product Master'!B:B,'Product Master'!C:C)</f>
        <v>Consumer &amp; Home Care</v>
      </c>
      <c r="M2297" s="9">
        <f t="shared" si="3"/>
        <v>19440000</v>
      </c>
    </row>
    <row r="2298">
      <c r="A2298" s="5" t="s">
        <v>6347</v>
      </c>
      <c r="B2298" s="5" t="s">
        <v>3658</v>
      </c>
      <c r="C2298" s="5" t="s">
        <v>3402</v>
      </c>
      <c r="D2298" s="5" t="s">
        <v>3413</v>
      </c>
      <c r="E2298" s="6">
        <v>46705.0</v>
      </c>
      <c r="F2298" s="7">
        <f t="shared" si="1"/>
        <v>2027</v>
      </c>
      <c r="G2298" s="7">
        <f t="shared" si="2"/>
        <v>11</v>
      </c>
      <c r="H2298" s="5" t="s">
        <v>95</v>
      </c>
      <c r="I2298" s="7">
        <v>9.2</v>
      </c>
      <c r="J2298" s="7">
        <v>0.0</v>
      </c>
      <c r="K2298" s="5" t="s">
        <v>4745</v>
      </c>
      <c r="L2298" s="5" t="str">
        <f t="array" ref="L2298">XLOOKUP(H2298,'Product Master'!B:B,'Product Master'!C:C)</f>
        <v>Consumer &amp; Home Care</v>
      </c>
      <c r="M2298" s="9">
        <f t="shared" si="3"/>
        <v>0</v>
      </c>
    </row>
    <row r="2299">
      <c r="A2299" s="5" t="s">
        <v>6348</v>
      </c>
      <c r="B2299" s="5" t="s">
        <v>3771</v>
      </c>
      <c r="C2299" s="5" t="s">
        <v>3416</v>
      </c>
      <c r="D2299" s="5" t="s">
        <v>3419</v>
      </c>
      <c r="E2299" s="6">
        <v>46094.0</v>
      </c>
      <c r="F2299" s="7">
        <f t="shared" si="1"/>
        <v>2026</v>
      </c>
      <c r="G2299" s="7">
        <f t="shared" si="2"/>
        <v>3</v>
      </c>
      <c r="H2299" s="5" t="s">
        <v>74</v>
      </c>
      <c r="I2299" s="7">
        <v>15.9</v>
      </c>
      <c r="J2299" s="7">
        <v>20.0</v>
      </c>
      <c r="K2299" s="8"/>
      <c r="L2299" s="5" t="str">
        <f t="array" ref="L2299">XLOOKUP(H2299,'Product Master'!B:B,'Product Master'!C:C)</f>
        <v>Consumer &amp; Home Care</v>
      </c>
      <c r="M2299" s="9">
        <f t="shared" si="3"/>
        <v>3180000</v>
      </c>
    </row>
    <row r="2300">
      <c r="A2300" s="5" t="s">
        <v>6349</v>
      </c>
      <c r="B2300" s="5" t="s">
        <v>4516</v>
      </c>
      <c r="C2300" s="5" t="s">
        <v>3412</v>
      </c>
      <c r="D2300" s="5" t="s">
        <v>3413</v>
      </c>
      <c r="E2300" s="6">
        <v>46827.0</v>
      </c>
      <c r="F2300" s="7">
        <f t="shared" si="1"/>
        <v>2028</v>
      </c>
      <c r="G2300" s="7">
        <f t="shared" si="2"/>
        <v>3</v>
      </c>
      <c r="H2300" s="5" t="s">
        <v>194</v>
      </c>
      <c r="I2300" s="7">
        <v>16.0</v>
      </c>
      <c r="J2300" s="7">
        <v>0.0</v>
      </c>
      <c r="K2300" s="8"/>
      <c r="L2300" s="5" t="str">
        <f t="array" ref="L2300">XLOOKUP(H2300,'Product Master'!B:B,'Product Master'!C:C)</f>
        <v>Specialty Polymers</v>
      </c>
      <c r="M2300" s="9">
        <f t="shared" si="3"/>
        <v>0</v>
      </c>
    </row>
    <row r="2301">
      <c r="A2301" s="5" t="s">
        <v>6350</v>
      </c>
      <c r="B2301" s="5" t="s">
        <v>4893</v>
      </c>
      <c r="C2301" s="5" t="s">
        <v>3406</v>
      </c>
      <c r="D2301" s="5" t="s">
        <v>3417</v>
      </c>
      <c r="E2301" s="6">
        <v>46130.0</v>
      </c>
      <c r="F2301" s="7">
        <f t="shared" si="1"/>
        <v>2026</v>
      </c>
      <c r="G2301" s="7">
        <f t="shared" si="2"/>
        <v>4</v>
      </c>
      <c r="H2301" s="5" t="s">
        <v>64</v>
      </c>
      <c r="I2301" s="7">
        <v>78.8</v>
      </c>
      <c r="J2301" s="7">
        <v>60.0</v>
      </c>
      <c r="K2301" s="8"/>
      <c r="L2301" s="5" t="str">
        <f t="array" ref="L2301">XLOOKUP(H2301,'Product Master'!B:B,'Product Master'!C:C)</f>
        <v>Industrial Lubricants</v>
      </c>
      <c r="M2301" s="9">
        <f t="shared" si="3"/>
        <v>47280000</v>
      </c>
    </row>
    <row r="2302">
      <c r="A2302" s="5" t="s">
        <v>6351</v>
      </c>
      <c r="B2302" s="5" t="s">
        <v>4332</v>
      </c>
      <c r="C2302" s="5" t="s">
        <v>3402</v>
      </c>
      <c r="D2302" s="5" t="s">
        <v>3417</v>
      </c>
      <c r="E2302" s="6">
        <v>46165.0</v>
      </c>
      <c r="F2302" s="7">
        <f t="shared" si="1"/>
        <v>2026</v>
      </c>
      <c r="G2302" s="7">
        <f t="shared" si="2"/>
        <v>5</v>
      </c>
      <c r="H2302" s="5" t="s">
        <v>68</v>
      </c>
      <c r="I2302" s="7">
        <v>56.4</v>
      </c>
      <c r="J2302" s="7">
        <v>60.0</v>
      </c>
      <c r="K2302" s="8"/>
      <c r="L2302" s="5" t="str">
        <f t="array" ref="L2302">XLOOKUP(H2302,'Product Master'!B:B,'Product Master'!C:C)</f>
        <v>Industrial Lubricants</v>
      </c>
      <c r="M2302" s="9">
        <f t="shared" si="3"/>
        <v>33840000</v>
      </c>
    </row>
    <row r="2303">
      <c r="A2303" s="5" t="s">
        <v>6352</v>
      </c>
      <c r="B2303" s="5" t="s">
        <v>4074</v>
      </c>
      <c r="C2303" s="5" t="s">
        <v>3416</v>
      </c>
      <c r="D2303" s="5" t="s">
        <v>3413</v>
      </c>
      <c r="E2303" s="6">
        <v>46280.0</v>
      </c>
      <c r="F2303" s="7">
        <f t="shared" si="1"/>
        <v>2026</v>
      </c>
      <c r="G2303" s="7">
        <f t="shared" si="2"/>
        <v>9</v>
      </c>
      <c r="H2303" s="5" t="s">
        <v>59</v>
      </c>
      <c r="I2303" s="7">
        <v>77.9</v>
      </c>
      <c r="J2303" s="7">
        <v>0.0</v>
      </c>
      <c r="K2303" s="8"/>
      <c r="L2303" s="5" t="str">
        <f t="array" ref="L2303">XLOOKUP(H2303,'Product Master'!B:B,'Product Master'!C:C)</f>
        <v>Consumer &amp; Home Care</v>
      </c>
      <c r="M2303" s="9">
        <f t="shared" si="3"/>
        <v>0</v>
      </c>
    </row>
    <row r="2304">
      <c r="A2304" s="5" t="s">
        <v>6353</v>
      </c>
      <c r="B2304" s="5" t="s">
        <v>4127</v>
      </c>
      <c r="C2304" s="5" t="s">
        <v>3406</v>
      </c>
      <c r="D2304" s="5" t="s">
        <v>3419</v>
      </c>
      <c r="E2304" s="6">
        <v>46228.0</v>
      </c>
      <c r="F2304" s="7">
        <f t="shared" si="1"/>
        <v>2026</v>
      </c>
      <c r="G2304" s="7">
        <f t="shared" si="2"/>
        <v>7</v>
      </c>
      <c r="H2304" s="5" t="s">
        <v>53</v>
      </c>
      <c r="I2304" s="7">
        <v>61.7</v>
      </c>
      <c r="J2304" s="7">
        <v>20.0</v>
      </c>
      <c r="K2304" s="8"/>
      <c r="L2304" s="5" t="str">
        <f t="array" ref="L2304">XLOOKUP(H2304,'Product Master'!B:B,'Product Master'!C:C)</f>
        <v>Specialty Polymers</v>
      </c>
      <c r="M2304" s="9">
        <f t="shared" si="3"/>
        <v>12340000</v>
      </c>
    </row>
    <row r="2305">
      <c r="A2305" s="5" t="s">
        <v>6354</v>
      </c>
      <c r="B2305" s="5" t="s">
        <v>3656</v>
      </c>
      <c r="C2305" s="5" t="s">
        <v>3416</v>
      </c>
      <c r="D2305" s="5" t="s">
        <v>3407</v>
      </c>
      <c r="E2305" s="6">
        <v>45792.0</v>
      </c>
      <c r="F2305" s="7">
        <f t="shared" si="1"/>
        <v>2025</v>
      </c>
      <c r="G2305" s="7">
        <f t="shared" si="2"/>
        <v>5</v>
      </c>
      <c r="H2305" s="5" t="s">
        <v>95</v>
      </c>
      <c r="I2305" s="7">
        <v>16.2</v>
      </c>
      <c r="J2305" s="7">
        <v>100.0</v>
      </c>
      <c r="K2305" s="8"/>
      <c r="L2305" s="5" t="str">
        <f t="array" ref="L2305">XLOOKUP(H2305,'Product Master'!B:B,'Product Master'!C:C)</f>
        <v>Consumer &amp; Home Care</v>
      </c>
      <c r="M2305" s="9">
        <f t="shared" si="3"/>
        <v>16200000</v>
      </c>
    </row>
    <row r="2306">
      <c r="A2306" s="5" t="s">
        <v>6355</v>
      </c>
      <c r="B2306" s="5" t="s">
        <v>3976</v>
      </c>
      <c r="C2306" s="5" t="s">
        <v>3406</v>
      </c>
      <c r="D2306" s="5" t="s">
        <v>3407</v>
      </c>
      <c r="E2306" s="6">
        <v>45800.0</v>
      </c>
      <c r="F2306" s="7">
        <f t="shared" si="1"/>
        <v>2025</v>
      </c>
      <c r="G2306" s="7">
        <f t="shared" si="2"/>
        <v>5</v>
      </c>
      <c r="H2306" s="5" t="s">
        <v>280</v>
      </c>
      <c r="I2306" s="7">
        <v>79.2</v>
      </c>
      <c r="J2306" s="7">
        <v>100.0</v>
      </c>
      <c r="K2306" s="8"/>
      <c r="L2306" s="5" t="str">
        <f t="array" ref="L2306">XLOOKUP(H2306,'Product Master'!B:B,'Product Master'!C:C)</f>
        <v>Packaging Materials</v>
      </c>
      <c r="M2306" s="9">
        <f t="shared" si="3"/>
        <v>79200000</v>
      </c>
    </row>
    <row r="2307">
      <c r="A2307" s="5" t="s">
        <v>6356</v>
      </c>
      <c r="B2307" s="5" t="s">
        <v>4125</v>
      </c>
      <c r="C2307" s="5" t="s">
        <v>3406</v>
      </c>
      <c r="D2307" s="5" t="s">
        <v>3417</v>
      </c>
      <c r="E2307" s="6">
        <v>46444.0</v>
      </c>
      <c r="F2307" s="7">
        <f t="shared" si="1"/>
        <v>2027</v>
      </c>
      <c r="G2307" s="7">
        <f t="shared" si="2"/>
        <v>2</v>
      </c>
      <c r="H2307" s="5" t="s">
        <v>74</v>
      </c>
      <c r="I2307" s="7">
        <v>73.2</v>
      </c>
      <c r="J2307" s="7">
        <v>60.0</v>
      </c>
      <c r="K2307" s="8"/>
      <c r="L2307" s="5" t="str">
        <f t="array" ref="L2307">XLOOKUP(H2307,'Product Master'!B:B,'Product Master'!C:C)</f>
        <v>Consumer &amp; Home Care</v>
      </c>
      <c r="M2307" s="9">
        <f t="shared" si="3"/>
        <v>43920000</v>
      </c>
    </row>
    <row r="2308">
      <c r="A2308" s="5" t="s">
        <v>6357</v>
      </c>
      <c r="B2308" s="5" t="s">
        <v>4287</v>
      </c>
      <c r="C2308" s="5" t="s">
        <v>3412</v>
      </c>
      <c r="D2308" s="5" t="s">
        <v>3417</v>
      </c>
      <c r="E2308" s="6">
        <v>45917.0</v>
      </c>
      <c r="F2308" s="7">
        <f t="shared" si="1"/>
        <v>2025</v>
      </c>
      <c r="G2308" s="7">
        <f t="shared" si="2"/>
        <v>9</v>
      </c>
      <c r="H2308" s="5" t="s">
        <v>336</v>
      </c>
      <c r="I2308" s="7">
        <v>26.9</v>
      </c>
      <c r="J2308" s="7">
        <v>60.0</v>
      </c>
      <c r="K2308" s="8"/>
      <c r="L2308" s="5" t="str">
        <f t="array" ref="L2308">XLOOKUP(H2308,'Product Master'!B:B,'Product Master'!C:C)</f>
        <v>Automotive Solutions</v>
      </c>
      <c r="M2308" s="9">
        <f t="shared" si="3"/>
        <v>16140000</v>
      </c>
    </row>
    <row r="2309">
      <c r="A2309" s="5" t="s">
        <v>6358</v>
      </c>
      <c r="B2309" s="5" t="s">
        <v>6110</v>
      </c>
      <c r="C2309" s="5" t="s">
        <v>3402</v>
      </c>
      <c r="D2309" s="5" t="s">
        <v>3413</v>
      </c>
      <c r="E2309" s="6">
        <v>45750.0</v>
      </c>
      <c r="F2309" s="7">
        <f t="shared" si="1"/>
        <v>2025</v>
      </c>
      <c r="G2309" s="7">
        <f t="shared" si="2"/>
        <v>4</v>
      </c>
      <c r="H2309" s="5" t="s">
        <v>19</v>
      </c>
      <c r="I2309" s="7">
        <v>58.3</v>
      </c>
      <c r="J2309" s="7">
        <v>0.0</v>
      </c>
      <c r="K2309" s="8"/>
      <c r="L2309" s="5" t="str">
        <f t="array" ref="L2309">XLOOKUP(H2309,'Product Master'!B:B,'Product Master'!C:C)</f>
        <v>Packaging Materials</v>
      </c>
      <c r="M2309" s="9">
        <f t="shared" si="3"/>
        <v>0</v>
      </c>
    </row>
    <row r="2310">
      <c r="A2310" s="5" t="s">
        <v>6359</v>
      </c>
      <c r="B2310" s="5" t="s">
        <v>4964</v>
      </c>
      <c r="C2310" s="5" t="s">
        <v>3402</v>
      </c>
      <c r="D2310" s="5" t="s">
        <v>3403</v>
      </c>
      <c r="E2310" s="6">
        <v>46783.0</v>
      </c>
      <c r="F2310" s="7">
        <f t="shared" si="1"/>
        <v>2028</v>
      </c>
      <c r="G2310" s="7">
        <f t="shared" si="2"/>
        <v>1</v>
      </c>
      <c r="H2310" s="5" t="s">
        <v>64</v>
      </c>
      <c r="I2310" s="7">
        <v>56.0</v>
      </c>
      <c r="J2310" s="7">
        <v>80.0</v>
      </c>
      <c r="K2310" s="8"/>
      <c r="L2310" s="5" t="str">
        <f t="array" ref="L2310">XLOOKUP(H2310,'Product Master'!B:B,'Product Master'!C:C)</f>
        <v>Industrial Lubricants</v>
      </c>
      <c r="M2310" s="9">
        <f t="shared" si="3"/>
        <v>44800000</v>
      </c>
    </row>
    <row r="2311">
      <c r="A2311" s="5" t="s">
        <v>6360</v>
      </c>
      <c r="B2311" s="5" t="s">
        <v>3616</v>
      </c>
      <c r="C2311" s="5" t="s">
        <v>3416</v>
      </c>
      <c r="D2311" s="5" t="s">
        <v>3413</v>
      </c>
      <c r="E2311" s="6">
        <v>46589.0</v>
      </c>
      <c r="F2311" s="7">
        <f t="shared" si="1"/>
        <v>2027</v>
      </c>
      <c r="G2311" s="7">
        <f t="shared" si="2"/>
        <v>7</v>
      </c>
      <c r="H2311" s="5" t="s">
        <v>201</v>
      </c>
      <c r="I2311" s="7">
        <v>28.1</v>
      </c>
      <c r="J2311" s="7">
        <v>0.0</v>
      </c>
      <c r="K2311" s="5" t="s">
        <v>3742</v>
      </c>
      <c r="L2311" s="5" t="str">
        <f t="array" ref="L2311">XLOOKUP(H2311,'Product Master'!B:B,'Product Master'!C:C)</f>
        <v>Industrial Lubricants</v>
      </c>
      <c r="M2311" s="9">
        <f t="shared" si="3"/>
        <v>0</v>
      </c>
    </row>
    <row r="2312">
      <c r="A2312" s="5" t="s">
        <v>6361</v>
      </c>
      <c r="B2312" s="5" t="s">
        <v>6110</v>
      </c>
      <c r="C2312" s="5" t="s">
        <v>3416</v>
      </c>
      <c r="D2312" s="5" t="s">
        <v>3419</v>
      </c>
      <c r="E2312" s="6">
        <v>45740.0</v>
      </c>
      <c r="F2312" s="7">
        <f t="shared" si="1"/>
        <v>2025</v>
      </c>
      <c r="G2312" s="7">
        <f t="shared" si="2"/>
        <v>3</v>
      </c>
      <c r="H2312" s="5" t="s">
        <v>31</v>
      </c>
      <c r="I2312" s="7">
        <v>35.6</v>
      </c>
      <c r="J2312" s="7">
        <v>20.0</v>
      </c>
      <c r="K2312" s="8"/>
      <c r="L2312" s="5" t="str">
        <f t="array" ref="L2312">XLOOKUP(H2312,'Product Master'!B:B,'Product Master'!C:C)</f>
        <v>Consumer &amp; Home Care</v>
      </c>
      <c r="M2312" s="9">
        <f t="shared" si="3"/>
        <v>7120000</v>
      </c>
    </row>
    <row r="2313">
      <c r="A2313" s="5" t="s">
        <v>6362</v>
      </c>
      <c r="B2313" s="5" t="s">
        <v>4332</v>
      </c>
      <c r="C2313" s="5" t="s">
        <v>3402</v>
      </c>
      <c r="D2313" s="5" t="s">
        <v>3407</v>
      </c>
      <c r="E2313" s="6">
        <v>45879.0</v>
      </c>
      <c r="F2313" s="7">
        <f t="shared" si="1"/>
        <v>2025</v>
      </c>
      <c r="G2313" s="7">
        <f t="shared" si="2"/>
        <v>8</v>
      </c>
      <c r="H2313" s="5" t="s">
        <v>118</v>
      </c>
      <c r="I2313" s="7">
        <v>25.8</v>
      </c>
      <c r="J2313" s="7">
        <v>100.0</v>
      </c>
      <c r="K2313" s="8"/>
      <c r="L2313" s="5" t="str">
        <f t="array" ref="L2313">XLOOKUP(H2313,'Product Master'!B:B,'Product Master'!C:C)</f>
        <v>Automotive Solutions</v>
      </c>
      <c r="M2313" s="9">
        <f t="shared" si="3"/>
        <v>25800000</v>
      </c>
    </row>
    <row r="2314">
      <c r="A2314" s="5" t="s">
        <v>6363</v>
      </c>
      <c r="B2314" s="5" t="s">
        <v>5039</v>
      </c>
      <c r="C2314" s="5" t="s">
        <v>3406</v>
      </c>
      <c r="D2314" s="5" t="s">
        <v>3403</v>
      </c>
      <c r="E2314" s="6">
        <v>46513.0</v>
      </c>
      <c r="F2314" s="7">
        <f t="shared" si="1"/>
        <v>2027</v>
      </c>
      <c r="G2314" s="7">
        <f t="shared" si="2"/>
        <v>5</v>
      </c>
      <c r="H2314" s="5" t="s">
        <v>166</v>
      </c>
      <c r="I2314" s="7">
        <v>49.7</v>
      </c>
      <c r="J2314" s="7">
        <v>80.0</v>
      </c>
      <c r="K2314" s="8"/>
      <c r="L2314" s="5" t="str">
        <f t="array" ref="L2314">XLOOKUP(H2314,'Product Master'!B:B,'Product Master'!C:C)</f>
        <v>Automotive Solutions</v>
      </c>
      <c r="M2314" s="9">
        <f t="shared" si="3"/>
        <v>39760000</v>
      </c>
    </row>
    <row r="2315">
      <c r="A2315" s="5" t="s">
        <v>6364</v>
      </c>
      <c r="B2315" s="5" t="s">
        <v>3670</v>
      </c>
      <c r="C2315" s="5" t="s">
        <v>3412</v>
      </c>
      <c r="D2315" s="5" t="s">
        <v>3413</v>
      </c>
      <c r="E2315" s="6">
        <v>46241.0</v>
      </c>
      <c r="F2315" s="7">
        <f t="shared" si="1"/>
        <v>2026</v>
      </c>
      <c r="G2315" s="7">
        <f t="shared" si="2"/>
        <v>8</v>
      </c>
      <c r="H2315" s="5" t="s">
        <v>56</v>
      </c>
      <c r="I2315" s="7">
        <v>46.0</v>
      </c>
      <c r="J2315" s="7">
        <v>0.0</v>
      </c>
      <c r="K2315" s="8"/>
      <c r="L2315" s="5" t="str">
        <f t="array" ref="L2315">XLOOKUP(H2315,'Product Master'!B:B,'Product Master'!C:C)</f>
        <v>Packaging Materials</v>
      </c>
      <c r="M2315" s="9">
        <f t="shared" si="3"/>
        <v>0</v>
      </c>
    </row>
    <row r="2316">
      <c r="A2316" s="5" t="s">
        <v>6365</v>
      </c>
      <c r="B2316" s="5" t="s">
        <v>6294</v>
      </c>
      <c r="C2316" s="5" t="s">
        <v>3416</v>
      </c>
      <c r="D2316" s="5" t="s">
        <v>3407</v>
      </c>
      <c r="E2316" s="6">
        <v>46491.0</v>
      </c>
      <c r="F2316" s="7">
        <f t="shared" si="1"/>
        <v>2027</v>
      </c>
      <c r="G2316" s="7">
        <f t="shared" si="2"/>
        <v>4</v>
      </c>
      <c r="H2316" s="5" t="s">
        <v>68</v>
      </c>
      <c r="I2316" s="7">
        <v>15.8</v>
      </c>
      <c r="J2316" s="7">
        <v>100.0</v>
      </c>
      <c r="K2316" s="8"/>
      <c r="L2316" s="5" t="str">
        <f t="array" ref="L2316">XLOOKUP(H2316,'Product Master'!B:B,'Product Master'!C:C)</f>
        <v>Industrial Lubricants</v>
      </c>
      <c r="M2316" s="9">
        <f t="shared" si="3"/>
        <v>15800000</v>
      </c>
    </row>
    <row r="2317">
      <c r="A2317" s="5" t="s">
        <v>6366</v>
      </c>
      <c r="B2317" s="5" t="s">
        <v>4285</v>
      </c>
      <c r="C2317" s="5" t="s">
        <v>3406</v>
      </c>
      <c r="D2317" s="5" t="s">
        <v>3413</v>
      </c>
      <c r="E2317" s="6">
        <v>46414.0</v>
      </c>
      <c r="F2317" s="7">
        <f t="shared" si="1"/>
        <v>2027</v>
      </c>
      <c r="G2317" s="7">
        <f t="shared" si="2"/>
        <v>1</v>
      </c>
      <c r="H2317" s="5" t="s">
        <v>166</v>
      </c>
      <c r="I2317" s="7">
        <v>40.6</v>
      </c>
      <c r="J2317" s="7">
        <v>0.0</v>
      </c>
      <c r="K2317" s="8"/>
      <c r="L2317" s="5" t="str">
        <f t="array" ref="L2317">XLOOKUP(H2317,'Product Master'!B:B,'Product Master'!C:C)</f>
        <v>Automotive Solutions</v>
      </c>
      <c r="M2317" s="9">
        <f t="shared" si="3"/>
        <v>0</v>
      </c>
    </row>
    <row r="2318">
      <c r="A2318" s="5" t="s">
        <v>6367</v>
      </c>
      <c r="B2318" s="5" t="s">
        <v>3714</v>
      </c>
      <c r="C2318" s="5" t="s">
        <v>3412</v>
      </c>
      <c r="D2318" s="5" t="s">
        <v>3419</v>
      </c>
      <c r="E2318" s="6">
        <v>46414.0</v>
      </c>
      <c r="F2318" s="7">
        <f t="shared" si="1"/>
        <v>2027</v>
      </c>
      <c r="G2318" s="7">
        <f t="shared" si="2"/>
        <v>1</v>
      </c>
      <c r="H2318" s="5" t="s">
        <v>53</v>
      </c>
      <c r="I2318" s="7">
        <v>33.9</v>
      </c>
      <c r="J2318" s="7">
        <v>20.0</v>
      </c>
      <c r="K2318" s="8"/>
      <c r="L2318" s="5" t="str">
        <f t="array" ref="L2318">XLOOKUP(H2318,'Product Master'!B:B,'Product Master'!C:C)</f>
        <v>Specialty Polymers</v>
      </c>
      <c r="M2318" s="9">
        <f t="shared" si="3"/>
        <v>6780000</v>
      </c>
    </row>
    <row r="2319">
      <c r="A2319" s="5" t="s">
        <v>6368</v>
      </c>
      <c r="B2319" s="5" t="s">
        <v>3542</v>
      </c>
      <c r="C2319" s="5" t="s">
        <v>3416</v>
      </c>
      <c r="D2319" s="5" t="s">
        <v>3407</v>
      </c>
      <c r="E2319" s="6">
        <v>46269.0</v>
      </c>
      <c r="F2319" s="7">
        <f t="shared" si="1"/>
        <v>2026</v>
      </c>
      <c r="G2319" s="7">
        <f t="shared" si="2"/>
        <v>9</v>
      </c>
      <c r="H2319" s="5" t="s">
        <v>56</v>
      </c>
      <c r="I2319" s="7">
        <v>77.4</v>
      </c>
      <c r="J2319" s="7">
        <v>100.0</v>
      </c>
      <c r="K2319" s="8"/>
      <c r="L2319" s="5" t="str">
        <f t="array" ref="L2319">XLOOKUP(H2319,'Product Master'!B:B,'Product Master'!C:C)</f>
        <v>Packaging Materials</v>
      </c>
      <c r="M2319" s="9">
        <f t="shared" si="3"/>
        <v>77400000</v>
      </c>
    </row>
    <row r="2320">
      <c r="A2320" s="5" t="s">
        <v>6369</v>
      </c>
      <c r="B2320" s="5" t="s">
        <v>3939</v>
      </c>
      <c r="C2320" s="5" t="s">
        <v>3402</v>
      </c>
      <c r="D2320" s="5" t="s">
        <v>3407</v>
      </c>
      <c r="E2320" s="6">
        <v>46413.0</v>
      </c>
      <c r="F2320" s="7">
        <f t="shared" si="1"/>
        <v>2027</v>
      </c>
      <c r="G2320" s="7">
        <f t="shared" si="2"/>
        <v>1</v>
      </c>
      <c r="H2320" s="5" t="s">
        <v>161</v>
      </c>
      <c r="I2320" s="7">
        <v>77.2</v>
      </c>
      <c r="J2320" s="7">
        <v>100.0</v>
      </c>
      <c r="K2320" s="8"/>
      <c r="L2320" s="5" t="str">
        <f t="array" ref="L2320">XLOOKUP(H2320,'Product Master'!B:B,'Product Master'!C:C)</f>
        <v>Industrial Lubricants</v>
      </c>
      <c r="M2320" s="9">
        <f t="shared" si="3"/>
        <v>77200000</v>
      </c>
    </row>
    <row r="2321">
      <c r="A2321" s="5" t="s">
        <v>6370</v>
      </c>
      <c r="B2321" s="5" t="s">
        <v>5133</v>
      </c>
      <c r="C2321" s="5" t="s">
        <v>3416</v>
      </c>
      <c r="D2321" s="5" t="s">
        <v>3403</v>
      </c>
      <c r="E2321" s="6">
        <v>45780.0</v>
      </c>
      <c r="F2321" s="7">
        <f t="shared" si="1"/>
        <v>2025</v>
      </c>
      <c r="G2321" s="7">
        <f t="shared" si="2"/>
        <v>5</v>
      </c>
      <c r="H2321" s="5" t="s">
        <v>79</v>
      </c>
      <c r="I2321" s="7">
        <v>74.7</v>
      </c>
      <c r="J2321" s="7">
        <v>80.0</v>
      </c>
      <c r="K2321" s="8"/>
      <c r="L2321" s="5" t="str">
        <f t="array" ref="L2321">XLOOKUP(H2321,'Product Master'!B:B,'Product Master'!C:C)</f>
        <v>Packaging Materials</v>
      </c>
      <c r="M2321" s="9">
        <f t="shared" si="3"/>
        <v>59760000</v>
      </c>
    </row>
    <row r="2322">
      <c r="A2322" s="5" t="s">
        <v>6371</v>
      </c>
      <c r="B2322" s="5" t="s">
        <v>4192</v>
      </c>
      <c r="C2322" s="5" t="s">
        <v>3412</v>
      </c>
      <c r="D2322" s="5" t="s">
        <v>3407</v>
      </c>
      <c r="E2322" s="6">
        <v>46807.0</v>
      </c>
      <c r="F2322" s="7">
        <f t="shared" si="1"/>
        <v>2028</v>
      </c>
      <c r="G2322" s="7">
        <f t="shared" si="2"/>
        <v>2</v>
      </c>
      <c r="H2322" s="5" t="s">
        <v>169</v>
      </c>
      <c r="I2322" s="7">
        <v>42.2</v>
      </c>
      <c r="J2322" s="7">
        <v>100.0</v>
      </c>
      <c r="K2322" s="8"/>
      <c r="L2322" s="5" t="str">
        <f t="array" ref="L2322">XLOOKUP(H2322,'Product Master'!B:B,'Product Master'!C:C)</f>
        <v>Specialty Polymers</v>
      </c>
      <c r="M2322" s="9">
        <f t="shared" si="3"/>
        <v>42200000</v>
      </c>
    </row>
    <row r="2323">
      <c r="A2323" s="5" t="s">
        <v>6372</v>
      </c>
      <c r="B2323" s="5" t="s">
        <v>5455</v>
      </c>
      <c r="C2323" s="5" t="s">
        <v>3406</v>
      </c>
      <c r="D2323" s="5" t="s">
        <v>3403</v>
      </c>
      <c r="E2323" s="6">
        <v>46615.0</v>
      </c>
      <c r="F2323" s="7">
        <f t="shared" si="1"/>
        <v>2027</v>
      </c>
      <c r="G2323" s="7">
        <f t="shared" si="2"/>
        <v>8</v>
      </c>
      <c r="H2323" s="5" t="s">
        <v>25</v>
      </c>
      <c r="I2323" s="7">
        <v>32.6</v>
      </c>
      <c r="J2323" s="7">
        <v>80.0</v>
      </c>
      <c r="K2323" s="8"/>
      <c r="L2323" s="5" t="str">
        <f t="array" ref="L2323">XLOOKUP(H2323,'Product Master'!B:B,'Product Master'!C:C)</f>
        <v>Specialty Polymers</v>
      </c>
      <c r="M2323" s="9">
        <f t="shared" si="3"/>
        <v>26080000</v>
      </c>
    </row>
    <row r="2324">
      <c r="A2324" s="5" t="s">
        <v>6373</v>
      </c>
      <c r="B2324" s="5" t="s">
        <v>3846</v>
      </c>
      <c r="C2324" s="5" t="s">
        <v>3406</v>
      </c>
      <c r="D2324" s="5" t="s">
        <v>3417</v>
      </c>
      <c r="E2324" s="6">
        <v>46836.0</v>
      </c>
      <c r="F2324" s="7">
        <f t="shared" si="1"/>
        <v>2028</v>
      </c>
      <c r="G2324" s="7">
        <f t="shared" si="2"/>
        <v>3</v>
      </c>
      <c r="H2324" s="5" t="s">
        <v>71</v>
      </c>
      <c r="I2324" s="7">
        <v>26.9</v>
      </c>
      <c r="J2324" s="7">
        <v>60.0</v>
      </c>
      <c r="K2324" s="8"/>
      <c r="L2324" s="5" t="str">
        <f t="array" ref="L2324">XLOOKUP(H2324,'Product Master'!B:B,'Product Master'!C:C)</f>
        <v>Consumer &amp; Home Care</v>
      </c>
      <c r="M2324" s="9">
        <f t="shared" si="3"/>
        <v>16140000</v>
      </c>
    </row>
    <row r="2325">
      <c r="A2325" s="5" t="s">
        <v>6374</v>
      </c>
      <c r="B2325" s="5" t="s">
        <v>3529</v>
      </c>
      <c r="C2325" s="5" t="s">
        <v>3402</v>
      </c>
      <c r="D2325" s="5" t="s">
        <v>3413</v>
      </c>
      <c r="E2325" s="6">
        <v>46185.0</v>
      </c>
      <c r="F2325" s="7">
        <f t="shared" si="1"/>
        <v>2026</v>
      </c>
      <c r="G2325" s="7">
        <f t="shared" si="2"/>
        <v>6</v>
      </c>
      <c r="H2325" s="5" t="s">
        <v>45</v>
      </c>
      <c r="I2325" s="7">
        <v>12.9</v>
      </c>
      <c r="J2325" s="7">
        <v>0.0</v>
      </c>
      <c r="K2325" s="8"/>
      <c r="L2325" s="5" t="str">
        <f t="array" ref="L2325">XLOOKUP(H2325,'Product Master'!B:B,'Product Master'!C:C)</f>
        <v>Automotive Solutions</v>
      </c>
      <c r="M2325" s="9">
        <f t="shared" si="3"/>
        <v>0</v>
      </c>
    </row>
    <row r="2326">
      <c r="A2326" s="5" t="s">
        <v>6375</v>
      </c>
      <c r="B2326" s="5" t="s">
        <v>4476</v>
      </c>
      <c r="C2326" s="5" t="s">
        <v>3416</v>
      </c>
      <c r="D2326" s="5" t="s">
        <v>3419</v>
      </c>
      <c r="E2326" s="6">
        <v>46717.0</v>
      </c>
      <c r="F2326" s="7">
        <f t="shared" si="1"/>
        <v>2027</v>
      </c>
      <c r="G2326" s="7">
        <f t="shared" si="2"/>
        <v>11</v>
      </c>
      <c r="H2326" s="5" t="s">
        <v>92</v>
      </c>
      <c r="I2326" s="7">
        <v>37.7</v>
      </c>
      <c r="J2326" s="7">
        <v>20.0</v>
      </c>
      <c r="K2326" s="5" t="s">
        <v>6376</v>
      </c>
      <c r="L2326" s="5" t="str">
        <f t="array" ref="L2326">XLOOKUP(H2326,'Product Master'!B:B,'Product Master'!C:C)</f>
        <v>Automotive Solutions</v>
      </c>
      <c r="M2326" s="9">
        <f t="shared" si="3"/>
        <v>7540000</v>
      </c>
    </row>
    <row r="2327">
      <c r="A2327" s="5" t="s">
        <v>6377</v>
      </c>
      <c r="B2327" s="5" t="s">
        <v>5455</v>
      </c>
      <c r="C2327" s="5" t="s">
        <v>3416</v>
      </c>
      <c r="D2327" s="5" t="s">
        <v>3413</v>
      </c>
      <c r="E2327" s="6">
        <v>45772.0</v>
      </c>
      <c r="F2327" s="7">
        <f t="shared" si="1"/>
        <v>2025</v>
      </c>
      <c r="G2327" s="7">
        <f t="shared" si="2"/>
        <v>4</v>
      </c>
      <c r="H2327" s="5" t="s">
        <v>161</v>
      </c>
      <c r="I2327" s="7">
        <v>33.1</v>
      </c>
      <c r="J2327" s="7">
        <v>0.0</v>
      </c>
      <c r="K2327" s="8"/>
      <c r="L2327" s="5" t="str">
        <f t="array" ref="L2327">XLOOKUP(H2327,'Product Master'!B:B,'Product Master'!C:C)</f>
        <v>Industrial Lubricants</v>
      </c>
      <c r="M2327" s="9">
        <f t="shared" si="3"/>
        <v>0</v>
      </c>
    </row>
    <row r="2328">
      <c r="A2328" s="5" t="s">
        <v>6378</v>
      </c>
      <c r="B2328" s="5" t="s">
        <v>3996</v>
      </c>
      <c r="C2328" s="5" t="s">
        <v>3412</v>
      </c>
      <c r="D2328" s="5" t="s">
        <v>3417</v>
      </c>
      <c r="E2328" s="6">
        <v>46767.0</v>
      </c>
      <c r="F2328" s="7">
        <f t="shared" si="1"/>
        <v>2028</v>
      </c>
      <c r="G2328" s="7">
        <f t="shared" si="2"/>
        <v>1</v>
      </c>
      <c r="H2328" s="5" t="s">
        <v>210</v>
      </c>
      <c r="I2328" s="7">
        <v>60.6</v>
      </c>
      <c r="J2328" s="7">
        <v>60.0</v>
      </c>
      <c r="K2328" s="8"/>
      <c r="L2328" s="5" t="str">
        <f t="array" ref="L2328">XLOOKUP(H2328,'Product Master'!B:B,'Product Master'!C:C)</f>
        <v>Automotive Solutions</v>
      </c>
      <c r="M2328" s="9">
        <f t="shared" si="3"/>
        <v>36360000</v>
      </c>
    </row>
    <row r="2329">
      <c r="A2329" s="5" t="s">
        <v>6379</v>
      </c>
      <c r="B2329" s="5" t="s">
        <v>3892</v>
      </c>
      <c r="C2329" s="5" t="s">
        <v>3406</v>
      </c>
      <c r="D2329" s="5" t="s">
        <v>3413</v>
      </c>
      <c r="E2329" s="6">
        <v>45817.0</v>
      </c>
      <c r="F2329" s="7">
        <f t="shared" si="1"/>
        <v>2025</v>
      </c>
      <c r="G2329" s="7">
        <f t="shared" si="2"/>
        <v>6</v>
      </c>
      <c r="H2329" s="5" t="s">
        <v>98</v>
      </c>
      <c r="I2329" s="7">
        <v>62.5</v>
      </c>
      <c r="J2329" s="7">
        <v>0.0</v>
      </c>
      <c r="K2329" s="8"/>
      <c r="L2329" s="5" t="str">
        <f t="array" ref="L2329">XLOOKUP(H2329,'Product Master'!B:B,'Product Master'!C:C)</f>
        <v>Industrial Lubricants</v>
      </c>
      <c r="M2329" s="9">
        <f t="shared" si="3"/>
        <v>0</v>
      </c>
    </row>
    <row r="2330">
      <c r="A2330" s="5" t="s">
        <v>6380</v>
      </c>
      <c r="B2330" s="5" t="s">
        <v>4847</v>
      </c>
      <c r="C2330" s="5" t="s">
        <v>3416</v>
      </c>
      <c r="D2330" s="5" t="s">
        <v>3403</v>
      </c>
      <c r="E2330" s="6">
        <v>46022.0</v>
      </c>
      <c r="F2330" s="7">
        <f t="shared" si="1"/>
        <v>2025</v>
      </c>
      <c r="G2330" s="7">
        <f t="shared" si="2"/>
        <v>12</v>
      </c>
      <c r="H2330" s="5" t="s">
        <v>133</v>
      </c>
      <c r="I2330" s="7">
        <v>42.3</v>
      </c>
      <c r="J2330" s="7">
        <v>80.0</v>
      </c>
      <c r="K2330" s="5" t="s">
        <v>4815</v>
      </c>
      <c r="L2330" s="5" t="str">
        <f t="array" ref="L2330">XLOOKUP(H2330,'Product Master'!B:B,'Product Master'!C:C)</f>
        <v>Specialty Polymers</v>
      </c>
      <c r="M2330" s="9">
        <f t="shared" si="3"/>
        <v>33840000</v>
      </c>
    </row>
    <row r="2331">
      <c r="A2331" s="5" t="s">
        <v>6381</v>
      </c>
      <c r="B2331" s="5" t="s">
        <v>3599</v>
      </c>
      <c r="C2331" s="5" t="s">
        <v>3416</v>
      </c>
      <c r="D2331" s="5" t="s">
        <v>3407</v>
      </c>
      <c r="E2331" s="6">
        <v>46522.0</v>
      </c>
      <c r="F2331" s="7">
        <f t="shared" si="1"/>
        <v>2027</v>
      </c>
      <c r="G2331" s="7">
        <f t="shared" si="2"/>
        <v>5</v>
      </c>
      <c r="H2331" s="5" t="s">
        <v>161</v>
      </c>
      <c r="I2331" s="7">
        <v>34.6</v>
      </c>
      <c r="J2331" s="7">
        <v>100.0</v>
      </c>
      <c r="K2331" s="8"/>
      <c r="L2331" s="5" t="str">
        <f t="array" ref="L2331">XLOOKUP(H2331,'Product Master'!B:B,'Product Master'!C:C)</f>
        <v>Industrial Lubricants</v>
      </c>
      <c r="M2331" s="9">
        <f t="shared" si="3"/>
        <v>34600000</v>
      </c>
    </row>
    <row r="2332">
      <c r="A2332" s="5" t="s">
        <v>6382</v>
      </c>
      <c r="B2332" s="5" t="s">
        <v>6300</v>
      </c>
      <c r="C2332" s="5" t="s">
        <v>3406</v>
      </c>
      <c r="D2332" s="5" t="s">
        <v>3403</v>
      </c>
      <c r="E2332" s="6">
        <v>46345.0</v>
      </c>
      <c r="F2332" s="7">
        <f t="shared" si="1"/>
        <v>2026</v>
      </c>
      <c r="G2332" s="7">
        <f t="shared" si="2"/>
        <v>11</v>
      </c>
      <c r="H2332" s="5" t="s">
        <v>64</v>
      </c>
      <c r="I2332" s="7">
        <v>79.6</v>
      </c>
      <c r="J2332" s="7">
        <v>80.0</v>
      </c>
      <c r="K2332" s="8"/>
      <c r="L2332" s="5" t="str">
        <f t="array" ref="L2332">XLOOKUP(H2332,'Product Master'!B:B,'Product Master'!C:C)</f>
        <v>Industrial Lubricants</v>
      </c>
      <c r="M2332" s="9">
        <f t="shared" si="3"/>
        <v>63680000</v>
      </c>
    </row>
    <row r="2333">
      <c r="A2333" s="5" t="s">
        <v>6383</v>
      </c>
      <c r="B2333" s="5" t="s">
        <v>3616</v>
      </c>
      <c r="C2333" s="5" t="s">
        <v>3406</v>
      </c>
      <c r="D2333" s="5" t="s">
        <v>3417</v>
      </c>
      <c r="E2333" s="6">
        <v>46425.0</v>
      </c>
      <c r="F2333" s="7">
        <f t="shared" si="1"/>
        <v>2027</v>
      </c>
      <c r="G2333" s="7">
        <f t="shared" si="2"/>
        <v>2</v>
      </c>
      <c r="H2333" s="5" t="s">
        <v>277</v>
      </c>
      <c r="I2333" s="7">
        <v>32.8</v>
      </c>
      <c r="J2333" s="7">
        <v>60.0</v>
      </c>
      <c r="K2333" s="5" t="s">
        <v>5505</v>
      </c>
      <c r="L2333" s="5" t="str">
        <f t="array" ref="L2333">XLOOKUP(H2333,'Product Master'!B:B,'Product Master'!C:C)</f>
        <v>Packaging Materials</v>
      </c>
      <c r="M2333" s="9">
        <f t="shared" si="3"/>
        <v>19680000</v>
      </c>
    </row>
    <row r="2334">
      <c r="A2334" s="5" t="s">
        <v>6384</v>
      </c>
      <c r="B2334" s="5" t="s">
        <v>3866</v>
      </c>
      <c r="C2334" s="5" t="s">
        <v>3402</v>
      </c>
      <c r="D2334" s="5" t="s">
        <v>3419</v>
      </c>
      <c r="E2334" s="6">
        <v>45887.0</v>
      </c>
      <c r="F2334" s="7">
        <f t="shared" si="1"/>
        <v>2025</v>
      </c>
      <c r="G2334" s="7">
        <f t="shared" si="2"/>
        <v>8</v>
      </c>
      <c r="H2334" s="5" t="s">
        <v>257</v>
      </c>
      <c r="I2334" s="7">
        <v>45.6</v>
      </c>
      <c r="J2334" s="7">
        <v>20.0</v>
      </c>
      <c r="K2334" s="8"/>
      <c r="L2334" s="5" t="str">
        <f t="array" ref="L2334">XLOOKUP(H2334,'Product Master'!B:B,'Product Master'!C:C)</f>
        <v>Consumer &amp; Home Care</v>
      </c>
      <c r="M2334" s="9">
        <f t="shared" si="3"/>
        <v>9120000</v>
      </c>
    </row>
    <row r="2335">
      <c r="A2335" s="5" t="s">
        <v>6385</v>
      </c>
      <c r="B2335" s="5" t="s">
        <v>3689</v>
      </c>
      <c r="C2335" s="5" t="s">
        <v>3402</v>
      </c>
      <c r="D2335" s="5" t="s">
        <v>3419</v>
      </c>
      <c r="E2335" s="6">
        <v>46849.0</v>
      </c>
      <c r="F2335" s="7">
        <f t="shared" si="1"/>
        <v>2028</v>
      </c>
      <c r="G2335" s="7">
        <f t="shared" si="2"/>
        <v>4</v>
      </c>
      <c r="H2335" s="5" t="s">
        <v>210</v>
      </c>
      <c r="I2335" s="7">
        <v>32.5</v>
      </c>
      <c r="J2335" s="7">
        <v>20.0</v>
      </c>
      <c r="K2335" s="8"/>
      <c r="L2335" s="5" t="str">
        <f t="array" ref="L2335">XLOOKUP(H2335,'Product Master'!B:B,'Product Master'!C:C)</f>
        <v>Automotive Solutions</v>
      </c>
      <c r="M2335" s="9">
        <f t="shared" si="3"/>
        <v>6500000</v>
      </c>
    </row>
    <row r="2336">
      <c r="A2336" s="5" t="s">
        <v>6386</v>
      </c>
      <c r="B2336" s="5" t="s">
        <v>3548</v>
      </c>
      <c r="C2336" s="5" t="s">
        <v>3406</v>
      </c>
      <c r="D2336" s="5" t="s">
        <v>3413</v>
      </c>
      <c r="E2336" s="6">
        <v>45947.0</v>
      </c>
      <c r="F2336" s="7">
        <f t="shared" si="1"/>
        <v>2025</v>
      </c>
      <c r="G2336" s="7">
        <f t="shared" si="2"/>
        <v>10</v>
      </c>
      <c r="H2336" s="5" t="s">
        <v>336</v>
      </c>
      <c r="I2336" s="7">
        <v>42.3</v>
      </c>
      <c r="J2336" s="7">
        <v>0.0</v>
      </c>
      <c r="K2336" s="8"/>
      <c r="L2336" s="5" t="str">
        <f t="array" ref="L2336">XLOOKUP(H2336,'Product Master'!B:B,'Product Master'!C:C)</f>
        <v>Automotive Solutions</v>
      </c>
      <c r="M2336" s="9">
        <f t="shared" si="3"/>
        <v>0</v>
      </c>
    </row>
    <row r="2337">
      <c r="A2337" s="5" t="s">
        <v>6387</v>
      </c>
      <c r="B2337" s="5" t="s">
        <v>3792</v>
      </c>
      <c r="C2337" s="5" t="s">
        <v>3406</v>
      </c>
      <c r="D2337" s="5" t="s">
        <v>3413</v>
      </c>
      <c r="E2337" s="6">
        <v>46796.0</v>
      </c>
      <c r="F2337" s="7">
        <f t="shared" si="1"/>
        <v>2028</v>
      </c>
      <c r="G2337" s="7">
        <f t="shared" si="2"/>
        <v>2</v>
      </c>
      <c r="H2337" s="5" t="s">
        <v>92</v>
      </c>
      <c r="I2337" s="7">
        <v>63.2</v>
      </c>
      <c r="J2337" s="7">
        <v>0.0</v>
      </c>
      <c r="K2337" s="5" t="s">
        <v>6388</v>
      </c>
      <c r="L2337" s="5" t="str">
        <f t="array" ref="L2337">XLOOKUP(H2337,'Product Master'!B:B,'Product Master'!C:C)</f>
        <v>Automotive Solutions</v>
      </c>
      <c r="M2337" s="9">
        <f t="shared" si="3"/>
        <v>0</v>
      </c>
    </row>
    <row r="2338">
      <c r="A2338" s="5" t="s">
        <v>6389</v>
      </c>
      <c r="B2338" s="5" t="s">
        <v>4156</v>
      </c>
      <c r="C2338" s="5" t="s">
        <v>3416</v>
      </c>
      <c r="D2338" s="5" t="s">
        <v>3419</v>
      </c>
      <c r="E2338" s="6">
        <v>46244.0</v>
      </c>
      <c r="F2338" s="7">
        <f t="shared" si="1"/>
        <v>2026</v>
      </c>
      <c r="G2338" s="7">
        <f t="shared" si="2"/>
        <v>8</v>
      </c>
      <c r="H2338" s="5" t="s">
        <v>19</v>
      </c>
      <c r="I2338" s="7">
        <v>33.4</v>
      </c>
      <c r="J2338" s="7">
        <v>20.0</v>
      </c>
      <c r="K2338" s="8"/>
      <c r="L2338" s="5" t="str">
        <f t="array" ref="L2338">XLOOKUP(H2338,'Product Master'!B:B,'Product Master'!C:C)</f>
        <v>Packaging Materials</v>
      </c>
      <c r="M2338" s="9">
        <f t="shared" si="3"/>
        <v>6680000</v>
      </c>
    </row>
    <row r="2339">
      <c r="A2339" s="5" t="s">
        <v>6390</v>
      </c>
      <c r="B2339" s="5" t="s">
        <v>4469</v>
      </c>
      <c r="C2339" s="5" t="s">
        <v>3406</v>
      </c>
      <c r="D2339" s="5" t="s">
        <v>3417</v>
      </c>
      <c r="E2339" s="6">
        <v>46356.0</v>
      </c>
      <c r="F2339" s="7">
        <f t="shared" si="1"/>
        <v>2026</v>
      </c>
      <c r="G2339" s="7">
        <f t="shared" si="2"/>
        <v>11</v>
      </c>
      <c r="H2339" s="5" t="s">
        <v>161</v>
      </c>
      <c r="I2339" s="7">
        <v>53.0</v>
      </c>
      <c r="J2339" s="7">
        <v>60.0</v>
      </c>
      <c r="K2339" s="8"/>
      <c r="L2339" s="5" t="str">
        <f t="array" ref="L2339">XLOOKUP(H2339,'Product Master'!B:B,'Product Master'!C:C)</f>
        <v>Industrial Lubricants</v>
      </c>
      <c r="M2339" s="9">
        <f t="shared" si="3"/>
        <v>31800000</v>
      </c>
    </row>
    <row r="2340">
      <c r="A2340" s="5" t="s">
        <v>6391</v>
      </c>
      <c r="B2340" s="5" t="s">
        <v>4471</v>
      </c>
      <c r="C2340" s="5" t="s">
        <v>3412</v>
      </c>
      <c r="D2340" s="5" t="s">
        <v>3413</v>
      </c>
      <c r="E2340" s="6">
        <v>46790.0</v>
      </c>
      <c r="F2340" s="7">
        <f t="shared" si="1"/>
        <v>2028</v>
      </c>
      <c r="G2340" s="7">
        <f t="shared" si="2"/>
        <v>2</v>
      </c>
      <c r="H2340" s="5" t="s">
        <v>95</v>
      </c>
      <c r="I2340" s="7">
        <v>27.4</v>
      </c>
      <c r="J2340" s="7">
        <v>0.0</v>
      </c>
      <c r="K2340" s="8"/>
      <c r="L2340" s="5" t="str">
        <f t="array" ref="L2340">XLOOKUP(H2340,'Product Master'!B:B,'Product Master'!C:C)</f>
        <v>Consumer &amp; Home Care</v>
      </c>
      <c r="M2340" s="9">
        <f t="shared" si="3"/>
        <v>0</v>
      </c>
    </row>
    <row r="2341">
      <c r="A2341" s="5" t="s">
        <v>6392</v>
      </c>
      <c r="B2341" s="5" t="s">
        <v>3963</v>
      </c>
      <c r="C2341" s="5" t="s">
        <v>3412</v>
      </c>
      <c r="D2341" s="5" t="s">
        <v>3403</v>
      </c>
      <c r="E2341" s="6">
        <v>46725.0</v>
      </c>
      <c r="F2341" s="7">
        <f t="shared" si="1"/>
        <v>2027</v>
      </c>
      <c r="G2341" s="7">
        <f t="shared" si="2"/>
        <v>12</v>
      </c>
      <c r="H2341" s="5" t="s">
        <v>201</v>
      </c>
      <c r="I2341" s="7">
        <v>22.9</v>
      </c>
      <c r="J2341" s="7">
        <v>80.0</v>
      </c>
      <c r="K2341" s="8"/>
      <c r="L2341" s="5" t="str">
        <f t="array" ref="L2341">XLOOKUP(H2341,'Product Master'!B:B,'Product Master'!C:C)</f>
        <v>Industrial Lubricants</v>
      </c>
      <c r="M2341" s="9">
        <f t="shared" si="3"/>
        <v>18320000</v>
      </c>
    </row>
    <row r="2342">
      <c r="A2342" s="5" t="s">
        <v>6393</v>
      </c>
      <c r="B2342" s="5" t="s">
        <v>5083</v>
      </c>
      <c r="C2342" s="5" t="s">
        <v>3402</v>
      </c>
      <c r="D2342" s="5" t="s">
        <v>3413</v>
      </c>
      <c r="E2342" s="6">
        <v>46222.0</v>
      </c>
      <c r="F2342" s="7">
        <f t="shared" si="1"/>
        <v>2026</v>
      </c>
      <c r="G2342" s="7">
        <f t="shared" si="2"/>
        <v>7</v>
      </c>
      <c r="H2342" s="5" t="s">
        <v>267</v>
      </c>
      <c r="I2342" s="7">
        <v>32.8</v>
      </c>
      <c r="J2342" s="7">
        <v>0.0</v>
      </c>
      <c r="K2342" s="5" t="s">
        <v>6394</v>
      </c>
      <c r="L2342" s="5" t="str">
        <f t="array" ref="L2342">XLOOKUP(H2342,'Product Master'!B:B,'Product Master'!C:C)</f>
        <v>Automotive Solutions</v>
      </c>
      <c r="M2342" s="9">
        <f t="shared" si="3"/>
        <v>0</v>
      </c>
    </row>
    <row r="2343">
      <c r="A2343" s="5" t="s">
        <v>6395</v>
      </c>
      <c r="B2343" s="5" t="s">
        <v>4500</v>
      </c>
      <c r="C2343" s="5" t="s">
        <v>3416</v>
      </c>
      <c r="D2343" s="5" t="s">
        <v>3413</v>
      </c>
      <c r="E2343" s="6">
        <v>46057.0</v>
      </c>
      <c r="F2343" s="7">
        <f t="shared" si="1"/>
        <v>2026</v>
      </c>
      <c r="G2343" s="7">
        <f t="shared" si="2"/>
        <v>2</v>
      </c>
      <c r="H2343" s="5" t="s">
        <v>121</v>
      </c>
      <c r="I2343" s="7">
        <v>33.4</v>
      </c>
      <c r="J2343" s="7">
        <v>0.0</v>
      </c>
      <c r="K2343" s="8"/>
      <c r="L2343" s="5" t="str">
        <f t="array" ref="L2343">XLOOKUP(H2343,'Product Master'!B:B,'Product Master'!C:C)</f>
        <v>Specialty Polymers</v>
      </c>
      <c r="M2343" s="9">
        <f t="shared" si="3"/>
        <v>0</v>
      </c>
    </row>
    <row r="2344">
      <c r="A2344" s="5" t="s">
        <v>6396</v>
      </c>
      <c r="B2344" s="5" t="s">
        <v>3860</v>
      </c>
      <c r="C2344" s="5" t="s">
        <v>3412</v>
      </c>
      <c r="D2344" s="5" t="s">
        <v>3419</v>
      </c>
      <c r="E2344" s="6">
        <v>46407.0</v>
      </c>
      <c r="F2344" s="7">
        <f t="shared" si="1"/>
        <v>2027</v>
      </c>
      <c r="G2344" s="7">
        <f t="shared" si="2"/>
        <v>1</v>
      </c>
      <c r="H2344" s="5" t="s">
        <v>245</v>
      </c>
      <c r="I2344" s="7">
        <v>73.1</v>
      </c>
      <c r="J2344" s="7">
        <v>20.0</v>
      </c>
      <c r="K2344" s="8"/>
      <c r="L2344" s="5" t="str">
        <f t="array" ref="L2344">XLOOKUP(H2344,'Product Master'!B:B,'Product Master'!C:C)</f>
        <v>Packaging Materials</v>
      </c>
      <c r="M2344" s="9">
        <f t="shared" si="3"/>
        <v>14620000</v>
      </c>
    </row>
    <row r="2345">
      <c r="A2345" s="5" t="s">
        <v>6397</v>
      </c>
      <c r="B2345" s="5" t="s">
        <v>4516</v>
      </c>
      <c r="C2345" s="5" t="s">
        <v>3406</v>
      </c>
      <c r="D2345" s="5" t="s">
        <v>3417</v>
      </c>
      <c r="E2345" s="6">
        <v>46789.0</v>
      </c>
      <c r="F2345" s="7">
        <f t="shared" si="1"/>
        <v>2028</v>
      </c>
      <c r="G2345" s="7">
        <f t="shared" si="2"/>
        <v>2</v>
      </c>
      <c r="H2345" s="5" t="s">
        <v>166</v>
      </c>
      <c r="I2345" s="7">
        <v>53.9</v>
      </c>
      <c r="J2345" s="7">
        <v>60.0</v>
      </c>
      <c r="K2345" s="8"/>
      <c r="L2345" s="5" t="str">
        <f t="array" ref="L2345">XLOOKUP(H2345,'Product Master'!B:B,'Product Master'!C:C)</f>
        <v>Automotive Solutions</v>
      </c>
      <c r="M2345" s="9">
        <f t="shared" si="3"/>
        <v>32340000</v>
      </c>
    </row>
    <row r="2346">
      <c r="A2346" s="5" t="s">
        <v>6398</v>
      </c>
      <c r="B2346" s="5" t="s">
        <v>4667</v>
      </c>
      <c r="C2346" s="5" t="s">
        <v>3412</v>
      </c>
      <c r="D2346" s="5" t="s">
        <v>3403</v>
      </c>
      <c r="E2346" s="6">
        <v>46197.0</v>
      </c>
      <c r="F2346" s="7">
        <f t="shared" si="1"/>
        <v>2026</v>
      </c>
      <c r="G2346" s="7">
        <f t="shared" si="2"/>
        <v>6</v>
      </c>
      <c r="H2346" s="5" t="s">
        <v>124</v>
      </c>
      <c r="I2346" s="7">
        <v>9.9</v>
      </c>
      <c r="J2346" s="7">
        <v>80.0</v>
      </c>
      <c r="K2346" s="8"/>
      <c r="L2346" s="5" t="str">
        <f t="array" ref="L2346">XLOOKUP(H2346,'Product Master'!B:B,'Product Master'!C:C)</f>
        <v>Specialty Polymers</v>
      </c>
      <c r="M2346" s="9">
        <f t="shared" si="3"/>
        <v>7920000</v>
      </c>
    </row>
    <row r="2347">
      <c r="A2347" s="5" t="s">
        <v>6399</v>
      </c>
      <c r="B2347" s="5" t="s">
        <v>5809</v>
      </c>
      <c r="C2347" s="5" t="s">
        <v>3402</v>
      </c>
      <c r="D2347" s="5" t="s">
        <v>3403</v>
      </c>
      <c r="E2347" s="6">
        <v>46450.0</v>
      </c>
      <c r="F2347" s="7">
        <f t="shared" si="1"/>
        <v>2027</v>
      </c>
      <c r="G2347" s="7">
        <f t="shared" si="2"/>
        <v>3</v>
      </c>
      <c r="H2347" s="5" t="s">
        <v>306</v>
      </c>
      <c r="I2347" s="7">
        <v>7.6</v>
      </c>
      <c r="J2347" s="7">
        <v>80.0</v>
      </c>
      <c r="K2347" s="8"/>
      <c r="L2347" s="5" t="str">
        <f t="array" ref="L2347">XLOOKUP(H2347,'Product Master'!B:B,'Product Master'!C:C)</f>
        <v>Consumer &amp; Home Care</v>
      </c>
      <c r="M2347" s="9">
        <f t="shared" si="3"/>
        <v>6080000</v>
      </c>
    </row>
    <row r="2348">
      <c r="A2348" s="5" t="s">
        <v>6400</v>
      </c>
      <c r="B2348" s="5" t="s">
        <v>3571</v>
      </c>
      <c r="C2348" s="5" t="s">
        <v>3406</v>
      </c>
      <c r="D2348" s="5" t="s">
        <v>3419</v>
      </c>
      <c r="E2348" s="6">
        <v>46304.0</v>
      </c>
      <c r="F2348" s="7">
        <f t="shared" si="1"/>
        <v>2026</v>
      </c>
      <c r="G2348" s="7">
        <f t="shared" si="2"/>
        <v>10</v>
      </c>
      <c r="H2348" s="5" t="s">
        <v>124</v>
      </c>
      <c r="I2348" s="7">
        <v>64.8</v>
      </c>
      <c r="J2348" s="7">
        <v>20.0</v>
      </c>
      <c r="K2348" s="8"/>
      <c r="L2348" s="5" t="str">
        <f t="array" ref="L2348">XLOOKUP(H2348,'Product Master'!B:B,'Product Master'!C:C)</f>
        <v>Specialty Polymers</v>
      </c>
      <c r="M2348" s="9">
        <f t="shared" si="3"/>
        <v>12960000</v>
      </c>
    </row>
    <row r="2349">
      <c r="A2349" s="5" t="s">
        <v>6401</v>
      </c>
      <c r="B2349" s="5" t="s">
        <v>3579</v>
      </c>
      <c r="C2349" s="5" t="s">
        <v>3402</v>
      </c>
      <c r="D2349" s="5" t="s">
        <v>3417</v>
      </c>
      <c r="E2349" s="6">
        <v>45784.0</v>
      </c>
      <c r="F2349" s="7">
        <f t="shared" si="1"/>
        <v>2025</v>
      </c>
      <c r="G2349" s="7">
        <f t="shared" si="2"/>
        <v>5</v>
      </c>
      <c r="H2349" s="5" t="s">
        <v>35</v>
      </c>
      <c r="I2349" s="7">
        <v>37.6</v>
      </c>
      <c r="J2349" s="7">
        <v>60.0</v>
      </c>
      <c r="K2349" s="8"/>
      <c r="L2349" s="5" t="str">
        <f t="array" ref="L2349">XLOOKUP(H2349,'Product Master'!B:B,'Product Master'!C:C)</f>
        <v>Specialty Polymers</v>
      </c>
      <c r="M2349" s="9">
        <f t="shared" si="3"/>
        <v>22560000</v>
      </c>
    </row>
    <row r="2350">
      <c r="A2350" s="5" t="s">
        <v>6402</v>
      </c>
      <c r="B2350" s="5" t="s">
        <v>4471</v>
      </c>
      <c r="C2350" s="5" t="s">
        <v>3412</v>
      </c>
      <c r="D2350" s="5" t="s">
        <v>3407</v>
      </c>
      <c r="E2350" s="6">
        <v>46706.0</v>
      </c>
      <c r="F2350" s="7">
        <f t="shared" si="1"/>
        <v>2027</v>
      </c>
      <c r="G2350" s="7">
        <f t="shared" si="2"/>
        <v>11</v>
      </c>
      <c r="H2350" s="5" t="s">
        <v>40</v>
      </c>
      <c r="I2350" s="7">
        <v>29.9</v>
      </c>
      <c r="J2350" s="7">
        <v>100.0</v>
      </c>
      <c r="K2350" s="8"/>
      <c r="L2350" s="5" t="str">
        <f t="array" ref="L2350">XLOOKUP(H2350,'Product Master'!B:B,'Product Master'!C:C)</f>
        <v>Specialty Polymers</v>
      </c>
      <c r="M2350" s="9">
        <f t="shared" si="3"/>
        <v>29900000</v>
      </c>
    </row>
    <row r="2351">
      <c r="A2351" s="5" t="s">
        <v>6403</v>
      </c>
      <c r="B2351" s="5" t="s">
        <v>3821</v>
      </c>
      <c r="C2351" s="5" t="s">
        <v>3416</v>
      </c>
      <c r="D2351" s="5" t="s">
        <v>3419</v>
      </c>
      <c r="E2351" s="6">
        <v>46324.0</v>
      </c>
      <c r="F2351" s="7">
        <f t="shared" si="1"/>
        <v>2026</v>
      </c>
      <c r="G2351" s="7">
        <f t="shared" si="2"/>
        <v>10</v>
      </c>
      <c r="H2351" s="5" t="s">
        <v>382</v>
      </c>
      <c r="I2351" s="7">
        <v>9.1</v>
      </c>
      <c r="J2351" s="7">
        <v>20.0</v>
      </c>
      <c r="K2351" s="8"/>
      <c r="L2351" s="5" t="str">
        <f t="array" ref="L2351">XLOOKUP(H2351,'Product Master'!B:B,'Product Master'!C:C)</f>
        <v>Industrial Lubricants</v>
      </c>
      <c r="M2351" s="9">
        <f t="shared" si="3"/>
        <v>1820000</v>
      </c>
    </row>
    <row r="2352">
      <c r="A2352" s="5" t="s">
        <v>6404</v>
      </c>
      <c r="B2352" s="5" t="s">
        <v>3614</v>
      </c>
      <c r="C2352" s="5" t="s">
        <v>3402</v>
      </c>
      <c r="D2352" s="5" t="s">
        <v>3413</v>
      </c>
      <c r="E2352" s="6">
        <v>45747.0</v>
      </c>
      <c r="F2352" s="7">
        <f t="shared" si="1"/>
        <v>2025</v>
      </c>
      <c r="G2352" s="7">
        <f t="shared" si="2"/>
        <v>3</v>
      </c>
      <c r="H2352" s="5" t="s">
        <v>35</v>
      </c>
      <c r="I2352" s="7">
        <v>47.4</v>
      </c>
      <c r="J2352" s="7">
        <v>0.0</v>
      </c>
      <c r="K2352" s="8"/>
      <c r="L2352" s="5" t="str">
        <f t="array" ref="L2352">XLOOKUP(H2352,'Product Master'!B:B,'Product Master'!C:C)</f>
        <v>Specialty Polymers</v>
      </c>
      <c r="M2352" s="9">
        <f t="shared" si="3"/>
        <v>0</v>
      </c>
    </row>
    <row r="2353">
      <c r="A2353" s="5" t="s">
        <v>6405</v>
      </c>
      <c r="B2353" s="5" t="s">
        <v>5672</v>
      </c>
      <c r="C2353" s="5" t="s">
        <v>3416</v>
      </c>
      <c r="D2353" s="5" t="s">
        <v>3413</v>
      </c>
      <c r="E2353" s="6">
        <v>45747.0</v>
      </c>
      <c r="F2353" s="7">
        <f t="shared" si="1"/>
        <v>2025</v>
      </c>
      <c r="G2353" s="7">
        <f t="shared" si="2"/>
        <v>3</v>
      </c>
      <c r="H2353" s="5" t="s">
        <v>40</v>
      </c>
      <c r="I2353" s="7">
        <v>44.7</v>
      </c>
      <c r="J2353" s="7">
        <v>0.0</v>
      </c>
      <c r="K2353" s="8"/>
      <c r="L2353" s="5" t="str">
        <f t="array" ref="L2353">XLOOKUP(H2353,'Product Master'!B:B,'Product Master'!C:C)</f>
        <v>Specialty Polymers</v>
      </c>
      <c r="M2353" s="9">
        <f t="shared" si="3"/>
        <v>0</v>
      </c>
    </row>
    <row r="2354">
      <c r="A2354" s="5" t="s">
        <v>6406</v>
      </c>
      <c r="B2354" s="5" t="s">
        <v>3466</v>
      </c>
      <c r="C2354" s="5" t="s">
        <v>3412</v>
      </c>
      <c r="D2354" s="5" t="s">
        <v>3407</v>
      </c>
      <c r="E2354" s="6">
        <v>45955.0</v>
      </c>
      <c r="F2354" s="7">
        <f t="shared" si="1"/>
        <v>2025</v>
      </c>
      <c r="G2354" s="7">
        <f t="shared" si="2"/>
        <v>10</v>
      </c>
      <c r="H2354" s="5" t="s">
        <v>306</v>
      </c>
      <c r="I2354" s="7">
        <v>32.4</v>
      </c>
      <c r="J2354" s="7">
        <v>100.0</v>
      </c>
      <c r="K2354" s="8"/>
      <c r="L2354" s="5" t="str">
        <f t="array" ref="L2354">XLOOKUP(H2354,'Product Master'!B:B,'Product Master'!C:C)</f>
        <v>Consumer &amp; Home Care</v>
      </c>
      <c r="M2354" s="9">
        <f t="shared" si="3"/>
        <v>32400000</v>
      </c>
    </row>
    <row r="2355">
      <c r="A2355" s="5" t="s">
        <v>6407</v>
      </c>
      <c r="B2355" s="5" t="s">
        <v>3434</v>
      </c>
      <c r="C2355" s="5" t="s">
        <v>3402</v>
      </c>
      <c r="D2355" s="5" t="s">
        <v>3419</v>
      </c>
      <c r="E2355" s="6">
        <v>45910.0</v>
      </c>
      <c r="F2355" s="7">
        <f t="shared" si="1"/>
        <v>2025</v>
      </c>
      <c r="G2355" s="7">
        <f t="shared" si="2"/>
        <v>9</v>
      </c>
      <c r="H2355" s="5" t="s">
        <v>306</v>
      </c>
      <c r="I2355" s="7">
        <v>7.0</v>
      </c>
      <c r="J2355" s="7">
        <v>20.0</v>
      </c>
      <c r="K2355" s="8"/>
      <c r="L2355" s="5" t="str">
        <f t="array" ref="L2355">XLOOKUP(H2355,'Product Master'!B:B,'Product Master'!C:C)</f>
        <v>Consumer &amp; Home Care</v>
      </c>
      <c r="M2355" s="9">
        <f t="shared" si="3"/>
        <v>1400000</v>
      </c>
    </row>
    <row r="2356">
      <c r="A2356" s="5" t="s">
        <v>6408</v>
      </c>
      <c r="B2356" s="5" t="s">
        <v>3734</v>
      </c>
      <c r="C2356" s="5" t="s">
        <v>3402</v>
      </c>
      <c r="D2356" s="5" t="s">
        <v>3417</v>
      </c>
      <c r="E2356" s="6">
        <v>45797.0</v>
      </c>
      <c r="F2356" s="7">
        <f t="shared" si="1"/>
        <v>2025</v>
      </c>
      <c r="G2356" s="7">
        <f t="shared" si="2"/>
        <v>5</v>
      </c>
      <c r="H2356" s="5" t="s">
        <v>250</v>
      </c>
      <c r="I2356" s="7">
        <v>54.9</v>
      </c>
      <c r="J2356" s="7">
        <v>60.0</v>
      </c>
      <c r="K2356" s="8"/>
      <c r="L2356" s="5" t="str">
        <f t="array" ref="L2356">XLOOKUP(H2356,'Product Master'!B:B,'Product Master'!C:C)</f>
        <v>Industrial Lubricants</v>
      </c>
      <c r="M2356" s="9">
        <f t="shared" si="3"/>
        <v>32940000</v>
      </c>
    </row>
    <row r="2357">
      <c r="A2357" s="5" t="s">
        <v>6409</v>
      </c>
      <c r="B2357" s="5" t="s">
        <v>3529</v>
      </c>
      <c r="C2357" s="5" t="s">
        <v>3406</v>
      </c>
      <c r="D2357" s="5" t="s">
        <v>3417</v>
      </c>
      <c r="E2357" s="6">
        <v>45999.0</v>
      </c>
      <c r="F2357" s="7">
        <f t="shared" si="1"/>
        <v>2025</v>
      </c>
      <c r="G2357" s="7">
        <f t="shared" si="2"/>
        <v>12</v>
      </c>
      <c r="H2357" s="5" t="s">
        <v>95</v>
      </c>
      <c r="I2357" s="7">
        <v>33.7</v>
      </c>
      <c r="J2357" s="7">
        <v>60.0</v>
      </c>
      <c r="K2357" s="8"/>
      <c r="L2357" s="5" t="str">
        <f t="array" ref="L2357">XLOOKUP(H2357,'Product Master'!B:B,'Product Master'!C:C)</f>
        <v>Consumer &amp; Home Care</v>
      </c>
      <c r="M2357" s="9">
        <f t="shared" si="3"/>
        <v>20220000</v>
      </c>
    </row>
    <row r="2358">
      <c r="A2358" s="5" t="s">
        <v>6410</v>
      </c>
      <c r="B2358" s="5" t="s">
        <v>3481</v>
      </c>
      <c r="C2358" s="5" t="s">
        <v>3412</v>
      </c>
      <c r="D2358" s="5" t="s">
        <v>3403</v>
      </c>
      <c r="E2358" s="6">
        <v>46509.0</v>
      </c>
      <c r="F2358" s="7">
        <f t="shared" si="1"/>
        <v>2027</v>
      </c>
      <c r="G2358" s="7">
        <f t="shared" si="2"/>
        <v>5</v>
      </c>
      <c r="H2358" s="5" t="s">
        <v>19</v>
      </c>
      <c r="I2358" s="7">
        <v>28.7</v>
      </c>
      <c r="J2358" s="7">
        <v>80.0</v>
      </c>
      <c r="K2358" s="8"/>
      <c r="L2358" s="5" t="str">
        <f t="array" ref="L2358">XLOOKUP(H2358,'Product Master'!B:B,'Product Master'!C:C)</f>
        <v>Packaging Materials</v>
      </c>
      <c r="M2358" s="9">
        <f t="shared" si="3"/>
        <v>22960000</v>
      </c>
    </row>
    <row r="2359">
      <c r="A2359" s="5" t="s">
        <v>6411</v>
      </c>
      <c r="B2359" s="5" t="s">
        <v>3503</v>
      </c>
      <c r="C2359" s="5" t="s">
        <v>3412</v>
      </c>
      <c r="D2359" s="5" t="s">
        <v>3419</v>
      </c>
      <c r="E2359" s="6">
        <v>45900.0</v>
      </c>
      <c r="F2359" s="7">
        <f t="shared" si="1"/>
        <v>2025</v>
      </c>
      <c r="G2359" s="7">
        <f t="shared" si="2"/>
        <v>8</v>
      </c>
      <c r="H2359" s="5" t="s">
        <v>71</v>
      </c>
      <c r="I2359" s="7">
        <v>63.5</v>
      </c>
      <c r="J2359" s="7">
        <v>20.0</v>
      </c>
      <c r="K2359" s="8"/>
      <c r="L2359" s="5" t="str">
        <f t="array" ref="L2359">XLOOKUP(H2359,'Product Master'!B:B,'Product Master'!C:C)</f>
        <v>Consumer &amp; Home Care</v>
      </c>
      <c r="M2359" s="9">
        <f t="shared" si="3"/>
        <v>12700000</v>
      </c>
    </row>
    <row r="2360">
      <c r="A2360" s="5" t="s">
        <v>6412</v>
      </c>
      <c r="B2360" s="5" t="s">
        <v>4338</v>
      </c>
      <c r="C2360" s="5" t="s">
        <v>3402</v>
      </c>
      <c r="D2360" s="5" t="s">
        <v>3413</v>
      </c>
      <c r="E2360" s="6">
        <v>46202.0</v>
      </c>
      <c r="F2360" s="7">
        <f t="shared" si="1"/>
        <v>2026</v>
      </c>
      <c r="G2360" s="7">
        <f t="shared" si="2"/>
        <v>6</v>
      </c>
      <c r="H2360" s="5" t="s">
        <v>336</v>
      </c>
      <c r="I2360" s="7">
        <v>70.3</v>
      </c>
      <c r="J2360" s="7">
        <v>0.0</v>
      </c>
      <c r="K2360" s="8"/>
      <c r="L2360" s="5" t="str">
        <f t="array" ref="L2360">XLOOKUP(H2360,'Product Master'!B:B,'Product Master'!C:C)</f>
        <v>Automotive Solutions</v>
      </c>
      <c r="M2360" s="9">
        <f t="shared" si="3"/>
        <v>0</v>
      </c>
    </row>
    <row r="2361">
      <c r="A2361" s="5" t="s">
        <v>6413</v>
      </c>
      <c r="B2361" s="5" t="s">
        <v>3720</v>
      </c>
      <c r="C2361" s="5" t="s">
        <v>3406</v>
      </c>
      <c r="D2361" s="5" t="s">
        <v>3413</v>
      </c>
      <c r="E2361" s="6">
        <v>45718.0</v>
      </c>
      <c r="F2361" s="7">
        <f t="shared" si="1"/>
        <v>2025</v>
      </c>
      <c r="G2361" s="7">
        <f t="shared" si="2"/>
        <v>3</v>
      </c>
      <c r="H2361" s="5" t="s">
        <v>142</v>
      </c>
      <c r="I2361" s="7">
        <v>72.2</v>
      </c>
      <c r="J2361" s="7">
        <v>0.0</v>
      </c>
      <c r="K2361" s="8"/>
      <c r="L2361" s="5" t="str">
        <f t="array" ref="L2361">XLOOKUP(H2361,'Product Master'!B:B,'Product Master'!C:C)</f>
        <v>Automotive Solutions</v>
      </c>
      <c r="M2361" s="9">
        <f t="shared" si="3"/>
        <v>0</v>
      </c>
    </row>
    <row r="2362">
      <c r="A2362" s="5" t="s">
        <v>6414</v>
      </c>
      <c r="B2362" s="5" t="s">
        <v>3477</v>
      </c>
      <c r="C2362" s="5" t="s">
        <v>3412</v>
      </c>
      <c r="D2362" s="5" t="s">
        <v>3407</v>
      </c>
      <c r="E2362" s="6">
        <v>46832.0</v>
      </c>
      <c r="F2362" s="7">
        <f t="shared" si="1"/>
        <v>2028</v>
      </c>
      <c r="G2362" s="7">
        <f t="shared" si="2"/>
        <v>3</v>
      </c>
      <c r="H2362" s="5" t="s">
        <v>382</v>
      </c>
      <c r="I2362" s="7">
        <v>10.3</v>
      </c>
      <c r="J2362" s="7">
        <v>100.0</v>
      </c>
      <c r="K2362" s="8"/>
      <c r="L2362" s="5" t="str">
        <f t="array" ref="L2362">XLOOKUP(H2362,'Product Master'!B:B,'Product Master'!C:C)</f>
        <v>Industrial Lubricants</v>
      </c>
      <c r="M2362" s="9">
        <f t="shared" si="3"/>
        <v>10300000</v>
      </c>
    </row>
    <row r="2363">
      <c r="A2363" s="5" t="s">
        <v>6415</v>
      </c>
      <c r="B2363" s="5" t="s">
        <v>3628</v>
      </c>
      <c r="C2363" s="5" t="s">
        <v>3402</v>
      </c>
      <c r="D2363" s="5" t="s">
        <v>3407</v>
      </c>
      <c r="E2363" s="6">
        <v>45715.0</v>
      </c>
      <c r="F2363" s="7">
        <f t="shared" si="1"/>
        <v>2025</v>
      </c>
      <c r="G2363" s="7">
        <f t="shared" si="2"/>
        <v>2</v>
      </c>
      <c r="H2363" s="5" t="s">
        <v>145</v>
      </c>
      <c r="I2363" s="7">
        <v>32.8</v>
      </c>
      <c r="J2363" s="7">
        <v>100.0</v>
      </c>
      <c r="K2363" s="5" t="s">
        <v>6416</v>
      </c>
      <c r="L2363" s="5" t="str">
        <f t="array" ref="L2363">XLOOKUP(H2363,'Product Master'!B:B,'Product Master'!C:C)</f>
        <v>Consumer &amp; Home Care</v>
      </c>
      <c r="M2363" s="9">
        <f t="shared" si="3"/>
        <v>32800000</v>
      </c>
    </row>
    <row r="2364">
      <c r="A2364" s="5" t="s">
        <v>6417</v>
      </c>
      <c r="B2364" s="5" t="s">
        <v>5650</v>
      </c>
      <c r="C2364" s="5" t="s">
        <v>3402</v>
      </c>
      <c r="D2364" s="5" t="s">
        <v>3417</v>
      </c>
      <c r="E2364" s="6">
        <v>46558.0</v>
      </c>
      <c r="F2364" s="7">
        <f t="shared" si="1"/>
        <v>2027</v>
      </c>
      <c r="G2364" s="7">
        <f t="shared" si="2"/>
        <v>6</v>
      </c>
      <c r="H2364" s="5" t="s">
        <v>210</v>
      </c>
      <c r="I2364" s="7">
        <v>15.6</v>
      </c>
      <c r="J2364" s="7">
        <v>60.0</v>
      </c>
      <c r="K2364" s="8"/>
      <c r="L2364" s="5" t="str">
        <f t="array" ref="L2364">XLOOKUP(H2364,'Product Master'!B:B,'Product Master'!C:C)</f>
        <v>Automotive Solutions</v>
      </c>
      <c r="M2364" s="9">
        <f t="shared" si="3"/>
        <v>9360000</v>
      </c>
    </row>
    <row r="2365">
      <c r="A2365" s="5" t="s">
        <v>6418</v>
      </c>
      <c r="B2365" s="5" t="s">
        <v>6035</v>
      </c>
      <c r="C2365" s="5" t="s">
        <v>3416</v>
      </c>
      <c r="D2365" s="5" t="s">
        <v>3413</v>
      </c>
      <c r="E2365" s="6">
        <v>46202.0</v>
      </c>
      <c r="F2365" s="7">
        <f t="shared" si="1"/>
        <v>2026</v>
      </c>
      <c r="G2365" s="7">
        <f t="shared" si="2"/>
        <v>6</v>
      </c>
      <c r="H2365" s="5" t="s">
        <v>98</v>
      </c>
      <c r="I2365" s="7">
        <v>60.5</v>
      </c>
      <c r="J2365" s="7">
        <v>0.0</v>
      </c>
      <c r="K2365" s="8"/>
      <c r="L2365" s="5" t="str">
        <f t="array" ref="L2365">XLOOKUP(H2365,'Product Master'!B:B,'Product Master'!C:C)</f>
        <v>Industrial Lubricants</v>
      </c>
      <c r="M2365" s="9">
        <f t="shared" si="3"/>
        <v>0</v>
      </c>
    </row>
    <row r="2366">
      <c r="A2366" s="5" t="s">
        <v>6419</v>
      </c>
      <c r="B2366" s="5" t="s">
        <v>3860</v>
      </c>
      <c r="C2366" s="5" t="s">
        <v>3412</v>
      </c>
      <c r="D2366" s="5" t="s">
        <v>3403</v>
      </c>
      <c r="E2366" s="6">
        <v>46478.0</v>
      </c>
      <c r="F2366" s="7">
        <f t="shared" si="1"/>
        <v>2027</v>
      </c>
      <c r="G2366" s="7">
        <f t="shared" si="2"/>
        <v>4</v>
      </c>
      <c r="H2366" s="5" t="s">
        <v>166</v>
      </c>
      <c r="I2366" s="7">
        <v>54.6</v>
      </c>
      <c r="J2366" s="7">
        <v>80.0</v>
      </c>
      <c r="K2366" s="8"/>
      <c r="L2366" s="5" t="str">
        <f t="array" ref="L2366">XLOOKUP(H2366,'Product Master'!B:B,'Product Master'!C:C)</f>
        <v>Automotive Solutions</v>
      </c>
      <c r="M2366" s="9">
        <f t="shared" si="3"/>
        <v>43680000</v>
      </c>
    </row>
    <row r="2367">
      <c r="A2367" s="5" t="s">
        <v>6420</v>
      </c>
      <c r="B2367" s="5" t="s">
        <v>3546</v>
      </c>
      <c r="C2367" s="5" t="s">
        <v>3402</v>
      </c>
      <c r="D2367" s="5" t="s">
        <v>3417</v>
      </c>
      <c r="E2367" s="6">
        <v>46442.0</v>
      </c>
      <c r="F2367" s="7">
        <f t="shared" si="1"/>
        <v>2027</v>
      </c>
      <c r="G2367" s="7">
        <f t="shared" si="2"/>
        <v>2</v>
      </c>
      <c r="H2367" s="5" t="s">
        <v>53</v>
      </c>
      <c r="I2367" s="7">
        <v>15.7</v>
      </c>
      <c r="J2367" s="7">
        <v>60.0</v>
      </c>
      <c r="K2367" s="5" t="s">
        <v>5487</v>
      </c>
      <c r="L2367" s="5" t="str">
        <f t="array" ref="L2367">XLOOKUP(H2367,'Product Master'!B:B,'Product Master'!C:C)</f>
        <v>Specialty Polymers</v>
      </c>
      <c r="M2367" s="9">
        <f t="shared" si="3"/>
        <v>9420000</v>
      </c>
    </row>
    <row r="2368">
      <c r="A2368" s="5" t="s">
        <v>6421</v>
      </c>
      <c r="B2368" s="5" t="s">
        <v>4857</v>
      </c>
      <c r="C2368" s="5" t="s">
        <v>3406</v>
      </c>
      <c r="D2368" s="5" t="s">
        <v>3413</v>
      </c>
      <c r="E2368" s="6">
        <v>46164.0</v>
      </c>
      <c r="F2368" s="7">
        <f t="shared" si="1"/>
        <v>2026</v>
      </c>
      <c r="G2368" s="7">
        <f t="shared" si="2"/>
        <v>5</v>
      </c>
      <c r="H2368" s="5" t="s">
        <v>152</v>
      </c>
      <c r="I2368" s="7">
        <v>11.2</v>
      </c>
      <c r="J2368" s="7">
        <v>0.0</v>
      </c>
      <c r="K2368" s="8"/>
      <c r="L2368" s="5" t="str">
        <f t="array" ref="L2368">XLOOKUP(H2368,'Product Master'!B:B,'Product Master'!C:C)</f>
        <v>Packaging Materials</v>
      </c>
      <c r="M2368" s="9">
        <f t="shared" si="3"/>
        <v>0</v>
      </c>
    </row>
    <row r="2369">
      <c r="A2369" s="5" t="s">
        <v>6422</v>
      </c>
      <c r="B2369" s="5" t="s">
        <v>3800</v>
      </c>
      <c r="C2369" s="5" t="s">
        <v>3406</v>
      </c>
      <c r="D2369" s="5" t="s">
        <v>3419</v>
      </c>
      <c r="E2369" s="6">
        <v>46567.0</v>
      </c>
      <c r="F2369" s="7">
        <f t="shared" si="1"/>
        <v>2027</v>
      </c>
      <c r="G2369" s="7">
        <f t="shared" si="2"/>
        <v>6</v>
      </c>
      <c r="H2369" s="5" t="s">
        <v>210</v>
      </c>
      <c r="I2369" s="7">
        <v>30.0</v>
      </c>
      <c r="J2369" s="7">
        <v>20.0</v>
      </c>
      <c r="K2369" s="8"/>
      <c r="L2369" s="5" t="str">
        <f t="array" ref="L2369">XLOOKUP(H2369,'Product Master'!B:B,'Product Master'!C:C)</f>
        <v>Automotive Solutions</v>
      </c>
      <c r="M2369" s="9">
        <f t="shared" si="3"/>
        <v>6000000</v>
      </c>
    </row>
    <row r="2370">
      <c r="A2370" s="5" t="s">
        <v>6423</v>
      </c>
      <c r="B2370" s="5" t="s">
        <v>6071</v>
      </c>
      <c r="C2370" s="5" t="s">
        <v>3402</v>
      </c>
      <c r="D2370" s="5" t="s">
        <v>3417</v>
      </c>
      <c r="E2370" s="6">
        <v>46091.0</v>
      </c>
      <c r="F2370" s="7">
        <f t="shared" si="1"/>
        <v>2026</v>
      </c>
      <c r="G2370" s="7">
        <f t="shared" si="2"/>
        <v>3</v>
      </c>
      <c r="H2370" s="5" t="s">
        <v>95</v>
      </c>
      <c r="I2370" s="7">
        <v>39.0</v>
      </c>
      <c r="J2370" s="7">
        <v>60.0</v>
      </c>
      <c r="K2370" s="8"/>
      <c r="L2370" s="5" t="str">
        <f t="array" ref="L2370">XLOOKUP(H2370,'Product Master'!B:B,'Product Master'!C:C)</f>
        <v>Consumer &amp; Home Care</v>
      </c>
      <c r="M2370" s="9">
        <f t="shared" si="3"/>
        <v>23400000</v>
      </c>
    </row>
    <row r="2371">
      <c r="A2371" s="5" t="s">
        <v>6424</v>
      </c>
      <c r="B2371" s="5" t="s">
        <v>3906</v>
      </c>
      <c r="C2371" s="5" t="s">
        <v>3416</v>
      </c>
      <c r="D2371" s="5" t="s">
        <v>3417</v>
      </c>
      <c r="E2371" s="6">
        <v>46604.0</v>
      </c>
      <c r="F2371" s="7">
        <f t="shared" si="1"/>
        <v>2027</v>
      </c>
      <c r="G2371" s="7">
        <f t="shared" si="2"/>
        <v>8</v>
      </c>
      <c r="H2371" s="5" t="s">
        <v>68</v>
      </c>
      <c r="I2371" s="7">
        <v>36.5</v>
      </c>
      <c r="J2371" s="7">
        <v>60.0</v>
      </c>
      <c r="K2371" s="8"/>
      <c r="L2371" s="5" t="str">
        <f t="array" ref="L2371">XLOOKUP(H2371,'Product Master'!B:B,'Product Master'!C:C)</f>
        <v>Industrial Lubricants</v>
      </c>
      <c r="M2371" s="9">
        <f t="shared" si="3"/>
        <v>21900000</v>
      </c>
    </row>
    <row r="2372">
      <c r="A2372" s="5" t="s">
        <v>6425</v>
      </c>
      <c r="B2372" s="5" t="s">
        <v>4531</v>
      </c>
      <c r="C2372" s="5" t="s">
        <v>3406</v>
      </c>
      <c r="D2372" s="5" t="s">
        <v>3407</v>
      </c>
      <c r="E2372" s="6">
        <v>46585.0</v>
      </c>
      <c r="F2372" s="7">
        <f t="shared" si="1"/>
        <v>2027</v>
      </c>
      <c r="G2372" s="7">
        <f t="shared" si="2"/>
        <v>7</v>
      </c>
      <c r="H2372" s="5" t="s">
        <v>68</v>
      </c>
      <c r="I2372" s="7">
        <v>7.6</v>
      </c>
      <c r="J2372" s="7">
        <v>100.0</v>
      </c>
      <c r="K2372" s="5" t="s">
        <v>5104</v>
      </c>
      <c r="L2372" s="5" t="str">
        <f t="array" ref="L2372">XLOOKUP(H2372,'Product Master'!B:B,'Product Master'!C:C)</f>
        <v>Industrial Lubricants</v>
      </c>
      <c r="M2372" s="9">
        <f t="shared" si="3"/>
        <v>7600000</v>
      </c>
    </row>
    <row r="2373">
      <c r="A2373" s="5" t="s">
        <v>6426</v>
      </c>
      <c r="B2373" s="5" t="s">
        <v>4589</v>
      </c>
      <c r="C2373" s="5" t="s">
        <v>3416</v>
      </c>
      <c r="D2373" s="5" t="s">
        <v>3407</v>
      </c>
      <c r="E2373" s="6">
        <v>46035.0</v>
      </c>
      <c r="F2373" s="7">
        <f t="shared" si="1"/>
        <v>2026</v>
      </c>
      <c r="G2373" s="7">
        <f t="shared" si="2"/>
        <v>1</v>
      </c>
      <c r="H2373" s="5" t="s">
        <v>306</v>
      </c>
      <c r="I2373" s="7">
        <v>26.2</v>
      </c>
      <c r="J2373" s="7">
        <v>100.0</v>
      </c>
      <c r="K2373" s="8"/>
      <c r="L2373" s="5" t="str">
        <f t="array" ref="L2373">XLOOKUP(H2373,'Product Master'!B:B,'Product Master'!C:C)</f>
        <v>Consumer &amp; Home Care</v>
      </c>
      <c r="M2373" s="9">
        <f t="shared" si="3"/>
        <v>26200000</v>
      </c>
    </row>
    <row r="2374">
      <c r="A2374" s="5" t="s">
        <v>6427</v>
      </c>
      <c r="B2374" s="5" t="s">
        <v>3552</v>
      </c>
      <c r="C2374" s="5" t="s">
        <v>3416</v>
      </c>
      <c r="D2374" s="5" t="s">
        <v>3419</v>
      </c>
      <c r="E2374" s="6">
        <v>46660.0</v>
      </c>
      <c r="F2374" s="7">
        <f t="shared" si="1"/>
        <v>2027</v>
      </c>
      <c r="G2374" s="7">
        <f t="shared" si="2"/>
        <v>9</v>
      </c>
      <c r="H2374" s="5" t="s">
        <v>64</v>
      </c>
      <c r="I2374" s="7">
        <v>39.3</v>
      </c>
      <c r="J2374" s="7">
        <v>20.0</v>
      </c>
      <c r="K2374" s="8"/>
      <c r="L2374" s="5" t="str">
        <f t="array" ref="L2374">XLOOKUP(H2374,'Product Master'!B:B,'Product Master'!C:C)</f>
        <v>Industrial Lubricants</v>
      </c>
      <c r="M2374" s="9">
        <f t="shared" si="3"/>
        <v>7860000</v>
      </c>
    </row>
    <row r="2375">
      <c r="A2375" s="5" t="s">
        <v>6428</v>
      </c>
      <c r="B2375" s="5" t="s">
        <v>4763</v>
      </c>
      <c r="C2375" s="5" t="s">
        <v>3406</v>
      </c>
      <c r="D2375" s="5" t="s">
        <v>3413</v>
      </c>
      <c r="E2375" s="6">
        <v>46480.0</v>
      </c>
      <c r="F2375" s="7">
        <f t="shared" si="1"/>
        <v>2027</v>
      </c>
      <c r="G2375" s="7">
        <f t="shared" si="2"/>
        <v>4</v>
      </c>
      <c r="H2375" s="5" t="s">
        <v>35</v>
      </c>
      <c r="I2375" s="7">
        <v>61.6</v>
      </c>
      <c r="J2375" s="7">
        <v>0.0</v>
      </c>
      <c r="K2375" s="5" t="s">
        <v>6429</v>
      </c>
      <c r="L2375" s="5" t="str">
        <f t="array" ref="L2375">XLOOKUP(H2375,'Product Master'!B:B,'Product Master'!C:C)</f>
        <v>Specialty Polymers</v>
      </c>
      <c r="M2375" s="9">
        <f t="shared" si="3"/>
        <v>0</v>
      </c>
    </row>
    <row r="2376">
      <c r="A2376" s="5" t="s">
        <v>6430</v>
      </c>
      <c r="B2376" s="5" t="s">
        <v>5672</v>
      </c>
      <c r="C2376" s="5" t="s">
        <v>3406</v>
      </c>
      <c r="D2376" s="5" t="s">
        <v>3407</v>
      </c>
      <c r="E2376" s="6">
        <v>46158.0</v>
      </c>
      <c r="F2376" s="7">
        <f t="shared" si="1"/>
        <v>2026</v>
      </c>
      <c r="G2376" s="7">
        <f t="shared" si="2"/>
        <v>5</v>
      </c>
      <c r="H2376" s="5" t="s">
        <v>95</v>
      </c>
      <c r="I2376" s="7">
        <v>14.1</v>
      </c>
      <c r="J2376" s="7">
        <v>100.0</v>
      </c>
      <c r="K2376" s="8"/>
      <c r="L2376" s="5" t="str">
        <f t="array" ref="L2376">XLOOKUP(H2376,'Product Master'!B:B,'Product Master'!C:C)</f>
        <v>Consumer &amp; Home Care</v>
      </c>
      <c r="M2376" s="9">
        <f t="shared" si="3"/>
        <v>14100000</v>
      </c>
    </row>
    <row r="2377">
      <c r="A2377" s="5" t="s">
        <v>6431</v>
      </c>
      <c r="B2377" s="5" t="s">
        <v>5005</v>
      </c>
      <c r="C2377" s="5" t="s">
        <v>3402</v>
      </c>
      <c r="D2377" s="5" t="s">
        <v>3413</v>
      </c>
      <c r="E2377" s="6">
        <v>46157.0</v>
      </c>
      <c r="F2377" s="7">
        <f t="shared" si="1"/>
        <v>2026</v>
      </c>
      <c r="G2377" s="7">
        <f t="shared" si="2"/>
        <v>5</v>
      </c>
      <c r="H2377" s="5" t="s">
        <v>56</v>
      </c>
      <c r="I2377" s="7">
        <v>55.8</v>
      </c>
      <c r="J2377" s="7">
        <v>0.0</v>
      </c>
      <c r="K2377" s="8"/>
      <c r="L2377" s="5" t="str">
        <f t="array" ref="L2377">XLOOKUP(H2377,'Product Master'!B:B,'Product Master'!C:C)</f>
        <v>Packaging Materials</v>
      </c>
      <c r="M2377" s="9">
        <f t="shared" si="3"/>
        <v>0</v>
      </c>
    </row>
    <row r="2378">
      <c r="A2378" s="5" t="s">
        <v>6432</v>
      </c>
      <c r="B2378" s="5" t="s">
        <v>3593</v>
      </c>
      <c r="C2378" s="5" t="s">
        <v>3406</v>
      </c>
      <c r="D2378" s="5" t="s">
        <v>3419</v>
      </c>
      <c r="E2378" s="6">
        <v>46742.0</v>
      </c>
      <c r="F2378" s="7">
        <f t="shared" si="1"/>
        <v>2027</v>
      </c>
      <c r="G2378" s="7">
        <f t="shared" si="2"/>
        <v>12</v>
      </c>
      <c r="H2378" s="5" t="s">
        <v>40</v>
      </c>
      <c r="I2378" s="7">
        <v>21.5</v>
      </c>
      <c r="J2378" s="7">
        <v>20.0</v>
      </c>
      <c r="K2378" s="8"/>
      <c r="L2378" s="5" t="str">
        <f t="array" ref="L2378">XLOOKUP(H2378,'Product Master'!B:B,'Product Master'!C:C)</f>
        <v>Specialty Polymers</v>
      </c>
      <c r="M2378" s="9">
        <f t="shared" si="3"/>
        <v>4300000</v>
      </c>
    </row>
    <row r="2379">
      <c r="A2379" s="5" t="s">
        <v>6433</v>
      </c>
      <c r="B2379" s="5" t="s">
        <v>4644</v>
      </c>
      <c r="C2379" s="5" t="s">
        <v>3402</v>
      </c>
      <c r="D2379" s="5" t="s">
        <v>3413</v>
      </c>
      <c r="E2379" s="6">
        <v>45825.0</v>
      </c>
      <c r="F2379" s="7">
        <f t="shared" si="1"/>
        <v>2025</v>
      </c>
      <c r="G2379" s="7">
        <f t="shared" si="2"/>
        <v>6</v>
      </c>
      <c r="H2379" s="5" t="s">
        <v>95</v>
      </c>
      <c r="I2379" s="7">
        <v>23.4</v>
      </c>
      <c r="J2379" s="7">
        <v>0.0</v>
      </c>
      <c r="K2379" s="8"/>
      <c r="L2379" s="5" t="str">
        <f t="array" ref="L2379">XLOOKUP(H2379,'Product Master'!B:B,'Product Master'!C:C)</f>
        <v>Consumer &amp; Home Care</v>
      </c>
      <c r="M2379" s="9">
        <f t="shared" si="3"/>
        <v>0</v>
      </c>
    </row>
    <row r="2380">
      <c r="A2380" s="5" t="s">
        <v>6434</v>
      </c>
      <c r="B2380" s="5" t="s">
        <v>3449</v>
      </c>
      <c r="C2380" s="5" t="s">
        <v>3402</v>
      </c>
      <c r="D2380" s="5" t="s">
        <v>3403</v>
      </c>
      <c r="E2380" s="6">
        <v>46424.0</v>
      </c>
      <c r="F2380" s="7">
        <f t="shared" si="1"/>
        <v>2027</v>
      </c>
      <c r="G2380" s="7">
        <f t="shared" si="2"/>
        <v>2</v>
      </c>
      <c r="H2380" s="5" t="s">
        <v>121</v>
      </c>
      <c r="I2380" s="7">
        <v>67.8</v>
      </c>
      <c r="J2380" s="7">
        <v>80.0</v>
      </c>
      <c r="K2380" s="8"/>
      <c r="L2380" s="5" t="str">
        <f t="array" ref="L2380">XLOOKUP(H2380,'Product Master'!B:B,'Product Master'!C:C)</f>
        <v>Specialty Polymers</v>
      </c>
      <c r="M2380" s="9">
        <f t="shared" si="3"/>
        <v>54240000</v>
      </c>
    </row>
    <row r="2381">
      <c r="A2381" s="5" t="s">
        <v>6435</v>
      </c>
      <c r="B2381" s="5" t="s">
        <v>3527</v>
      </c>
      <c r="C2381" s="5" t="s">
        <v>3416</v>
      </c>
      <c r="D2381" s="5" t="s">
        <v>3413</v>
      </c>
      <c r="E2381" s="6">
        <v>46428.0</v>
      </c>
      <c r="F2381" s="7">
        <f t="shared" si="1"/>
        <v>2027</v>
      </c>
      <c r="G2381" s="7">
        <f t="shared" si="2"/>
        <v>2</v>
      </c>
      <c r="H2381" s="5" t="s">
        <v>213</v>
      </c>
      <c r="I2381" s="7">
        <v>58.5</v>
      </c>
      <c r="J2381" s="7">
        <v>0.0</v>
      </c>
      <c r="K2381" s="8"/>
      <c r="L2381" s="5" t="str">
        <f t="array" ref="L2381">XLOOKUP(H2381,'Product Master'!B:B,'Product Master'!C:C)</f>
        <v>Industrial Lubricants</v>
      </c>
      <c r="M2381" s="9">
        <f t="shared" si="3"/>
        <v>0</v>
      </c>
    </row>
    <row r="2382">
      <c r="A2382" s="5" t="s">
        <v>6436</v>
      </c>
      <c r="B2382" s="5" t="s">
        <v>5131</v>
      </c>
      <c r="C2382" s="5" t="s">
        <v>3416</v>
      </c>
      <c r="D2382" s="5" t="s">
        <v>3407</v>
      </c>
      <c r="E2382" s="6">
        <v>46819.0</v>
      </c>
      <c r="F2382" s="7">
        <f t="shared" si="1"/>
        <v>2028</v>
      </c>
      <c r="G2382" s="7">
        <f t="shared" si="2"/>
        <v>3</v>
      </c>
      <c r="H2382" s="5" t="s">
        <v>277</v>
      </c>
      <c r="I2382" s="7">
        <v>70.3</v>
      </c>
      <c r="J2382" s="7">
        <v>100.0</v>
      </c>
      <c r="K2382" s="8"/>
      <c r="L2382" s="5" t="str">
        <f t="array" ref="L2382">XLOOKUP(H2382,'Product Master'!B:B,'Product Master'!C:C)</f>
        <v>Packaging Materials</v>
      </c>
      <c r="M2382" s="9">
        <f t="shared" si="3"/>
        <v>70300000</v>
      </c>
    </row>
    <row r="2383">
      <c r="A2383" s="5" t="s">
        <v>6437</v>
      </c>
      <c r="B2383" s="5" t="s">
        <v>5186</v>
      </c>
      <c r="C2383" s="5" t="s">
        <v>3406</v>
      </c>
      <c r="D2383" s="5" t="s">
        <v>3417</v>
      </c>
      <c r="E2383" s="6">
        <v>46787.0</v>
      </c>
      <c r="F2383" s="7">
        <f t="shared" si="1"/>
        <v>2028</v>
      </c>
      <c r="G2383" s="7">
        <f t="shared" si="2"/>
        <v>2</v>
      </c>
      <c r="H2383" s="5" t="s">
        <v>40</v>
      </c>
      <c r="I2383" s="7">
        <v>53.0</v>
      </c>
      <c r="J2383" s="7">
        <v>60.0</v>
      </c>
      <c r="K2383" s="8"/>
      <c r="L2383" s="5" t="str">
        <f t="array" ref="L2383">XLOOKUP(H2383,'Product Master'!B:B,'Product Master'!C:C)</f>
        <v>Specialty Polymers</v>
      </c>
      <c r="M2383" s="9">
        <f t="shared" si="3"/>
        <v>31800000</v>
      </c>
    </row>
    <row r="2384">
      <c r="A2384" s="5" t="s">
        <v>6438</v>
      </c>
      <c r="B2384" s="5" t="s">
        <v>4089</v>
      </c>
      <c r="C2384" s="5" t="s">
        <v>3412</v>
      </c>
      <c r="D2384" s="5" t="s">
        <v>3413</v>
      </c>
      <c r="E2384" s="6">
        <v>46851.0</v>
      </c>
      <c r="F2384" s="7">
        <f t="shared" si="1"/>
        <v>2028</v>
      </c>
      <c r="G2384" s="7">
        <f t="shared" si="2"/>
        <v>4</v>
      </c>
      <c r="H2384" s="5" t="s">
        <v>118</v>
      </c>
      <c r="I2384" s="7">
        <v>36.6</v>
      </c>
      <c r="J2384" s="7">
        <v>0.0</v>
      </c>
      <c r="K2384" s="8"/>
      <c r="L2384" s="5" t="str">
        <f t="array" ref="L2384">XLOOKUP(H2384,'Product Master'!B:B,'Product Master'!C:C)</f>
        <v>Automotive Solutions</v>
      </c>
      <c r="M2384" s="9">
        <f t="shared" si="3"/>
        <v>0</v>
      </c>
    </row>
    <row r="2385">
      <c r="A2385" s="5" t="s">
        <v>6439</v>
      </c>
      <c r="B2385" s="5" t="s">
        <v>4287</v>
      </c>
      <c r="C2385" s="5" t="s">
        <v>3416</v>
      </c>
      <c r="D2385" s="5" t="s">
        <v>3413</v>
      </c>
      <c r="E2385" s="6">
        <v>45812.0</v>
      </c>
      <c r="F2385" s="7">
        <f t="shared" si="1"/>
        <v>2025</v>
      </c>
      <c r="G2385" s="7">
        <f t="shared" si="2"/>
        <v>6</v>
      </c>
      <c r="H2385" s="5" t="s">
        <v>64</v>
      </c>
      <c r="I2385" s="7">
        <v>50.8</v>
      </c>
      <c r="J2385" s="7">
        <v>0.0</v>
      </c>
      <c r="K2385" s="8"/>
      <c r="L2385" s="5" t="str">
        <f t="array" ref="L2385">XLOOKUP(H2385,'Product Master'!B:B,'Product Master'!C:C)</f>
        <v>Industrial Lubricants</v>
      </c>
      <c r="M2385" s="9">
        <f t="shared" si="3"/>
        <v>0</v>
      </c>
    </row>
    <row r="2386">
      <c r="A2386" s="5" t="s">
        <v>6440</v>
      </c>
      <c r="B2386" s="5" t="s">
        <v>3587</v>
      </c>
      <c r="C2386" s="5" t="s">
        <v>3416</v>
      </c>
      <c r="D2386" s="5" t="s">
        <v>3407</v>
      </c>
      <c r="E2386" s="6">
        <v>45902.0</v>
      </c>
      <c r="F2386" s="7">
        <f t="shared" si="1"/>
        <v>2025</v>
      </c>
      <c r="G2386" s="7">
        <f t="shared" si="2"/>
        <v>9</v>
      </c>
      <c r="H2386" s="5" t="s">
        <v>152</v>
      </c>
      <c r="I2386" s="7">
        <v>16.1</v>
      </c>
      <c r="J2386" s="7">
        <v>100.0</v>
      </c>
      <c r="K2386" s="8"/>
      <c r="L2386" s="5" t="str">
        <f t="array" ref="L2386">XLOOKUP(H2386,'Product Master'!B:B,'Product Master'!C:C)</f>
        <v>Packaging Materials</v>
      </c>
      <c r="M2386" s="9">
        <f t="shared" si="3"/>
        <v>16100000</v>
      </c>
    </row>
    <row r="2387">
      <c r="A2387" s="5" t="s">
        <v>6441</v>
      </c>
      <c r="B2387" s="5" t="s">
        <v>4525</v>
      </c>
      <c r="C2387" s="5" t="s">
        <v>3412</v>
      </c>
      <c r="D2387" s="5" t="s">
        <v>3417</v>
      </c>
      <c r="E2387" s="6">
        <v>45762.0</v>
      </c>
      <c r="F2387" s="7">
        <f t="shared" si="1"/>
        <v>2025</v>
      </c>
      <c r="G2387" s="7">
        <f t="shared" si="2"/>
        <v>4</v>
      </c>
      <c r="H2387" s="5" t="s">
        <v>267</v>
      </c>
      <c r="I2387" s="7">
        <v>49.5</v>
      </c>
      <c r="J2387" s="7">
        <v>60.0</v>
      </c>
      <c r="K2387" s="8"/>
      <c r="L2387" s="5" t="str">
        <f t="array" ref="L2387">XLOOKUP(H2387,'Product Master'!B:B,'Product Master'!C:C)</f>
        <v>Automotive Solutions</v>
      </c>
      <c r="M2387" s="9">
        <f t="shared" si="3"/>
        <v>29700000</v>
      </c>
    </row>
    <row r="2388">
      <c r="A2388" s="5" t="s">
        <v>6442</v>
      </c>
      <c r="B2388" s="5" t="s">
        <v>3477</v>
      </c>
      <c r="C2388" s="5" t="s">
        <v>3402</v>
      </c>
      <c r="D2388" s="5" t="s">
        <v>3417</v>
      </c>
      <c r="E2388" s="6">
        <v>46236.0</v>
      </c>
      <c r="F2388" s="7">
        <f t="shared" si="1"/>
        <v>2026</v>
      </c>
      <c r="G2388" s="7">
        <f t="shared" si="2"/>
        <v>8</v>
      </c>
      <c r="H2388" s="5" t="s">
        <v>166</v>
      </c>
      <c r="I2388" s="7">
        <v>26.6</v>
      </c>
      <c r="J2388" s="7">
        <v>60.0</v>
      </c>
      <c r="K2388" s="8"/>
      <c r="L2388" s="5" t="str">
        <f t="array" ref="L2388">XLOOKUP(H2388,'Product Master'!B:B,'Product Master'!C:C)</f>
        <v>Automotive Solutions</v>
      </c>
      <c r="M2388" s="9">
        <f t="shared" si="3"/>
        <v>15960000</v>
      </c>
    </row>
    <row r="2389">
      <c r="A2389" s="5" t="s">
        <v>6443</v>
      </c>
      <c r="B2389" s="5" t="s">
        <v>3722</v>
      </c>
      <c r="C2389" s="5" t="s">
        <v>3412</v>
      </c>
      <c r="D2389" s="5" t="s">
        <v>3417</v>
      </c>
      <c r="E2389" s="6">
        <v>46755.0</v>
      </c>
      <c r="F2389" s="7">
        <f t="shared" si="1"/>
        <v>2028</v>
      </c>
      <c r="G2389" s="7">
        <f t="shared" si="2"/>
        <v>1</v>
      </c>
      <c r="H2389" s="5" t="s">
        <v>35</v>
      </c>
      <c r="I2389" s="7">
        <v>20.4</v>
      </c>
      <c r="J2389" s="7">
        <v>60.0</v>
      </c>
      <c r="K2389" s="8"/>
      <c r="L2389" s="5" t="str">
        <f t="array" ref="L2389">XLOOKUP(H2389,'Product Master'!B:B,'Product Master'!C:C)</f>
        <v>Specialty Polymers</v>
      </c>
      <c r="M2389" s="9">
        <f t="shared" si="3"/>
        <v>12240000</v>
      </c>
    </row>
    <row r="2390">
      <c r="A2390" s="5" t="s">
        <v>6444</v>
      </c>
      <c r="B2390" s="5" t="s">
        <v>3751</v>
      </c>
      <c r="C2390" s="5" t="s">
        <v>3406</v>
      </c>
      <c r="D2390" s="5" t="s">
        <v>3413</v>
      </c>
      <c r="E2390" s="6">
        <v>46711.0</v>
      </c>
      <c r="F2390" s="7">
        <f t="shared" si="1"/>
        <v>2027</v>
      </c>
      <c r="G2390" s="7">
        <f t="shared" si="2"/>
        <v>11</v>
      </c>
      <c r="H2390" s="5" t="s">
        <v>194</v>
      </c>
      <c r="I2390" s="7">
        <v>30.0</v>
      </c>
      <c r="J2390" s="7">
        <v>0.0</v>
      </c>
      <c r="K2390" s="8"/>
      <c r="L2390" s="5" t="str">
        <f t="array" ref="L2390">XLOOKUP(H2390,'Product Master'!B:B,'Product Master'!C:C)</f>
        <v>Specialty Polymers</v>
      </c>
      <c r="M2390" s="9">
        <f t="shared" si="3"/>
        <v>0</v>
      </c>
    </row>
    <row r="2391">
      <c r="A2391" s="5" t="s">
        <v>6445</v>
      </c>
      <c r="B2391" s="5" t="s">
        <v>4960</v>
      </c>
      <c r="C2391" s="5" t="s">
        <v>3416</v>
      </c>
      <c r="D2391" s="5" t="s">
        <v>3413</v>
      </c>
      <c r="E2391" s="6">
        <v>46742.0</v>
      </c>
      <c r="F2391" s="7">
        <f t="shared" si="1"/>
        <v>2027</v>
      </c>
      <c r="G2391" s="7">
        <f t="shared" si="2"/>
        <v>12</v>
      </c>
      <c r="H2391" s="5" t="s">
        <v>194</v>
      </c>
      <c r="I2391" s="7">
        <v>38.0</v>
      </c>
      <c r="J2391" s="7">
        <v>0.0</v>
      </c>
      <c r="K2391" s="5" t="s">
        <v>5123</v>
      </c>
      <c r="L2391" s="5" t="str">
        <f t="array" ref="L2391">XLOOKUP(H2391,'Product Master'!B:B,'Product Master'!C:C)</f>
        <v>Specialty Polymers</v>
      </c>
      <c r="M2391" s="9">
        <f t="shared" si="3"/>
        <v>0</v>
      </c>
    </row>
    <row r="2392">
      <c r="A2392" s="5" t="s">
        <v>6446</v>
      </c>
      <c r="B2392" s="5" t="s">
        <v>3654</v>
      </c>
      <c r="C2392" s="5" t="s">
        <v>3416</v>
      </c>
      <c r="D2392" s="5" t="s">
        <v>3419</v>
      </c>
      <c r="E2392" s="6">
        <v>45779.0</v>
      </c>
      <c r="F2392" s="7">
        <f t="shared" si="1"/>
        <v>2025</v>
      </c>
      <c r="G2392" s="7">
        <f t="shared" si="2"/>
        <v>5</v>
      </c>
      <c r="H2392" s="5" t="s">
        <v>145</v>
      </c>
      <c r="I2392" s="7">
        <v>32.1</v>
      </c>
      <c r="J2392" s="7">
        <v>20.0</v>
      </c>
      <c r="K2392" s="8"/>
      <c r="L2392" s="5" t="str">
        <f t="array" ref="L2392">XLOOKUP(H2392,'Product Master'!B:B,'Product Master'!C:C)</f>
        <v>Consumer &amp; Home Care</v>
      </c>
      <c r="M2392" s="9">
        <f t="shared" si="3"/>
        <v>6420000</v>
      </c>
    </row>
    <row r="2393">
      <c r="A2393" s="5" t="s">
        <v>6447</v>
      </c>
      <c r="B2393" s="5" t="s">
        <v>3443</v>
      </c>
      <c r="C2393" s="5" t="s">
        <v>3416</v>
      </c>
      <c r="D2393" s="5" t="s">
        <v>3419</v>
      </c>
      <c r="E2393" s="6">
        <v>45721.0</v>
      </c>
      <c r="F2393" s="7">
        <f t="shared" si="1"/>
        <v>2025</v>
      </c>
      <c r="G2393" s="7">
        <f t="shared" si="2"/>
        <v>3</v>
      </c>
      <c r="H2393" s="5" t="s">
        <v>98</v>
      </c>
      <c r="I2393" s="7">
        <v>67.5</v>
      </c>
      <c r="J2393" s="7">
        <v>20.0</v>
      </c>
      <c r="K2393" s="8"/>
      <c r="L2393" s="5" t="str">
        <f t="array" ref="L2393">XLOOKUP(H2393,'Product Master'!B:B,'Product Master'!C:C)</f>
        <v>Industrial Lubricants</v>
      </c>
      <c r="M2393" s="9">
        <f t="shared" si="3"/>
        <v>13500000</v>
      </c>
    </row>
    <row r="2394">
      <c r="A2394" s="5" t="s">
        <v>6448</v>
      </c>
      <c r="B2394" s="5" t="s">
        <v>4092</v>
      </c>
      <c r="C2394" s="5" t="s">
        <v>3412</v>
      </c>
      <c r="D2394" s="5" t="s">
        <v>3407</v>
      </c>
      <c r="E2394" s="6">
        <v>45922.0</v>
      </c>
      <c r="F2394" s="7">
        <f t="shared" si="1"/>
        <v>2025</v>
      </c>
      <c r="G2394" s="7">
        <f t="shared" si="2"/>
        <v>9</v>
      </c>
      <c r="H2394" s="5" t="s">
        <v>35</v>
      </c>
      <c r="I2394" s="7">
        <v>34.3</v>
      </c>
      <c r="J2394" s="7">
        <v>100.0</v>
      </c>
      <c r="K2394" s="8"/>
      <c r="L2394" s="5" t="str">
        <f t="array" ref="L2394">XLOOKUP(H2394,'Product Master'!B:B,'Product Master'!C:C)</f>
        <v>Specialty Polymers</v>
      </c>
      <c r="M2394" s="9">
        <f t="shared" si="3"/>
        <v>34300000</v>
      </c>
    </row>
    <row r="2395">
      <c r="A2395" s="5" t="s">
        <v>6449</v>
      </c>
      <c r="B2395" s="5" t="s">
        <v>3790</v>
      </c>
      <c r="C2395" s="5" t="s">
        <v>3412</v>
      </c>
      <c r="D2395" s="5" t="s">
        <v>3407</v>
      </c>
      <c r="E2395" s="6">
        <v>45937.0</v>
      </c>
      <c r="F2395" s="7">
        <f t="shared" si="1"/>
        <v>2025</v>
      </c>
      <c r="G2395" s="7">
        <f t="shared" si="2"/>
        <v>10</v>
      </c>
      <c r="H2395" s="5" t="s">
        <v>311</v>
      </c>
      <c r="I2395" s="7">
        <v>52.7</v>
      </c>
      <c r="J2395" s="7">
        <v>100.0</v>
      </c>
      <c r="K2395" s="8"/>
      <c r="L2395" s="5" t="str">
        <f t="array" ref="L2395">XLOOKUP(H2395,'Product Master'!B:B,'Product Master'!C:C)</f>
        <v>Packaging Materials</v>
      </c>
      <c r="M2395" s="9">
        <f t="shared" si="3"/>
        <v>52700000</v>
      </c>
    </row>
    <row r="2396">
      <c r="A2396" s="5" t="s">
        <v>6450</v>
      </c>
      <c r="B2396" s="5" t="s">
        <v>3767</v>
      </c>
      <c r="C2396" s="5" t="s">
        <v>3402</v>
      </c>
      <c r="D2396" s="5" t="s">
        <v>3407</v>
      </c>
      <c r="E2396" s="6">
        <v>45878.0</v>
      </c>
      <c r="F2396" s="7">
        <f t="shared" si="1"/>
        <v>2025</v>
      </c>
      <c r="G2396" s="7">
        <f t="shared" si="2"/>
        <v>8</v>
      </c>
      <c r="H2396" s="5" t="s">
        <v>124</v>
      </c>
      <c r="I2396" s="7">
        <v>11.4</v>
      </c>
      <c r="J2396" s="7">
        <v>100.0</v>
      </c>
      <c r="K2396" s="8"/>
      <c r="L2396" s="5" t="str">
        <f t="array" ref="L2396">XLOOKUP(H2396,'Product Master'!B:B,'Product Master'!C:C)</f>
        <v>Specialty Polymers</v>
      </c>
      <c r="M2396" s="9">
        <f t="shared" si="3"/>
        <v>11400000</v>
      </c>
    </row>
    <row r="2397">
      <c r="A2397" s="5" t="s">
        <v>6451</v>
      </c>
      <c r="B2397" s="5" t="s">
        <v>4050</v>
      </c>
      <c r="C2397" s="5" t="s">
        <v>3402</v>
      </c>
      <c r="D2397" s="5" t="s">
        <v>3417</v>
      </c>
      <c r="E2397" s="6">
        <v>45862.0</v>
      </c>
      <c r="F2397" s="7">
        <f t="shared" si="1"/>
        <v>2025</v>
      </c>
      <c r="G2397" s="7">
        <f t="shared" si="2"/>
        <v>7</v>
      </c>
      <c r="H2397" s="5" t="s">
        <v>118</v>
      </c>
      <c r="I2397" s="7">
        <v>49.2</v>
      </c>
      <c r="J2397" s="7">
        <v>60.0</v>
      </c>
      <c r="K2397" s="8"/>
      <c r="L2397" s="5" t="str">
        <f t="array" ref="L2397">XLOOKUP(H2397,'Product Master'!B:B,'Product Master'!C:C)</f>
        <v>Automotive Solutions</v>
      </c>
      <c r="M2397" s="9">
        <f t="shared" si="3"/>
        <v>29520000</v>
      </c>
    </row>
    <row r="2398">
      <c r="A2398" s="5" t="s">
        <v>6452</v>
      </c>
      <c r="B2398" s="5" t="s">
        <v>3798</v>
      </c>
      <c r="C2398" s="5" t="s">
        <v>3412</v>
      </c>
      <c r="D2398" s="5" t="s">
        <v>3413</v>
      </c>
      <c r="E2398" s="6">
        <v>45971.0</v>
      </c>
      <c r="F2398" s="7">
        <f t="shared" si="1"/>
        <v>2025</v>
      </c>
      <c r="G2398" s="7">
        <f t="shared" si="2"/>
        <v>11</v>
      </c>
      <c r="H2398" s="5" t="s">
        <v>79</v>
      </c>
      <c r="I2398" s="7">
        <v>21.6</v>
      </c>
      <c r="J2398" s="7">
        <v>0.0</v>
      </c>
      <c r="K2398" s="8"/>
      <c r="L2398" s="5" t="str">
        <f t="array" ref="L2398">XLOOKUP(H2398,'Product Master'!B:B,'Product Master'!C:C)</f>
        <v>Packaging Materials</v>
      </c>
      <c r="M2398" s="9">
        <f t="shared" si="3"/>
        <v>0</v>
      </c>
    </row>
    <row r="2399">
      <c r="A2399" s="5" t="s">
        <v>6453</v>
      </c>
      <c r="B2399" s="5" t="s">
        <v>4830</v>
      </c>
      <c r="C2399" s="5" t="s">
        <v>3402</v>
      </c>
      <c r="D2399" s="5" t="s">
        <v>3419</v>
      </c>
      <c r="E2399" s="6">
        <v>45759.0</v>
      </c>
      <c r="F2399" s="7">
        <f t="shared" si="1"/>
        <v>2025</v>
      </c>
      <c r="G2399" s="7">
        <f t="shared" si="2"/>
        <v>4</v>
      </c>
      <c r="H2399" s="5" t="s">
        <v>152</v>
      </c>
      <c r="I2399" s="7">
        <v>6.7</v>
      </c>
      <c r="J2399" s="7">
        <v>20.0</v>
      </c>
      <c r="K2399" s="8"/>
      <c r="L2399" s="5" t="str">
        <f t="array" ref="L2399">XLOOKUP(H2399,'Product Master'!B:B,'Product Master'!C:C)</f>
        <v>Packaging Materials</v>
      </c>
      <c r="M2399" s="9">
        <f t="shared" si="3"/>
        <v>1340000</v>
      </c>
    </row>
    <row r="2400">
      <c r="A2400" s="5" t="s">
        <v>6454</v>
      </c>
      <c r="B2400" s="5" t="s">
        <v>4910</v>
      </c>
      <c r="C2400" s="5" t="s">
        <v>3416</v>
      </c>
      <c r="D2400" s="5" t="s">
        <v>3419</v>
      </c>
      <c r="E2400" s="6">
        <v>46445.0</v>
      </c>
      <c r="F2400" s="7">
        <f t="shared" si="1"/>
        <v>2027</v>
      </c>
      <c r="G2400" s="7">
        <f t="shared" si="2"/>
        <v>2</v>
      </c>
      <c r="H2400" s="5" t="s">
        <v>71</v>
      </c>
      <c r="I2400" s="7">
        <v>46.6</v>
      </c>
      <c r="J2400" s="7">
        <v>20.0</v>
      </c>
      <c r="K2400" s="8"/>
      <c r="L2400" s="5" t="str">
        <f t="array" ref="L2400">XLOOKUP(H2400,'Product Master'!B:B,'Product Master'!C:C)</f>
        <v>Consumer &amp; Home Care</v>
      </c>
      <c r="M2400" s="9">
        <f t="shared" si="3"/>
        <v>9320000</v>
      </c>
    </row>
    <row r="2401">
      <c r="A2401" s="5" t="s">
        <v>6455</v>
      </c>
      <c r="B2401" s="5" t="s">
        <v>3607</v>
      </c>
      <c r="C2401" s="5" t="s">
        <v>3412</v>
      </c>
      <c r="D2401" s="5" t="s">
        <v>3407</v>
      </c>
      <c r="E2401" s="6">
        <v>45840.0</v>
      </c>
      <c r="F2401" s="7">
        <f t="shared" si="1"/>
        <v>2025</v>
      </c>
      <c r="G2401" s="7">
        <f t="shared" si="2"/>
        <v>7</v>
      </c>
      <c r="H2401" s="5" t="s">
        <v>25</v>
      </c>
      <c r="I2401" s="7">
        <v>54.0</v>
      </c>
      <c r="J2401" s="7">
        <v>100.0</v>
      </c>
      <c r="K2401" s="8"/>
      <c r="L2401" s="5" t="str">
        <f t="array" ref="L2401">XLOOKUP(H2401,'Product Master'!B:B,'Product Master'!C:C)</f>
        <v>Specialty Polymers</v>
      </c>
      <c r="M2401" s="9">
        <f t="shared" si="3"/>
        <v>54000000</v>
      </c>
    </row>
    <row r="2402">
      <c r="A2402" s="5" t="s">
        <v>6456</v>
      </c>
      <c r="B2402" s="5" t="s">
        <v>4910</v>
      </c>
      <c r="C2402" s="5" t="s">
        <v>3412</v>
      </c>
      <c r="D2402" s="5" t="s">
        <v>3407</v>
      </c>
      <c r="E2402" s="6">
        <v>46238.0</v>
      </c>
      <c r="F2402" s="7">
        <f t="shared" si="1"/>
        <v>2026</v>
      </c>
      <c r="G2402" s="7">
        <f t="shared" si="2"/>
        <v>8</v>
      </c>
      <c r="H2402" s="5" t="s">
        <v>35</v>
      </c>
      <c r="I2402" s="7">
        <v>28.4</v>
      </c>
      <c r="J2402" s="7">
        <v>100.0</v>
      </c>
      <c r="K2402" s="8"/>
      <c r="L2402" s="5" t="str">
        <f t="array" ref="L2402">XLOOKUP(H2402,'Product Master'!B:B,'Product Master'!C:C)</f>
        <v>Specialty Polymers</v>
      </c>
      <c r="M2402" s="9">
        <f t="shared" si="3"/>
        <v>28400000</v>
      </c>
    </row>
    <row r="2403">
      <c r="A2403" s="5" t="s">
        <v>6457</v>
      </c>
      <c r="B2403" s="5" t="s">
        <v>4685</v>
      </c>
      <c r="C2403" s="5" t="s">
        <v>3402</v>
      </c>
      <c r="D2403" s="5" t="s">
        <v>3419</v>
      </c>
      <c r="E2403" s="6">
        <v>45872.0</v>
      </c>
      <c r="F2403" s="7">
        <f t="shared" si="1"/>
        <v>2025</v>
      </c>
      <c r="G2403" s="7">
        <f t="shared" si="2"/>
        <v>8</v>
      </c>
      <c r="H2403" s="5" t="s">
        <v>121</v>
      </c>
      <c r="I2403" s="7">
        <v>58.6</v>
      </c>
      <c r="J2403" s="7">
        <v>20.0</v>
      </c>
      <c r="K2403" s="8"/>
      <c r="L2403" s="5" t="str">
        <f t="array" ref="L2403">XLOOKUP(H2403,'Product Master'!B:B,'Product Master'!C:C)</f>
        <v>Specialty Polymers</v>
      </c>
      <c r="M2403" s="9">
        <f t="shared" si="3"/>
        <v>11720000</v>
      </c>
    </row>
    <row r="2404">
      <c r="A2404" s="5" t="s">
        <v>6458</v>
      </c>
      <c r="B2404" s="5" t="s">
        <v>3593</v>
      </c>
      <c r="C2404" s="5" t="s">
        <v>3412</v>
      </c>
      <c r="D2404" s="5" t="s">
        <v>3413</v>
      </c>
      <c r="E2404" s="6">
        <v>46351.0</v>
      </c>
      <c r="F2404" s="7">
        <f t="shared" si="1"/>
        <v>2026</v>
      </c>
      <c r="G2404" s="7">
        <f t="shared" si="2"/>
        <v>11</v>
      </c>
      <c r="H2404" s="5" t="s">
        <v>68</v>
      </c>
      <c r="I2404" s="7">
        <v>78.6</v>
      </c>
      <c r="J2404" s="7">
        <v>0.0</v>
      </c>
      <c r="K2404" s="8"/>
      <c r="L2404" s="5" t="str">
        <f t="array" ref="L2404">XLOOKUP(H2404,'Product Master'!B:B,'Product Master'!C:C)</f>
        <v>Industrial Lubricants</v>
      </c>
      <c r="M2404" s="9">
        <f t="shared" si="3"/>
        <v>0</v>
      </c>
    </row>
    <row r="2405">
      <c r="A2405" s="5" t="s">
        <v>6459</v>
      </c>
      <c r="B2405" s="5" t="s">
        <v>3495</v>
      </c>
      <c r="C2405" s="5" t="s">
        <v>3412</v>
      </c>
      <c r="D2405" s="5" t="s">
        <v>3419</v>
      </c>
      <c r="E2405" s="6">
        <v>46758.0</v>
      </c>
      <c r="F2405" s="7">
        <f t="shared" si="1"/>
        <v>2028</v>
      </c>
      <c r="G2405" s="7">
        <f t="shared" si="2"/>
        <v>1</v>
      </c>
      <c r="H2405" s="5" t="s">
        <v>74</v>
      </c>
      <c r="I2405" s="7">
        <v>60.2</v>
      </c>
      <c r="J2405" s="7">
        <v>20.0</v>
      </c>
      <c r="K2405" s="8"/>
      <c r="L2405" s="5" t="str">
        <f t="array" ref="L2405">XLOOKUP(H2405,'Product Master'!B:B,'Product Master'!C:C)</f>
        <v>Consumer &amp; Home Care</v>
      </c>
      <c r="M2405" s="9">
        <f t="shared" si="3"/>
        <v>12040000</v>
      </c>
    </row>
    <row r="2406">
      <c r="A2406" s="5" t="s">
        <v>6460</v>
      </c>
      <c r="B2406" s="5" t="s">
        <v>3726</v>
      </c>
      <c r="C2406" s="5" t="s">
        <v>3412</v>
      </c>
      <c r="D2406" s="5" t="s">
        <v>3407</v>
      </c>
      <c r="E2406" s="6">
        <v>46810.0</v>
      </c>
      <c r="F2406" s="7">
        <f t="shared" si="1"/>
        <v>2028</v>
      </c>
      <c r="G2406" s="7">
        <f t="shared" si="2"/>
        <v>2</v>
      </c>
      <c r="H2406" s="5" t="s">
        <v>336</v>
      </c>
      <c r="I2406" s="7">
        <v>70.9</v>
      </c>
      <c r="J2406" s="7">
        <v>100.0</v>
      </c>
      <c r="K2406" s="8"/>
      <c r="L2406" s="5" t="str">
        <f t="array" ref="L2406">XLOOKUP(H2406,'Product Master'!B:B,'Product Master'!C:C)</f>
        <v>Automotive Solutions</v>
      </c>
      <c r="M2406" s="9">
        <f t="shared" si="3"/>
        <v>70900000</v>
      </c>
    </row>
    <row r="2407">
      <c r="A2407" s="5" t="s">
        <v>6461</v>
      </c>
      <c r="B2407" s="5" t="s">
        <v>4218</v>
      </c>
      <c r="C2407" s="5" t="s">
        <v>3412</v>
      </c>
      <c r="D2407" s="5" t="s">
        <v>3417</v>
      </c>
      <c r="E2407" s="6">
        <v>46483.0</v>
      </c>
      <c r="F2407" s="7">
        <f t="shared" si="1"/>
        <v>2027</v>
      </c>
      <c r="G2407" s="7">
        <f t="shared" si="2"/>
        <v>4</v>
      </c>
      <c r="H2407" s="5" t="s">
        <v>231</v>
      </c>
      <c r="I2407" s="7">
        <v>65.4</v>
      </c>
      <c r="J2407" s="7">
        <v>60.0</v>
      </c>
      <c r="K2407" s="8"/>
      <c r="L2407" s="5" t="str">
        <f t="array" ref="L2407">XLOOKUP(H2407,'Product Master'!B:B,'Product Master'!C:C)</f>
        <v>Industrial Lubricants</v>
      </c>
      <c r="M2407" s="9">
        <f t="shared" si="3"/>
        <v>39240000</v>
      </c>
    </row>
    <row r="2408">
      <c r="A2408" s="5" t="s">
        <v>6462</v>
      </c>
      <c r="B2408" s="5" t="s">
        <v>5378</v>
      </c>
      <c r="C2408" s="5" t="s">
        <v>3412</v>
      </c>
      <c r="D2408" s="5" t="s">
        <v>3413</v>
      </c>
      <c r="E2408" s="6">
        <v>46825.0</v>
      </c>
      <c r="F2408" s="7">
        <f t="shared" si="1"/>
        <v>2028</v>
      </c>
      <c r="G2408" s="7">
        <f t="shared" si="2"/>
        <v>3</v>
      </c>
      <c r="H2408" s="5" t="s">
        <v>133</v>
      </c>
      <c r="I2408" s="7">
        <v>40.2</v>
      </c>
      <c r="J2408" s="7">
        <v>0.0</v>
      </c>
      <c r="K2408" s="8"/>
      <c r="L2408" s="5" t="str">
        <f t="array" ref="L2408">XLOOKUP(H2408,'Product Master'!B:B,'Product Master'!C:C)</f>
        <v>Specialty Polymers</v>
      </c>
      <c r="M2408" s="9">
        <f t="shared" si="3"/>
        <v>0</v>
      </c>
    </row>
    <row r="2409">
      <c r="A2409" s="5" t="s">
        <v>6463</v>
      </c>
      <c r="B2409" s="5" t="s">
        <v>3666</v>
      </c>
      <c r="C2409" s="5" t="s">
        <v>3412</v>
      </c>
      <c r="D2409" s="5" t="s">
        <v>3413</v>
      </c>
      <c r="E2409" s="6">
        <v>45836.0</v>
      </c>
      <c r="F2409" s="7">
        <f t="shared" si="1"/>
        <v>2025</v>
      </c>
      <c r="G2409" s="7">
        <f t="shared" si="2"/>
        <v>6</v>
      </c>
      <c r="H2409" s="5" t="s">
        <v>169</v>
      </c>
      <c r="I2409" s="7">
        <v>75.9</v>
      </c>
      <c r="J2409" s="7">
        <v>0.0</v>
      </c>
      <c r="K2409" s="8"/>
      <c r="L2409" s="5" t="str">
        <f t="array" ref="L2409">XLOOKUP(H2409,'Product Master'!B:B,'Product Master'!C:C)</f>
        <v>Specialty Polymers</v>
      </c>
      <c r="M2409" s="9">
        <f t="shared" si="3"/>
        <v>0</v>
      </c>
    </row>
    <row r="2410">
      <c r="A2410" s="5" t="s">
        <v>6464</v>
      </c>
      <c r="B2410" s="5" t="s">
        <v>3568</v>
      </c>
      <c r="C2410" s="5" t="s">
        <v>3416</v>
      </c>
      <c r="D2410" s="5" t="s">
        <v>3403</v>
      </c>
      <c r="E2410" s="6">
        <v>46616.0</v>
      </c>
      <c r="F2410" s="7">
        <f t="shared" si="1"/>
        <v>2027</v>
      </c>
      <c r="G2410" s="7">
        <f t="shared" si="2"/>
        <v>8</v>
      </c>
      <c r="H2410" s="5" t="s">
        <v>40</v>
      </c>
      <c r="I2410" s="7">
        <v>5.4</v>
      </c>
      <c r="J2410" s="7">
        <v>80.0</v>
      </c>
      <c r="K2410" s="8"/>
      <c r="L2410" s="5" t="str">
        <f t="array" ref="L2410">XLOOKUP(H2410,'Product Master'!B:B,'Product Master'!C:C)</f>
        <v>Specialty Polymers</v>
      </c>
      <c r="M2410" s="9">
        <f t="shared" si="3"/>
        <v>4320000</v>
      </c>
    </row>
    <row r="2411">
      <c r="A2411" s="5" t="s">
        <v>6465</v>
      </c>
      <c r="B2411" s="5" t="s">
        <v>3716</v>
      </c>
      <c r="C2411" s="5" t="s">
        <v>3406</v>
      </c>
      <c r="D2411" s="5" t="s">
        <v>3413</v>
      </c>
      <c r="E2411" s="6">
        <v>46172.0</v>
      </c>
      <c r="F2411" s="7">
        <f t="shared" si="1"/>
        <v>2026</v>
      </c>
      <c r="G2411" s="7">
        <f t="shared" si="2"/>
        <v>5</v>
      </c>
      <c r="H2411" s="5" t="s">
        <v>95</v>
      </c>
      <c r="I2411" s="7">
        <v>47.1</v>
      </c>
      <c r="J2411" s="7">
        <v>0.0</v>
      </c>
      <c r="K2411" s="8"/>
      <c r="L2411" s="5" t="str">
        <f t="array" ref="L2411">XLOOKUP(H2411,'Product Master'!B:B,'Product Master'!C:C)</f>
        <v>Consumer &amp; Home Care</v>
      </c>
      <c r="M2411" s="9">
        <f t="shared" si="3"/>
        <v>0</v>
      </c>
    </row>
    <row r="2412">
      <c r="A2412" s="5" t="s">
        <v>6466</v>
      </c>
      <c r="B2412" s="5" t="s">
        <v>3531</v>
      </c>
      <c r="C2412" s="5" t="s">
        <v>3402</v>
      </c>
      <c r="D2412" s="5" t="s">
        <v>3407</v>
      </c>
      <c r="E2412" s="6">
        <v>46757.0</v>
      </c>
      <c r="F2412" s="7">
        <f t="shared" si="1"/>
        <v>2028</v>
      </c>
      <c r="G2412" s="7">
        <f t="shared" si="2"/>
        <v>1</v>
      </c>
      <c r="H2412" s="5" t="s">
        <v>82</v>
      </c>
      <c r="I2412" s="7">
        <v>71.3</v>
      </c>
      <c r="J2412" s="7">
        <v>100.0</v>
      </c>
      <c r="K2412" s="8"/>
      <c r="L2412" s="5" t="str">
        <f t="array" ref="L2412">XLOOKUP(H2412,'Product Master'!B:B,'Product Master'!C:C)</f>
        <v>Packaging Materials</v>
      </c>
      <c r="M2412" s="9">
        <f t="shared" si="3"/>
        <v>71300000</v>
      </c>
    </row>
    <row r="2413">
      <c r="A2413" s="5" t="s">
        <v>6467</v>
      </c>
      <c r="B2413" s="5" t="s">
        <v>3457</v>
      </c>
      <c r="C2413" s="5" t="s">
        <v>3402</v>
      </c>
      <c r="D2413" s="5" t="s">
        <v>3419</v>
      </c>
      <c r="E2413" s="6">
        <v>46821.0</v>
      </c>
      <c r="F2413" s="7">
        <f t="shared" si="1"/>
        <v>2028</v>
      </c>
      <c r="G2413" s="7">
        <f t="shared" si="2"/>
        <v>3</v>
      </c>
      <c r="H2413" s="5" t="s">
        <v>82</v>
      </c>
      <c r="I2413" s="7">
        <v>65.3</v>
      </c>
      <c r="J2413" s="7">
        <v>20.0</v>
      </c>
      <c r="K2413" s="8"/>
      <c r="L2413" s="5" t="str">
        <f t="array" ref="L2413">XLOOKUP(H2413,'Product Master'!B:B,'Product Master'!C:C)</f>
        <v>Packaging Materials</v>
      </c>
      <c r="M2413" s="9">
        <f t="shared" si="3"/>
        <v>13060000</v>
      </c>
    </row>
    <row r="2414">
      <c r="A2414" s="5" t="s">
        <v>6468</v>
      </c>
      <c r="B2414" s="5" t="s">
        <v>3856</v>
      </c>
      <c r="C2414" s="5" t="s">
        <v>3406</v>
      </c>
      <c r="D2414" s="5" t="s">
        <v>3407</v>
      </c>
      <c r="E2414" s="6">
        <v>46427.0</v>
      </c>
      <c r="F2414" s="7">
        <f t="shared" si="1"/>
        <v>2027</v>
      </c>
      <c r="G2414" s="7">
        <f t="shared" si="2"/>
        <v>2</v>
      </c>
      <c r="H2414" s="5" t="s">
        <v>19</v>
      </c>
      <c r="I2414" s="7">
        <v>21.2</v>
      </c>
      <c r="J2414" s="7">
        <v>100.0</v>
      </c>
      <c r="K2414" s="8"/>
      <c r="L2414" s="5" t="str">
        <f t="array" ref="L2414">XLOOKUP(H2414,'Product Master'!B:B,'Product Master'!C:C)</f>
        <v>Packaging Materials</v>
      </c>
      <c r="M2414" s="9">
        <f t="shared" si="3"/>
        <v>21200000</v>
      </c>
    </row>
    <row r="2415">
      <c r="A2415" s="5" t="s">
        <v>6469</v>
      </c>
      <c r="B2415" s="5" t="s">
        <v>4509</v>
      </c>
      <c r="C2415" s="5" t="s">
        <v>3412</v>
      </c>
      <c r="D2415" s="5" t="s">
        <v>3407</v>
      </c>
      <c r="E2415" s="6">
        <v>46283.0</v>
      </c>
      <c r="F2415" s="7">
        <f t="shared" si="1"/>
        <v>2026</v>
      </c>
      <c r="G2415" s="7">
        <f t="shared" si="2"/>
        <v>9</v>
      </c>
      <c r="H2415" s="5" t="s">
        <v>124</v>
      </c>
      <c r="I2415" s="7">
        <v>18.0</v>
      </c>
      <c r="J2415" s="7">
        <v>100.0</v>
      </c>
      <c r="K2415" s="8"/>
      <c r="L2415" s="5" t="str">
        <f t="array" ref="L2415">XLOOKUP(H2415,'Product Master'!B:B,'Product Master'!C:C)</f>
        <v>Specialty Polymers</v>
      </c>
      <c r="M2415" s="9">
        <f t="shared" si="3"/>
        <v>18000000</v>
      </c>
    </row>
    <row r="2416">
      <c r="A2416" s="5" t="s">
        <v>6470</v>
      </c>
      <c r="B2416" s="5" t="s">
        <v>4601</v>
      </c>
      <c r="C2416" s="5" t="s">
        <v>3412</v>
      </c>
      <c r="D2416" s="5" t="s">
        <v>3413</v>
      </c>
      <c r="E2416" s="6">
        <v>46066.0</v>
      </c>
      <c r="F2416" s="7">
        <f t="shared" si="1"/>
        <v>2026</v>
      </c>
      <c r="G2416" s="7">
        <f t="shared" si="2"/>
        <v>2</v>
      </c>
      <c r="H2416" s="5" t="s">
        <v>183</v>
      </c>
      <c r="I2416" s="7">
        <v>18.3</v>
      </c>
      <c r="J2416" s="7">
        <v>0.0</v>
      </c>
      <c r="K2416" s="8"/>
      <c r="L2416" s="5" t="str">
        <f t="array" ref="L2416">XLOOKUP(H2416,'Product Master'!B:B,'Product Master'!C:C)</f>
        <v>Industrial Lubricants</v>
      </c>
      <c r="M2416" s="9">
        <f t="shared" si="3"/>
        <v>0</v>
      </c>
    </row>
    <row r="2417">
      <c r="A2417" s="5" t="s">
        <v>6471</v>
      </c>
      <c r="B2417" s="5" t="s">
        <v>5850</v>
      </c>
      <c r="C2417" s="5" t="s">
        <v>3416</v>
      </c>
      <c r="D2417" s="5" t="s">
        <v>3403</v>
      </c>
      <c r="E2417" s="6">
        <v>45876.0</v>
      </c>
      <c r="F2417" s="7">
        <f t="shared" si="1"/>
        <v>2025</v>
      </c>
      <c r="G2417" s="7">
        <f t="shared" si="2"/>
        <v>8</v>
      </c>
      <c r="H2417" s="5" t="s">
        <v>53</v>
      </c>
      <c r="I2417" s="7">
        <v>20.7</v>
      </c>
      <c r="J2417" s="7">
        <v>80.0</v>
      </c>
      <c r="K2417" s="8"/>
      <c r="L2417" s="5" t="str">
        <f t="array" ref="L2417">XLOOKUP(H2417,'Product Master'!B:B,'Product Master'!C:C)</f>
        <v>Specialty Polymers</v>
      </c>
      <c r="M2417" s="9">
        <f t="shared" si="3"/>
        <v>16560000</v>
      </c>
    </row>
    <row r="2418">
      <c r="A2418" s="5" t="s">
        <v>6472</v>
      </c>
      <c r="B2418" s="5" t="s">
        <v>3603</v>
      </c>
      <c r="C2418" s="5" t="s">
        <v>3412</v>
      </c>
      <c r="D2418" s="5" t="s">
        <v>3403</v>
      </c>
      <c r="E2418" s="6">
        <v>46050.0</v>
      </c>
      <c r="F2418" s="7">
        <f t="shared" si="1"/>
        <v>2026</v>
      </c>
      <c r="G2418" s="7">
        <f t="shared" si="2"/>
        <v>1</v>
      </c>
      <c r="H2418" s="5" t="s">
        <v>71</v>
      </c>
      <c r="I2418" s="7">
        <v>58.8</v>
      </c>
      <c r="J2418" s="7">
        <v>80.0</v>
      </c>
      <c r="K2418" s="8"/>
      <c r="L2418" s="5" t="str">
        <f t="array" ref="L2418">XLOOKUP(H2418,'Product Master'!B:B,'Product Master'!C:C)</f>
        <v>Consumer &amp; Home Care</v>
      </c>
      <c r="M2418" s="9">
        <f t="shared" si="3"/>
        <v>47040000</v>
      </c>
    </row>
    <row r="2419">
      <c r="A2419" s="5" t="s">
        <v>6473</v>
      </c>
      <c r="B2419" s="5" t="s">
        <v>4307</v>
      </c>
      <c r="C2419" s="5" t="s">
        <v>3406</v>
      </c>
      <c r="D2419" s="5" t="s">
        <v>3407</v>
      </c>
      <c r="E2419" s="6">
        <v>45797.0</v>
      </c>
      <c r="F2419" s="7">
        <f t="shared" si="1"/>
        <v>2025</v>
      </c>
      <c r="G2419" s="7">
        <f t="shared" si="2"/>
        <v>5</v>
      </c>
      <c r="H2419" s="5" t="s">
        <v>161</v>
      </c>
      <c r="I2419" s="7">
        <v>37.4</v>
      </c>
      <c r="J2419" s="7">
        <v>100.0</v>
      </c>
      <c r="K2419" s="8"/>
      <c r="L2419" s="5" t="str">
        <f t="array" ref="L2419">XLOOKUP(H2419,'Product Master'!B:B,'Product Master'!C:C)</f>
        <v>Industrial Lubricants</v>
      </c>
      <c r="M2419" s="9">
        <f t="shared" si="3"/>
        <v>37400000</v>
      </c>
    </row>
    <row r="2420">
      <c r="A2420" s="5" t="s">
        <v>6474</v>
      </c>
      <c r="B2420" s="5" t="s">
        <v>3800</v>
      </c>
      <c r="C2420" s="5" t="s">
        <v>3416</v>
      </c>
      <c r="D2420" s="5" t="s">
        <v>3419</v>
      </c>
      <c r="E2420" s="6">
        <v>46821.0</v>
      </c>
      <c r="F2420" s="7">
        <f t="shared" si="1"/>
        <v>2028</v>
      </c>
      <c r="G2420" s="7">
        <f t="shared" si="2"/>
        <v>3</v>
      </c>
      <c r="H2420" s="5" t="s">
        <v>277</v>
      </c>
      <c r="I2420" s="7">
        <v>49.2</v>
      </c>
      <c r="J2420" s="7">
        <v>20.0</v>
      </c>
      <c r="K2420" s="8"/>
      <c r="L2420" s="5" t="str">
        <f t="array" ref="L2420">XLOOKUP(H2420,'Product Master'!B:B,'Product Master'!C:C)</f>
        <v>Packaging Materials</v>
      </c>
      <c r="M2420" s="9">
        <f t="shared" si="3"/>
        <v>9840000</v>
      </c>
    </row>
    <row r="2421">
      <c r="A2421" s="5" t="s">
        <v>6475</v>
      </c>
      <c r="B2421" s="5" t="s">
        <v>5046</v>
      </c>
      <c r="C2421" s="5" t="s">
        <v>3406</v>
      </c>
      <c r="D2421" s="5" t="s">
        <v>3403</v>
      </c>
      <c r="E2421" s="6">
        <v>46579.0</v>
      </c>
      <c r="F2421" s="7">
        <f t="shared" si="1"/>
        <v>2027</v>
      </c>
      <c r="G2421" s="7">
        <f t="shared" si="2"/>
        <v>7</v>
      </c>
      <c r="H2421" s="5" t="s">
        <v>111</v>
      </c>
      <c r="I2421" s="7">
        <v>24.0</v>
      </c>
      <c r="J2421" s="7">
        <v>80.0</v>
      </c>
      <c r="K2421" s="8"/>
      <c r="L2421" s="5" t="str">
        <f t="array" ref="L2421">XLOOKUP(H2421,'Product Master'!B:B,'Product Master'!C:C)</f>
        <v>Packaging Materials</v>
      </c>
      <c r="M2421" s="9">
        <f t="shared" si="3"/>
        <v>19200000</v>
      </c>
    </row>
    <row r="2422">
      <c r="A2422" s="5" t="s">
        <v>6476</v>
      </c>
      <c r="B2422" s="5" t="s">
        <v>3637</v>
      </c>
      <c r="C2422" s="5" t="s">
        <v>3416</v>
      </c>
      <c r="D2422" s="5" t="s">
        <v>3417</v>
      </c>
      <c r="E2422" s="6">
        <v>46439.0</v>
      </c>
      <c r="F2422" s="7">
        <f t="shared" si="1"/>
        <v>2027</v>
      </c>
      <c r="G2422" s="7">
        <f t="shared" si="2"/>
        <v>2</v>
      </c>
      <c r="H2422" s="5" t="s">
        <v>71</v>
      </c>
      <c r="I2422" s="7">
        <v>71.3</v>
      </c>
      <c r="J2422" s="7">
        <v>60.0</v>
      </c>
      <c r="K2422" s="8"/>
      <c r="L2422" s="5" t="str">
        <f t="array" ref="L2422">XLOOKUP(H2422,'Product Master'!B:B,'Product Master'!C:C)</f>
        <v>Consumer &amp; Home Care</v>
      </c>
      <c r="M2422" s="9">
        <f t="shared" si="3"/>
        <v>42780000</v>
      </c>
    </row>
    <row r="2423">
      <c r="A2423" s="5" t="s">
        <v>6477</v>
      </c>
      <c r="B2423" s="5" t="s">
        <v>4763</v>
      </c>
      <c r="C2423" s="5" t="s">
        <v>3406</v>
      </c>
      <c r="D2423" s="5" t="s">
        <v>3419</v>
      </c>
      <c r="E2423" s="6">
        <v>46505.0</v>
      </c>
      <c r="F2423" s="7">
        <f t="shared" si="1"/>
        <v>2027</v>
      </c>
      <c r="G2423" s="7">
        <f t="shared" si="2"/>
        <v>4</v>
      </c>
      <c r="H2423" s="5" t="s">
        <v>121</v>
      </c>
      <c r="I2423" s="7">
        <v>28.8</v>
      </c>
      <c r="J2423" s="7">
        <v>20.0</v>
      </c>
      <c r="K2423" s="8"/>
      <c r="L2423" s="5" t="str">
        <f t="array" ref="L2423">XLOOKUP(H2423,'Product Master'!B:B,'Product Master'!C:C)</f>
        <v>Specialty Polymers</v>
      </c>
      <c r="M2423" s="9">
        <f t="shared" si="3"/>
        <v>5760000</v>
      </c>
    </row>
    <row r="2424">
      <c r="A2424" s="5" t="s">
        <v>6478</v>
      </c>
      <c r="B2424" s="5" t="s">
        <v>3821</v>
      </c>
      <c r="C2424" s="5" t="s">
        <v>3406</v>
      </c>
      <c r="D2424" s="5" t="s">
        <v>3407</v>
      </c>
      <c r="E2424" s="6">
        <v>46039.0</v>
      </c>
      <c r="F2424" s="7">
        <f t="shared" si="1"/>
        <v>2026</v>
      </c>
      <c r="G2424" s="7">
        <f t="shared" si="2"/>
        <v>1</v>
      </c>
      <c r="H2424" s="5" t="s">
        <v>35</v>
      </c>
      <c r="I2424" s="7">
        <v>61.9</v>
      </c>
      <c r="J2424" s="7">
        <v>100.0</v>
      </c>
      <c r="K2424" s="8"/>
      <c r="L2424" s="5" t="str">
        <f t="array" ref="L2424">XLOOKUP(H2424,'Product Master'!B:B,'Product Master'!C:C)</f>
        <v>Specialty Polymers</v>
      </c>
      <c r="M2424" s="9">
        <f t="shared" si="3"/>
        <v>61900000</v>
      </c>
    </row>
    <row r="2425">
      <c r="A2425" s="5" t="s">
        <v>6479</v>
      </c>
      <c r="B2425" s="5" t="s">
        <v>4485</v>
      </c>
      <c r="C2425" s="5" t="s">
        <v>3416</v>
      </c>
      <c r="D2425" s="5" t="s">
        <v>3413</v>
      </c>
      <c r="E2425" s="6">
        <v>46021.0</v>
      </c>
      <c r="F2425" s="7">
        <f t="shared" si="1"/>
        <v>2025</v>
      </c>
      <c r="G2425" s="7">
        <f t="shared" si="2"/>
        <v>12</v>
      </c>
      <c r="H2425" s="5" t="s">
        <v>231</v>
      </c>
      <c r="I2425" s="7">
        <v>5.1</v>
      </c>
      <c r="J2425" s="7">
        <v>0.0</v>
      </c>
      <c r="K2425" s="5" t="s">
        <v>6480</v>
      </c>
      <c r="L2425" s="5" t="str">
        <f t="array" ref="L2425">XLOOKUP(H2425,'Product Master'!B:B,'Product Master'!C:C)</f>
        <v>Industrial Lubricants</v>
      </c>
      <c r="M2425" s="9">
        <f t="shared" si="3"/>
        <v>0</v>
      </c>
    </row>
    <row r="2426">
      <c r="A2426" s="5" t="s">
        <v>6481</v>
      </c>
      <c r="B2426" s="5" t="s">
        <v>3712</v>
      </c>
      <c r="C2426" s="5" t="s">
        <v>3406</v>
      </c>
      <c r="D2426" s="5" t="s">
        <v>3407</v>
      </c>
      <c r="E2426" s="6">
        <v>46753.0</v>
      </c>
      <c r="F2426" s="7">
        <f t="shared" si="1"/>
        <v>2028</v>
      </c>
      <c r="G2426" s="7">
        <f t="shared" si="2"/>
        <v>1</v>
      </c>
      <c r="H2426" s="5" t="s">
        <v>218</v>
      </c>
      <c r="I2426" s="7">
        <v>9.8</v>
      </c>
      <c r="J2426" s="7">
        <v>100.0</v>
      </c>
      <c r="K2426" s="8"/>
      <c r="L2426" s="5" t="str">
        <f t="array" ref="L2426">XLOOKUP(H2426,'Product Master'!B:B,'Product Master'!C:C)</f>
        <v>Consumer &amp; Home Care</v>
      </c>
      <c r="M2426" s="9">
        <f t="shared" si="3"/>
        <v>9800000</v>
      </c>
    </row>
    <row r="2427">
      <c r="A2427" s="5" t="s">
        <v>6482</v>
      </c>
      <c r="B2427" s="5" t="s">
        <v>3654</v>
      </c>
      <c r="C2427" s="5" t="s">
        <v>3402</v>
      </c>
      <c r="D2427" s="5" t="s">
        <v>3407</v>
      </c>
      <c r="E2427" s="6">
        <v>46180.0</v>
      </c>
      <c r="F2427" s="7">
        <f t="shared" si="1"/>
        <v>2026</v>
      </c>
      <c r="G2427" s="7">
        <f t="shared" si="2"/>
        <v>6</v>
      </c>
      <c r="H2427" s="5" t="s">
        <v>74</v>
      </c>
      <c r="I2427" s="7">
        <v>30.3</v>
      </c>
      <c r="J2427" s="7">
        <v>100.0</v>
      </c>
      <c r="K2427" s="8"/>
      <c r="L2427" s="5" t="str">
        <f t="array" ref="L2427">XLOOKUP(H2427,'Product Master'!B:B,'Product Master'!C:C)</f>
        <v>Consumer &amp; Home Care</v>
      </c>
      <c r="M2427" s="9">
        <f t="shared" si="3"/>
        <v>30300000</v>
      </c>
    </row>
    <row r="2428">
      <c r="A2428" s="5" t="s">
        <v>6483</v>
      </c>
      <c r="B2428" s="5" t="s">
        <v>4253</v>
      </c>
      <c r="C2428" s="5" t="s">
        <v>3402</v>
      </c>
      <c r="D2428" s="5" t="s">
        <v>3419</v>
      </c>
      <c r="E2428" s="6">
        <v>46674.0</v>
      </c>
      <c r="F2428" s="7">
        <f t="shared" si="1"/>
        <v>2027</v>
      </c>
      <c r="G2428" s="7">
        <f t="shared" si="2"/>
        <v>10</v>
      </c>
      <c r="H2428" s="5" t="s">
        <v>142</v>
      </c>
      <c r="I2428" s="7">
        <v>72.1</v>
      </c>
      <c r="J2428" s="7">
        <v>20.0</v>
      </c>
      <c r="K2428" s="8"/>
      <c r="L2428" s="5" t="str">
        <f t="array" ref="L2428">XLOOKUP(H2428,'Product Master'!B:B,'Product Master'!C:C)</f>
        <v>Automotive Solutions</v>
      </c>
      <c r="M2428" s="9">
        <f t="shared" si="3"/>
        <v>14420000</v>
      </c>
    </row>
    <row r="2429">
      <c r="A2429" s="5" t="s">
        <v>6484</v>
      </c>
      <c r="B2429" s="5" t="s">
        <v>4349</v>
      </c>
      <c r="C2429" s="5" t="s">
        <v>3406</v>
      </c>
      <c r="D2429" s="5" t="s">
        <v>3419</v>
      </c>
      <c r="E2429" s="6">
        <v>46449.0</v>
      </c>
      <c r="F2429" s="7">
        <f t="shared" si="1"/>
        <v>2027</v>
      </c>
      <c r="G2429" s="7">
        <f t="shared" si="2"/>
        <v>3</v>
      </c>
      <c r="H2429" s="5" t="s">
        <v>74</v>
      </c>
      <c r="I2429" s="7">
        <v>51.4</v>
      </c>
      <c r="J2429" s="7">
        <v>20.0</v>
      </c>
      <c r="K2429" s="5" t="s">
        <v>6485</v>
      </c>
      <c r="L2429" s="5" t="str">
        <f t="array" ref="L2429">XLOOKUP(H2429,'Product Master'!B:B,'Product Master'!C:C)</f>
        <v>Consumer &amp; Home Care</v>
      </c>
      <c r="M2429" s="9">
        <f t="shared" si="3"/>
        <v>10280000</v>
      </c>
    </row>
    <row r="2430">
      <c r="A2430" s="5" t="s">
        <v>6486</v>
      </c>
      <c r="B2430" s="5" t="s">
        <v>3621</v>
      </c>
      <c r="C2430" s="5" t="s">
        <v>3402</v>
      </c>
      <c r="D2430" s="5" t="s">
        <v>3417</v>
      </c>
      <c r="E2430" s="6">
        <v>46563.0</v>
      </c>
      <c r="F2430" s="7">
        <f t="shared" si="1"/>
        <v>2027</v>
      </c>
      <c r="G2430" s="7">
        <f t="shared" si="2"/>
        <v>6</v>
      </c>
      <c r="H2430" s="5" t="s">
        <v>201</v>
      </c>
      <c r="I2430" s="7">
        <v>76.2</v>
      </c>
      <c r="J2430" s="7">
        <v>60.0</v>
      </c>
      <c r="K2430" s="8"/>
      <c r="L2430" s="5" t="str">
        <f t="array" ref="L2430">XLOOKUP(H2430,'Product Master'!B:B,'Product Master'!C:C)</f>
        <v>Industrial Lubricants</v>
      </c>
      <c r="M2430" s="9">
        <f t="shared" si="3"/>
        <v>45720000</v>
      </c>
    </row>
    <row r="2431">
      <c r="A2431" s="5" t="s">
        <v>6487</v>
      </c>
      <c r="B2431" s="5" t="s">
        <v>3809</v>
      </c>
      <c r="C2431" s="5" t="s">
        <v>3412</v>
      </c>
      <c r="D2431" s="5" t="s">
        <v>3419</v>
      </c>
      <c r="E2431" s="6">
        <v>46854.0</v>
      </c>
      <c r="F2431" s="7">
        <f t="shared" si="1"/>
        <v>2028</v>
      </c>
      <c r="G2431" s="7">
        <f t="shared" si="2"/>
        <v>4</v>
      </c>
      <c r="H2431" s="5" t="s">
        <v>40</v>
      </c>
      <c r="I2431" s="7">
        <v>40.2</v>
      </c>
      <c r="J2431" s="7">
        <v>20.0</v>
      </c>
      <c r="K2431" s="8"/>
      <c r="L2431" s="5" t="str">
        <f t="array" ref="L2431">XLOOKUP(H2431,'Product Master'!B:B,'Product Master'!C:C)</f>
        <v>Specialty Polymers</v>
      </c>
      <c r="M2431" s="9">
        <f t="shared" si="3"/>
        <v>8040000</v>
      </c>
    </row>
    <row r="2432">
      <c r="A2432" s="5" t="s">
        <v>6488</v>
      </c>
      <c r="B2432" s="5" t="s">
        <v>3432</v>
      </c>
      <c r="C2432" s="5" t="s">
        <v>3406</v>
      </c>
      <c r="D2432" s="5" t="s">
        <v>3407</v>
      </c>
      <c r="E2432" s="6">
        <v>46330.0</v>
      </c>
      <c r="F2432" s="7">
        <f t="shared" si="1"/>
        <v>2026</v>
      </c>
      <c r="G2432" s="7">
        <f t="shared" si="2"/>
        <v>11</v>
      </c>
      <c r="H2432" s="5" t="s">
        <v>56</v>
      </c>
      <c r="I2432" s="7">
        <v>66.6</v>
      </c>
      <c r="J2432" s="7">
        <v>100.0</v>
      </c>
      <c r="K2432" s="8"/>
      <c r="L2432" s="5" t="str">
        <f t="array" ref="L2432">XLOOKUP(H2432,'Product Master'!B:B,'Product Master'!C:C)</f>
        <v>Packaging Materials</v>
      </c>
      <c r="M2432" s="9">
        <f t="shared" si="3"/>
        <v>66600000</v>
      </c>
    </row>
    <row r="2433">
      <c r="A2433" s="5" t="s">
        <v>6489</v>
      </c>
      <c r="B2433" s="5" t="s">
        <v>3798</v>
      </c>
      <c r="C2433" s="5" t="s">
        <v>3406</v>
      </c>
      <c r="D2433" s="5" t="s">
        <v>3413</v>
      </c>
      <c r="E2433" s="6">
        <v>46327.0</v>
      </c>
      <c r="F2433" s="7">
        <f t="shared" si="1"/>
        <v>2026</v>
      </c>
      <c r="G2433" s="7">
        <f t="shared" si="2"/>
        <v>11</v>
      </c>
      <c r="H2433" s="5" t="s">
        <v>124</v>
      </c>
      <c r="I2433" s="7">
        <v>28.7</v>
      </c>
      <c r="J2433" s="7">
        <v>0.0</v>
      </c>
      <c r="K2433" s="8"/>
      <c r="L2433" s="5" t="str">
        <f t="array" ref="L2433">XLOOKUP(H2433,'Product Master'!B:B,'Product Master'!C:C)</f>
        <v>Specialty Polymers</v>
      </c>
      <c r="M2433" s="9">
        <f t="shared" si="3"/>
        <v>0</v>
      </c>
    </row>
    <row r="2434">
      <c r="A2434" s="5" t="s">
        <v>6490</v>
      </c>
      <c r="B2434" s="5" t="s">
        <v>4210</v>
      </c>
      <c r="C2434" s="5" t="s">
        <v>3416</v>
      </c>
      <c r="D2434" s="5" t="s">
        <v>3413</v>
      </c>
      <c r="E2434" s="6">
        <v>46756.0</v>
      </c>
      <c r="F2434" s="7">
        <f t="shared" si="1"/>
        <v>2028</v>
      </c>
      <c r="G2434" s="7">
        <f t="shared" si="2"/>
        <v>1</v>
      </c>
      <c r="H2434" s="5" t="s">
        <v>277</v>
      </c>
      <c r="I2434" s="7">
        <v>30.0</v>
      </c>
      <c r="J2434" s="7">
        <v>0.0</v>
      </c>
      <c r="K2434" s="8"/>
      <c r="L2434" s="5" t="str">
        <f t="array" ref="L2434">XLOOKUP(H2434,'Product Master'!B:B,'Product Master'!C:C)</f>
        <v>Packaging Materials</v>
      </c>
      <c r="M2434" s="9">
        <f t="shared" si="3"/>
        <v>0</v>
      </c>
    </row>
    <row r="2435">
      <c r="A2435" s="5" t="s">
        <v>6491</v>
      </c>
      <c r="B2435" s="5" t="s">
        <v>3792</v>
      </c>
      <c r="C2435" s="5" t="s">
        <v>3416</v>
      </c>
      <c r="D2435" s="5" t="s">
        <v>3407</v>
      </c>
      <c r="E2435" s="6">
        <v>46393.0</v>
      </c>
      <c r="F2435" s="7">
        <f t="shared" si="1"/>
        <v>2027</v>
      </c>
      <c r="G2435" s="7">
        <f t="shared" si="2"/>
        <v>1</v>
      </c>
      <c r="H2435" s="5" t="s">
        <v>71</v>
      </c>
      <c r="I2435" s="7">
        <v>76.6</v>
      </c>
      <c r="J2435" s="7">
        <v>100.0</v>
      </c>
      <c r="K2435" s="8"/>
      <c r="L2435" s="5" t="str">
        <f t="array" ref="L2435">XLOOKUP(H2435,'Product Master'!B:B,'Product Master'!C:C)</f>
        <v>Consumer &amp; Home Care</v>
      </c>
      <c r="M2435" s="9">
        <f t="shared" si="3"/>
        <v>76600000</v>
      </c>
    </row>
    <row r="2436">
      <c r="A2436" s="5" t="s">
        <v>6492</v>
      </c>
      <c r="B2436" s="5" t="s">
        <v>5046</v>
      </c>
      <c r="C2436" s="5" t="s">
        <v>3406</v>
      </c>
      <c r="D2436" s="5" t="s">
        <v>3407</v>
      </c>
      <c r="E2436" s="6">
        <v>45868.0</v>
      </c>
      <c r="F2436" s="7">
        <f t="shared" si="1"/>
        <v>2025</v>
      </c>
      <c r="G2436" s="7">
        <f t="shared" si="2"/>
        <v>7</v>
      </c>
      <c r="H2436" s="5" t="s">
        <v>118</v>
      </c>
      <c r="I2436" s="7">
        <v>65.4</v>
      </c>
      <c r="J2436" s="7">
        <v>100.0</v>
      </c>
      <c r="K2436" s="5" t="s">
        <v>5487</v>
      </c>
      <c r="L2436" s="5" t="str">
        <f t="array" ref="L2436">XLOOKUP(H2436,'Product Master'!B:B,'Product Master'!C:C)</f>
        <v>Automotive Solutions</v>
      </c>
      <c r="M2436" s="9">
        <f t="shared" si="3"/>
        <v>65400000</v>
      </c>
    </row>
    <row r="2437">
      <c r="A2437" s="5" t="s">
        <v>6493</v>
      </c>
      <c r="B2437" s="5" t="s">
        <v>5670</v>
      </c>
      <c r="C2437" s="5" t="s">
        <v>3402</v>
      </c>
      <c r="D2437" s="5" t="s">
        <v>3413</v>
      </c>
      <c r="E2437" s="6">
        <v>45857.0</v>
      </c>
      <c r="F2437" s="7">
        <f t="shared" si="1"/>
        <v>2025</v>
      </c>
      <c r="G2437" s="7">
        <f t="shared" si="2"/>
        <v>7</v>
      </c>
      <c r="H2437" s="5" t="s">
        <v>166</v>
      </c>
      <c r="I2437" s="7">
        <v>61.6</v>
      </c>
      <c r="J2437" s="7">
        <v>0.0</v>
      </c>
      <c r="K2437" s="8"/>
      <c r="L2437" s="5" t="str">
        <f t="array" ref="L2437">XLOOKUP(H2437,'Product Master'!B:B,'Product Master'!C:C)</f>
        <v>Automotive Solutions</v>
      </c>
      <c r="M2437" s="9">
        <f t="shared" si="3"/>
        <v>0</v>
      </c>
    </row>
    <row r="2438">
      <c r="A2438" s="5" t="s">
        <v>6494</v>
      </c>
      <c r="B2438" s="5" t="s">
        <v>3876</v>
      </c>
      <c r="C2438" s="5" t="s">
        <v>3402</v>
      </c>
      <c r="D2438" s="5" t="s">
        <v>3419</v>
      </c>
      <c r="E2438" s="6">
        <v>46002.0</v>
      </c>
      <c r="F2438" s="7">
        <f t="shared" si="1"/>
        <v>2025</v>
      </c>
      <c r="G2438" s="7">
        <f t="shared" si="2"/>
        <v>12</v>
      </c>
      <c r="H2438" s="5" t="s">
        <v>74</v>
      </c>
      <c r="I2438" s="7">
        <v>21.8</v>
      </c>
      <c r="J2438" s="7">
        <v>20.0</v>
      </c>
      <c r="K2438" s="8"/>
      <c r="L2438" s="5" t="str">
        <f t="array" ref="L2438">XLOOKUP(H2438,'Product Master'!B:B,'Product Master'!C:C)</f>
        <v>Consumer &amp; Home Care</v>
      </c>
      <c r="M2438" s="9">
        <f t="shared" si="3"/>
        <v>4360000</v>
      </c>
    </row>
    <row r="2439">
      <c r="A2439" s="5" t="s">
        <v>6495</v>
      </c>
      <c r="B2439" s="5" t="s">
        <v>3552</v>
      </c>
      <c r="C2439" s="5" t="s">
        <v>3416</v>
      </c>
      <c r="D2439" s="5" t="s">
        <v>3417</v>
      </c>
      <c r="E2439" s="6">
        <v>45828.0</v>
      </c>
      <c r="F2439" s="7">
        <f t="shared" si="1"/>
        <v>2025</v>
      </c>
      <c r="G2439" s="7">
        <f t="shared" si="2"/>
        <v>6</v>
      </c>
      <c r="H2439" s="5" t="s">
        <v>95</v>
      </c>
      <c r="I2439" s="7">
        <v>35.9</v>
      </c>
      <c r="J2439" s="7">
        <v>60.0</v>
      </c>
      <c r="K2439" s="8"/>
      <c r="L2439" s="5" t="str">
        <f t="array" ref="L2439">XLOOKUP(H2439,'Product Master'!B:B,'Product Master'!C:C)</f>
        <v>Consumer &amp; Home Care</v>
      </c>
      <c r="M2439" s="9">
        <f t="shared" si="3"/>
        <v>21540000</v>
      </c>
    </row>
    <row r="2440">
      <c r="A2440" s="5" t="s">
        <v>6496</v>
      </c>
      <c r="B2440" s="5" t="s">
        <v>3662</v>
      </c>
      <c r="C2440" s="5" t="s">
        <v>3412</v>
      </c>
      <c r="D2440" s="5" t="s">
        <v>3403</v>
      </c>
      <c r="E2440" s="6">
        <v>46761.0</v>
      </c>
      <c r="F2440" s="7">
        <f t="shared" si="1"/>
        <v>2028</v>
      </c>
      <c r="G2440" s="7">
        <f t="shared" si="2"/>
        <v>1</v>
      </c>
      <c r="H2440" s="5" t="s">
        <v>218</v>
      </c>
      <c r="I2440" s="7">
        <v>68.8</v>
      </c>
      <c r="J2440" s="7">
        <v>80.0</v>
      </c>
      <c r="K2440" s="8"/>
      <c r="L2440" s="5" t="str">
        <f t="array" ref="L2440">XLOOKUP(H2440,'Product Master'!B:B,'Product Master'!C:C)</f>
        <v>Consumer &amp; Home Care</v>
      </c>
      <c r="M2440" s="9">
        <f t="shared" si="3"/>
        <v>55040000</v>
      </c>
    </row>
    <row r="2441">
      <c r="A2441" s="5" t="s">
        <v>6497</v>
      </c>
      <c r="B2441" s="5" t="s">
        <v>4504</v>
      </c>
      <c r="C2441" s="5" t="s">
        <v>3412</v>
      </c>
      <c r="D2441" s="5" t="s">
        <v>3413</v>
      </c>
      <c r="E2441" s="6">
        <v>45811.0</v>
      </c>
      <c r="F2441" s="7">
        <f t="shared" si="1"/>
        <v>2025</v>
      </c>
      <c r="G2441" s="7">
        <f t="shared" si="2"/>
        <v>6</v>
      </c>
      <c r="H2441" s="5" t="s">
        <v>336</v>
      </c>
      <c r="I2441" s="7">
        <v>64.7</v>
      </c>
      <c r="J2441" s="7">
        <v>0.0</v>
      </c>
      <c r="K2441" s="8"/>
      <c r="L2441" s="5" t="str">
        <f t="array" ref="L2441">XLOOKUP(H2441,'Product Master'!B:B,'Product Master'!C:C)</f>
        <v>Automotive Solutions</v>
      </c>
      <c r="M2441" s="9">
        <f t="shared" si="3"/>
        <v>0</v>
      </c>
    </row>
    <row r="2442">
      <c r="A2442" s="5" t="s">
        <v>6498</v>
      </c>
      <c r="B2442" s="5" t="s">
        <v>5455</v>
      </c>
      <c r="C2442" s="5" t="s">
        <v>3406</v>
      </c>
      <c r="D2442" s="5" t="s">
        <v>3407</v>
      </c>
      <c r="E2442" s="6">
        <v>46605.0</v>
      </c>
      <c r="F2442" s="7">
        <f t="shared" si="1"/>
        <v>2027</v>
      </c>
      <c r="G2442" s="7">
        <f t="shared" si="2"/>
        <v>8</v>
      </c>
      <c r="H2442" s="5" t="s">
        <v>92</v>
      </c>
      <c r="I2442" s="7">
        <v>20.8</v>
      </c>
      <c r="J2442" s="7">
        <v>100.0</v>
      </c>
      <c r="K2442" s="8"/>
      <c r="L2442" s="5" t="str">
        <f t="array" ref="L2442">XLOOKUP(H2442,'Product Master'!B:B,'Product Master'!C:C)</f>
        <v>Automotive Solutions</v>
      </c>
      <c r="M2442" s="9">
        <f t="shared" si="3"/>
        <v>20800000</v>
      </c>
    </row>
    <row r="2443">
      <c r="A2443" s="5" t="s">
        <v>6499</v>
      </c>
      <c r="B2443" s="5" t="s">
        <v>5113</v>
      </c>
      <c r="C2443" s="5" t="s">
        <v>3402</v>
      </c>
      <c r="D2443" s="5" t="s">
        <v>3413</v>
      </c>
      <c r="E2443" s="6">
        <v>46718.0</v>
      </c>
      <c r="F2443" s="7">
        <f t="shared" si="1"/>
        <v>2027</v>
      </c>
      <c r="G2443" s="7">
        <f t="shared" si="2"/>
        <v>11</v>
      </c>
      <c r="H2443" s="5" t="s">
        <v>68</v>
      </c>
      <c r="I2443" s="7">
        <v>26.5</v>
      </c>
      <c r="J2443" s="7">
        <v>0.0</v>
      </c>
      <c r="K2443" s="8"/>
      <c r="L2443" s="5" t="str">
        <f t="array" ref="L2443">XLOOKUP(H2443,'Product Master'!B:B,'Product Master'!C:C)</f>
        <v>Industrial Lubricants</v>
      </c>
      <c r="M2443" s="9">
        <f t="shared" si="3"/>
        <v>0</v>
      </c>
    </row>
    <row r="2444">
      <c r="A2444" s="5" t="s">
        <v>6500</v>
      </c>
      <c r="B2444" s="5" t="s">
        <v>3662</v>
      </c>
      <c r="C2444" s="5" t="s">
        <v>3416</v>
      </c>
      <c r="D2444" s="5" t="s">
        <v>3407</v>
      </c>
      <c r="E2444" s="6">
        <v>46298.0</v>
      </c>
      <c r="F2444" s="7">
        <f t="shared" si="1"/>
        <v>2026</v>
      </c>
      <c r="G2444" s="7">
        <f t="shared" si="2"/>
        <v>10</v>
      </c>
      <c r="H2444" s="5" t="s">
        <v>213</v>
      </c>
      <c r="I2444" s="7">
        <v>14.4</v>
      </c>
      <c r="J2444" s="7">
        <v>100.0</v>
      </c>
      <c r="K2444" s="8"/>
      <c r="L2444" s="5" t="str">
        <f t="array" ref="L2444">XLOOKUP(H2444,'Product Master'!B:B,'Product Master'!C:C)</f>
        <v>Industrial Lubricants</v>
      </c>
      <c r="M2444" s="9">
        <f t="shared" si="3"/>
        <v>14400000</v>
      </c>
    </row>
    <row r="2445">
      <c r="A2445" s="5" t="s">
        <v>6501</v>
      </c>
      <c r="B2445" s="5" t="s">
        <v>3982</v>
      </c>
      <c r="C2445" s="5" t="s">
        <v>3402</v>
      </c>
      <c r="D2445" s="5" t="s">
        <v>3403</v>
      </c>
      <c r="E2445" s="6">
        <v>45796.0</v>
      </c>
      <c r="F2445" s="7">
        <f t="shared" si="1"/>
        <v>2025</v>
      </c>
      <c r="G2445" s="7">
        <f t="shared" si="2"/>
        <v>5</v>
      </c>
      <c r="H2445" s="5" t="s">
        <v>267</v>
      </c>
      <c r="I2445" s="7">
        <v>41.6</v>
      </c>
      <c r="J2445" s="7">
        <v>80.0</v>
      </c>
      <c r="K2445" s="8"/>
      <c r="L2445" s="5" t="str">
        <f t="array" ref="L2445">XLOOKUP(H2445,'Product Master'!B:B,'Product Master'!C:C)</f>
        <v>Automotive Solutions</v>
      </c>
      <c r="M2445" s="9">
        <f t="shared" si="3"/>
        <v>33280000</v>
      </c>
    </row>
    <row r="2446">
      <c r="A2446" s="5" t="s">
        <v>6502</v>
      </c>
      <c r="B2446" s="5" t="s">
        <v>3428</v>
      </c>
      <c r="C2446" s="5" t="s">
        <v>3412</v>
      </c>
      <c r="D2446" s="5" t="s">
        <v>3403</v>
      </c>
      <c r="E2446" s="6">
        <v>46607.0</v>
      </c>
      <c r="F2446" s="7">
        <f t="shared" si="1"/>
        <v>2027</v>
      </c>
      <c r="G2446" s="7">
        <f t="shared" si="2"/>
        <v>8</v>
      </c>
      <c r="H2446" s="5" t="s">
        <v>56</v>
      </c>
      <c r="I2446" s="7">
        <v>36.4</v>
      </c>
      <c r="J2446" s="7">
        <v>80.0</v>
      </c>
      <c r="K2446" s="8"/>
      <c r="L2446" s="5" t="str">
        <f t="array" ref="L2446">XLOOKUP(H2446,'Product Master'!B:B,'Product Master'!C:C)</f>
        <v>Packaging Materials</v>
      </c>
      <c r="M2446" s="9">
        <f t="shared" si="3"/>
        <v>29120000</v>
      </c>
    </row>
    <row r="2447">
      <c r="A2447" s="5" t="s">
        <v>6503</v>
      </c>
      <c r="B2447" s="5" t="s">
        <v>3923</v>
      </c>
      <c r="C2447" s="5" t="s">
        <v>3412</v>
      </c>
      <c r="D2447" s="5" t="s">
        <v>3417</v>
      </c>
      <c r="E2447" s="6">
        <v>46109.0</v>
      </c>
      <c r="F2447" s="7">
        <f t="shared" si="1"/>
        <v>2026</v>
      </c>
      <c r="G2447" s="7">
        <f t="shared" si="2"/>
        <v>3</v>
      </c>
      <c r="H2447" s="5" t="s">
        <v>45</v>
      </c>
      <c r="I2447" s="7">
        <v>30.8</v>
      </c>
      <c r="J2447" s="7">
        <v>60.0</v>
      </c>
      <c r="K2447" s="8"/>
      <c r="L2447" s="5" t="str">
        <f t="array" ref="L2447">XLOOKUP(H2447,'Product Master'!B:B,'Product Master'!C:C)</f>
        <v>Automotive Solutions</v>
      </c>
      <c r="M2447" s="9">
        <f t="shared" si="3"/>
        <v>18480000</v>
      </c>
    </row>
    <row r="2448">
      <c r="A2448" s="5" t="s">
        <v>6504</v>
      </c>
      <c r="B2448" s="5" t="s">
        <v>4763</v>
      </c>
      <c r="C2448" s="5" t="s">
        <v>3402</v>
      </c>
      <c r="D2448" s="5" t="s">
        <v>3403</v>
      </c>
      <c r="E2448" s="6">
        <v>45907.0</v>
      </c>
      <c r="F2448" s="7">
        <f t="shared" si="1"/>
        <v>2025</v>
      </c>
      <c r="G2448" s="7">
        <f t="shared" si="2"/>
        <v>9</v>
      </c>
      <c r="H2448" s="5" t="s">
        <v>53</v>
      </c>
      <c r="I2448" s="7">
        <v>72.2</v>
      </c>
      <c r="J2448" s="7">
        <v>80.0</v>
      </c>
      <c r="K2448" s="8"/>
      <c r="L2448" s="5" t="str">
        <f t="array" ref="L2448">XLOOKUP(H2448,'Product Master'!B:B,'Product Master'!C:C)</f>
        <v>Specialty Polymers</v>
      </c>
      <c r="M2448" s="9">
        <f t="shared" si="3"/>
        <v>57760000</v>
      </c>
    </row>
    <row r="2449">
      <c r="A2449" s="5" t="s">
        <v>6505</v>
      </c>
      <c r="B2449" s="5" t="s">
        <v>4175</v>
      </c>
      <c r="C2449" s="5" t="s">
        <v>3406</v>
      </c>
      <c r="D2449" s="5" t="s">
        <v>3417</v>
      </c>
      <c r="E2449" s="6">
        <v>45892.0</v>
      </c>
      <c r="F2449" s="7">
        <f t="shared" si="1"/>
        <v>2025</v>
      </c>
      <c r="G2449" s="7">
        <f t="shared" si="2"/>
        <v>8</v>
      </c>
      <c r="H2449" s="5" t="s">
        <v>169</v>
      </c>
      <c r="I2449" s="7">
        <v>31.5</v>
      </c>
      <c r="J2449" s="7">
        <v>60.0</v>
      </c>
      <c r="K2449" s="5" t="s">
        <v>5591</v>
      </c>
      <c r="L2449" s="5" t="str">
        <f t="array" ref="L2449">XLOOKUP(H2449,'Product Master'!B:B,'Product Master'!C:C)</f>
        <v>Specialty Polymers</v>
      </c>
      <c r="M2449" s="9">
        <f t="shared" si="3"/>
        <v>18900000</v>
      </c>
    </row>
    <row r="2450">
      <c r="A2450" s="5" t="s">
        <v>6506</v>
      </c>
      <c r="B2450" s="5" t="s">
        <v>5133</v>
      </c>
      <c r="C2450" s="5" t="s">
        <v>3406</v>
      </c>
      <c r="D2450" s="5" t="s">
        <v>3413</v>
      </c>
      <c r="E2450" s="6">
        <v>45727.0</v>
      </c>
      <c r="F2450" s="7">
        <f t="shared" si="1"/>
        <v>2025</v>
      </c>
      <c r="G2450" s="7">
        <f t="shared" si="2"/>
        <v>3</v>
      </c>
      <c r="H2450" s="5" t="s">
        <v>280</v>
      </c>
      <c r="I2450" s="7">
        <v>56.0</v>
      </c>
      <c r="J2450" s="7">
        <v>0.0</v>
      </c>
      <c r="K2450" s="8"/>
      <c r="L2450" s="5" t="str">
        <f t="array" ref="L2450">XLOOKUP(H2450,'Product Master'!B:B,'Product Master'!C:C)</f>
        <v>Packaging Materials</v>
      </c>
      <c r="M2450" s="9">
        <f t="shared" si="3"/>
        <v>0</v>
      </c>
    </row>
    <row r="2451">
      <c r="A2451" s="5" t="s">
        <v>6507</v>
      </c>
      <c r="B2451" s="5" t="s">
        <v>4676</v>
      </c>
      <c r="C2451" s="5" t="s">
        <v>3406</v>
      </c>
      <c r="D2451" s="5" t="s">
        <v>3417</v>
      </c>
      <c r="E2451" s="6">
        <v>46032.0</v>
      </c>
      <c r="F2451" s="7">
        <f t="shared" si="1"/>
        <v>2026</v>
      </c>
      <c r="G2451" s="7">
        <f t="shared" si="2"/>
        <v>1</v>
      </c>
      <c r="H2451" s="5" t="s">
        <v>31</v>
      </c>
      <c r="I2451" s="7">
        <v>32.4</v>
      </c>
      <c r="J2451" s="7">
        <v>60.0</v>
      </c>
      <c r="K2451" s="8"/>
      <c r="L2451" s="5" t="str">
        <f t="array" ref="L2451">XLOOKUP(H2451,'Product Master'!B:B,'Product Master'!C:C)</f>
        <v>Consumer &amp; Home Care</v>
      </c>
      <c r="M2451" s="9">
        <f t="shared" si="3"/>
        <v>19440000</v>
      </c>
    </row>
    <row r="2452">
      <c r="A2452" s="5" t="s">
        <v>6508</v>
      </c>
      <c r="B2452" s="5" t="s">
        <v>3511</v>
      </c>
      <c r="C2452" s="5" t="s">
        <v>3416</v>
      </c>
      <c r="D2452" s="5" t="s">
        <v>3403</v>
      </c>
      <c r="E2452" s="6">
        <v>46236.0</v>
      </c>
      <c r="F2452" s="7">
        <f t="shared" si="1"/>
        <v>2026</v>
      </c>
      <c r="G2452" s="7">
        <f t="shared" si="2"/>
        <v>8</v>
      </c>
      <c r="H2452" s="5" t="s">
        <v>71</v>
      </c>
      <c r="I2452" s="7">
        <v>19.7</v>
      </c>
      <c r="J2452" s="7">
        <v>80.0</v>
      </c>
      <c r="K2452" s="8"/>
      <c r="L2452" s="5" t="str">
        <f t="array" ref="L2452">XLOOKUP(H2452,'Product Master'!B:B,'Product Master'!C:C)</f>
        <v>Consumer &amp; Home Care</v>
      </c>
      <c r="M2452" s="9">
        <f t="shared" si="3"/>
        <v>15760000</v>
      </c>
    </row>
    <row r="2453">
      <c r="A2453" s="5" t="s">
        <v>6509</v>
      </c>
      <c r="B2453" s="5" t="s">
        <v>6035</v>
      </c>
      <c r="C2453" s="5" t="s">
        <v>3406</v>
      </c>
      <c r="D2453" s="5" t="s">
        <v>3417</v>
      </c>
      <c r="E2453" s="6">
        <v>46061.0</v>
      </c>
      <c r="F2453" s="7">
        <f t="shared" si="1"/>
        <v>2026</v>
      </c>
      <c r="G2453" s="7">
        <f t="shared" si="2"/>
        <v>2</v>
      </c>
      <c r="H2453" s="5" t="s">
        <v>306</v>
      </c>
      <c r="I2453" s="7">
        <v>34.3</v>
      </c>
      <c r="J2453" s="7">
        <v>60.0</v>
      </c>
      <c r="K2453" s="8"/>
      <c r="L2453" s="5" t="str">
        <f t="array" ref="L2453">XLOOKUP(H2453,'Product Master'!B:B,'Product Master'!C:C)</f>
        <v>Consumer &amp; Home Care</v>
      </c>
      <c r="M2453" s="9">
        <f t="shared" si="3"/>
        <v>20580000</v>
      </c>
    </row>
    <row r="2454">
      <c r="A2454" s="5" t="s">
        <v>6510</v>
      </c>
      <c r="B2454" s="5" t="s">
        <v>5240</v>
      </c>
      <c r="C2454" s="5" t="s">
        <v>3406</v>
      </c>
      <c r="D2454" s="5" t="s">
        <v>3419</v>
      </c>
      <c r="E2454" s="6">
        <v>46011.0</v>
      </c>
      <c r="F2454" s="7">
        <f t="shared" si="1"/>
        <v>2025</v>
      </c>
      <c r="G2454" s="7">
        <f t="shared" si="2"/>
        <v>12</v>
      </c>
      <c r="H2454" s="5" t="s">
        <v>142</v>
      </c>
      <c r="I2454" s="7">
        <v>29.8</v>
      </c>
      <c r="J2454" s="7">
        <v>20.0</v>
      </c>
      <c r="K2454" s="8"/>
      <c r="L2454" s="5" t="str">
        <f t="array" ref="L2454">XLOOKUP(H2454,'Product Master'!B:B,'Product Master'!C:C)</f>
        <v>Automotive Solutions</v>
      </c>
      <c r="M2454" s="9">
        <f t="shared" si="3"/>
        <v>5960000</v>
      </c>
    </row>
    <row r="2455">
      <c r="A2455" s="5" t="s">
        <v>6511</v>
      </c>
      <c r="B2455" s="5" t="s">
        <v>4264</v>
      </c>
      <c r="C2455" s="5" t="s">
        <v>3406</v>
      </c>
      <c r="D2455" s="5" t="s">
        <v>3403</v>
      </c>
      <c r="E2455" s="6">
        <v>46127.0</v>
      </c>
      <c r="F2455" s="7">
        <f t="shared" si="1"/>
        <v>2026</v>
      </c>
      <c r="G2455" s="7">
        <f t="shared" si="2"/>
        <v>4</v>
      </c>
      <c r="H2455" s="5" t="s">
        <v>133</v>
      </c>
      <c r="I2455" s="7">
        <v>59.5</v>
      </c>
      <c r="J2455" s="7">
        <v>80.0</v>
      </c>
      <c r="K2455" s="8"/>
      <c r="L2455" s="5" t="str">
        <f t="array" ref="L2455">XLOOKUP(H2455,'Product Master'!B:B,'Product Master'!C:C)</f>
        <v>Specialty Polymers</v>
      </c>
      <c r="M2455" s="9">
        <f t="shared" si="3"/>
        <v>47600000</v>
      </c>
    </row>
    <row r="2456">
      <c r="A2456" s="5" t="s">
        <v>6512</v>
      </c>
      <c r="B2456" s="5" t="s">
        <v>4196</v>
      </c>
      <c r="C2456" s="5" t="s">
        <v>3402</v>
      </c>
      <c r="D2456" s="5" t="s">
        <v>3407</v>
      </c>
      <c r="E2456" s="6">
        <v>46383.0</v>
      </c>
      <c r="F2456" s="7">
        <f t="shared" si="1"/>
        <v>2026</v>
      </c>
      <c r="G2456" s="7">
        <f t="shared" si="2"/>
        <v>12</v>
      </c>
      <c r="H2456" s="5" t="s">
        <v>35</v>
      </c>
      <c r="I2456" s="7">
        <v>30.6</v>
      </c>
      <c r="J2456" s="7">
        <v>100.0</v>
      </c>
      <c r="K2456" s="8"/>
      <c r="L2456" s="5" t="str">
        <f t="array" ref="L2456">XLOOKUP(H2456,'Product Master'!B:B,'Product Master'!C:C)</f>
        <v>Specialty Polymers</v>
      </c>
      <c r="M2456" s="9">
        <f t="shared" si="3"/>
        <v>30600000</v>
      </c>
    </row>
    <row r="2457">
      <c r="A2457" s="5" t="s">
        <v>6513</v>
      </c>
      <c r="B2457" s="5" t="s">
        <v>4576</v>
      </c>
      <c r="C2457" s="5" t="s">
        <v>3406</v>
      </c>
      <c r="D2457" s="5" t="s">
        <v>3407</v>
      </c>
      <c r="E2457" s="6">
        <v>46079.0</v>
      </c>
      <c r="F2457" s="7">
        <f t="shared" si="1"/>
        <v>2026</v>
      </c>
      <c r="G2457" s="7">
        <f t="shared" si="2"/>
        <v>2</v>
      </c>
      <c r="H2457" s="5" t="s">
        <v>166</v>
      </c>
      <c r="I2457" s="7">
        <v>22.3</v>
      </c>
      <c r="J2457" s="7">
        <v>100.0</v>
      </c>
      <c r="K2457" s="8"/>
      <c r="L2457" s="5" t="str">
        <f t="array" ref="L2457">XLOOKUP(H2457,'Product Master'!B:B,'Product Master'!C:C)</f>
        <v>Automotive Solutions</v>
      </c>
      <c r="M2457" s="9">
        <f t="shared" si="3"/>
        <v>22300000</v>
      </c>
    </row>
    <row r="2458">
      <c r="A2458" s="5" t="s">
        <v>6514</v>
      </c>
      <c r="B2458" s="5" t="s">
        <v>3812</v>
      </c>
      <c r="C2458" s="5" t="s">
        <v>3406</v>
      </c>
      <c r="D2458" s="5" t="s">
        <v>3403</v>
      </c>
      <c r="E2458" s="6">
        <v>46437.0</v>
      </c>
      <c r="F2458" s="7">
        <f t="shared" si="1"/>
        <v>2027</v>
      </c>
      <c r="G2458" s="7">
        <f t="shared" si="2"/>
        <v>2</v>
      </c>
      <c r="H2458" s="5" t="s">
        <v>336</v>
      </c>
      <c r="I2458" s="7">
        <v>66.7</v>
      </c>
      <c r="J2458" s="7">
        <v>80.0</v>
      </c>
      <c r="K2458" s="8"/>
      <c r="L2458" s="5" t="str">
        <f t="array" ref="L2458">XLOOKUP(H2458,'Product Master'!B:B,'Product Master'!C:C)</f>
        <v>Automotive Solutions</v>
      </c>
      <c r="M2458" s="9">
        <f t="shared" si="3"/>
        <v>53360000</v>
      </c>
    </row>
    <row r="2459">
      <c r="A2459" s="5" t="s">
        <v>6515</v>
      </c>
      <c r="B2459" s="5" t="s">
        <v>4137</v>
      </c>
      <c r="C2459" s="5" t="s">
        <v>3406</v>
      </c>
      <c r="D2459" s="5" t="s">
        <v>3407</v>
      </c>
      <c r="E2459" s="6">
        <v>46277.0</v>
      </c>
      <c r="F2459" s="7">
        <f t="shared" si="1"/>
        <v>2026</v>
      </c>
      <c r="G2459" s="7">
        <f t="shared" si="2"/>
        <v>9</v>
      </c>
      <c r="H2459" s="5" t="s">
        <v>98</v>
      </c>
      <c r="I2459" s="7">
        <v>36.1</v>
      </c>
      <c r="J2459" s="7">
        <v>100.0</v>
      </c>
      <c r="K2459" s="5" t="s">
        <v>6180</v>
      </c>
      <c r="L2459" s="5" t="str">
        <f t="array" ref="L2459">XLOOKUP(H2459,'Product Master'!B:B,'Product Master'!C:C)</f>
        <v>Industrial Lubricants</v>
      </c>
      <c r="M2459" s="9">
        <f t="shared" si="3"/>
        <v>36100000</v>
      </c>
    </row>
    <row r="2460">
      <c r="A2460" s="5" t="s">
        <v>6516</v>
      </c>
      <c r="B2460" s="5" t="s">
        <v>5857</v>
      </c>
      <c r="C2460" s="5" t="s">
        <v>3406</v>
      </c>
      <c r="D2460" s="5" t="s">
        <v>3419</v>
      </c>
      <c r="E2460" s="6">
        <v>46256.0</v>
      </c>
      <c r="F2460" s="7">
        <f t="shared" si="1"/>
        <v>2026</v>
      </c>
      <c r="G2460" s="7">
        <f t="shared" si="2"/>
        <v>8</v>
      </c>
      <c r="H2460" s="5" t="s">
        <v>210</v>
      </c>
      <c r="I2460" s="7">
        <v>46.4</v>
      </c>
      <c r="J2460" s="7">
        <v>20.0</v>
      </c>
      <c r="K2460" s="8"/>
      <c r="L2460" s="5" t="str">
        <f t="array" ref="L2460">XLOOKUP(H2460,'Product Master'!B:B,'Product Master'!C:C)</f>
        <v>Automotive Solutions</v>
      </c>
      <c r="M2460" s="9">
        <f t="shared" si="3"/>
        <v>9280000</v>
      </c>
    </row>
    <row r="2461">
      <c r="A2461" s="5" t="s">
        <v>6517</v>
      </c>
      <c r="B2461" s="5" t="s">
        <v>5219</v>
      </c>
      <c r="C2461" s="5" t="s">
        <v>3406</v>
      </c>
      <c r="D2461" s="5" t="s">
        <v>3413</v>
      </c>
      <c r="E2461" s="6">
        <v>46270.0</v>
      </c>
      <c r="F2461" s="7">
        <f t="shared" si="1"/>
        <v>2026</v>
      </c>
      <c r="G2461" s="7">
        <f t="shared" si="2"/>
        <v>9</v>
      </c>
      <c r="H2461" s="5" t="s">
        <v>45</v>
      </c>
      <c r="I2461" s="7">
        <v>51.8</v>
      </c>
      <c r="J2461" s="7">
        <v>0.0</v>
      </c>
      <c r="K2461" s="8"/>
      <c r="L2461" s="5" t="str">
        <f t="array" ref="L2461">XLOOKUP(H2461,'Product Master'!B:B,'Product Master'!C:C)</f>
        <v>Automotive Solutions</v>
      </c>
      <c r="M2461" s="9">
        <f t="shared" si="3"/>
        <v>0</v>
      </c>
    </row>
    <row r="2462">
      <c r="A2462" s="5" t="s">
        <v>6518</v>
      </c>
      <c r="B2462" s="5" t="s">
        <v>4048</v>
      </c>
      <c r="C2462" s="5" t="s">
        <v>3406</v>
      </c>
      <c r="D2462" s="5" t="s">
        <v>3417</v>
      </c>
      <c r="E2462" s="6">
        <v>46377.0</v>
      </c>
      <c r="F2462" s="7">
        <f t="shared" si="1"/>
        <v>2026</v>
      </c>
      <c r="G2462" s="7">
        <f t="shared" si="2"/>
        <v>12</v>
      </c>
      <c r="H2462" s="5" t="s">
        <v>79</v>
      </c>
      <c r="I2462" s="7">
        <v>50.7</v>
      </c>
      <c r="J2462" s="7">
        <v>60.0</v>
      </c>
      <c r="K2462" s="8"/>
      <c r="L2462" s="5" t="str">
        <f t="array" ref="L2462">XLOOKUP(H2462,'Product Master'!B:B,'Product Master'!C:C)</f>
        <v>Packaging Materials</v>
      </c>
      <c r="M2462" s="9">
        <f t="shared" si="3"/>
        <v>30420000</v>
      </c>
    </row>
    <row r="2463">
      <c r="A2463" s="5" t="s">
        <v>6519</v>
      </c>
      <c r="B2463" s="5" t="s">
        <v>6223</v>
      </c>
      <c r="C2463" s="5" t="s">
        <v>3402</v>
      </c>
      <c r="D2463" s="5" t="s">
        <v>3403</v>
      </c>
      <c r="E2463" s="6">
        <v>46186.0</v>
      </c>
      <c r="F2463" s="7">
        <f t="shared" si="1"/>
        <v>2026</v>
      </c>
      <c r="G2463" s="7">
        <f t="shared" si="2"/>
        <v>6</v>
      </c>
      <c r="H2463" s="5" t="s">
        <v>45</v>
      </c>
      <c r="I2463" s="7">
        <v>59.4</v>
      </c>
      <c r="J2463" s="7">
        <v>80.0</v>
      </c>
      <c r="K2463" s="5" t="s">
        <v>3504</v>
      </c>
      <c r="L2463" s="5" t="str">
        <f t="array" ref="L2463">XLOOKUP(H2463,'Product Master'!B:B,'Product Master'!C:C)</f>
        <v>Automotive Solutions</v>
      </c>
      <c r="M2463" s="9">
        <f t="shared" si="3"/>
        <v>47520000</v>
      </c>
    </row>
    <row r="2464">
      <c r="A2464" s="5" t="s">
        <v>6520</v>
      </c>
      <c r="B2464" s="5" t="s">
        <v>3405</v>
      </c>
      <c r="C2464" s="5" t="s">
        <v>3402</v>
      </c>
      <c r="D2464" s="5" t="s">
        <v>3407</v>
      </c>
      <c r="E2464" s="6">
        <v>45832.0</v>
      </c>
      <c r="F2464" s="7">
        <f t="shared" si="1"/>
        <v>2025</v>
      </c>
      <c r="G2464" s="7">
        <f t="shared" si="2"/>
        <v>6</v>
      </c>
      <c r="H2464" s="5" t="s">
        <v>121</v>
      </c>
      <c r="I2464" s="7">
        <v>50.5</v>
      </c>
      <c r="J2464" s="7">
        <v>100.0</v>
      </c>
      <c r="K2464" s="8"/>
      <c r="L2464" s="5" t="str">
        <f t="array" ref="L2464">XLOOKUP(H2464,'Product Master'!B:B,'Product Master'!C:C)</f>
        <v>Specialty Polymers</v>
      </c>
      <c r="M2464" s="9">
        <f t="shared" si="3"/>
        <v>50500000</v>
      </c>
    </row>
    <row r="2465">
      <c r="A2465" s="5" t="s">
        <v>6521</v>
      </c>
      <c r="B2465" s="5" t="s">
        <v>3497</v>
      </c>
      <c r="C2465" s="5" t="s">
        <v>3406</v>
      </c>
      <c r="D2465" s="5" t="s">
        <v>3419</v>
      </c>
      <c r="E2465" s="6">
        <v>46502.0</v>
      </c>
      <c r="F2465" s="7">
        <f t="shared" si="1"/>
        <v>2027</v>
      </c>
      <c r="G2465" s="7">
        <f t="shared" si="2"/>
        <v>4</v>
      </c>
      <c r="H2465" s="5" t="s">
        <v>267</v>
      </c>
      <c r="I2465" s="7">
        <v>61.5</v>
      </c>
      <c r="J2465" s="7">
        <v>20.0</v>
      </c>
      <c r="K2465" s="8"/>
      <c r="L2465" s="5" t="str">
        <f t="array" ref="L2465">XLOOKUP(H2465,'Product Master'!B:B,'Product Master'!C:C)</f>
        <v>Automotive Solutions</v>
      </c>
      <c r="M2465" s="9">
        <f t="shared" si="3"/>
        <v>12300000</v>
      </c>
    </row>
    <row r="2466">
      <c r="A2466" s="5" t="s">
        <v>6522</v>
      </c>
      <c r="B2466" s="5" t="s">
        <v>3961</v>
      </c>
      <c r="C2466" s="5" t="s">
        <v>3412</v>
      </c>
      <c r="D2466" s="5" t="s">
        <v>3407</v>
      </c>
      <c r="E2466" s="6">
        <v>46665.0</v>
      </c>
      <c r="F2466" s="7">
        <f t="shared" si="1"/>
        <v>2027</v>
      </c>
      <c r="G2466" s="7">
        <f t="shared" si="2"/>
        <v>10</v>
      </c>
      <c r="H2466" s="5" t="s">
        <v>382</v>
      </c>
      <c r="I2466" s="7">
        <v>12.6</v>
      </c>
      <c r="J2466" s="7">
        <v>100.0</v>
      </c>
      <c r="K2466" s="8"/>
      <c r="L2466" s="5" t="str">
        <f t="array" ref="L2466">XLOOKUP(H2466,'Product Master'!B:B,'Product Master'!C:C)</f>
        <v>Industrial Lubricants</v>
      </c>
      <c r="M2466" s="9">
        <f t="shared" si="3"/>
        <v>12600000</v>
      </c>
    </row>
    <row r="2467">
      <c r="A2467" s="5" t="s">
        <v>6523</v>
      </c>
      <c r="B2467" s="5" t="s">
        <v>3589</v>
      </c>
      <c r="C2467" s="5" t="s">
        <v>3402</v>
      </c>
      <c r="D2467" s="5" t="s">
        <v>3417</v>
      </c>
      <c r="E2467" s="6">
        <v>46134.0</v>
      </c>
      <c r="F2467" s="7">
        <f t="shared" si="1"/>
        <v>2026</v>
      </c>
      <c r="G2467" s="7">
        <f t="shared" si="2"/>
        <v>4</v>
      </c>
      <c r="H2467" s="5" t="s">
        <v>35</v>
      </c>
      <c r="I2467" s="7">
        <v>24.4</v>
      </c>
      <c r="J2467" s="7">
        <v>60.0</v>
      </c>
      <c r="K2467" s="8"/>
      <c r="L2467" s="5" t="str">
        <f t="array" ref="L2467">XLOOKUP(H2467,'Product Master'!B:B,'Product Master'!C:C)</f>
        <v>Specialty Polymers</v>
      </c>
      <c r="M2467" s="9">
        <f t="shared" si="3"/>
        <v>14640000</v>
      </c>
    </row>
    <row r="2468">
      <c r="A2468" s="5" t="s">
        <v>6524</v>
      </c>
      <c r="B2468" s="5" t="s">
        <v>4036</v>
      </c>
      <c r="C2468" s="5" t="s">
        <v>3402</v>
      </c>
      <c r="D2468" s="5" t="s">
        <v>3417</v>
      </c>
      <c r="E2468" s="6">
        <v>45730.0</v>
      </c>
      <c r="F2468" s="7">
        <f t="shared" si="1"/>
        <v>2025</v>
      </c>
      <c r="G2468" s="7">
        <f t="shared" si="2"/>
        <v>3</v>
      </c>
      <c r="H2468" s="5" t="s">
        <v>31</v>
      </c>
      <c r="I2468" s="7">
        <v>58.5</v>
      </c>
      <c r="J2468" s="7">
        <v>60.0</v>
      </c>
      <c r="K2468" s="8"/>
      <c r="L2468" s="5" t="str">
        <f t="array" ref="L2468">XLOOKUP(H2468,'Product Master'!B:B,'Product Master'!C:C)</f>
        <v>Consumer &amp; Home Care</v>
      </c>
      <c r="M2468" s="9">
        <f t="shared" si="3"/>
        <v>35100000</v>
      </c>
    </row>
    <row r="2469">
      <c r="A2469" s="5" t="s">
        <v>6525</v>
      </c>
      <c r="B2469" s="5" t="s">
        <v>4374</v>
      </c>
      <c r="C2469" s="5" t="s">
        <v>3416</v>
      </c>
      <c r="D2469" s="5" t="s">
        <v>3403</v>
      </c>
      <c r="E2469" s="6">
        <v>46359.0</v>
      </c>
      <c r="F2469" s="7">
        <f t="shared" si="1"/>
        <v>2026</v>
      </c>
      <c r="G2469" s="7">
        <f t="shared" si="2"/>
        <v>12</v>
      </c>
      <c r="H2469" s="5" t="s">
        <v>231</v>
      </c>
      <c r="I2469" s="7">
        <v>42.6</v>
      </c>
      <c r="J2469" s="7">
        <v>80.0</v>
      </c>
      <c r="K2469" s="8"/>
      <c r="L2469" s="5" t="str">
        <f t="array" ref="L2469">XLOOKUP(H2469,'Product Master'!B:B,'Product Master'!C:C)</f>
        <v>Industrial Lubricants</v>
      </c>
      <c r="M2469" s="9">
        <f t="shared" si="3"/>
        <v>34080000</v>
      </c>
    </row>
    <row r="2470">
      <c r="A2470" s="5" t="s">
        <v>6526</v>
      </c>
      <c r="B2470" s="5" t="s">
        <v>3535</v>
      </c>
      <c r="C2470" s="5" t="s">
        <v>3406</v>
      </c>
      <c r="D2470" s="5" t="s">
        <v>3407</v>
      </c>
      <c r="E2470" s="6">
        <v>46123.0</v>
      </c>
      <c r="F2470" s="7">
        <f t="shared" si="1"/>
        <v>2026</v>
      </c>
      <c r="G2470" s="7">
        <f t="shared" si="2"/>
        <v>4</v>
      </c>
      <c r="H2470" s="5" t="s">
        <v>95</v>
      </c>
      <c r="I2470" s="7">
        <v>20.9</v>
      </c>
      <c r="J2470" s="7">
        <v>100.0</v>
      </c>
      <c r="K2470" s="5" t="s">
        <v>6527</v>
      </c>
      <c r="L2470" s="5" t="str">
        <f t="array" ref="L2470">XLOOKUP(H2470,'Product Master'!B:B,'Product Master'!C:C)</f>
        <v>Consumer &amp; Home Care</v>
      </c>
      <c r="M2470" s="9">
        <f t="shared" si="3"/>
        <v>20900000</v>
      </c>
    </row>
    <row r="2471">
      <c r="A2471" s="5" t="s">
        <v>6528</v>
      </c>
      <c r="B2471" s="5" t="s">
        <v>3626</v>
      </c>
      <c r="C2471" s="5" t="s">
        <v>3416</v>
      </c>
      <c r="D2471" s="5" t="s">
        <v>3403</v>
      </c>
      <c r="E2471" s="6">
        <v>45904.0</v>
      </c>
      <c r="F2471" s="7">
        <f t="shared" si="1"/>
        <v>2025</v>
      </c>
      <c r="G2471" s="7">
        <f t="shared" si="2"/>
        <v>9</v>
      </c>
      <c r="H2471" s="5" t="s">
        <v>213</v>
      </c>
      <c r="I2471" s="7">
        <v>40.0</v>
      </c>
      <c r="J2471" s="7">
        <v>80.0</v>
      </c>
      <c r="K2471" s="8"/>
      <c r="L2471" s="5" t="str">
        <f t="array" ref="L2471">XLOOKUP(H2471,'Product Master'!B:B,'Product Master'!C:C)</f>
        <v>Industrial Lubricants</v>
      </c>
      <c r="M2471" s="9">
        <f t="shared" si="3"/>
        <v>32000000</v>
      </c>
    </row>
    <row r="2472">
      <c r="A2472" s="5" t="s">
        <v>6529</v>
      </c>
      <c r="B2472" s="5" t="s">
        <v>4805</v>
      </c>
      <c r="C2472" s="5" t="s">
        <v>3406</v>
      </c>
      <c r="D2472" s="5" t="s">
        <v>3417</v>
      </c>
      <c r="E2472" s="6">
        <v>45994.0</v>
      </c>
      <c r="F2472" s="7">
        <f t="shared" si="1"/>
        <v>2025</v>
      </c>
      <c r="G2472" s="7">
        <f t="shared" si="2"/>
        <v>12</v>
      </c>
      <c r="H2472" s="5" t="s">
        <v>152</v>
      </c>
      <c r="I2472" s="7">
        <v>77.7</v>
      </c>
      <c r="J2472" s="7">
        <v>60.0</v>
      </c>
      <c r="K2472" s="8"/>
      <c r="L2472" s="5" t="str">
        <f t="array" ref="L2472">XLOOKUP(H2472,'Product Master'!B:B,'Product Master'!C:C)</f>
        <v>Packaging Materials</v>
      </c>
      <c r="M2472" s="9">
        <f t="shared" si="3"/>
        <v>46620000</v>
      </c>
    </row>
    <row r="2473">
      <c r="A2473" s="5" t="s">
        <v>6530</v>
      </c>
      <c r="B2473" s="5" t="s">
        <v>6128</v>
      </c>
      <c r="C2473" s="5" t="s">
        <v>3406</v>
      </c>
      <c r="D2473" s="5" t="s">
        <v>3419</v>
      </c>
      <c r="E2473" s="6">
        <v>45719.0</v>
      </c>
      <c r="F2473" s="7">
        <f t="shared" si="1"/>
        <v>2025</v>
      </c>
      <c r="G2473" s="7">
        <f t="shared" si="2"/>
        <v>3</v>
      </c>
      <c r="H2473" s="5" t="s">
        <v>35</v>
      </c>
      <c r="I2473" s="7">
        <v>74.1</v>
      </c>
      <c r="J2473" s="7">
        <v>20.0</v>
      </c>
      <c r="K2473" s="8"/>
      <c r="L2473" s="5" t="str">
        <f t="array" ref="L2473">XLOOKUP(H2473,'Product Master'!B:B,'Product Master'!C:C)</f>
        <v>Specialty Polymers</v>
      </c>
      <c r="M2473" s="9">
        <f t="shared" si="3"/>
        <v>14820000</v>
      </c>
    </row>
    <row r="2474">
      <c r="A2474" s="5" t="s">
        <v>6531</v>
      </c>
      <c r="B2474" s="5" t="s">
        <v>4763</v>
      </c>
      <c r="C2474" s="5" t="s">
        <v>3412</v>
      </c>
      <c r="D2474" s="5" t="s">
        <v>3419</v>
      </c>
      <c r="E2474" s="6">
        <v>46417.0</v>
      </c>
      <c r="F2474" s="7">
        <f t="shared" si="1"/>
        <v>2027</v>
      </c>
      <c r="G2474" s="7">
        <f t="shared" si="2"/>
        <v>1</v>
      </c>
      <c r="H2474" s="5" t="s">
        <v>59</v>
      </c>
      <c r="I2474" s="7">
        <v>16.6</v>
      </c>
      <c r="J2474" s="7">
        <v>20.0</v>
      </c>
      <c r="K2474" s="8"/>
      <c r="L2474" s="5" t="str">
        <f t="array" ref="L2474">XLOOKUP(H2474,'Product Master'!B:B,'Product Master'!C:C)</f>
        <v>Consumer &amp; Home Care</v>
      </c>
      <c r="M2474" s="9">
        <f t="shared" si="3"/>
        <v>3320000</v>
      </c>
    </row>
    <row r="2475">
      <c r="A2475" s="5" t="s">
        <v>6532</v>
      </c>
      <c r="B2475" s="5" t="s">
        <v>3552</v>
      </c>
      <c r="C2475" s="5" t="s">
        <v>3402</v>
      </c>
      <c r="D2475" s="5" t="s">
        <v>3417</v>
      </c>
      <c r="E2475" s="6">
        <v>45716.0</v>
      </c>
      <c r="F2475" s="7">
        <f t="shared" si="1"/>
        <v>2025</v>
      </c>
      <c r="G2475" s="7">
        <f t="shared" si="2"/>
        <v>2</v>
      </c>
      <c r="H2475" s="5" t="s">
        <v>45</v>
      </c>
      <c r="I2475" s="7">
        <v>78.6</v>
      </c>
      <c r="J2475" s="7">
        <v>60.0</v>
      </c>
      <c r="K2475" s="8"/>
      <c r="L2475" s="5" t="str">
        <f t="array" ref="L2475">XLOOKUP(H2475,'Product Master'!B:B,'Product Master'!C:C)</f>
        <v>Automotive Solutions</v>
      </c>
      <c r="M2475" s="9">
        <f t="shared" si="3"/>
        <v>47160000</v>
      </c>
    </row>
    <row r="2476">
      <c r="A2476" s="5" t="s">
        <v>6533</v>
      </c>
      <c r="B2476" s="5" t="s">
        <v>5400</v>
      </c>
      <c r="C2476" s="5" t="s">
        <v>3412</v>
      </c>
      <c r="D2476" s="5" t="s">
        <v>3407</v>
      </c>
      <c r="E2476" s="6">
        <v>46138.0</v>
      </c>
      <c r="F2476" s="7">
        <f t="shared" si="1"/>
        <v>2026</v>
      </c>
      <c r="G2476" s="7">
        <f t="shared" si="2"/>
        <v>4</v>
      </c>
      <c r="H2476" s="5" t="s">
        <v>231</v>
      </c>
      <c r="I2476" s="7">
        <v>72.4</v>
      </c>
      <c r="J2476" s="7">
        <v>100.0</v>
      </c>
      <c r="K2476" s="8"/>
      <c r="L2476" s="5" t="str">
        <f t="array" ref="L2476">XLOOKUP(H2476,'Product Master'!B:B,'Product Master'!C:C)</f>
        <v>Industrial Lubricants</v>
      </c>
      <c r="M2476" s="9">
        <f t="shared" si="3"/>
        <v>72400000</v>
      </c>
    </row>
    <row r="2477">
      <c r="A2477" s="5" t="s">
        <v>6534</v>
      </c>
      <c r="B2477" s="5" t="s">
        <v>3870</v>
      </c>
      <c r="C2477" s="5" t="s">
        <v>3402</v>
      </c>
      <c r="D2477" s="5" t="s">
        <v>3407</v>
      </c>
      <c r="E2477" s="6">
        <v>46372.0</v>
      </c>
      <c r="F2477" s="7">
        <f t="shared" si="1"/>
        <v>2026</v>
      </c>
      <c r="G2477" s="7">
        <f t="shared" si="2"/>
        <v>12</v>
      </c>
      <c r="H2477" s="5" t="s">
        <v>194</v>
      </c>
      <c r="I2477" s="7">
        <v>13.8</v>
      </c>
      <c r="J2477" s="7">
        <v>100.0</v>
      </c>
      <c r="K2477" s="8"/>
      <c r="L2477" s="5" t="str">
        <f t="array" ref="L2477">XLOOKUP(H2477,'Product Master'!B:B,'Product Master'!C:C)</f>
        <v>Specialty Polymers</v>
      </c>
      <c r="M2477" s="9">
        <f t="shared" si="3"/>
        <v>13800000</v>
      </c>
    </row>
    <row r="2478">
      <c r="A2478" s="5" t="s">
        <v>6535</v>
      </c>
      <c r="B2478" s="5" t="s">
        <v>4287</v>
      </c>
      <c r="C2478" s="5" t="s">
        <v>3412</v>
      </c>
      <c r="D2478" s="5" t="s">
        <v>3403</v>
      </c>
      <c r="E2478" s="6">
        <v>46846.0</v>
      </c>
      <c r="F2478" s="7">
        <f t="shared" si="1"/>
        <v>2028</v>
      </c>
      <c r="G2478" s="7">
        <f t="shared" si="2"/>
        <v>4</v>
      </c>
      <c r="H2478" s="5" t="s">
        <v>294</v>
      </c>
      <c r="I2478" s="7">
        <v>66.1</v>
      </c>
      <c r="J2478" s="7">
        <v>80.0</v>
      </c>
      <c r="K2478" s="8"/>
      <c r="L2478" s="5" t="str">
        <f t="array" ref="L2478">XLOOKUP(H2478,'Product Master'!B:B,'Product Master'!C:C)</f>
        <v>Consumer &amp; Home Care</v>
      </c>
      <c r="M2478" s="9">
        <f t="shared" si="3"/>
        <v>52880000</v>
      </c>
    </row>
    <row r="2479">
      <c r="A2479" s="5" t="s">
        <v>6536</v>
      </c>
      <c r="B2479" s="5" t="s">
        <v>3628</v>
      </c>
      <c r="C2479" s="5" t="s">
        <v>3412</v>
      </c>
      <c r="D2479" s="5" t="s">
        <v>3403</v>
      </c>
      <c r="E2479" s="6">
        <v>46031.0</v>
      </c>
      <c r="F2479" s="7">
        <f t="shared" si="1"/>
        <v>2026</v>
      </c>
      <c r="G2479" s="7">
        <f t="shared" si="2"/>
        <v>1</v>
      </c>
      <c r="H2479" s="5" t="s">
        <v>95</v>
      </c>
      <c r="I2479" s="7">
        <v>6.2</v>
      </c>
      <c r="J2479" s="7">
        <v>80.0</v>
      </c>
      <c r="K2479" s="8"/>
      <c r="L2479" s="5" t="str">
        <f t="array" ref="L2479">XLOOKUP(H2479,'Product Master'!B:B,'Product Master'!C:C)</f>
        <v>Consumer &amp; Home Care</v>
      </c>
      <c r="M2479" s="9">
        <f t="shared" si="3"/>
        <v>4960000</v>
      </c>
    </row>
    <row r="2480">
      <c r="A2480" s="5" t="s">
        <v>6537</v>
      </c>
      <c r="B2480" s="5" t="s">
        <v>3635</v>
      </c>
      <c r="C2480" s="5" t="s">
        <v>3416</v>
      </c>
      <c r="D2480" s="5" t="s">
        <v>3419</v>
      </c>
      <c r="E2480" s="6">
        <v>45977.0</v>
      </c>
      <c r="F2480" s="7">
        <f t="shared" si="1"/>
        <v>2025</v>
      </c>
      <c r="G2480" s="7">
        <f t="shared" si="2"/>
        <v>11</v>
      </c>
      <c r="H2480" s="5" t="s">
        <v>111</v>
      </c>
      <c r="I2480" s="7">
        <v>60.4</v>
      </c>
      <c r="J2480" s="7">
        <v>20.0</v>
      </c>
      <c r="K2480" s="8"/>
      <c r="L2480" s="5" t="str">
        <f t="array" ref="L2480">XLOOKUP(H2480,'Product Master'!B:B,'Product Master'!C:C)</f>
        <v>Packaging Materials</v>
      </c>
      <c r="M2480" s="9">
        <f t="shared" si="3"/>
        <v>12080000</v>
      </c>
    </row>
    <row r="2481">
      <c r="A2481" s="5" t="s">
        <v>6538</v>
      </c>
      <c r="B2481" s="5" t="s">
        <v>4452</v>
      </c>
      <c r="C2481" s="5" t="s">
        <v>3406</v>
      </c>
      <c r="D2481" s="5" t="s">
        <v>3403</v>
      </c>
      <c r="E2481" s="6">
        <v>46634.0</v>
      </c>
      <c r="F2481" s="7">
        <f t="shared" si="1"/>
        <v>2027</v>
      </c>
      <c r="G2481" s="7">
        <f t="shared" si="2"/>
        <v>9</v>
      </c>
      <c r="H2481" s="5" t="s">
        <v>71</v>
      </c>
      <c r="I2481" s="7">
        <v>32.9</v>
      </c>
      <c r="J2481" s="7">
        <v>80.0</v>
      </c>
      <c r="K2481" s="5" t="s">
        <v>3684</v>
      </c>
      <c r="L2481" s="5" t="str">
        <f t="array" ref="L2481">XLOOKUP(H2481,'Product Master'!B:B,'Product Master'!C:C)</f>
        <v>Consumer &amp; Home Care</v>
      </c>
      <c r="M2481" s="9">
        <f t="shared" si="3"/>
        <v>26320000</v>
      </c>
    </row>
    <row r="2482">
      <c r="A2482" s="5" t="s">
        <v>6539</v>
      </c>
      <c r="B2482" s="5" t="s">
        <v>4018</v>
      </c>
      <c r="C2482" s="5" t="s">
        <v>3412</v>
      </c>
      <c r="D2482" s="5" t="s">
        <v>3419</v>
      </c>
      <c r="E2482" s="6">
        <v>45874.0</v>
      </c>
      <c r="F2482" s="7">
        <f t="shared" si="1"/>
        <v>2025</v>
      </c>
      <c r="G2482" s="7">
        <f t="shared" si="2"/>
        <v>8</v>
      </c>
      <c r="H2482" s="5" t="s">
        <v>166</v>
      </c>
      <c r="I2482" s="7">
        <v>21.8</v>
      </c>
      <c r="J2482" s="7">
        <v>20.0</v>
      </c>
      <c r="K2482" s="8"/>
      <c r="L2482" s="5" t="str">
        <f t="array" ref="L2482">XLOOKUP(H2482,'Product Master'!B:B,'Product Master'!C:C)</f>
        <v>Automotive Solutions</v>
      </c>
      <c r="M2482" s="9">
        <f t="shared" si="3"/>
        <v>4360000</v>
      </c>
    </row>
    <row r="2483">
      <c r="A2483" s="5" t="s">
        <v>6540</v>
      </c>
      <c r="B2483" s="5" t="s">
        <v>5527</v>
      </c>
      <c r="C2483" s="5" t="s">
        <v>3406</v>
      </c>
      <c r="D2483" s="5" t="s">
        <v>3417</v>
      </c>
      <c r="E2483" s="6">
        <v>46075.0</v>
      </c>
      <c r="F2483" s="7">
        <f t="shared" si="1"/>
        <v>2026</v>
      </c>
      <c r="G2483" s="7">
        <f t="shared" si="2"/>
        <v>2</v>
      </c>
      <c r="H2483" s="5" t="s">
        <v>95</v>
      </c>
      <c r="I2483" s="7">
        <v>69.2</v>
      </c>
      <c r="J2483" s="7">
        <v>60.0</v>
      </c>
      <c r="K2483" s="8"/>
      <c r="L2483" s="5" t="str">
        <f t="array" ref="L2483">XLOOKUP(H2483,'Product Master'!B:B,'Product Master'!C:C)</f>
        <v>Consumer &amp; Home Care</v>
      </c>
      <c r="M2483" s="9">
        <f t="shared" si="3"/>
        <v>41520000</v>
      </c>
    </row>
    <row r="2484">
      <c r="A2484" s="5" t="s">
        <v>6541</v>
      </c>
      <c r="B2484" s="5" t="s">
        <v>3637</v>
      </c>
      <c r="C2484" s="5" t="s">
        <v>3416</v>
      </c>
      <c r="D2484" s="5" t="s">
        <v>3419</v>
      </c>
      <c r="E2484" s="6">
        <v>46410.0</v>
      </c>
      <c r="F2484" s="7">
        <f t="shared" si="1"/>
        <v>2027</v>
      </c>
      <c r="G2484" s="7">
        <f t="shared" si="2"/>
        <v>1</v>
      </c>
      <c r="H2484" s="5" t="s">
        <v>56</v>
      </c>
      <c r="I2484" s="7">
        <v>17.4</v>
      </c>
      <c r="J2484" s="7">
        <v>20.0</v>
      </c>
      <c r="K2484" s="5" t="s">
        <v>6542</v>
      </c>
      <c r="L2484" s="5" t="str">
        <f t="array" ref="L2484">XLOOKUP(H2484,'Product Master'!B:B,'Product Master'!C:C)</f>
        <v>Packaging Materials</v>
      </c>
      <c r="M2484" s="9">
        <f t="shared" si="3"/>
        <v>3480000</v>
      </c>
    </row>
    <row r="2485">
      <c r="A2485" s="5" t="s">
        <v>6543</v>
      </c>
      <c r="B2485" s="5" t="s">
        <v>4329</v>
      </c>
      <c r="C2485" s="5" t="s">
        <v>3412</v>
      </c>
      <c r="D2485" s="5" t="s">
        <v>3419</v>
      </c>
      <c r="E2485" s="6">
        <v>46437.0</v>
      </c>
      <c r="F2485" s="7">
        <f t="shared" si="1"/>
        <v>2027</v>
      </c>
      <c r="G2485" s="7">
        <f t="shared" si="2"/>
        <v>2</v>
      </c>
      <c r="H2485" s="5" t="s">
        <v>133</v>
      </c>
      <c r="I2485" s="7">
        <v>63.8</v>
      </c>
      <c r="J2485" s="7">
        <v>20.0</v>
      </c>
      <c r="K2485" s="8"/>
      <c r="L2485" s="5" t="str">
        <f t="array" ref="L2485">XLOOKUP(H2485,'Product Master'!B:B,'Product Master'!C:C)</f>
        <v>Specialty Polymers</v>
      </c>
      <c r="M2485" s="9">
        <f t="shared" si="3"/>
        <v>12760000</v>
      </c>
    </row>
    <row r="2486">
      <c r="A2486" s="5" t="s">
        <v>6544</v>
      </c>
      <c r="B2486" s="5" t="s">
        <v>3561</v>
      </c>
      <c r="C2486" s="5" t="s">
        <v>3412</v>
      </c>
      <c r="D2486" s="5" t="s">
        <v>3417</v>
      </c>
      <c r="E2486" s="6">
        <v>46784.0</v>
      </c>
      <c r="F2486" s="7">
        <f t="shared" si="1"/>
        <v>2028</v>
      </c>
      <c r="G2486" s="7">
        <f t="shared" si="2"/>
        <v>2</v>
      </c>
      <c r="H2486" s="5" t="s">
        <v>35</v>
      </c>
      <c r="I2486" s="7">
        <v>63.4</v>
      </c>
      <c r="J2486" s="7">
        <v>60.0</v>
      </c>
      <c r="K2486" s="8"/>
      <c r="L2486" s="5" t="str">
        <f t="array" ref="L2486">XLOOKUP(H2486,'Product Master'!B:B,'Product Master'!C:C)</f>
        <v>Specialty Polymers</v>
      </c>
      <c r="M2486" s="9">
        <f t="shared" si="3"/>
        <v>38040000</v>
      </c>
    </row>
    <row r="2487">
      <c r="A2487" s="5" t="s">
        <v>6545</v>
      </c>
      <c r="B2487" s="5" t="s">
        <v>3998</v>
      </c>
      <c r="C2487" s="5" t="s">
        <v>3402</v>
      </c>
      <c r="D2487" s="5" t="s">
        <v>3413</v>
      </c>
      <c r="E2487" s="6">
        <v>46637.0</v>
      </c>
      <c r="F2487" s="7">
        <f t="shared" si="1"/>
        <v>2027</v>
      </c>
      <c r="G2487" s="7">
        <f t="shared" si="2"/>
        <v>9</v>
      </c>
      <c r="H2487" s="5" t="s">
        <v>79</v>
      </c>
      <c r="I2487" s="7">
        <v>52.9</v>
      </c>
      <c r="J2487" s="7">
        <v>0.0</v>
      </c>
      <c r="K2487" s="8"/>
      <c r="L2487" s="5" t="str">
        <f t="array" ref="L2487">XLOOKUP(H2487,'Product Master'!B:B,'Product Master'!C:C)</f>
        <v>Packaging Materials</v>
      </c>
      <c r="M2487" s="9">
        <f t="shared" si="3"/>
        <v>0</v>
      </c>
    </row>
    <row r="2488">
      <c r="A2488" s="5" t="s">
        <v>6546</v>
      </c>
      <c r="B2488" s="5" t="s">
        <v>4989</v>
      </c>
      <c r="C2488" s="5" t="s">
        <v>3412</v>
      </c>
      <c r="D2488" s="5" t="s">
        <v>3413</v>
      </c>
      <c r="E2488" s="6">
        <v>46746.0</v>
      </c>
      <c r="F2488" s="7">
        <f t="shared" si="1"/>
        <v>2027</v>
      </c>
      <c r="G2488" s="7">
        <f t="shared" si="2"/>
        <v>12</v>
      </c>
      <c r="H2488" s="5" t="s">
        <v>161</v>
      </c>
      <c r="I2488" s="7">
        <v>32.3</v>
      </c>
      <c r="J2488" s="7">
        <v>0.0</v>
      </c>
      <c r="K2488" s="8"/>
      <c r="L2488" s="5" t="str">
        <f t="array" ref="L2488">XLOOKUP(H2488,'Product Master'!B:B,'Product Master'!C:C)</f>
        <v>Industrial Lubricants</v>
      </c>
      <c r="M2488" s="9">
        <f t="shared" si="3"/>
        <v>0</v>
      </c>
    </row>
    <row r="2489">
      <c r="A2489" s="5" t="s">
        <v>6547</v>
      </c>
      <c r="B2489" s="5" t="s">
        <v>3809</v>
      </c>
      <c r="C2489" s="5" t="s">
        <v>3412</v>
      </c>
      <c r="D2489" s="5" t="s">
        <v>3413</v>
      </c>
      <c r="E2489" s="6">
        <v>46130.0</v>
      </c>
      <c r="F2489" s="7">
        <f t="shared" si="1"/>
        <v>2026</v>
      </c>
      <c r="G2489" s="7">
        <f t="shared" si="2"/>
        <v>4</v>
      </c>
      <c r="H2489" s="5" t="s">
        <v>250</v>
      </c>
      <c r="I2489" s="7">
        <v>23.1</v>
      </c>
      <c r="J2489" s="7">
        <v>0.0</v>
      </c>
      <c r="K2489" s="8"/>
      <c r="L2489" s="5" t="str">
        <f t="array" ref="L2489">XLOOKUP(H2489,'Product Master'!B:B,'Product Master'!C:C)</f>
        <v>Industrial Lubricants</v>
      </c>
      <c r="M2489" s="9">
        <f t="shared" si="3"/>
        <v>0</v>
      </c>
    </row>
    <row r="2490">
      <c r="A2490" s="5" t="s">
        <v>6548</v>
      </c>
      <c r="B2490" s="5" t="s">
        <v>4886</v>
      </c>
      <c r="C2490" s="5" t="s">
        <v>3412</v>
      </c>
      <c r="D2490" s="5" t="s">
        <v>3417</v>
      </c>
      <c r="E2490" s="6">
        <v>46730.0</v>
      </c>
      <c r="F2490" s="7">
        <f t="shared" si="1"/>
        <v>2027</v>
      </c>
      <c r="G2490" s="7">
        <f t="shared" si="2"/>
        <v>12</v>
      </c>
      <c r="H2490" s="5" t="s">
        <v>71</v>
      </c>
      <c r="I2490" s="7">
        <v>20.0</v>
      </c>
      <c r="J2490" s="7">
        <v>60.0</v>
      </c>
      <c r="K2490" s="8"/>
      <c r="L2490" s="5" t="str">
        <f t="array" ref="L2490">XLOOKUP(H2490,'Product Master'!B:B,'Product Master'!C:C)</f>
        <v>Consumer &amp; Home Care</v>
      </c>
      <c r="M2490" s="9">
        <f t="shared" si="3"/>
        <v>12000000</v>
      </c>
    </row>
    <row r="2491">
      <c r="A2491" s="5" t="s">
        <v>6549</v>
      </c>
      <c r="B2491" s="5" t="s">
        <v>4338</v>
      </c>
      <c r="C2491" s="5" t="s">
        <v>3416</v>
      </c>
      <c r="D2491" s="5" t="s">
        <v>3417</v>
      </c>
      <c r="E2491" s="6">
        <v>46664.0</v>
      </c>
      <c r="F2491" s="7">
        <f t="shared" si="1"/>
        <v>2027</v>
      </c>
      <c r="G2491" s="7">
        <f t="shared" si="2"/>
        <v>10</v>
      </c>
      <c r="H2491" s="5" t="s">
        <v>183</v>
      </c>
      <c r="I2491" s="7">
        <v>24.2</v>
      </c>
      <c r="J2491" s="7">
        <v>60.0</v>
      </c>
      <c r="K2491" s="8"/>
      <c r="L2491" s="5" t="str">
        <f t="array" ref="L2491">XLOOKUP(H2491,'Product Master'!B:B,'Product Master'!C:C)</f>
        <v>Industrial Lubricants</v>
      </c>
      <c r="M2491" s="9">
        <f t="shared" si="3"/>
        <v>14520000</v>
      </c>
    </row>
    <row r="2492">
      <c r="A2492" s="5" t="s">
        <v>6550</v>
      </c>
      <c r="B2492" s="5" t="s">
        <v>3447</v>
      </c>
      <c r="C2492" s="5" t="s">
        <v>3416</v>
      </c>
      <c r="D2492" s="5" t="s">
        <v>3413</v>
      </c>
      <c r="E2492" s="6">
        <v>46291.0</v>
      </c>
      <c r="F2492" s="7">
        <f t="shared" si="1"/>
        <v>2026</v>
      </c>
      <c r="G2492" s="7">
        <f t="shared" si="2"/>
        <v>9</v>
      </c>
      <c r="H2492" s="5" t="s">
        <v>294</v>
      </c>
      <c r="I2492" s="7">
        <v>61.3</v>
      </c>
      <c r="J2492" s="7">
        <v>0.0</v>
      </c>
      <c r="K2492" s="8"/>
      <c r="L2492" s="5" t="str">
        <f t="array" ref="L2492">XLOOKUP(H2492,'Product Master'!B:B,'Product Master'!C:C)</f>
        <v>Consumer &amp; Home Care</v>
      </c>
      <c r="M2492" s="9">
        <f t="shared" si="3"/>
        <v>0</v>
      </c>
    </row>
    <row r="2493">
      <c r="A2493" s="5" t="s">
        <v>6551</v>
      </c>
      <c r="B2493" s="5" t="s">
        <v>5815</v>
      </c>
      <c r="C2493" s="5" t="s">
        <v>3406</v>
      </c>
      <c r="D2493" s="5" t="s">
        <v>3403</v>
      </c>
      <c r="E2493" s="6">
        <v>45869.0</v>
      </c>
      <c r="F2493" s="7">
        <f t="shared" si="1"/>
        <v>2025</v>
      </c>
      <c r="G2493" s="7">
        <f t="shared" si="2"/>
        <v>7</v>
      </c>
      <c r="H2493" s="5" t="s">
        <v>74</v>
      </c>
      <c r="I2493" s="7">
        <v>32.4</v>
      </c>
      <c r="J2493" s="7">
        <v>80.0</v>
      </c>
      <c r="K2493" s="8"/>
      <c r="L2493" s="5" t="str">
        <f t="array" ref="L2493">XLOOKUP(H2493,'Product Master'!B:B,'Product Master'!C:C)</f>
        <v>Consumer &amp; Home Care</v>
      </c>
      <c r="M2493" s="9">
        <f t="shared" si="3"/>
        <v>25920000</v>
      </c>
    </row>
    <row r="2494">
      <c r="A2494" s="5" t="s">
        <v>6552</v>
      </c>
      <c r="B2494" s="5" t="s">
        <v>3860</v>
      </c>
      <c r="C2494" s="5" t="s">
        <v>3416</v>
      </c>
      <c r="D2494" s="5" t="s">
        <v>3413</v>
      </c>
      <c r="E2494" s="6">
        <v>45912.0</v>
      </c>
      <c r="F2494" s="7">
        <f t="shared" si="1"/>
        <v>2025</v>
      </c>
      <c r="G2494" s="7">
        <f t="shared" si="2"/>
        <v>9</v>
      </c>
      <c r="H2494" s="5" t="s">
        <v>111</v>
      </c>
      <c r="I2494" s="7">
        <v>5.5</v>
      </c>
      <c r="J2494" s="7">
        <v>0.0</v>
      </c>
      <c r="K2494" s="8"/>
      <c r="L2494" s="5" t="str">
        <f t="array" ref="L2494">XLOOKUP(H2494,'Product Master'!B:B,'Product Master'!C:C)</f>
        <v>Packaging Materials</v>
      </c>
      <c r="M2494" s="9">
        <f t="shared" si="3"/>
        <v>0</v>
      </c>
    </row>
    <row r="2495">
      <c r="A2495" s="5" t="s">
        <v>6553</v>
      </c>
      <c r="B2495" s="5" t="s">
        <v>3734</v>
      </c>
      <c r="C2495" s="5" t="s">
        <v>3416</v>
      </c>
      <c r="D2495" s="5" t="s">
        <v>3419</v>
      </c>
      <c r="E2495" s="6">
        <v>45947.0</v>
      </c>
      <c r="F2495" s="7">
        <f t="shared" si="1"/>
        <v>2025</v>
      </c>
      <c r="G2495" s="7">
        <f t="shared" si="2"/>
        <v>10</v>
      </c>
      <c r="H2495" s="5" t="s">
        <v>59</v>
      </c>
      <c r="I2495" s="7">
        <v>79.6</v>
      </c>
      <c r="J2495" s="7">
        <v>20.0</v>
      </c>
      <c r="K2495" s="8"/>
      <c r="L2495" s="5" t="str">
        <f t="array" ref="L2495">XLOOKUP(H2495,'Product Master'!B:B,'Product Master'!C:C)</f>
        <v>Consumer &amp; Home Care</v>
      </c>
      <c r="M2495" s="9">
        <f t="shared" si="3"/>
        <v>15920000</v>
      </c>
    </row>
    <row r="2496">
      <c r="A2496" s="5" t="s">
        <v>6554</v>
      </c>
      <c r="B2496" s="5" t="s">
        <v>3445</v>
      </c>
      <c r="C2496" s="5" t="s">
        <v>3416</v>
      </c>
      <c r="D2496" s="5" t="s">
        <v>3419</v>
      </c>
      <c r="E2496" s="6">
        <v>46255.0</v>
      </c>
      <c r="F2496" s="7">
        <f t="shared" si="1"/>
        <v>2026</v>
      </c>
      <c r="G2496" s="7">
        <f t="shared" si="2"/>
        <v>8</v>
      </c>
      <c r="H2496" s="5" t="s">
        <v>142</v>
      </c>
      <c r="I2496" s="7">
        <v>62.0</v>
      </c>
      <c r="J2496" s="7">
        <v>20.0</v>
      </c>
      <c r="K2496" s="5" t="s">
        <v>6555</v>
      </c>
      <c r="L2496" s="5" t="str">
        <f t="array" ref="L2496">XLOOKUP(H2496,'Product Master'!B:B,'Product Master'!C:C)</f>
        <v>Automotive Solutions</v>
      </c>
      <c r="M2496" s="9">
        <f t="shared" si="3"/>
        <v>12400000</v>
      </c>
    </row>
    <row r="2497">
      <c r="A2497" s="5" t="s">
        <v>6556</v>
      </c>
      <c r="B2497" s="5" t="s">
        <v>5815</v>
      </c>
      <c r="C2497" s="5" t="s">
        <v>3412</v>
      </c>
      <c r="D2497" s="5" t="s">
        <v>3407</v>
      </c>
      <c r="E2497" s="6">
        <v>46423.0</v>
      </c>
      <c r="F2497" s="7">
        <f t="shared" si="1"/>
        <v>2027</v>
      </c>
      <c r="G2497" s="7">
        <f t="shared" si="2"/>
        <v>2</v>
      </c>
      <c r="H2497" s="5" t="s">
        <v>231</v>
      </c>
      <c r="I2497" s="7">
        <v>55.6</v>
      </c>
      <c r="J2497" s="7">
        <v>100.0</v>
      </c>
      <c r="K2497" s="8"/>
      <c r="L2497" s="5" t="str">
        <f t="array" ref="L2497">XLOOKUP(H2497,'Product Master'!B:B,'Product Master'!C:C)</f>
        <v>Industrial Lubricants</v>
      </c>
      <c r="M2497" s="9">
        <f t="shared" si="3"/>
        <v>55600000</v>
      </c>
    </row>
    <row r="2498">
      <c r="A2498" s="5" t="s">
        <v>6557</v>
      </c>
      <c r="B2498" s="5" t="s">
        <v>3487</v>
      </c>
      <c r="C2498" s="5" t="s">
        <v>3402</v>
      </c>
      <c r="D2498" s="5" t="s">
        <v>3417</v>
      </c>
      <c r="E2498" s="6">
        <v>45772.0</v>
      </c>
      <c r="F2498" s="7">
        <f t="shared" si="1"/>
        <v>2025</v>
      </c>
      <c r="G2498" s="7">
        <f t="shared" si="2"/>
        <v>4</v>
      </c>
      <c r="H2498" s="5" t="s">
        <v>169</v>
      </c>
      <c r="I2498" s="7">
        <v>34.3</v>
      </c>
      <c r="J2498" s="7">
        <v>60.0</v>
      </c>
      <c r="K2498" s="8"/>
      <c r="L2498" s="5" t="str">
        <f t="array" ref="L2498">XLOOKUP(H2498,'Product Master'!B:B,'Product Master'!C:C)</f>
        <v>Specialty Polymers</v>
      </c>
      <c r="M2498" s="9">
        <f t="shared" si="3"/>
        <v>20580000</v>
      </c>
    </row>
    <row r="2499">
      <c r="A2499" s="5" t="s">
        <v>6558</v>
      </c>
      <c r="B2499" s="5" t="s">
        <v>3948</v>
      </c>
      <c r="C2499" s="5" t="s">
        <v>3412</v>
      </c>
      <c r="D2499" s="5" t="s">
        <v>3403</v>
      </c>
      <c r="E2499" s="6">
        <v>45784.0</v>
      </c>
      <c r="F2499" s="7">
        <f t="shared" si="1"/>
        <v>2025</v>
      </c>
      <c r="G2499" s="7">
        <f t="shared" si="2"/>
        <v>5</v>
      </c>
      <c r="H2499" s="5" t="s">
        <v>210</v>
      </c>
      <c r="I2499" s="7">
        <v>24.1</v>
      </c>
      <c r="J2499" s="7">
        <v>80.0</v>
      </c>
      <c r="K2499" s="8"/>
      <c r="L2499" s="5" t="str">
        <f t="array" ref="L2499">XLOOKUP(H2499,'Product Master'!B:B,'Product Master'!C:C)</f>
        <v>Automotive Solutions</v>
      </c>
      <c r="M2499" s="9">
        <f t="shared" si="3"/>
        <v>19280000</v>
      </c>
    </row>
    <row r="2500">
      <c r="A2500" s="5" t="s">
        <v>6559</v>
      </c>
      <c r="B2500" s="5" t="s">
        <v>3656</v>
      </c>
      <c r="C2500" s="5" t="s">
        <v>3406</v>
      </c>
      <c r="D2500" s="5" t="s">
        <v>3403</v>
      </c>
      <c r="E2500" s="6">
        <v>46160.0</v>
      </c>
      <c r="F2500" s="7">
        <f t="shared" si="1"/>
        <v>2026</v>
      </c>
      <c r="G2500" s="7">
        <f t="shared" si="2"/>
        <v>5</v>
      </c>
      <c r="H2500" s="5" t="s">
        <v>98</v>
      </c>
      <c r="I2500" s="7">
        <v>37.2</v>
      </c>
      <c r="J2500" s="7">
        <v>80.0</v>
      </c>
      <c r="K2500" s="5" t="s">
        <v>6560</v>
      </c>
      <c r="L2500" s="5" t="str">
        <f t="array" ref="L2500">XLOOKUP(H2500,'Product Master'!B:B,'Product Master'!C:C)</f>
        <v>Industrial Lubricants</v>
      </c>
      <c r="M2500" s="9">
        <f t="shared" si="3"/>
        <v>29760000</v>
      </c>
    </row>
    <row r="2501">
      <c r="A2501" s="5" t="s">
        <v>6561</v>
      </c>
      <c r="B2501" s="5" t="s">
        <v>3899</v>
      </c>
      <c r="C2501" s="5" t="s">
        <v>3412</v>
      </c>
      <c r="D2501" s="5" t="s">
        <v>3413</v>
      </c>
      <c r="E2501" s="6">
        <v>45884.0</v>
      </c>
      <c r="F2501" s="7">
        <f t="shared" si="1"/>
        <v>2025</v>
      </c>
      <c r="G2501" s="7">
        <f t="shared" si="2"/>
        <v>8</v>
      </c>
      <c r="H2501" s="5" t="s">
        <v>121</v>
      </c>
      <c r="I2501" s="7">
        <v>6.3</v>
      </c>
      <c r="J2501" s="7">
        <v>0.0</v>
      </c>
      <c r="K2501" s="8"/>
      <c r="L2501" s="5" t="str">
        <f t="array" ref="L2501">XLOOKUP(H2501,'Product Master'!B:B,'Product Master'!C:C)</f>
        <v>Specialty Polymers</v>
      </c>
      <c r="M2501" s="9">
        <f t="shared" si="3"/>
        <v>0</v>
      </c>
    </row>
    <row r="2502">
      <c r="A2502" s="5" t="s">
        <v>6562</v>
      </c>
      <c r="B2502" s="5" t="s">
        <v>5190</v>
      </c>
      <c r="C2502" s="5" t="s">
        <v>3406</v>
      </c>
      <c r="D2502" s="5" t="s">
        <v>3417</v>
      </c>
      <c r="E2502" s="6">
        <v>45871.0</v>
      </c>
      <c r="F2502" s="7">
        <f t="shared" si="1"/>
        <v>2025</v>
      </c>
      <c r="G2502" s="7">
        <f t="shared" si="2"/>
        <v>8</v>
      </c>
      <c r="H2502" s="5" t="s">
        <v>118</v>
      </c>
      <c r="I2502" s="7">
        <v>10.7</v>
      </c>
      <c r="J2502" s="7">
        <v>60.0</v>
      </c>
      <c r="K2502" s="8"/>
      <c r="L2502" s="5" t="str">
        <f t="array" ref="L2502">XLOOKUP(H2502,'Product Master'!B:B,'Product Master'!C:C)</f>
        <v>Automotive Solutions</v>
      </c>
      <c r="M2502" s="9">
        <f t="shared" si="3"/>
        <v>6420000</v>
      </c>
    </row>
    <row r="2503">
      <c r="A2503" s="5" t="s">
        <v>6563</v>
      </c>
      <c r="B2503" s="5" t="s">
        <v>3955</v>
      </c>
      <c r="C2503" s="5" t="s">
        <v>3412</v>
      </c>
      <c r="D2503" s="5" t="s">
        <v>3413</v>
      </c>
      <c r="E2503" s="6">
        <v>45771.0</v>
      </c>
      <c r="F2503" s="7">
        <f t="shared" si="1"/>
        <v>2025</v>
      </c>
      <c r="G2503" s="7">
        <f t="shared" si="2"/>
        <v>4</v>
      </c>
      <c r="H2503" s="5" t="s">
        <v>124</v>
      </c>
      <c r="I2503" s="7">
        <v>31.1</v>
      </c>
      <c r="J2503" s="7">
        <v>0.0</v>
      </c>
      <c r="K2503" s="8"/>
      <c r="L2503" s="5" t="str">
        <f t="array" ref="L2503">XLOOKUP(H2503,'Product Master'!B:B,'Product Master'!C:C)</f>
        <v>Specialty Polymers</v>
      </c>
      <c r="M2503" s="9">
        <f t="shared" si="3"/>
        <v>0</v>
      </c>
    </row>
    <row r="2504">
      <c r="A2504" s="5" t="s">
        <v>6564</v>
      </c>
      <c r="B2504" s="5" t="s">
        <v>4216</v>
      </c>
      <c r="C2504" s="5" t="s">
        <v>3416</v>
      </c>
      <c r="D2504" s="5" t="s">
        <v>3419</v>
      </c>
      <c r="E2504" s="6">
        <v>45747.0</v>
      </c>
      <c r="F2504" s="7">
        <f t="shared" si="1"/>
        <v>2025</v>
      </c>
      <c r="G2504" s="7">
        <f t="shared" si="2"/>
        <v>3</v>
      </c>
      <c r="H2504" s="5" t="s">
        <v>111</v>
      </c>
      <c r="I2504" s="7">
        <v>7.2</v>
      </c>
      <c r="J2504" s="7">
        <v>20.0</v>
      </c>
      <c r="K2504" s="8"/>
      <c r="L2504" s="5" t="str">
        <f t="array" ref="L2504">XLOOKUP(H2504,'Product Master'!B:B,'Product Master'!C:C)</f>
        <v>Packaging Materials</v>
      </c>
      <c r="M2504" s="9">
        <f t="shared" si="3"/>
        <v>1440000</v>
      </c>
    </row>
    <row r="2505">
      <c r="A2505" s="5" t="s">
        <v>6565</v>
      </c>
      <c r="B2505" s="5" t="s">
        <v>3409</v>
      </c>
      <c r="C2505" s="5" t="s">
        <v>3412</v>
      </c>
      <c r="D2505" s="5" t="s">
        <v>3407</v>
      </c>
      <c r="E2505" s="6">
        <v>46020.0</v>
      </c>
      <c r="F2505" s="7">
        <f t="shared" si="1"/>
        <v>2025</v>
      </c>
      <c r="G2505" s="7">
        <f t="shared" si="2"/>
        <v>12</v>
      </c>
      <c r="H2505" s="5" t="s">
        <v>25</v>
      </c>
      <c r="I2505" s="7">
        <v>34.2</v>
      </c>
      <c r="J2505" s="7">
        <v>100.0</v>
      </c>
      <c r="K2505" s="8"/>
      <c r="L2505" s="5" t="str">
        <f t="array" ref="L2505">XLOOKUP(H2505,'Product Master'!B:B,'Product Master'!C:C)</f>
        <v>Specialty Polymers</v>
      </c>
      <c r="M2505" s="9">
        <f t="shared" si="3"/>
        <v>34200000</v>
      </c>
    </row>
    <row r="2506">
      <c r="A2506" s="5" t="s">
        <v>6566</v>
      </c>
      <c r="B2506" s="5" t="s">
        <v>4847</v>
      </c>
      <c r="C2506" s="5" t="s">
        <v>3412</v>
      </c>
      <c r="D2506" s="5" t="s">
        <v>3407</v>
      </c>
      <c r="E2506" s="6">
        <v>45716.0</v>
      </c>
      <c r="F2506" s="7">
        <f t="shared" si="1"/>
        <v>2025</v>
      </c>
      <c r="G2506" s="7">
        <f t="shared" si="2"/>
        <v>2</v>
      </c>
      <c r="H2506" s="5" t="s">
        <v>382</v>
      </c>
      <c r="I2506" s="7">
        <v>10.3</v>
      </c>
      <c r="J2506" s="7">
        <v>100.0</v>
      </c>
      <c r="K2506" s="8"/>
      <c r="L2506" s="5" t="str">
        <f t="array" ref="L2506">XLOOKUP(H2506,'Product Master'!B:B,'Product Master'!C:C)</f>
        <v>Industrial Lubricants</v>
      </c>
      <c r="M2506" s="9">
        <f t="shared" si="3"/>
        <v>10300000</v>
      </c>
    </row>
    <row r="2507">
      <c r="A2507" s="5" t="s">
        <v>6567</v>
      </c>
      <c r="B2507" s="5" t="s">
        <v>3453</v>
      </c>
      <c r="C2507" s="5" t="s">
        <v>3402</v>
      </c>
      <c r="D2507" s="5" t="s">
        <v>3407</v>
      </c>
      <c r="E2507" s="6">
        <v>46493.0</v>
      </c>
      <c r="F2507" s="7">
        <f t="shared" si="1"/>
        <v>2027</v>
      </c>
      <c r="G2507" s="7">
        <f t="shared" si="2"/>
        <v>4</v>
      </c>
      <c r="H2507" s="5" t="s">
        <v>166</v>
      </c>
      <c r="I2507" s="7">
        <v>74.0</v>
      </c>
      <c r="J2507" s="7">
        <v>100.0</v>
      </c>
      <c r="K2507" s="8"/>
      <c r="L2507" s="5" t="str">
        <f t="array" ref="L2507">XLOOKUP(H2507,'Product Master'!B:B,'Product Master'!C:C)</f>
        <v>Automotive Solutions</v>
      </c>
      <c r="M2507" s="9">
        <f t="shared" si="3"/>
        <v>74000000</v>
      </c>
    </row>
    <row r="2508">
      <c r="A2508" s="5" t="s">
        <v>6568</v>
      </c>
      <c r="B2508" s="5" t="s">
        <v>4844</v>
      </c>
      <c r="C2508" s="5" t="s">
        <v>3412</v>
      </c>
      <c r="D2508" s="5" t="s">
        <v>3417</v>
      </c>
      <c r="E2508" s="6">
        <v>45860.0</v>
      </c>
      <c r="F2508" s="7">
        <f t="shared" si="1"/>
        <v>2025</v>
      </c>
      <c r="G2508" s="7">
        <f t="shared" si="2"/>
        <v>7</v>
      </c>
      <c r="H2508" s="5" t="s">
        <v>213</v>
      </c>
      <c r="I2508" s="7">
        <v>49.3</v>
      </c>
      <c r="J2508" s="7">
        <v>60.0</v>
      </c>
      <c r="K2508" s="8"/>
      <c r="L2508" s="5" t="str">
        <f t="array" ref="L2508">XLOOKUP(H2508,'Product Master'!B:B,'Product Master'!C:C)</f>
        <v>Industrial Lubricants</v>
      </c>
      <c r="M2508" s="9">
        <f t="shared" si="3"/>
        <v>29580000</v>
      </c>
    </row>
    <row r="2509">
      <c r="A2509" s="5" t="s">
        <v>6569</v>
      </c>
      <c r="B2509" s="5" t="s">
        <v>4572</v>
      </c>
      <c r="C2509" s="5" t="s">
        <v>3406</v>
      </c>
      <c r="D2509" s="5" t="s">
        <v>3403</v>
      </c>
      <c r="E2509" s="6">
        <v>46275.0</v>
      </c>
      <c r="F2509" s="7">
        <f t="shared" si="1"/>
        <v>2026</v>
      </c>
      <c r="G2509" s="7">
        <f t="shared" si="2"/>
        <v>9</v>
      </c>
      <c r="H2509" s="5" t="s">
        <v>95</v>
      </c>
      <c r="I2509" s="7">
        <v>16.9</v>
      </c>
      <c r="J2509" s="7">
        <v>80.0</v>
      </c>
      <c r="K2509" s="8"/>
      <c r="L2509" s="5" t="str">
        <f t="array" ref="L2509">XLOOKUP(H2509,'Product Master'!B:B,'Product Master'!C:C)</f>
        <v>Consumer &amp; Home Care</v>
      </c>
      <c r="M2509" s="9">
        <f t="shared" si="3"/>
        <v>13520000</v>
      </c>
    </row>
    <row r="2510">
      <c r="A2510" s="5" t="s">
        <v>6570</v>
      </c>
      <c r="B2510" s="5" t="s">
        <v>3890</v>
      </c>
      <c r="C2510" s="5" t="s">
        <v>3412</v>
      </c>
      <c r="D2510" s="5" t="s">
        <v>3407</v>
      </c>
      <c r="E2510" s="6">
        <v>46489.0</v>
      </c>
      <c r="F2510" s="7">
        <f t="shared" si="1"/>
        <v>2027</v>
      </c>
      <c r="G2510" s="7">
        <f t="shared" si="2"/>
        <v>4</v>
      </c>
      <c r="H2510" s="5" t="s">
        <v>210</v>
      </c>
      <c r="I2510" s="7">
        <v>75.1</v>
      </c>
      <c r="J2510" s="7">
        <v>100.0</v>
      </c>
      <c r="K2510" s="5" t="s">
        <v>4207</v>
      </c>
      <c r="L2510" s="5" t="str">
        <f t="array" ref="L2510">XLOOKUP(H2510,'Product Master'!B:B,'Product Master'!C:C)</f>
        <v>Automotive Solutions</v>
      </c>
      <c r="M2510" s="9">
        <f t="shared" si="3"/>
        <v>75100000</v>
      </c>
    </row>
    <row r="2511">
      <c r="A2511" s="5" t="s">
        <v>6571</v>
      </c>
      <c r="B2511" s="5" t="s">
        <v>3816</v>
      </c>
      <c r="C2511" s="5" t="s">
        <v>3412</v>
      </c>
      <c r="D2511" s="5" t="s">
        <v>3403</v>
      </c>
      <c r="E2511" s="6">
        <v>45705.0</v>
      </c>
      <c r="F2511" s="7">
        <f t="shared" si="1"/>
        <v>2025</v>
      </c>
      <c r="G2511" s="7">
        <f t="shared" si="2"/>
        <v>2</v>
      </c>
      <c r="H2511" s="5" t="s">
        <v>336</v>
      </c>
      <c r="I2511" s="7">
        <v>69.9</v>
      </c>
      <c r="J2511" s="7">
        <v>80.0</v>
      </c>
      <c r="K2511" s="8"/>
      <c r="L2511" s="5" t="str">
        <f t="array" ref="L2511">XLOOKUP(H2511,'Product Master'!B:B,'Product Master'!C:C)</f>
        <v>Automotive Solutions</v>
      </c>
      <c r="M2511" s="9">
        <f t="shared" si="3"/>
        <v>55920000</v>
      </c>
    </row>
    <row r="2512">
      <c r="A2512" s="5" t="s">
        <v>6572</v>
      </c>
      <c r="B2512" s="5" t="s">
        <v>3603</v>
      </c>
      <c r="C2512" s="5" t="s">
        <v>3412</v>
      </c>
      <c r="D2512" s="5" t="s">
        <v>3417</v>
      </c>
      <c r="E2512" s="6">
        <v>45953.0</v>
      </c>
      <c r="F2512" s="7">
        <f t="shared" si="1"/>
        <v>2025</v>
      </c>
      <c r="G2512" s="7">
        <f t="shared" si="2"/>
        <v>10</v>
      </c>
      <c r="H2512" s="5" t="s">
        <v>103</v>
      </c>
      <c r="I2512" s="7">
        <v>18.6</v>
      </c>
      <c r="J2512" s="7">
        <v>60.0</v>
      </c>
      <c r="K2512" s="8"/>
      <c r="L2512" s="5" t="str">
        <f t="array" ref="L2512">XLOOKUP(H2512,'Product Master'!B:B,'Product Master'!C:C)</f>
        <v>Specialty Polymers</v>
      </c>
      <c r="M2512" s="9">
        <f t="shared" si="3"/>
        <v>11160000</v>
      </c>
    </row>
    <row r="2513">
      <c r="A2513" s="5" t="s">
        <v>6573</v>
      </c>
      <c r="B2513" s="5" t="s">
        <v>4038</v>
      </c>
      <c r="C2513" s="5" t="s">
        <v>3406</v>
      </c>
      <c r="D2513" s="5" t="s">
        <v>3419</v>
      </c>
      <c r="E2513" s="6">
        <v>46293.0</v>
      </c>
      <c r="F2513" s="7">
        <f t="shared" si="1"/>
        <v>2026</v>
      </c>
      <c r="G2513" s="7">
        <f t="shared" si="2"/>
        <v>9</v>
      </c>
      <c r="H2513" s="5" t="s">
        <v>152</v>
      </c>
      <c r="I2513" s="7">
        <v>33.3</v>
      </c>
      <c r="J2513" s="7">
        <v>20.0</v>
      </c>
      <c r="K2513" s="5" t="s">
        <v>6574</v>
      </c>
      <c r="L2513" s="5" t="str">
        <f t="array" ref="L2513">XLOOKUP(H2513,'Product Master'!B:B,'Product Master'!C:C)</f>
        <v>Packaging Materials</v>
      </c>
      <c r="M2513" s="9">
        <f t="shared" si="3"/>
        <v>6660000</v>
      </c>
    </row>
    <row r="2514">
      <c r="A2514" s="5" t="s">
        <v>6575</v>
      </c>
      <c r="B2514" s="5" t="s">
        <v>4638</v>
      </c>
      <c r="C2514" s="5" t="s">
        <v>3402</v>
      </c>
      <c r="D2514" s="5" t="s">
        <v>3413</v>
      </c>
      <c r="E2514" s="6">
        <v>46344.0</v>
      </c>
      <c r="F2514" s="7">
        <f t="shared" si="1"/>
        <v>2026</v>
      </c>
      <c r="G2514" s="7">
        <f t="shared" si="2"/>
        <v>11</v>
      </c>
      <c r="H2514" s="5" t="s">
        <v>82</v>
      </c>
      <c r="I2514" s="7">
        <v>47.9</v>
      </c>
      <c r="J2514" s="7">
        <v>0.0</v>
      </c>
      <c r="K2514" s="8"/>
      <c r="L2514" s="5" t="str">
        <f t="array" ref="L2514">XLOOKUP(H2514,'Product Master'!B:B,'Product Master'!C:C)</f>
        <v>Packaging Materials</v>
      </c>
      <c r="M2514" s="9">
        <f t="shared" si="3"/>
        <v>0</v>
      </c>
    </row>
    <row r="2515">
      <c r="A2515" s="5" t="s">
        <v>6576</v>
      </c>
      <c r="B2515" s="5" t="s">
        <v>5809</v>
      </c>
      <c r="C2515" s="5" t="s">
        <v>3406</v>
      </c>
      <c r="D2515" s="5" t="s">
        <v>3413</v>
      </c>
      <c r="E2515" s="6">
        <v>46697.0</v>
      </c>
      <c r="F2515" s="7">
        <f t="shared" si="1"/>
        <v>2027</v>
      </c>
      <c r="G2515" s="7">
        <f t="shared" si="2"/>
        <v>11</v>
      </c>
      <c r="H2515" s="5" t="s">
        <v>31</v>
      </c>
      <c r="I2515" s="7">
        <v>19.2</v>
      </c>
      <c r="J2515" s="7">
        <v>0.0</v>
      </c>
      <c r="K2515" s="5" t="s">
        <v>4182</v>
      </c>
      <c r="L2515" s="5" t="str">
        <f t="array" ref="L2515">XLOOKUP(H2515,'Product Master'!B:B,'Product Master'!C:C)</f>
        <v>Consumer &amp; Home Care</v>
      </c>
      <c r="M2515" s="9">
        <f t="shared" si="3"/>
        <v>0</v>
      </c>
    </row>
    <row r="2516">
      <c r="A2516" s="5" t="s">
        <v>6577</v>
      </c>
      <c r="B2516" s="5" t="s">
        <v>3969</v>
      </c>
      <c r="C2516" s="5" t="s">
        <v>3412</v>
      </c>
      <c r="D2516" s="5" t="s">
        <v>3417</v>
      </c>
      <c r="E2516" s="6">
        <v>46179.0</v>
      </c>
      <c r="F2516" s="7">
        <f t="shared" si="1"/>
        <v>2026</v>
      </c>
      <c r="G2516" s="7">
        <f t="shared" si="2"/>
        <v>6</v>
      </c>
      <c r="H2516" s="5" t="s">
        <v>124</v>
      </c>
      <c r="I2516" s="7">
        <v>65.8</v>
      </c>
      <c r="J2516" s="7">
        <v>60.0</v>
      </c>
      <c r="K2516" s="8"/>
      <c r="L2516" s="5" t="str">
        <f t="array" ref="L2516">XLOOKUP(H2516,'Product Master'!B:B,'Product Master'!C:C)</f>
        <v>Specialty Polymers</v>
      </c>
      <c r="M2516" s="9">
        <f t="shared" si="3"/>
        <v>39480000</v>
      </c>
    </row>
    <row r="2517">
      <c r="A2517" s="5" t="s">
        <v>6578</v>
      </c>
      <c r="B2517" s="5" t="s">
        <v>4329</v>
      </c>
      <c r="C2517" s="5" t="s">
        <v>3412</v>
      </c>
      <c r="D2517" s="5" t="s">
        <v>3403</v>
      </c>
      <c r="E2517" s="6">
        <v>46139.0</v>
      </c>
      <c r="F2517" s="7">
        <f t="shared" si="1"/>
        <v>2026</v>
      </c>
      <c r="G2517" s="7">
        <f t="shared" si="2"/>
        <v>4</v>
      </c>
      <c r="H2517" s="5" t="s">
        <v>257</v>
      </c>
      <c r="I2517" s="7">
        <v>40.4</v>
      </c>
      <c r="J2517" s="7">
        <v>80.0</v>
      </c>
      <c r="K2517" s="8"/>
      <c r="L2517" s="5" t="str">
        <f t="array" ref="L2517">XLOOKUP(H2517,'Product Master'!B:B,'Product Master'!C:C)</f>
        <v>Consumer &amp; Home Care</v>
      </c>
      <c r="M2517" s="9">
        <f t="shared" si="3"/>
        <v>32320000</v>
      </c>
    </row>
    <row r="2518">
      <c r="A2518" s="5" t="s">
        <v>6579</v>
      </c>
      <c r="B2518" s="5" t="s">
        <v>5769</v>
      </c>
      <c r="C2518" s="5" t="s">
        <v>3402</v>
      </c>
      <c r="D2518" s="5" t="s">
        <v>3407</v>
      </c>
      <c r="E2518" s="6">
        <v>46070.0</v>
      </c>
      <c r="F2518" s="7">
        <f t="shared" si="1"/>
        <v>2026</v>
      </c>
      <c r="G2518" s="7">
        <f t="shared" si="2"/>
        <v>2</v>
      </c>
      <c r="H2518" s="5" t="s">
        <v>183</v>
      </c>
      <c r="I2518" s="7">
        <v>12.6</v>
      </c>
      <c r="J2518" s="7">
        <v>100.0</v>
      </c>
      <c r="K2518" s="8"/>
      <c r="L2518" s="5" t="str">
        <f t="array" ref="L2518">XLOOKUP(H2518,'Product Master'!B:B,'Product Master'!C:C)</f>
        <v>Industrial Lubricants</v>
      </c>
      <c r="M2518" s="9">
        <f t="shared" si="3"/>
        <v>12600000</v>
      </c>
    </row>
    <row r="2519">
      <c r="A2519" s="5" t="s">
        <v>6580</v>
      </c>
      <c r="B2519" s="5" t="s">
        <v>3852</v>
      </c>
      <c r="C2519" s="5" t="s">
        <v>3416</v>
      </c>
      <c r="D2519" s="5" t="s">
        <v>3417</v>
      </c>
      <c r="E2519" s="6">
        <v>46190.0</v>
      </c>
      <c r="F2519" s="7">
        <f t="shared" si="1"/>
        <v>2026</v>
      </c>
      <c r="G2519" s="7">
        <f t="shared" si="2"/>
        <v>6</v>
      </c>
      <c r="H2519" s="5" t="s">
        <v>257</v>
      </c>
      <c r="I2519" s="7">
        <v>49.8</v>
      </c>
      <c r="J2519" s="7">
        <v>60.0</v>
      </c>
      <c r="K2519" s="8"/>
      <c r="L2519" s="5" t="str">
        <f t="array" ref="L2519">XLOOKUP(H2519,'Product Master'!B:B,'Product Master'!C:C)</f>
        <v>Consumer &amp; Home Care</v>
      </c>
      <c r="M2519" s="9">
        <f t="shared" si="3"/>
        <v>29880000</v>
      </c>
    </row>
    <row r="2520">
      <c r="A2520" s="5" t="s">
        <v>6581</v>
      </c>
      <c r="B2520" s="5" t="s">
        <v>4995</v>
      </c>
      <c r="C2520" s="5" t="s">
        <v>3406</v>
      </c>
      <c r="D2520" s="5" t="s">
        <v>3419</v>
      </c>
      <c r="E2520" s="6">
        <v>46437.0</v>
      </c>
      <c r="F2520" s="7">
        <f t="shared" si="1"/>
        <v>2027</v>
      </c>
      <c r="G2520" s="7">
        <f t="shared" si="2"/>
        <v>2</v>
      </c>
      <c r="H2520" s="5" t="s">
        <v>98</v>
      </c>
      <c r="I2520" s="7">
        <v>65.0</v>
      </c>
      <c r="J2520" s="7">
        <v>20.0</v>
      </c>
      <c r="K2520" s="8"/>
      <c r="L2520" s="5" t="str">
        <f t="array" ref="L2520">XLOOKUP(H2520,'Product Master'!B:B,'Product Master'!C:C)</f>
        <v>Industrial Lubricants</v>
      </c>
      <c r="M2520" s="9">
        <f t="shared" si="3"/>
        <v>13000000</v>
      </c>
    </row>
    <row r="2521">
      <c r="A2521" s="5" t="s">
        <v>6582</v>
      </c>
      <c r="B2521" s="5" t="s">
        <v>4548</v>
      </c>
      <c r="C2521" s="5" t="s">
        <v>3406</v>
      </c>
      <c r="D2521" s="5" t="s">
        <v>3403</v>
      </c>
      <c r="E2521" s="6">
        <v>46234.0</v>
      </c>
      <c r="F2521" s="7">
        <f t="shared" si="1"/>
        <v>2026</v>
      </c>
      <c r="G2521" s="7">
        <f t="shared" si="2"/>
        <v>7</v>
      </c>
      <c r="H2521" s="5" t="s">
        <v>68</v>
      </c>
      <c r="I2521" s="7">
        <v>51.3</v>
      </c>
      <c r="J2521" s="7">
        <v>80.0</v>
      </c>
      <c r="K2521" s="8"/>
      <c r="L2521" s="5" t="str">
        <f t="array" ref="L2521">XLOOKUP(H2521,'Product Master'!B:B,'Product Master'!C:C)</f>
        <v>Industrial Lubricants</v>
      </c>
      <c r="M2521" s="9">
        <f t="shared" si="3"/>
        <v>41040000</v>
      </c>
    </row>
    <row r="2522">
      <c r="A2522" s="5" t="s">
        <v>6583</v>
      </c>
      <c r="B2522" s="5" t="s">
        <v>3911</v>
      </c>
      <c r="C2522" s="5" t="s">
        <v>3402</v>
      </c>
      <c r="D2522" s="5" t="s">
        <v>3407</v>
      </c>
      <c r="E2522" s="6">
        <v>46365.0</v>
      </c>
      <c r="F2522" s="7">
        <f t="shared" si="1"/>
        <v>2026</v>
      </c>
      <c r="G2522" s="7">
        <f t="shared" si="2"/>
        <v>12</v>
      </c>
      <c r="H2522" s="5" t="s">
        <v>64</v>
      </c>
      <c r="I2522" s="7">
        <v>24.0</v>
      </c>
      <c r="J2522" s="7">
        <v>100.0</v>
      </c>
      <c r="K2522" s="8"/>
      <c r="L2522" s="5" t="str">
        <f t="array" ref="L2522">XLOOKUP(H2522,'Product Master'!B:B,'Product Master'!C:C)</f>
        <v>Industrial Lubricants</v>
      </c>
      <c r="M2522" s="9">
        <f t="shared" si="3"/>
        <v>24000000</v>
      </c>
    </row>
    <row r="2523">
      <c r="A2523" s="5" t="s">
        <v>6584</v>
      </c>
      <c r="B2523" s="5" t="s">
        <v>3843</v>
      </c>
      <c r="C2523" s="5" t="s">
        <v>3402</v>
      </c>
      <c r="D2523" s="5" t="s">
        <v>3417</v>
      </c>
      <c r="E2523" s="6">
        <v>46426.0</v>
      </c>
      <c r="F2523" s="7">
        <f t="shared" si="1"/>
        <v>2027</v>
      </c>
      <c r="G2523" s="7">
        <f t="shared" si="2"/>
        <v>2</v>
      </c>
      <c r="H2523" s="5" t="s">
        <v>250</v>
      </c>
      <c r="I2523" s="7">
        <v>78.3</v>
      </c>
      <c r="J2523" s="7">
        <v>60.0</v>
      </c>
      <c r="K2523" s="5" t="s">
        <v>6585</v>
      </c>
      <c r="L2523" s="5" t="str">
        <f t="array" ref="L2523">XLOOKUP(H2523,'Product Master'!B:B,'Product Master'!C:C)</f>
        <v>Industrial Lubricants</v>
      </c>
      <c r="M2523" s="9">
        <f t="shared" si="3"/>
        <v>46980000</v>
      </c>
    </row>
    <row r="2524">
      <c r="A2524" s="5" t="s">
        <v>6586</v>
      </c>
      <c r="B2524" s="5" t="s">
        <v>4888</v>
      </c>
      <c r="C2524" s="5" t="s">
        <v>3402</v>
      </c>
      <c r="D2524" s="5" t="s">
        <v>3407</v>
      </c>
      <c r="E2524" s="6">
        <v>46479.0</v>
      </c>
      <c r="F2524" s="7">
        <f t="shared" si="1"/>
        <v>2027</v>
      </c>
      <c r="G2524" s="7">
        <f t="shared" si="2"/>
        <v>4</v>
      </c>
      <c r="H2524" s="5" t="s">
        <v>56</v>
      </c>
      <c r="I2524" s="7">
        <v>10.0</v>
      </c>
      <c r="J2524" s="7">
        <v>100.0</v>
      </c>
      <c r="K2524" s="5" t="s">
        <v>4182</v>
      </c>
      <c r="L2524" s="5" t="str">
        <f t="array" ref="L2524">XLOOKUP(H2524,'Product Master'!B:B,'Product Master'!C:C)</f>
        <v>Packaging Materials</v>
      </c>
      <c r="M2524" s="9">
        <f t="shared" si="3"/>
        <v>10000000</v>
      </c>
    </row>
    <row r="2525">
      <c r="A2525" s="5" t="s">
        <v>6587</v>
      </c>
      <c r="B2525" s="5" t="s">
        <v>4465</v>
      </c>
      <c r="C2525" s="5" t="s">
        <v>3412</v>
      </c>
      <c r="D2525" s="5" t="s">
        <v>3417</v>
      </c>
      <c r="E2525" s="6">
        <v>46262.0</v>
      </c>
      <c r="F2525" s="7">
        <f t="shared" si="1"/>
        <v>2026</v>
      </c>
      <c r="G2525" s="7">
        <f t="shared" si="2"/>
        <v>8</v>
      </c>
      <c r="H2525" s="5" t="s">
        <v>382</v>
      </c>
      <c r="I2525" s="7">
        <v>65.5</v>
      </c>
      <c r="J2525" s="7">
        <v>60.0</v>
      </c>
      <c r="K2525" s="8"/>
      <c r="L2525" s="5" t="str">
        <f t="array" ref="L2525">XLOOKUP(H2525,'Product Master'!B:B,'Product Master'!C:C)</f>
        <v>Industrial Lubricants</v>
      </c>
      <c r="M2525" s="9">
        <f t="shared" si="3"/>
        <v>39300000</v>
      </c>
    </row>
    <row r="2526">
      <c r="A2526" s="5" t="s">
        <v>6588</v>
      </c>
      <c r="B2526" s="5" t="s">
        <v>4449</v>
      </c>
      <c r="C2526" s="5" t="s">
        <v>3402</v>
      </c>
      <c r="D2526" s="5" t="s">
        <v>3419</v>
      </c>
      <c r="E2526" s="6">
        <v>46784.0</v>
      </c>
      <c r="F2526" s="7">
        <f t="shared" si="1"/>
        <v>2028</v>
      </c>
      <c r="G2526" s="7">
        <f t="shared" si="2"/>
        <v>2</v>
      </c>
      <c r="H2526" s="5" t="s">
        <v>64</v>
      </c>
      <c r="I2526" s="7">
        <v>16.9</v>
      </c>
      <c r="J2526" s="7">
        <v>20.0</v>
      </c>
      <c r="K2526" s="8"/>
      <c r="L2526" s="5" t="str">
        <f t="array" ref="L2526">XLOOKUP(H2526,'Product Master'!B:B,'Product Master'!C:C)</f>
        <v>Industrial Lubricants</v>
      </c>
      <c r="M2526" s="9">
        <f t="shared" si="3"/>
        <v>3380000</v>
      </c>
    </row>
    <row r="2527">
      <c r="A2527" s="5" t="s">
        <v>6589</v>
      </c>
      <c r="B2527" s="5" t="s">
        <v>4115</v>
      </c>
      <c r="C2527" s="5" t="s">
        <v>3402</v>
      </c>
      <c r="D2527" s="5" t="s">
        <v>3413</v>
      </c>
      <c r="E2527" s="6">
        <v>45867.0</v>
      </c>
      <c r="F2527" s="7">
        <f t="shared" si="1"/>
        <v>2025</v>
      </c>
      <c r="G2527" s="7">
        <f t="shared" si="2"/>
        <v>7</v>
      </c>
      <c r="H2527" s="5" t="s">
        <v>59</v>
      </c>
      <c r="I2527" s="7">
        <v>44.0</v>
      </c>
      <c r="J2527" s="7">
        <v>0.0</v>
      </c>
      <c r="K2527" s="8"/>
      <c r="L2527" s="5" t="str">
        <f t="array" ref="L2527">XLOOKUP(H2527,'Product Master'!B:B,'Product Master'!C:C)</f>
        <v>Consumer &amp; Home Care</v>
      </c>
      <c r="M2527" s="9">
        <f t="shared" si="3"/>
        <v>0</v>
      </c>
    </row>
    <row r="2528">
      <c r="A2528" s="5" t="s">
        <v>6590</v>
      </c>
      <c r="B2528" s="5" t="s">
        <v>3647</v>
      </c>
      <c r="C2528" s="5" t="s">
        <v>3416</v>
      </c>
      <c r="D2528" s="5" t="s">
        <v>3403</v>
      </c>
      <c r="E2528" s="6">
        <v>46448.0</v>
      </c>
      <c r="F2528" s="7">
        <f t="shared" si="1"/>
        <v>2027</v>
      </c>
      <c r="G2528" s="7">
        <f t="shared" si="2"/>
        <v>3</v>
      </c>
      <c r="H2528" s="5" t="s">
        <v>124</v>
      </c>
      <c r="I2528" s="7">
        <v>17.3</v>
      </c>
      <c r="J2528" s="7">
        <v>80.0</v>
      </c>
      <c r="K2528" s="8"/>
      <c r="L2528" s="5" t="str">
        <f t="array" ref="L2528">XLOOKUP(H2528,'Product Master'!B:B,'Product Master'!C:C)</f>
        <v>Specialty Polymers</v>
      </c>
      <c r="M2528" s="9">
        <f t="shared" si="3"/>
        <v>13840000</v>
      </c>
    </row>
    <row r="2529">
      <c r="A2529" s="5" t="s">
        <v>6591</v>
      </c>
      <c r="B2529" s="5" t="s">
        <v>4512</v>
      </c>
      <c r="C2529" s="5" t="s">
        <v>3416</v>
      </c>
      <c r="D2529" s="5" t="s">
        <v>3419</v>
      </c>
      <c r="E2529" s="6">
        <v>46178.0</v>
      </c>
      <c r="F2529" s="7">
        <f t="shared" si="1"/>
        <v>2026</v>
      </c>
      <c r="G2529" s="7">
        <f t="shared" si="2"/>
        <v>6</v>
      </c>
      <c r="H2529" s="5" t="s">
        <v>25</v>
      </c>
      <c r="I2529" s="7">
        <v>13.0</v>
      </c>
      <c r="J2529" s="7">
        <v>20.0</v>
      </c>
      <c r="K2529" s="8"/>
      <c r="L2529" s="5" t="str">
        <f t="array" ref="L2529">XLOOKUP(H2529,'Product Master'!B:B,'Product Master'!C:C)</f>
        <v>Specialty Polymers</v>
      </c>
      <c r="M2529" s="9">
        <f t="shared" si="3"/>
        <v>2600000</v>
      </c>
    </row>
    <row r="2530">
      <c r="A2530" s="5" t="s">
        <v>6592</v>
      </c>
      <c r="B2530" s="5" t="s">
        <v>5273</v>
      </c>
      <c r="C2530" s="5" t="s">
        <v>3402</v>
      </c>
      <c r="D2530" s="5" t="s">
        <v>3413</v>
      </c>
      <c r="E2530" s="6">
        <v>45931.0</v>
      </c>
      <c r="F2530" s="7">
        <f t="shared" si="1"/>
        <v>2025</v>
      </c>
      <c r="G2530" s="7">
        <f t="shared" si="2"/>
        <v>10</v>
      </c>
      <c r="H2530" s="5" t="s">
        <v>166</v>
      </c>
      <c r="I2530" s="7">
        <v>66.6</v>
      </c>
      <c r="J2530" s="7">
        <v>0.0</v>
      </c>
      <c r="K2530" s="8"/>
      <c r="L2530" s="5" t="str">
        <f t="array" ref="L2530">XLOOKUP(H2530,'Product Master'!B:B,'Product Master'!C:C)</f>
        <v>Automotive Solutions</v>
      </c>
      <c r="M2530" s="9">
        <f t="shared" si="3"/>
        <v>0</v>
      </c>
    </row>
    <row r="2531">
      <c r="A2531" s="5" t="s">
        <v>6593</v>
      </c>
      <c r="B2531" s="5" t="s">
        <v>3509</v>
      </c>
      <c r="C2531" s="5" t="s">
        <v>3406</v>
      </c>
      <c r="D2531" s="5" t="s">
        <v>3403</v>
      </c>
      <c r="E2531" s="6">
        <v>46803.0</v>
      </c>
      <c r="F2531" s="7">
        <f t="shared" si="1"/>
        <v>2028</v>
      </c>
      <c r="G2531" s="7">
        <f t="shared" si="2"/>
        <v>2</v>
      </c>
      <c r="H2531" s="5" t="s">
        <v>213</v>
      </c>
      <c r="I2531" s="7">
        <v>41.8</v>
      </c>
      <c r="J2531" s="7">
        <v>80.0</v>
      </c>
      <c r="K2531" s="8"/>
      <c r="L2531" s="5" t="str">
        <f t="array" ref="L2531">XLOOKUP(H2531,'Product Master'!B:B,'Product Master'!C:C)</f>
        <v>Industrial Lubricants</v>
      </c>
      <c r="M2531" s="9">
        <f t="shared" si="3"/>
        <v>33440000</v>
      </c>
    </row>
    <row r="2532">
      <c r="A2532" s="5" t="s">
        <v>6594</v>
      </c>
      <c r="B2532" s="5" t="s">
        <v>3635</v>
      </c>
      <c r="C2532" s="5" t="s">
        <v>3406</v>
      </c>
      <c r="D2532" s="5" t="s">
        <v>3403</v>
      </c>
      <c r="E2532" s="6">
        <v>46336.0</v>
      </c>
      <c r="F2532" s="7">
        <f t="shared" si="1"/>
        <v>2026</v>
      </c>
      <c r="G2532" s="7">
        <f t="shared" si="2"/>
        <v>11</v>
      </c>
      <c r="H2532" s="5" t="s">
        <v>267</v>
      </c>
      <c r="I2532" s="7">
        <v>68.7</v>
      </c>
      <c r="J2532" s="7">
        <v>80.0</v>
      </c>
      <c r="K2532" s="8"/>
      <c r="L2532" s="5" t="str">
        <f t="array" ref="L2532">XLOOKUP(H2532,'Product Master'!B:B,'Product Master'!C:C)</f>
        <v>Automotive Solutions</v>
      </c>
      <c r="M2532" s="9">
        <f t="shared" si="3"/>
        <v>54960000</v>
      </c>
    </row>
    <row r="2533">
      <c r="A2533" s="5" t="s">
        <v>6595</v>
      </c>
      <c r="B2533" s="5" t="s">
        <v>3897</v>
      </c>
      <c r="C2533" s="5" t="s">
        <v>3412</v>
      </c>
      <c r="D2533" s="5" t="s">
        <v>3417</v>
      </c>
      <c r="E2533" s="6">
        <v>46625.0</v>
      </c>
      <c r="F2533" s="7">
        <f t="shared" si="1"/>
        <v>2027</v>
      </c>
      <c r="G2533" s="7">
        <f t="shared" si="2"/>
        <v>8</v>
      </c>
      <c r="H2533" s="5" t="s">
        <v>231</v>
      </c>
      <c r="I2533" s="7">
        <v>28.4</v>
      </c>
      <c r="J2533" s="7">
        <v>60.0</v>
      </c>
      <c r="K2533" s="8"/>
      <c r="L2533" s="5" t="str">
        <f t="array" ref="L2533">XLOOKUP(H2533,'Product Master'!B:B,'Product Master'!C:C)</f>
        <v>Industrial Lubricants</v>
      </c>
      <c r="M2533" s="9">
        <f t="shared" si="3"/>
        <v>17040000</v>
      </c>
    </row>
    <row r="2534">
      <c r="A2534" s="5" t="s">
        <v>6596</v>
      </c>
      <c r="B2534" s="5" t="s">
        <v>3491</v>
      </c>
      <c r="C2534" s="5" t="s">
        <v>3406</v>
      </c>
      <c r="D2534" s="5" t="s">
        <v>3407</v>
      </c>
      <c r="E2534" s="6">
        <v>46775.0</v>
      </c>
      <c r="F2534" s="7">
        <f t="shared" si="1"/>
        <v>2028</v>
      </c>
      <c r="G2534" s="7">
        <f t="shared" si="2"/>
        <v>1</v>
      </c>
      <c r="H2534" s="5" t="s">
        <v>74</v>
      </c>
      <c r="I2534" s="7">
        <v>28.0</v>
      </c>
      <c r="J2534" s="7">
        <v>100.0</v>
      </c>
      <c r="K2534" s="8"/>
      <c r="L2534" s="5" t="str">
        <f t="array" ref="L2534">XLOOKUP(H2534,'Product Master'!B:B,'Product Master'!C:C)</f>
        <v>Consumer &amp; Home Care</v>
      </c>
      <c r="M2534" s="9">
        <f t="shared" si="3"/>
        <v>28000000</v>
      </c>
    </row>
    <row r="2535">
      <c r="A2535" s="5" t="s">
        <v>6597</v>
      </c>
      <c r="B2535" s="5" t="s">
        <v>3633</v>
      </c>
      <c r="C2535" s="5" t="s">
        <v>3406</v>
      </c>
      <c r="D2535" s="5" t="s">
        <v>3403</v>
      </c>
      <c r="E2535" s="6">
        <v>46812.0</v>
      </c>
      <c r="F2535" s="7">
        <f t="shared" si="1"/>
        <v>2028</v>
      </c>
      <c r="G2535" s="7">
        <f t="shared" si="2"/>
        <v>2</v>
      </c>
      <c r="H2535" s="5" t="s">
        <v>56</v>
      </c>
      <c r="I2535" s="7">
        <v>42.3</v>
      </c>
      <c r="J2535" s="7">
        <v>80.0</v>
      </c>
      <c r="K2535" s="8"/>
      <c r="L2535" s="5" t="str">
        <f t="array" ref="L2535">XLOOKUP(H2535,'Product Master'!B:B,'Product Master'!C:C)</f>
        <v>Packaging Materials</v>
      </c>
      <c r="M2535" s="9">
        <f t="shared" si="3"/>
        <v>33840000</v>
      </c>
    </row>
    <row r="2536">
      <c r="A2536" s="5" t="s">
        <v>6598</v>
      </c>
      <c r="B2536" s="5" t="s">
        <v>4108</v>
      </c>
      <c r="C2536" s="5" t="s">
        <v>3416</v>
      </c>
      <c r="D2536" s="5" t="s">
        <v>3417</v>
      </c>
      <c r="E2536" s="6">
        <v>46430.0</v>
      </c>
      <c r="F2536" s="7">
        <f t="shared" si="1"/>
        <v>2027</v>
      </c>
      <c r="G2536" s="7">
        <f t="shared" si="2"/>
        <v>2</v>
      </c>
      <c r="H2536" s="5" t="s">
        <v>103</v>
      </c>
      <c r="I2536" s="7">
        <v>32.7</v>
      </c>
      <c r="J2536" s="7">
        <v>60.0</v>
      </c>
      <c r="K2536" s="8"/>
      <c r="L2536" s="5" t="str">
        <f t="array" ref="L2536">XLOOKUP(H2536,'Product Master'!B:B,'Product Master'!C:C)</f>
        <v>Specialty Polymers</v>
      </c>
      <c r="M2536" s="9">
        <f t="shared" si="3"/>
        <v>19620000</v>
      </c>
    </row>
    <row r="2537">
      <c r="A2537" s="5" t="s">
        <v>6599</v>
      </c>
      <c r="B2537" s="5" t="s">
        <v>3626</v>
      </c>
      <c r="C2537" s="5" t="s">
        <v>3412</v>
      </c>
      <c r="D2537" s="5" t="s">
        <v>3403</v>
      </c>
      <c r="E2537" s="6">
        <v>46234.0</v>
      </c>
      <c r="F2537" s="7">
        <f t="shared" si="1"/>
        <v>2026</v>
      </c>
      <c r="G2537" s="7">
        <f t="shared" si="2"/>
        <v>7</v>
      </c>
      <c r="H2537" s="5" t="s">
        <v>68</v>
      </c>
      <c r="I2537" s="7">
        <v>6.8</v>
      </c>
      <c r="J2537" s="7">
        <v>80.0</v>
      </c>
      <c r="K2537" s="8"/>
      <c r="L2537" s="5" t="str">
        <f t="array" ref="L2537">XLOOKUP(H2537,'Product Master'!B:B,'Product Master'!C:C)</f>
        <v>Industrial Lubricants</v>
      </c>
      <c r="M2537" s="9">
        <f t="shared" si="3"/>
        <v>5440000</v>
      </c>
    </row>
    <row r="2538">
      <c r="A2538" s="5" t="s">
        <v>6600</v>
      </c>
      <c r="B2538" s="5" t="s">
        <v>3621</v>
      </c>
      <c r="C2538" s="5" t="s">
        <v>3412</v>
      </c>
      <c r="D2538" s="5" t="s">
        <v>3417</v>
      </c>
      <c r="E2538" s="6">
        <v>46023.0</v>
      </c>
      <c r="F2538" s="7">
        <f t="shared" si="1"/>
        <v>2026</v>
      </c>
      <c r="G2538" s="7">
        <f t="shared" si="2"/>
        <v>1</v>
      </c>
      <c r="H2538" s="5" t="s">
        <v>25</v>
      </c>
      <c r="I2538" s="7">
        <v>50.4</v>
      </c>
      <c r="J2538" s="7">
        <v>60.0</v>
      </c>
      <c r="K2538" s="8"/>
      <c r="L2538" s="5" t="str">
        <f t="array" ref="L2538">XLOOKUP(H2538,'Product Master'!B:B,'Product Master'!C:C)</f>
        <v>Specialty Polymers</v>
      </c>
      <c r="M2538" s="9">
        <f t="shared" si="3"/>
        <v>30240000</v>
      </c>
    </row>
    <row r="2539">
      <c r="A2539" s="5" t="s">
        <v>6601</v>
      </c>
      <c r="B2539" s="5" t="s">
        <v>3913</v>
      </c>
      <c r="C2539" s="5" t="s">
        <v>3402</v>
      </c>
      <c r="D2539" s="5" t="s">
        <v>3417</v>
      </c>
      <c r="E2539" s="6">
        <v>46143.0</v>
      </c>
      <c r="F2539" s="7">
        <f t="shared" si="1"/>
        <v>2026</v>
      </c>
      <c r="G2539" s="7">
        <f t="shared" si="2"/>
        <v>5</v>
      </c>
      <c r="H2539" s="5" t="s">
        <v>118</v>
      </c>
      <c r="I2539" s="7">
        <v>19.0</v>
      </c>
      <c r="J2539" s="7">
        <v>60.0</v>
      </c>
      <c r="K2539" s="5" t="s">
        <v>5237</v>
      </c>
      <c r="L2539" s="5" t="str">
        <f t="array" ref="L2539">XLOOKUP(H2539,'Product Master'!B:B,'Product Master'!C:C)</f>
        <v>Automotive Solutions</v>
      </c>
      <c r="M2539" s="9">
        <f t="shared" si="3"/>
        <v>11400000</v>
      </c>
    </row>
    <row r="2540">
      <c r="A2540" s="5" t="s">
        <v>6602</v>
      </c>
      <c r="B2540" s="5" t="s">
        <v>3469</v>
      </c>
      <c r="C2540" s="5" t="s">
        <v>3412</v>
      </c>
      <c r="D2540" s="5" t="s">
        <v>3407</v>
      </c>
      <c r="E2540" s="6">
        <v>46351.0</v>
      </c>
      <c r="F2540" s="7">
        <f t="shared" si="1"/>
        <v>2026</v>
      </c>
      <c r="G2540" s="7">
        <f t="shared" si="2"/>
        <v>11</v>
      </c>
      <c r="H2540" s="5" t="s">
        <v>152</v>
      </c>
      <c r="I2540" s="7">
        <v>68.8</v>
      </c>
      <c r="J2540" s="7">
        <v>100.0</v>
      </c>
      <c r="K2540" s="8"/>
      <c r="L2540" s="5" t="str">
        <f t="array" ref="L2540">XLOOKUP(H2540,'Product Master'!B:B,'Product Master'!C:C)</f>
        <v>Packaging Materials</v>
      </c>
      <c r="M2540" s="9">
        <f t="shared" si="3"/>
        <v>68800000</v>
      </c>
    </row>
    <row r="2541">
      <c r="A2541" s="5" t="s">
        <v>6603</v>
      </c>
      <c r="B2541" s="5" t="s">
        <v>4741</v>
      </c>
      <c r="C2541" s="5" t="s">
        <v>3406</v>
      </c>
      <c r="D2541" s="5" t="s">
        <v>3403</v>
      </c>
      <c r="E2541" s="6">
        <v>45814.0</v>
      </c>
      <c r="F2541" s="7">
        <f t="shared" si="1"/>
        <v>2025</v>
      </c>
      <c r="G2541" s="7">
        <f t="shared" si="2"/>
        <v>6</v>
      </c>
      <c r="H2541" s="5" t="s">
        <v>64</v>
      </c>
      <c r="I2541" s="7">
        <v>13.9</v>
      </c>
      <c r="J2541" s="7">
        <v>80.0</v>
      </c>
      <c r="K2541" s="8"/>
      <c r="L2541" s="5" t="str">
        <f t="array" ref="L2541">XLOOKUP(H2541,'Product Master'!B:B,'Product Master'!C:C)</f>
        <v>Industrial Lubricants</v>
      </c>
      <c r="M2541" s="9">
        <f t="shared" si="3"/>
        <v>11120000</v>
      </c>
    </row>
    <row r="2542">
      <c r="A2542" s="5" t="s">
        <v>6604</v>
      </c>
      <c r="B2542" s="5" t="s">
        <v>4141</v>
      </c>
      <c r="C2542" s="5" t="s">
        <v>3412</v>
      </c>
      <c r="D2542" s="5" t="s">
        <v>3413</v>
      </c>
      <c r="E2542" s="6">
        <v>45816.0</v>
      </c>
      <c r="F2542" s="7">
        <f t="shared" si="1"/>
        <v>2025</v>
      </c>
      <c r="G2542" s="7">
        <f t="shared" si="2"/>
        <v>6</v>
      </c>
      <c r="H2542" s="5" t="s">
        <v>71</v>
      </c>
      <c r="I2542" s="7">
        <v>18.0</v>
      </c>
      <c r="J2542" s="7">
        <v>0.0</v>
      </c>
      <c r="K2542" s="8"/>
      <c r="L2542" s="5" t="str">
        <f t="array" ref="L2542">XLOOKUP(H2542,'Product Master'!B:B,'Product Master'!C:C)</f>
        <v>Consumer &amp; Home Care</v>
      </c>
      <c r="M2542" s="9">
        <f t="shared" si="3"/>
        <v>0</v>
      </c>
    </row>
    <row r="2543">
      <c r="A2543" s="5" t="s">
        <v>6605</v>
      </c>
      <c r="B2543" s="5" t="s">
        <v>4257</v>
      </c>
      <c r="C2543" s="5" t="s">
        <v>3406</v>
      </c>
      <c r="D2543" s="5" t="s">
        <v>3419</v>
      </c>
      <c r="E2543" s="6">
        <v>45739.0</v>
      </c>
      <c r="F2543" s="7">
        <f t="shared" si="1"/>
        <v>2025</v>
      </c>
      <c r="G2543" s="7">
        <f t="shared" si="2"/>
        <v>3</v>
      </c>
      <c r="H2543" s="5" t="s">
        <v>336</v>
      </c>
      <c r="I2543" s="7">
        <v>41.5</v>
      </c>
      <c r="J2543" s="7">
        <v>20.0</v>
      </c>
      <c r="K2543" s="5" t="s">
        <v>5155</v>
      </c>
      <c r="L2543" s="5" t="str">
        <f t="array" ref="L2543">XLOOKUP(H2543,'Product Master'!B:B,'Product Master'!C:C)</f>
        <v>Automotive Solutions</v>
      </c>
      <c r="M2543" s="9">
        <f t="shared" si="3"/>
        <v>8300000</v>
      </c>
    </row>
    <row r="2544">
      <c r="A2544" s="5" t="s">
        <v>6606</v>
      </c>
      <c r="B2544" s="5" t="s">
        <v>3633</v>
      </c>
      <c r="C2544" s="5" t="s">
        <v>3402</v>
      </c>
      <c r="D2544" s="5" t="s">
        <v>3417</v>
      </c>
      <c r="E2544" s="6">
        <v>46342.0</v>
      </c>
      <c r="F2544" s="7">
        <f t="shared" si="1"/>
        <v>2026</v>
      </c>
      <c r="G2544" s="7">
        <f t="shared" si="2"/>
        <v>11</v>
      </c>
      <c r="H2544" s="5" t="s">
        <v>98</v>
      </c>
      <c r="I2544" s="7">
        <v>33.5</v>
      </c>
      <c r="J2544" s="7">
        <v>60.0</v>
      </c>
      <c r="K2544" s="8"/>
      <c r="L2544" s="5" t="str">
        <f t="array" ref="L2544">XLOOKUP(H2544,'Product Master'!B:B,'Product Master'!C:C)</f>
        <v>Industrial Lubricants</v>
      </c>
      <c r="M2544" s="9">
        <f t="shared" si="3"/>
        <v>20100000</v>
      </c>
    </row>
    <row r="2545">
      <c r="A2545" s="5" t="s">
        <v>6607</v>
      </c>
      <c r="B2545" s="5" t="s">
        <v>5110</v>
      </c>
      <c r="C2545" s="5" t="s">
        <v>3406</v>
      </c>
      <c r="D2545" s="5" t="s">
        <v>3413</v>
      </c>
      <c r="E2545" s="6">
        <v>46304.0</v>
      </c>
      <c r="F2545" s="7">
        <f t="shared" si="1"/>
        <v>2026</v>
      </c>
      <c r="G2545" s="7">
        <f t="shared" si="2"/>
        <v>10</v>
      </c>
      <c r="H2545" s="5" t="s">
        <v>25</v>
      </c>
      <c r="I2545" s="7">
        <v>14.4</v>
      </c>
      <c r="J2545" s="7">
        <v>0.0</v>
      </c>
      <c r="K2545" s="8"/>
      <c r="L2545" s="5" t="str">
        <f t="array" ref="L2545">XLOOKUP(H2545,'Product Master'!B:B,'Product Master'!C:C)</f>
        <v>Specialty Polymers</v>
      </c>
      <c r="M2545" s="9">
        <f t="shared" si="3"/>
        <v>0</v>
      </c>
    </row>
    <row r="2546">
      <c r="A2546" s="5" t="s">
        <v>6608</v>
      </c>
      <c r="B2546" s="5" t="s">
        <v>4025</v>
      </c>
      <c r="C2546" s="5" t="s">
        <v>3412</v>
      </c>
      <c r="D2546" s="5" t="s">
        <v>3413</v>
      </c>
      <c r="E2546" s="6">
        <v>45865.0</v>
      </c>
      <c r="F2546" s="7">
        <f t="shared" si="1"/>
        <v>2025</v>
      </c>
      <c r="G2546" s="7">
        <f t="shared" si="2"/>
        <v>7</v>
      </c>
      <c r="H2546" s="5" t="s">
        <v>92</v>
      </c>
      <c r="I2546" s="7">
        <v>53.3</v>
      </c>
      <c r="J2546" s="7">
        <v>0.0</v>
      </c>
      <c r="K2546" s="8"/>
      <c r="L2546" s="5" t="str">
        <f t="array" ref="L2546">XLOOKUP(H2546,'Product Master'!B:B,'Product Master'!C:C)</f>
        <v>Automotive Solutions</v>
      </c>
      <c r="M2546" s="9">
        <f t="shared" si="3"/>
        <v>0</v>
      </c>
    </row>
    <row r="2547">
      <c r="A2547" s="5" t="s">
        <v>6609</v>
      </c>
      <c r="B2547" s="5" t="s">
        <v>3487</v>
      </c>
      <c r="C2547" s="5" t="s">
        <v>3406</v>
      </c>
      <c r="D2547" s="5" t="s">
        <v>3417</v>
      </c>
      <c r="E2547" s="6">
        <v>46462.0</v>
      </c>
      <c r="F2547" s="7">
        <f t="shared" si="1"/>
        <v>2027</v>
      </c>
      <c r="G2547" s="7">
        <f t="shared" si="2"/>
        <v>3</v>
      </c>
      <c r="H2547" s="5" t="s">
        <v>210</v>
      </c>
      <c r="I2547" s="7">
        <v>78.4</v>
      </c>
      <c r="J2547" s="7">
        <v>60.0</v>
      </c>
      <c r="K2547" s="8"/>
      <c r="L2547" s="5" t="str">
        <f t="array" ref="L2547">XLOOKUP(H2547,'Product Master'!B:B,'Product Master'!C:C)</f>
        <v>Automotive Solutions</v>
      </c>
      <c r="M2547" s="9">
        <f t="shared" si="3"/>
        <v>47040000</v>
      </c>
    </row>
    <row r="2548">
      <c r="A2548" s="5" t="s">
        <v>6610</v>
      </c>
      <c r="B2548" s="5" t="s">
        <v>4786</v>
      </c>
      <c r="C2548" s="5" t="s">
        <v>3412</v>
      </c>
      <c r="D2548" s="5" t="s">
        <v>3417</v>
      </c>
      <c r="E2548" s="6">
        <v>45742.0</v>
      </c>
      <c r="F2548" s="7">
        <f t="shared" si="1"/>
        <v>2025</v>
      </c>
      <c r="G2548" s="7">
        <f t="shared" si="2"/>
        <v>3</v>
      </c>
      <c r="H2548" s="5" t="s">
        <v>210</v>
      </c>
      <c r="I2548" s="7">
        <v>20.0</v>
      </c>
      <c r="J2548" s="7">
        <v>60.0</v>
      </c>
      <c r="K2548" s="8"/>
      <c r="L2548" s="5" t="str">
        <f t="array" ref="L2548">XLOOKUP(H2548,'Product Master'!B:B,'Product Master'!C:C)</f>
        <v>Automotive Solutions</v>
      </c>
      <c r="M2548" s="9">
        <f t="shared" si="3"/>
        <v>12000000</v>
      </c>
    </row>
    <row r="2549">
      <c r="A2549" s="5" t="s">
        <v>6611</v>
      </c>
      <c r="B2549" s="5" t="s">
        <v>6612</v>
      </c>
      <c r="C2549" s="5" t="s">
        <v>3416</v>
      </c>
      <c r="D2549" s="5" t="s">
        <v>3403</v>
      </c>
      <c r="E2549" s="6">
        <v>45949.0</v>
      </c>
      <c r="F2549" s="7">
        <f t="shared" si="1"/>
        <v>2025</v>
      </c>
      <c r="G2549" s="7">
        <f t="shared" si="2"/>
        <v>10</v>
      </c>
      <c r="H2549" s="5" t="s">
        <v>152</v>
      </c>
      <c r="I2549" s="7">
        <v>26.0</v>
      </c>
      <c r="J2549" s="7">
        <v>80.0</v>
      </c>
      <c r="K2549" s="8"/>
      <c r="L2549" s="5" t="str">
        <f t="array" ref="L2549">XLOOKUP(H2549,'Product Master'!B:B,'Product Master'!C:C)</f>
        <v>Packaging Materials</v>
      </c>
      <c r="M2549" s="9">
        <f t="shared" si="3"/>
        <v>20800000</v>
      </c>
    </row>
    <row r="2550">
      <c r="A2550" s="5" t="s">
        <v>6613</v>
      </c>
      <c r="B2550" s="5" t="s">
        <v>3747</v>
      </c>
      <c r="C2550" s="5" t="s">
        <v>3416</v>
      </c>
      <c r="D2550" s="5" t="s">
        <v>3417</v>
      </c>
      <c r="E2550" s="6">
        <v>46034.0</v>
      </c>
      <c r="F2550" s="7">
        <f t="shared" si="1"/>
        <v>2026</v>
      </c>
      <c r="G2550" s="7">
        <f t="shared" si="2"/>
        <v>1</v>
      </c>
      <c r="H2550" s="5" t="s">
        <v>257</v>
      </c>
      <c r="I2550" s="7">
        <v>41.7</v>
      </c>
      <c r="J2550" s="7">
        <v>60.0</v>
      </c>
      <c r="K2550" s="8"/>
      <c r="L2550" s="5" t="str">
        <f t="array" ref="L2550">XLOOKUP(H2550,'Product Master'!B:B,'Product Master'!C:C)</f>
        <v>Consumer &amp; Home Care</v>
      </c>
      <c r="M2550" s="9">
        <f t="shared" si="3"/>
        <v>25020000</v>
      </c>
    </row>
    <row r="2551">
      <c r="A2551" s="5" t="s">
        <v>6614</v>
      </c>
      <c r="B2551" s="5" t="s">
        <v>3469</v>
      </c>
      <c r="C2551" s="5" t="s">
        <v>3416</v>
      </c>
      <c r="D2551" s="5" t="s">
        <v>3413</v>
      </c>
      <c r="E2551" s="6">
        <v>46044.0</v>
      </c>
      <c r="F2551" s="7">
        <f t="shared" si="1"/>
        <v>2026</v>
      </c>
      <c r="G2551" s="7">
        <f t="shared" si="2"/>
        <v>1</v>
      </c>
      <c r="H2551" s="5" t="s">
        <v>306</v>
      </c>
      <c r="I2551" s="7">
        <v>39.9</v>
      </c>
      <c r="J2551" s="7">
        <v>0.0</v>
      </c>
      <c r="K2551" s="8"/>
      <c r="L2551" s="5" t="str">
        <f t="array" ref="L2551">XLOOKUP(H2551,'Product Master'!B:B,'Product Master'!C:C)</f>
        <v>Consumer &amp; Home Care</v>
      </c>
      <c r="M2551" s="9">
        <f t="shared" si="3"/>
        <v>0</v>
      </c>
    </row>
    <row r="2552">
      <c r="A2552" s="5" t="s">
        <v>6615</v>
      </c>
      <c r="B2552" s="5" t="s">
        <v>3953</v>
      </c>
      <c r="C2552" s="5" t="s">
        <v>3402</v>
      </c>
      <c r="D2552" s="5" t="s">
        <v>3417</v>
      </c>
      <c r="E2552" s="6">
        <v>45952.0</v>
      </c>
      <c r="F2552" s="7">
        <f t="shared" si="1"/>
        <v>2025</v>
      </c>
      <c r="G2552" s="7">
        <f t="shared" si="2"/>
        <v>10</v>
      </c>
      <c r="H2552" s="5" t="s">
        <v>267</v>
      </c>
      <c r="I2552" s="7">
        <v>8.5</v>
      </c>
      <c r="J2552" s="7">
        <v>60.0</v>
      </c>
      <c r="K2552" s="8"/>
      <c r="L2552" s="5" t="str">
        <f t="array" ref="L2552">XLOOKUP(H2552,'Product Master'!B:B,'Product Master'!C:C)</f>
        <v>Automotive Solutions</v>
      </c>
      <c r="M2552" s="9">
        <f t="shared" si="3"/>
        <v>5100000</v>
      </c>
    </row>
    <row r="2553">
      <c r="A2553" s="5" t="s">
        <v>6616</v>
      </c>
      <c r="B2553" s="5" t="s">
        <v>3527</v>
      </c>
      <c r="C2553" s="5" t="s">
        <v>3402</v>
      </c>
      <c r="D2553" s="5" t="s">
        <v>3419</v>
      </c>
      <c r="E2553" s="6">
        <v>46649.0</v>
      </c>
      <c r="F2553" s="7">
        <f t="shared" si="1"/>
        <v>2027</v>
      </c>
      <c r="G2553" s="7">
        <f t="shared" si="2"/>
        <v>9</v>
      </c>
      <c r="H2553" s="5" t="s">
        <v>267</v>
      </c>
      <c r="I2553" s="7">
        <v>16.6</v>
      </c>
      <c r="J2553" s="7">
        <v>20.0</v>
      </c>
      <c r="K2553" s="8"/>
      <c r="L2553" s="5" t="str">
        <f t="array" ref="L2553">XLOOKUP(H2553,'Product Master'!B:B,'Product Master'!C:C)</f>
        <v>Automotive Solutions</v>
      </c>
      <c r="M2553" s="9">
        <f t="shared" si="3"/>
        <v>3320000</v>
      </c>
    </row>
    <row r="2554">
      <c r="A2554" s="5" t="s">
        <v>6617</v>
      </c>
      <c r="B2554" s="5" t="s">
        <v>3873</v>
      </c>
      <c r="C2554" s="5" t="s">
        <v>3406</v>
      </c>
      <c r="D2554" s="5" t="s">
        <v>3413</v>
      </c>
      <c r="E2554" s="6">
        <v>46071.0</v>
      </c>
      <c r="F2554" s="7">
        <f t="shared" si="1"/>
        <v>2026</v>
      </c>
      <c r="G2554" s="7">
        <f t="shared" si="2"/>
        <v>2</v>
      </c>
      <c r="H2554" s="5" t="s">
        <v>68</v>
      </c>
      <c r="I2554" s="7">
        <v>30.8</v>
      </c>
      <c r="J2554" s="7">
        <v>0.0</v>
      </c>
      <c r="K2554" s="8"/>
      <c r="L2554" s="5" t="str">
        <f t="array" ref="L2554">XLOOKUP(H2554,'Product Master'!B:B,'Product Master'!C:C)</f>
        <v>Industrial Lubricants</v>
      </c>
      <c r="M2554" s="9">
        <f t="shared" si="3"/>
        <v>0</v>
      </c>
    </row>
    <row r="2555">
      <c r="A2555" s="5" t="s">
        <v>6618</v>
      </c>
      <c r="B2555" s="5" t="s">
        <v>6110</v>
      </c>
      <c r="C2555" s="5" t="s">
        <v>3416</v>
      </c>
      <c r="D2555" s="5" t="s">
        <v>3417</v>
      </c>
      <c r="E2555" s="6">
        <v>46468.0</v>
      </c>
      <c r="F2555" s="7">
        <f t="shared" si="1"/>
        <v>2027</v>
      </c>
      <c r="G2555" s="7">
        <f t="shared" si="2"/>
        <v>3</v>
      </c>
      <c r="H2555" s="5" t="s">
        <v>35</v>
      </c>
      <c r="I2555" s="7">
        <v>49.6</v>
      </c>
      <c r="J2555" s="7">
        <v>60.0</v>
      </c>
      <c r="K2555" s="8"/>
      <c r="L2555" s="5" t="str">
        <f t="array" ref="L2555">XLOOKUP(H2555,'Product Master'!B:B,'Product Master'!C:C)</f>
        <v>Specialty Polymers</v>
      </c>
      <c r="M2555" s="9">
        <f t="shared" si="3"/>
        <v>29760000</v>
      </c>
    </row>
    <row r="2556">
      <c r="A2556" s="5" t="s">
        <v>6619</v>
      </c>
      <c r="B2556" s="5" t="s">
        <v>4260</v>
      </c>
      <c r="C2556" s="5" t="s">
        <v>3416</v>
      </c>
      <c r="D2556" s="5" t="s">
        <v>3407</v>
      </c>
      <c r="E2556" s="6">
        <v>45892.0</v>
      </c>
      <c r="F2556" s="7">
        <f t="shared" si="1"/>
        <v>2025</v>
      </c>
      <c r="G2556" s="7">
        <f t="shared" si="2"/>
        <v>8</v>
      </c>
      <c r="H2556" s="5" t="s">
        <v>152</v>
      </c>
      <c r="I2556" s="7">
        <v>30.8</v>
      </c>
      <c r="J2556" s="7">
        <v>100.0</v>
      </c>
      <c r="K2556" s="8"/>
      <c r="L2556" s="5" t="str">
        <f t="array" ref="L2556">XLOOKUP(H2556,'Product Master'!B:B,'Product Master'!C:C)</f>
        <v>Packaging Materials</v>
      </c>
      <c r="M2556" s="9">
        <f t="shared" si="3"/>
        <v>30800000</v>
      </c>
    </row>
    <row r="2557">
      <c r="A2557" s="5" t="s">
        <v>6620</v>
      </c>
      <c r="B2557" s="5" t="s">
        <v>3585</v>
      </c>
      <c r="C2557" s="5" t="s">
        <v>3416</v>
      </c>
      <c r="D2557" s="5" t="s">
        <v>3419</v>
      </c>
      <c r="E2557" s="6">
        <v>46697.0</v>
      </c>
      <c r="F2557" s="7">
        <f t="shared" si="1"/>
        <v>2027</v>
      </c>
      <c r="G2557" s="7">
        <f t="shared" si="2"/>
        <v>11</v>
      </c>
      <c r="H2557" s="5" t="s">
        <v>82</v>
      </c>
      <c r="I2557" s="7">
        <v>73.9</v>
      </c>
      <c r="J2557" s="7">
        <v>20.0</v>
      </c>
      <c r="K2557" s="8"/>
      <c r="L2557" s="5" t="str">
        <f t="array" ref="L2557">XLOOKUP(H2557,'Product Master'!B:B,'Product Master'!C:C)</f>
        <v>Packaging Materials</v>
      </c>
      <c r="M2557" s="9">
        <f t="shared" si="3"/>
        <v>14780000</v>
      </c>
    </row>
    <row r="2558">
      <c r="A2558" s="5" t="s">
        <v>6621</v>
      </c>
      <c r="B2558" s="5" t="s">
        <v>4476</v>
      </c>
      <c r="C2558" s="5" t="s">
        <v>3402</v>
      </c>
      <c r="D2558" s="5" t="s">
        <v>3407</v>
      </c>
      <c r="E2558" s="6">
        <v>46667.0</v>
      </c>
      <c r="F2558" s="7">
        <f t="shared" si="1"/>
        <v>2027</v>
      </c>
      <c r="G2558" s="7">
        <f t="shared" si="2"/>
        <v>10</v>
      </c>
      <c r="H2558" s="5" t="s">
        <v>25</v>
      </c>
      <c r="I2558" s="7">
        <v>10.4</v>
      </c>
      <c r="J2558" s="7">
        <v>100.0</v>
      </c>
      <c r="K2558" s="8"/>
      <c r="L2558" s="5" t="str">
        <f t="array" ref="L2558">XLOOKUP(H2558,'Product Master'!B:B,'Product Master'!C:C)</f>
        <v>Specialty Polymers</v>
      </c>
      <c r="M2558" s="9">
        <f t="shared" si="3"/>
        <v>10400000</v>
      </c>
    </row>
    <row r="2559">
      <c r="A2559" s="5" t="s">
        <v>6622</v>
      </c>
      <c r="B2559" s="5" t="s">
        <v>4459</v>
      </c>
      <c r="C2559" s="5" t="s">
        <v>3416</v>
      </c>
      <c r="D2559" s="5" t="s">
        <v>3417</v>
      </c>
      <c r="E2559" s="6">
        <v>46131.0</v>
      </c>
      <c r="F2559" s="7">
        <f t="shared" si="1"/>
        <v>2026</v>
      </c>
      <c r="G2559" s="7">
        <f t="shared" si="2"/>
        <v>4</v>
      </c>
      <c r="H2559" s="5" t="s">
        <v>145</v>
      </c>
      <c r="I2559" s="7">
        <v>68.9</v>
      </c>
      <c r="J2559" s="7">
        <v>60.0</v>
      </c>
      <c r="K2559" s="5" t="s">
        <v>6623</v>
      </c>
      <c r="L2559" s="5" t="str">
        <f t="array" ref="L2559">XLOOKUP(H2559,'Product Master'!B:B,'Product Master'!C:C)</f>
        <v>Consumer &amp; Home Care</v>
      </c>
      <c r="M2559" s="9">
        <f t="shared" si="3"/>
        <v>41340000</v>
      </c>
    </row>
    <row r="2560">
      <c r="A2560" s="5" t="s">
        <v>6624</v>
      </c>
      <c r="B2560" s="5" t="s">
        <v>5527</v>
      </c>
      <c r="C2560" s="5" t="s">
        <v>3406</v>
      </c>
      <c r="D2560" s="5" t="s">
        <v>3419</v>
      </c>
      <c r="E2560" s="6">
        <v>46286.0</v>
      </c>
      <c r="F2560" s="7">
        <f t="shared" si="1"/>
        <v>2026</v>
      </c>
      <c r="G2560" s="7">
        <f t="shared" si="2"/>
        <v>9</v>
      </c>
      <c r="H2560" s="5" t="s">
        <v>245</v>
      </c>
      <c r="I2560" s="7">
        <v>16.4</v>
      </c>
      <c r="J2560" s="7">
        <v>20.0</v>
      </c>
      <c r="K2560" s="8"/>
      <c r="L2560" s="5" t="str">
        <f t="array" ref="L2560">XLOOKUP(H2560,'Product Master'!B:B,'Product Master'!C:C)</f>
        <v>Packaging Materials</v>
      </c>
      <c r="M2560" s="9">
        <f t="shared" si="3"/>
        <v>3280000</v>
      </c>
    </row>
    <row r="2561">
      <c r="A2561" s="5" t="s">
        <v>6625</v>
      </c>
      <c r="B2561" s="5" t="s">
        <v>4354</v>
      </c>
      <c r="C2561" s="5" t="s">
        <v>3416</v>
      </c>
      <c r="D2561" s="5" t="s">
        <v>3417</v>
      </c>
      <c r="E2561" s="6">
        <v>46053.0</v>
      </c>
      <c r="F2561" s="7">
        <f t="shared" si="1"/>
        <v>2026</v>
      </c>
      <c r="G2561" s="7">
        <f t="shared" si="2"/>
        <v>1</v>
      </c>
      <c r="H2561" s="5" t="s">
        <v>25</v>
      </c>
      <c r="I2561" s="7">
        <v>9.4</v>
      </c>
      <c r="J2561" s="7">
        <v>60.0</v>
      </c>
      <c r="K2561" s="8"/>
      <c r="L2561" s="5" t="str">
        <f t="array" ref="L2561">XLOOKUP(H2561,'Product Master'!B:B,'Product Master'!C:C)</f>
        <v>Specialty Polymers</v>
      </c>
      <c r="M2561" s="9">
        <f t="shared" si="3"/>
        <v>5640000</v>
      </c>
    </row>
    <row r="2562">
      <c r="A2562" s="5" t="s">
        <v>6626</v>
      </c>
      <c r="B2562" s="5" t="s">
        <v>4427</v>
      </c>
      <c r="C2562" s="5" t="s">
        <v>3412</v>
      </c>
      <c r="D2562" s="5" t="s">
        <v>3417</v>
      </c>
      <c r="E2562" s="6">
        <v>46379.0</v>
      </c>
      <c r="F2562" s="7">
        <f t="shared" si="1"/>
        <v>2026</v>
      </c>
      <c r="G2562" s="7">
        <f t="shared" si="2"/>
        <v>12</v>
      </c>
      <c r="H2562" s="5" t="s">
        <v>213</v>
      </c>
      <c r="I2562" s="7">
        <v>44.2</v>
      </c>
      <c r="J2562" s="7">
        <v>60.0</v>
      </c>
      <c r="K2562" s="8"/>
      <c r="L2562" s="5" t="str">
        <f t="array" ref="L2562">XLOOKUP(H2562,'Product Master'!B:B,'Product Master'!C:C)</f>
        <v>Industrial Lubricants</v>
      </c>
      <c r="M2562" s="9">
        <f t="shared" si="3"/>
        <v>26520000</v>
      </c>
    </row>
    <row r="2563">
      <c r="A2563" s="5" t="s">
        <v>6627</v>
      </c>
      <c r="B2563" s="5" t="s">
        <v>4844</v>
      </c>
      <c r="C2563" s="5" t="s">
        <v>3412</v>
      </c>
      <c r="D2563" s="5" t="s">
        <v>3417</v>
      </c>
      <c r="E2563" s="6">
        <v>45824.0</v>
      </c>
      <c r="F2563" s="7">
        <f t="shared" si="1"/>
        <v>2025</v>
      </c>
      <c r="G2563" s="7">
        <f t="shared" si="2"/>
        <v>6</v>
      </c>
      <c r="H2563" s="5" t="s">
        <v>35</v>
      </c>
      <c r="I2563" s="7">
        <v>44.4</v>
      </c>
      <c r="J2563" s="7">
        <v>60.0</v>
      </c>
      <c r="K2563" s="8"/>
      <c r="L2563" s="5" t="str">
        <f t="array" ref="L2563">XLOOKUP(H2563,'Product Master'!B:B,'Product Master'!C:C)</f>
        <v>Specialty Polymers</v>
      </c>
      <c r="M2563" s="9">
        <f t="shared" si="3"/>
        <v>26640000</v>
      </c>
    </row>
    <row r="2564">
      <c r="A2564" s="5" t="s">
        <v>6628</v>
      </c>
      <c r="B2564" s="5" t="s">
        <v>4736</v>
      </c>
      <c r="C2564" s="5" t="s">
        <v>3402</v>
      </c>
      <c r="D2564" s="5" t="s">
        <v>3407</v>
      </c>
      <c r="E2564" s="6">
        <v>46695.0</v>
      </c>
      <c r="F2564" s="7">
        <f t="shared" si="1"/>
        <v>2027</v>
      </c>
      <c r="G2564" s="7">
        <f t="shared" si="2"/>
        <v>11</v>
      </c>
      <c r="H2564" s="5" t="s">
        <v>133</v>
      </c>
      <c r="I2564" s="7">
        <v>47.4</v>
      </c>
      <c r="J2564" s="7">
        <v>100.0</v>
      </c>
      <c r="K2564" s="8"/>
      <c r="L2564" s="5" t="str">
        <f t="array" ref="L2564">XLOOKUP(H2564,'Product Master'!B:B,'Product Master'!C:C)</f>
        <v>Specialty Polymers</v>
      </c>
      <c r="M2564" s="9">
        <f t="shared" si="3"/>
        <v>47400000</v>
      </c>
    </row>
    <row r="2565">
      <c r="A2565" s="5" t="s">
        <v>6629</v>
      </c>
      <c r="B2565" s="5" t="s">
        <v>3897</v>
      </c>
      <c r="C2565" s="5" t="s">
        <v>3402</v>
      </c>
      <c r="D2565" s="5" t="s">
        <v>3417</v>
      </c>
      <c r="E2565" s="6">
        <v>46832.0</v>
      </c>
      <c r="F2565" s="7">
        <f t="shared" si="1"/>
        <v>2028</v>
      </c>
      <c r="G2565" s="7">
        <f t="shared" si="2"/>
        <v>3</v>
      </c>
      <c r="H2565" s="5" t="s">
        <v>152</v>
      </c>
      <c r="I2565" s="7">
        <v>61.2</v>
      </c>
      <c r="J2565" s="7">
        <v>60.0</v>
      </c>
      <c r="K2565" s="5" t="s">
        <v>6257</v>
      </c>
      <c r="L2565" s="5" t="str">
        <f t="array" ref="L2565">XLOOKUP(H2565,'Product Master'!B:B,'Product Master'!C:C)</f>
        <v>Packaging Materials</v>
      </c>
      <c r="M2565" s="9">
        <f t="shared" si="3"/>
        <v>36720000</v>
      </c>
    </row>
    <row r="2566">
      <c r="A2566" s="5" t="s">
        <v>6630</v>
      </c>
      <c r="B2566" s="5" t="s">
        <v>3942</v>
      </c>
      <c r="C2566" s="5" t="s">
        <v>3406</v>
      </c>
      <c r="D2566" s="5" t="s">
        <v>3419</v>
      </c>
      <c r="E2566" s="6">
        <v>46138.0</v>
      </c>
      <c r="F2566" s="7">
        <f t="shared" si="1"/>
        <v>2026</v>
      </c>
      <c r="G2566" s="7">
        <f t="shared" si="2"/>
        <v>4</v>
      </c>
      <c r="H2566" s="5" t="s">
        <v>382</v>
      </c>
      <c r="I2566" s="7">
        <v>40.4</v>
      </c>
      <c r="J2566" s="7">
        <v>20.0</v>
      </c>
      <c r="K2566" s="8"/>
      <c r="L2566" s="5" t="str">
        <f t="array" ref="L2566">XLOOKUP(H2566,'Product Master'!B:B,'Product Master'!C:C)</f>
        <v>Industrial Lubricants</v>
      </c>
      <c r="M2566" s="9">
        <f t="shared" si="3"/>
        <v>8080000</v>
      </c>
    </row>
    <row r="2567">
      <c r="A2567" s="5" t="s">
        <v>6631</v>
      </c>
      <c r="B2567" s="5" t="s">
        <v>3457</v>
      </c>
      <c r="C2567" s="5" t="s">
        <v>3402</v>
      </c>
      <c r="D2567" s="5" t="s">
        <v>3407</v>
      </c>
      <c r="E2567" s="6">
        <v>46157.0</v>
      </c>
      <c r="F2567" s="7">
        <f t="shared" si="1"/>
        <v>2026</v>
      </c>
      <c r="G2567" s="7">
        <f t="shared" si="2"/>
        <v>5</v>
      </c>
      <c r="H2567" s="5" t="s">
        <v>71</v>
      </c>
      <c r="I2567" s="7">
        <v>11.1</v>
      </c>
      <c r="J2567" s="7">
        <v>100.0</v>
      </c>
      <c r="K2567" s="8"/>
      <c r="L2567" s="5" t="str">
        <f t="array" ref="L2567">XLOOKUP(H2567,'Product Master'!B:B,'Product Master'!C:C)</f>
        <v>Consumer &amp; Home Care</v>
      </c>
      <c r="M2567" s="9">
        <f t="shared" si="3"/>
        <v>11100000</v>
      </c>
    </row>
    <row r="2568">
      <c r="A2568" s="5" t="s">
        <v>6632</v>
      </c>
      <c r="B2568" s="5" t="s">
        <v>3672</v>
      </c>
      <c r="C2568" s="5" t="s">
        <v>3406</v>
      </c>
      <c r="D2568" s="5" t="s">
        <v>3403</v>
      </c>
      <c r="E2568" s="6">
        <v>46254.0</v>
      </c>
      <c r="F2568" s="7">
        <f t="shared" si="1"/>
        <v>2026</v>
      </c>
      <c r="G2568" s="7">
        <f t="shared" si="2"/>
        <v>8</v>
      </c>
      <c r="H2568" s="5" t="s">
        <v>306</v>
      </c>
      <c r="I2568" s="7">
        <v>28.0</v>
      </c>
      <c r="J2568" s="7">
        <v>80.0</v>
      </c>
      <c r="K2568" s="8"/>
      <c r="L2568" s="5" t="str">
        <f t="array" ref="L2568">XLOOKUP(H2568,'Product Master'!B:B,'Product Master'!C:C)</f>
        <v>Consumer &amp; Home Care</v>
      </c>
      <c r="M2568" s="9">
        <f t="shared" si="3"/>
        <v>22400000</v>
      </c>
    </row>
    <row r="2569">
      <c r="A2569" s="5" t="s">
        <v>6633</v>
      </c>
      <c r="B2569" s="5" t="s">
        <v>4617</v>
      </c>
      <c r="C2569" s="5" t="s">
        <v>3402</v>
      </c>
      <c r="D2569" s="5" t="s">
        <v>3413</v>
      </c>
      <c r="E2569" s="6">
        <v>45836.0</v>
      </c>
      <c r="F2569" s="7">
        <f t="shared" si="1"/>
        <v>2025</v>
      </c>
      <c r="G2569" s="7">
        <f t="shared" si="2"/>
        <v>6</v>
      </c>
      <c r="H2569" s="5" t="s">
        <v>31</v>
      </c>
      <c r="I2569" s="7">
        <v>38.8</v>
      </c>
      <c r="J2569" s="7">
        <v>0.0</v>
      </c>
      <c r="K2569" s="8"/>
      <c r="L2569" s="5" t="str">
        <f t="array" ref="L2569">XLOOKUP(H2569,'Product Master'!B:B,'Product Master'!C:C)</f>
        <v>Consumer &amp; Home Care</v>
      </c>
      <c r="M2569" s="9">
        <f t="shared" si="3"/>
        <v>0</v>
      </c>
    </row>
    <row r="2570">
      <c r="A2570" s="5" t="s">
        <v>6634</v>
      </c>
      <c r="B2570" s="5" t="s">
        <v>3714</v>
      </c>
      <c r="C2570" s="5" t="s">
        <v>3412</v>
      </c>
      <c r="D2570" s="5" t="s">
        <v>3403</v>
      </c>
      <c r="E2570" s="6">
        <v>45835.0</v>
      </c>
      <c r="F2570" s="7">
        <f t="shared" si="1"/>
        <v>2025</v>
      </c>
      <c r="G2570" s="7">
        <f t="shared" si="2"/>
        <v>6</v>
      </c>
      <c r="H2570" s="5" t="s">
        <v>79</v>
      </c>
      <c r="I2570" s="7">
        <v>10.4</v>
      </c>
      <c r="J2570" s="7">
        <v>80.0</v>
      </c>
      <c r="K2570" s="8"/>
      <c r="L2570" s="5" t="str">
        <f t="array" ref="L2570">XLOOKUP(H2570,'Product Master'!B:B,'Product Master'!C:C)</f>
        <v>Packaging Materials</v>
      </c>
      <c r="M2570" s="9">
        <f t="shared" si="3"/>
        <v>8320000</v>
      </c>
    </row>
    <row r="2571">
      <c r="A2571" s="5" t="s">
        <v>6635</v>
      </c>
      <c r="B2571" s="5" t="s">
        <v>3988</v>
      </c>
      <c r="C2571" s="5" t="s">
        <v>3402</v>
      </c>
      <c r="D2571" s="5" t="s">
        <v>3419</v>
      </c>
      <c r="E2571" s="6">
        <v>46854.0</v>
      </c>
      <c r="F2571" s="7">
        <f t="shared" si="1"/>
        <v>2028</v>
      </c>
      <c r="G2571" s="7">
        <f t="shared" si="2"/>
        <v>4</v>
      </c>
      <c r="H2571" s="5" t="s">
        <v>19</v>
      </c>
      <c r="I2571" s="7">
        <v>58.5</v>
      </c>
      <c r="J2571" s="7">
        <v>20.0</v>
      </c>
      <c r="K2571" s="5" t="s">
        <v>6636</v>
      </c>
      <c r="L2571" s="5" t="str">
        <f t="array" ref="L2571">XLOOKUP(H2571,'Product Master'!B:B,'Product Master'!C:C)</f>
        <v>Packaging Materials</v>
      </c>
      <c r="M2571" s="9">
        <f t="shared" si="3"/>
        <v>11700000</v>
      </c>
    </row>
    <row r="2572">
      <c r="A2572" s="5" t="s">
        <v>6637</v>
      </c>
      <c r="B2572" s="5" t="s">
        <v>3823</v>
      </c>
      <c r="C2572" s="5" t="s">
        <v>3416</v>
      </c>
      <c r="D2572" s="5" t="s">
        <v>3413</v>
      </c>
      <c r="E2572" s="6">
        <v>46345.0</v>
      </c>
      <c r="F2572" s="7">
        <f t="shared" si="1"/>
        <v>2026</v>
      </c>
      <c r="G2572" s="7">
        <f t="shared" si="2"/>
        <v>11</v>
      </c>
      <c r="H2572" s="5" t="s">
        <v>31</v>
      </c>
      <c r="I2572" s="7">
        <v>28.9</v>
      </c>
      <c r="J2572" s="7">
        <v>0.0</v>
      </c>
      <c r="K2572" s="8"/>
      <c r="L2572" s="5" t="str">
        <f t="array" ref="L2572">XLOOKUP(H2572,'Product Master'!B:B,'Product Master'!C:C)</f>
        <v>Consumer &amp; Home Care</v>
      </c>
      <c r="M2572" s="9">
        <f t="shared" si="3"/>
        <v>0</v>
      </c>
    </row>
    <row r="2573">
      <c r="A2573" s="5" t="s">
        <v>6638</v>
      </c>
      <c r="B2573" s="5" t="s">
        <v>4459</v>
      </c>
      <c r="C2573" s="5" t="s">
        <v>3406</v>
      </c>
      <c r="D2573" s="5" t="s">
        <v>3407</v>
      </c>
      <c r="E2573" s="6">
        <v>45689.0</v>
      </c>
      <c r="F2573" s="7">
        <f t="shared" si="1"/>
        <v>2025</v>
      </c>
      <c r="G2573" s="7">
        <f t="shared" si="2"/>
        <v>2</v>
      </c>
      <c r="H2573" s="5" t="s">
        <v>89</v>
      </c>
      <c r="I2573" s="7">
        <v>76.7</v>
      </c>
      <c r="J2573" s="7">
        <v>100.0</v>
      </c>
      <c r="K2573" s="8"/>
      <c r="L2573" s="5" t="str">
        <f t="array" ref="L2573">XLOOKUP(H2573,'Product Master'!B:B,'Product Master'!C:C)</f>
        <v>Automotive Solutions</v>
      </c>
      <c r="M2573" s="9">
        <f t="shared" si="3"/>
        <v>76700000</v>
      </c>
    </row>
    <row r="2574">
      <c r="A2574" s="5" t="s">
        <v>6639</v>
      </c>
      <c r="B2574" s="5" t="s">
        <v>4141</v>
      </c>
      <c r="C2574" s="5" t="s">
        <v>3412</v>
      </c>
      <c r="D2574" s="5" t="s">
        <v>3417</v>
      </c>
      <c r="E2574" s="6">
        <v>45718.0</v>
      </c>
      <c r="F2574" s="7">
        <f t="shared" si="1"/>
        <v>2025</v>
      </c>
      <c r="G2574" s="7">
        <f t="shared" si="2"/>
        <v>3</v>
      </c>
      <c r="H2574" s="5" t="s">
        <v>245</v>
      </c>
      <c r="I2574" s="7">
        <v>77.6</v>
      </c>
      <c r="J2574" s="7">
        <v>60.0</v>
      </c>
      <c r="K2574" s="8"/>
      <c r="L2574" s="5" t="str">
        <f t="array" ref="L2574">XLOOKUP(H2574,'Product Master'!B:B,'Product Master'!C:C)</f>
        <v>Packaging Materials</v>
      </c>
      <c r="M2574" s="9">
        <f t="shared" si="3"/>
        <v>46560000</v>
      </c>
    </row>
    <row r="2575">
      <c r="A2575" s="5" t="s">
        <v>6640</v>
      </c>
      <c r="B2575" s="5" t="s">
        <v>3708</v>
      </c>
      <c r="C2575" s="5" t="s">
        <v>3406</v>
      </c>
      <c r="D2575" s="5" t="s">
        <v>3417</v>
      </c>
      <c r="E2575" s="6">
        <v>46317.0</v>
      </c>
      <c r="F2575" s="7">
        <f t="shared" si="1"/>
        <v>2026</v>
      </c>
      <c r="G2575" s="7">
        <f t="shared" si="2"/>
        <v>10</v>
      </c>
      <c r="H2575" s="5" t="s">
        <v>267</v>
      </c>
      <c r="I2575" s="7">
        <v>49.3</v>
      </c>
      <c r="J2575" s="7">
        <v>60.0</v>
      </c>
      <c r="K2575" s="8"/>
      <c r="L2575" s="5" t="str">
        <f t="array" ref="L2575">XLOOKUP(H2575,'Product Master'!B:B,'Product Master'!C:C)</f>
        <v>Automotive Solutions</v>
      </c>
      <c r="M2575" s="9">
        <f t="shared" si="3"/>
        <v>29580000</v>
      </c>
    </row>
    <row r="2576">
      <c r="A2576" s="5" t="s">
        <v>6641</v>
      </c>
      <c r="B2576" s="5" t="s">
        <v>3722</v>
      </c>
      <c r="C2576" s="5" t="s">
        <v>3412</v>
      </c>
      <c r="D2576" s="5" t="s">
        <v>3413</v>
      </c>
      <c r="E2576" s="6">
        <v>46514.0</v>
      </c>
      <c r="F2576" s="7">
        <f t="shared" si="1"/>
        <v>2027</v>
      </c>
      <c r="G2576" s="7">
        <f t="shared" si="2"/>
        <v>5</v>
      </c>
      <c r="H2576" s="5" t="s">
        <v>31</v>
      </c>
      <c r="I2576" s="7">
        <v>5.9</v>
      </c>
      <c r="J2576" s="7">
        <v>0.0</v>
      </c>
      <c r="K2576" s="8"/>
      <c r="L2576" s="5" t="str">
        <f t="array" ref="L2576">XLOOKUP(H2576,'Product Master'!B:B,'Product Master'!C:C)</f>
        <v>Consumer &amp; Home Care</v>
      </c>
      <c r="M2576" s="9">
        <f t="shared" si="3"/>
        <v>0</v>
      </c>
    </row>
    <row r="2577">
      <c r="A2577" s="5" t="s">
        <v>6642</v>
      </c>
      <c r="B2577" s="5" t="s">
        <v>3716</v>
      </c>
      <c r="C2577" s="5" t="s">
        <v>3406</v>
      </c>
      <c r="D2577" s="5" t="s">
        <v>3413</v>
      </c>
      <c r="E2577" s="6">
        <v>46759.0</v>
      </c>
      <c r="F2577" s="7">
        <f t="shared" si="1"/>
        <v>2028</v>
      </c>
      <c r="G2577" s="7">
        <f t="shared" si="2"/>
        <v>1</v>
      </c>
      <c r="H2577" s="5" t="s">
        <v>183</v>
      </c>
      <c r="I2577" s="7">
        <v>8.9</v>
      </c>
      <c r="J2577" s="7">
        <v>0.0</v>
      </c>
      <c r="K2577" s="8"/>
      <c r="L2577" s="5" t="str">
        <f t="array" ref="L2577">XLOOKUP(H2577,'Product Master'!B:B,'Product Master'!C:C)</f>
        <v>Industrial Lubricants</v>
      </c>
      <c r="M2577" s="9">
        <f t="shared" si="3"/>
        <v>0</v>
      </c>
    </row>
    <row r="2578">
      <c r="A2578" s="5" t="s">
        <v>6643</v>
      </c>
      <c r="B2578" s="5" t="s">
        <v>3531</v>
      </c>
      <c r="C2578" s="5" t="s">
        <v>3412</v>
      </c>
      <c r="D2578" s="5" t="s">
        <v>3407</v>
      </c>
      <c r="E2578" s="6">
        <v>46161.0</v>
      </c>
      <c r="F2578" s="7">
        <f t="shared" si="1"/>
        <v>2026</v>
      </c>
      <c r="G2578" s="7">
        <f t="shared" si="2"/>
        <v>5</v>
      </c>
      <c r="H2578" s="5" t="s">
        <v>133</v>
      </c>
      <c r="I2578" s="7">
        <v>64.0</v>
      </c>
      <c r="J2578" s="7">
        <v>100.0</v>
      </c>
      <c r="K2578" s="8"/>
      <c r="L2578" s="5" t="str">
        <f t="array" ref="L2578">XLOOKUP(H2578,'Product Master'!B:B,'Product Master'!C:C)</f>
        <v>Specialty Polymers</v>
      </c>
      <c r="M2578" s="9">
        <f t="shared" si="3"/>
        <v>64000000</v>
      </c>
    </row>
    <row r="2579">
      <c r="A2579" s="5" t="s">
        <v>6644</v>
      </c>
      <c r="B2579" s="5" t="s">
        <v>3739</v>
      </c>
      <c r="C2579" s="5" t="s">
        <v>3412</v>
      </c>
      <c r="D2579" s="5" t="s">
        <v>3407</v>
      </c>
      <c r="E2579" s="6">
        <v>45745.0</v>
      </c>
      <c r="F2579" s="7">
        <f t="shared" si="1"/>
        <v>2025</v>
      </c>
      <c r="G2579" s="7">
        <f t="shared" si="2"/>
        <v>3</v>
      </c>
      <c r="H2579" s="5" t="s">
        <v>231</v>
      </c>
      <c r="I2579" s="7">
        <v>12.3</v>
      </c>
      <c r="J2579" s="7">
        <v>100.0</v>
      </c>
      <c r="K2579" s="8"/>
      <c r="L2579" s="5" t="str">
        <f t="array" ref="L2579">XLOOKUP(H2579,'Product Master'!B:B,'Product Master'!C:C)</f>
        <v>Industrial Lubricants</v>
      </c>
      <c r="M2579" s="9">
        <f t="shared" si="3"/>
        <v>12300000</v>
      </c>
    </row>
    <row r="2580">
      <c r="A2580" s="5" t="s">
        <v>6645</v>
      </c>
      <c r="B2580" s="5" t="s">
        <v>3957</v>
      </c>
      <c r="C2580" s="5" t="s">
        <v>3412</v>
      </c>
      <c r="D2580" s="5" t="s">
        <v>3413</v>
      </c>
      <c r="E2580" s="6">
        <v>46548.0</v>
      </c>
      <c r="F2580" s="7">
        <f t="shared" si="1"/>
        <v>2027</v>
      </c>
      <c r="G2580" s="7">
        <f t="shared" si="2"/>
        <v>6</v>
      </c>
      <c r="H2580" s="5" t="s">
        <v>98</v>
      </c>
      <c r="I2580" s="7">
        <v>74.7</v>
      </c>
      <c r="J2580" s="7">
        <v>0.0</v>
      </c>
      <c r="K2580" s="8"/>
      <c r="L2580" s="5" t="str">
        <f t="array" ref="L2580">XLOOKUP(H2580,'Product Master'!B:B,'Product Master'!C:C)</f>
        <v>Industrial Lubricants</v>
      </c>
      <c r="M2580" s="9">
        <f t="shared" si="3"/>
        <v>0</v>
      </c>
    </row>
    <row r="2581">
      <c r="A2581" s="5" t="s">
        <v>6646</v>
      </c>
      <c r="B2581" s="5" t="s">
        <v>4050</v>
      </c>
      <c r="C2581" s="5" t="s">
        <v>3416</v>
      </c>
      <c r="D2581" s="5" t="s">
        <v>3419</v>
      </c>
      <c r="E2581" s="6">
        <v>45875.0</v>
      </c>
      <c r="F2581" s="7">
        <f t="shared" si="1"/>
        <v>2025</v>
      </c>
      <c r="G2581" s="7">
        <f t="shared" si="2"/>
        <v>8</v>
      </c>
      <c r="H2581" s="5" t="s">
        <v>280</v>
      </c>
      <c r="I2581" s="7">
        <v>16.7</v>
      </c>
      <c r="J2581" s="7">
        <v>20.0</v>
      </c>
      <c r="K2581" s="8"/>
      <c r="L2581" s="5" t="str">
        <f t="array" ref="L2581">XLOOKUP(H2581,'Product Master'!B:B,'Product Master'!C:C)</f>
        <v>Packaging Materials</v>
      </c>
      <c r="M2581" s="9">
        <f t="shared" si="3"/>
        <v>3340000</v>
      </c>
    </row>
    <row r="2582">
      <c r="A2582" s="5" t="s">
        <v>6647</v>
      </c>
      <c r="B2582" s="5" t="s">
        <v>5115</v>
      </c>
      <c r="C2582" s="5" t="s">
        <v>3416</v>
      </c>
      <c r="D2582" s="5" t="s">
        <v>3419</v>
      </c>
      <c r="E2582" s="6">
        <v>46737.0</v>
      </c>
      <c r="F2582" s="7">
        <f t="shared" si="1"/>
        <v>2027</v>
      </c>
      <c r="G2582" s="7">
        <f t="shared" si="2"/>
        <v>12</v>
      </c>
      <c r="H2582" s="5" t="s">
        <v>64</v>
      </c>
      <c r="I2582" s="7">
        <v>63.6</v>
      </c>
      <c r="J2582" s="7">
        <v>20.0</v>
      </c>
      <c r="K2582" s="8"/>
      <c r="L2582" s="5" t="str">
        <f t="array" ref="L2582">XLOOKUP(H2582,'Product Master'!B:B,'Product Master'!C:C)</f>
        <v>Industrial Lubricants</v>
      </c>
      <c r="M2582" s="9">
        <f t="shared" si="3"/>
        <v>12720000</v>
      </c>
    </row>
    <row r="2583">
      <c r="A2583" s="5" t="s">
        <v>6648</v>
      </c>
      <c r="B2583" s="5" t="s">
        <v>3856</v>
      </c>
      <c r="C2583" s="5" t="s">
        <v>3416</v>
      </c>
      <c r="D2583" s="5" t="s">
        <v>3419</v>
      </c>
      <c r="E2583" s="6">
        <v>45984.0</v>
      </c>
      <c r="F2583" s="7">
        <f t="shared" si="1"/>
        <v>2025</v>
      </c>
      <c r="G2583" s="7">
        <f t="shared" si="2"/>
        <v>11</v>
      </c>
      <c r="H2583" s="5" t="s">
        <v>180</v>
      </c>
      <c r="I2583" s="7">
        <v>50.9</v>
      </c>
      <c r="J2583" s="7">
        <v>20.0</v>
      </c>
      <c r="K2583" s="8"/>
      <c r="L2583" s="5" t="str">
        <f t="array" ref="L2583">XLOOKUP(H2583,'Product Master'!B:B,'Product Master'!C:C)</f>
        <v>Automotive Solutions</v>
      </c>
      <c r="M2583" s="9">
        <f t="shared" si="3"/>
        <v>10180000</v>
      </c>
    </row>
    <row r="2584">
      <c r="A2584" s="5" t="s">
        <v>6649</v>
      </c>
      <c r="B2584" s="5" t="s">
        <v>3573</v>
      </c>
      <c r="C2584" s="5" t="s">
        <v>3402</v>
      </c>
      <c r="D2584" s="5" t="s">
        <v>3419</v>
      </c>
      <c r="E2584" s="6">
        <v>46402.0</v>
      </c>
      <c r="F2584" s="7">
        <f t="shared" si="1"/>
        <v>2027</v>
      </c>
      <c r="G2584" s="7">
        <f t="shared" si="2"/>
        <v>1</v>
      </c>
      <c r="H2584" s="5" t="s">
        <v>79</v>
      </c>
      <c r="I2584" s="7">
        <v>5.4</v>
      </c>
      <c r="J2584" s="7">
        <v>20.0</v>
      </c>
      <c r="K2584" s="8"/>
      <c r="L2584" s="5" t="str">
        <f t="array" ref="L2584">XLOOKUP(H2584,'Product Master'!B:B,'Product Master'!C:C)</f>
        <v>Packaging Materials</v>
      </c>
      <c r="M2584" s="9">
        <f t="shared" si="3"/>
        <v>1080000</v>
      </c>
    </row>
    <row r="2585">
      <c r="A2585" s="5" t="s">
        <v>6650</v>
      </c>
      <c r="B2585" s="5" t="s">
        <v>5115</v>
      </c>
      <c r="C2585" s="5" t="s">
        <v>3412</v>
      </c>
      <c r="D2585" s="5" t="s">
        <v>3403</v>
      </c>
      <c r="E2585" s="6">
        <v>46670.0</v>
      </c>
      <c r="F2585" s="7">
        <f t="shared" si="1"/>
        <v>2027</v>
      </c>
      <c r="G2585" s="7">
        <f t="shared" si="2"/>
        <v>10</v>
      </c>
      <c r="H2585" s="5" t="s">
        <v>250</v>
      </c>
      <c r="I2585" s="7">
        <v>73.6</v>
      </c>
      <c r="J2585" s="7">
        <v>80.0</v>
      </c>
      <c r="K2585" s="8"/>
      <c r="L2585" s="5" t="str">
        <f t="array" ref="L2585">XLOOKUP(H2585,'Product Master'!B:B,'Product Master'!C:C)</f>
        <v>Industrial Lubricants</v>
      </c>
      <c r="M2585" s="9">
        <f t="shared" si="3"/>
        <v>58880000</v>
      </c>
    </row>
    <row r="2586">
      <c r="A2586" s="5" t="s">
        <v>6651</v>
      </c>
      <c r="B2586" s="5" t="s">
        <v>3501</v>
      </c>
      <c r="C2586" s="5" t="s">
        <v>3412</v>
      </c>
      <c r="D2586" s="5" t="s">
        <v>3413</v>
      </c>
      <c r="E2586" s="6">
        <v>46638.0</v>
      </c>
      <c r="F2586" s="7">
        <f t="shared" si="1"/>
        <v>2027</v>
      </c>
      <c r="G2586" s="7">
        <f t="shared" si="2"/>
        <v>9</v>
      </c>
      <c r="H2586" s="5" t="s">
        <v>103</v>
      </c>
      <c r="I2586" s="7">
        <v>69.8</v>
      </c>
      <c r="J2586" s="7">
        <v>0.0</v>
      </c>
      <c r="K2586" s="8"/>
      <c r="L2586" s="5" t="str">
        <f t="array" ref="L2586">XLOOKUP(H2586,'Product Master'!B:B,'Product Master'!C:C)</f>
        <v>Specialty Polymers</v>
      </c>
      <c r="M2586" s="9">
        <f t="shared" si="3"/>
        <v>0</v>
      </c>
    </row>
    <row r="2587">
      <c r="A2587" s="5" t="s">
        <v>6652</v>
      </c>
      <c r="B2587" s="5" t="s">
        <v>5455</v>
      </c>
      <c r="C2587" s="5" t="s">
        <v>3412</v>
      </c>
      <c r="D2587" s="5" t="s">
        <v>3407</v>
      </c>
      <c r="E2587" s="6">
        <v>46297.0</v>
      </c>
      <c r="F2587" s="7">
        <f t="shared" si="1"/>
        <v>2026</v>
      </c>
      <c r="G2587" s="7">
        <f t="shared" si="2"/>
        <v>10</v>
      </c>
      <c r="H2587" s="5" t="s">
        <v>98</v>
      </c>
      <c r="I2587" s="7">
        <v>76.9</v>
      </c>
      <c r="J2587" s="7">
        <v>100.0</v>
      </c>
      <c r="K2587" s="8"/>
      <c r="L2587" s="5" t="str">
        <f t="array" ref="L2587">XLOOKUP(H2587,'Product Master'!B:B,'Product Master'!C:C)</f>
        <v>Industrial Lubricants</v>
      </c>
      <c r="M2587" s="9">
        <f t="shared" si="3"/>
        <v>76900000</v>
      </c>
    </row>
    <row r="2588">
      <c r="A2588" s="5" t="s">
        <v>6653</v>
      </c>
      <c r="B2588" s="5" t="s">
        <v>4635</v>
      </c>
      <c r="C2588" s="5" t="s">
        <v>3406</v>
      </c>
      <c r="D2588" s="5" t="s">
        <v>3407</v>
      </c>
      <c r="E2588" s="6">
        <v>46100.0</v>
      </c>
      <c r="F2588" s="7">
        <f t="shared" si="1"/>
        <v>2026</v>
      </c>
      <c r="G2588" s="7">
        <f t="shared" si="2"/>
        <v>3</v>
      </c>
      <c r="H2588" s="5" t="s">
        <v>231</v>
      </c>
      <c r="I2588" s="7">
        <v>12.1</v>
      </c>
      <c r="J2588" s="7">
        <v>100.0</v>
      </c>
      <c r="K2588" s="8"/>
      <c r="L2588" s="5" t="str">
        <f t="array" ref="L2588">XLOOKUP(H2588,'Product Master'!B:B,'Product Master'!C:C)</f>
        <v>Industrial Lubricants</v>
      </c>
      <c r="M2588" s="9">
        <f t="shared" si="3"/>
        <v>12100000</v>
      </c>
    </row>
    <row r="2589">
      <c r="A2589" s="5" t="s">
        <v>6654</v>
      </c>
      <c r="B2589" s="5" t="s">
        <v>4427</v>
      </c>
      <c r="C2589" s="5" t="s">
        <v>3402</v>
      </c>
      <c r="D2589" s="5" t="s">
        <v>3403</v>
      </c>
      <c r="E2589" s="6">
        <v>45755.0</v>
      </c>
      <c r="F2589" s="7">
        <f t="shared" si="1"/>
        <v>2025</v>
      </c>
      <c r="G2589" s="7">
        <f t="shared" si="2"/>
        <v>4</v>
      </c>
      <c r="H2589" s="5" t="s">
        <v>98</v>
      </c>
      <c r="I2589" s="7">
        <v>12.9</v>
      </c>
      <c r="J2589" s="7">
        <v>80.0</v>
      </c>
      <c r="K2589" s="8"/>
      <c r="L2589" s="5" t="str">
        <f t="array" ref="L2589">XLOOKUP(H2589,'Product Master'!B:B,'Product Master'!C:C)</f>
        <v>Industrial Lubricants</v>
      </c>
      <c r="M2589" s="9">
        <f t="shared" si="3"/>
        <v>10320000</v>
      </c>
    </row>
    <row r="2590">
      <c r="A2590" s="5" t="s">
        <v>6655</v>
      </c>
      <c r="B2590" s="5" t="s">
        <v>6128</v>
      </c>
      <c r="C2590" s="5" t="s">
        <v>3416</v>
      </c>
      <c r="D2590" s="5" t="s">
        <v>3407</v>
      </c>
      <c r="E2590" s="6">
        <v>46095.0</v>
      </c>
      <c r="F2590" s="7">
        <f t="shared" si="1"/>
        <v>2026</v>
      </c>
      <c r="G2590" s="7">
        <f t="shared" si="2"/>
        <v>3</v>
      </c>
      <c r="H2590" s="5" t="s">
        <v>92</v>
      </c>
      <c r="I2590" s="7">
        <v>64.8</v>
      </c>
      <c r="J2590" s="7">
        <v>100.0</v>
      </c>
      <c r="K2590" s="8"/>
      <c r="L2590" s="5" t="str">
        <f t="array" ref="L2590">XLOOKUP(H2590,'Product Master'!B:B,'Product Master'!C:C)</f>
        <v>Automotive Solutions</v>
      </c>
      <c r="M2590" s="9">
        <f t="shared" si="3"/>
        <v>64800000</v>
      </c>
    </row>
    <row r="2591">
      <c r="A2591" s="5" t="s">
        <v>6656</v>
      </c>
      <c r="B2591" s="5" t="s">
        <v>4192</v>
      </c>
      <c r="C2591" s="5" t="s">
        <v>3412</v>
      </c>
      <c r="D2591" s="5" t="s">
        <v>3413</v>
      </c>
      <c r="E2591" s="6">
        <v>46069.0</v>
      </c>
      <c r="F2591" s="7">
        <f t="shared" si="1"/>
        <v>2026</v>
      </c>
      <c r="G2591" s="7">
        <f t="shared" si="2"/>
        <v>2</v>
      </c>
      <c r="H2591" s="5" t="s">
        <v>71</v>
      </c>
      <c r="I2591" s="7">
        <v>63.6</v>
      </c>
      <c r="J2591" s="7">
        <v>0.0</v>
      </c>
      <c r="K2591" s="5" t="s">
        <v>6560</v>
      </c>
      <c r="L2591" s="5" t="str">
        <f t="array" ref="L2591">XLOOKUP(H2591,'Product Master'!B:B,'Product Master'!C:C)</f>
        <v>Consumer &amp; Home Care</v>
      </c>
      <c r="M2591" s="9">
        <f t="shared" si="3"/>
        <v>0</v>
      </c>
    </row>
    <row r="2592">
      <c r="A2592" s="5" t="s">
        <v>6657</v>
      </c>
      <c r="B2592" s="5" t="s">
        <v>4500</v>
      </c>
      <c r="C2592" s="5" t="s">
        <v>3402</v>
      </c>
      <c r="D2592" s="5" t="s">
        <v>3417</v>
      </c>
      <c r="E2592" s="6">
        <v>46853.0</v>
      </c>
      <c r="F2592" s="7">
        <f t="shared" si="1"/>
        <v>2028</v>
      </c>
      <c r="G2592" s="7">
        <f t="shared" si="2"/>
        <v>4</v>
      </c>
      <c r="H2592" s="5" t="s">
        <v>152</v>
      </c>
      <c r="I2592" s="7">
        <v>78.3</v>
      </c>
      <c r="J2592" s="7">
        <v>60.0</v>
      </c>
      <c r="K2592" s="8"/>
      <c r="L2592" s="5" t="str">
        <f t="array" ref="L2592">XLOOKUP(H2592,'Product Master'!B:B,'Product Master'!C:C)</f>
        <v>Packaging Materials</v>
      </c>
      <c r="M2592" s="9">
        <f t="shared" si="3"/>
        <v>46980000</v>
      </c>
    </row>
    <row r="2593">
      <c r="A2593" s="5" t="s">
        <v>6658</v>
      </c>
      <c r="B2593" s="5" t="s">
        <v>4068</v>
      </c>
      <c r="C2593" s="5" t="s">
        <v>3406</v>
      </c>
      <c r="D2593" s="5" t="s">
        <v>3403</v>
      </c>
      <c r="E2593" s="6">
        <v>46642.0</v>
      </c>
      <c r="F2593" s="7">
        <f t="shared" si="1"/>
        <v>2027</v>
      </c>
      <c r="G2593" s="7">
        <f t="shared" si="2"/>
        <v>9</v>
      </c>
      <c r="H2593" s="5" t="s">
        <v>40</v>
      </c>
      <c r="I2593" s="7">
        <v>70.8</v>
      </c>
      <c r="J2593" s="7">
        <v>80.0</v>
      </c>
      <c r="K2593" s="8"/>
      <c r="L2593" s="5" t="str">
        <f t="array" ref="L2593">XLOOKUP(H2593,'Product Master'!B:B,'Product Master'!C:C)</f>
        <v>Specialty Polymers</v>
      </c>
      <c r="M2593" s="9">
        <f t="shared" si="3"/>
        <v>56640000</v>
      </c>
    </row>
    <row r="2594">
      <c r="A2594" s="5" t="s">
        <v>6659</v>
      </c>
      <c r="B2594" s="5" t="s">
        <v>3881</v>
      </c>
      <c r="C2594" s="5" t="s">
        <v>3406</v>
      </c>
      <c r="D2594" s="5" t="s">
        <v>3417</v>
      </c>
      <c r="E2594" s="6">
        <v>46771.0</v>
      </c>
      <c r="F2594" s="7">
        <f t="shared" si="1"/>
        <v>2028</v>
      </c>
      <c r="G2594" s="7">
        <f t="shared" si="2"/>
        <v>1</v>
      </c>
      <c r="H2594" s="5" t="s">
        <v>68</v>
      </c>
      <c r="I2594" s="7">
        <v>34.2</v>
      </c>
      <c r="J2594" s="7">
        <v>60.0</v>
      </c>
      <c r="K2594" s="8"/>
      <c r="L2594" s="5" t="str">
        <f t="array" ref="L2594">XLOOKUP(H2594,'Product Master'!B:B,'Product Master'!C:C)</f>
        <v>Industrial Lubricants</v>
      </c>
      <c r="M2594" s="9">
        <f t="shared" si="3"/>
        <v>20520000</v>
      </c>
    </row>
    <row r="2595">
      <c r="A2595" s="5" t="s">
        <v>6660</v>
      </c>
      <c r="B2595" s="5" t="s">
        <v>4038</v>
      </c>
      <c r="C2595" s="5" t="s">
        <v>3402</v>
      </c>
      <c r="D2595" s="5" t="s">
        <v>3417</v>
      </c>
      <c r="E2595" s="6">
        <v>45848.0</v>
      </c>
      <c r="F2595" s="7">
        <f t="shared" si="1"/>
        <v>2025</v>
      </c>
      <c r="G2595" s="7">
        <f t="shared" si="2"/>
        <v>7</v>
      </c>
      <c r="H2595" s="5" t="s">
        <v>59</v>
      </c>
      <c r="I2595" s="7">
        <v>12.6</v>
      </c>
      <c r="J2595" s="7">
        <v>60.0</v>
      </c>
      <c r="K2595" s="8"/>
      <c r="L2595" s="5" t="str">
        <f t="array" ref="L2595">XLOOKUP(H2595,'Product Master'!B:B,'Product Master'!C:C)</f>
        <v>Consumer &amp; Home Care</v>
      </c>
      <c r="M2595" s="9">
        <f t="shared" si="3"/>
        <v>7560000</v>
      </c>
    </row>
    <row r="2596">
      <c r="A2596" s="5" t="s">
        <v>6661</v>
      </c>
      <c r="B2596" s="5" t="s">
        <v>3605</v>
      </c>
      <c r="C2596" s="5" t="s">
        <v>3402</v>
      </c>
      <c r="D2596" s="5" t="s">
        <v>3413</v>
      </c>
      <c r="E2596" s="6">
        <v>46493.0</v>
      </c>
      <c r="F2596" s="7">
        <f t="shared" si="1"/>
        <v>2027</v>
      </c>
      <c r="G2596" s="7">
        <f t="shared" si="2"/>
        <v>4</v>
      </c>
      <c r="H2596" s="5" t="s">
        <v>68</v>
      </c>
      <c r="I2596" s="7">
        <v>47.5</v>
      </c>
      <c r="J2596" s="7">
        <v>0.0</v>
      </c>
      <c r="K2596" s="8"/>
      <c r="L2596" s="5" t="str">
        <f t="array" ref="L2596">XLOOKUP(H2596,'Product Master'!B:B,'Product Master'!C:C)</f>
        <v>Industrial Lubricants</v>
      </c>
      <c r="M2596" s="9">
        <f t="shared" si="3"/>
        <v>0</v>
      </c>
    </row>
    <row r="2597">
      <c r="A2597" s="5" t="s">
        <v>6662</v>
      </c>
      <c r="B2597" s="5" t="s">
        <v>4676</v>
      </c>
      <c r="C2597" s="5" t="s">
        <v>3416</v>
      </c>
      <c r="D2597" s="5" t="s">
        <v>3403</v>
      </c>
      <c r="E2597" s="6">
        <v>46364.0</v>
      </c>
      <c r="F2597" s="7">
        <f t="shared" si="1"/>
        <v>2026</v>
      </c>
      <c r="G2597" s="7">
        <f t="shared" si="2"/>
        <v>12</v>
      </c>
      <c r="H2597" s="5" t="s">
        <v>142</v>
      </c>
      <c r="I2597" s="7">
        <v>69.1</v>
      </c>
      <c r="J2597" s="7">
        <v>80.0</v>
      </c>
      <c r="K2597" s="8"/>
      <c r="L2597" s="5" t="str">
        <f t="array" ref="L2597">XLOOKUP(H2597,'Product Master'!B:B,'Product Master'!C:C)</f>
        <v>Automotive Solutions</v>
      </c>
      <c r="M2597" s="9">
        <f t="shared" si="3"/>
        <v>55280000</v>
      </c>
    </row>
    <row r="2598">
      <c r="A2598" s="5" t="s">
        <v>6663</v>
      </c>
      <c r="B2598" s="5" t="s">
        <v>3781</v>
      </c>
      <c r="C2598" s="5" t="s">
        <v>3402</v>
      </c>
      <c r="D2598" s="5" t="s">
        <v>3419</v>
      </c>
      <c r="E2598" s="6">
        <v>46313.0</v>
      </c>
      <c r="F2598" s="7">
        <f t="shared" si="1"/>
        <v>2026</v>
      </c>
      <c r="G2598" s="7">
        <f t="shared" si="2"/>
        <v>10</v>
      </c>
      <c r="H2598" s="5" t="s">
        <v>59</v>
      </c>
      <c r="I2598" s="7">
        <v>36.7</v>
      </c>
      <c r="J2598" s="7">
        <v>20.0</v>
      </c>
      <c r="K2598" s="8"/>
      <c r="L2598" s="5" t="str">
        <f t="array" ref="L2598">XLOOKUP(H2598,'Product Master'!B:B,'Product Master'!C:C)</f>
        <v>Consumer &amp; Home Care</v>
      </c>
      <c r="M2598" s="9">
        <f t="shared" si="3"/>
        <v>7340000</v>
      </c>
    </row>
    <row r="2599">
      <c r="A2599" s="5" t="s">
        <v>6664</v>
      </c>
      <c r="B2599" s="5" t="s">
        <v>4020</v>
      </c>
      <c r="C2599" s="5" t="s">
        <v>3416</v>
      </c>
      <c r="D2599" s="5" t="s">
        <v>3413</v>
      </c>
      <c r="E2599" s="6">
        <v>46184.0</v>
      </c>
      <c r="F2599" s="7">
        <f t="shared" si="1"/>
        <v>2026</v>
      </c>
      <c r="G2599" s="7">
        <f t="shared" si="2"/>
        <v>6</v>
      </c>
      <c r="H2599" s="5" t="s">
        <v>59</v>
      </c>
      <c r="I2599" s="7">
        <v>15.8</v>
      </c>
      <c r="J2599" s="7">
        <v>0.0</v>
      </c>
      <c r="K2599" s="8"/>
      <c r="L2599" s="5" t="str">
        <f t="array" ref="L2599">XLOOKUP(H2599,'Product Master'!B:B,'Product Master'!C:C)</f>
        <v>Consumer &amp; Home Care</v>
      </c>
      <c r="M2599" s="9">
        <f t="shared" si="3"/>
        <v>0</v>
      </c>
    </row>
    <row r="2600">
      <c r="A2600" s="5" t="s">
        <v>6665</v>
      </c>
      <c r="B2600" s="5" t="s">
        <v>3607</v>
      </c>
      <c r="C2600" s="5" t="s">
        <v>3412</v>
      </c>
      <c r="D2600" s="5" t="s">
        <v>3403</v>
      </c>
      <c r="E2600" s="6">
        <v>46151.0</v>
      </c>
      <c r="F2600" s="7">
        <f t="shared" si="1"/>
        <v>2026</v>
      </c>
      <c r="G2600" s="7">
        <f t="shared" si="2"/>
        <v>5</v>
      </c>
      <c r="H2600" s="5" t="s">
        <v>306</v>
      </c>
      <c r="I2600" s="7">
        <v>11.2</v>
      </c>
      <c r="J2600" s="7">
        <v>80.0</v>
      </c>
      <c r="K2600" s="8"/>
      <c r="L2600" s="5" t="str">
        <f t="array" ref="L2600">XLOOKUP(H2600,'Product Master'!B:B,'Product Master'!C:C)</f>
        <v>Consumer &amp; Home Care</v>
      </c>
      <c r="M2600" s="9">
        <f t="shared" si="3"/>
        <v>8960000</v>
      </c>
    </row>
    <row r="2601">
      <c r="A2601" s="5" t="s">
        <v>6666</v>
      </c>
      <c r="B2601" s="5" t="s">
        <v>4429</v>
      </c>
      <c r="C2601" s="5" t="s">
        <v>3406</v>
      </c>
      <c r="D2601" s="5" t="s">
        <v>3413</v>
      </c>
      <c r="E2601" s="6">
        <v>46837.0</v>
      </c>
      <c r="F2601" s="7">
        <f t="shared" si="1"/>
        <v>2028</v>
      </c>
      <c r="G2601" s="7">
        <f t="shared" si="2"/>
        <v>3</v>
      </c>
      <c r="H2601" s="5" t="s">
        <v>336</v>
      </c>
      <c r="I2601" s="7">
        <v>44.3</v>
      </c>
      <c r="J2601" s="7">
        <v>0.0</v>
      </c>
      <c r="K2601" s="8"/>
      <c r="L2601" s="5" t="str">
        <f t="array" ref="L2601">XLOOKUP(H2601,'Product Master'!B:B,'Product Master'!C:C)</f>
        <v>Automotive Solutions</v>
      </c>
      <c r="M2601" s="9">
        <f t="shared" si="3"/>
        <v>0</v>
      </c>
    </row>
    <row r="2602">
      <c r="A2602" s="5" t="s">
        <v>6667</v>
      </c>
      <c r="B2602" s="5" t="s">
        <v>4789</v>
      </c>
      <c r="C2602" s="5" t="s">
        <v>3402</v>
      </c>
      <c r="D2602" s="5" t="s">
        <v>3413</v>
      </c>
      <c r="E2602" s="6">
        <v>46548.0</v>
      </c>
      <c r="F2602" s="7">
        <f t="shared" si="1"/>
        <v>2027</v>
      </c>
      <c r="G2602" s="7">
        <f t="shared" si="2"/>
        <v>6</v>
      </c>
      <c r="H2602" s="5" t="s">
        <v>98</v>
      </c>
      <c r="I2602" s="7">
        <v>22.4</v>
      </c>
      <c r="J2602" s="7">
        <v>0.0</v>
      </c>
      <c r="K2602" s="8"/>
      <c r="L2602" s="5" t="str">
        <f t="array" ref="L2602">XLOOKUP(H2602,'Product Master'!B:B,'Product Master'!C:C)</f>
        <v>Industrial Lubricants</v>
      </c>
      <c r="M2602" s="9">
        <f t="shared" si="3"/>
        <v>0</v>
      </c>
    </row>
    <row r="2603">
      <c r="A2603" s="5" t="s">
        <v>6668</v>
      </c>
      <c r="B2603" s="5" t="s">
        <v>3469</v>
      </c>
      <c r="C2603" s="5" t="s">
        <v>3402</v>
      </c>
      <c r="D2603" s="5" t="s">
        <v>3419</v>
      </c>
      <c r="E2603" s="6">
        <v>46198.0</v>
      </c>
      <c r="F2603" s="7">
        <f t="shared" si="1"/>
        <v>2026</v>
      </c>
      <c r="G2603" s="7">
        <f t="shared" si="2"/>
        <v>6</v>
      </c>
      <c r="H2603" s="5" t="s">
        <v>89</v>
      </c>
      <c r="I2603" s="7">
        <v>73.9</v>
      </c>
      <c r="J2603" s="7">
        <v>20.0</v>
      </c>
      <c r="K2603" s="8"/>
      <c r="L2603" s="5" t="str">
        <f t="array" ref="L2603">XLOOKUP(H2603,'Product Master'!B:B,'Product Master'!C:C)</f>
        <v>Automotive Solutions</v>
      </c>
      <c r="M2603" s="9">
        <f t="shared" si="3"/>
        <v>14780000</v>
      </c>
    </row>
    <row r="2604">
      <c r="A2604" s="5" t="s">
        <v>6669</v>
      </c>
      <c r="B2604" s="5" t="s">
        <v>3873</v>
      </c>
      <c r="C2604" s="5" t="s">
        <v>3416</v>
      </c>
      <c r="D2604" s="5" t="s">
        <v>3419</v>
      </c>
      <c r="E2604" s="6">
        <v>46042.0</v>
      </c>
      <c r="F2604" s="7">
        <f t="shared" si="1"/>
        <v>2026</v>
      </c>
      <c r="G2604" s="7">
        <f t="shared" si="2"/>
        <v>1</v>
      </c>
      <c r="H2604" s="5" t="s">
        <v>82</v>
      </c>
      <c r="I2604" s="7">
        <v>20.8</v>
      </c>
      <c r="J2604" s="7">
        <v>20.0</v>
      </c>
      <c r="K2604" s="8"/>
      <c r="L2604" s="5" t="str">
        <f t="array" ref="L2604">XLOOKUP(H2604,'Product Master'!B:B,'Product Master'!C:C)</f>
        <v>Packaging Materials</v>
      </c>
      <c r="M2604" s="9">
        <f t="shared" si="3"/>
        <v>4160000</v>
      </c>
    </row>
    <row r="2605">
      <c r="A2605" s="5" t="s">
        <v>6670</v>
      </c>
      <c r="B2605" s="5" t="s">
        <v>4361</v>
      </c>
      <c r="C2605" s="5" t="s">
        <v>3402</v>
      </c>
      <c r="D2605" s="5" t="s">
        <v>3403</v>
      </c>
      <c r="E2605" s="6">
        <v>46750.0</v>
      </c>
      <c r="F2605" s="7">
        <f t="shared" si="1"/>
        <v>2027</v>
      </c>
      <c r="G2605" s="7">
        <f t="shared" si="2"/>
        <v>12</v>
      </c>
      <c r="H2605" s="5" t="s">
        <v>89</v>
      </c>
      <c r="I2605" s="7">
        <v>63.7</v>
      </c>
      <c r="J2605" s="7">
        <v>80.0</v>
      </c>
      <c r="K2605" s="8"/>
      <c r="L2605" s="5" t="str">
        <f t="array" ref="L2605">XLOOKUP(H2605,'Product Master'!B:B,'Product Master'!C:C)</f>
        <v>Automotive Solutions</v>
      </c>
      <c r="M2605" s="9">
        <f t="shared" si="3"/>
        <v>50960000</v>
      </c>
    </row>
    <row r="2606">
      <c r="A2606" s="5" t="s">
        <v>6671</v>
      </c>
      <c r="B2606" s="5" t="s">
        <v>4728</v>
      </c>
      <c r="C2606" s="5" t="s">
        <v>3402</v>
      </c>
      <c r="D2606" s="5" t="s">
        <v>3407</v>
      </c>
      <c r="E2606" s="6">
        <v>45958.0</v>
      </c>
      <c r="F2606" s="7">
        <f t="shared" si="1"/>
        <v>2025</v>
      </c>
      <c r="G2606" s="7">
        <f t="shared" si="2"/>
        <v>10</v>
      </c>
      <c r="H2606" s="5" t="s">
        <v>194</v>
      </c>
      <c r="I2606" s="7">
        <v>38.8</v>
      </c>
      <c r="J2606" s="7">
        <v>100.0</v>
      </c>
      <c r="K2606" s="8"/>
      <c r="L2606" s="5" t="str">
        <f t="array" ref="L2606">XLOOKUP(H2606,'Product Master'!B:B,'Product Master'!C:C)</f>
        <v>Specialty Polymers</v>
      </c>
      <c r="M2606" s="9">
        <f t="shared" si="3"/>
        <v>38800000</v>
      </c>
    </row>
    <row r="2607">
      <c r="A2607" s="5" t="s">
        <v>6672</v>
      </c>
      <c r="B2607" s="5" t="s">
        <v>3487</v>
      </c>
      <c r="C2607" s="5" t="s">
        <v>3406</v>
      </c>
      <c r="D2607" s="5" t="s">
        <v>3419</v>
      </c>
      <c r="E2607" s="6">
        <v>46306.0</v>
      </c>
      <c r="F2607" s="7">
        <f t="shared" si="1"/>
        <v>2026</v>
      </c>
      <c r="G2607" s="7">
        <f t="shared" si="2"/>
        <v>10</v>
      </c>
      <c r="H2607" s="5" t="s">
        <v>133</v>
      </c>
      <c r="I2607" s="7">
        <v>25.8</v>
      </c>
      <c r="J2607" s="7">
        <v>20.0</v>
      </c>
      <c r="K2607" s="8"/>
      <c r="L2607" s="5" t="str">
        <f t="array" ref="L2607">XLOOKUP(H2607,'Product Master'!B:B,'Product Master'!C:C)</f>
        <v>Specialty Polymers</v>
      </c>
      <c r="M2607" s="9">
        <f t="shared" si="3"/>
        <v>5160000</v>
      </c>
    </row>
    <row r="2608">
      <c r="A2608" s="5" t="s">
        <v>6673</v>
      </c>
      <c r="B2608" s="5" t="s">
        <v>3556</v>
      </c>
      <c r="C2608" s="5" t="s">
        <v>3406</v>
      </c>
      <c r="D2608" s="5" t="s">
        <v>3417</v>
      </c>
      <c r="E2608" s="6">
        <v>46145.0</v>
      </c>
      <c r="F2608" s="7">
        <f t="shared" si="1"/>
        <v>2026</v>
      </c>
      <c r="G2608" s="7">
        <f t="shared" si="2"/>
        <v>5</v>
      </c>
      <c r="H2608" s="5" t="s">
        <v>201</v>
      </c>
      <c r="I2608" s="7">
        <v>77.5</v>
      </c>
      <c r="J2608" s="7">
        <v>60.0</v>
      </c>
      <c r="K2608" s="8"/>
      <c r="L2608" s="5" t="str">
        <f t="array" ref="L2608">XLOOKUP(H2608,'Product Master'!B:B,'Product Master'!C:C)</f>
        <v>Industrial Lubricants</v>
      </c>
      <c r="M2608" s="9">
        <f t="shared" si="3"/>
        <v>46500000</v>
      </c>
    </row>
    <row r="2609">
      <c r="A2609" s="5" t="s">
        <v>6674</v>
      </c>
      <c r="B2609" s="5" t="s">
        <v>3507</v>
      </c>
      <c r="C2609" s="5" t="s">
        <v>3406</v>
      </c>
      <c r="D2609" s="5" t="s">
        <v>3417</v>
      </c>
      <c r="E2609" s="6">
        <v>45923.0</v>
      </c>
      <c r="F2609" s="7">
        <f t="shared" si="1"/>
        <v>2025</v>
      </c>
      <c r="G2609" s="7">
        <f t="shared" si="2"/>
        <v>9</v>
      </c>
      <c r="H2609" s="5" t="s">
        <v>231</v>
      </c>
      <c r="I2609" s="7">
        <v>52.3</v>
      </c>
      <c r="J2609" s="7">
        <v>60.0</v>
      </c>
      <c r="K2609" s="8"/>
      <c r="L2609" s="5" t="str">
        <f t="array" ref="L2609">XLOOKUP(H2609,'Product Master'!B:B,'Product Master'!C:C)</f>
        <v>Industrial Lubricants</v>
      </c>
      <c r="M2609" s="9">
        <f t="shared" si="3"/>
        <v>31380000</v>
      </c>
    </row>
    <row r="2610">
      <c r="A2610" s="5" t="s">
        <v>6675</v>
      </c>
      <c r="B2610" s="5" t="s">
        <v>3672</v>
      </c>
      <c r="C2610" s="5" t="s">
        <v>3402</v>
      </c>
      <c r="D2610" s="5" t="s">
        <v>3413</v>
      </c>
      <c r="E2610" s="6">
        <v>46490.0</v>
      </c>
      <c r="F2610" s="7">
        <f t="shared" si="1"/>
        <v>2027</v>
      </c>
      <c r="G2610" s="7">
        <f t="shared" si="2"/>
        <v>4</v>
      </c>
      <c r="H2610" s="5" t="s">
        <v>231</v>
      </c>
      <c r="I2610" s="7">
        <v>26.0</v>
      </c>
      <c r="J2610" s="7">
        <v>0.0</v>
      </c>
      <c r="K2610" s="8"/>
      <c r="L2610" s="5" t="str">
        <f t="array" ref="L2610">XLOOKUP(H2610,'Product Master'!B:B,'Product Master'!C:C)</f>
        <v>Industrial Lubricants</v>
      </c>
      <c r="M2610" s="9">
        <f t="shared" si="3"/>
        <v>0</v>
      </c>
    </row>
    <row r="2611">
      <c r="A2611" s="5" t="s">
        <v>6676</v>
      </c>
      <c r="B2611" s="5" t="s">
        <v>3946</v>
      </c>
      <c r="C2611" s="5" t="s">
        <v>3406</v>
      </c>
      <c r="D2611" s="5" t="s">
        <v>3413</v>
      </c>
      <c r="E2611" s="6">
        <v>46569.0</v>
      </c>
      <c r="F2611" s="7">
        <f t="shared" si="1"/>
        <v>2027</v>
      </c>
      <c r="G2611" s="7">
        <f t="shared" si="2"/>
        <v>7</v>
      </c>
      <c r="H2611" s="5" t="s">
        <v>133</v>
      </c>
      <c r="I2611" s="7">
        <v>51.4</v>
      </c>
      <c r="J2611" s="7">
        <v>0.0</v>
      </c>
      <c r="K2611" s="5" t="s">
        <v>5146</v>
      </c>
      <c r="L2611" s="5" t="str">
        <f t="array" ref="L2611">XLOOKUP(H2611,'Product Master'!B:B,'Product Master'!C:C)</f>
        <v>Specialty Polymers</v>
      </c>
      <c r="M2611" s="9">
        <f t="shared" si="3"/>
        <v>0</v>
      </c>
    </row>
    <row r="2612">
      <c r="A2612" s="5" t="s">
        <v>6677</v>
      </c>
      <c r="B2612" s="5" t="s">
        <v>3832</v>
      </c>
      <c r="C2612" s="5" t="s">
        <v>3406</v>
      </c>
      <c r="D2612" s="5" t="s">
        <v>3403</v>
      </c>
      <c r="E2612" s="6">
        <v>46426.0</v>
      </c>
      <c r="F2612" s="7">
        <f t="shared" si="1"/>
        <v>2027</v>
      </c>
      <c r="G2612" s="7">
        <f t="shared" si="2"/>
        <v>2</v>
      </c>
      <c r="H2612" s="5" t="s">
        <v>257</v>
      </c>
      <c r="I2612" s="7">
        <v>61.6</v>
      </c>
      <c r="J2612" s="7">
        <v>80.0</v>
      </c>
      <c r="K2612" s="8"/>
      <c r="L2612" s="5" t="str">
        <f t="array" ref="L2612">XLOOKUP(H2612,'Product Master'!B:B,'Product Master'!C:C)</f>
        <v>Consumer &amp; Home Care</v>
      </c>
      <c r="M2612" s="9">
        <f t="shared" si="3"/>
        <v>49280000</v>
      </c>
    </row>
    <row r="2613">
      <c r="A2613" s="5" t="s">
        <v>6678</v>
      </c>
      <c r="B2613" s="5" t="s">
        <v>6128</v>
      </c>
      <c r="C2613" s="5" t="s">
        <v>3412</v>
      </c>
      <c r="D2613" s="5" t="s">
        <v>3407</v>
      </c>
      <c r="E2613" s="6">
        <v>46141.0</v>
      </c>
      <c r="F2613" s="7">
        <f t="shared" si="1"/>
        <v>2026</v>
      </c>
      <c r="G2613" s="7">
        <f t="shared" si="2"/>
        <v>4</v>
      </c>
      <c r="H2613" s="5" t="s">
        <v>68</v>
      </c>
      <c r="I2613" s="7">
        <v>17.8</v>
      </c>
      <c r="J2613" s="7">
        <v>100.0</v>
      </c>
      <c r="K2613" s="8"/>
      <c r="L2613" s="5" t="str">
        <f t="array" ref="L2613">XLOOKUP(H2613,'Product Master'!B:B,'Product Master'!C:C)</f>
        <v>Industrial Lubricants</v>
      </c>
      <c r="M2613" s="9">
        <f t="shared" si="3"/>
        <v>17800000</v>
      </c>
    </row>
    <row r="2614">
      <c r="A2614" s="5" t="s">
        <v>6679</v>
      </c>
      <c r="B2614" s="5" t="s">
        <v>3951</v>
      </c>
      <c r="C2614" s="5" t="s">
        <v>3402</v>
      </c>
      <c r="D2614" s="5" t="s">
        <v>3419</v>
      </c>
      <c r="E2614" s="6">
        <v>46107.0</v>
      </c>
      <c r="F2614" s="7">
        <f t="shared" si="1"/>
        <v>2026</v>
      </c>
      <c r="G2614" s="7">
        <f t="shared" si="2"/>
        <v>3</v>
      </c>
      <c r="H2614" s="5" t="s">
        <v>210</v>
      </c>
      <c r="I2614" s="7">
        <v>67.3</v>
      </c>
      <c r="J2614" s="7">
        <v>20.0</v>
      </c>
      <c r="K2614" s="8"/>
      <c r="L2614" s="5" t="str">
        <f t="array" ref="L2614">XLOOKUP(H2614,'Product Master'!B:B,'Product Master'!C:C)</f>
        <v>Automotive Solutions</v>
      </c>
      <c r="M2614" s="9">
        <f t="shared" si="3"/>
        <v>13460000</v>
      </c>
    </row>
    <row r="2615">
      <c r="A2615" s="5" t="s">
        <v>6680</v>
      </c>
      <c r="B2615" s="5" t="s">
        <v>5039</v>
      </c>
      <c r="C2615" s="5" t="s">
        <v>3416</v>
      </c>
      <c r="D2615" s="5" t="s">
        <v>3417</v>
      </c>
      <c r="E2615" s="6">
        <v>45756.0</v>
      </c>
      <c r="F2615" s="7">
        <f t="shared" si="1"/>
        <v>2025</v>
      </c>
      <c r="G2615" s="7">
        <f t="shared" si="2"/>
        <v>4</v>
      </c>
      <c r="H2615" s="5" t="s">
        <v>152</v>
      </c>
      <c r="I2615" s="7">
        <v>73.0</v>
      </c>
      <c r="J2615" s="7">
        <v>60.0</v>
      </c>
      <c r="K2615" s="8"/>
      <c r="L2615" s="5" t="str">
        <f t="array" ref="L2615">XLOOKUP(H2615,'Product Master'!B:B,'Product Master'!C:C)</f>
        <v>Packaging Materials</v>
      </c>
      <c r="M2615" s="9">
        <f t="shared" si="3"/>
        <v>43800000</v>
      </c>
    </row>
    <row r="2616">
      <c r="A2616" s="5" t="s">
        <v>6681</v>
      </c>
      <c r="B2616" s="5" t="s">
        <v>4062</v>
      </c>
      <c r="C2616" s="5" t="s">
        <v>3402</v>
      </c>
      <c r="D2616" s="5" t="s">
        <v>3417</v>
      </c>
      <c r="E2616" s="6">
        <v>46230.0</v>
      </c>
      <c r="F2616" s="7">
        <f t="shared" si="1"/>
        <v>2026</v>
      </c>
      <c r="G2616" s="7">
        <f t="shared" si="2"/>
        <v>7</v>
      </c>
      <c r="H2616" s="5" t="s">
        <v>74</v>
      </c>
      <c r="I2616" s="7">
        <v>55.5</v>
      </c>
      <c r="J2616" s="7">
        <v>60.0</v>
      </c>
      <c r="K2616" s="8"/>
      <c r="L2616" s="5" t="str">
        <f t="array" ref="L2616">XLOOKUP(H2616,'Product Master'!B:B,'Product Master'!C:C)</f>
        <v>Consumer &amp; Home Care</v>
      </c>
      <c r="M2616" s="9">
        <f t="shared" si="3"/>
        <v>33300000</v>
      </c>
    </row>
    <row r="2617">
      <c r="A2617" s="5" t="s">
        <v>6682</v>
      </c>
      <c r="B2617" s="5" t="s">
        <v>3876</v>
      </c>
      <c r="C2617" s="5" t="s">
        <v>3416</v>
      </c>
      <c r="D2617" s="5" t="s">
        <v>3407</v>
      </c>
      <c r="E2617" s="6">
        <v>46539.0</v>
      </c>
      <c r="F2617" s="7">
        <f t="shared" si="1"/>
        <v>2027</v>
      </c>
      <c r="G2617" s="7">
        <f t="shared" si="2"/>
        <v>6</v>
      </c>
      <c r="H2617" s="5" t="s">
        <v>336</v>
      </c>
      <c r="I2617" s="7">
        <v>45.3</v>
      </c>
      <c r="J2617" s="7">
        <v>100.0</v>
      </c>
      <c r="K2617" s="8"/>
      <c r="L2617" s="5" t="str">
        <f t="array" ref="L2617">XLOOKUP(H2617,'Product Master'!B:B,'Product Master'!C:C)</f>
        <v>Automotive Solutions</v>
      </c>
      <c r="M2617" s="9">
        <f t="shared" si="3"/>
        <v>45300000</v>
      </c>
    </row>
    <row r="2618">
      <c r="A2618" s="5" t="s">
        <v>6683</v>
      </c>
      <c r="B2618" s="5" t="s">
        <v>4712</v>
      </c>
      <c r="C2618" s="5" t="s">
        <v>3406</v>
      </c>
      <c r="D2618" s="5" t="s">
        <v>3413</v>
      </c>
      <c r="E2618" s="6">
        <v>46330.0</v>
      </c>
      <c r="F2618" s="7">
        <f t="shared" si="1"/>
        <v>2026</v>
      </c>
      <c r="G2618" s="7">
        <f t="shared" si="2"/>
        <v>11</v>
      </c>
      <c r="H2618" s="5" t="s">
        <v>56</v>
      </c>
      <c r="I2618" s="7">
        <v>36.4</v>
      </c>
      <c r="J2618" s="7">
        <v>0.0</v>
      </c>
      <c r="K2618" s="8"/>
      <c r="L2618" s="5" t="str">
        <f t="array" ref="L2618">XLOOKUP(H2618,'Product Master'!B:B,'Product Master'!C:C)</f>
        <v>Packaging Materials</v>
      </c>
      <c r="M2618" s="9">
        <f t="shared" si="3"/>
        <v>0</v>
      </c>
    </row>
    <row r="2619">
      <c r="A2619" s="5" t="s">
        <v>6684</v>
      </c>
      <c r="B2619" s="5" t="s">
        <v>4456</v>
      </c>
      <c r="C2619" s="5" t="s">
        <v>3412</v>
      </c>
      <c r="D2619" s="5" t="s">
        <v>3413</v>
      </c>
      <c r="E2619" s="6">
        <v>45790.0</v>
      </c>
      <c r="F2619" s="7">
        <f t="shared" si="1"/>
        <v>2025</v>
      </c>
      <c r="G2619" s="7">
        <f t="shared" si="2"/>
        <v>5</v>
      </c>
      <c r="H2619" s="5" t="s">
        <v>218</v>
      </c>
      <c r="I2619" s="7">
        <v>17.0</v>
      </c>
      <c r="J2619" s="7">
        <v>0.0</v>
      </c>
      <c r="K2619" s="8"/>
      <c r="L2619" s="5" t="str">
        <f t="array" ref="L2619">XLOOKUP(H2619,'Product Master'!B:B,'Product Master'!C:C)</f>
        <v>Consumer &amp; Home Care</v>
      </c>
      <c r="M2619" s="9">
        <f t="shared" si="3"/>
        <v>0</v>
      </c>
    </row>
    <row r="2620">
      <c r="A2620" s="5" t="s">
        <v>6685</v>
      </c>
      <c r="B2620" s="5" t="s">
        <v>3548</v>
      </c>
      <c r="C2620" s="5" t="s">
        <v>3402</v>
      </c>
      <c r="D2620" s="5" t="s">
        <v>3419</v>
      </c>
      <c r="E2620" s="6">
        <v>46641.0</v>
      </c>
      <c r="F2620" s="7">
        <f t="shared" si="1"/>
        <v>2027</v>
      </c>
      <c r="G2620" s="7">
        <f t="shared" si="2"/>
        <v>9</v>
      </c>
      <c r="H2620" s="5" t="s">
        <v>25</v>
      </c>
      <c r="I2620" s="7">
        <v>21.9</v>
      </c>
      <c r="J2620" s="7">
        <v>20.0</v>
      </c>
      <c r="K2620" s="8"/>
      <c r="L2620" s="5" t="str">
        <f t="array" ref="L2620">XLOOKUP(H2620,'Product Master'!B:B,'Product Master'!C:C)</f>
        <v>Specialty Polymers</v>
      </c>
      <c r="M2620" s="9">
        <f t="shared" si="3"/>
        <v>4380000</v>
      </c>
    </row>
    <row r="2621">
      <c r="A2621" s="5" t="s">
        <v>6686</v>
      </c>
      <c r="B2621" s="5" t="s">
        <v>3809</v>
      </c>
      <c r="C2621" s="5" t="s">
        <v>3402</v>
      </c>
      <c r="D2621" s="5" t="s">
        <v>3419</v>
      </c>
      <c r="E2621" s="6">
        <v>46005.0</v>
      </c>
      <c r="F2621" s="7">
        <f t="shared" si="1"/>
        <v>2025</v>
      </c>
      <c r="G2621" s="7">
        <f t="shared" si="2"/>
        <v>12</v>
      </c>
      <c r="H2621" s="5" t="s">
        <v>74</v>
      </c>
      <c r="I2621" s="7">
        <v>57.5</v>
      </c>
      <c r="J2621" s="7">
        <v>20.0</v>
      </c>
      <c r="K2621" s="8"/>
      <c r="L2621" s="5" t="str">
        <f t="array" ref="L2621">XLOOKUP(H2621,'Product Master'!B:B,'Product Master'!C:C)</f>
        <v>Consumer &amp; Home Care</v>
      </c>
      <c r="M2621" s="9">
        <f t="shared" si="3"/>
        <v>11500000</v>
      </c>
    </row>
    <row r="2622">
      <c r="A2622" s="5" t="s">
        <v>6687</v>
      </c>
      <c r="B2622" s="5" t="s">
        <v>3566</v>
      </c>
      <c r="C2622" s="5" t="s">
        <v>3416</v>
      </c>
      <c r="D2622" s="5" t="s">
        <v>3413</v>
      </c>
      <c r="E2622" s="6">
        <v>46262.0</v>
      </c>
      <c r="F2622" s="7">
        <f t="shared" si="1"/>
        <v>2026</v>
      </c>
      <c r="G2622" s="7">
        <f t="shared" si="2"/>
        <v>8</v>
      </c>
      <c r="H2622" s="5" t="s">
        <v>79</v>
      </c>
      <c r="I2622" s="7">
        <v>66.6</v>
      </c>
      <c r="J2622" s="7">
        <v>0.0</v>
      </c>
      <c r="K2622" s="8"/>
      <c r="L2622" s="5" t="str">
        <f t="array" ref="L2622">XLOOKUP(H2622,'Product Master'!B:B,'Product Master'!C:C)</f>
        <v>Packaging Materials</v>
      </c>
      <c r="M2622" s="9">
        <f t="shared" si="3"/>
        <v>0</v>
      </c>
    </row>
    <row r="2623">
      <c r="A2623" s="5" t="s">
        <v>6688</v>
      </c>
      <c r="B2623" s="5" t="s">
        <v>6256</v>
      </c>
      <c r="C2623" s="5" t="s">
        <v>3402</v>
      </c>
      <c r="D2623" s="5" t="s">
        <v>3417</v>
      </c>
      <c r="E2623" s="6">
        <v>46095.0</v>
      </c>
      <c r="F2623" s="7">
        <f t="shared" si="1"/>
        <v>2026</v>
      </c>
      <c r="G2623" s="7">
        <f t="shared" si="2"/>
        <v>3</v>
      </c>
      <c r="H2623" s="5" t="s">
        <v>218</v>
      </c>
      <c r="I2623" s="7">
        <v>41.4</v>
      </c>
      <c r="J2623" s="7">
        <v>60.0</v>
      </c>
      <c r="K2623" s="8"/>
      <c r="L2623" s="5" t="str">
        <f t="array" ref="L2623">XLOOKUP(H2623,'Product Master'!B:B,'Product Master'!C:C)</f>
        <v>Consumer &amp; Home Care</v>
      </c>
      <c r="M2623" s="9">
        <f t="shared" si="3"/>
        <v>24840000</v>
      </c>
    </row>
    <row r="2624">
      <c r="A2624" s="5" t="s">
        <v>6689</v>
      </c>
      <c r="B2624" s="5" t="s">
        <v>4106</v>
      </c>
      <c r="C2624" s="5" t="s">
        <v>3416</v>
      </c>
      <c r="D2624" s="5" t="s">
        <v>3419</v>
      </c>
      <c r="E2624" s="6">
        <v>45967.0</v>
      </c>
      <c r="F2624" s="7">
        <f t="shared" si="1"/>
        <v>2025</v>
      </c>
      <c r="G2624" s="7">
        <f t="shared" si="2"/>
        <v>11</v>
      </c>
      <c r="H2624" s="5" t="s">
        <v>210</v>
      </c>
      <c r="I2624" s="7">
        <v>45.4</v>
      </c>
      <c r="J2624" s="7">
        <v>20.0</v>
      </c>
      <c r="K2624" s="8"/>
      <c r="L2624" s="5" t="str">
        <f t="array" ref="L2624">XLOOKUP(H2624,'Product Master'!B:B,'Product Master'!C:C)</f>
        <v>Automotive Solutions</v>
      </c>
      <c r="M2624" s="9">
        <f t="shared" si="3"/>
        <v>9080000</v>
      </c>
    </row>
    <row r="2625">
      <c r="A2625" s="5" t="s">
        <v>6690</v>
      </c>
      <c r="B2625" s="5" t="s">
        <v>3587</v>
      </c>
      <c r="C2625" s="5" t="s">
        <v>3406</v>
      </c>
      <c r="D2625" s="5" t="s">
        <v>3417</v>
      </c>
      <c r="E2625" s="6">
        <v>46106.0</v>
      </c>
      <c r="F2625" s="7">
        <f t="shared" si="1"/>
        <v>2026</v>
      </c>
      <c r="G2625" s="7">
        <f t="shared" si="2"/>
        <v>3</v>
      </c>
      <c r="H2625" s="5" t="s">
        <v>166</v>
      </c>
      <c r="I2625" s="7">
        <v>10.6</v>
      </c>
      <c r="J2625" s="7">
        <v>60.0</v>
      </c>
      <c r="K2625" s="8"/>
      <c r="L2625" s="5" t="str">
        <f t="array" ref="L2625">XLOOKUP(H2625,'Product Master'!B:B,'Product Master'!C:C)</f>
        <v>Automotive Solutions</v>
      </c>
      <c r="M2625" s="9">
        <f t="shared" si="3"/>
        <v>6360000</v>
      </c>
    </row>
    <row r="2626">
      <c r="A2626" s="5" t="s">
        <v>6691</v>
      </c>
      <c r="B2626" s="5" t="s">
        <v>4995</v>
      </c>
      <c r="C2626" s="5" t="s">
        <v>3416</v>
      </c>
      <c r="D2626" s="5" t="s">
        <v>3403</v>
      </c>
      <c r="E2626" s="6">
        <v>46524.0</v>
      </c>
      <c r="F2626" s="7">
        <f t="shared" si="1"/>
        <v>2027</v>
      </c>
      <c r="G2626" s="7">
        <f t="shared" si="2"/>
        <v>5</v>
      </c>
      <c r="H2626" s="5" t="s">
        <v>231</v>
      </c>
      <c r="I2626" s="7">
        <v>22.8</v>
      </c>
      <c r="J2626" s="7">
        <v>80.0</v>
      </c>
      <c r="K2626" s="8"/>
      <c r="L2626" s="5" t="str">
        <f t="array" ref="L2626">XLOOKUP(H2626,'Product Master'!B:B,'Product Master'!C:C)</f>
        <v>Industrial Lubricants</v>
      </c>
      <c r="M2626" s="9">
        <f t="shared" si="3"/>
        <v>18240000</v>
      </c>
    </row>
    <row r="2627">
      <c r="A2627" s="5" t="s">
        <v>6692</v>
      </c>
      <c r="B2627" s="5" t="s">
        <v>5400</v>
      </c>
      <c r="C2627" s="5" t="s">
        <v>3412</v>
      </c>
      <c r="D2627" s="5" t="s">
        <v>3403</v>
      </c>
      <c r="E2627" s="6">
        <v>45709.0</v>
      </c>
      <c r="F2627" s="7">
        <f t="shared" si="1"/>
        <v>2025</v>
      </c>
      <c r="G2627" s="7">
        <f t="shared" si="2"/>
        <v>2</v>
      </c>
      <c r="H2627" s="5" t="s">
        <v>89</v>
      </c>
      <c r="I2627" s="7">
        <v>33.5</v>
      </c>
      <c r="J2627" s="7">
        <v>80.0</v>
      </c>
      <c r="K2627" s="8"/>
      <c r="L2627" s="5" t="str">
        <f t="array" ref="L2627">XLOOKUP(H2627,'Product Master'!B:B,'Product Master'!C:C)</f>
        <v>Automotive Solutions</v>
      </c>
      <c r="M2627" s="9">
        <f t="shared" si="3"/>
        <v>26800000</v>
      </c>
    </row>
    <row r="2628">
      <c r="A2628" s="5" t="s">
        <v>6693</v>
      </c>
      <c r="B2628" s="5" t="s">
        <v>3618</v>
      </c>
      <c r="C2628" s="5" t="s">
        <v>3402</v>
      </c>
      <c r="D2628" s="5" t="s">
        <v>3403</v>
      </c>
      <c r="E2628" s="6">
        <v>46198.0</v>
      </c>
      <c r="F2628" s="7">
        <f t="shared" si="1"/>
        <v>2026</v>
      </c>
      <c r="G2628" s="7">
        <f t="shared" si="2"/>
        <v>6</v>
      </c>
      <c r="H2628" s="5" t="s">
        <v>53</v>
      </c>
      <c r="I2628" s="7">
        <v>18.1</v>
      </c>
      <c r="J2628" s="7">
        <v>80.0</v>
      </c>
      <c r="K2628" s="8"/>
      <c r="L2628" s="5" t="str">
        <f t="array" ref="L2628">XLOOKUP(H2628,'Product Master'!B:B,'Product Master'!C:C)</f>
        <v>Specialty Polymers</v>
      </c>
      <c r="M2628" s="9">
        <f t="shared" si="3"/>
        <v>14480000</v>
      </c>
    </row>
    <row r="2629">
      <c r="A2629" s="5" t="s">
        <v>6694</v>
      </c>
      <c r="B2629" s="5" t="s">
        <v>3689</v>
      </c>
      <c r="C2629" s="5" t="s">
        <v>3402</v>
      </c>
      <c r="D2629" s="5" t="s">
        <v>3417</v>
      </c>
      <c r="E2629" s="6">
        <v>45802.0</v>
      </c>
      <c r="F2629" s="7">
        <f t="shared" si="1"/>
        <v>2025</v>
      </c>
      <c r="G2629" s="7">
        <f t="shared" si="2"/>
        <v>5</v>
      </c>
      <c r="H2629" s="5" t="s">
        <v>306</v>
      </c>
      <c r="I2629" s="7">
        <v>25.8</v>
      </c>
      <c r="J2629" s="7">
        <v>60.0</v>
      </c>
      <c r="K2629" s="8"/>
      <c r="L2629" s="5" t="str">
        <f t="array" ref="L2629">XLOOKUP(H2629,'Product Master'!B:B,'Product Master'!C:C)</f>
        <v>Consumer &amp; Home Care</v>
      </c>
      <c r="M2629" s="9">
        <f t="shared" si="3"/>
        <v>15480000</v>
      </c>
    </row>
    <row r="2630">
      <c r="A2630" s="5" t="s">
        <v>6695</v>
      </c>
      <c r="B2630" s="5" t="s">
        <v>5781</v>
      </c>
      <c r="C2630" s="5" t="s">
        <v>3402</v>
      </c>
      <c r="D2630" s="5" t="s">
        <v>3407</v>
      </c>
      <c r="E2630" s="6">
        <v>46037.0</v>
      </c>
      <c r="F2630" s="7">
        <f t="shared" si="1"/>
        <v>2026</v>
      </c>
      <c r="G2630" s="7">
        <f t="shared" si="2"/>
        <v>1</v>
      </c>
      <c r="H2630" s="5" t="s">
        <v>218</v>
      </c>
      <c r="I2630" s="7">
        <v>44.2</v>
      </c>
      <c r="J2630" s="7">
        <v>100.0</v>
      </c>
      <c r="K2630" s="8"/>
      <c r="L2630" s="5" t="str">
        <f t="array" ref="L2630">XLOOKUP(H2630,'Product Master'!B:B,'Product Master'!C:C)</f>
        <v>Consumer &amp; Home Care</v>
      </c>
      <c r="M2630" s="9">
        <f t="shared" si="3"/>
        <v>44200000</v>
      </c>
    </row>
    <row r="2631">
      <c r="A2631" s="5" t="s">
        <v>6696</v>
      </c>
      <c r="B2631" s="5" t="s">
        <v>4504</v>
      </c>
      <c r="C2631" s="5" t="s">
        <v>3406</v>
      </c>
      <c r="D2631" s="5" t="s">
        <v>3417</v>
      </c>
      <c r="E2631" s="6">
        <v>46794.0</v>
      </c>
      <c r="F2631" s="7">
        <f t="shared" si="1"/>
        <v>2028</v>
      </c>
      <c r="G2631" s="7">
        <f t="shared" si="2"/>
        <v>2</v>
      </c>
      <c r="H2631" s="5" t="s">
        <v>213</v>
      </c>
      <c r="I2631" s="7">
        <v>8.1</v>
      </c>
      <c r="J2631" s="7">
        <v>60.0</v>
      </c>
      <c r="K2631" s="8"/>
      <c r="L2631" s="5" t="str">
        <f t="array" ref="L2631">XLOOKUP(H2631,'Product Master'!B:B,'Product Master'!C:C)</f>
        <v>Industrial Lubricants</v>
      </c>
      <c r="M2631" s="9">
        <f t="shared" si="3"/>
        <v>4860000</v>
      </c>
    </row>
    <row r="2632">
      <c r="A2632" s="5" t="s">
        <v>6697</v>
      </c>
      <c r="B2632" s="5" t="s">
        <v>4736</v>
      </c>
      <c r="C2632" s="5" t="s">
        <v>3406</v>
      </c>
      <c r="D2632" s="5" t="s">
        <v>3407</v>
      </c>
      <c r="E2632" s="6">
        <v>46021.0</v>
      </c>
      <c r="F2632" s="7">
        <f t="shared" si="1"/>
        <v>2025</v>
      </c>
      <c r="G2632" s="7">
        <f t="shared" si="2"/>
        <v>12</v>
      </c>
      <c r="H2632" s="5" t="s">
        <v>111</v>
      </c>
      <c r="I2632" s="7">
        <v>20.2</v>
      </c>
      <c r="J2632" s="7">
        <v>100.0</v>
      </c>
      <c r="K2632" s="5" t="s">
        <v>6698</v>
      </c>
      <c r="L2632" s="5" t="str">
        <f t="array" ref="L2632">XLOOKUP(H2632,'Product Master'!B:B,'Product Master'!C:C)</f>
        <v>Packaging Materials</v>
      </c>
      <c r="M2632" s="9">
        <f t="shared" si="3"/>
        <v>20200000</v>
      </c>
    </row>
    <row r="2633">
      <c r="A2633" s="5" t="s">
        <v>6699</v>
      </c>
      <c r="B2633" s="5" t="s">
        <v>5083</v>
      </c>
      <c r="C2633" s="5" t="s">
        <v>3406</v>
      </c>
      <c r="D2633" s="5" t="s">
        <v>3407</v>
      </c>
      <c r="E2633" s="6">
        <v>46535.0</v>
      </c>
      <c r="F2633" s="7">
        <f t="shared" si="1"/>
        <v>2027</v>
      </c>
      <c r="G2633" s="7">
        <f t="shared" si="2"/>
        <v>5</v>
      </c>
      <c r="H2633" s="5" t="s">
        <v>294</v>
      </c>
      <c r="I2633" s="7">
        <v>57.1</v>
      </c>
      <c r="J2633" s="7">
        <v>100.0</v>
      </c>
      <c r="K2633" s="5" t="s">
        <v>4363</v>
      </c>
      <c r="L2633" s="5" t="str">
        <f t="array" ref="L2633">XLOOKUP(H2633,'Product Master'!B:B,'Product Master'!C:C)</f>
        <v>Consumer &amp; Home Care</v>
      </c>
      <c r="M2633" s="9">
        <f t="shared" si="3"/>
        <v>57100000</v>
      </c>
    </row>
    <row r="2634">
      <c r="A2634" s="5" t="s">
        <v>6700</v>
      </c>
      <c r="B2634" s="5" t="s">
        <v>4465</v>
      </c>
      <c r="C2634" s="5" t="s">
        <v>3412</v>
      </c>
      <c r="D2634" s="5" t="s">
        <v>3407</v>
      </c>
      <c r="E2634" s="6">
        <v>46345.0</v>
      </c>
      <c r="F2634" s="7">
        <f t="shared" si="1"/>
        <v>2026</v>
      </c>
      <c r="G2634" s="7">
        <f t="shared" si="2"/>
        <v>11</v>
      </c>
      <c r="H2634" s="5" t="s">
        <v>95</v>
      </c>
      <c r="I2634" s="7">
        <v>8.0</v>
      </c>
      <c r="J2634" s="7">
        <v>100.0</v>
      </c>
      <c r="K2634" s="8"/>
      <c r="L2634" s="5" t="str">
        <f t="array" ref="L2634">XLOOKUP(H2634,'Product Master'!B:B,'Product Master'!C:C)</f>
        <v>Consumer &amp; Home Care</v>
      </c>
      <c r="M2634" s="9">
        <f t="shared" si="3"/>
        <v>8000000</v>
      </c>
    </row>
    <row r="2635">
      <c r="A2635" s="5" t="s">
        <v>6701</v>
      </c>
      <c r="B2635" s="5" t="s">
        <v>3475</v>
      </c>
      <c r="C2635" s="5" t="s">
        <v>3416</v>
      </c>
      <c r="D2635" s="5" t="s">
        <v>3403</v>
      </c>
      <c r="E2635" s="6">
        <v>45790.0</v>
      </c>
      <c r="F2635" s="7">
        <f t="shared" si="1"/>
        <v>2025</v>
      </c>
      <c r="G2635" s="7">
        <f t="shared" si="2"/>
        <v>5</v>
      </c>
      <c r="H2635" s="5" t="s">
        <v>169</v>
      </c>
      <c r="I2635" s="7">
        <v>64.3</v>
      </c>
      <c r="J2635" s="7">
        <v>80.0</v>
      </c>
      <c r="K2635" s="8"/>
      <c r="L2635" s="5" t="str">
        <f t="array" ref="L2635">XLOOKUP(H2635,'Product Master'!B:B,'Product Master'!C:C)</f>
        <v>Specialty Polymers</v>
      </c>
      <c r="M2635" s="9">
        <f t="shared" si="3"/>
        <v>51440000</v>
      </c>
    </row>
    <row r="2636">
      <c r="A2636" s="5" t="s">
        <v>6702</v>
      </c>
      <c r="B2636" s="5" t="s">
        <v>3585</v>
      </c>
      <c r="C2636" s="5" t="s">
        <v>3412</v>
      </c>
      <c r="D2636" s="5" t="s">
        <v>3417</v>
      </c>
      <c r="E2636" s="6">
        <v>46648.0</v>
      </c>
      <c r="F2636" s="7">
        <f t="shared" si="1"/>
        <v>2027</v>
      </c>
      <c r="G2636" s="7">
        <f t="shared" si="2"/>
        <v>9</v>
      </c>
      <c r="H2636" s="5" t="s">
        <v>31</v>
      </c>
      <c r="I2636" s="7">
        <v>30.4</v>
      </c>
      <c r="J2636" s="7">
        <v>60.0</v>
      </c>
      <c r="K2636" s="8"/>
      <c r="L2636" s="5" t="str">
        <f t="array" ref="L2636">XLOOKUP(H2636,'Product Master'!B:B,'Product Master'!C:C)</f>
        <v>Consumer &amp; Home Care</v>
      </c>
      <c r="M2636" s="9">
        <f t="shared" si="3"/>
        <v>18240000</v>
      </c>
    </row>
    <row r="2637">
      <c r="A2637" s="5" t="s">
        <v>6703</v>
      </c>
      <c r="B2637" s="5" t="s">
        <v>3503</v>
      </c>
      <c r="C2637" s="5" t="s">
        <v>3416</v>
      </c>
      <c r="D2637" s="5" t="s">
        <v>3417</v>
      </c>
      <c r="E2637" s="6">
        <v>46336.0</v>
      </c>
      <c r="F2637" s="7">
        <f t="shared" si="1"/>
        <v>2026</v>
      </c>
      <c r="G2637" s="7">
        <f t="shared" si="2"/>
        <v>11</v>
      </c>
      <c r="H2637" s="5" t="s">
        <v>82</v>
      </c>
      <c r="I2637" s="7">
        <v>60.9</v>
      </c>
      <c r="J2637" s="7">
        <v>60.0</v>
      </c>
      <c r="K2637" s="8"/>
      <c r="L2637" s="5" t="str">
        <f t="array" ref="L2637">XLOOKUP(H2637,'Product Master'!B:B,'Product Master'!C:C)</f>
        <v>Packaging Materials</v>
      </c>
      <c r="M2637" s="9">
        <f t="shared" si="3"/>
        <v>36540000</v>
      </c>
    </row>
    <row r="2638">
      <c r="A2638" s="5" t="s">
        <v>6704</v>
      </c>
      <c r="B2638" s="5" t="s">
        <v>4739</v>
      </c>
      <c r="C2638" s="5" t="s">
        <v>3412</v>
      </c>
      <c r="D2638" s="5" t="s">
        <v>3413</v>
      </c>
      <c r="E2638" s="6">
        <v>46265.0</v>
      </c>
      <c r="F2638" s="7">
        <f t="shared" si="1"/>
        <v>2026</v>
      </c>
      <c r="G2638" s="7">
        <f t="shared" si="2"/>
        <v>8</v>
      </c>
      <c r="H2638" s="5" t="s">
        <v>45</v>
      </c>
      <c r="I2638" s="7">
        <v>56.9</v>
      </c>
      <c r="J2638" s="7">
        <v>0.0</v>
      </c>
      <c r="K2638" s="8"/>
      <c r="L2638" s="5" t="str">
        <f t="array" ref="L2638">XLOOKUP(H2638,'Product Master'!B:B,'Product Master'!C:C)</f>
        <v>Automotive Solutions</v>
      </c>
      <c r="M2638" s="9">
        <f t="shared" si="3"/>
        <v>0</v>
      </c>
    </row>
    <row r="2639">
      <c r="A2639" s="5" t="s">
        <v>6705</v>
      </c>
      <c r="B2639" s="5" t="s">
        <v>4201</v>
      </c>
      <c r="C2639" s="5" t="s">
        <v>3412</v>
      </c>
      <c r="D2639" s="5" t="s">
        <v>3417</v>
      </c>
      <c r="E2639" s="6">
        <v>46072.0</v>
      </c>
      <c r="F2639" s="7">
        <f t="shared" si="1"/>
        <v>2026</v>
      </c>
      <c r="G2639" s="7">
        <f t="shared" si="2"/>
        <v>2</v>
      </c>
      <c r="H2639" s="5" t="s">
        <v>161</v>
      </c>
      <c r="I2639" s="7">
        <v>29.8</v>
      </c>
      <c r="J2639" s="7">
        <v>60.0</v>
      </c>
      <c r="K2639" s="8"/>
      <c r="L2639" s="5" t="str">
        <f t="array" ref="L2639">XLOOKUP(H2639,'Product Master'!B:B,'Product Master'!C:C)</f>
        <v>Industrial Lubricants</v>
      </c>
      <c r="M2639" s="9">
        <f t="shared" si="3"/>
        <v>17880000</v>
      </c>
    </row>
    <row r="2640">
      <c r="A2640" s="5" t="s">
        <v>6706</v>
      </c>
      <c r="B2640" s="5" t="s">
        <v>4847</v>
      </c>
      <c r="C2640" s="5" t="s">
        <v>3416</v>
      </c>
      <c r="D2640" s="5" t="s">
        <v>3419</v>
      </c>
      <c r="E2640" s="6">
        <v>45864.0</v>
      </c>
      <c r="F2640" s="7">
        <f t="shared" si="1"/>
        <v>2025</v>
      </c>
      <c r="G2640" s="7">
        <f t="shared" si="2"/>
        <v>7</v>
      </c>
      <c r="H2640" s="5" t="s">
        <v>306</v>
      </c>
      <c r="I2640" s="7">
        <v>59.6</v>
      </c>
      <c r="J2640" s="7">
        <v>20.0</v>
      </c>
      <c r="K2640" s="5" t="s">
        <v>5356</v>
      </c>
      <c r="L2640" s="5" t="str">
        <f t="array" ref="L2640">XLOOKUP(H2640,'Product Master'!B:B,'Product Master'!C:C)</f>
        <v>Consumer &amp; Home Care</v>
      </c>
      <c r="M2640" s="9">
        <f t="shared" si="3"/>
        <v>11920000</v>
      </c>
    </row>
    <row r="2641">
      <c r="A2641" s="5" t="s">
        <v>6707</v>
      </c>
      <c r="B2641" s="5" t="s">
        <v>3415</v>
      </c>
      <c r="C2641" s="5" t="s">
        <v>3406</v>
      </c>
      <c r="D2641" s="5" t="s">
        <v>3417</v>
      </c>
      <c r="E2641" s="6">
        <v>46397.0</v>
      </c>
      <c r="F2641" s="7">
        <f t="shared" si="1"/>
        <v>2027</v>
      </c>
      <c r="G2641" s="7">
        <f t="shared" si="2"/>
        <v>1</v>
      </c>
      <c r="H2641" s="5" t="s">
        <v>71</v>
      </c>
      <c r="I2641" s="7">
        <v>53.0</v>
      </c>
      <c r="J2641" s="7">
        <v>60.0</v>
      </c>
      <c r="K2641" s="5" t="s">
        <v>6708</v>
      </c>
      <c r="L2641" s="5" t="str">
        <f t="array" ref="L2641">XLOOKUP(H2641,'Product Master'!B:B,'Product Master'!C:C)</f>
        <v>Consumer &amp; Home Care</v>
      </c>
      <c r="M2641" s="9">
        <f t="shared" si="3"/>
        <v>31800000</v>
      </c>
    </row>
    <row r="2642">
      <c r="A2642" s="5" t="s">
        <v>6709</v>
      </c>
      <c r="B2642" s="5" t="s">
        <v>4712</v>
      </c>
      <c r="C2642" s="5" t="s">
        <v>3406</v>
      </c>
      <c r="D2642" s="5" t="s">
        <v>3407</v>
      </c>
      <c r="E2642" s="6">
        <v>45789.0</v>
      </c>
      <c r="F2642" s="7">
        <f t="shared" si="1"/>
        <v>2025</v>
      </c>
      <c r="G2642" s="7">
        <f t="shared" si="2"/>
        <v>5</v>
      </c>
      <c r="H2642" s="5" t="s">
        <v>231</v>
      </c>
      <c r="I2642" s="7">
        <v>47.0</v>
      </c>
      <c r="J2642" s="7">
        <v>100.0</v>
      </c>
      <c r="K2642" s="8"/>
      <c r="L2642" s="5" t="str">
        <f t="array" ref="L2642">XLOOKUP(H2642,'Product Master'!B:B,'Product Master'!C:C)</f>
        <v>Industrial Lubricants</v>
      </c>
      <c r="M2642" s="9">
        <f t="shared" si="3"/>
        <v>47000000</v>
      </c>
    </row>
    <row r="2643">
      <c r="A2643" s="5" t="s">
        <v>6710</v>
      </c>
      <c r="B2643" s="5" t="s">
        <v>3428</v>
      </c>
      <c r="C2643" s="5" t="s">
        <v>3416</v>
      </c>
      <c r="D2643" s="5" t="s">
        <v>3413</v>
      </c>
      <c r="E2643" s="6">
        <v>45997.0</v>
      </c>
      <c r="F2643" s="7">
        <f t="shared" si="1"/>
        <v>2025</v>
      </c>
      <c r="G2643" s="7">
        <f t="shared" si="2"/>
        <v>12</v>
      </c>
      <c r="H2643" s="5" t="s">
        <v>210</v>
      </c>
      <c r="I2643" s="7">
        <v>37.8</v>
      </c>
      <c r="J2643" s="7">
        <v>0.0</v>
      </c>
      <c r="K2643" s="8"/>
      <c r="L2643" s="5" t="str">
        <f t="array" ref="L2643">XLOOKUP(H2643,'Product Master'!B:B,'Product Master'!C:C)</f>
        <v>Automotive Solutions</v>
      </c>
      <c r="M2643" s="9">
        <f t="shared" si="3"/>
        <v>0</v>
      </c>
    </row>
    <row r="2644">
      <c r="A2644" s="5" t="s">
        <v>6711</v>
      </c>
      <c r="B2644" s="5" t="s">
        <v>3792</v>
      </c>
      <c r="C2644" s="5" t="s">
        <v>3402</v>
      </c>
      <c r="D2644" s="5" t="s">
        <v>3403</v>
      </c>
      <c r="E2644" s="6">
        <v>46052.0</v>
      </c>
      <c r="F2644" s="7">
        <f t="shared" si="1"/>
        <v>2026</v>
      </c>
      <c r="G2644" s="7">
        <f t="shared" si="2"/>
        <v>1</v>
      </c>
      <c r="H2644" s="5" t="s">
        <v>306</v>
      </c>
      <c r="I2644" s="7">
        <v>6.6</v>
      </c>
      <c r="J2644" s="7">
        <v>80.0</v>
      </c>
      <c r="K2644" s="8"/>
      <c r="L2644" s="5" t="str">
        <f t="array" ref="L2644">XLOOKUP(H2644,'Product Master'!B:B,'Product Master'!C:C)</f>
        <v>Consumer &amp; Home Care</v>
      </c>
      <c r="M2644" s="9">
        <f t="shared" si="3"/>
        <v>5280000</v>
      </c>
    </row>
    <row r="2645">
      <c r="A2645" s="5" t="s">
        <v>6712</v>
      </c>
      <c r="B2645" s="5" t="s">
        <v>3601</v>
      </c>
      <c r="C2645" s="5" t="s">
        <v>3416</v>
      </c>
      <c r="D2645" s="5" t="s">
        <v>3417</v>
      </c>
      <c r="E2645" s="6">
        <v>45979.0</v>
      </c>
      <c r="F2645" s="7">
        <f t="shared" si="1"/>
        <v>2025</v>
      </c>
      <c r="G2645" s="7">
        <f t="shared" si="2"/>
        <v>11</v>
      </c>
      <c r="H2645" s="5" t="s">
        <v>336</v>
      </c>
      <c r="I2645" s="7">
        <v>66.8</v>
      </c>
      <c r="J2645" s="7">
        <v>60.0</v>
      </c>
      <c r="K2645" s="5" t="s">
        <v>4855</v>
      </c>
      <c r="L2645" s="5" t="str">
        <f t="array" ref="L2645">XLOOKUP(H2645,'Product Master'!B:B,'Product Master'!C:C)</f>
        <v>Automotive Solutions</v>
      </c>
      <c r="M2645" s="9">
        <f t="shared" si="3"/>
        <v>40080000</v>
      </c>
    </row>
    <row r="2646">
      <c r="A2646" s="5" t="s">
        <v>6713</v>
      </c>
      <c r="B2646" s="5" t="s">
        <v>5273</v>
      </c>
      <c r="C2646" s="5" t="s">
        <v>3412</v>
      </c>
      <c r="D2646" s="5" t="s">
        <v>3417</v>
      </c>
      <c r="E2646" s="6">
        <v>46022.0</v>
      </c>
      <c r="F2646" s="7">
        <f t="shared" si="1"/>
        <v>2025</v>
      </c>
      <c r="G2646" s="7">
        <f t="shared" si="2"/>
        <v>12</v>
      </c>
      <c r="H2646" s="5" t="s">
        <v>92</v>
      </c>
      <c r="I2646" s="7">
        <v>36.5</v>
      </c>
      <c r="J2646" s="7">
        <v>60.0</v>
      </c>
      <c r="K2646" s="8"/>
      <c r="L2646" s="5" t="str">
        <f t="array" ref="L2646">XLOOKUP(H2646,'Product Master'!B:B,'Product Master'!C:C)</f>
        <v>Automotive Solutions</v>
      </c>
      <c r="M2646" s="9">
        <f t="shared" si="3"/>
        <v>21900000</v>
      </c>
    </row>
    <row r="2647">
      <c r="A2647" s="5" t="s">
        <v>6714</v>
      </c>
      <c r="B2647" s="5" t="s">
        <v>3749</v>
      </c>
      <c r="C2647" s="5" t="s">
        <v>3406</v>
      </c>
      <c r="D2647" s="5" t="s">
        <v>3407</v>
      </c>
      <c r="E2647" s="6">
        <v>46048.0</v>
      </c>
      <c r="F2647" s="7">
        <f t="shared" si="1"/>
        <v>2026</v>
      </c>
      <c r="G2647" s="7">
        <f t="shared" si="2"/>
        <v>1</v>
      </c>
      <c r="H2647" s="5" t="s">
        <v>35</v>
      </c>
      <c r="I2647" s="7">
        <v>43.1</v>
      </c>
      <c r="J2647" s="7">
        <v>100.0</v>
      </c>
      <c r="K2647" s="8"/>
      <c r="L2647" s="5" t="str">
        <f t="array" ref="L2647">XLOOKUP(H2647,'Product Master'!B:B,'Product Master'!C:C)</f>
        <v>Specialty Polymers</v>
      </c>
      <c r="M2647" s="9">
        <f t="shared" si="3"/>
        <v>43100000</v>
      </c>
    </row>
    <row r="2648">
      <c r="A2648" s="5" t="s">
        <v>6715</v>
      </c>
      <c r="B2648" s="5" t="s">
        <v>4313</v>
      </c>
      <c r="C2648" s="5" t="s">
        <v>3412</v>
      </c>
      <c r="D2648" s="5" t="s">
        <v>3417</v>
      </c>
      <c r="E2648" s="6">
        <v>46087.0</v>
      </c>
      <c r="F2648" s="7">
        <f t="shared" si="1"/>
        <v>2026</v>
      </c>
      <c r="G2648" s="7">
        <f t="shared" si="2"/>
        <v>3</v>
      </c>
      <c r="H2648" s="5" t="s">
        <v>25</v>
      </c>
      <c r="I2648" s="7">
        <v>67.1</v>
      </c>
      <c r="J2648" s="7">
        <v>60.0</v>
      </c>
      <c r="K2648" s="8"/>
      <c r="L2648" s="5" t="str">
        <f t="array" ref="L2648">XLOOKUP(H2648,'Product Master'!B:B,'Product Master'!C:C)</f>
        <v>Specialty Polymers</v>
      </c>
      <c r="M2648" s="9">
        <f t="shared" si="3"/>
        <v>40260000</v>
      </c>
    </row>
    <row r="2649">
      <c r="A2649" s="5" t="s">
        <v>6716</v>
      </c>
      <c r="B2649" s="5" t="s">
        <v>5378</v>
      </c>
      <c r="C2649" s="5" t="s">
        <v>3416</v>
      </c>
      <c r="D2649" s="5" t="s">
        <v>3403</v>
      </c>
      <c r="E2649" s="6">
        <v>46290.0</v>
      </c>
      <c r="F2649" s="7">
        <f t="shared" si="1"/>
        <v>2026</v>
      </c>
      <c r="G2649" s="7">
        <f t="shared" si="2"/>
        <v>9</v>
      </c>
      <c r="H2649" s="5" t="s">
        <v>231</v>
      </c>
      <c r="I2649" s="7">
        <v>22.8</v>
      </c>
      <c r="J2649" s="7">
        <v>80.0</v>
      </c>
      <c r="K2649" s="8"/>
      <c r="L2649" s="5" t="str">
        <f t="array" ref="L2649">XLOOKUP(H2649,'Product Master'!B:B,'Product Master'!C:C)</f>
        <v>Industrial Lubricants</v>
      </c>
      <c r="M2649" s="9">
        <f t="shared" si="3"/>
        <v>18240000</v>
      </c>
    </row>
    <row r="2650">
      <c r="A2650" s="5" t="s">
        <v>6717</v>
      </c>
      <c r="B2650" s="5" t="s">
        <v>3852</v>
      </c>
      <c r="C2650" s="5" t="s">
        <v>3412</v>
      </c>
      <c r="D2650" s="5" t="s">
        <v>3413</v>
      </c>
      <c r="E2650" s="6">
        <v>46365.0</v>
      </c>
      <c r="F2650" s="7">
        <f t="shared" si="1"/>
        <v>2026</v>
      </c>
      <c r="G2650" s="7">
        <f t="shared" si="2"/>
        <v>12</v>
      </c>
      <c r="H2650" s="5" t="s">
        <v>19</v>
      </c>
      <c r="I2650" s="7">
        <v>61.3</v>
      </c>
      <c r="J2650" s="7">
        <v>0.0</v>
      </c>
      <c r="K2650" s="8"/>
      <c r="L2650" s="5" t="str">
        <f t="array" ref="L2650">XLOOKUP(H2650,'Product Master'!B:B,'Product Master'!C:C)</f>
        <v>Packaging Materials</v>
      </c>
      <c r="M2650" s="9">
        <f t="shared" si="3"/>
        <v>0</v>
      </c>
    </row>
    <row r="2651">
      <c r="A2651" s="5" t="s">
        <v>6718</v>
      </c>
      <c r="B2651" s="5" t="s">
        <v>3708</v>
      </c>
      <c r="C2651" s="5" t="s">
        <v>3406</v>
      </c>
      <c r="D2651" s="5" t="s">
        <v>3403</v>
      </c>
      <c r="E2651" s="6">
        <v>46461.0</v>
      </c>
      <c r="F2651" s="7">
        <f t="shared" si="1"/>
        <v>2027</v>
      </c>
      <c r="G2651" s="7">
        <f t="shared" si="2"/>
        <v>3</v>
      </c>
      <c r="H2651" s="5" t="s">
        <v>103</v>
      </c>
      <c r="I2651" s="7">
        <v>32.9</v>
      </c>
      <c r="J2651" s="7">
        <v>80.0</v>
      </c>
      <c r="K2651" s="8"/>
      <c r="L2651" s="5" t="str">
        <f t="array" ref="L2651">XLOOKUP(H2651,'Product Master'!B:B,'Product Master'!C:C)</f>
        <v>Specialty Polymers</v>
      </c>
      <c r="M2651" s="9">
        <f t="shared" si="3"/>
        <v>26320000</v>
      </c>
    </row>
    <row r="2652">
      <c r="A2652" s="5" t="s">
        <v>6719</v>
      </c>
      <c r="B2652" s="5" t="s">
        <v>4046</v>
      </c>
      <c r="C2652" s="5" t="s">
        <v>3402</v>
      </c>
      <c r="D2652" s="5" t="s">
        <v>3417</v>
      </c>
      <c r="E2652" s="6">
        <v>46605.0</v>
      </c>
      <c r="F2652" s="7">
        <f t="shared" si="1"/>
        <v>2027</v>
      </c>
      <c r="G2652" s="7">
        <f t="shared" si="2"/>
        <v>8</v>
      </c>
      <c r="H2652" s="5" t="s">
        <v>336</v>
      </c>
      <c r="I2652" s="7">
        <v>17.4</v>
      </c>
      <c r="J2652" s="7">
        <v>60.0</v>
      </c>
      <c r="K2652" s="8"/>
      <c r="L2652" s="5" t="str">
        <f t="array" ref="L2652">XLOOKUP(H2652,'Product Master'!B:B,'Product Master'!C:C)</f>
        <v>Automotive Solutions</v>
      </c>
      <c r="M2652" s="9">
        <f t="shared" si="3"/>
        <v>10440000</v>
      </c>
    </row>
    <row r="2653">
      <c r="A2653" s="5" t="s">
        <v>6720</v>
      </c>
      <c r="B2653" s="5" t="s">
        <v>4557</v>
      </c>
      <c r="C2653" s="5" t="s">
        <v>3412</v>
      </c>
      <c r="D2653" s="5" t="s">
        <v>3417</v>
      </c>
      <c r="E2653" s="6">
        <v>46015.0</v>
      </c>
      <c r="F2653" s="7">
        <f t="shared" si="1"/>
        <v>2025</v>
      </c>
      <c r="G2653" s="7">
        <f t="shared" si="2"/>
        <v>12</v>
      </c>
      <c r="H2653" s="5" t="s">
        <v>59</v>
      </c>
      <c r="I2653" s="7">
        <v>50.8</v>
      </c>
      <c r="J2653" s="7">
        <v>60.0</v>
      </c>
      <c r="K2653" s="5" t="s">
        <v>4863</v>
      </c>
      <c r="L2653" s="5" t="str">
        <f t="array" ref="L2653">XLOOKUP(H2653,'Product Master'!B:B,'Product Master'!C:C)</f>
        <v>Consumer &amp; Home Care</v>
      </c>
      <c r="M2653" s="9">
        <f t="shared" si="3"/>
        <v>30480000</v>
      </c>
    </row>
    <row r="2654">
      <c r="A2654" s="5" t="s">
        <v>6721</v>
      </c>
      <c r="B2654" s="5" t="s">
        <v>3953</v>
      </c>
      <c r="C2654" s="5" t="s">
        <v>3402</v>
      </c>
      <c r="D2654" s="5" t="s">
        <v>3417</v>
      </c>
      <c r="E2654" s="6">
        <v>46614.0</v>
      </c>
      <c r="F2654" s="7">
        <f t="shared" si="1"/>
        <v>2027</v>
      </c>
      <c r="G2654" s="7">
        <f t="shared" si="2"/>
        <v>8</v>
      </c>
      <c r="H2654" s="5" t="s">
        <v>183</v>
      </c>
      <c r="I2654" s="7">
        <v>60.8</v>
      </c>
      <c r="J2654" s="7">
        <v>60.0</v>
      </c>
      <c r="K2654" s="5" t="s">
        <v>4442</v>
      </c>
      <c r="L2654" s="5" t="str">
        <f t="array" ref="L2654">XLOOKUP(H2654,'Product Master'!B:B,'Product Master'!C:C)</f>
        <v>Industrial Lubricants</v>
      </c>
      <c r="M2654" s="9">
        <f t="shared" si="3"/>
        <v>36480000</v>
      </c>
    </row>
    <row r="2655">
      <c r="A2655" s="5" t="s">
        <v>6722</v>
      </c>
      <c r="B2655" s="5" t="s">
        <v>5769</v>
      </c>
      <c r="C2655" s="5" t="s">
        <v>3402</v>
      </c>
      <c r="D2655" s="5" t="s">
        <v>3413</v>
      </c>
      <c r="E2655" s="6">
        <v>46002.0</v>
      </c>
      <c r="F2655" s="7">
        <f t="shared" si="1"/>
        <v>2025</v>
      </c>
      <c r="G2655" s="7">
        <f t="shared" si="2"/>
        <v>12</v>
      </c>
      <c r="H2655" s="5" t="s">
        <v>121</v>
      </c>
      <c r="I2655" s="7">
        <v>79.5</v>
      </c>
      <c r="J2655" s="7">
        <v>0.0</v>
      </c>
      <c r="K2655" s="8"/>
      <c r="L2655" s="5" t="str">
        <f t="array" ref="L2655">XLOOKUP(H2655,'Product Master'!B:B,'Product Master'!C:C)</f>
        <v>Specialty Polymers</v>
      </c>
      <c r="M2655" s="9">
        <f t="shared" si="3"/>
        <v>0</v>
      </c>
    </row>
    <row r="2656">
      <c r="A2656" s="5" t="s">
        <v>6723</v>
      </c>
      <c r="B2656" s="5" t="s">
        <v>3616</v>
      </c>
      <c r="C2656" s="5" t="s">
        <v>3406</v>
      </c>
      <c r="D2656" s="5" t="s">
        <v>3417</v>
      </c>
      <c r="E2656" s="6">
        <v>45962.0</v>
      </c>
      <c r="F2656" s="7">
        <f t="shared" si="1"/>
        <v>2025</v>
      </c>
      <c r="G2656" s="7">
        <f t="shared" si="2"/>
        <v>11</v>
      </c>
      <c r="H2656" s="5" t="s">
        <v>118</v>
      </c>
      <c r="I2656" s="7">
        <v>55.3</v>
      </c>
      <c r="J2656" s="7">
        <v>60.0</v>
      </c>
      <c r="K2656" s="8"/>
      <c r="L2656" s="5" t="str">
        <f t="array" ref="L2656">XLOOKUP(H2656,'Product Master'!B:B,'Product Master'!C:C)</f>
        <v>Automotive Solutions</v>
      </c>
      <c r="M2656" s="9">
        <f t="shared" si="3"/>
        <v>33180000</v>
      </c>
    </row>
    <row r="2657">
      <c r="A2657" s="5" t="s">
        <v>6724</v>
      </c>
      <c r="B2657" s="5" t="s">
        <v>4452</v>
      </c>
      <c r="C2657" s="5" t="s">
        <v>3416</v>
      </c>
      <c r="D2657" s="5" t="s">
        <v>3413</v>
      </c>
      <c r="E2657" s="6">
        <v>46273.0</v>
      </c>
      <c r="F2657" s="7">
        <f t="shared" si="1"/>
        <v>2026</v>
      </c>
      <c r="G2657" s="7">
        <f t="shared" si="2"/>
        <v>9</v>
      </c>
      <c r="H2657" s="5" t="s">
        <v>166</v>
      </c>
      <c r="I2657" s="7">
        <v>36.9</v>
      </c>
      <c r="J2657" s="7">
        <v>0.0</v>
      </c>
      <c r="K2657" s="8"/>
      <c r="L2657" s="5" t="str">
        <f t="array" ref="L2657">XLOOKUP(H2657,'Product Master'!B:B,'Product Master'!C:C)</f>
        <v>Automotive Solutions</v>
      </c>
      <c r="M2657" s="9">
        <f t="shared" si="3"/>
        <v>0</v>
      </c>
    </row>
    <row r="2658">
      <c r="A2658" s="5" t="s">
        <v>6725</v>
      </c>
      <c r="B2658" s="5" t="s">
        <v>3953</v>
      </c>
      <c r="C2658" s="5" t="s">
        <v>3406</v>
      </c>
      <c r="D2658" s="5" t="s">
        <v>3417</v>
      </c>
      <c r="E2658" s="6">
        <v>46338.0</v>
      </c>
      <c r="F2658" s="7">
        <f t="shared" si="1"/>
        <v>2026</v>
      </c>
      <c r="G2658" s="7">
        <f t="shared" si="2"/>
        <v>11</v>
      </c>
      <c r="H2658" s="5" t="s">
        <v>25</v>
      </c>
      <c r="I2658" s="7">
        <v>79.1</v>
      </c>
      <c r="J2658" s="7">
        <v>60.0</v>
      </c>
      <c r="K2658" s="8"/>
      <c r="L2658" s="5" t="str">
        <f t="array" ref="L2658">XLOOKUP(H2658,'Product Master'!B:B,'Product Master'!C:C)</f>
        <v>Specialty Polymers</v>
      </c>
      <c r="M2658" s="9">
        <f t="shared" si="3"/>
        <v>47460000</v>
      </c>
    </row>
    <row r="2659">
      <c r="A2659" s="5" t="s">
        <v>6726</v>
      </c>
      <c r="B2659" s="5" t="s">
        <v>4302</v>
      </c>
      <c r="C2659" s="5" t="s">
        <v>3412</v>
      </c>
      <c r="D2659" s="5" t="s">
        <v>3417</v>
      </c>
      <c r="E2659" s="6">
        <v>46636.0</v>
      </c>
      <c r="F2659" s="7">
        <f t="shared" si="1"/>
        <v>2027</v>
      </c>
      <c r="G2659" s="7">
        <f t="shared" si="2"/>
        <v>9</v>
      </c>
      <c r="H2659" s="5" t="s">
        <v>64</v>
      </c>
      <c r="I2659" s="7">
        <v>20.6</v>
      </c>
      <c r="J2659" s="7">
        <v>60.0</v>
      </c>
      <c r="K2659" s="8"/>
      <c r="L2659" s="5" t="str">
        <f t="array" ref="L2659">XLOOKUP(H2659,'Product Master'!B:B,'Product Master'!C:C)</f>
        <v>Industrial Lubricants</v>
      </c>
      <c r="M2659" s="9">
        <f t="shared" si="3"/>
        <v>12360000</v>
      </c>
    </row>
    <row r="2660">
      <c r="A2660" s="5" t="s">
        <v>6727</v>
      </c>
      <c r="B2660" s="5" t="s">
        <v>3411</v>
      </c>
      <c r="C2660" s="5" t="s">
        <v>3402</v>
      </c>
      <c r="D2660" s="5" t="s">
        <v>3417</v>
      </c>
      <c r="E2660" s="6">
        <v>45775.0</v>
      </c>
      <c r="F2660" s="7">
        <f t="shared" si="1"/>
        <v>2025</v>
      </c>
      <c r="G2660" s="7">
        <f t="shared" si="2"/>
        <v>4</v>
      </c>
      <c r="H2660" s="5" t="s">
        <v>121</v>
      </c>
      <c r="I2660" s="7">
        <v>66.9</v>
      </c>
      <c r="J2660" s="7">
        <v>60.0</v>
      </c>
      <c r="K2660" s="8"/>
      <c r="L2660" s="5" t="str">
        <f t="array" ref="L2660">XLOOKUP(H2660,'Product Master'!B:B,'Product Master'!C:C)</f>
        <v>Specialty Polymers</v>
      </c>
      <c r="M2660" s="9">
        <f t="shared" si="3"/>
        <v>40140000</v>
      </c>
    </row>
    <row r="2661">
      <c r="A2661" s="5" t="s">
        <v>6728</v>
      </c>
      <c r="B2661" s="5" t="s">
        <v>3533</v>
      </c>
      <c r="C2661" s="5" t="s">
        <v>3406</v>
      </c>
      <c r="D2661" s="5" t="s">
        <v>3413</v>
      </c>
      <c r="E2661" s="6">
        <v>46383.0</v>
      </c>
      <c r="F2661" s="7">
        <f t="shared" si="1"/>
        <v>2026</v>
      </c>
      <c r="G2661" s="7">
        <f t="shared" si="2"/>
        <v>12</v>
      </c>
      <c r="H2661" s="5" t="s">
        <v>118</v>
      </c>
      <c r="I2661" s="7">
        <v>16.4</v>
      </c>
      <c r="J2661" s="7">
        <v>0.0</v>
      </c>
      <c r="K2661" s="8"/>
      <c r="L2661" s="5" t="str">
        <f t="array" ref="L2661">XLOOKUP(H2661,'Product Master'!B:B,'Product Master'!C:C)</f>
        <v>Automotive Solutions</v>
      </c>
      <c r="M2661" s="9">
        <f t="shared" si="3"/>
        <v>0</v>
      </c>
    </row>
    <row r="2662">
      <c r="A2662" s="5" t="s">
        <v>6729</v>
      </c>
      <c r="B2662" s="5" t="s">
        <v>4995</v>
      </c>
      <c r="C2662" s="5" t="s">
        <v>3406</v>
      </c>
      <c r="D2662" s="5" t="s">
        <v>3419</v>
      </c>
      <c r="E2662" s="6">
        <v>46246.0</v>
      </c>
      <c r="F2662" s="7">
        <f t="shared" si="1"/>
        <v>2026</v>
      </c>
      <c r="G2662" s="7">
        <f t="shared" si="2"/>
        <v>8</v>
      </c>
      <c r="H2662" s="5" t="s">
        <v>152</v>
      </c>
      <c r="I2662" s="7">
        <v>45.1</v>
      </c>
      <c r="J2662" s="7">
        <v>20.0</v>
      </c>
      <c r="K2662" s="8"/>
      <c r="L2662" s="5" t="str">
        <f t="array" ref="L2662">XLOOKUP(H2662,'Product Master'!B:B,'Product Master'!C:C)</f>
        <v>Packaging Materials</v>
      </c>
      <c r="M2662" s="9">
        <f t="shared" si="3"/>
        <v>9020000</v>
      </c>
    </row>
    <row r="2663">
      <c r="A2663" s="5" t="s">
        <v>6730</v>
      </c>
      <c r="B2663" s="5" t="s">
        <v>5190</v>
      </c>
      <c r="C2663" s="5" t="s">
        <v>3406</v>
      </c>
      <c r="D2663" s="5" t="s">
        <v>3417</v>
      </c>
      <c r="E2663" s="6">
        <v>45998.0</v>
      </c>
      <c r="F2663" s="7">
        <f t="shared" si="1"/>
        <v>2025</v>
      </c>
      <c r="G2663" s="7">
        <f t="shared" si="2"/>
        <v>12</v>
      </c>
      <c r="H2663" s="5" t="s">
        <v>277</v>
      </c>
      <c r="I2663" s="7">
        <v>21.1</v>
      </c>
      <c r="J2663" s="7">
        <v>60.0</v>
      </c>
      <c r="K2663" s="8"/>
      <c r="L2663" s="5" t="str">
        <f t="array" ref="L2663">XLOOKUP(H2663,'Product Master'!B:B,'Product Master'!C:C)</f>
        <v>Packaging Materials</v>
      </c>
      <c r="M2663" s="9">
        <f t="shared" si="3"/>
        <v>12660000</v>
      </c>
    </row>
    <row r="2664">
      <c r="A2664" s="5" t="s">
        <v>6731</v>
      </c>
      <c r="B2664" s="5" t="s">
        <v>5276</v>
      </c>
      <c r="C2664" s="5" t="s">
        <v>3402</v>
      </c>
      <c r="D2664" s="5" t="s">
        <v>3413</v>
      </c>
      <c r="E2664" s="6">
        <v>45918.0</v>
      </c>
      <c r="F2664" s="7">
        <f t="shared" si="1"/>
        <v>2025</v>
      </c>
      <c r="G2664" s="7">
        <f t="shared" si="2"/>
        <v>9</v>
      </c>
      <c r="H2664" s="5" t="s">
        <v>35</v>
      </c>
      <c r="I2664" s="7">
        <v>48.4</v>
      </c>
      <c r="J2664" s="7">
        <v>0.0</v>
      </c>
      <c r="K2664" s="8"/>
      <c r="L2664" s="5" t="str">
        <f t="array" ref="L2664">XLOOKUP(H2664,'Product Master'!B:B,'Product Master'!C:C)</f>
        <v>Specialty Polymers</v>
      </c>
      <c r="M2664" s="9">
        <f t="shared" si="3"/>
        <v>0</v>
      </c>
    </row>
    <row r="2665">
      <c r="A2665" s="5" t="s">
        <v>6732</v>
      </c>
      <c r="B2665" s="5" t="s">
        <v>4218</v>
      </c>
      <c r="C2665" s="5" t="s">
        <v>3412</v>
      </c>
      <c r="D2665" s="5" t="s">
        <v>3413</v>
      </c>
      <c r="E2665" s="6">
        <v>46710.0</v>
      </c>
      <c r="F2665" s="7">
        <f t="shared" si="1"/>
        <v>2027</v>
      </c>
      <c r="G2665" s="7">
        <f t="shared" si="2"/>
        <v>11</v>
      </c>
      <c r="H2665" s="5" t="s">
        <v>267</v>
      </c>
      <c r="I2665" s="7">
        <v>48.0</v>
      </c>
      <c r="J2665" s="7">
        <v>0.0</v>
      </c>
      <c r="K2665" s="5" t="s">
        <v>6733</v>
      </c>
      <c r="L2665" s="5" t="str">
        <f t="array" ref="L2665">XLOOKUP(H2665,'Product Master'!B:B,'Product Master'!C:C)</f>
        <v>Automotive Solutions</v>
      </c>
      <c r="M2665" s="9">
        <f t="shared" si="3"/>
        <v>0</v>
      </c>
    </row>
    <row r="2666">
      <c r="A2666" s="5" t="s">
        <v>6734</v>
      </c>
      <c r="B2666" s="5" t="s">
        <v>6063</v>
      </c>
      <c r="C2666" s="5" t="s">
        <v>3406</v>
      </c>
      <c r="D2666" s="5" t="s">
        <v>3413</v>
      </c>
      <c r="E2666" s="6">
        <v>46357.0</v>
      </c>
      <c r="F2666" s="7">
        <f t="shared" si="1"/>
        <v>2026</v>
      </c>
      <c r="G2666" s="7">
        <f t="shared" si="2"/>
        <v>12</v>
      </c>
      <c r="H2666" s="5" t="s">
        <v>218</v>
      </c>
      <c r="I2666" s="7">
        <v>40.1</v>
      </c>
      <c r="J2666" s="7">
        <v>0.0</v>
      </c>
      <c r="K2666" s="8"/>
      <c r="L2666" s="5" t="str">
        <f t="array" ref="L2666">XLOOKUP(H2666,'Product Master'!B:B,'Product Master'!C:C)</f>
        <v>Consumer &amp; Home Care</v>
      </c>
      <c r="M2666" s="9">
        <f t="shared" si="3"/>
        <v>0</v>
      </c>
    </row>
    <row r="2667">
      <c r="A2667" s="5" t="s">
        <v>6735</v>
      </c>
      <c r="B2667" s="5" t="s">
        <v>3678</v>
      </c>
      <c r="C2667" s="5" t="s">
        <v>3402</v>
      </c>
      <c r="D2667" s="5" t="s">
        <v>3403</v>
      </c>
      <c r="E2667" s="6">
        <v>45961.0</v>
      </c>
      <c r="F2667" s="7">
        <f t="shared" si="1"/>
        <v>2025</v>
      </c>
      <c r="G2667" s="7">
        <f t="shared" si="2"/>
        <v>10</v>
      </c>
      <c r="H2667" s="5" t="s">
        <v>166</v>
      </c>
      <c r="I2667" s="7">
        <v>50.1</v>
      </c>
      <c r="J2667" s="7">
        <v>80.0</v>
      </c>
      <c r="K2667" s="8"/>
      <c r="L2667" s="5" t="str">
        <f t="array" ref="L2667">XLOOKUP(H2667,'Product Master'!B:B,'Product Master'!C:C)</f>
        <v>Automotive Solutions</v>
      </c>
      <c r="M2667" s="9">
        <f t="shared" si="3"/>
        <v>40080000</v>
      </c>
    </row>
    <row r="2668">
      <c r="A2668" s="5" t="s">
        <v>6736</v>
      </c>
      <c r="B2668" s="5" t="s">
        <v>4292</v>
      </c>
      <c r="C2668" s="5" t="s">
        <v>3416</v>
      </c>
      <c r="D2668" s="5" t="s">
        <v>3413</v>
      </c>
      <c r="E2668" s="6">
        <v>46717.0</v>
      </c>
      <c r="F2668" s="7">
        <f t="shared" si="1"/>
        <v>2027</v>
      </c>
      <c r="G2668" s="7">
        <f t="shared" si="2"/>
        <v>11</v>
      </c>
      <c r="H2668" s="5" t="s">
        <v>64</v>
      </c>
      <c r="I2668" s="7">
        <v>7.2</v>
      </c>
      <c r="J2668" s="7">
        <v>0.0</v>
      </c>
      <c r="K2668" s="5" t="s">
        <v>6737</v>
      </c>
      <c r="L2668" s="5" t="str">
        <f t="array" ref="L2668">XLOOKUP(H2668,'Product Master'!B:B,'Product Master'!C:C)</f>
        <v>Industrial Lubricants</v>
      </c>
      <c r="M2668" s="9">
        <f t="shared" si="3"/>
        <v>0</v>
      </c>
    </row>
    <row r="2669">
      <c r="A2669" s="5" t="s">
        <v>6738</v>
      </c>
      <c r="B2669" s="5" t="s">
        <v>3595</v>
      </c>
      <c r="C2669" s="5" t="s">
        <v>3416</v>
      </c>
      <c r="D2669" s="5" t="s">
        <v>3403</v>
      </c>
      <c r="E2669" s="6">
        <v>46754.0</v>
      </c>
      <c r="F2669" s="7">
        <f t="shared" si="1"/>
        <v>2028</v>
      </c>
      <c r="G2669" s="7">
        <f t="shared" si="2"/>
        <v>1</v>
      </c>
      <c r="H2669" s="5" t="s">
        <v>71</v>
      </c>
      <c r="I2669" s="7">
        <v>17.8</v>
      </c>
      <c r="J2669" s="7">
        <v>80.0</v>
      </c>
      <c r="K2669" s="8"/>
      <c r="L2669" s="5" t="str">
        <f t="array" ref="L2669">XLOOKUP(H2669,'Product Master'!B:B,'Product Master'!C:C)</f>
        <v>Consumer &amp; Home Care</v>
      </c>
      <c r="M2669" s="9">
        <f t="shared" si="3"/>
        <v>14240000</v>
      </c>
    </row>
    <row r="2670">
      <c r="A2670" s="5" t="s">
        <v>6739</v>
      </c>
      <c r="B2670" s="5" t="s">
        <v>4471</v>
      </c>
      <c r="C2670" s="5" t="s">
        <v>3412</v>
      </c>
      <c r="D2670" s="5" t="s">
        <v>3403</v>
      </c>
      <c r="E2670" s="6">
        <v>45931.0</v>
      </c>
      <c r="F2670" s="7">
        <f t="shared" si="1"/>
        <v>2025</v>
      </c>
      <c r="G2670" s="7">
        <f t="shared" si="2"/>
        <v>10</v>
      </c>
      <c r="H2670" s="5" t="s">
        <v>118</v>
      </c>
      <c r="I2670" s="7">
        <v>17.7</v>
      </c>
      <c r="J2670" s="7">
        <v>80.0</v>
      </c>
      <c r="K2670" s="8"/>
      <c r="L2670" s="5" t="str">
        <f t="array" ref="L2670">XLOOKUP(H2670,'Product Master'!B:B,'Product Master'!C:C)</f>
        <v>Automotive Solutions</v>
      </c>
      <c r="M2670" s="9">
        <f t="shared" si="3"/>
        <v>14160000</v>
      </c>
    </row>
    <row r="2671">
      <c r="A2671" s="5" t="s">
        <v>6740</v>
      </c>
      <c r="B2671" s="5" t="s">
        <v>3639</v>
      </c>
      <c r="C2671" s="5" t="s">
        <v>3416</v>
      </c>
      <c r="D2671" s="5" t="s">
        <v>3419</v>
      </c>
      <c r="E2671" s="6">
        <v>45976.0</v>
      </c>
      <c r="F2671" s="7">
        <f t="shared" si="1"/>
        <v>2025</v>
      </c>
      <c r="G2671" s="7">
        <f t="shared" si="2"/>
        <v>11</v>
      </c>
      <c r="H2671" s="5" t="s">
        <v>161</v>
      </c>
      <c r="I2671" s="7">
        <v>63.7</v>
      </c>
      <c r="J2671" s="7">
        <v>20.0</v>
      </c>
      <c r="K2671" s="8"/>
      <c r="L2671" s="5" t="str">
        <f t="array" ref="L2671">XLOOKUP(H2671,'Product Master'!B:B,'Product Master'!C:C)</f>
        <v>Industrial Lubricants</v>
      </c>
      <c r="M2671" s="9">
        <f t="shared" si="3"/>
        <v>12740000</v>
      </c>
    </row>
    <row r="2672">
      <c r="A2672" s="5" t="s">
        <v>6741</v>
      </c>
      <c r="B2672" s="5" t="s">
        <v>3529</v>
      </c>
      <c r="C2672" s="5" t="s">
        <v>3406</v>
      </c>
      <c r="D2672" s="5" t="s">
        <v>3417</v>
      </c>
      <c r="E2672" s="6">
        <v>46062.0</v>
      </c>
      <c r="F2672" s="7">
        <f t="shared" si="1"/>
        <v>2026</v>
      </c>
      <c r="G2672" s="7">
        <f t="shared" si="2"/>
        <v>2</v>
      </c>
      <c r="H2672" s="5" t="s">
        <v>45</v>
      </c>
      <c r="I2672" s="7">
        <v>72.8</v>
      </c>
      <c r="J2672" s="7">
        <v>60.0</v>
      </c>
      <c r="K2672" s="8"/>
      <c r="L2672" s="5" t="str">
        <f t="array" ref="L2672">XLOOKUP(H2672,'Product Master'!B:B,'Product Master'!C:C)</f>
        <v>Automotive Solutions</v>
      </c>
      <c r="M2672" s="9">
        <f t="shared" si="3"/>
        <v>43680000</v>
      </c>
    </row>
    <row r="2673">
      <c r="A2673" s="5" t="s">
        <v>6742</v>
      </c>
      <c r="B2673" s="5" t="s">
        <v>3876</v>
      </c>
      <c r="C2673" s="5" t="s">
        <v>3416</v>
      </c>
      <c r="D2673" s="5" t="s">
        <v>3413</v>
      </c>
      <c r="E2673" s="6">
        <v>46206.0</v>
      </c>
      <c r="F2673" s="7">
        <f t="shared" si="1"/>
        <v>2026</v>
      </c>
      <c r="G2673" s="7">
        <f t="shared" si="2"/>
        <v>7</v>
      </c>
      <c r="H2673" s="5" t="s">
        <v>250</v>
      </c>
      <c r="I2673" s="7">
        <v>20.6</v>
      </c>
      <c r="J2673" s="7">
        <v>0.0</v>
      </c>
      <c r="K2673" s="8"/>
      <c r="L2673" s="5" t="str">
        <f t="array" ref="L2673">XLOOKUP(H2673,'Product Master'!B:B,'Product Master'!C:C)</f>
        <v>Industrial Lubricants</v>
      </c>
      <c r="M2673" s="9">
        <f t="shared" si="3"/>
        <v>0</v>
      </c>
    </row>
    <row r="2674">
      <c r="A2674" s="5" t="s">
        <v>6743</v>
      </c>
      <c r="B2674" s="5" t="s">
        <v>3575</v>
      </c>
      <c r="C2674" s="5" t="s">
        <v>3406</v>
      </c>
      <c r="D2674" s="5" t="s">
        <v>3419</v>
      </c>
      <c r="E2674" s="6">
        <v>46652.0</v>
      </c>
      <c r="F2674" s="7">
        <f t="shared" si="1"/>
        <v>2027</v>
      </c>
      <c r="G2674" s="7">
        <f t="shared" si="2"/>
        <v>9</v>
      </c>
      <c r="H2674" s="5" t="s">
        <v>161</v>
      </c>
      <c r="I2674" s="7">
        <v>46.3</v>
      </c>
      <c r="J2674" s="7">
        <v>20.0</v>
      </c>
      <c r="K2674" s="8"/>
      <c r="L2674" s="5" t="str">
        <f t="array" ref="L2674">XLOOKUP(H2674,'Product Master'!B:B,'Product Master'!C:C)</f>
        <v>Industrial Lubricants</v>
      </c>
      <c r="M2674" s="9">
        <f t="shared" si="3"/>
        <v>9260000</v>
      </c>
    </row>
    <row r="2675">
      <c r="A2675" s="5" t="s">
        <v>6744</v>
      </c>
      <c r="B2675" s="5" t="s">
        <v>5650</v>
      </c>
      <c r="C2675" s="5" t="s">
        <v>3402</v>
      </c>
      <c r="D2675" s="5" t="s">
        <v>3413</v>
      </c>
      <c r="E2675" s="6">
        <v>46766.0</v>
      </c>
      <c r="F2675" s="7">
        <f t="shared" si="1"/>
        <v>2028</v>
      </c>
      <c r="G2675" s="7">
        <f t="shared" si="2"/>
        <v>1</v>
      </c>
      <c r="H2675" s="5" t="s">
        <v>280</v>
      </c>
      <c r="I2675" s="7">
        <v>50.6</v>
      </c>
      <c r="J2675" s="7">
        <v>0.0</v>
      </c>
      <c r="K2675" s="8"/>
      <c r="L2675" s="5" t="str">
        <f t="array" ref="L2675">XLOOKUP(H2675,'Product Master'!B:B,'Product Master'!C:C)</f>
        <v>Packaging Materials</v>
      </c>
      <c r="M2675" s="9">
        <f t="shared" si="3"/>
        <v>0</v>
      </c>
    </row>
    <row r="2676">
      <c r="A2676" s="5" t="s">
        <v>6745</v>
      </c>
      <c r="B2676" s="5" t="s">
        <v>4960</v>
      </c>
      <c r="C2676" s="5" t="s">
        <v>3406</v>
      </c>
      <c r="D2676" s="5" t="s">
        <v>3413</v>
      </c>
      <c r="E2676" s="6">
        <v>45728.0</v>
      </c>
      <c r="F2676" s="7">
        <f t="shared" si="1"/>
        <v>2025</v>
      </c>
      <c r="G2676" s="7">
        <f t="shared" si="2"/>
        <v>3</v>
      </c>
      <c r="H2676" s="5" t="s">
        <v>71</v>
      </c>
      <c r="I2676" s="7">
        <v>66.6</v>
      </c>
      <c r="J2676" s="7">
        <v>0.0</v>
      </c>
      <c r="K2676" s="8"/>
      <c r="L2676" s="5" t="str">
        <f t="array" ref="L2676">XLOOKUP(H2676,'Product Master'!B:B,'Product Master'!C:C)</f>
        <v>Consumer &amp; Home Care</v>
      </c>
      <c r="M2676" s="9">
        <f t="shared" si="3"/>
        <v>0</v>
      </c>
    </row>
    <row r="2677">
      <c r="A2677" s="5" t="s">
        <v>6746</v>
      </c>
      <c r="B2677" s="5" t="s">
        <v>5419</v>
      </c>
      <c r="C2677" s="5" t="s">
        <v>3406</v>
      </c>
      <c r="D2677" s="5" t="s">
        <v>3417</v>
      </c>
      <c r="E2677" s="6">
        <v>45692.0</v>
      </c>
      <c r="F2677" s="7">
        <f t="shared" si="1"/>
        <v>2025</v>
      </c>
      <c r="G2677" s="7">
        <f t="shared" si="2"/>
        <v>2</v>
      </c>
      <c r="H2677" s="5" t="s">
        <v>145</v>
      </c>
      <c r="I2677" s="7">
        <v>50.2</v>
      </c>
      <c r="J2677" s="7">
        <v>60.0</v>
      </c>
      <c r="K2677" s="8"/>
      <c r="L2677" s="5" t="str">
        <f t="array" ref="L2677">XLOOKUP(H2677,'Product Master'!B:B,'Product Master'!C:C)</f>
        <v>Consumer &amp; Home Care</v>
      </c>
      <c r="M2677" s="9">
        <f t="shared" si="3"/>
        <v>30120000</v>
      </c>
    </row>
    <row r="2678">
      <c r="A2678" s="5" t="s">
        <v>6747</v>
      </c>
      <c r="B2678" s="5" t="s">
        <v>5769</v>
      </c>
      <c r="C2678" s="5" t="s">
        <v>3402</v>
      </c>
      <c r="D2678" s="5" t="s">
        <v>3417</v>
      </c>
      <c r="E2678" s="6">
        <v>46802.0</v>
      </c>
      <c r="F2678" s="7">
        <f t="shared" si="1"/>
        <v>2028</v>
      </c>
      <c r="G2678" s="7">
        <f t="shared" si="2"/>
        <v>2</v>
      </c>
      <c r="H2678" s="5" t="s">
        <v>245</v>
      </c>
      <c r="I2678" s="7">
        <v>14.0</v>
      </c>
      <c r="J2678" s="7">
        <v>60.0</v>
      </c>
      <c r="K2678" s="8"/>
      <c r="L2678" s="5" t="str">
        <f t="array" ref="L2678">XLOOKUP(H2678,'Product Master'!B:B,'Product Master'!C:C)</f>
        <v>Packaging Materials</v>
      </c>
      <c r="M2678" s="9">
        <f t="shared" si="3"/>
        <v>8400000</v>
      </c>
    </row>
    <row r="2679">
      <c r="A2679" s="5" t="s">
        <v>6748</v>
      </c>
      <c r="B2679" s="5" t="s">
        <v>4925</v>
      </c>
      <c r="C2679" s="5" t="s">
        <v>3406</v>
      </c>
      <c r="D2679" s="5" t="s">
        <v>3403</v>
      </c>
      <c r="E2679" s="6">
        <v>46055.0</v>
      </c>
      <c r="F2679" s="7">
        <f t="shared" si="1"/>
        <v>2026</v>
      </c>
      <c r="G2679" s="7">
        <f t="shared" si="2"/>
        <v>2</v>
      </c>
      <c r="H2679" s="5" t="s">
        <v>294</v>
      </c>
      <c r="I2679" s="7">
        <v>20.8</v>
      </c>
      <c r="J2679" s="7">
        <v>80.0</v>
      </c>
      <c r="K2679" s="8"/>
      <c r="L2679" s="5" t="str">
        <f t="array" ref="L2679">XLOOKUP(H2679,'Product Master'!B:B,'Product Master'!C:C)</f>
        <v>Consumer &amp; Home Care</v>
      </c>
      <c r="M2679" s="9">
        <f t="shared" si="3"/>
        <v>16640000</v>
      </c>
    </row>
    <row r="2680">
      <c r="A2680" s="5" t="s">
        <v>6749</v>
      </c>
      <c r="B2680" s="5" t="s">
        <v>3585</v>
      </c>
      <c r="C2680" s="5" t="s">
        <v>3406</v>
      </c>
      <c r="D2680" s="5" t="s">
        <v>3403</v>
      </c>
      <c r="E2680" s="6">
        <v>46820.0</v>
      </c>
      <c r="F2680" s="7">
        <f t="shared" si="1"/>
        <v>2028</v>
      </c>
      <c r="G2680" s="7">
        <f t="shared" si="2"/>
        <v>3</v>
      </c>
      <c r="H2680" s="5" t="s">
        <v>280</v>
      </c>
      <c r="I2680" s="7">
        <v>29.1</v>
      </c>
      <c r="J2680" s="7">
        <v>80.0</v>
      </c>
      <c r="K2680" s="8"/>
      <c r="L2680" s="5" t="str">
        <f t="array" ref="L2680">XLOOKUP(H2680,'Product Master'!B:B,'Product Master'!C:C)</f>
        <v>Packaging Materials</v>
      </c>
      <c r="M2680" s="9">
        <f t="shared" si="3"/>
        <v>23280000</v>
      </c>
    </row>
    <row r="2681">
      <c r="A2681" s="5" t="s">
        <v>6750</v>
      </c>
      <c r="B2681" s="5" t="s">
        <v>4886</v>
      </c>
      <c r="C2681" s="5" t="s">
        <v>3406</v>
      </c>
      <c r="D2681" s="5" t="s">
        <v>3419</v>
      </c>
      <c r="E2681" s="6">
        <v>46611.0</v>
      </c>
      <c r="F2681" s="7">
        <f t="shared" si="1"/>
        <v>2027</v>
      </c>
      <c r="G2681" s="7">
        <f t="shared" si="2"/>
        <v>8</v>
      </c>
      <c r="H2681" s="5" t="s">
        <v>161</v>
      </c>
      <c r="I2681" s="7">
        <v>77.2</v>
      </c>
      <c r="J2681" s="7">
        <v>20.0</v>
      </c>
      <c r="K2681" s="8"/>
      <c r="L2681" s="5" t="str">
        <f t="array" ref="L2681">XLOOKUP(H2681,'Product Master'!B:B,'Product Master'!C:C)</f>
        <v>Industrial Lubricants</v>
      </c>
      <c r="M2681" s="9">
        <f t="shared" si="3"/>
        <v>15440000</v>
      </c>
    </row>
    <row r="2682">
      <c r="A2682" s="5" t="s">
        <v>6751</v>
      </c>
      <c r="B2682" s="5" t="s">
        <v>3618</v>
      </c>
      <c r="C2682" s="5" t="s">
        <v>3412</v>
      </c>
      <c r="D2682" s="5" t="s">
        <v>3417</v>
      </c>
      <c r="E2682" s="6">
        <v>46153.0</v>
      </c>
      <c r="F2682" s="7">
        <f t="shared" si="1"/>
        <v>2026</v>
      </c>
      <c r="G2682" s="7">
        <f t="shared" si="2"/>
        <v>5</v>
      </c>
      <c r="H2682" s="5" t="s">
        <v>142</v>
      </c>
      <c r="I2682" s="7">
        <v>42.6</v>
      </c>
      <c r="J2682" s="7">
        <v>60.0</v>
      </c>
      <c r="K2682" s="8"/>
      <c r="L2682" s="5" t="str">
        <f t="array" ref="L2682">XLOOKUP(H2682,'Product Master'!B:B,'Product Master'!C:C)</f>
        <v>Automotive Solutions</v>
      </c>
      <c r="M2682" s="9">
        <f t="shared" si="3"/>
        <v>25560000</v>
      </c>
    </row>
    <row r="2683">
      <c r="A2683" s="5" t="s">
        <v>6752</v>
      </c>
      <c r="B2683" s="5" t="s">
        <v>3585</v>
      </c>
      <c r="C2683" s="5" t="s">
        <v>3412</v>
      </c>
      <c r="D2683" s="5" t="s">
        <v>3417</v>
      </c>
      <c r="E2683" s="6">
        <v>46127.0</v>
      </c>
      <c r="F2683" s="7">
        <f t="shared" si="1"/>
        <v>2026</v>
      </c>
      <c r="G2683" s="7">
        <f t="shared" si="2"/>
        <v>4</v>
      </c>
      <c r="H2683" s="5" t="s">
        <v>183</v>
      </c>
      <c r="I2683" s="7">
        <v>38.7</v>
      </c>
      <c r="J2683" s="7">
        <v>60.0</v>
      </c>
      <c r="K2683" s="8"/>
      <c r="L2683" s="5" t="str">
        <f t="array" ref="L2683">XLOOKUP(H2683,'Product Master'!B:B,'Product Master'!C:C)</f>
        <v>Industrial Lubricants</v>
      </c>
      <c r="M2683" s="9">
        <f t="shared" si="3"/>
        <v>23220000</v>
      </c>
    </row>
    <row r="2684">
      <c r="A2684" s="5" t="s">
        <v>6753</v>
      </c>
      <c r="B2684" s="5" t="s">
        <v>3527</v>
      </c>
      <c r="C2684" s="5" t="s">
        <v>3402</v>
      </c>
      <c r="D2684" s="5" t="s">
        <v>3419</v>
      </c>
      <c r="E2684" s="6">
        <v>46798.0</v>
      </c>
      <c r="F2684" s="7">
        <f t="shared" si="1"/>
        <v>2028</v>
      </c>
      <c r="G2684" s="7">
        <f t="shared" si="2"/>
        <v>2</v>
      </c>
      <c r="H2684" s="5" t="s">
        <v>103</v>
      </c>
      <c r="I2684" s="7">
        <v>43.7</v>
      </c>
      <c r="J2684" s="7">
        <v>20.0</v>
      </c>
      <c r="K2684" s="5" t="s">
        <v>5433</v>
      </c>
      <c r="L2684" s="5" t="str">
        <f t="array" ref="L2684">XLOOKUP(H2684,'Product Master'!B:B,'Product Master'!C:C)</f>
        <v>Specialty Polymers</v>
      </c>
      <c r="M2684" s="9">
        <f t="shared" si="3"/>
        <v>8740000</v>
      </c>
    </row>
    <row r="2685">
      <c r="A2685" s="5" t="s">
        <v>6754</v>
      </c>
      <c r="B2685" s="5" t="s">
        <v>3523</v>
      </c>
      <c r="C2685" s="5" t="s">
        <v>3406</v>
      </c>
      <c r="D2685" s="5" t="s">
        <v>3417</v>
      </c>
      <c r="E2685" s="6">
        <v>46576.0</v>
      </c>
      <c r="F2685" s="7">
        <f t="shared" si="1"/>
        <v>2027</v>
      </c>
      <c r="G2685" s="7">
        <f t="shared" si="2"/>
        <v>7</v>
      </c>
      <c r="H2685" s="5" t="s">
        <v>257</v>
      </c>
      <c r="I2685" s="7">
        <v>68.1</v>
      </c>
      <c r="J2685" s="7">
        <v>60.0</v>
      </c>
      <c r="K2685" s="8"/>
      <c r="L2685" s="5" t="str">
        <f t="array" ref="L2685">XLOOKUP(H2685,'Product Master'!B:B,'Product Master'!C:C)</f>
        <v>Consumer &amp; Home Care</v>
      </c>
      <c r="M2685" s="9">
        <f t="shared" si="3"/>
        <v>40860000</v>
      </c>
    </row>
    <row r="2686">
      <c r="A2686" s="5" t="s">
        <v>6755</v>
      </c>
      <c r="B2686" s="5" t="s">
        <v>3499</v>
      </c>
      <c r="C2686" s="5" t="s">
        <v>3416</v>
      </c>
      <c r="D2686" s="5" t="s">
        <v>3417</v>
      </c>
      <c r="E2686" s="6">
        <v>46723.0</v>
      </c>
      <c r="F2686" s="7">
        <f t="shared" si="1"/>
        <v>2027</v>
      </c>
      <c r="G2686" s="7">
        <f t="shared" si="2"/>
        <v>12</v>
      </c>
      <c r="H2686" s="5" t="s">
        <v>79</v>
      </c>
      <c r="I2686" s="7">
        <v>76.6</v>
      </c>
      <c r="J2686" s="7">
        <v>60.0</v>
      </c>
      <c r="K2686" s="8"/>
      <c r="L2686" s="5" t="str">
        <f t="array" ref="L2686">XLOOKUP(H2686,'Product Master'!B:B,'Product Master'!C:C)</f>
        <v>Packaging Materials</v>
      </c>
      <c r="M2686" s="9">
        <f t="shared" si="3"/>
        <v>45960000</v>
      </c>
    </row>
    <row r="2687">
      <c r="A2687" s="5" t="s">
        <v>6756</v>
      </c>
      <c r="B2687" s="5" t="s">
        <v>4397</v>
      </c>
      <c r="C2687" s="5" t="s">
        <v>3416</v>
      </c>
      <c r="D2687" s="5" t="s">
        <v>3419</v>
      </c>
      <c r="E2687" s="6">
        <v>46795.0</v>
      </c>
      <c r="F2687" s="7">
        <f t="shared" si="1"/>
        <v>2028</v>
      </c>
      <c r="G2687" s="7">
        <f t="shared" si="2"/>
        <v>2</v>
      </c>
      <c r="H2687" s="5" t="s">
        <v>145</v>
      </c>
      <c r="I2687" s="7">
        <v>13.4</v>
      </c>
      <c r="J2687" s="7">
        <v>20.0</v>
      </c>
      <c r="K2687" s="8"/>
      <c r="L2687" s="5" t="str">
        <f t="array" ref="L2687">XLOOKUP(H2687,'Product Master'!B:B,'Product Master'!C:C)</f>
        <v>Consumer &amp; Home Care</v>
      </c>
      <c r="M2687" s="9">
        <f t="shared" si="3"/>
        <v>2680000</v>
      </c>
    </row>
    <row r="2688">
      <c r="A2688" s="5" t="s">
        <v>6757</v>
      </c>
      <c r="B2688" s="5" t="s">
        <v>4504</v>
      </c>
      <c r="C2688" s="5" t="s">
        <v>3412</v>
      </c>
      <c r="D2688" s="5" t="s">
        <v>3413</v>
      </c>
      <c r="E2688" s="6">
        <v>45817.0</v>
      </c>
      <c r="F2688" s="7">
        <f t="shared" si="1"/>
        <v>2025</v>
      </c>
      <c r="G2688" s="7">
        <f t="shared" si="2"/>
        <v>6</v>
      </c>
      <c r="H2688" s="5" t="s">
        <v>152</v>
      </c>
      <c r="I2688" s="7">
        <v>35.8</v>
      </c>
      <c r="J2688" s="7">
        <v>0.0</v>
      </c>
      <c r="K2688" s="8"/>
      <c r="L2688" s="5" t="str">
        <f t="array" ref="L2688">XLOOKUP(H2688,'Product Master'!B:B,'Product Master'!C:C)</f>
        <v>Packaging Materials</v>
      </c>
      <c r="M2688" s="9">
        <f t="shared" si="3"/>
        <v>0</v>
      </c>
    </row>
    <row r="2689">
      <c r="A2689" s="5" t="s">
        <v>6758</v>
      </c>
      <c r="B2689" s="5" t="s">
        <v>3630</v>
      </c>
      <c r="C2689" s="5" t="s">
        <v>3412</v>
      </c>
      <c r="D2689" s="5" t="s">
        <v>3407</v>
      </c>
      <c r="E2689" s="6">
        <v>46477.0</v>
      </c>
      <c r="F2689" s="7">
        <f t="shared" si="1"/>
        <v>2027</v>
      </c>
      <c r="G2689" s="7">
        <f t="shared" si="2"/>
        <v>3</v>
      </c>
      <c r="H2689" s="5" t="s">
        <v>71</v>
      </c>
      <c r="I2689" s="7">
        <v>44.1</v>
      </c>
      <c r="J2689" s="7">
        <v>100.0</v>
      </c>
      <c r="K2689" s="8"/>
      <c r="L2689" s="5" t="str">
        <f t="array" ref="L2689">XLOOKUP(H2689,'Product Master'!B:B,'Product Master'!C:C)</f>
        <v>Consumer &amp; Home Care</v>
      </c>
      <c r="M2689" s="9">
        <f t="shared" si="3"/>
        <v>44100000</v>
      </c>
    </row>
    <row r="2690">
      <c r="A2690" s="5" t="s">
        <v>6759</v>
      </c>
      <c r="B2690" s="5" t="s">
        <v>4685</v>
      </c>
      <c r="C2690" s="5" t="s">
        <v>3416</v>
      </c>
      <c r="D2690" s="5" t="s">
        <v>3419</v>
      </c>
      <c r="E2690" s="6">
        <v>46790.0</v>
      </c>
      <c r="F2690" s="7">
        <f t="shared" si="1"/>
        <v>2028</v>
      </c>
      <c r="G2690" s="7">
        <f t="shared" si="2"/>
        <v>2</v>
      </c>
      <c r="H2690" s="5" t="s">
        <v>25</v>
      </c>
      <c r="I2690" s="7">
        <v>53.6</v>
      </c>
      <c r="J2690" s="7">
        <v>20.0</v>
      </c>
      <c r="K2690" s="8"/>
      <c r="L2690" s="5" t="str">
        <f t="array" ref="L2690">XLOOKUP(H2690,'Product Master'!B:B,'Product Master'!C:C)</f>
        <v>Specialty Polymers</v>
      </c>
      <c r="M2690" s="9">
        <f t="shared" si="3"/>
        <v>10720000</v>
      </c>
    </row>
    <row r="2691">
      <c r="A2691" s="5" t="s">
        <v>6760</v>
      </c>
      <c r="B2691" s="5" t="s">
        <v>5094</v>
      </c>
      <c r="C2691" s="5" t="s">
        <v>3416</v>
      </c>
      <c r="D2691" s="5" t="s">
        <v>3407</v>
      </c>
      <c r="E2691" s="6">
        <v>46598.0</v>
      </c>
      <c r="F2691" s="7">
        <f t="shared" si="1"/>
        <v>2027</v>
      </c>
      <c r="G2691" s="7">
        <f t="shared" si="2"/>
        <v>7</v>
      </c>
      <c r="H2691" s="5" t="s">
        <v>169</v>
      </c>
      <c r="I2691" s="7">
        <v>67.9</v>
      </c>
      <c r="J2691" s="7">
        <v>100.0</v>
      </c>
      <c r="K2691" s="5" t="s">
        <v>4492</v>
      </c>
      <c r="L2691" s="5" t="str">
        <f t="array" ref="L2691">XLOOKUP(H2691,'Product Master'!B:B,'Product Master'!C:C)</f>
        <v>Specialty Polymers</v>
      </c>
      <c r="M2691" s="9">
        <f t="shared" si="3"/>
        <v>67900000</v>
      </c>
    </row>
    <row r="2692">
      <c r="A2692" s="5" t="s">
        <v>6761</v>
      </c>
      <c r="B2692" s="5" t="s">
        <v>4903</v>
      </c>
      <c r="C2692" s="5" t="s">
        <v>3402</v>
      </c>
      <c r="D2692" s="5" t="s">
        <v>3413</v>
      </c>
      <c r="E2692" s="6">
        <v>46546.0</v>
      </c>
      <c r="F2692" s="7">
        <f t="shared" si="1"/>
        <v>2027</v>
      </c>
      <c r="G2692" s="7">
        <f t="shared" si="2"/>
        <v>6</v>
      </c>
      <c r="H2692" s="5" t="s">
        <v>152</v>
      </c>
      <c r="I2692" s="7">
        <v>27.8</v>
      </c>
      <c r="J2692" s="7">
        <v>0.0</v>
      </c>
      <c r="K2692" s="8"/>
      <c r="L2692" s="5" t="str">
        <f t="array" ref="L2692">XLOOKUP(H2692,'Product Master'!B:B,'Product Master'!C:C)</f>
        <v>Packaging Materials</v>
      </c>
      <c r="M2692" s="9">
        <f t="shared" si="3"/>
        <v>0</v>
      </c>
    </row>
    <row r="2693">
      <c r="A2693" s="5" t="s">
        <v>6762</v>
      </c>
      <c r="B2693" s="5" t="s">
        <v>3585</v>
      </c>
      <c r="C2693" s="5" t="s">
        <v>3402</v>
      </c>
      <c r="D2693" s="5" t="s">
        <v>3403</v>
      </c>
      <c r="E2693" s="6">
        <v>46706.0</v>
      </c>
      <c r="F2693" s="7">
        <f t="shared" si="1"/>
        <v>2027</v>
      </c>
      <c r="G2693" s="7">
        <f t="shared" si="2"/>
        <v>11</v>
      </c>
      <c r="H2693" s="5" t="s">
        <v>45</v>
      </c>
      <c r="I2693" s="7">
        <v>23.9</v>
      </c>
      <c r="J2693" s="7">
        <v>80.0</v>
      </c>
      <c r="K2693" s="8"/>
      <c r="L2693" s="5" t="str">
        <f t="array" ref="L2693">XLOOKUP(H2693,'Product Master'!B:B,'Product Master'!C:C)</f>
        <v>Automotive Solutions</v>
      </c>
      <c r="M2693" s="9">
        <f t="shared" si="3"/>
        <v>19120000</v>
      </c>
    </row>
    <row r="2694">
      <c r="A2694" s="5" t="s">
        <v>6763</v>
      </c>
      <c r="B2694" s="5" t="s">
        <v>5219</v>
      </c>
      <c r="C2694" s="5" t="s">
        <v>3412</v>
      </c>
      <c r="D2694" s="5" t="s">
        <v>3403</v>
      </c>
      <c r="E2694" s="6">
        <v>46505.0</v>
      </c>
      <c r="F2694" s="7">
        <f t="shared" si="1"/>
        <v>2027</v>
      </c>
      <c r="G2694" s="7">
        <f t="shared" si="2"/>
        <v>4</v>
      </c>
      <c r="H2694" s="5" t="s">
        <v>277</v>
      </c>
      <c r="I2694" s="7">
        <v>74.1</v>
      </c>
      <c r="J2694" s="7">
        <v>80.0</v>
      </c>
      <c r="K2694" s="8"/>
      <c r="L2694" s="5" t="str">
        <f t="array" ref="L2694">XLOOKUP(H2694,'Product Master'!B:B,'Product Master'!C:C)</f>
        <v>Packaging Materials</v>
      </c>
      <c r="M2694" s="9">
        <f t="shared" si="3"/>
        <v>59280000</v>
      </c>
    </row>
    <row r="2695">
      <c r="A2695" s="5" t="s">
        <v>6764</v>
      </c>
      <c r="B2695" s="5" t="s">
        <v>4695</v>
      </c>
      <c r="C2695" s="5" t="s">
        <v>3406</v>
      </c>
      <c r="D2695" s="5" t="s">
        <v>3417</v>
      </c>
      <c r="E2695" s="6">
        <v>46350.0</v>
      </c>
      <c r="F2695" s="7">
        <f t="shared" si="1"/>
        <v>2026</v>
      </c>
      <c r="G2695" s="7">
        <f t="shared" si="2"/>
        <v>11</v>
      </c>
      <c r="H2695" s="5" t="s">
        <v>231</v>
      </c>
      <c r="I2695" s="7">
        <v>71.7</v>
      </c>
      <c r="J2695" s="7">
        <v>60.0</v>
      </c>
      <c r="K2695" s="8"/>
      <c r="L2695" s="5" t="str">
        <f t="array" ref="L2695">XLOOKUP(H2695,'Product Master'!B:B,'Product Master'!C:C)</f>
        <v>Industrial Lubricants</v>
      </c>
      <c r="M2695" s="9">
        <f t="shared" si="3"/>
        <v>43020000</v>
      </c>
    </row>
    <row r="2696">
      <c r="A2696" s="5" t="s">
        <v>6765</v>
      </c>
      <c r="B2696" s="5" t="s">
        <v>4172</v>
      </c>
      <c r="C2696" s="5" t="s">
        <v>3416</v>
      </c>
      <c r="D2696" s="5" t="s">
        <v>3403</v>
      </c>
      <c r="E2696" s="6">
        <v>46355.0</v>
      </c>
      <c r="F2696" s="7">
        <f t="shared" si="1"/>
        <v>2026</v>
      </c>
      <c r="G2696" s="7">
        <f t="shared" si="2"/>
        <v>11</v>
      </c>
      <c r="H2696" s="5" t="s">
        <v>53</v>
      </c>
      <c r="I2696" s="7">
        <v>48.6</v>
      </c>
      <c r="J2696" s="7">
        <v>80.0</v>
      </c>
      <c r="K2696" s="8"/>
      <c r="L2696" s="5" t="str">
        <f t="array" ref="L2696">XLOOKUP(H2696,'Product Master'!B:B,'Product Master'!C:C)</f>
        <v>Specialty Polymers</v>
      </c>
      <c r="M2696" s="9">
        <f t="shared" si="3"/>
        <v>38880000</v>
      </c>
    </row>
    <row r="2697">
      <c r="A2697" s="5" t="s">
        <v>6766</v>
      </c>
      <c r="B2697" s="5" t="s">
        <v>4370</v>
      </c>
      <c r="C2697" s="5" t="s">
        <v>3412</v>
      </c>
      <c r="D2697" s="5" t="s">
        <v>3403</v>
      </c>
      <c r="E2697" s="6">
        <v>45967.0</v>
      </c>
      <c r="F2697" s="7">
        <f t="shared" si="1"/>
        <v>2025</v>
      </c>
      <c r="G2697" s="7">
        <f t="shared" si="2"/>
        <v>11</v>
      </c>
      <c r="H2697" s="5" t="s">
        <v>245</v>
      </c>
      <c r="I2697" s="7">
        <v>27.7</v>
      </c>
      <c r="J2697" s="7">
        <v>80.0</v>
      </c>
      <c r="K2697" s="8"/>
      <c r="L2697" s="5" t="str">
        <f t="array" ref="L2697">XLOOKUP(H2697,'Product Master'!B:B,'Product Master'!C:C)</f>
        <v>Packaging Materials</v>
      </c>
      <c r="M2697" s="9">
        <f t="shared" si="3"/>
        <v>22160000</v>
      </c>
    </row>
    <row r="2698">
      <c r="A2698" s="5" t="s">
        <v>6767</v>
      </c>
      <c r="B2698" s="5" t="s">
        <v>3666</v>
      </c>
      <c r="C2698" s="5" t="s">
        <v>3402</v>
      </c>
      <c r="D2698" s="5" t="s">
        <v>3407</v>
      </c>
      <c r="E2698" s="6">
        <v>45980.0</v>
      </c>
      <c r="F2698" s="7">
        <f t="shared" si="1"/>
        <v>2025</v>
      </c>
      <c r="G2698" s="7">
        <f t="shared" si="2"/>
        <v>11</v>
      </c>
      <c r="H2698" s="5" t="s">
        <v>166</v>
      </c>
      <c r="I2698" s="7">
        <v>46.7</v>
      </c>
      <c r="J2698" s="7">
        <v>100.0</v>
      </c>
      <c r="K2698" s="8"/>
      <c r="L2698" s="5" t="str">
        <f t="array" ref="L2698">XLOOKUP(H2698,'Product Master'!B:B,'Product Master'!C:C)</f>
        <v>Automotive Solutions</v>
      </c>
      <c r="M2698" s="9">
        <f t="shared" si="3"/>
        <v>46700000</v>
      </c>
    </row>
    <row r="2699">
      <c r="A2699" s="5" t="s">
        <v>6768</v>
      </c>
      <c r="B2699" s="5" t="s">
        <v>3497</v>
      </c>
      <c r="C2699" s="5" t="s">
        <v>3402</v>
      </c>
      <c r="D2699" s="5" t="s">
        <v>3419</v>
      </c>
      <c r="E2699" s="6">
        <v>46584.0</v>
      </c>
      <c r="F2699" s="7">
        <f t="shared" si="1"/>
        <v>2027</v>
      </c>
      <c r="G2699" s="7">
        <f t="shared" si="2"/>
        <v>7</v>
      </c>
      <c r="H2699" s="5" t="s">
        <v>45</v>
      </c>
      <c r="I2699" s="7">
        <v>5.6</v>
      </c>
      <c r="J2699" s="7">
        <v>20.0</v>
      </c>
      <c r="K2699" s="8"/>
      <c r="L2699" s="5" t="str">
        <f t="array" ref="L2699">XLOOKUP(H2699,'Product Master'!B:B,'Product Master'!C:C)</f>
        <v>Automotive Solutions</v>
      </c>
      <c r="M2699" s="9">
        <f t="shared" si="3"/>
        <v>1120000</v>
      </c>
    </row>
    <row r="2700">
      <c r="A2700" s="5" t="s">
        <v>6769</v>
      </c>
      <c r="B2700" s="5" t="s">
        <v>3571</v>
      </c>
      <c r="C2700" s="5" t="s">
        <v>3406</v>
      </c>
      <c r="D2700" s="5" t="s">
        <v>3413</v>
      </c>
      <c r="E2700" s="6">
        <v>46624.0</v>
      </c>
      <c r="F2700" s="7">
        <f t="shared" si="1"/>
        <v>2027</v>
      </c>
      <c r="G2700" s="7">
        <f t="shared" si="2"/>
        <v>8</v>
      </c>
      <c r="H2700" s="5" t="s">
        <v>145</v>
      </c>
      <c r="I2700" s="7">
        <v>16.2</v>
      </c>
      <c r="J2700" s="7">
        <v>0.0</v>
      </c>
      <c r="K2700" s="8"/>
      <c r="L2700" s="5" t="str">
        <f t="array" ref="L2700">XLOOKUP(H2700,'Product Master'!B:B,'Product Master'!C:C)</f>
        <v>Consumer &amp; Home Care</v>
      </c>
      <c r="M2700" s="9">
        <f t="shared" si="3"/>
        <v>0</v>
      </c>
    </row>
    <row r="2701">
      <c r="A2701" s="5" t="s">
        <v>6770</v>
      </c>
      <c r="B2701" s="5" t="s">
        <v>3834</v>
      </c>
      <c r="C2701" s="5" t="s">
        <v>3402</v>
      </c>
      <c r="D2701" s="5" t="s">
        <v>3413</v>
      </c>
      <c r="E2701" s="6">
        <v>46857.0</v>
      </c>
      <c r="F2701" s="7">
        <f t="shared" si="1"/>
        <v>2028</v>
      </c>
      <c r="G2701" s="7">
        <f t="shared" si="2"/>
        <v>4</v>
      </c>
      <c r="H2701" s="5" t="s">
        <v>25</v>
      </c>
      <c r="I2701" s="7">
        <v>13.9</v>
      </c>
      <c r="J2701" s="7">
        <v>0.0</v>
      </c>
      <c r="K2701" s="8"/>
      <c r="L2701" s="5" t="str">
        <f t="array" ref="L2701">XLOOKUP(H2701,'Product Master'!B:B,'Product Master'!C:C)</f>
        <v>Specialty Polymers</v>
      </c>
      <c r="M2701" s="9">
        <f t="shared" si="3"/>
        <v>0</v>
      </c>
    </row>
    <row r="2702">
      <c r="A2702" s="5" t="s">
        <v>6771</v>
      </c>
      <c r="B2702" s="5" t="s">
        <v>3451</v>
      </c>
      <c r="C2702" s="5" t="s">
        <v>3416</v>
      </c>
      <c r="D2702" s="5" t="s">
        <v>3413</v>
      </c>
      <c r="E2702" s="6">
        <v>46720.0</v>
      </c>
      <c r="F2702" s="7">
        <f t="shared" si="1"/>
        <v>2027</v>
      </c>
      <c r="G2702" s="7">
        <f t="shared" si="2"/>
        <v>11</v>
      </c>
      <c r="H2702" s="5" t="s">
        <v>95</v>
      </c>
      <c r="I2702" s="7">
        <v>59.6</v>
      </c>
      <c r="J2702" s="7">
        <v>0.0</v>
      </c>
      <c r="K2702" s="8"/>
      <c r="L2702" s="5" t="str">
        <f t="array" ref="L2702">XLOOKUP(H2702,'Product Master'!B:B,'Product Master'!C:C)</f>
        <v>Consumer &amp; Home Care</v>
      </c>
      <c r="M2702" s="9">
        <f t="shared" si="3"/>
        <v>0</v>
      </c>
    </row>
    <row r="2703">
      <c r="A2703" s="5" t="s">
        <v>6772</v>
      </c>
      <c r="B2703" s="5" t="s">
        <v>3548</v>
      </c>
      <c r="C2703" s="5" t="s">
        <v>3416</v>
      </c>
      <c r="D2703" s="5" t="s">
        <v>3403</v>
      </c>
      <c r="E2703" s="6">
        <v>46626.0</v>
      </c>
      <c r="F2703" s="7">
        <f t="shared" si="1"/>
        <v>2027</v>
      </c>
      <c r="G2703" s="7">
        <f t="shared" si="2"/>
        <v>8</v>
      </c>
      <c r="H2703" s="5" t="s">
        <v>142</v>
      </c>
      <c r="I2703" s="7">
        <v>8.9</v>
      </c>
      <c r="J2703" s="7">
        <v>80.0</v>
      </c>
      <c r="K2703" s="8"/>
      <c r="L2703" s="5" t="str">
        <f t="array" ref="L2703">XLOOKUP(H2703,'Product Master'!B:B,'Product Master'!C:C)</f>
        <v>Automotive Solutions</v>
      </c>
      <c r="M2703" s="9">
        <f t="shared" si="3"/>
        <v>7120000</v>
      </c>
    </row>
    <row r="2704">
      <c r="A2704" s="5" t="s">
        <v>6773</v>
      </c>
      <c r="B2704" s="5" t="s">
        <v>3610</v>
      </c>
      <c r="C2704" s="5" t="s">
        <v>3406</v>
      </c>
      <c r="D2704" s="5" t="s">
        <v>3407</v>
      </c>
      <c r="E2704" s="6">
        <v>46287.0</v>
      </c>
      <c r="F2704" s="7">
        <f t="shared" si="1"/>
        <v>2026</v>
      </c>
      <c r="G2704" s="7">
        <f t="shared" si="2"/>
        <v>9</v>
      </c>
      <c r="H2704" s="5" t="s">
        <v>31</v>
      </c>
      <c r="I2704" s="7">
        <v>51.4</v>
      </c>
      <c r="J2704" s="7">
        <v>100.0</v>
      </c>
      <c r="K2704" s="8"/>
      <c r="L2704" s="5" t="str">
        <f t="array" ref="L2704">XLOOKUP(H2704,'Product Master'!B:B,'Product Master'!C:C)</f>
        <v>Consumer &amp; Home Care</v>
      </c>
      <c r="M2704" s="9">
        <f t="shared" si="3"/>
        <v>51400000</v>
      </c>
    </row>
    <row r="2705">
      <c r="A2705" s="5" t="s">
        <v>6774</v>
      </c>
      <c r="B2705" s="5" t="s">
        <v>5206</v>
      </c>
      <c r="C2705" s="5" t="s">
        <v>3402</v>
      </c>
      <c r="D2705" s="5" t="s">
        <v>3403</v>
      </c>
      <c r="E2705" s="6">
        <v>45708.0</v>
      </c>
      <c r="F2705" s="7">
        <f t="shared" si="1"/>
        <v>2025</v>
      </c>
      <c r="G2705" s="7">
        <f t="shared" si="2"/>
        <v>2</v>
      </c>
      <c r="H2705" s="5" t="s">
        <v>92</v>
      </c>
      <c r="I2705" s="7">
        <v>35.5</v>
      </c>
      <c r="J2705" s="7">
        <v>80.0</v>
      </c>
      <c r="K2705" s="8"/>
      <c r="L2705" s="5" t="str">
        <f t="array" ref="L2705">XLOOKUP(H2705,'Product Master'!B:B,'Product Master'!C:C)</f>
        <v>Automotive Solutions</v>
      </c>
      <c r="M2705" s="9">
        <f t="shared" si="3"/>
        <v>28400000</v>
      </c>
    </row>
    <row r="2706">
      <c r="A2706" s="5" t="s">
        <v>6775</v>
      </c>
      <c r="B2706" s="5" t="s">
        <v>4347</v>
      </c>
      <c r="C2706" s="5" t="s">
        <v>3406</v>
      </c>
      <c r="D2706" s="5" t="s">
        <v>3403</v>
      </c>
      <c r="E2706" s="6">
        <v>46038.0</v>
      </c>
      <c r="F2706" s="7">
        <f t="shared" si="1"/>
        <v>2026</v>
      </c>
      <c r="G2706" s="7">
        <f t="shared" si="2"/>
        <v>1</v>
      </c>
      <c r="H2706" s="5" t="s">
        <v>306</v>
      </c>
      <c r="I2706" s="7">
        <v>34.6</v>
      </c>
      <c r="J2706" s="7">
        <v>80.0</v>
      </c>
      <c r="K2706" s="8"/>
      <c r="L2706" s="5" t="str">
        <f t="array" ref="L2706">XLOOKUP(H2706,'Product Master'!B:B,'Product Master'!C:C)</f>
        <v>Consumer &amp; Home Care</v>
      </c>
      <c r="M2706" s="9">
        <f t="shared" si="3"/>
        <v>27680000</v>
      </c>
    </row>
    <row r="2707">
      <c r="A2707" s="5" t="s">
        <v>6776</v>
      </c>
      <c r="B2707" s="5" t="s">
        <v>5219</v>
      </c>
      <c r="C2707" s="5" t="s">
        <v>3416</v>
      </c>
      <c r="D2707" s="5" t="s">
        <v>3407</v>
      </c>
      <c r="E2707" s="6">
        <v>45768.0</v>
      </c>
      <c r="F2707" s="7">
        <f t="shared" si="1"/>
        <v>2025</v>
      </c>
      <c r="G2707" s="7">
        <f t="shared" si="2"/>
        <v>4</v>
      </c>
      <c r="H2707" s="5" t="s">
        <v>183</v>
      </c>
      <c r="I2707" s="7">
        <v>78.4</v>
      </c>
      <c r="J2707" s="7">
        <v>100.0</v>
      </c>
      <c r="K2707" s="8"/>
      <c r="L2707" s="5" t="str">
        <f t="array" ref="L2707">XLOOKUP(H2707,'Product Master'!B:B,'Product Master'!C:C)</f>
        <v>Industrial Lubricants</v>
      </c>
      <c r="M2707" s="9">
        <f t="shared" si="3"/>
        <v>78400000</v>
      </c>
    </row>
    <row r="2708">
      <c r="A2708" s="5" t="s">
        <v>6777</v>
      </c>
      <c r="B2708" s="5" t="s">
        <v>3579</v>
      </c>
      <c r="C2708" s="5" t="s">
        <v>3406</v>
      </c>
      <c r="D2708" s="5" t="s">
        <v>3419</v>
      </c>
      <c r="E2708" s="6">
        <v>46802.0</v>
      </c>
      <c r="F2708" s="7">
        <f t="shared" si="1"/>
        <v>2028</v>
      </c>
      <c r="G2708" s="7">
        <f t="shared" si="2"/>
        <v>2</v>
      </c>
      <c r="H2708" s="5" t="s">
        <v>336</v>
      </c>
      <c r="I2708" s="7">
        <v>75.4</v>
      </c>
      <c r="J2708" s="7">
        <v>20.0</v>
      </c>
      <c r="K2708" s="8"/>
      <c r="L2708" s="5" t="str">
        <f t="array" ref="L2708">XLOOKUP(H2708,'Product Master'!B:B,'Product Master'!C:C)</f>
        <v>Automotive Solutions</v>
      </c>
      <c r="M2708" s="9">
        <f t="shared" si="3"/>
        <v>15080000</v>
      </c>
    </row>
    <row r="2709">
      <c r="A2709" s="5" t="s">
        <v>6778</v>
      </c>
      <c r="B2709" s="5" t="s">
        <v>4108</v>
      </c>
      <c r="C2709" s="5" t="s">
        <v>3406</v>
      </c>
      <c r="D2709" s="5" t="s">
        <v>3417</v>
      </c>
      <c r="E2709" s="6">
        <v>45689.0</v>
      </c>
      <c r="F2709" s="7">
        <f t="shared" si="1"/>
        <v>2025</v>
      </c>
      <c r="G2709" s="7">
        <f t="shared" si="2"/>
        <v>2</v>
      </c>
      <c r="H2709" s="5" t="s">
        <v>142</v>
      </c>
      <c r="I2709" s="7">
        <v>34.6</v>
      </c>
      <c r="J2709" s="7">
        <v>60.0</v>
      </c>
      <c r="K2709" s="8"/>
      <c r="L2709" s="5" t="str">
        <f t="array" ref="L2709">XLOOKUP(H2709,'Product Master'!B:B,'Product Master'!C:C)</f>
        <v>Automotive Solutions</v>
      </c>
      <c r="M2709" s="9">
        <f t="shared" si="3"/>
        <v>20760000</v>
      </c>
    </row>
    <row r="2710">
      <c r="A2710" s="5" t="s">
        <v>6779</v>
      </c>
      <c r="B2710" s="5" t="s">
        <v>3558</v>
      </c>
      <c r="C2710" s="5" t="s">
        <v>3416</v>
      </c>
      <c r="D2710" s="5" t="s">
        <v>3419</v>
      </c>
      <c r="E2710" s="6">
        <v>46363.0</v>
      </c>
      <c r="F2710" s="7">
        <f t="shared" si="1"/>
        <v>2026</v>
      </c>
      <c r="G2710" s="7">
        <f t="shared" si="2"/>
        <v>12</v>
      </c>
      <c r="H2710" s="5" t="s">
        <v>95</v>
      </c>
      <c r="I2710" s="7">
        <v>34.5</v>
      </c>
      <c r="J2710" s="7">
        <v>20.0</v>
      </c>
      <c r="K2710" s="8"/>
      <c r="L2710" s="5" t="str">
        <f t="array" ref="L2710">XLOOKUP(H2710,'Product Master'!B:B,'Product Master'!C:C)</f>
        <v>Consumer &amp; Home Care</v>
      </c>
      <c r="M2710" s="9">
        <f t="shared" si="3"/>
        <v>6900000</v>
      </c>
    </row>
    <row r="2711">
      <c r="A2711" s="5" t="s">
        <v>6780</v>
      </c>
      <c r="B2711" s="5" t="s">
        <v>3939</v>
      </c>
      <c r="C2711" s="5" t="s">
        <v>3412</v>
      </c>
      <c r="D2711" s="5" t="s">
        <v>3403</v>
      </c>
      <c r="E2711" s="6">
        <v>45905.0</v>
      </c>
      <c r="F2711" s="7">
        <f t="shared" si="1"/>
        <v>2025</v>
      </c>
      <c r="G2711" s="7">
        <f t="shared" si="2"/>
        <v>9</v>
      </c>
      <c r="H2711" s="5" t="s">
        <v>118</v>
      </c>
      <c r="I2711" s="7">
        <v>9.6</v>
      </c>
      <c r="J2711" s="7">
        <v>80.0</v>
      </c>
      <c r="K2711" s="8"/>
      <c r="L2711" s="5" t="str">
        <f t="array" ref="L2711">XLOOKUP(H2711,'Product Master'!B:B,'Product Master'!C:C)</f>
        <v>Automotive Solutions</v>
      </c>
      <c r="M2711" s="9">
        <f t="shared" si="3"/>
        <v>7680000</v>
      </c>
    </row>
    <row r="2712">
      <c r="A2712" s="5" t="s">
        <v>6781</v>
      </c>
      <c r="B2712" s="5" t="s">
        <v>3656</v>
      </c>
      <c r="C2712" s="5" t="s">
        <v>3416</v>
      </c>
      <c r="D2712" s="5" t="s">
        <v>3407</v>
      </c>
      <c r="E2712" s="6">
        <v>46446.0</v>
      </c>
      <c r="F2712" s="7">
        <f t="shared" si="1"/>
        <v>2027</v>
      </c>
      <c r="G2712" s="7">
        <f t="shared" si="2"/>
        <v>2</v>
      </c>
      <c r="H2712" s="5" t="s">
        <v>382</v>
      </c>
      <c r="I2712" s="7">
        <v>76.7</v>
      </c>
      <c r="J2712" s="7">
        <v>100.0</v>
      </c>
      <c r="K2712" s="5" t="s">
        <v>4447</v>
      </c>
      <c r="L2712" s="5" t="str">
        <f t="array" ref="L2712">XLOOKUP(H2712,'Product Master'!B:B,'Product Master'!C:C)</f>
        <v>Industrial Lubricants</v>
      </c>
      <c r="M2712" s="9">
        <f t="shared" si="3"/>
        <v>76700000</v>
      </c>
    </row>
    <row r="2713">
      <c r="A2713" s="5" t="s">
        <v>6782</v>
      </c>
      <c r="B2713" s="5" t="s">
        <v>3445</v>
      </c>
      <c r="C2713" s="5" t="s">
        <v>3402</v>
      </c>
      <c r="D2713" s="5" t="s">
        <v>3407</v>
      </c>
      <c r="E2713" s="6">
        <v>46513.0</v>
      </c>
      <c r="F2713" s="7">
        <f t="shared" si="1"/>
        <v>2027</v>
      </c>
      <c r="G2713" s="7">
        <f t="shared" si="2"/>
        <v>5</v>
      </c>
      <c r="H2713" s="5" t="s">
        <v>124</v>
      </c>
      <c r="I2713" s="7">
        <v>19.5</v>
      </c>
      <c r="J2713" s="7">
        <v>100.0</v>
      </c>
      <c r="K2713" s="8"/>
      <c r="L2713" s="5" t="str">
        <f t="array" ref="L2713">XLOOKUP(H2713,'Product Master'!B:B,'Product Master'!C:C)</f>
        <v>Specialty Polymers</v>
      </c>
      <c r="M2713" s="9">
        <f t="shared" si="3"/>
        <v>19500000</v>
      </c>
    </row>
    <row r="2714">
      <c r="A2714" s="5" t="s">
        <v>6783</v>
      </c>
      <c r="B2714" s="5" t="s">
        <v>3747</v>
      </c>
      <c r="C2714" s="5" t="s">
        <v>3406</v>
      </c>
      <c r="D2714" s="5" t="s">
        <v>3403</v>
      </c>
      <c r="E2714" s="6">
        <v>46481.0</v>
      </c>
      <c r="F2714" s="7">
        <f t="shared" si="1"/>
        <v>2027</v>
      </c>
      <c r="G2714" s="7">
        <f t="shared" si="2"/>
        <v>4</v>
      </c>
      <c r="H2714" s="5" t="s">
        <v>25</v>
      </c>
      <c r="I2714" s="7">
        <v>61.4</v>
      </c>
      <c r="J2714" s="7">
        <v>80.0</v>
      </c>
      <c r="K2714" s="8"/>
      <c r="L2714" s="5" t="str">
        <f t="array" ref="L2714">XLOOKUP(H2714,'Product Master'!B:B,'Product Master'!C:C)</f>
        <v>Specialty Polymers</v>
      </c>
      <c r="M2714" s="9">
        <f t="shared" si="3"/>
        <v>49120000</v>
      </c>
    </row>
    <row r="2715">
      <c r="A2715" s="5" t="s">
        <v>6784</v>
      </c>
      <c r="B2715" s="5" t="s">
        <v>4048</v>
      </c>
      <c r="C2715" s="5" t="s">
        <v>3416</v>
      </c>
      <c r="D2715" s="5" t="s">
        <v>3407</v>
      </c>
      <c r="E2715" s="6">
        <v>46796.0</v>
      </c>
      <c r="F2715" s="7">
        <f t="shared" si="1"/>
        <v>2028</v>
      </c>
      <c r="G2715" s="7">
        <f t="shared" si="2"/>
        <v>2</v>
      </c>
      <c r="H2715" s="5" t="s">
        <v>257</v>
      </c>
      <c r="I2715" s="7">
        <v>57.6</v>
      </c>
      <c r="J2715" s="7">
        <v>100.0</v>
      </c>
      <c r="K2715" s="8"/>
      <c r="L2715" s="5" t="str">
        <f t="array" ref="L2715">XLOOKUP(H2715,'Product Master'!B:B,'Product Master'!C:C)</f>
        <v>Consumer &amp; Home Care</v>
      </c>
      <c r="M2715" s="9">
        <f t="shared" si="3"/>
        <v>57600000</v>
      </c>
    </row>
    <row r="2716">
      <c r="A2716" s="5" t="s">
        <v>6785</v>
      </c>
      <c r="B2716" s="5" t="s">
        <v>3471</v>
      </c>
      <c r="C2716" s="5" t="s">
        <v>3406</v>
      </c>
      <c r="D2716" s="5" t="s">
        <v>3413</v>
      </c>
      <c r="E2716" s="6">
        <v>46670.0</v>
      </c>
      <c r="F2716" s="7">
        <f t="shared" si="1"/>
        <v>2027</v>
      </c>
      <c r="G2716" s="7">
        <f t="shared" si="2"/>
        <v>10</v>
      </c>
      <c r="H2716" s="5" t="s">
        <v>142</v>
      </c>
      <c r="I2716" s="7">
        <v>47.7</v>
      </c>
      <c r="J2716" s="7">
        <v>0.0</v>
      </c>
      <c r="K2716" s="5" t="s">
        <v>6786</v>
      </c>
      <c r="L2716" s="5" t="str">
        <f t="array" ref="L2716">XLOOKUP(H2716,'Product Master'!B:B,'Product Master'!C:C)</f>
        <v>Automotive Solutions</v>
      </c>
      <c r="M2716" s="9">
        <f t="shared" si="3"/>
        <v>0</v>
      </c>
    </row>
    <row r="2717">
      <c r="A2717" s="5" t="s">
        <v>6787</v>
      </c>
      <c r="B2717" s="5" t="s">
        <v>4127</v>
      </c>
      <c r="C2717" s="5" t="s">
        <v>3416</v>
      </c>
      <c r="D2717" s="5" t="s">
        <v>3407</v>
      </c>
      <c r="E2717" s="6">
        <v>45759.0</v>
      </c>
      <c r="F2717" s="7">
        <f t="shared" si="1"/>
        <v>2025</v>
      </c>
      <c r="G2717" s="7">
        <f t="shared" si="2"/>
        <v>4</v>
      </c>
      <c r="H2717" s="5" t="s">
        <v>145</v>
      </c>
      <c r="I2717" s="7">
        <v>79.9</v>
      </c>
      <c r="J2717" s="7">
        <v>100.0</v>
      </c>
      <c r="K2717" s="8"/>
      <c r="L2717" s="5" t="str">
        <f t="array" ref="L2717">XLOOKUP(H2717,'Product Master'!B:B,'Product Master'!C:C)</f>
        <v>Consumer &amp; Home Care</v>
      </c>
      <c r="M2717" s="9">
        <f t="shared" si="3"/>
        <v>79900000</v>
      </c>
    </row>
    <row r="2718">
      <c r="A2718" s="5" t="s">
        <v>6788</v>
      </c>
      <c r="B2718" s="5" t="s">
        <v>5392</v>
      </c>
      <c r="C2718" s="5" t="s">
        <v>3406</v>
      </c>
      <c r="D2718" s="5" t="s">
        <v>3419</v>
      </c>
      <c r="E2718" s="6">
        <v>46160.0</v>
      </c>
      <c r="F2718" s="7">
        <f t="shared" si="1"/>
        <v>2026</v>
      </c>
      <c r="G2718" s="7">
        <f t="shared" si="2"/>
        <v>5</v>
      </c>
      <c r="H2718" s="5" t="s">
        <v>183</v>
      </c>
      <c r="I2718" s="7">
        <v>64.5</v>
      </c>
      <c r="J2718" s="7">
        <v>20.0</v>
      </c>
      <c r="K2718" s="8"/>
      <c r="L2718" s="5" t="str">
        <f t="array" ref="L2718">XLOOKUP(H2718,'Product Master'!B:B,'Product Master'!C:C)</f>
        <v>Industrial Lubricants</v>
      </c>
      <c r="M2718" s="9">
        <f t="shared" si="3"/>
        <v>12900000</v>
      </c>
    </row>
    <row r="2719">
      <c r="A2719" s="5" t="s">
        <v>6789</v>
      </c>
      <c r="B2719" s="5" t="s">
        <v>3800</v>
      </c>
      <c r="C2719" s="5" t="s">
        <v>3416</v>
      </c>
      <c r="D2719" s="5" t="s">
        <v>3413</v>
      </c>
      <c r="E2719" s="6">
        <v>45776.0</v>
      </c>
      <c r="F2719" s="7">
        <f t="shared" si="1"/>
        <v>2025</v>
      </c>
      <c r="G2719" s="7">
        <f t="shared" si="2"/>
        <v>4</v>
      </c>
      <c r="H2719" s="5" t="s">
        <v>74</v>
      </c>
      <c r="I2719" s="7">
        <v>75.1</v>
      </c>
      <c r="J2719" s="7">
        <v>0.0</v>
      </c>
      <c r="K2719" s="8"/>
      <c r="L2719" s="5" t="str">
        <f t="array" ref="L2719">XLOOKUP(H2719,'Product Master'!B:B,'Product Master'!C:C)</f>
        <v>Consumer &amp; Home Care</v>
      </c>
      <c r="M2719" s="9">
        <f t="shared" si="3"/>
        <v>0</v>
      </c>
    </row>
    <row r="2720">
      <c r="A2720" s="5" t="s">
        <v>6790</v>
      </c>
      <c r="B2720" s="5" t="s">
        <v>3694</v>
      </c>
      <c r="C2720" s="5" t="s">
        <v>3412</v>
      </c>
      <c r="D2720" s="5" t="s">
        <v>3403</v>
      </c>
      <c r="E2720" s="6">
        <v>46025.0</v>
      </c>
      <c r="F2720" s="7">
        <f t="shared" si="1"/>
        <v>2026</v>
      </c>
      <c r="G2720" s="7">
        <f t="shared" si="2"/>
        <v>1</v>
      </c>
      <c r="H2720" s="5" t="s">
        <v>79</v>
      </c>
      <c r="I2720" s="7">
        <v>48.6</v>
      </c>
      <c r="J2720" s="7">
        <v>80.0</v>
      </c>
      <c r="K2720" s="8"/>
      <c r="L2720" s="5" t="str">
        <f t="array" ref="L2720">XLOOKUP(H2720,'Product Master'!B:B,'Product Master'!C:C)</f>
        <v>Packaging Materials</v>
      </c>
      <c r="M2720" s="9">
        <f t="shared" si="3"/>
        <v>38880000</v>
      </c>
    </row>
    <row r="2721">
      <c r="A2721" s="5" t="s">
        <v>6791</v>
      </c>
      <c r="B2721" s="5" t="s">
        <v>3973</v>
      </c>
      <c r="C2721" s="5" t="s">
        <v>3416</v>
      </c>
      <c r="D2721" s="5" t="s">
        <v>3419</v>
      </c>
      <c r="E2721" s="6">
        <v>46350.0</v>
      </c>
      <c r="F2721" s="7">
        <f t="shared" si="1"/>
        <v>2026</v>
      </c>
      <c r="G2721" s="7">
        <f t="shared" si="2"/>
        <v>11</v>
      </c>
      <c r="H2721" s="5" t="s">
        <v>35</v>
      </c>
      <c r="I2721" s="7">
        <v>27.6</v>
      </c>
      <c r="J2721" s="7">
        <v>20.0</v>
      </c>
      <c r="K2721" s="5" t="s">
        <v>4023</v>
      </c>
      <c r="L2721" s="5" t="str">
        <f t="array" ref="L2721">XLOOKUP(H2721,'Product Master'!B:B,'Product Master'!C:C)</f>
        <v>Specialty Polymers</v>
      </c>
      <c r="M2721" s="9">
        <f t="shared" si="3"/>
        <v>5520000</v>
      </c>
    </row>
    <row r="2722">
      <c r="A2722" s="5" t="s">
        <v>6792</v>
      </c>
      <c r="B2722" s="5" t="s">
        <v>4822</v>
      </c>
      <c r="C2722" s="5" t="s">
        <v>3402</v>
      </c>
      <c r="D2722" s="5" t="s">
        <v>3407</v>
      </c>
      <c r="E2722" s="6">
        <v>46053.0</v>
      </c>
      <c r="F2722" s="7">
        <f t="shared" si="1"/>
        <v>2026</v>
      </c>
      <c r="G2722" s="7">
        <f t="shared" si="2"/>
        <v>1</v>
      </c>
      <c r="H2722" s="5" t="s">
        <v>336</v>
      </c>
      <c r="I2722" s="7">
        <v>36.6</v>
      </c>
      <c r="J2722" s="7">
        <v>100.0</v>
      </c>
      <c r="K2722" s="8"/>
      <c r="L2722" s="5" t="str">
        <f t="array" ref="L2722">XLOOKUP(H2722,'Product Master'!B:B,'Product Master'!C:C)</f>
        <v>Automotive Solutions</v>
      </c>
      <c r="M2722" s="9">
        <f t="shared" si="3"/>
        <v>36600000</v>
      </c>
    </row>
    <row r="2723">
      <c r="A2723" s="5" t="s">
        <v>6793</v>
      </c>
      <c r="B2723" s="5" t="s">
        <v>3637</v>
      </c>
      <c r="C2723" s="5" t="s">
        <v>3406</v>
      </c>
      <c r="D2723" s="5" t="s">
        <v>3403</v>
      </c>
      <c r="E2723" s="6">
        <v>46171.0</v>
      </c>
      <c r="F2723" s="7">
        <f t="shared" si="1"/>
        <v>2026</v>
      </c>
      <c r="G2723" s="7">
        <f t="shared" si="2"/>
        <v>5</v>
      </c>
      <c r="H2723" s="5" t="s">
        <v>145</v>
      </c>
      <c r="I2723" s="7">
        <v>42.4</v>
      </c>
      <c r="J2723" s="7">
        <v>80.0</v>
      </c>
      <c r="K2723" s="8"/>
      <c r="L2723" s="5" t="str">
        <f t="array" ref="L2723">XLOOKUP(H2723,'Product Master'!B:B,'Product Master'!C:C)</f>
        <v>Consumer &amp; Home Care</v>
      </c>
      <c r="M2723" s="9">
        <f t="shared" si="3"/>
        <v>33920000</v>
      </c>
    </row>
    <row r="2724">
      <c r="A2724" s="5" t="s">
        <v>6794</v>
      </c>
      <c r="B2724" s="5" t="s">
        <v>4370</v>
      </c>
      <c r="C2724" s="5" t="s">
        <v>3402</v>
      </c>
      <c r="D2724" s="5" t="s">
        <v>3407</v>
      </c>
      <c r="E2724" s="6">
        <v>46317.0</v>
      </c>
      <c r="F2724" s="7">
        <f t="shared" si="1"/>
        <v>2026</v>
      </c>
      <c r="G2724" s="7">
        <f t="shared" si="2"/>
        <v>10</v>
      </c>
      <c r="H2724" s="5" t="s">
        <v>79</v>
      </c>
      <c r="I2724" s="7">
        <v>64.5</v>
      </c>
      <c r="J2724" s="7">
        <v>100.0</v>
      </c>
      <c r="K2724" s="8"/>
      <c r="L2724" s="5" t="str">
        <f t="array" ref="L2724">XLOOKUP(H2724,'Product Master'!B:B,'Product Master'!C:C)</f>
        <v>Packaging Materials</v>
      </c>
      <c r="M2724" s="9">
        <f t="shared" si="3"/>
        <v>64500000</v>
      </c>
    </row>
    <row r="2725">
      <c r="A2725" s="5" t="s">
        <v>6795</v>
      </c>
      <c r="B2725" s="5" t="s">
        <v>4476</v>
      </c>
      <c r="C2725" s="5" t="s">
        <v>3402</v>
      </c>
      <c r="D2725" s="5" t="s">
        <v>3403</v>
      </c>
      <c r="E2725" s="6">
        <v>46450.0</v>
      </c>
      <c r="F2725" s="7">
        <f t="shared" si="1"/>
        <v>2027</v>
      </c>
      <c r="G2725" s="7">
        <f t="shared" si="2"/>
        <v>3</v>
      </c>
      <c r="H2725" s="5" t="s">
        <v>231</v>
      </c>
      <c r="I2725" s="7">
        <v>68.2</v>
      </c>
      <c r="J2725" s="7">
        <v>80.0</v>
      </c>
      <c r="K2725" s="8"/>
      <c r="L2725" s="5" t="str">
        <f t="array" ref="L2725">XLOOKUP(H2725,'Product Master'!B:B,'Product Master'!C:C)</f>
        <v>Industrial Lubricants</v>
      </c>
      <c r="M2725" s="9">
        <f t="shared" si="3"/>
        <v>54560000</v>
      </c>
    </row>
    <row r="2726">
      <c r="A2726" s="5" t="s">
        <v>6796</v>
      </c>
      <c r="B2726" s="5" t="s">
        <v>4307</v>
      </c>
      <c r="C2726" s="5" t="s">
        <v>3416</v>
      </c>
      <c r="D2726" s="5" t="s">
        <v>3419</v>
      </c>
      <c r="E2726" s="6">
        <v>46162.0</v>
      </c>
      <c r="F2726" s="7">
        <f t="shared" si="1"/>
        <v>2026</v>
      </c>
      <c r="G2726" s="7">
        <f t="shared" si="2"/>
        <v>5</v>
      </c>
      <c r="H2726" s="5" t="s">
        <v>257</v>
      </c>
      <c r="I2726" s="7">
        <v>70.6</v>
      </c>
      <c r="J2726" s="7">
        <v>20.0</v>
      </c>
      <c r="K2726" s="8"/>
      <c r="L2726" s="5" t="str">
        <f t="array" ref="L2726">XLOOKUP(H2726,'Product Master'!B:B,'Product Master'!C:C)</f>
        <v>Consumer &amp; Home Care</v>
      </c>
      <c r="M2726" s="9">
        <f t="shared" si="3"/>
        <v>14120000</v>
      </c>
    </row>
    <row r="2727">
      <c r="A2727" s="5" t="s">
        <v>6797</v>
      </c>
      <c r="B2727" s="5" t="s">
        <v>4509</v>
      </c>
      <c r="C2727" s="5" t="s">
        <v>3406</v>
      </c>
      <c r="D2727" s="5" t="s">
        <v>3417</v>
      </c>
      <c r="E2727" s="6">
        <v>46276.0</v>
      </c>
      <c r="F2727" s="7">
        <f t="shared" si="1"/>
        <v>2026</v>
      </c>
      <c r="G2727" s="7">
        <f t="shared" si="2"/>
        <v>9</v>
      </c>
      <c r="H2727" s="5" t="s">
        <v>31</v>
      </c>
      <c r="I2727" s="7">
        <v>5.6</v>
      </c>
      <c r="J2727" s="7">
        <v>60.0</v>
      </c>
      <c r="K2727" s="8"/>
      <c r="L2727" s="5" t="str">
        <f t="array" ref="L2727">XLOOKUP(H2727,'Product Master'!B:B,'Product Master'!C:C)</f>
        <v>Consumer &amp; Home Care</v>
      </c>
      <c r="M2727" s="9">
        <f t="shared" si="3"/>
        <v>3360000</v>
      </c>
    </row>
    <row r="2728">
      <c r="A2728" s="5" t="s">
        <v>6798</v>
      </c>
      <c r="B2728" s="5" t="s">
        <v>3755</v>
      </c>
      <c r="C2728" s="5" t="s">
        <v>3416</v>
      </c>
      <c r="D2728" s="5" t="s">
        <v>3413</v>
      </c>
      <c r="E2728" s="6">
        <v>45803.0</v>
      </c>
      <c r="F2728" s="7">
        <f t="shared" si="1"/>
        <v>2025</v>
      </c>
      <c r="G2728" s="7">
        <f t="shared" si="2"/>
        <v>5</v>
      </c>
      <c r="H2728" s="5" t="s">
        <v>245</v>
      </c>
      <c r="I2728" s="7">
        <v>77.3</v>
      </c>
      <c r="J2728" s="7">
        <v>0.0</v>
      </c>
      <c r="K2728" s="8"/>
      <c r="L2728" s="5" t="str">
        <f t="array" ref="L2728">XLOOKUP(H2728,'Product Master'!B:B,'Product Master'!C:C)</f>
        <v>Packaging Materials</v>
      </c>
      <c r="M2728" s="9">
        <f t="shared" si="3"/>
        <v>0</v>
      </c>
    </row>
    <row r="2729">
      <c r="A2729" s="5" t="s">
        <v>6799</v>
      </c>
      <c r="B2729" s="5" t="s">
        <v>4638</v>
      </c>
      <c r="C2729" s="5" t="s">
        <v>3416</v>
      </c>
      <c r="D2729" s="5" t="s">
        <v>3419</v>
      </c>
      <c r="E2729" s="6">
        <v>45827.0</v>
      </c>
      <c r="F2729" s="7">
        <f t="shared" si="1"/>
        <v>2025</v>
      </c>
      <c r="G2729" s="7">
        <f t="shared" si="2"/>
        <v>6</v>
      </c>
      <c r="H2729" s="5" t="s">
        <v>82</v>
      </c>
      <c r="I2729" s="7">
        <v>14.4</v>
      </c>
      <c r="J2729" s="7">
        <v>20.0</v>
      </c>
      <c r="K2729" s="5" t="s">
        <v>6800</v>
      </c>
      <c r="L2729" s="5" t="str">
        <f t="array" ref="L2729">XLOOKUP(H2729,'Product Master'!B:B,'Product Master'!C:C)</f>
        <v>Packaging Materials</v>
      </c>
      <c r="M2729" s="9">
        <f t="shared" si="3"/>
        <v>2880000</v>
      </c>
    </row>
    <row r="2730">
      <c r="A2730" s="5" t="s">
        <v>6801</v>
      </c>
      <c r="B2730" s="5" t="s">
        <v>5018</v>
      </c>
      <c r="C2730" s="5" t="s">
        <v>3412</v>
      </c>
      <c r="D2730" s="5" t="s">
        <v>3417</v>
      </c>
      <c r="E2730" s="6">
        <v>46559.0</v>
      </c>
      <c r="F2730" s="7">
        <f t="shared" si="1"/>
        <v>2027</v>
      </c>
      <c r="G2730" s="7">
        <f t="shared" si="2"/>
        <v>6</v>
      </c>
      <c r="H2730" s="5" t="s">
        <v>277</v>
      </c>
      <c r="I2730" s="7">
        <v>43.3</v>
      </c>
      <c r="J2730" s="7">
        <v>60.0</v>
      </c>
      <c r="K2730" s="8"/>
      <c r="L2730" s="5" t="str">
        <f t="array" ref="L2730">XLOOKUP(H2730,'Product Master'!B:B,'Product Master'!C:C)</f>
        <v>Packaging Materials</v>
      </c>
      <c r="M2730" s="9">
        <f t="shared" si="3"/>
        <v>25980000</v>
      </c>
    </row>
    <row r="2731">
      <c r="A2731" s="5" t="s">
        <v>6802</v>
      </c>
      <c r="B2731" s="5" t="s">
        <v>3939</v>
      </c>
      <c r="C2731" s="5" t="s">
        <v>3402</v>
      </c>
      <c r="D2731" s="5" t="s">
        <v>3413</v>
      </c>
      <c r="E2731" s="6">
        <v>46345.0</v>
      </c>
      <c r="F2731" s="7">
        <f t="shared" si="1"/>
        <v>2026</v>
      </c>
      <c r="G2731" s="7">
        <f t="shared" si="2"/>
        <v>11</v>
      </c>
      <c r="H2731" s="5" t="s">
        <v>74</v>
      </c>
      <c r="I2731" s="7">
        <v>38.5</v>
      </c>
      <c r="J2731" s="7">
        <v>0.0</v>
      </c>
      <c r="K2731" s="8"/>
      <c r="L2731" s="5" t="str">
        <f t="array" ref="L2731">XLOOKUP(H2731,'Product Master'!B:B,'Product Master'!C:C)</f>
        <v>Consumer &amp; Home Care</v>
      </c>
      <c r="M2731" s="9">
        <f t="shared" si="3"/>
        <v>0</v>
      </c>
    </row>
    <row r="2732">
      <c r="A2732" s="5" t="s">
        <v>6803</v>
      </c>
      <c r="B2732" s="5" t="s">
        <v>5240</v>
      </c>
      <c r="C2732" s="5" t="s">
        <v>3416</v>
      </c>
      <c r="D2732" s="5" t="s">
        <v>3417</v>
      </c>
      <c r="E2732" s="6">
        <v>46313.0</v>
      </c>
      <c r="F2732" s="7">
        <f t="shared" si="1"/>
        <v>2026</v>
      </c>
      <c r="G2732" s="7">
        <f t="shared" si="2"/>
        <v>10</v>
      </c>
      <c r="H2732" s="5" t="s">
        <v>103</v>
      </c>
      <c r="I2732" s="7">
        <v>11.3</v>
      </c>
      <c r="J2732" s="7">
        <v>60.0</v>
      </c>
      <c r="K2732" s="8"/>
      <c r="L2732" s="5" t="str">
        <f t="array" ref="L2732">XLOOKUP(H2732,'Product Master'!B:B,'Product Master'!C:C)</f>
        <v>Specialty Polymers</v>
      </c>
      <c r="M2732" s="9">
        <f t="shared" si="3"/>
        <v>6780000</v>
      </c>
    </row>
    <row r="2733">
      <c r="A2733" s="5" t="s">
        <v>6804</v>
      </c>
      <c r="B2733" s="5" t="s">
        <v>4194</v>
      </c>
      <c r="C2733" s="5" t="s">
        <v>3406</v>
      </c>
      <c r="D2733" s="5" t="s">
        <v>3407</v>
      </c>
      <c r="E2733" s="6">
        <v>45924.0</v>
      </c>
      <c r="F2733" s="7">
        <f t="shared" si="1"/>
        <v>2025</v>
      </c>
      <c r="G2733" s="7">
        <f t="shared" si="2"/>
        <v>9</v>
      </c>
      <c r="H2733" s="5" t="s">
        <v>210</v>
      </c>
      <c r="I2733" s="7">
        <v>51.8</v>
      </c>
      <c r="J2733" s="7">
        <v>100.0</v>
      </c>
      <c r="K2733" s="5" t="s">
        <v>6480</v>
      </c>
      <c r="L2733" s="5" t="str">
        <f t="array" ref="L2733">XLOOKUP(H2733,'Product Master'!B:B,'Product Master'!C:C)</f>
        <v>Automotive Solutions</v>
      </c>
      <c r="M2733" s="9">
        <f t="shared" si="3"/>
        <v>51800000</v>
      </c>
    </row>
    <row r="2734">
      <c r="A2734" s="5" t="s">
        <v>6805</v>
      </c>
      <c r="B2734" s="5" t="s">
        <v>3724</v>
      </c>
      <c r="C2734" s="5" t="s">
        <v>3406</v>
      </c>
      <c r="D2734" s="5" t="s">
        <v>3407</v>
      </c>
      <c r="E2734" s="6">
        <v>45824.0</v>
      </c>
      <c r="F2734" s="7">
        <f t="shared" si="1"/>
        <v>2025</v>
      </c>
      <c r="G2734" s="7">
        <f t="shared" si="2"/>
        <v>6</v>
      </c>
      <c r="H2734" s="5" t="s">
        <v>201</v>
      </c>
      <c r="I2734" s="7">
        <v>6.8</v>
      </c>
      <c r="J2734" s="7">
        <v>100.0</v>
      </c>
      <c r="K2734" s="8"/>
      <c r="L2734" s="5" t="str">
        <f t="array" ref="L2734">XLOOKUP(H2734,'Product Master'!B:B,'Product Master'!C:C)</f>
        <v>Industrial Lubricants</v>
      </c>
      <c r="M2734" s="9">
        <f t="shared" si="3"/>
        <v>6800000</v>
      </c>
    </row>
    <row r="2735">
      <c r="A2735" s="5" t="s">
        <v>6806</v>
      </c>
      <c r="B2735" s="5" t="s">
        <v>4763</v>
      </c>
      <c r="C2735" s="5" t="s">
        <v>3402</v>
      </c>
      <c r="D2735" s="5" t="s">
        <v>3403</v>
      </c>
      <c r="E2735" s="6">
        <v>45877.0</v>
      </c>
      <c r="F2735" s="7">
        <f t="shared" si="1"/>
        <v>2025</v>
      </c>
      <c r="G2735" s="7">
        <f t="shared" si="2"/>
        <v>8</v>
      </c>
      <c r="H2735" s="5" t="s">
        <v>121</v>
      </c>
      <c r="I2735" s="7">
        <v>79.7</v>
      </c>
      <c r="J2735" s="7">
        <v>80.0</v>
      </c>
      <c r="K2735" s="8"/>
      <c r="L2735" s="5" t="str">
        <f t="array" ref="L2735">XLOOKUP(H2735,'Product Master'!B:B,'Product Master'!C:C)</f>
        <v>Specialty Polymers</v>
      </c>
      <c r="M2735" s="9">
        <f t="shared" si="3"/>
        <v>63760000</v>
      </c>
    </row>
    <row r="2736">
      <c r="A2736" s="5" t="s">
        <v>6807</v>
      </c>
      <c r="B2736" s="5" t="s">
        <v>3802</v>
      </c>
      <c r="C2736" s="5" t="s">
        <v>3412</v>
      </c>
      <c r="D2736" s="5" t="s">
        <v>3417</v>
      </c>
      <c r="E2736" s="6">
        <v>46437.0</v>
      </c>
      <c r="F2736" s="7">
        <f t="shared" si="1"/>
        <v>2027</v>
      </c>
      <c r="G2736" s="7">
        <f t="shared" si="2"/>
        <v>2</v>
      </c>
      <c r="H2736" s="5" t="s">
        <v>124</v>
      </c>
      <c r="I2736" s="7">
        <v>7.3</v>
      </c>
      <c r="J2736" s="7">
        <v>60.0</v>
      </c>
      <c r="K2736" s="8"/>
      <c r="L2736" s="5" t="str">
        <f t="array" ref="L2736">XLOOKUP(H2736,'Product Master'!B:B,'Product Master'!C:C)</f>
        <v>Specialty Polymers</v>
      </c>
      <c r="M2736" s="9">
        <f t="shared" si="3"/>
        <v>4380000</v>
      </c>
    </row>
    <row r="2737">
      <c r="A2737" s="5" t="s">
        <v>6808</v>
      </c>
      <c r="B2737" s="5" t="s">
        <v>3449</v>
      </c>
      <c r="C2737" s="5" t="s">
        <v>3412</v>
      </c>
      <c r="D2737" s="5" t="s">
        <v>3413</v>
      </c>
      <c r="E2737" s="6">
        <v>46293.0</v>
      </c>
      <c r="F2737" s="7">
        <f t="shared" si="1"/>
        <v>2026</v>
      </c>
      <c r="G2737" s="7">
        <f t="shared" si="2"/>
        <v>9</v>
      </c>
      <c r="H2737" s="5" t="s">
        <v>194</v>
      </c>
      <c r="I2737" s="7">
        <v>34.8</v>
      </c>
      <c r="J2737" s="7">
        <v>0.0</v>
      </c>
      <c r="K2737" s="8"/>
      <c r="L2737" s="5" t="str">
        <f t="array" ref="L2737">XLOOKUP(H2737,'Product Master'!B:B,'Product Master'!C:C)</f>
        <v>Specialty Polymers</v>
      </c>
      <c r="M2737" s="9">
        <f t="shared" si="3"/>
        <v>0</v>
      </c>
    </row>
    <row r="2738">
      <c r="A2738" s="5" t="s">
        <v>6809</v>
      </c>
      <c r="B2738" s="5" t="s">
        <v>4483</v>
      </c>
      <c r="C2738" s="5" t="s">
        <v>3402</v>
      </c>
      <c r="D2738" s="5" t="s">
        <v>3413</v>
      </c>
      <c r="E2738" s="6">
        <v>46628.0</v>
      </c>
      <c r="F2738" s="7">
        <f t="shared" si="1"/>
        <v>2027</v>
      </c>
      <c r="G2738" s="7">
        <f t="shared" si="2"/>
        <v>8</v>
      </c>
      <c r="H2738" s="5" t="s">
        <v>74</v>
      </c>
      <c r="I2738" s="7">
        <v>59.0</v>
      </c>
      <c r="J2738" s="7">
        <v>0.0</v>
      </c>
      <c r="K2738" s="8"/>
      <c r="L2738" s="5" t="str">
        <f t="array" ref="L2738">XLOOKUP(H2738,'Product Master'!B:B,'Product Master'!C:C)</f>
        <v>Consumer &amp; Home Care</v>
      </c>
      <c r="M2738" s="9">
        <f t="shared" si="3"/>
        <v>0</v>
      </c>
    </row>
    <row r="2739">
      <c r="A2739" s="5" t="s">
        <v>6810</v>
      </c>
      <c r="B2739" s="5" t="s">
        <v>6068</v>
      </c>
      <c r="C2739" s="5" t="s">
        <v>3406</v>
      </c>
      <c r="D2739" s="5" t="s">
        <v>3403</v>
      </c>
      <c r="E2739" s="6">
        <v>46161.0</v>
      </c>
      <c r="F2739" s="7">
        <f t="shared" si="1"/>
        <v>2026</v>
      </c>
      <c r="G2739" s="7">
        <f t="shared" si="2"/>
        <v>5</v>
      </c>
      <c r="H2739" s="5" t="s">
        <v>89</v>
      </c>
      <c r="I2739" s="7">
        <v>57.5</v>
      </c>
      <c r="J2739" s="7">
        <v>80.0</v>
      </c>
      <c r="K2739" s="8"/>
      <c r="L2739" s="5" t="str">
        <f t="array" ref="L2739">XLOOKUP(H2739,'Product Master'!B:B,'Product Master'!C:C)</f>
        <v>Automotive Solutions</v>
      </c>
      <c r="M2739" s="9">
        <f t="shared" si="3"/>
        <v>46000000</v>
      </c>
    </row>
    <row r="2740">
      <c r="A2740" s="5" t="s">
        <v>6811</v>
      </c>
      <c r="B2740" s="5" t="s">
        <v>4867</v>
      </c>
      <c r="C2740" s="5" t="s">
        <v>3416</v>
      </c>
      <c r="D2740" s="5" t="s">
        <v>3419</v>
      </c>
      <c r="E2740" s="6">
        <v>46773.0</v>
      </c>
      <c r="F2740" s="7">
        <f t="shared" si="1"/>
        <v>2028</v>
      </c>
      <c r="G2740" s="7">
        <f t="shared" si="2"/>
        <v>1</v>
      </c>
      <c r="H2740" s="5" t="s">
        <v>35</v>
      </c>
      <c r="I2740" s="7">
        <v>34.9</v>
      </c>
      <c r="J2740" s="7">
        <v>20.0</v>
      </c>
      <c r="K2740" s="8"/>
      <c r="L2740" s="5" t="str">
        <f t="array" ref="L2740">XLOOKUP(H2740,'Product Master'!B:B,'Product Master'!C:C)</f>
        <v>Specialty Polymers</v>
      </c>
      <c r="M2740" s="9">
        <f t="shared" si="3"/>
        <v>6980000</v>
      </c>
    </row>
    <row r="2741">
      <c r="A2741" s="5" t="s">
        <v>6812</v>
      </c>
      <c r="B2741" s="5" t="s">
        <v>3554</v>
      </c>
      <c r="C2741" s="5" t="s">
        <v>3416</v>
      </c>
      <c r="D2741" s="5" t="s">
        <v>3413</v>
      </c>
      <c r="E2741" s="6">
        <v>46061.0</v>
      </c>
      <c r="F2741" s="7">
        <f t="shared" si="1"/>
        <v>2026</v>
      </c>
      <c r="G2741" s="7">
        <f t="shared" si="2"/>
        <v>2</v>
      </c>
      <c r="H2741" s="5" t="s">
        <v>294</v>
      </c>
      <c r="I2741" s="7">
        <v>37.9</v>
      </c>
      <c r="J2741" s="7">
        <v>0.0</v>
      </c>
      <c r="K2741" s="8"/>
      <c r="L2741" s="5" t="str">
        <f t="array" ref="L2741">XLOOKUP(H2741,'Product Master'!B:B,'Product Master'!C:C)</f>
        <v>Consumer &amp; Home Care</v>
      </c>
      <c r="M2741" s="9">
        <f t="shared" si="3"/>
        <v>0</v>
      </c>
    </row>
    <row r="2742">
      <c r="A2742" s="5" t="s">
        <v>6813</v>
      </c>
      <c r="B2742" s="5" t="s">
        <v>3873</v>
      </c>
      <c r="C2742" s="5" t="s">
        <v>3416</v>
      </c>
      <c r="D2742" s="5" t="s">
        <v>3413</v>
      </c>
      <c r="E2742" s="6">
        <v>45827.0</v>
      </c>
      <c r="F2742" s="7">
        <f t="shared" si="1"/>
        <v>2025</v>
      </c>
      <c r="G2742" s="7">
        <f t="shared" si="2"/>
        <v>6</v>
      </c>
      <c r="H2742" s="5" t="s">
        <v>79</v>
      </c>
      <c r="I2742" s="7">
        <v>31.6</v>
      </c>
      <c r="J2742" s="7">
        <v>0.0</v>
      </c>
      <c r="K2742" s="8"/>
      <c r="L2742" s="5" t="str">
        <f t="array" ref="L2742">XLOOKUP(H2742,'Product Master'!B:B,'Product Master'!C:C)</f>
        <v>Packaging Materials</v>
      </c>
      <c r="M2742" s="9">
        <f t="shared" si="3"/>
        <v>0</v>
      </c>
    </row>
    <row r="2743">
      <c r="A2743" s="5" t="s">
        <v>6814</v>
      </c>
      <c r="B2743" s="5" t="s">
        <v>4311</v>
      </c>
      <c r="C2743" s="5" t="s">
        <v>3412</v>
      </c>
      <c r="D2743" s="5" t="s">
        <v>3417</v>
      </c>
      <c r="E2743" s="6">
        <v>45707.0</v>
      </c>
      <c r="F2743" s="7">
        <f t="shared" si="1"/>
        <v>2025</v>
      </c>
      <c r="G2743" s="7">
        <f t="shared" si="2"/>
        <v>2</v>
      </c>
      <c r="H2743" s="5" t="s">
        <v>40</v>
      </c>
      <c r="I2743" s="7">
        <v>79.5</v>
      </c>
      <c r="J2743" s="7">
        <v>60.0</v>
      </c>
      <c r="K2743" s="8"/>
      <c r="L2743" s="5" t="str">
        <f t="array" ref="L2743">XLOOKUP(H2743,'Product Master'!B:B,'Product Master'!C:C)</f>
        <v>Specialty Polymers</v>
      </c>
      <c r="M2743" s="9">
        <f t="shared" si="3"/>
        <v>47700000</v>
      </c>
    </row>
    <row r="2744">
      <c r="A2744" s="5" t="s">
        <v>6815</v>
      </c>
      <c r="B2744" s="5" t="s">
        <v>3483</v>
      </c>
      <c r="C2744" s="5" t="s">
        <v>3402</v>
      </c>
      <c r="D2744" s="5" t="s">
        <v>3419</v>
      </c>
      <c r="E2744" s="6">
        <v>46329.0</v>
      </c>
      <c r="F2744" s="7">
        <f t="shared" si="1"/>
        <v>2026</v>
      </c>
      <c r="G2744" s="7">
        <f t="shared" si="2"/>
        <v>11</v>
      </c>
      <c r="H2744" s="5" t="s">
        <v>95</v>
      </c>
      <c r="I2744" s="7">
        <v>26.9</v>
      </c>
      <c r="J2744" s="7">
        <v>20.0</v>
      </c>
      <c r="K2744" s="8"/>
      <c r="L2744" s="5" t="str">
        <f t="array" ref="L2744">XLOOKUP(H2744,'Product Master'!B:B,'Product Master'!C:C)</f>
        <v>Consumer &amp; Home Care</v>
      </c>
      <c r="M2744" s="9">
        <f t="shared" si="3"/>
        <v>5380000</v>
      </c>
    </row>
    <row r="2745">
      <c r="A2745" s="5" t="s">
        <v>6816</v>
      </c>
      <c r="B2745" s="5" t="s">
        <v>3672</v>
      </c>
      <c r="C2745" s="5" t="s">
        <v>3402</v>
      </c>
      <c r="D2745" s="5" t="s">
        <v>3417</v>
      </c>
      <c r="E2745" s="6">
        <v>46358.0</v>
      </c>
      <c r="F2745" s="7">
        <f t="shared" si="1"/>
        <v>2026</v>
      </c>
      <c r="G2745" s="7">
        <f t="shared" si="2"/>
        <v>12</v>
      </c>
      <c r="H2745" s="5" t="s">
        <v>145</v>
      </c>
      <c r="I2745" s="7">
        <v>44.3</v>
      </c>
      <c r="J2745" s="7">
        <v>60.0</v>
      </c>
      <c r="K2745" s="8"/>
      <c r="L2745" s="5" t="str">
        <f t="array" ref="L2745">XLOOKUP(H2745,'Product Master'!B:B,'Product Master'!C:C)</f>
        <v>Consumer &amp; Home Care</v>
      </c>
      <c r="M2745" s="9">
        <f t="shared" si="3"/>
        <v>26580000</v>
      </c>
    </row>
    <row r="2746">
      <c r="A2746" s="5" t="s">
        <v>6817</v>
      </c>
      <c r="B2746" s="5" t="s">
        <v>4420</v>
      </c>
      <c r="C2746" s="5" t="s">
        <v>3406</v>
      </c>
      <c r="D2746" s="5" t="s">
        <v>3413</v>
      </c>
      <c r="E2746" s="6">
        <v>46844.0</v>
      </c>
      <c r="F2746" s="7">
        <f t="shared" si="1"/>
        <v>2028</v>
      </c>
      <c r="G2746" s="7">
        <f t="shared" si="2"/>
        <v>4</v>
      </c>
      <c r="H2746" s="5" t="s">
        <v>71</v>
      </c>
      <c r="I2746" s="7">
        <v>65.8</v>
      </c>
      <c r="J2746" s="7">
        <v>0.0</v>
      </c>
      <c r="K2746" s="8"/>
      <c r="L2746" s="5" t="str">
        <f t="array" ref="L2746">XLOOKUP(H2746,'Product Master'!B:B,'Product Master'!C:C)</f>
        <v>Consumer &amp; Home Care</v>
      </c>
      <c r="M2746" s="9">
        <f t="shared" si="3"/>
        <v>0</v>
      </c>
    </row>
    <row r="2747">
      <c r="A2747" s="5" t="s">
        <v>6818</v>
      </c>
      <c r="B2747" s="5" t="s">
        <v>3614</v>
      </c>
      <c r="C2747" s="5" t="s">
        <v>3416</v>
      </c>
      <c r="D2747" s="5" t="s">
        <v>3403</v>
      </c>
      <c r="E2747" s="6">
        <v>46259.0</v>
      </c>
      <c r="F2747" s="7">
        <f t="shared" si="1"/>
        <v>2026</v>
      </c>
      <c r="G2747" s="7">
        <f t="shared" si="2"/>
        <v>8</v>
      </c>
      <c r="H2747" s="5" t="s">
        <v>142</v>
      </c>
      <c r="I2747" s="7">
        <v>52.4</v>
      </c>
      <c r="J2747" s="7">
        <v>80.0</v>
      </c>
      <c r="K2747" s="8"/>
      <c r="L2747" s="5" t="str">
        <f t="array" ref="L2747">XLOOKUP(H2747,'Product Master'!B:B,'Product Master'!C:C)</f>
        <v>Automotive Solutions</v>
      </c>
      <c r="M2747" s="9">
        <f t="shared" si="3"/>
        <v>41920000</v>
      </c>
    </row>
    <row r="2748">
      <c r="A2748" s="5" t="s">
        <v>6819</v>
      </c>
      <c r="B2748" s="5" t="s">
        <v>4361</v>
      </c>
      <c r="C2748" s="5" t="s">
        <v>3412</v>
      </c>
      <c r="D2748" s="5" t="s">
        <v>3407</v>
      </c>
      <c r="E2748" s="6">
        <v>46020.0</v>
      </c>
      <c r="F2748" s="7">
        <f t="shared" si="1"/>
        <v>2025</v>
      </c>
      <c r="G2748" s="7">
        <f t="shared" si="2"/>
        <v>12</v>
      </c>
      <c r="H2748" s="5" t="s">
        <v>336</v>
      </c>
      <c r="I2748" s="7">
        <v>63.9</v>
      </c>
      <c r="J2748" s="7">
        <v>100.0</v>
      </c>
      <c r="K2748" s="8"/>
      <c r="L2748" s="5" t="str">
        <f t="array" ref="L2748">XLOOKUP(H2748,'Product Master'!B:B,'Product Master'!C:C)</f>
        <v>Automotive Solutions</v>
      </c>
      <c r="M2748" s="9">
        <f t="shared" si="3"/>
        <v>63900000</v>
      </c>
    </row>
    <row r="2749">
      <c r="A2749" s="5" t="s">
        <v>6820</v>
      </c>
      <c r="B2749" s="5" t="s">
        <v>3744</v>
      </c>
      <c r="C2749" s="5" t="s">
        <v>3402</v>
      </c>
      <c r="D2749" s="5" t="s">
        <v>3417</v>
      </c>
      <c r="E2749" s="6">
        <v>46117.0</v>
      </c>
      <c r="F2749" s="7">
        <f t="shared" si="1"/>
        <v>2026</v>
      </c>
      <c r="G2749" s="7">
        <f t="shared" si="2"/>
        <v>4</v>
      </c>
      <c r="H2749" s="5" t="s">
        <v>152</v>
      </c>
      <c r="I2749" s="7">
        <v>56.8</v>
      </c>
      <c r="J2749" s="7">
        <v>60.0</v>
      </c>
      <c r="K2749" s="8"/>
      <c r="L2749" s="5" t="str">
        <f t="array" ref="L2749">XLOOKUP(H2749,'Product Master'!B:B,'Product Master'!C:C)</f>
        <v>Packaging Materials</v>
      </c>
      <c r="M2749" s="9">
        <f t="shared" si="3"/>
        <v>34080000</v>
      </c>
    </row>
    <row r="2750">
      <c r="A2750" s="5" t="s">
        <v>6821</v>
      </c>
      <c r="B2750" s="5" t="s">
        <v>4016</v>
      </c>
      <c r="C2750" s="5" t="s">
        <v>3402</v>
      </c>
      <c r="D2750" s="5" t="s">
        <v>3407</v>
      </c>
      <c r="E2750" s="6">
        <v>46568.0</v>
      </c>
      <c r="F2750" s="7">
        <f t="shared" si="1"/>
        <v>2027</v>
      </c>
      <c r="G2750" s="7">
        <f t="shared" si="2"/>
        <v>6</v>
      </c>
      <c r="H2750" s="5" t="s">
        <v>103</v>
      </c>
      <c r="I2750" s="7">
        <v>5.2</v>
      </c>
      <c r="J2750" s="7">
        <v>100.0</v>
      </c>
      <c r="K2750" s="8"/>
      <c r="L2750" s="5" t="str">
        <f t="array" ref="L2750">XLOOKUP(H2750,'Product Master'!B:B,'Product Master'!C:C)</f>
        <v>Specialty Polymers</v>
      </c>
      <c r="M2750" s="9">
        <f t="shared" si="3"/>
        <v>5200000</v>
      </c>
    </row>
    <row r="2751">
      <c r="A2751" s="5" t="s">
        <v>6822</v>
      </c>
      <c r="B2751" s="5" t="s">
        <v>4046</v>
      </c>
      <c r="C2751" s="5" t="s">
        <v>3406</v>
      </c>
      <c r="D2751" s="5" t="s">
        <v>3419</v>
      </c>
      <c r="E2751" s="6">
        <v>45917.0</v>
      </c>
      <c r="F2751" s="7">
        <f t="shared" si="1"/>
        <v>2025</v>
      </c>
      <c r="G2751" s="7">
        <f t="shared" si="2"/>
        <v>9</v>
      </c>
      <c r="H2751" s="5" t="s">
        <v>68</v>
      </c>
      <c r="I2751" s="7">
        <v>24.6</v>
      </c>
      <c r="J2751" s="7">
        <v>20.0</v>
      </c>
      <c r="K2751" s="8"/>
      <c r="L2751" s="5" t="str">
        <f t="array" ref="L2751">XLOOKUP(H2751,'Product Master'!B:B,'Product Master'!C:C)</f>
        <v>Industrial Lubricants</v>
      </c>
      <c r="M2751" s="9">
        <f t="shared" si="3"/>
        <v>4920000</v>
      </c>
    </row>
    <row r="2752">
      <c r="A2752" s="5" t="s">
        <v>6823</v>
      </c>
      <c r="B2752" s="5" t="s">
        <v>4406</v>
      </c>
      <c r="C2752" s="5" t="s">
        <v>3412</v>
      </c>
      <c r="D2752" s="5" t="s">
        <v>3417</v>
      </c>
      <c r="E2752" s="6">
        <v>45722.0</v>
      </c>
      <c r="F2752" s="7">
        <f t="shared" si="1"/>
        <v>2025</v>
      </c>
      <c r="G2752" s="7">
        <f t="shared" si="2"/>
        <v>3</v>
      </c>
      <c r="H2752" s="5" t="s">
        <v>194</v>
      </c>
      <c r="I2752" s="7">
        <v>42.7</v>
      </c>
      <c r="J2752" s="7">
        <v>60.0</v>
      </c>
      <c r="K2752" s="8"/>
      <c r="L2752" s="5" t="str">
        <f t="array" ref="L2752">XLOOKUP(H2752,'Product Master'!B:B,'Product Master'!C:C)</f>
        <v>Specialty Polymers</v>
      </c>
      <c r="M2752" s="9">
        <f t="shared" si="3"/>
        <v>25620000</v>
      </c>
    </row>
    <row r="2753">
      <c r="A2753" s="5" t="s">
        <v>6824</v>
      </c>
      <c r="B2753" s="5" t="s">
        <v>4504</v>
      </c>
      <c r="C2753" s="5" t="s">
        <v>3406</v>
      </c>
      <c r="D2753" s="5" t="s">
        <v>3419</v>
      </c>
      <c r="E2753" s="6">
        <v>46794.0</v>
      </c>
      <c r="F2753" s="7">
        <f t="shared" si="1"/>
        <v>2028</v>
      </c>
      <c r="G2753" s="7">
        <f t="shared" si="2"/>
        <v>2</v>
      </c>
      <c r="H2753" s="5" t="s">
        <v>31</v>
      </c>
      <c r="I2753" s="7">
        <v>36.9</v>
      </c>
      <c r="J2753" s="7">
        <v>20.0</v>
      </c>
      <c r="K2753" s="8"/>
      <c r="L2753" s="5" t="str">
        <f t="array" ref="L2753">XLOOKUP(H2753,'Product Master'!B:B,'Product Master'!C:C)</f>
        <v>Consumer &amp; Home Care</v>
      </c>
      <c r="M2753" s="9">
        <f t="shared" si="3"/>
        <v>7380000</v>
      </c>
    </row>
    <row r="2754">
      <c r="A2754" s="5" t="s">
        <v>6825</v>
      </c>
      <c r="B2754" s="5" t="s">
        <v>3769</v>
      </c>
      <c r="C2754" s="5" t="s">
        <v>3416</v>
      </c>
      <c r="D2754" s="5" t="s">
        <v>3403</v>
      </c>
      <c r="E2754" s="6">
        <v>46486.0</v>
      </c>
      <c r="F2754" s="7">
        <f t="shared" si="1"/>
        <v>2027</v>
      </c>
      <c r="G2754" s="7">
        <f t="shared" si="2"/>
        <v>4</v>
      </c>
      <c r="H2754" s="5" t="s">
        <v>231</v>
      </c>
      <c r="I2754" s="7">
        <v>55.0</v>
      </c>
      <c r="J2754" s="7">
        <v>80.0</v>
      </c>
      <c r="K2754" s="8"/>
      <c r="L2754" s="5" t="str">
        <f t="array" ref="L2754">XLOOKUP(H2754,'Product Master'!B:B,'Product Master'!C:C)</f>
        <v>Industrial Lubricants</v>
      </c>
      <c r="M2754" s="9">
        <f t="shared" si="3"/>
        <v>44000000</v>
      </c>
    </row>
    <row r="2755">
      <c r="A2755" s="5" t="s">
        <v>6826</v>
      </c>
      <c r="B2755" s="5" t="s">
        <v>4089</v>
      </c>
      <c r="C2755" s="5" t="s">
        <v>3412</v>
      </c>
      <c r="D2755" s="5" t="s">
        <v>3413</v>
      </c>
      <c r="E2755" s="6">
        <v>46447.0</v>
      </c>
      <c r="F2755" s="7">
        <f t="shared" si="1"/>
        <v>2027</v>
      </c>
      <c r="G2755" s="7">
        <f t="shared" si="2"/>
        <v>3</v>
      </c>
      <c r="H2755" s="5" t="s">
        <v>95</v>
      </c>
      <c r="I2755" s="7">
        <v>70.3</v>
      </c>
      <c r="J2755" s="7">
        <v>0.0</v>
      </c>
      <c r="K2755" s="8"/>
      <c r="L2755" s="5" t="str">
        <f t="array" ref="L2755">XLOOKUP(H2755,'Product Master'!B:B,'Product Master'!C:C)</f>
        <v>Consumer &amp; Home Care</v>
      </c>
      <c r="M2755" s="9">
        <f t="shared" si="3"/>
        <v>0</v>
      </c>
    </row>
    <row r="2756">
      <c r="A2756" s="5" t="s">
        <v>6827</v>
      </c>
      <c r="B2756" s="5" t="s">
        <v>4143</v>
      </c>
      <c r="C2756" s="5" t="s">
        <v>3402</v>
      </c>
      <c r="D2756" s="5" t="s">
        <v>3413</v>
      </c>
      <c r="E2756" s="6">
        <v>46401.0</v>
      </c>
      <c r="F2756" s="7">
        <f t="shared" si="1"/>
        <v>2027</v>
      </c>
      <c r="G2756" s="7">
        <f t="shared" si="2"/>
        <v>1</v>
      </c>
      <c r="H2756" s="5" t="s">
        <v>111</v>
      </c>
      <c r="I2756" s="7">
        <v>48.7</v>
      </c>
      <c r="J2756" s="7">
        <v>0.0</v>
      </c>
      <c r="K2756" s="8"/>
      <c r="L2756" s="5" t="str">
        <f t="array" ref="L2756">XLOOKUP(H2756,'Product Master'!B:B,'Product Master'!C:C)</f>
        <v>Packaging Materials</v>
      </c>
      <c r="M2756" s="9">
        <f t="shared" si="3"/>
        <v>0</v>
      </c>
    </row>
    <row r="2757">
      <c r="A2757" s="5" t="s">
        <v>6828</v>
      </c>
      <c r="B2757" s="5" t="s">
        <v>3948</v>
      </c>
      <c r="C2757" s="5" t="s">
        <v>3406</v>
      </c>
      <c r="D2757" s="5" t="s">
        <v>3417</v>
      </c>
      <c r="E2757" s="6">
        <v>45981.0</v>
      </c>
      <c r="F2757" s="7">
        <f t="shared" si="1"/>
        <v>2025</v>
      </c>
      <c r="G2757" s="7">
        <f t="shared" si="2"/>
        <v>11</v>
      </c>
      <c r="H2757" s="5" t="s">
        <v>35</v>
      </c>
      <c r="I2757" s="7">
        <v>67.1</v>
      </c>
      <c r="J2757" s="7">
        <v>60.0</v>
      </c>
      <c r="K2757" s="8"/>
      <c r="L2757" s="5" t="str">
        <f t="array" ref="L2757">XLOOKUP(H2757,'Product Master'!B:B,'Product Master'!C:C)</f>
        <v>Specialty Polymers</v>
      </c>
      <c r="M2757" s="9">
        <f t="shared" si="3"/>
        <v>40260000</v>
      </c>
    </row>
    <row r="2758">
      <c r="A2758" s="5" t="s">
        <v>6829</v>
      </c>
      <c r="B2758" s="5" t="s">
        <v>6294</v>
      </c>
      <c r="C2758" s="5" t="s">
        <v>3406</v>
      </c>
      <c r="D2758" s="5" t="s">
        <v>3417</v>
      </c>
      <c r="E2758" s="6">
        <v>46300.0</v>
      </c>
      <c r="F2758" s="7">
        <f t="shared" si="1"/>
        <v>2026</v>
      </c>
      <c r="G2758" s="7">
        <f t="shared" si="2"/>
        <v>10</v>
      </c>
      <c r="H2758" s="5" t="s">
        <v>53</v>
      </c>
      <c r="I2758" s="7">
        <v>68.4</v>
      </c>
      <c r="J2758" s="7">
        <v>60.0</v>
      </c>
      <c r="K2758" s="8"/>
      <c r="L2758" s="5" t="str">
        <f t="array" ref="L2758">XLOOKUP(H2758,'Product Master'!B:B,'Product Master'!C:C)</f>
        <v>Specialty Polymers</v>
      </c>
      <c r="M2758" s="9">
        <f t="shared" si="3"/>
        <v>41040000</v>
      </c>
    </row>
    <row r="2759">
      <c r="A2759" s="5" t="s">
        <v>6830</v>
      </c>
      <c r="B2759" s="5" t="s">
        <v>3424</v>
      </c>
      <c r="C2759" s="5" t="s">
        <v>3406</v>
      </c>
      <c r="D2759" s="5" t="s">
        <v>3407</v>
      </c>
      <c r="E2759" s="6">
        <v>45717.0</v>
      </c>
      <c r="F2759" s="7">
        <f t="shared" si="1"/>
        <v>2025</v>
      </c>
      <c r="G2759" s="7">
        <f t="shared" si="2"/>
        <v>3</v>
      </c>
      <c r="H2759" s="5" t="s">
        <v>277</v>
      </c>
      <c r="I2759" s="7">
        <v>67.3</v>
      </c>
      <c r="J2759" s="7">
        <v>100.0</v>
      </c>
      <c r="K2759" s="5" t="s">
        <v>6094</v>
      </c>
      <c r="L2759" s="5" t="str">
        <f t="array" ref="L2759">XLOOKUP(H2759,'Product Master'!B:B,'Product Master'!C:C)</f>
        <v>Packaging Materials</v>
      </c>
      <c r="M2759" s="9">
        <f t="shared" si="3"/>
        <v>67300000</v>
      </c>
    </row>
    <row r="2760">
      <c r="A2760" s="5" t="s">
        <v>6831</v>
      </c>
      <c r="B2760" s="5" t="s">
        <v>3769</v>
      </c>
      <c r="C2760" s="5" t="s">
        <v>3402</v>
      </c>
      <c r="D2760" s="5" t="s">
        <v>3419</v>
      </c>
      <c r="E2760" s="6">
        <v>46232.0</v>
      </c>
      <c r="F2760" s="7">
        <f t="shared" si="1"/>
        <v>2026</v>
      </c>
      <c r="G2760" s="7">
        <f t="shared" si="2"/>
        <v>7</v>
      </c>
      <c r="H2760" s="5" t="s">
        <v>124</v>
      </c>
      <c r="I2760" s="7">
        <v>19.6</v>
      </c>
      <c r="J2760" s="7">
        <v>20.0</v>
      </c>
      <c r="K2760" s="8"/>
      <c r="L2760" s="5" t="str">
        <f t="array" ref="L2760">XLOOKUP(H2760,'Product Master'!B:B,'Product Master'!C:C)</f>
        <v>Specialty Polymers</v>
      </c>
      <c r="M2760" s="9">
        <f t="shared" si="3"/>
        <v>3920000</v>
      </c>
    </row>
    <row r="2761">
      <c r="A2761" s="5" t="s">
        <v>6832</v>
      </c>
      <c r="B2761" s="5" t="s">
        <v>3804</v>
      </c>
      <c r="C2761" s="5" t="s">
        <v>3416</v>
      </c>
      <c r="D2761" s="5" t="s">
        <v>3413</v>
      </c>
      <c r="E2761" s="6">
        <v>46489.0</v>
      </c>
      <c r="F2761" s="7">
        <f t="shared" si="1"/>
        <v>2027</v>
      </c>
      <c r="G2761" s="7">
        <f t="shared" si="2"/>
        <v>4</v>
      </c>
      <c r="H2761" s="5" t="s">
        <v>145</v>
      </c>
      <c r="I2761" s="7">
        <v>28.1</v>
      </c>
      <c r="J2761" s="7">
        <v>0.0</v>
      </c>
      <c r="K2761" s="5" t="s">
        <v>5655</v>
      </c>
      <c r="L2761" s="5" t="str">
        <f t="array" ref="L2761">XLOOKUP(H2761,'Product Master'!B:B,'Product Master'!C:C)</f>
        <v>Consumer &amp; Home Care</v>
      </c>
      <c r="M2761" s="9">
        <f t="shared" si="3"/>
        <v>0</v>
      </c>
    </row>
    <row r="2762">
      <c r="A2762" s="5" t="s">
        <v>6833</v>
      </c>
      <c r="B2762" s="5" t="s">
        <v>4243</v>
      </c>
      <c r="C2762" s="5" t="s">
        <v>3406</v>
      </c>
      <c r="D2762" s="5" t="s">
        <v>3417</v>
      </c>
      <c r="E2762" s="6">
        <v>46769.0</v>
      </c>
      <c r="F2762" s="7">
        <f t="shared" si="1"/>
        <v>2028</v>
      </c>
      <c r="G2762" s="7">
        <f t="shared" si="2"/>
        <v>1</v>
      </c>
      <c r="H2762" s="5" t="s">
        <v>169</v>
      </c>
      <c r="I2762" s="7">
        <v>53.6</v>
      </c>
      <c r="J2762" s="7">
        <v>60.0</v>
      </c>
      <c r="K2762" s="8"/>
      <c r="L2762" s="5" t="str">
        <f t="array" ref="L2762">XLOOKUP(H2762,'Product Master'!B:B,'Product Master'!C:C)</f>
        <v>Specialty Polymers</v>
      </c>
      <c r="M2762" s="9">
        <f t="shared" si="3"/>
        <v>32160000</v>
      </c>
    </row>
    <row r="2763">
      <c r="A2763" s="5" t="s">
        <v>6834</v>
      </c>
      <c r="B2763" s="5" t="s">
        <v>3744</v>
      </c>
      <c r="C2763" s="5" t="s">
        <v>3406</v>
      </c>
      <c r="D2763" s="5" t="s">
        <v>3413</v>
      </c>
      <c r="E2763" s="6">
        <v>46191.0</v>
      </c>
      <c r="F2763" s="7">
        <f t="shared" si="1"/>
        <v>2026</v>
      </c>
      <c r="G2763" s="7">
        <f t="shared" si="2"/>
        <v>6</v>
      </c>
      <c r="H2763" s="5" t="s">
        <v>210</v>
      </c>
      <c r="I2763" s="7">
        <v>12.1</v>
      </c>
      <c r="J2763" s="7">
        <v>0.0</v>
      </c>
      <c r="K2763" s="8"/>
      <c r="L2763" s="5" t="str">
        <f t="array" ref="L2763">XLOOKUP(H2763,'Product Master'!B:B,'Product Master'!C:C)</f>
        <v>Automotive Solutions</v>
      </c>
      <c r="M2763" s="9">
        <f t="shared" si="3"/>
        <v>0</v>
      </c>
    </row>
    <row r="2764">
      <c r="A2764" s="5" t="s">
        <v>6835</v>
      </c>
      <c r="B2764" s="5" t="s">
        <v>4903</v>
      </c>
      <c r="C2764" s="5" t="s">
        <v>3402</v>
      </c>
      <c r="D2764" s="5" t="s">
        <v>3403</v>
      </c>
      <c r="E2764" s="6">
        <v>45711.0</v>
      </c>
      <c r="F2764" s="7">
        <f t="shared" si="1"/>
        <v>2025</v>
      </c>
      <c r="G2764" s="7">
        <f t="shared" si="2"/>
        <v>2</v>
      </c>
      <c r="H2764" s="5" t="s">
        <v>111</v>
      </c>
      <c r="I2764" s="7">
        <v>31.3</v>
      </c>
      <c r="J2764" s="7">
        <v>80.0</v>
      </c>
      <c r="K2764" s="8"/>
      <c r="L2764" s="5" t="str">
        <f t="array" ref="L2764">XLOOKUP(H2764,'Product Master'!B:B,'Product Master'!C:C)</f>
        <v>Packaging Materials</v>
      </c>
      <c r="M2764" s="9">
        <f t="shared" si="3"/>
        <v>25040000</v>
      </c>
    </row>
    <row r="2765">
      <c r="A2765" s="5" t="s">
        <v>6836</v>
      </c>
      <c r="B2765" s="5" t="s">
        <v>3790</v>
      </c>
      <c r="C2765" s="5" t="s">
        <v>3416</v>
      </c>
      <c r="D2765" s="5" t="s">
        <v>3419</v>
      </c>
      <c r="E2765" s="6">
        <v>46599.0</v>
      </c>
      <c r="F2765" s="7">
        <f t="shared" si="1"/>
        <v>2027</v>
      </c>
      <c r="G2765" s="7">
        <f t="shared" si="2"/>
        <v>7</v>
      </c>
      <c r="H2765" s="5" t="s">
        <v>382</v>
      </c>
      <c r="I2765" s="7">
        <v>62.5</v>
      </c>
      <c r="J2765" s="7">
        <v>20.0</v>
      </c>
      <c r="K2765" s="8"/>
      <c r="L2765" s="5" t="str">
        <f t="array" ref="L2765">XLOOKUP(H2765,'Product Master'!B:B,'Product Master'!C:C)</f>
        <v>Industrial Lubricants</v>
      </c>
      <c r="M2765" s="9">
        <f t="shared" si="3"/>
        <v>12500000</v>
      </c>
    </row>
    <row r="2766">
      <c r="A2766" s="5" t="s">
        <v>6837</v>
      </c>
      <c r="B2766" s="5" t="s">
        <v>4617</v>
      </c>
      <c r="C2766" s="5" t="s">
        <v>3416</v>
      </c>
      <c r="D2766" s="5" t="s">
        <v>3413</v>
      </c>
      <c r="E2766" s="6">
        <v>46558.0</v>
      </c>
      <c r="F2766" s="7">
        <f t="shared" si="1"/>
        <v>2027</v>
      </c>
      <c r="G2766" s="7">
        <f t="shared" si="2"/>
        <v>6</v>
      </c>
      <c r="H2766" s="5" t="s">
        <v>142</v>
      </c>
      <c r="I2766" s="7">
        <v>78.6</v>
      </c>
      <c r="J2766" s="7">
        <v>0.0</v>
      </c>
      <c r="K2766" s="5" t="s">
        <v>6838</v>
      </c>
      <c r="L2766" s="5" t="str">
        <f t="array" ref="L2766">XLOOKUP(H2766,'Product Master'!B:B,'Product Master'!C:C)</f>
        <v>Automotive Solutions</v>
      </c>
      <c r="M2766" s="9">
        <f t="shared" si="3"/>
        <v>0</v>
      </c>
    </row>
    <row r="2767">
      <c r="A2767" s="5" t="s">
        <v>6839</v>
      </c>
      <c r="B2767" s="5" t="s">
        <v>3854</v>
      </c>
      <c r="C2767" s="5" t="s">
        <v>3406</v>
      </c>
      <c r="D2767" s="5" t="s">
        <v>3403</v>
      </c>
      <c r="E2767" s="6">
        <v>46721.0</v>
      </c>
      <c r="F2767" s="7">
        <f t="shared" si="1"/>
        <v>2027</v>
      </c>
      <c r="G2767" s="7">
        <f t="shared" si="2"/>
        <v>11</v>
      </c>
      <c r="H2767" s="5" t="s">
        <v>103</v>
      </c>
      <c r="I2767" s="7">
        <v>66.3</v>
      </c>
      <c r="J2767" s="7">
        <v>80.0</v>
      </c>
      <c r="K2767" s="8"/>
      <c r="L2767" s="5" t="str">
        <f t="array" ref="L2767">XLOOKUP(H2767,'Product Master'!B:B,'Product Master'!C:C)</f>
        <v>Specialty Polymers</v>
      </c>
      <c r="M2767" s="9">
        <f t="shared" si="3"/>
        <v>53040000</v>
      </c>
    </row>
    <row r="2768">
      <c r="A2768" s="5" t="s">
        <v>6840</v>
      </c>
      <c r="B2768" s="5" t="s">
        <v>4761</v>
      </c>
      <c r="C2768" s="5" t="s">
        <v>3402</v>
      </c>
      <c r="D2768" s="5" t="s">
        <v>3417</v>
      </c>
      <c r="E2768" s="6">
        <v>45947.0</v>
      </c>
      <c r="F2768" s="7">
        <f t="shared" si="1"/>
        <v>2025</v>
      </c>
      <c r="G2768" s="7">
        <f t="shared" si="2"/>
        <v>10</v>
      </c>
      <c r="H2768" s="5" t="s">
        <v>133</v>
      </c>
      <c r="I2768" s="7">
        <v>19.6</v>
      </c>
      <c r="J2768" s="7">
        <v>60.0</v>
      </c>
      <c r="K2768" s="8"/>
      <c r="L2768" s="5" t="str">
        <f t="array" ref="L2768">XLOOKUP(H2768,'Product Master'!B:B,'Product Master'!C:C)</f>
        <v>Specialty Polymers</v>
      </c>
      <c r="M2768" s="9">
        <f t="shared" si="3"/>
        <v>11760000</v>
      </c>
    </row>
    <row r="2769">
      <c r="A2769" s="5" t="s">
        <v>6841</v>
      </c>
      <c r="B2769" s="5" t="s">
        <v>3864</v>
      </c>
      <c r="C2769" s="5" t="s">
        <v>3416</v>
      </c>
      <c r="D2769" s="5" t="s">
        <v>3413</v>
      </c>
      <c r="E2769" s="6">
        <v>45851.0</v>
      </c>
      <c r="F2769" s="7">
        <f t="shared" si="1"/>
        <v>2025</v>
      </c>
      <c r="G2769" s="7">
        <f t="shared" si="2"/>
        <v>7</v>
      </c>
      <c r="H2769" s="5" t="s">
        <v>194</v>
      </c>
      <c r="I2769" s="7">
        <v>77.7</v>
      </c>
      <c r="J2769" s="7">
        <v>0.0</v>
      </c>
      <c r="K2769" s="8"/>
      <c r="L2769" s="5" t="str">
        <f t="array" ref="L2769">XLOOKUP(H2769,'Product Master'!B:B,'Product Master'!C:C)</f>
        <v>Specialty Polymers</v>
      </c>
      <c r="M2769" s="9">
        <f t="shared" si="3"/>
        <v>0</v>
      </c>
    </row>
    <row r="2770">
      <c r="A2770" s="5" t="s">
        <v>6842</v>
      </c>
      <c r="B2770" s="5" t="s">
        <v>4106</v>
      </c>
      <c r="C2770" s="5" t="s">
        <v>3412</v>
      </c>
      <c r="D2770" s="5" t="s">
        <v>3403</v>
      </c>
      <c r="E2770" s="6">
        <v>45963.0</v>
      </c>
      <c r="F2770" s="7">
        <f t="shared" si="1"/>
        <v>2025</v>
      </c>
      <c r="G2770" s="7">
        <f t="shared" si="2"/>
        <v>11</v>
      </c>
      <c r="H2770" s="5" t="s">
        <v>35</v>
      </c>
      <c r="I2770" s="7">
        <v>9.9</v>
      </c>
      <c r="J2770" s="7">
        <v>80.0</v>
      </c>
      <c r="K2770" s="8"/>
      <c r="L2770" s="5" t="str">
        <f t="array" ref="L2770">XLOOKUP(H2770,'Product Master'!B:B,'Product Master'!C:C)</f>
        <v>Specialty Polymers</v>
      </c>
      <c r="M2770" s="9">
        <f t="shared" si="3"/>
        <v>7920000</v>
      </c>
    </row>
    <row r="2771">
      <c r="A2771" s="5" t="s">
        <v>6843</v>
      </c>
      <c r="B2771" s="5" t="s">
        <v>3624</v>
      </c>
      <c r="C2771" s="5" t="s">
        <v>3416</v>
      </c>
      <c r="D2771" s="5" t="s">
        <v>3407</v>
      </c>
      <c r="E2771" s="6">
        <v>45774.0</v>
      </c>
      <c r="F2771" s="7">
        <f t="shared" si="1"/>
        <v>2025</v>
      </c>
      <c r="G2771" s="7">
        <f t="shared" si="2"/>
        <v>4</v>
      </c>
      <c r="H2771" s="5" t="s">
        <v>306</v>
      </c>
      <c r="I2771" s="7">
        <v>65.5</v>
      </c>
      <c r="J2771" s="7">
        <v>100.0</v>
      </c>
      <c r="K2771" s="8"/>
      <c r="L2771" s="5" t="str">
        <f t="array" ref="L2771">XLOOKUP(H2771,'Product Master'!B:B,'Product Master'!C:C)</f>
        <v>Consumer &amp; Home Care</v>
      </c>
      <c r="M2771" s="9">
        <f t="shared" si="3"/>
        <v>65500000</v>
      </c>
    </row>
    <row r="2772">
      <c r="A2772" s="5" t="s">
        <v>6844</v>
      </c>
      <c r="B2772" s="5" t="s">
        <v>3597</v>
      </c>
      <c r="C2772" s="5" t="s">
        <v>3406</v>
      </c>
      <c r="D2772" s="5" t="s">
        <v>3413</v>
      </c>
      <c r="E2772" s="6">
        <v>45939.0</v>
      </c>
      <c r="F2772" s="7">
        <f t="shared" si="1"/>
        <v>2025</v>
      </c>
      <c r="G2772" s="7">
        <f t="shared" si="2"/>
        <v>10</v>
      </c>
      <c r="H2772" s="5" t="s">
        <v>56</v>
      </c>
      <c r="I2772" s="7">
        <v>29.5</v>
      </c>
      <c r="J2772" s="7">
        <v>0.0</v>
      </c>
      <c r="K2772" s="8"/>
      <c r="L2772" s="5" t="str">
        <f t="array" ref="L2772">XLOOKUP(H2772,'Product Master'!B:B,'Product Master'!C:C)</f>
        <v>Packaging Materials</v>
      </c>
      <c r="M2772" s="9">
        <f t="shared" si="3"/>
        <v>0</v>
      </c>
    </row>
    <row r="2773">
      <c r="A2773" s="5" t="s">
        <v>6845</v>
      </c>
      <c r="B2773" s="5" t="s">
        <v>3566</v>
      </c>
      <c r="C2773" s="5" t="s">
        <v>3402</v>
      </c>
      <c r="D2773" s="5" t="s">
        <v>3417</v>
      </c>
      <c r="E2773" s="6">
        <v>46632.0</v>
      </c>
      <c r="F2773" s="7">
        <f t="shared" si="1"/>
        <v>2027</v>
      </c>
      <c r="G2773" s="7">
        <f t="shared" si="2"/>
        <v>9</v>
      </c>
      <c r="H2773" s="5" t="s">
        <v>124</v>
      </c>
      <c r="I2773" s="7">
        <v>51.9</v>
      </c>
      <c r="J2773" s="7">
        <v>60.0</v>
      </c>
      <c r="K2773" s="8"/>
      <c r="L2773" s="5" t="str">
        <f t="array" ref="L2773">XLOOKUP(H2773,'Product Master'!B:B,'Product Master'!C:C)</f>
        <v>Specialty Polymers</v>
      </c>
      <c r="M2773" s="9">
        <f t="shared" si="3"/>
        <v>31140000</v>
      </c>
    </row>
    <row r="2774">
      <c r="A2774" s="5" t="s">
        <v>6846</v>
      </c>
      <c r="B2774" s="5" t="s">
        <v>3806</v>
      </c>
      <c r="C2774" s="5" t="s">
        <v>3412</v>
      </c>
      <c r="D2774" s="5" t="s">
        <v>3417</v>
      </c>
      <c r="E2774" s="6">
        <v>46464.0</v>
      </c>
      <c r="F2774" s="7">
        <f t="shared" si="1"/>
        <v>2027</v>
      </c>
      <c r="G2774" s="7">
        <f t="shared" si="2"/>
        <v>3</v>
      </c>
      <c r="H2774" s="5" t="s">
        <v>68</v>
      </c>
      <c r="I2774" s="7">
        <v>51.0</v>
      </c>
      <c r="J2774" s="7">
        <v>60.0</v>
      </c>
      <c r="K2774" s="8"/>
      <c r="L2774" s="5" t="str">
        <f t="array" ref="L2774">XLOOKUP(H2774,'Product Master'!B:B,'Product Master'!C:C)</f>
        <v>Industrial Lubricants</v>
      </c>
      <c r="M2774" s="9">
        <f t="shared" si="3"/>
        <v>30600000</v>
      </c>
    </row>
    <row r="2775">
      <c r="A2775" s="5" t="s">
        <v>6847</v>
      </c>
      <c r="B2775" s="5" t="s">
        <v>4367</v>
      </c>
      <c r="C2775" s="5" t="s">
        <v>3416</v>
      </c>
      <c r="D2775" s="5" t="s">
        <v>3403</v>
      </c>
      <c r="E2775" s="6">
        <v>46731.0</v>
      </c>
      <c r="F2775" s="7">
        <f t="shared" si="1"/>
        <v>2027</v>
      </c>
      <c r="G2775" s="7">
        <f t="shared" si="2"/>
        <v>12</v>
      </c>
      <c r="H2775" s="5" t="s">
        <v>35</v>
      </c>
      <c r="I2775" s="7">
        <v>47.4</v>
      </c>
      <c r="J2775" s="7">
        <v>80.0</v>
      </c>
      <c r="K2775" s="8"/>
      <c r="L2775" s="5" t="str">
        <f t="array" ref="L2775">XLOOKUP(H2775,'Product Master'!B:B,'Product Master'!C:C)</f>
        <v>Specialty Polymers</v>
      </c>
      <c r="M2775" s="9">
        <f t="shared" si="3"/>
        <v>37920000</v>
      </c>
    </row>
    <row r="2776">
      <c r="A2776" s="5" t="s">
        <v>6848</v>
      </c>
      <c r="B2776" s="5" t="s">
        <v>3479</v>
      </c>
      <c r="C2776" s="5" t="s">
        <v>3416</v>
      </c>
      <c r="D2776" s="5" t="s">
        <v>3403</v>
      </c>
      <c r="E2776" s="6">
        <v>46183.0</v>
      </c>
      <c r="F2776" s="7">
        <f t="shared" si="1"/>
        <v>2026</v>
      </c>
      <c r="G2776" s="7">
        <f t="shared" si="2"/>
        <v>6</v>
      </c>
      <c r="H2776" s="5" t="s">
        <v>89</v>
      </c>
      <c r="I2776" s="7">
        <v>13.6</v>
      </c>
      <c r="J2776" s="7">
        <v>80.0</v>
      </c>
      <c r="K2776" s="8"/>
      <c r="L2776" s="5" t="str">
        <f t="array" ref="L2776">XLOOKUP(H2776,'Product Master'!B:B,'Product Master'!C:C)</f>
        <v>Automotive Solutions</v>
      </c>
      <c r="M2776" s="9">
        <f t="shared" si="3"/>
        <v>10880000</v>
      </c>
    </row>
    <row r="2777">
      <c r="A2777" s="5" t="s">
        <v>6849</v>
      </c>
      <c r="B2777" s="5" t="s">
        <v>4264</v>
      </c>
      <c r="C2777" s="5" t="s">
        <v>3402</v>
      </c>
      <c r="D2777" s="5" t="s">
        <v>3407</v>
      </c>
      <c r="E2777" s="6">
        <v>45873.0</v>
      </c>
      <c r="F2777" s="7">
        <f t="shared" si="1"/>
        <v>2025</v>
      </c>
      <c r="G2777" s="7">
        <f t="shared" si="2"/>
        <v>8</v>
      </c>
      <c r="H2777" s="5" t="s">
        <v>103</v>
      </c>
      <c r="I2777" s="7">
        <v>11.8</v>
      </c>
      <c r="J2777" s="7">
        <v>100.0</v>
      </c>
      <c r="K2777" s="8"/>
      <c r="L2777" s="5" t="str">
        <f t="array" ref="L2777">XLOOKUP(H2777,'Product Master'!B:B,'Product Master'!C:C)</f>
        <v>Specialty Polymers</v>
      </c>
      <c r="M2777" s="9">
        <f t="shared" si="3"/>
        <v>11800000</v>
      </c>
    </row>
    <row r="2778">
      <c r="A2778" s="5" t="s">
        <v>6850</v>
      </c>
      <c r="B2778" s="5" t="s">
        <v>4514</v>
      </c>
      <c r="C2778" s="5" t="s">
        <v>3406</v>
      </c>
      <c r="D2778" s="5" t="s">
        <v>3403</v>
      </c>
      <c r="E2778" s="6">
        <v>46478.0</v>
      </c>
      <c r="F2778" s="7">
        <f t="shared" si="1"/>
        <v>2027</v>
      </c>
      <c r="G2778" s="7">
        <f t="shared" si="2"/>
        <v>4</v>
      </c>
      <c r="H2778" s="5" t="s">
        <v>92</v>
      </c>
      <c r="I2778" s="7">
        <v>26.6</v>
      </c>
      <c r="J2778" s="7">
        <v>80.0</v>
      </c>
      <c r="K2778" s="8"/>
      <c r="L2778" s="5" t="str">
        <f t="array" ref="L2778">XLOOKUP(H2778,'Product Master'!B:B,'Product Master'!C:C)</f>
        <v>Automotive Solutions</v>
      </c>
      <c r="M2778" s="9">
        <f t="shared" si="3"/>
        <v>21280000</v>
      </c>
    </row>
    <row r="2779">
      <c r="A2779" s="5" t="s">
        <v>6851</v>
      </c>
      <c r="B2779" s="5" t="s">
        <v>3424</v>
      </c>
      <c r="C2779" s="5" t="s">
        <v>3416</v>
      </c>
      <c r="D2779" s="5" t="s">
        <v>3403</v>
      </c>
      <c r="E2779" s="6">
        <v>46398.0</v>
      </c>
      <c r="F2779" s="7">
        <f t="shared" si="1"/>
        <v>2027</v>
      </c>
      <c r="G2779" s="7">
        <f t="shared" si="2"/>
        <v>1</v>
      </c>
      <c r="H2779" s="5" t="s">
        <v>280</v>
      </c>
      <c r="I2779" s="7">
        <v>40.5</v>
      </c>
      <c r="J2779" s="7">
        <v>80.0</v>
      </c>
      <c r="K2779" s="8"/>
      <c r="L2779" s="5" t="str">
        <f t="array" ref="L2779">XLOOKUP(H2779,'Product Master'!B:B,'Product Master'!C:C)</f>
        <v>Packaging Materials</v>
      </c>
      <c r="M2779" s="9">
        <f t="shared" si="3"/>
        <v>32400000</v>
      </c>
    </row>
    <row r="2780">
      <c r="A2780" s="5" t="s">
        <v>6852</v>
      </c>
      <c r="B2780" s="5" t="s">
        <v>5400</v>
      </c>
      <c r="C2780" s="5" t="s">
        <v>3402</v>
      </c>
      <c r="D2780" s="5" t="s">
        <v>3417</v>
      </c>
      <c r="E2780" s="6">
        <v>46492.0</v>
      </c>
      <c r="F2780" s="7">
        <f t="shared" si="1"/>
        <v>2027</v>
      </c>
      <c r="G2780" s="7">
        <f t="shared" si="2"/>
        <v>4</v>
      </c>
      <c r="H2780" s="5" t="s">
        <v>306</v>
      </c>
      <c r="I2780" s="7">
        <v>57.6</v>
      </c>
      <c r="J2780" s="7">
        <v>60.0</v>
      </c>
      <c r="K2780" s="5" t="s">
        <v>6429</v>
      </c>
      <c r="L2780" s="5" t="str">
        <f t="array" ref="L2780">XLOOKUP(H2780,'Product Master'!B:B,'Product Master'!C:C)</f>
        <v>Consumer &amp; Home Care</v>
      </c>
      <c r="M2780" s="9">
        <f t="shared" si="3"/>
        <v>34560000</v>
      </c>
    </row>
    <row r="2781">
      <c r="A2781" s="5" t="s">
        <v>6853</v>
      </c>
      <c r="B2781" s="5" t="s">
        <v>4960</v>
      </c>
      <c r="C2781" s="5" t="s">
        <v>3412</v>
      </c>
      <c r="D2781" s="5" t="s">
        <v>3407</v>
      </c>
      <c r="E2781" s="6">
        <v>46060.0</v>
      </c>
      <c r="F2781" s="7">
        <f t="shared" si="1"/>
        <v>2026</v>
      </c>
      <c r="G2781" s="7">
        <f t="shared" si="2"/>
        <v>2</v>
      </c>
      <c r="H2781" s="5" t="s">
        <v>71</v>
      </c>
      <c r="I2781" s="7">
        <v>77.2</v>
      </c>
      <c r="J2781" s="7">
        <v>100.0</v>
      </c>
      <c r="K2781" s="8"/>
      <c r="L2781" s="5" t="str">
        <f t="array" ref="L2781">XLOOKUP(H2781,'Product Master'!B:B,'Product Master'!C:C)</f>
        <v>Consumer &amp; Home Care</v>
      </c>
      <c r="M2781" s="9">
        <f t="shared" si="3"/>
        <v>77200000</v>
      </c>
    </row>
    <row r="2782">
      <c r="A2782" s="5" t="s">
        <v>6854</v>
      </c>
      <c r="B2782" s="5" t="s">
        <v>4016</v>
      </c>
      <c r="C2782" s="5" t="s">
        <v>3412</v>
      </c>
      <c r="D2782" s="5" t="s">
        <v>3407</v>
      </c>
      <c r="E2782" s="6">
        <v>46527.0</v>
      </c>
      <c r="F2782" s="7">
        <f t="shared" si="1"/>
        <v>2027</v>
      </c>
      <c r="G2782" s="7">
        <f t="shared" si="2"/>
        <v>5</v>
      </c>
      <c r="H2782" s="5" t="s">
        <v>145</v>
      </c>
      <c r="I2782" s="7">
        <v>16.0</v>
      </c>
      <c r="J2782" s="7">
        <v>100.0</v>
      </c>
      <c r="K2782" s="8"/>
      <c r="L2782" s="5" t="str">
        <f t="array" ref="L2782">XLOOKUP(H2782,'Product Master'!B:B,'Product Master'!C:C)</f>
        <v>Consumer &amp; Home Care</v>
      </c>
      <c r="M2782" s="9">
        <f t="shared" si="3"/>
        <v>16000000</v>
      </c>
    </row>
    <row r="2783">
      <c r="A2783" s="5" t="s">
        <v>6855</v>
      </c>
      <c r="B2783" s="5" t="s">
        <v>4504</v>
      </c>
      <c r="C2783" s="5" t="s">
        <v>3406</v>
      </c>
      <c r="D2783" s="5" t="s">
        <v>3407</v>
      </c>
      <c r="E2783" s="6">
        <v>46210.0</v>
      </c>
      <c r="F2783" s="7">
        <f t="shared" si="1"/>
        <v>2026</v>
      </c>
      <c r="G2783" s="7">
        <f t="shared" si="2"/>
        <v>7</v>
      </c>
      <c r="H2783" s="5" t="s">
        <v>53</v>
      </c>
      <c r="I2783" s="7">
        <v>28.1</v>
      </c>
      <c r="J2783" s="7">
        <v>100.0</v>
      </c>
      <c r="K2783" s="8"/>
      <c r="L2783" s="5" t="str">
        <f t="array" ref="L2783">XLOOKUP(H2783,'Product Master'!B:B,'Product Master'!C:C)</f>
        <v>Specialty Polymers</v>
      </c>
      <c r="M2783" s="9">
        <f t="shared" si="3"/>
        <v>28100000</v>
      </c>
    </row>
    <row r="2784">
      <c r="A2784" s="5" t="s">
        <v>6856</v>
      </c>
      <c r="B2784" s="5" t="s">
        <v>4169</v>
      </c>
      <c r="C2784" s="5" t="s">
        <v>3406</v>
      </c>
      <c r="D2784" s="5" t="s">
        <v>3413</v>
      </c>
      <c r="E2784" s="6">
        <v>46633.0</v>
      </c>
      <c r="F2784" s="7">
        <f t="shared" si="1"/>
        <v>2027</v>
      </c>
      <c r="G2784" s="7">
        <f t="shared" si="2"/>
        <v>9</v>
      </c>
      <c r="H2784" s="5" t="s">
        <v>45</v>
      </c>
      <c r="I2784" s="7">
        <v>65.5</v>
      </c>
      <c r="J2784" s="7">
        <v>0.0</v>
      </c>
      <c r="K2784" s="5" t="s">
        <v>6857</v>
      </c>
      <c r="L2784" s="5" t="str">
        <f t="array" ref="L2784">XLOOKUP(H2784,'Product Master'!B:B,'Product Master'!C:C)</f>
        <v>Automotive Solutions</v>
      </c>
      <c r="M2784" s="9">
        <f t="shared" si="3"/>
        <v>0</v>
      </c>
    </row>
    <row r="2785">
      <c r="A2785" s="5" t="s">
        <v>6858</v>
      </c>
      <c r="B2785" s="5" t="s">
        <v>3730</v>
      </c>
      <c r="C2785" s="5" t="s">
        <v>3402</v>
      </c>
      <c r="D2785" s="5" t="s">
        <v>3407</v>
      </c>
      <c r="E2785" s="6">
        <v>46231.0</v>
      </c>
      <c r="F2785" s="7">
        <f t="shared" si="1"/>
        <v>2026</v>
      </c>
      <c r="G2785" s="7">
        <f t="shared" si="2"/>
        <v>7</v>
      </c>
      <c r="H2785" s="5" t="s">
        <v>311</v>
      </c>
      <c r="I2785" s="7">
        <v>26.4</v>
      </c>
      <c r="J2785" s="7">
        <v>100.0</v>
      </c>
      <c r="K2785" s="8"/>
      <c r="L2785" s="5" t="str">
        <f t="array" ref="L2785">XLOOKUP(H2785,'Product Master'!B:B,'Product Master'!C:C)</f>
        <v>Packaging Materials</v>
      </c>
      <c r="M2785" s="9">
        <f t="shared" si="3"/>
        <v>26400000</v>
      </c>
    </row>
    <row r="2786">
      <c r="A2786" s="5" t="s">
        <v>6859</v>
      </c>
      <c r="B2786" s="5" t="s">
        <v>5982</v>
      </c>
      <c r="C2786" s="5" t="s">
        <v>3416</v>
      </c>
      <c r="D2786" s="5" t="s">
        <v>3413</v>
      </c>
      <c r="E2786" s="6">
        <v>46807.0</v>
      </c>
      <c r="F2786" s="7">
        <f t="shared" si="1"/>
        <v>2028</v>
      </c>
      <c r="G2786" s="7">
        <f t="shared" si="2"/>
        <v>2</v>
      </c>
      <c r="H2786" s="5" t="s">
        <v>294</v>
      </c>
      <c r="I2786" s="7">
        <v>11.1</v>
      </c>
      <c r="J2786" s="7">
        <v>0.0</v>
      </c>
      <c r="K2786" s="8"/>
      <c r="L2786" s="5" t="str">
        <f t="array" ref="L2786">XLOOKUP(H2786,'Product Master'!B:B,'Product Master'!C:C)</f>
        <v>Consumer &amp; Home Care</v>
      </c>
      <c r="M2786" s="9">
        <f t="shared" si="3"/>
        <v>0</v>
      </c>
    </row>
    <row r="2787">
      <c r="A2787" s="5" t="s">
        <v>6860</v>
      </c>
      <c r="B2787" s="5" t="s">
        <v>3944</v>
      </c>
      <c r="C2787" s="5" t="s">
        <v>3402</v>
      </c>
      <c r="D2787" s="5" t="s">
        <v>3417</v>
      </c>
      <c r="E2787" s="6">
        <v>46684.0</v>
      </c>
      <c r="F2787" s="7">
        <f t="shared" si="1"/>
        <v>2027</v>
      </c>
      <c r="G2787" s="7">
        <f t="shared" si="2"/>
        <v>10</v>
      </c>
      <c r="H2787" s="5" t="s">
        <v>35</v>
      </c>
      <c r="I2787" s="7">
        <v>64.7</v>
      </c>
      <c r="J2787" s="7">
        <v>60.0</v>
      </c>
      <c r="K2787" s="8"/>
      <c r="L2787" s="5" t="str">
        <f t="array" ref="L2787">XLOOKUP(H2787,'Product Master'!B:B,'Product Master'!C:C)</f>
        <v>Specialty Polymers</v>
      </c>
      <c r="M2787" s="9">
        <f t="shared" si="3"/>
        <v>38820000</v>
      </c>
    </row>
    <row r="2788">
      <c r="A2788" s="5" t="s">
        <v>6861</v>
      </c>
      <c r="B2788" s="5" t="s">
        <v>3455</v>
      </c>
      <c r="C2788" s="5" t="s">
        <v>3406</v>
      </c>
      <c r="D2788" s="5" t="s">
        <v>3403</v>
      </c>
      <c r="E2788" s="6">
        <v>46218.0</v>
      </c>
      <c r="F2788" s="7">
        <f t="shared" si="1"/>
        <v>2026</v>
      </c>
      <c r="G2788" s="7">
        <f t="shared" si="2"/>
        <v>7</v>
      </c>
      <c r="H2788" s="5" t="s">
        <v>82</v>
      </c>
      <c r="I2788" s="7">
        <v>10.8</v>
      </c>
      <c r="J2788" s="7">
        <v>80.0</v>
      </c>
      <c r="K2788" s="8"/>
      <c r="L2788" s="5" t="str">
        <f t="array" ref="L2788">XLOOKUP(H2788,'Product Master'!B:B,'Product Master'!C:C)</f>
        <v>Packaging Materials</v>
      </c>
      <c r="M2788" s="9">
        <f t="shared" si="3"/>
        <v>8640000</v>
      </c>
    </row>
    <row r="2789">
      <c r="A2789" s="5" t="s">
        <v>6862</v>
      </c>
      <c r="B2789" s="5" t="s">
        <v>6110</v>
      </c>
      <c r="C2789" s="5" t="s">
        <v>3416</v>
      </c>
      <c r="D2789" s="5" t="s">
        <v>3413</v>
      </c>
      <c r="E2789" s="6">
        <v>46337.0</v>
      </c>
      <c r="F2789" s="7">
        <f t="shared" si="1"/>
        <v>2026</v>
      </c>
      <c r="G2789" s="7">
        <f t="shared" si="2"/>
        <v>11</v>
      </c>
      <c r="H2789" s="5" t="s">
        <v>231</v>
      </c>
      <c r="I2789" s="7">
        <v>49.7</v>
      </c>
      <c r="J2789" s="7">
        <v>0.0</v>
      </c>
      <c r="K2789" s="8"/>
      <c r="L2789" s="5" t="str">
        <f t="array" ref="L2789">XLOOKUP(H2789,'Product Master'!B:B,'Product Master'!C:C)</f>
        <v>Industrial Lubricants</v>
      </c>
      <c r="M2789" s="9">
        <f t="shared" si="3"/>
        <v>0</v>
      </c>
    </row>
    <row r="2790">
      <c r="A2790" s="5" t="s">
        <v>6863</v>
      </c>
      <c r="B2790" s="5" t="s">
        <v>3913</v>
      </c>
      <c r="C2790" s="5" t="s">
        <v>3406</v>
      </c>
      <c r="D2790" s="5" t="s">
        <v>3407</v>
      </c>
      <c r="E2790" s="6">
        <v>46702.0</v>
      </c>
      <c r="F2790" s="7">
        <f t="shared" si="1"/>
        <v>2027</v>
      </c>
      <c r="G2790" s="7">
        <f t="shared" si="2"/>
        <v>11</v>
      </c>
      <c r="H2790" s="5" t="s">
        <v>111</v>
      </c>
      <c r="I2790" s="7">
        <v>8.3</v>
      </c>
      <c r="J2790" s="7">
        <v>100.0</v>
      </c>
      <c r="K2790" s="8"/>
      <c r="L2790" s="5" t="str">
        <f t="array" ref="L2790">XLOOKUP(H2790,'Product Master'!B:B,'Product Master'!C:C)</f>
        <v>Packaging Materials</v>
      </c>
      <c r="M2790" s="9">
        <f t="shared" si="3"/>
        <v>8300000</v>
      </c>
    </row>
    <row r="2791">
      <c r="A2791" s="5" t="s">
        <v>6864</v>
      </c>
      <c r="B2791" s="5" t="s">
        <v>3969</v>
      </c>
      <c r="C2791" s="5" t="s">
        <v>3416</v>
      </c>
      <c r="D2791" s="5" t="s">
        <v>3417</v>
      </c>
      <c r="E2791" s="6">
        <v>46723.0</v>
      </c>
      <c r="F2791" s="7">
        <f t="shared" si="1"/>
        <v>2027</v>
      </c>
      <c r="G2791" s="7">
        <f t="shared" si="2"/>
        <v>12</v>
      </c>
      <c r="H2791" s="5" t="s">
        <v>201</v>
      </c>
      <c r="I2791" s="7">
        <v>13.7</v>
      </c>
      <c r="J2791" s="7">
        <v>60.0</v>
      </c>
      <c r="K2791" s="8"/>
      <c r="L2791" s="5" t="str">
        <f t="array" ref="L2791">XLOOKUP(H2791,'Product Master'!B:B,'Product Master'!C:C)</f>
        <v>Industrial Lubricants</v>
      </c>
      <c r="M2791" s="9">
        <f t="shared" si="3"/>
        <v>8220000</v>
      </c>
    </row>
    <row r="2792">
      <c r="A2792" s="5" t="s">
        <v>6865</v>
      </c>
      <c r="B2792" s="5" t="s">
        <v>4172</v>
      </c>
      <c r="C2792" s="5" t="s">
        <v>3412</v>
      </c>
      <c r="D2792" s="5" t="s">
        <v>3403</v>
      </c>
      <c r="E2792" s="6">
        <v>46343.0</v>
      </c>
      <c r="F2792" s="7">
        <f t="shared" si="1"/>
        <v>2026</v>
      </c>
      <c r="G2792" s="7">
        <f t="shared" si="2"/>
        <v>11</v>
      </c>
      <c r="H2792" s="5" t="s">
        <v>103</v>
      </c>
      <c r="I2792" s="7">
        <v>62.5</v>
      </c>
      <c r="J2792" s="7">
        <v>80.0</v>
      </c>
      <c r="K2792" s="8"/>
      <c r="L2792" s="5" t="str">
        <f t="array" ref="L2792">XLOOKUP(H2792,'Product Master'!B:B,'Product Master'!C:C)</f>
        <v>Specialty Polymers</v>
      </c>
      <c r="M2792" s="9">
        <f t="shared" si="3"/>
        <v>50000000</v>
      </c>
    </row>
    <row r="2793">
      <c r="A2793" s="5" t="s">
        <v>6866</v>
      </c>
      <c r="B2793" s="5" t="s">
        <v>5287</v>
      </c>
      <c r="C2793" s="5" t="s">
        <v>3402</v>
      </c>
      <c r="D2793" s="5" t="s">
        <v>3413</v>
      </c>
      <c r="E2793" s="6">
        <v>46617.0</v>
      </c>
      <c r="F2793" s="7">
        <f t="shared" si="1"/>
        <v>2027</v>
      </c>
      <c r="G2793" s="7">
        <f t="shared" si="2"/>
        <v>8</v>
      </c>
      <c r="H2793" s="5" t="s">
        <v>201</v>
      </c>
      <c r="I2793" s="7">
        <v>61.4</v>
      </c>
      <c r="J2793" s="7">
        <v>0.0</v>
      </c>
      <c r="K2793" s="8"/>
      <c r="L2793" s="5" t="str">
        <f t="array" ref="L2793">XLOOKUP(H2793,'Product Master'!B:B,'Product Master'!C:C)</f>
        <v>Industrial Lubricants</v>
      </c>
      <c r="M2793" s="9">
        <f t="shared" si="3"/>
        <v>0</v>
      </c>
    </row>
    <row r="2794">
      <c r="A2794" s="5" t="s">
        <v>6867</v>
      </c>
      <c r="B2794" s="5" t="s">
        <v>4361</v>
      </c>
      <c r="C2794" s="5" t="s">
        <v>3402</v>
      </c>
      <c r="D2794" s="5" t="s">
        <v>3417</v>
      </c>
      <c r="E2794" s="6">
        <v>45731.0</v>
      </c>
      <c r="F2794" s="7">
        <f t="shared" si="1"/>
        <v>2025</v>
      </c>
      <c r="G2794" s="7">
        <f t="shared" si="2"/>
        <v>3</v>
      </c>
      <c r="H2794" s="5" t="s">
        <v>382</v>
      </c>
      <c r="I2794" s="7">
        <v>61.8</v>
      </c>
      <c r="J2794" s="7">
        <v>60.0</v>
      </c>
      <c r="K2794" s="8"/>
      <c r="L2794" s="5" t="str">
        <f t="array" ref="L2794">XLOOKUP(H2794,'Product Master'!B:B,'Product Master'!C:C)</f>
        <v>Industrial Lubricants</v>
      </c>
      <c r="M2794" s="9">
        <f t="shared" si="3"/>
        <v>37080000</v>
      </c>
    </row>
    <row r="2795">
      <c r="A2795" s="5" t="s">
        <v>6868</v>
      </c>
      <c r="B2795" s="5" t="s">
        <v>5699</v>
      </c>
      <c r="C2795" s="5" t="s">
        <v>3406</v>
      </c>
      <c r="D2795" s="5" t="s">
        <v>3419</v>
      </c>
      <c r="E2795" s="6">
        <v>46473.0</v>
      </c>
      <c r="F2795" s="7">
        <f t="shared" si="1"/>
        <v>2027</v>
      </c>
      <c r="G2795" s="7">
        <f t="shared" si="2"/>
        <v>3</v>
      </c>
      <c r="H2795" s="5" t="s">
        <v>210</v>
      </c>
      <c r="I2795" s="7">
        <v>53.9</v>
      </c>
      <c r="J2795" s="7">
        <v>20.0</v>
      </c>
      <c r="K2795" s="8"/>
      <c r="L2795" s="5" t="str">
        <f t="array" ref="L2795">XLOOKUP(H2795,'Product Master'!B:B,'Product Master'!C:C)</f>
        <v>Automotive Solutions</v>
      </c>
      <c r="M2795" s="9">
        <f t="shared" si="3"/>
        <v>10780000</v>
      </c>
    </row>
    <row r="2796">
      <c r="A2796" s="5" t="s">
        <v>6869</v>
      </c>
      <c r="B2796" s="5" t="s">
        <v>5857</v>
      </c>
      <c r="C2796" s="5" t="s">
        <v>3402</v>
      </c>
      <c r="D2796" s="5" t="s">
        <v>3417</v>
      </c>
      <c r="E2796" s="6">
        <v>46719.0</v>
      </c>
      <c r="F2796" s="7">
        <f t="shared" si="1"/>
        <v>2027</v>
      </c>
      <c r="G2796" s="7">
        <f t="shared" si="2"/>
        <v>11</v>
      </c>
      <c r="H2796" s="5" t="s">
        <v>257</v>
      </c>
      <c r="I2796" s="7">
        <v>9.4</v>
      </c>
      <c r="J2796" s="7">
        <v>60.0</v>
      </c>
      <c r="K2796" s="8"/>
      <c r="L2796" s="5" t="str">
        <f t="array" ref="L2796">XLOOKUP(H2796,'Product Master'!B:B,'Product Master'!C:C)</f>
        <v>Consumer &amp; Home Care</v>
      </c>
      <c r="M2796" s="9">
        <f t="shared" si="3"/>
        <v>5640000</v>
      </c>
    </row>
    <row r="2797">
      <c r="A2797" s="5" t="s">
        <v>6870</v>
      </c>
      <c r="B2797" s="5" t="s">
        <v>4127</v>
      </c>
      <c r="C2797" s="5" t="s">
        <v>3416</v>
      </c>
      <c r="D2797" s="5" t="s">
        <v>3413</v>
      </c>
      <c r="E2797" s="6">
        <v>46650.0</v>
      </c>
      <c r="F2797" s="7">
        <f t="shared" si="1"/>
        <v>2027</v>
      </c>
      <c r="G2797" s="7">
        <f t="shared" si="2"/>
        <v>9</v>
      </c>
      <c r="H2797" s="5" t="s">
        <v>121</v>
      </c>
      <c r="I2797" s="7">
        <v>64.8</v>
      </c>
      <c r="J2797" s="7">
        <v>0.0</v>
      </c>
      <c r="K2797" s="8"/>
      <c r="L2797" s="5" t="str">
        <f t="array" ref="L2797">XLOOKUP(H2797,'Product Master'!B:B,'Product Master'!C:C)</f>
        <v>Specialty Polymers</v>
      </c>
      <c r="M2797" s="9">
        <f t="shared" si="3"/>
        <v>0</v>
      </c>
    </row>
    <row r="2798">
      <c r="A2798" s="5" t="s">
        <v>6871</v>
      </c>
      <c r="B2798" s="5" t="s">
        <v>3726</v>
      </c>
      <c r="C2798" s="5" t="s">
        <v>3416</v>
      </c>
      <c r="D2798" s="5" t="s">
        <v>3417</v>
      </c>
      <c r="E2798" s="6">
        <v>46516.0</v>
      </c>
      <c r="F2798" s="7">
        <f t="shared" si="1"/>
        <v>2027</v>
      </c>
      <c r="G2798" s="7">
        <f t="shared" si="2"/>
        <v>5</v>
      </c>
      <c r="H2798" s="5" t="s">
        <v>56</v>
      </c>
      <c r="I2798" s="7">
        <v>77.4</v>
      </c>
      <c r="J2798" s="7">
        <v>60.0</v>
      </c>
      <c r="K2798" s="8"/>
      <c r="L2798" s="5" t="str">
        <f t="array" ref="L2798">XLOOKUP(H2798,'Product Master'!B:B,'Product Master'!C:C)</f>
        <v>Packaging Materials</v>
      </c>
      <c r="M2798" s="9">
        <f t="shared" si="3"/>
        <v>46440000</v>
      </c>
    </row>
    <row r="2799">
      <c r="A2799" s="5" t="s">
        <v>6872</v>
      </c>
      <c r="B2799" s="5" t="s">
        <v>3850</v>
      </c>
      <c r="C2799" s="5" t="s">
        <v>3402</v>
      </c>
      <c r="D2799" s="5" t="s">
        <v>3419</v>
      </c>
      <c r="E2799" s="6">
        <v>46164.0</v>
      </c>
      <c r="F2799" s="7">
        <f t="shared" si="1"/>
        <v>2026</v>
      </c>
      <c r="G2799" s="7">
        <f t="shared" si="2"/>
        <v>5</v>
      </c>
      <c r="H2799" s="5" t="s">
        <v>133</v>
      </c>
      <c r="I2799" s="7">
        <v>16.6</v>
      </c>
      <c r="J2799" s="7">
        <v>20.0</v>
      </c>
      <c r="K2799" s="8"/>
      <c r="L2799" s="5" t="str">
        <f t="array" ref="L2799">XLOOKUP(H2799,'Product Master'!B:B,'Product Master'!C:C)</f>
        <v>Specialty Polymers</v>
      </c>
      <c r="M2799" s="9">
        <f t="shared" si="3"/>
        <v>3320000</v>
      </c>
    </row>
    <row r="2800">
      <c r="A2800" s="5" t="s">
        <v>6873</v>
      </c>
      <c r="B2800" s="5" t="s">
        <v>3969</v>
      </c>
      <c r="C2800" s="5" t="s">
        <v>3406</v>
      </c>
      <c r="D2800" s="5" t="s">
        <v>3403</v>
      </c>
      <c r="E2800" s="6">
        <v>46083.0</v>
      </c>
      <c r="F2800" s="7">
        <f t="shared" si="1"/>
        <v>2026</v>
      </c>
      <c r="G2800" s="7">
        <f t="shared" si="2"/>
        <v>3</v>
      </c>
      <c r="H2800" s="5" t="s">
        <v>231</v>
      </c>
      <c r="I2800" s="7">
        <v>7.9</v>
      </c>
      <c r="J2800" s="7">
        <v>80.0</v>
      </c>
      <c r="K2800" s="8"/>
      <c r="L2800" s="5" t="str">
        <f t="array" ref="L2800">XLOOKUP(H2800,'Product Master'!B:B,'Product Master'!C:C)</f>
        <v>Industrial Lubricants</v>
      </c>
      <c r="M2800" s="9">
        <f t="shared" si="3"/>
        <v>6320000</v>
      </c>
    </row>
    <row r="2801">
      <c r="A2801" s="5" t="s">
        <v>6874</v>
      </c>
      <c r="B2801" s="5" t="s">
        <v>4164</v>
      </c>
      <c r="C2801" s="5" t="s">
        <v>3416</v>
      </c>
      <c r="D2801" s="5" t="s">
        <v>3407</v>
      </c>
      <c r="E2801" s="6">
        <v>45960.0</v>
      </c>
      <c r="F2801" s="7">
        <f t="shared" si="1"/>
        <v>2025</v>
      </c>
      <c r="G2801" s="7">
        <f t="shared" si="2"/>
        <v>10</v>
      </c>
      <c r="H2801" s="5" t="s">
        <v>98</v>
      </c>
      <c r="I2801" s="7">
        <v>11.9</v>
      </c>
      <c r="J2801" s="7">
        <v>100.0</v>
      </c>
      <c r="K2801" s="8"/>
      <c r="L2801" s="5" t="str">
        <f t="array" ref="L2801">XLOOKUP(H2801,'Product Master'!B:B,'Product Master'!C:C)</f>
        <v>Industrial Lubricants</v>
      </c>
      <c r="M2801" s="9">
        <f t="shared" si="3"/>
        <v>11900000</v>
      </c>
    </row>
    <row r="2802">
      <c r="A2802" s="5" t="s">
        <v>6875</v>
      </c>
      <c r="B2802" s="5" t="s">
        <v>3931</v>
      </c>
      <c r="C2802" s="5" t="s">
        <v>3406</v>
      </c>
      <c r="D2802" s="5" t="s">
        <v>3417</v>
      </c>
      <c r="E2802" s="6">
        <v>46164.0</v>
      </c>
      <c r="F2802" s="7">
        <f t="shared" si="1"/>
        <v>2026</v>
      </c>
      <c r="G2802" s="7">
        <f t="shared" si="2"/>
        <v>5</v>
      </c>
      <c r="H2802" s="5" t="s">
        <v>124</v>
      </c>
      <c r="I2802" s="7">
        <v>78.9</v>
      </c>
      <c r="J2802" s="7">
        <v>60.0</v>
      </c>
      <c r="K2802" s="8"/>
      <c r="L2802" s="5" t="str">
        <f t="array" ref="L2802">XLOOKUP(H2802,'Product Master'!B:B,'Product Master'!C:C)</f>
        <v>Specialty Polymers</v>
      </c>
      <c r="M2802" s="9">
        <f t="shared" si="3"/>
        <v>47340000</v>
      </c>
    </row>
    <row r="2803">
      <c r="A2803" s="5" t="s">
        <v>6876</v>
      </c>
      <c r="B2803" s="5" t="s">
        <v>3577</v>
      </c>
      <c r="C2803" s="5" t="s">
        <v>3412</v>
      </c>
      <c r="D2803" s="5" t="s">
        <v>3407</v>
      </c>
      <c r="E2803" s="6">
        <v>45962.0</v>
      </c>
      <c r="F2803" s="7">
        <f t="shared" si="1"/>
        <v>2025</v>
      </c>
      <c r="G2803" s="7">
        <f t="shared" si="2"/>
        <v>11</v>
      </c>
      <c r="H2803" s="5" t="s">
        <v>98</v>
      </c>
      <c r="I2803" s="7">
        <v>40.6</v>
      </c>
      <c r="J2803" s="7">
        <v>100.0</v>
      </c>
      <c r="K2803" s="8"/>
      <c r="L2803" s="5" t="str">
        <f t="array" ref="L2803">XLOOKUP(H2803,'Product Master'!B:B,'Product Master'!C:C)</f>
        <v>Industrial Lubricants</v>
      </c>
      <c r="M2803" s="9">
        <f t="shared" si="3"/>
        <v>40600000</v>
      </c>
    </row>
    <row r="2804">
      <c r="A2804" s="5" t="s">
        <v>6877</v>
      </c>
      <c r="B2804" s="5" t="s">
        <v>3712</v>
      </c>
      <c r="C2804" s="5" t="s">
        <v>3406</v>
      </c>
      <c r="D2804" s="5" t="s">
        <v>3407</v>
      </c>
      <c r="E2804" s="6">
        <v>46245.0</v>
      </c>
      <c r="F2804" s="7">
        <f t="shared" si="1"/>
        <v>2026</v>
      </c>
      <c r="G2804" s="7">
        <f t="shared" si="2"/>
        <v>8</v>
      </c>
      <c r="H2804" s="5" t="s">
        <v>152</v>
      </c>
      <c r="I2804" s="7">
        <v>33.3</v>
      </c>
      <c r="J2804" s="7">
        <v>100.0</v>
      </c>
      <c r="K2804" s="8"/>
      <c r="L2804" s="5" t="str">
        <f t="array" ref="L2804">XLOOKUP(H2804,'Product Master'!B:B,'Product Master'!C:C)</f>
        <v>Packaging Materials</v>
      </c>
      <c r="M2804" s="9">
        <f t="shared" si="3"/>
        <v>33300000</v>
      </c>
    </row>
    <row r="2805">
      <c r="A2805" s="5" t="s">
        <v>6878</v>
      </c>
      <c r="B2805" s="5" t="s">
        <v>4589</v>
      </c>
      <c r="C2805" s="5" t="s">
        <v>3402</v>
      </c>
      <c r="D2805" s="5" t="s">
        <v>3417</v>
      </c>
      <c r="E2805" s="6">
        <v>46816.0</v>
      </c>
      <c r="F2805" s="7">
        <f t="shared" si="1"/>
        <v>2028</v>
      </c>
      <c r="G2805" s="7">
        <f t="shared" si="2"/>
        <v>3</v>
      </c>
      <c r="H2805" s="5" t="s">
        <v>231</v>
      </c>
      <c r="I2805" s="7">
        <v>77.8</v>
      </c>
      <c r="J2805" s="7">
        <v>60.0</v>
      </c>
      <c r="K2805" s="8"/>
      <c r="L2805" s="5" t="str">
        <f t="array" ref="L2805">XLOOKUP(H2805,'Product Master'!B:B,'Product Master'!C:C)</f>
        <v>Industrial Lubricants</v>
      </c>
      <c r="M2805" s="9">
        <f t="shared" si="3"/>
        <v>46680000</v>
      </c>
    </row>
    <row r="2806">
      <c r="A2806" s="5" t="s">
        <v>6879</v>
      </c>
      <c r="B2806" s="5" t="s">
        <v>3873</v>
      </c>
      <c r="C2806" s="5" t="s">
        <v>3402</v>
      </c>
      <c r="D2806" s="5" t="s">
        <v>3419</v>
      </c>
      <c r="E2806" s="6">
        <v>45983.0</v>
      </c>
      <c r="F2806" s="7">
        <f t="shared" si="1"/>
        <v>2025</v>
      </c>
      <c r="G2806" s="7">
        <f t="shared" si="2"/>
        <v>11</v>
      </c>
      <c r="H2806" s="5" t="s">
        <v>95</v>
      </c>
      <c r="I2806" s="7">
        <v>26.0</v>
      </c>
      <c r="J2806" s="7">
        <v>20.0</v>
      </c>
      <c r="K2806" s="8"/>
      <c r="L2806" s="5" t="str">
        <f t="array" ref="L2806">XLOOKUP(H2806,'Product Master'!B:B,'Product Master'!C:C)</f>
        <v>Consumer &amp; Home Care</v>
      </c>
      <c r="M2806" s="9">
        <f t="shared" si="3"/>
        <v>5200000</v>
      </c>
    </row>
    <row r="2807">
      <c r="A2807" s="5" t="s">
        <v>6880</v>
      </c>
      <c r="B2807" s="5" t="s">
        <v>4918</v>
      </c>
      <c r="C2807" s="5" t="s">
        <v>3406</v>
      </c>
      <c r="D2807" s="5" t="s">
        <v>3413</v>
      </c>
      <c r="E2807" s="6">
        <v>46830.0</v>
      </c>
      <c r="F2807" s="7">
        <f t="shared" si="1"/>
        <v>2028</v>
      </c>
      <c r="G2807" s="7">
        <f t="shared" si="2"/>
        <v>3</v>
      </c>
      <c r="H2807" s="5" t="s">
        <v>40</v>
      </c>
      <c r="I2807" s="7">
        <v>62.2</v>
      </c>
      <c r="J2807" s="7">
        <v>0.0</v>
      </c>
      <c r="K2807" s="8"/>
      <c r="L2807" s="5" t="str">
        <f t="array" ref="L2807">XLOOKUP(H2807,'Product Master'!B:B,'Product Master'!C:C)</f>
        <v>Specialty Polymers</v>
      </c>
      <c r="M2807" s="9">
        <f t="shared" si="3"/>
        <v>0</v>
      </c>
    </row>
    <row r="2808">
      <c r="A2808" s="5" t="s">
        <v>6881</v>
      </c>
      <c r="B2808" s="5" t="s">
        <v>4192</v>
      </c>
      <c r="C2808" s="5" t="s">
        <v>3412</v>
      </c>
      <c r="D2808" s="5" t="s">
        <v>3417</v>
      </c>
      <c r="E2808" s="6">
        <v>46063.0</v>
      </c>
      <c r="F2808" s="7">
        <f t="shared" si="1"/>
        <v>2026</v>
      </c>
      <c r="G2808" s="7">
        <f t="shared" si="2"/>
        <v>2</v>
      </c>
      <c r="H2808" s="5" t="s">
        <v>210</v>
      </c>
      <c r="I2808" s="7">
        <v>60.6</v>
      </c>
      <c r="J2808" s="7">
        <v>60.0</v>
      </c>
      <c r="K2808" s="8"/>
      <c r="L2808" s="5" t="str">
        <f t="array" ref="L2808">XLOOKUP(H2808,'Product Master'!B:B,'Product Master'!C:C)</f>
        <v>Automotive Solutions</v>
      </c>
      <c r="M2808" s="9">
        <f t="shared" si="3"/>
        <v>36360000</v>
      </c>
    </row>
    <row r="2809">
      <c r="A2809" s="5" t="s">
        <v>6882</v>
      </c>
      <c r="B2809" s="5" t="s">
        <v>3955</v>
      </c>
      <c r="C2809" s="5" t="s">
        <v>3416</v>
      </c>
      <c r="D2809" s="5" t="s">
        <v>3417</v>
      </c>
      <c r="E2809" s="6">
        <v>46281.0</v>
      </c>
      <c r="F2809" s="7">
        <f t="shared" si="1"/>
        <v>2026</v>
      </c>
      <c r="G2809" s="7">
        <f t="shared" si="2"/>
        <v>9</v>
      </c>
      <c r="H2809" s="5" t="s">
        <v>194</v>
      </c>
      <c r="I2809" s="7">
        <v>66.1</v>
      </c>
      <c r="J2809" s="7">
        <v>60.0</v>
      </c>
      <c r="K2809" s="8"/>
      <c r="L2809" s="5" t="str">
        <f t="array" ref="L2809">XLOOKUP(H2809,'Product Master'!B:B,'Product Master'!C:C)</f>
        <v>Specialty Polymers</v>
      </c>
      <c r="M2809" s="9">
        <f t="shared" si="3"/>
        <v>39660000</v>
      </c>
    </row>
    <row r="2810">
      <c r="A2810" s="5" t="s">
        <v>6883</v>
      </c>
      <c r="B2810" s="5" t="s">
        <v>3635</v>
      </c>
      <c r="C2810" s="5" t="s">
        <v>3406</v>
      </c>
      <c r="D2810" s="5" t="s">
        <v>3419</v>
      </c>
      <c r="E2810" s="6">
        <v>46780.0</v>
      </c>
      <c r="F2810" s="7">
        <f t="shared" si="1"/>
        <v>2028</v>
      </c>
      <c r="G2810" s="7">
        <f t="shared" si="2"/>
        <v>1</v>
      </c>
      <c r="H2810" s="5" t="s">
        <v>19</v>
      </c>
      <c r="I2810" s="7">
        <v>74.7</v>
      </c>
      <c r="J2810" s="7">
        <v>20.0</v>
      </c>
      <c r="K2810" s="8"/>
      <c r="L2810" s="5" t="str">
        <f t="array" ref="L2810">XLOOKUP(H2810,'Product Master'!B:B,'Product Master'!C:C)</f>
        <v>Packaging Materials</v>
      </c>
      <c r="M2810" s="9">
        <f t="shared" si="3"/>
        <v>14940000</v>
      </c>
    </row>
    <row r="2811">
      <c r="A2811" s="5" t="s">
        <v>6884</v>
      </c>
      <c r="B2811" s="5" t="s">
        <v>4076</v>
      </c>
      <c r="C2811" s="5" t="s">
        <v>3402</v>
      </c>
      <c r="D2811" s="5" t="s">
        <v>3407</v>
      </c>
      <c r="E2811" s="6">
        <v>46764.0</v>
      </c>
      <c r="F2811" s="7">
        <f t="shared" si="1"/>
        <v>2028</v>
      </c>
      <c r="G2811" s="7">
        <f t="shared" si="2"/>
        <v>1</v>
      </c>
      <c r="H2811" s="5" t="s">
        <v>210</v>
      </c>
      <c r="I2811" s="7">
        <v>72.2</v>
      </c>
      <c r="J2811" s="7">
        <v>100.0</v>
      </c>
      <c r="K2811" s="8"/>
      <c r="L2811" s="5" t="str">
        <f t="array" ref="L2811">XLOOKUP(H2811,'Product Master'!B:B,'Product Master'!C:C)</f>
        <v>Automotive Solutions</v>
      </c>
      <c r="M2811" s="9">
        <f t="shared" si="3"/>
        <v>72200000</v>
      </c>
    </row>
    <row r="2812">
      <c r="A2812" s="5" t="s">
        <v>6885</v>
      </c>
      <c r="B2812" s="5" t="s">
        <v>3656</v>
      </c>
      <c r="C2812" s="5" t="s">
        <v>3412</v>
      </c>
      <c r="D2812" s="5" t="s">
        <v>3419</v>
      </c>
      <c r="E2812" s="6">
        <v>45993.0</v>
      </c>
      <c r="F2812" s="7">
        <f t="shared" si="1"/>
        <v>2025</v>
      </c>
      <c r="G2812" s="7">
        <f t="shared" si="2"/>
        <v>12</v>
      </c>
      <c r="H2812" s="5" t="s">
        <v>92</v>
      </c>
      <c r="I2812" s="7">
        <v>72.5</v>
      </c>
      <c r="J2812" s="7">
        <v>20.0</v>
      </c>
      <c r="K2812" s="8"/>
      <c r="L2812" s="5" t="str">
        <f t="array" ref="L2812">XLOOKUP(H2812,'Product Master'!B:B,'Product Master'!C:C)</f>
        <v>Automotive Solutions</v>
      </c>
      <c r="M2812" s="9">
        <f t="shared" si="3"/>
        <v>14500000</v>
      </c>
    </row>
    <row r="2813">
      <c r="A2813" s="5" t="s">
        <v>6886</v>
      </c>
      <c r="B2813" s="5" t="s">
        <v>3944</v>
      </c>
      <c r="C2813" s="5" t="s">
        <v>3416</v>
      </c>
      <c r="D2813" s="5" t="s">
        <v>3419</v>
      </c>
      <c r="E2813" s="6">
        <v>45753.0</v>
      </c>
      <c r="F2813" s="7">
        <f t="shared" si="1"/>
        <v>2025</v>
      </c>
      <c r="G2813" s="7">
        <f t="shared" si="2"/>
        <v>4</v>
      </c>
      <c r="H2813" s="5" t="s">
        <v>166</v>
      </c>
      <c r="I2813" s="7">
        <v>16.8</v>
      </c>
      <c r="J2813" s="7">
        <v>20.0</v>
      </c>
      <c r="K2813" s="8"/>
      <c r="L2813" s="5" t="str">
        <f t="array" ref="L2813">XLOOKUP(H2813,'Product Master'!B:B,'Product Master'!C:C)</f>
        <v>Automotive Solutions</v>
      </c>
      <c r="M2813" s="9">
        <f t="shared" si="3"/>
        <v>3360000</v>
      </c>
    </row>
    <row r="2814">
      <c r="A2814" s="5" t="s">
        <v>6887</v>
      </c>
      <c r="B2814" s="5" t="s">
        <v>4058</v>
      </c>
      <c r="C2814" s="5" t="s">
        <v>3416</v>
      </c>
      <c r="D2814" s="5" t="s">
        <v>3419</v>
      </c>
      <c r="E2814" s="6">
        <v>46857.0</v>
      </c>
      <c r="F2814" s="7">
        <f t="shared" si="1"/>
        <v>2028</v>
      </c>
      <c r="G2814" s="7">
        <f t="shared" si="2"/>
        <v>4</v>
      </c>
      <c r="H2814" s="5" t="s">
        <v>64</v>
      </c>
      <c r="I2814" s="7">
        <v>70.4</v>
      </c>
      <c r="J2814" s="7">
        <v>20.0</v>
      </c>
      <c r="K2814" s="8"/>
      <c r="L2814" s="5" t="str">
        <f t="array" ref="L2814">XLOOKUP(H2814,'Product Master'!B:B,'Product Master'!C:C)</f>
        <v>Industrial Lubricants</v>
      </c>
      <c r="M2814" s="9">
        <f t="shared" si="3"/>
        <v>14080000</v>
      </c>
    </row>
    <row r="2815">
      <c r="A2815" s="5" t="s">
        <v>6888</v>
      </c>
      <c r="B2815" s="5" t="s">
        <v>4020</v>
      </c>
      <c r="C2815" s="5" t="s">
        <v>3406</v>
      </c>
      <c r="D2815" s="5" t="s">
        <v>3419</v>
      </c>
      <c r="E2815" s="6">
        <v>46382.0</v>
      </c>
      <c r="F2815" s="7">
        <f t="shared" si="1"/>
        <v>2026</v>
      </c>
      <c r="G2815" s="7">
        <f t="shared" si="2"/>
        <v>12</v>
      </c>
      <c r="H2815" s="5" t="s">
        <v>213</v>
      </c>
      <c r="I2815" s="7">
        <v>43.4</v>
      </c>
      <c r="J2815" s="7">
        <v>20.0</v>
      </c>
      <c r="K2815" s="8"/>
      <c r="L2815" s="5" t="str">
        <f t="array" ref="L2815">XLOOKUP(H2815,'Product Master'!B:B,'Product Master'!C:C)</f>
        <v>Industrial Lubricants</v>
      </c>
      <c r="M2815" s="9">
        <f t="shared" si="3"/>
        <v>8680000</v>
      </c>
    </row>
    <row r="2816">
      <c r="A2816" s="5" t="s">
        <v>6889</v>
      </c>
      <c r="B2816" s="5" t="s">
        <v>3641</v>
      </c>
      <c r="C2816" s="5" t="s">
        <v>3406</v>
      </c>
      <c r="D2816" s="5" t="s">
        <v>3419</v>
      </c>
      <c r="E2816" s="6">
        <v>46701.0</v>
      </c>
      <c r="F2816" s="7">
        <f t="shared" si="1"/>
        <v>2027</v>
      </c>
      <c r="G2816" s="7">
        <f t="shared" si="2"/>
        <v>11</v>
      </c>
      <c r="H2816" s="5" t="s">
        <v>133</v>
      </c>
      <c r="I2816" s="7">
        <v>64.1</v>
      </c>
      <c r="J2816" s="7">
        <v>20.0</v>
      </c>
      <c r="K2816" s="8"/>
      <c r="L2816" s="5" t="str">
        <f t="array" ref="L2816">XLOOKUP(H2816,'Product Master'!B:B,'Product Master'!C:C)</f>
        <v>Specialty Polymers</v>
      </c>
      <c r="M2816" s="9">
        <f t="shared" si="3"/>
        <v>12820000</v>
      </c>
    </row>
    <row r="2817">
      <c r="A2817" s="5" t="s">
        <v>6890</v>
      </c>
      <c r="B2817" s="5" t="s">
        <v>4349</v>
      </c>
      <c r="C2817" s="5" t="s">
        <v>3406</v>
      </c>
      <c r="D2817" s="5" t="s">
        <v>3407</v>
      </c>
      <c r="E2817" s="6">
        <v>46130.0</v>
      </c>
      <c r="F2817" s="7">
        <f t="shared" si="1"/>
        <v>2026</v>
      </c>
      <c r="G2817" s="7">
        <f t="shared" si="2"/>
        <v>4</v>
      </c>
      <c r="H2817" s="5" t="s">
        <v>152</v>
      </c>
      <c r="I2817" s="7">
        <v>46.2</v>
      </c>
      <c r="J2817" s="7">
        <v>100.0</v>
      </c>
      <c r="K2817" s="8"/>
      <c r="L2817" s="5" t="str">
        <f t="array" ref="L2817">XLOOKUP(H2817,'Product Master'!B:B,'Product Master'!C:C)</f>
        <v>Packaging Materials</v>
      </c>
      <c r="M2817" s="9">
        <f t="shared" si="3"/>
        <v>46200000</v>
      </c>
    </row>
    <row r="2818">
      <c r="A2818" s="5" t="s">
        <v>6891</v>
      </c>
      <c r="B2818" s="5" t="s">
        <v>6035</v>
      </c>
      <c r="C2818" s="5" t="s">
        <v>3412</v>
      </c>
      <c r="D2818" s="5" t="s">
        <v>3417</v>
      </c>
      <c r="E2818" s="6">
        <v>46016.0</v>
      </c>
      <c r="F2818" s="7">
        <f t="shared" si="1"/>
        <v>2025</v>
      </c>
      <c r="G2818" s="7">
        <f t="shared" si="2"/>
        <v>12</v>
      </c>
      <c r="H2818" s="5" t="s">
        <v>89</v>
      </c>
      <c r="I2818" s="7">
        <v>5.3</v>
      </c>
      <c r="J2818" s="7">
        <v>60.0</v>
      </c>
      <c r="K2818" s="8"/>
      <c r="L2818" s="5" t="str">
        <f t="array" ref="L2818">XLOOKUP(H2818,'Product Master'!B:B,'Product Master'!C:C)</f>
        <v>Automotive Solutions</v>
      </c>
      <c r="M2818" s="9">
        <f t="shared" si="3"/>
        <v>3180000</v>
      </c>
    </row>
    <row r="2819">
      <c r="A2819" s="5" t="s">
        <v>6892</v>
      </c>
      <c r="B2819" s="5" t="s">
        <v>3963</v>
      </c>
      <c r="C2819" s="5" t="s">
        <v>3406</v>
      </c>
      <c r="D2819" s="5" t="s">
        <v>3413</v>
      </c>
      <c r="E2819" s="6">
        <v>46655.0</v>
      </c>
      <c r="F2819" s="7">
        <f t="shared" si="1"/>
        <v>2027</v>
      </c>
      <c r="G2819" s="7">
        <f t="shared" si="2"/>
        <v>9</v>
      </c>
      <c r="H2819" s="5" t="s">
        <v>245</v>
      </c>
      <c r="I2819" s="7">
        <v>68.1</v>
      </c>
      <c r="J2819" s="7">
        <v>0.0</v>
      </c>
      <c r="K2819" s="8"/>
      <c r="L2819" s="5" t="str">
        <f t="array" ref="L2819">XLOOKUP(H2819,'Product Master'!B:B,'Product Master'!C:C)</f>
        <v>Packaging Materials</v>
      </c>
      <c r="M2819" s="9">
        <f t="shared" si="3"/>
        <v>0</v>
      </c>
    </row>
    <row r="2820">
      <c r="A2820" s="5" t="s">
        <v>6893</v>
      </c>
      <c r="B2820" s="5" t="s">
        <v>4822</v>
      </c>
      <c r="C2820" s="5" t="s">
        <v>3416</v>
      </c>
      <c r="D2820" s="5" t="s">
        <v>3419</v>
      </c>
      <c r="E2820" s="6">
        <v>45739.0</v>
      </c>
      <c r="F2820" s="7">
        <f t="shared" si="1"/>
        <v>2025</v>
      </c>
      <c r="G2820" s="7">
        <f t="shared" si="2"/>
        <v>3</v>
      </c>
      <c r="H2820" s="5" t="s">
        <v>152</v>
      </c>
      <c r="I2820" s="7">
        <v>51.6</v>
      </c>
      <c r="J2820" s="7">
        <v>20.0</v>
      </c>
      <c r="K2820" s="8"/>
      <c r="L2820" s="5" t="str">
        <f t="array" ref="L2820">XLOOKUP(H2820,'Product Master'!B:B,'Product Master'!C:C)</f>
        <v>Packaging Materials</v>
      </c>
      <c r="M2820" s="9">
        <f t="shared" si="3"/>
        <v>10320000</v>
      </c>
    </row>
    <row r="2821">
      <c r="A2821" s="5" t="s">
        <v>6894</v>
      </c>
      <c r="B2821" s="5" t="s">
        <v>3800</v>
      </c>
      <c r="C2821" s="5" t="s">
        <v>3412</v>
      </c>
      <c r="D2821" s="5" t="s">
        <v>3419</v>
      </c>
      <c r="E2821" s="6">
        <v>46703.0</v>
      </c>
      <c r="F2821" s="7">
        <f t="shared" si="1"/>
        <v>2027</v>
      </c>
      <c r="G2821" s="7">
        <f t="shared" si="2"/>
        <v>11</v>
      </c>
      <c r="H2821" s="5" t="s">
        <v>306</v>
      </c>
      <c r="I2821" s="7">
        <v>54.2</v>
      </c>
      <c r="J2821" s="7">
        <v>20.0</v>
      </c>
      <c r="K2821" s="8"/>
      <c r="L2821" s="5" t="str">
        <f t="array" ref="L2821">XLOOKUP(H2821,'Product Master'!B:B,'Product Master'!C:C)</f>
        <v>Consumer &amp; Home Care</v>
      </c>
      <c r="M2821" s="9">
        <f t="shared" si="3"/>
        <v>10840000</v>
      </c>
    </row>
    <row r="2822">
      <c r="A2822" s="5" t="s">
        <v>6895</v>
      </c>
      <c r="B2822" s="5" t="s">
        <v>3948</v>
      </c>
      <c r="C2822" s="5" t="s">
        <v>3412</v>
      </c>
      <c r="D2822" s="5" t="s">
        <v>3419</v>
      </c>
      <c r="E2822" s="6">
        <v>46619.0</v>
      </c>
      <c r="F2822" s="7">
        <f t="shared" si="1"/>
        <v>2027</v>
      </c>
      <c r="G2822" s="7">
        <f t="shared" si="2"/>
        <v>8</v>
      </c>
      <c r="H2822" s="5" t="s">
        <v>169</v>
      </c>
      <c r="I2822" s="7">
        <v>66.6</v>
      </c>
      <c r="J2822" s="7">
        <v>20.0</v>
      </c>
      <c r="K2822" s="8"/>
      <c r="L2822" s="5" t="str">
        <f t="array" ref="L2822">XLOOKUP(H2822,'Product Master'!B:B,'Product Master'!C:C)</f>
        <v>Specialty Polymers</v>
      </c>
      <c r="M2822" s="9">
        <f t="shared" si="3"/>
        <v>13320000</v>
      </c>
    </row>
    <row r="2823">
      <c r="A2823" s="5" t="s">
        <v>6896</v>
      </c>
      <c r="B2823" s="5" t="s">
        <v>4741</v>
      </c>
      <c r="C2823" s="5" t="s">
        <v>3416</v>
      </c>
      <c r="D2823" s="5" t="s">
        <v>3417</v>
      </c>
      <c r="E2823" s="6">
        <v>46305.0</v>
      </c>
      <c r="F2823" s="7">
        <f t="shared" si="1"/>
        <v>2026</v>
      </c>
      <c r="G2823" s="7">
        <f t="shared" si="2"/>
        <v>10</v>
      </c>
      <c r="H2823" s="5" t="s">
        <v>89</v>
      </c>
      <c r="I2823" s="7">
        <v>28.3</v>
      </c>
      <c r="J2823" s="7">
        <v>60.0</v>
      </c>
      <c r="K2823" s="8"/>
      <c r="L2823" s="5" t="str">
        <f t="array" ref="L2823">XLOOKUP(H2823,'Product Master'!B:B,'Product Master'!C:C)</f>
        <v>Automotive Solutions</v>
      </c>
      <c r="M2823" s="9">
        <f t="shared" si="3"/>
        <v>16980000</v>
      </c>
    </row>
    <row r="2824">
      <c r="A2824" s="5" t="s">
        <v>6897</v>
      </c>
      <c r="B2824" s="5" t="s">
        <v>4094</v>
      </c>
      <c r="C2824" s="5" t="s">
        <v>3416</v>
      </c>
      <c r="D2824" s="5" t="s">
        <v>3419</v>
      </c>
      <c r="E2824" s="6">
        <v>46501.0</v>
      </c>
      <c r="F2824" s="7">
        <f t="shared" si="1"/>
        <v>2027</v>
      </c>
      <c r="G2824" s="7">
        <f t="shared" si="2"/>
        <v>4</v>
      </c>
      <c r="H2824" s="5" t="s">
        <v>89</v>
      </c>
      <c r="I2824" s="7">
        <v>70.0</v>
      </c>
      <c r="J2824" s="7">
        <v>20.0</v>
      </c>
      <c r="K2824" s="8"/>
      <c r="L2824" s="5" t="str">
        <f t="array" ref="L2824">XLOOKUP(H2824,'Product Master'!B:B,'Product Master'!C:C)</f>
        <v>Automotive Solutions</v>
      </c>
      <c r="M2824" s="9">
        <f t="shared" si="3"/>
        <v>14000000</v>
      </c>
    </row>
    <row r="2825">
      <c r="A2825" s="5" t="s">
        <v>6898</v>
      </c>
      <c r="B2825" s="5" t="s">
        <v>6300</v>
      </c>
      <c r="C2825" s="5" t="s">
        <v>3402</v>
      </c>
      <c r="D2825" s="5" t="s">
        <v>3419</v>
      </c>
      <c r="E2825" s="6">
        <v>45978.0</v>
      </c>
      <c r="F2825" s="7">
        <f t="shared" si="1"/>
        <v>2025</v>
      </c>
      <c r="G2825" s="7">
        <f t="shared" si="2"/>
        <v>11</v>
      </c>
      <c r="H2825" s="5" t="s">
        <v>336</v>
      </c>
      <c r="I2825" s="7">
        <v>25.4</v>
      </c>
      <c r="J2825" s="7">
        <v>20.0</v>
      </c>
      <c r="K2825" s="5" t="s">
        <v>4381</v>
      </c>
      <c r="L2825" s="5" t="str">
        <f t="array" ref="L2825">XLOOKUP(H2825,'Product Master'!B:B,'Product Master'!C:C)</f>
        <v>Automotive Solutions</v>
      </c>
      <c r="M2825" s="9">
        <f t="shared" si="3"/>
        <v>5080000</v>
      </c>
    </row>
    <row r="2826">
      <c r="A2826" s="5" t="s">
        <v>6899</v>
      </c>
      <c r="B2826" s="5" t="s">
        <v>4036</v>
      </c>
      <c r="C2826" s="5" t="s">
        <v>3412</v>
      </c>
      <c r="D2826" s="5" t="s">
        <v>3407</v>
      </c>
      <c r="E2826" s="6">
        <v>46057.0</v>
      </c>
      <c r="F2826" s="7">
        <f t="shared" si="1"/>
        <v>2026</v>
      </c>
      <c r="G2826" s="7">
        <f t="shared" si="2"/>
        <v>2</v>
      </c>
      <c r="H2826" s="5" t="s">
        <v>59</v>
      </c>
      <c r="I2826" s="7">
        <v>30.2</v>
      </c>
      <c r="J2826" s="7">
        <v>100.0</v>
      </c>
      <c r="K2826" s="8"/>
      <c r="L2826" s="5" t="str">
        <f t="array" ref="L2826">XLOOKUP(H2826,'Product Master'!B:B,'Product Master'!C:C)</f>
        <v>Consumer &amp; Home Care</v>
      </c>
      <c r="M2826" s="9">
        <f t="shared" si="3"/>
        <v>30200000</v>
      </c>
    </row>
    <row r="2827">
      <c r="A2827" s="5" t="s">
        <v>6900</v>
      </c>
      <c r="B2827" s="5" t="s">
        <v>4560</v>
      </c>
      <c r="C2827" s="5" t="s">
        <v>3412</v>
      </c>
      <c r="D2827" s="5" t="s">
        <v>3403</v>
      </c>
      <c r="E2827" s="6">
        <v>46334.0</v>
      </c>
      <c r="F2827" s="7">
        <f t="shared" si="1"/>
        <v>2026</v>
      </c>
      <c r="G2827" s="7">
        <f t="shared" si="2"/>
        <v>11</v>
      </c>
      <c r="H2827" s="5" t="s">
        <v>161</v>
      </c>
      <c r="I2827" s="7">
        <v>33.7</v>
      </c>
      <c r="J2827" s="7">
        <v>80.0</v>
      </c>
      <c r="K2827" s="8"/>
      <c r="L2827" s="5" t="str">
        <f t="array" ref="L2827">XLOOKUP(H2827,'Product Master'!B:B,'Product Master'!C:C)</f>
        <v>Industrial Lubricants</v>
      </c>
      <c r="M2827" s="9">
        <f t="shared" si="3"/>
        <v>26960000</v>
      </c>
    </row>
    <row r="2828">
      <c r="A2828" s="5" t="s">
        <v>6901</v>
      </c>
      <c r="B2828" s="5" t="s">
        <v>3550</v>
      </c>
      <c r="C2828" s="5" t="s">
        <v>3406</v>
      </c>
      <c r="D2828" s="5" t="s">
        <v>3407</v>
      </c>
      <c r="E2828" s="6">
        <v>46302.0</v>
      </c>
      <c r="F2828" s="7">
        <f t="shared" si="1"/>
        <v>2026</v>
      </c>
      <c r="G2828" s="7">
        <f t="shared" si="2"/>
        <v>10</v>
      </c>
      <c r="H2828" s="5" t="s">
        <v>74</v>
      </c>
      <c r="I2828" s="7">
        <v>35.9</v>
      </c>
      <c r="J2828" s="7">
        <v>100.0</v>
      </c>
      <c r="K2828" s="8"/>
      <c r="L2828" s="5" t="str">
        <f t="array" ref="L2828">XLOOKUP(H2828,'Product Master'!B:B,'Product Master'!C:C)</f>
        <v>Consumer &amp; Home Care</v>
      </c>
      <c r="M2828" s="9">
        <f t="shared" si="3"/>
        <v>35900000</v>
      </c>
    </row>
    <row r="2829">
      <c r="A2829" s="5" t="s">
        <v>6902</v>
      </c>
      <c r="B2829" s="5" t="s">
        <v>3689</v>
      </c>
      <c r="C2829" s="5" t="s">
        <v>3402</v>
      </c>
      <c r="D2829" s="5" t="s">
        <v>3403</v>
      </c>
      <c r="E2829" s="6">
        <v>46794.0</v>
      </c>
      <c r="F2829" s="7">
        <f t="shared" si="1"/>
        <v>2028</v>
      </c>
      <c r="G2829" s="7">
        <f t="shared" si="2"/>
        <v>2</v>
      </c>
      <c r="H2829" s="5" t="s">
        <v>267</v>
      </c>
      <c r="I2829" s="7">
        <v>14.4</v>
      </c>
      <c r="J2829" s="7">
        <v>80.0</v>
      </c>
      <c r="K2829" s="8"/>
      <c r="L2829" s="5" t="str">
        <f t="array" ref="L2829">XLOOKUP(H2829,'Product Master'!B:B,'Product Master'!C:C)</f>
        <v>Automotive Solutions</v>
      </c>
      <c r="M2829" s="9">
        <f t="shared" si="3"/>
        <v>11520000</v>
      </c>
    </row>
    <row r="2830">
      <c r="A2830" s="5" t="s">
        <v>6903</v>
      </c>
      <c r="B2830" s="5" t="s">
        <v>4164</v>
      </c>
      <c r="C2830" s="5" t="s">
        <v>3406</v>
      </c>
      <c r="D2830" s="5" t="s">
        <v>3419</v>
      </c>
      <c r="E2830" s="6">
        <v>45914.0</v>
      </c>
      <c r="F2830" s="7">
        <f t="shared" si="1"/>
        <v>2025</v>
      </c>
      <c r="G2830" s="7">
        <f t="shared" si="2"/>
        <v>9</v>
      </c>
      <c r="H2830" s="5" t="s">
        <v>74</v>
      </c>
      <c r="I2830" s="7">
        <v>28.3</v>
      </c>
      <c r="J2830" s="7">
        <v>20.0</v>
      </c>
      <c r="K2830" s="8"/>
      <c r="L2830" s="5" t="str">
        <f t="array" ref="L2830">XLOOKUP(H2830,'Product Master'!B:B,'Product Master'!C:C)</f>
        <v>Consumer &amp; Home Care</v>
      </c>
      <c r="M2830" s="9">
        <f t="shared" si="3"/>
        <v>5660000</v>
      </c>
    </row>
    <row r="2831">
      <c r="A2831" s="5" t="s">
        <v>6904</v>
      </c>
      <c r="B2831" s="5" t="s">
        <v>3998</v>
      </c>
      <c r="C2831" s="5" t="s">
        <v>3416</v>
      </c>
      <c r="D2831" s="5" t="s">
        <v>3407</v>
      </c>
      <c r="E2831" s="6">
        <v>46794.0</v>
      </c>
      <c r="F2831" s="7">
        <f t="shared" si="1"/>
        <v>2028</v>
      </c>
      <c r="G2831" s="7">
        <f t="shared" si="2"/>
        <v>2</v>
      </c>
      <c r="H2831" s="5" t="s">
        <v>124</v>
      </c>
      <c r="I2831" s="7">
        <v>47.7</v>
      </c>
      <c r="J2831" s="7">
        <v>100.0</v>
      </c>
      <c r="K2831" s="8"/>
      <c r="L2831" s="5" t="str">
        <f t="array" ref="L2831">XLOOKUP(H2831,'Product Master'!B:B,'Product Master'!C:C)</f>
        <v>Specialty Polymers</v>
      </c>
      <c r="M2831" s="9">
        <f t="shared" si="3"/>
        <v>47700000</v>
      </c>
    </row>
    <row r="2832">
      <c r="A2832" s="5" t="s">
        <v>6905</v>
      </c>
      <c r="B2832" s="5" t="s">
        <v>4172</v>
      </c>
      <c r="C2832" s="5" t="s">
        <v>3412</v>
      </c>
      <c r="D2832" s="5" t="s">
        <v>3403</v>
      </c>
      <c r="E2832" s="6">
        <v>46668.0</v>
      </c>
      <c r="F2832" s="7">
        <f t="shared" si="1"/>
        <v>2027</v>
      </c>
      <c r="G2832" s="7">
        <f t="shared" si="2"/>
        <v>10</v>
      </c>
      <c r="H2832" s="5" t="s">
        <v>74</v>
      </c>
      <c r="I2832" s="7">
        <v>64.7</v>
      </c>
      <c r="J2832" s="7">
        <v>80.0</v>
      </c>
      <c r="K2832" s="8"/>
      <c r="L2832" s="5" t="str">
        <f t="array" ref="L2832">XLOOKUP(H2832,'Product Master'!B:B,'Product Master'!C:C)</f>
        <v>Consumer &amp; Home Care</v>
      </c>
      <c r="M2832" s="9">
        <f t="shared" si="3"/>
        <v>51760000</v>
      </c>
    </row>
    <row r="2833">
      <c r="A2833" s="5" t="s">
        <v>6906</v>
      </c>
      <c r="B2833" s="5" t="s">
        <v>3483</v>
      </c>
      <c r="C2833" s="5" t="s">
        <v>3416</v>
      </c>
      <c r="D2833" s="5" t="s">
        <v>3407</v>
      </c>
      <c r="E2833" s="6">
        <v>46464.0</v>
      </c>
      <c r="F2833" s="7">
        <f t="shared" si="1"/>
        <v>2027</v>
      </c>
      <c r="G2833" s="7">
        <f t="shared" si="2"/>
        <v>3</v>
      </c>
      <c r="H2833" s="5" t="s">
        <v>183</v>
      </c>
      <c r="I2833" s="7">
        <v>45.3</v>
      </c>
      <c r="J2833" s="7">
        <v>100.0</v>
      </c>
      <c r="K2833" s="5" t="s">
        <v>5000</v>
      </c>
      <c r="L2833" s="5" t="str">
        <f t="array" ref="L2833">XLOOKUP(H2833,'Product Master'!B:B,'Product Master'!C:C)</f>
        <v>Industrial Lubricants</v>
      </c>
      <c r="M2833" s="9">
        <f t="shared" si="3"/>
        <v>45300000</v>
      </c>
    </row>
    <row r="2834">
      <c r="A2834" s="5" t="s">
        <v>6907</v>
      </c>
      <c r="B2834" s="5" t="s">
        <v>4089</v>
      </c>
      <c r="C2834" s="5" t="s">
        <v>3402</v>
      </c>
      <c r="D2834" s="5" t="s">
        <v>3407</v>
      </c>
      <c r="E2834" s="6">
        <v>46218.0</v>
      </c>
      <c r="F2834" s="7">
        <f t="shared" si="1"/>
        <v>2026</v>
      </c>
      <c r="G2834" s="7">
        <f t="shared" si="2"/>
        <v>7</v>
      </c>
      <c r="H2834" s="5" t="s">
        <v>218</v>
      </c>
      <c r="I2834" s="7">
        <v>24.9</v>
      </c>
      <c r="J2834" s="7">
        <v>100.0</v>
      </c>
      <c r="K2834" s="8"/>
      <c r="L2834" s="5" t="str">
        <f t="array" ref="L2834">XLOOKUP(H2834,'Product Master'!B:B,'Product Master'!C:C)</f>
        <v>Consumer &amp; Home Care</v>
      </c>
      <c r="M2834" s="9">
        <f t="shared" si="3"/>
        <v>24900000</v>
      </c>
    </row>
    <row r="2835">
      <c r="A2835" s="5" t="s">
        <v>6908</v>
      </c>
      <c r="B2835" s="5" t="s">
        <v>3589</v>
      </c>
      <c r="C2835" s="5" t="s">
        <v>3406</v>
      </c>
      <c r="D2835" s="5" t="s">
        <v>3413</v>
      </c>
      <c r="E2835" s="6">
        <v>45912.0</v>
      </c>
      <c r="F2835" s="7">
        <f t="shared" si="1"/>
        <v>2025</v>
      </c>
      <c r="G2835" s="7">
        <f t="shared" si="2"/>
        <v>9</v>
      </c>
      <c r="H2835" s="5" t="s">
        <v>40</v>
      </c>
      <c r="I2835" s="7">
        <v>23.9</v>
      </c>
      <c r="J2835" s="7">
        <v>0.0</v>
      </c>
      <c r="K2835" s="8"/>
      <c r="L2835" s="5" t="str">
        <f t="array" ref="L2835">XLOOKUP(H2835,'Product Master'!B:B,'Product Master'!C:C)</f>
        <v>Specialty Polymers</v>
      </c>
      <c r="M2835" s="9">
        <f t="shared" si="3"/>
        <v>0</v>
      </c>
    </row>
    <row r="2836">
      <c r="A2836" s="5" t="s">
        <v>6909</v>
      </c>
      <c r="B2836" s="5" t="s">
        <v>3724</v>
      </c>
      <c r="C2836" s="5" t="s">
        <v>3416</v>
      </c>
      <c r="D2836" s="5" t="s">
        <v>3419</v>
      </c>
      <c r="E2836" s="6">
        <v>46583.0</v>
      </c>
      <c r="F2836" s="7">
        <f t="shared" si="1"/>
        <v>2027</v>
      </c>
      <c r="G2836" s="7">
        <f t="shared" si="2"/>
        <v>7</v>
      </c>
      <c r="H2836" s="5" t="s">
        <v>25</v>
      </c>
      <c r="I2836" s="7">
        <v>60.5</v>
      </c>
      <c r="J2836" s="7">
        <v>20.0</v>
      </c>
      <c r="K2836" s="8"/>
      <c r="L2836" s="5" t="str">
        <f t="array" ref="L2836">XLOOKUP(H2836,'Product Master'!B:B,'Product Master'!C:C)</f>
        <v>Specialty Polymers</v>
      </c>
      <c r="M2836" s="9">
        <f t="shared" si="3"/>
        <v>12100000</v>
      </c>
    </row>
    <row r="2837">
      <c r="A2837" s="5" t="s">
        <v>6910</v>
      </c>
      <c r="B2837" s="5" t="s">
        <v>5249</v>
      </c>
      <c r="C2837" s="5" t="s">
        <v>3416</v>
      </c>
      <c r="D2837" s="5" t="s">
        <v>3407</v>
      </c>
      <c r="E2837" s="6">
        <v>45949.0</v>
      </c>
      <c r="F2837" s="7">
        <f t="shared" si="1"/>
        <v>2025</v>
      </c>
      <c r="G2837" s="7">
        <f t="shared" si="2"/>
        <v>10</v>
      </c>
      <c r="H2837" s="5" t="s">
        <v>142</v>
      </c>
      <c r="I2837" s="7">
        <v>39.0</v>
      </c>
      <c r="J2837" s="7">
        <v>100.0</v>
      </c>
      <c r="K2837" s="8"/>
      <c r="L2837" s="5" t="str">
        <f t="array" ref="L2837">XLOOKUP(H2837,'Product Master'!B:B,'Product Master'!C:C)</f>
        <v>Automotive Solutions</v>
      </c>
      <c r="M2837" s="9">
        <f t="shared" si="3"/>
        <v>39000000</v>
      </c>
    </row>
    <row r="2838">
      <c r="A2838" s="5" t="s">
        <v>6911</v>
      </c>
      <c r="B2838" s="5" t="s">
        <v>3449</v>
      </c>
      <c r="C2838" s="5" t="s">
        <v>3402</v>
      </c>
      <c r="D2838" s="5" t="s">
        <v>3413</v>
      </c>
      <c r="E2838" s="6">
        <v>46583.0</v>
      </c>
      <c r="F2838" s="7">
        <f t="shared" si="1"/>
        <v>2027</v>
      </c>
      <c r="G2838" s="7">
        <f t="shared" si="2"/>
        <v>7</v>
      </c>
      <c r="H2838" s="5" t="s">
        <v>64</v>
      </c>
      <c r="I2838" s="7">
        <v>13.3</v>
      </c>
      <c r="J2838" s="7">
        <v>0.0</v>
      </c>
      <c r="K2838" s="8"/>
      <c r="L2838" s="5" t="str">
        <f t="array" ref="L2838">XLOOKUP(H2838,'Product Master'!B:B,'Product Master'!C:C)</f>
        <v>Industrial Lubricants</v>
      </c>
      <c r="M2838" s="9">
        <f t="shared" si="3"/>
        <v>0</v>
      </c>
    </row>
    <row r="2839">
      <c r="A2839" s="5" t="s">
        <v>6912</v>
      </c>
      <c r="B2839" s="5" t="s">
        <v>4112</v>
      </c>
      <c r="C2839" s="5" t="s">
        <v>3406</v>
      </c>
      <c r="D2839" s="5" t="s">
        <v>3417</v>
      </c>
      <c r="E2839" s="6">
        <v>46768.0</v>
      </c>
      <c r="F2839" s="7">
        <f t="shared" si="1"/>
        <v>2028</v>
      </c>
      <c r="G2839" s="7">
        <f t="shared" si="2"/>
        <v>1</v>
      </c>
      <c r="H2839" s="5" t="s">
        <v>103</v>
      </c>
      <c r="I2839" s="7">
        <v>36.3</v>
      </c>
      <c r="J2839" s="7">
        <v>60.0</v>
      </c>
      <c r="K2839" s="8"/>
      <c r="L2839" s="5" t="str">
        <f t="array" ref="L2839">XLOOKUP(H2839,'Product Master'!B:B,'Product Master'!C:C)</f>
        <v>Specialty Polymers</v>
      </c>
      <c r="M2839" s="9">
        <f t="shared" si="3"/>
        <v>21780000</v>
      </c>
    </row>
    <row r="2840">
      <c r="A2840" s="5" t="s">
        <v>6913</v>
      </c>
      <c r="B2840" s="5" t="s">
        <v>3866</v>
      </c>
      <c r="C2840" s="5" t="s">
        <v>3416</v>
      </c>
      <c r="D2840" s="5" t="s">
        <v>3419</v>
      </c>
      <c r="E2840" s="6">
        <v>46032.0</v>
      </c>
      <c r="F2840" s="7">
        <f t="shared" si="1"/>
        <v>2026</v>
      </c>
      <c r="G2840" s="7">
        <f t="shared" si="2"/>
        <v>1</v>
      </c>
      <c r="H2840" s="5" t="s">
        <v>31</v>
      </c>
      <c r="I2840" s="7">
        <v>14.2</v>
      </c>
      <c r="J2840" s="7">
        <v>20.0</v>
      </c>
      <c r="K2840" s="8"/>
      <c r="L2840" s="5" t="str">
        <f t="array" ref="L2840">XLOOKUP(H2840,'Product Master'!B:B,'Product Master'!C:C)</f>
        <v>Consumer &amp; Home Care</v>
      </c>
      <c r="M2840" s="9">
        <f t="shared" si="3"/>
        <v>2840000</v>
      </c>
    </row>
    <row r="2841">
      <c r="A2841" s="5" t="s">
        <v>6914</v>
      </c>
      <c r="B2841" s="5" t="s">
        <v>4189</v>
      </c>
      <c r="C2841" s="5" t="s">
        <v>3416</v>
      </c>
      <c r="D2841" s="5" t="s">
        <v>3419</v>
      </c>
      <c r="E2841" s="6">
        <v>46423.0</v>
      </c>
      <c r="F2841" s="7">
        <f t="shared" si="1"/>
        <v>2027</v>
      </c>
      <c r="G2841" s="7">
        <f t="shared" si="2"/>
        <v>2</v>
      </c>
      <c r="H2841" s="5" t="s">
        <v>294</v>
      </c>
      <c r="I2841" s="7">
        <v>65.0</v>
      </c>
      <c r="J2841" s="7">
        <v>20.0</v>
      </c>
      <c r="K2841" s="5" t="s">
        <v>6915</v>
      </c>
      <c r="L2841" s="5" t="str">
        <f t="array" ref="L2841">XLOOKUP(H2841,'Product Master'!B:B,'Product Master'!C:C)</f>
        <v>Consumer &amp; Home Care</v>
      </c>
      <c r="M2841" s="9">
        <f t="shared" si="3"/>
        <v>13000000</v>
      </c>
    </row>
    <row r="2842">
      <c r="A2842" s="5" t="s">
        <v>6916</v>
      </c>
      <c r="B2842" s="5" t="s">
        <v>4606</v>
      </c>
      <c r="C2842" s="5" t="s">
        <v>3406</v>
      </c>
      <c r="D2842" s="5" t="s">
        <v>3419</v>
      </c>
      <c r="E2842" s="6">
        <v>45725.0</v>
      </c>
      <c r="F2842" s="7">
        <f t="shared" si="1"/>
        <v>2025</v>
      </c>
      <c r="G2842" s="7">
        <f t="shared" si="2"/>
        <v>3</v>
      </c>
      <c r="H2842" s="5" t="s">
        <v>218</v>
      </c>
      <c r="I2842" s="7">
        <v>55.9</v>
      </c>
      <c r="J2842" s="7">
        <v>20.0</v>
      </c>
      <c r="K2842" s="8"/>
      <c r="L2842" s="5" t="str">
        <f t="array" ref="L2842">XLOOKUP(H2842,'Product Master'!B:B,'Product Master'!C:C)</f>
        <v>Consumer &amp; Home Care</v>
      </c>
      <c r="M2842" s="9">
        <f t="shared" si="3"/>
        <v>11180000</v>
      </c>
    </row>
    <row r="2843">
      <c r="A2843" s="5" t="s">
        <v>6917</v>
      </c>
      <c r="B2843" s="5" t="s">
        <v>3459</v>
      </c>
      <c r="C2843" s="5" t="s">
        <v>3412</v>
      </c>
      <c r="D2843" s="5" t="s">
        <v>3407</v>
      </c>
      <c r="E2843" s="6">
        <v>46178.0</v>
      </c>
      <c r="F2843" s="7">
        <f t="shared" si="1"/>
        <v>2026</v>
      </c>
      <c r="G2843" s="7">
        <f t="shared" si="2"/>
        <v>6</v>
      </c>
      <c r="H2843" s="5" t="s">
        <v>180</v>
      </c>
      <c r="I2843" s="7">
        <v>51.0</v>
      </c>
      <c r="J2843" s="7">
        <v>100.0</v>
      </c>
      <c r="K2843" s="8"/>
      <c r="L2843" s="5" t="str">
        <f t="array" ref="L2843">XLOOKUP(H2843,'Product Master'!B:B,'Product Master'!C:C)</f>
        <v>Automotive Solutions</v>
      </c>
      <c r="M2843" s="9">
        <f t="shared" si="3"/>
        <v>51000000</v>
      </c>
    </row>
    <row r="2844">
      <c r="A2844" s="5" t="s">
        <v>6918</v>
      </c>
      <c r="B2844" s="5" t="s">
        <v>3430</v>
      </c>
      <c r="C2844" s="5" t="s">
        <v>3406</v>
      </c>
      <c r="D2844" s="5" t="s">
        <v>3419</v>
      </c>
      <c r="E2844" s="6">
        <v>46204.0</v>
      </c>
      <c r="F2844" s="7">
        <f t="shared" si="1"/>
        <v>2026</v>
      </c>
      <c r="G2844" s="7">
        <f t="shared" si="2"/>
        <v>7</v>
      </c>
      <c r="H2844" s="5" t="s">
        <v>92</v>
      </c>
      <c r="I2844" s="7">
        <v>73.8</v>
      </c>
      <c r="J2844" s="7">
        <v>20.0</v>
      </c>
      <c r="K2844" s="8"/>
      <c r="L2844" s="5" t="str">
        <f t="array" ref="L2844">XLOOKUP(H2844,'Product Master'!B:B,'Product Master'!C:C)</f>
        <v>Automotive Solutions</v>
      </c>
      <c r="M2844" s="9">
        <f t="shared" si="3"/>
        <v>14760000</v>
      </c>
    </row>
    <row r="2845">
      <c r="A2845" s="5" t="s">
        <v>6919</v>
      </c>
      <c r="B2845" s="5" t="s">
        <v>6063</v>
      </c>
      <c r="C2845" s="5" t="s">
        <v>3406</v>
      </c>
      <c r="D2845" s="5" t="s">
        <v>3407</v>
      </c>
      <c r="E2845" s="6">
        <v>46850.0</v>
      </c>
      <c r="F2845" s="7">
        <f t="shared" si="1"/>
        <v>2028</v>
      </c>
      <c r="G2845" s="7">
        <f t="shared" si="2"/>
        <v>4</v>
      </c>
      <c r="H2845" s="5" t="s">
        <v>71</v>
      </c>
      <c r="I2845" s="7">
        <v>55.5</v>
      </c>
      <c r="J2845" s="7">
        <v>100.0</v>
      </c>
      <c r="K2845" s="8"/>
      <c r="L2845" s="5" t="str">
        <f t="array" ref="L2845">XLOOKUP(H2845,'Product Master'!B:B,'Product Master'!C:C)</f>
        <v>Consumer &amp; Home Care</v>
      </c>
      <c r="M2845" s="9">
        <f t="shared" si="3"/>
        <v>55500000</v>
      </c>
    </row>
    <row r="2846">
      <c r="A2846" s="5" t="s">
        <v>6920</v>
      </c>
      <c r="B2846" s="5" t="s">
        <v>3980</v>
      </c>
      <c r="C2846" s="5" t="s">
        <v>3412</v>
      </c>
      <c r="D2846" s="5" t="s">
        <v>3417</v>
      </c>
      <c r="E2846" s="6">
        <v>46623.0</v>
      </c>
      <c r="F2846" s="7">
        <f t="shared" si="1"/>
        <v>2027</v>
      </c>
      <c r="G2846" s="7">
        <f t="shared" si="2"/>
        <v>8</v>
      </c>
      <c r="H2846" s="5" t="s">
        <v>35</v>
      </c>
      <c r="I2846" s="7">
        <v>30.7</v>
      </c>
      <c r="J2846" s="7">
        <v>60.0</v>
      </c>
      <c r="K2846" s="8"/>
      <c r="L2846" s="5" t="str">
        <f t="array" ref="L2846">XLOOKUP(H2846,'Product Master'!B:B,'Product Master'!C:C)</f>
        <v>Specialty Polymers</v>
      </c>
      <c r="M2846" s="9">
        <f t="shared" si="3"/>
        <v>18420000</v>
      </c>
    </row>
    <row r="2847">
      <c r="A2847" s="5" t="s">
        <v>6921</v>
      </c>
      <c r="B2847" s="5" t="s">
        <v>3792</v>
      </c>
      <c r="C2847" s="5" t="s">
        <v>3412</v>
      </c>
      <c r="D2847" s="5" t="s">
        <v>3413</v>
      </c>
      <c r="E2847" s="6">
        <v>45779.0</v>
      </c>
      <c r="F2847" s="7">
        <f t="shared" si="1"/>
        <v>2025</v>
      </c>
      <c r="G2847" s="7">
        <f t="shared" si="2"/>
        <v>5</v>
      </c>
      <c r="H2847" s="5" t="s">
        <v>183</v>
      </c>
      <c r="I2847" s="7">
        <v>29.0</v>
      </c>
      <c r="J2847" s="7">
        <v>0.0</v>
      </c>
      <c r="K2847" s="8"/>
      <c r="L2847" s="5" t="str">
        <f t="array" ref="L2847">XLOOKUP(H2847,'Product Master'!B:B,'Product Master'!C:C)</f>
        <v>Industrial Lubricants</v>
      </c>
      <c r="M2847" s="9">
        <f t="shared" si="3"/>
        <v>0</v>
      </c>
    </row>
    <row r="2848">
      <c r="A2848" s="5" t="s">
        <v>6922</v>
      </c>
      <c r="B2848" s="5" t="s">
        <v>3769</v>
      </c>
      <c r="C2848" s="5" t="s">
        <v>3406</v>
      </c>
      <c r="D2848" s="5" t="s">
        <v>3413</v>
      </c>
      <c r="E2848" s="6">
        <v>46558.0</v>
      </c>
      <c r="F2848" s="7">
        <f t="shared" si="1"/>
        <v>2027</v>
      </c>
      <c r="G2848" s="7">
        <f t="shared" si="2"/>
        <v>6</v>
      </c>
      <c r="H2848" s="5" t="s">
        <v>152</v>
      </c>
      <c r="I2848" s="7">
        <v>48.0</v>
      </c>
      <c r="J2848" s="7">
        <v>0.0</v>
      </c>
      <c r="K2848" s="8"/>
      <c r="L2848" s="5" t="str">
        <f t="array" ref="L2848">XLOOKUP(H2848,'Product Master'!B:B,'Product Master'!C:C)</f>
        <v>Packaging Materials</v>
      </c>
      <c r="M2848" s="9">
        <f t="shared" si="3"/>
        <v>0</v>
      </c>
    </row>
    <row r="2849">
      <c r="A2849" s="5" t="s">
        <v>6923</v>
      </c>
      <c r="B2849" s="5" t="s">
        <v>4514</v>
      </c>
      <c r="C2849" s="5" t="s">
        <v>3406</v>
      </c>
      <c r="D2849" s="5" t="s">
        <v>3419</v>
      </c>
      <c r="E2849" s="6">
        <v>45735.0</v>
      </c>
      <c r="F2849" s="7">
        <f t="shared" si="1"/>
        <v>2025</v>
      </c>
      <c r="G2849" s="7">
        <f t="shared" si="2"/>
        <v>3</v>
      </c>
      <c r="H2849" s="5" t="s">
        <v>59</v>
      </c>
      <c r="I2849" s="7">
        <v>65.1</v>
      </c>
      <c r="J2849" s="7">
        <v>20.0</v>
      </c>
      <c r="K2849" s="5" t="s">
        <v>6924</v>
      </c>
      <c r="L2849" s="5" t="str">
        <f t="array" ref="L2849">XLOOKUP(H2849,'Product Master'!B:B,'Product Master'!C:C)</f>
        <v>Consumer &amp; Home Care</v>
      </c>
      <c r="M2849" s="9">
        <f t="shared" si="3"/>
        <v>13020000</v>
      </c>
    </row>
    <row r="2850">
      <c r="A2850" s="5" t="s">
        <v>6925</v>
      </c>
      <c r="B2850" s="5" t="s">
        <v>4012</v>
      </c>
      <c r="C2850" s="5" t="s">
        <v>3416</v>
      </c>
      <c r="D2850" s="5" t="s">
        <v>3407</v>
      </c>
      <c r="E2850" s="6">
        <v>45931.0</v>
      </c>
      <c r="F2850" s="7">
        <f t="shared" si="1"/>
        <v>2025</v>
      </c>
      <c r="G2850" s="7">
        <f t="shared" si="2"/>
        <v>10</v>
      </c>
      <c r="H2850" s="5" t="s">
        <v>280</v>
      </c>
      <c r="I2850" s="7">
        <v>79.2</v>
      </c>
      <c r="J2850" s="7">
        <v>100.0</v>
      </c>
      <c r="K2850" s="8"/>
      <c r="L2850" s="5" t="str">
        <f t="array" ref="L2850">XLOOKUP(H2850,'Product Master'!B:B,'Product Master'!C:C)</f>
        <v>Packaging Materials</v>
      </c>
      <c r="M2850" s="9">
        <f t="shared" si="3"/>
        <v>79200000</v>
      </c>
    </row>
    <row r="2851">
      <c r="A2851" s="5" t="s">
        <v>6926</v>
      </c>
      <c r="B2851" s="5" t="s">
        <v>4967</v>
      </c>
      <c r="C2851" s="5" t="s">
        <v>3406</v>
      </c>
      <c r="D2851" s="5" t="s">
        <v>3413</v>
      </c>
      <c r="E2851" s="6">
        <v>45862.0</v>
      </c>
      <c r="F2851" s="7">
        <f t="shared" si="1"/>
        <v>2025</v>
      </c>
      <c r="G2851" s="7">
        <f t="shared" si="2"/>
        <v>7</v>
      </c>
      <c r="H2851" s="5" t="s">
        <v>35</v>
      </c>
      <c r="I2851" s="7">
        <v>6.5</v>
      </c>
      <c r="J2851" s="7">
        <v>0.0</v>
      </c>
      <c r="K2851" s="8"/>
      <c r="L2851" s="5" t="str">
        <f t="array" ref="L2851">XLOOKUP(H2851,'Product Master'!B:B,'Product Master'!C:C)</f>
        <v>Specialty Polymers</v>
      </c>
      <c r="M2851" s="9">
        <f t="shared" si="3"/>
        <v>0</v>
      </c>
    </row>
    <row r="2852">
      <c r="A2852" s="5" t="s">
        <v>6927</v>
      </c>
      <c r="B2852" s="5" t="s">
        <v>4406</v>
      </c>
      <c r="C2852" s="5" t="s">
        <v>3402</v>
      </c>
      <c r="D2852" s="5" t="s">
        <v>3403</v>
      </c>
      <c r="E2852" s="6">
        <v>46714.0</v>
      </c>
      <c r="F2852" s="7">
        <f t="shared" si="1"/>
        <v>2027</v>
      </c>
      <c r="G2852" s="7">
        <f t="shared" si="2"/>
        <v>11</v>
      </c>
      <c r="H2852" s="5" t="s">
        <v>31</v>
      </c>
      <c r="I2852" s="7">
        <v>44.7</v>
      </c>
      <c r="J2852" s="7">
        <v>80.0</v>
      </c>
      <c r="K2852" s="8"/>
      <c r="L2852" s="5" t="str">
        <f t="array" ref="L2852">XLOOKUP(H2852,'Product Master'!B:B,'Product Master'!C:C)</f>
        <v>Consumer &amp; Home Care</v>
      </c>
      <c r="M2852" s="9">
        <f t="shared" si="3"/>
        <v>35760000</v>
      </c>
    </row>
    <row r="2853">
      <c r="A2853" s="5" t="s">
        <v>6928</v>
      </c>
      <c r="B2853" s="5" t="s">
        <v>3856</v>
      </c>
      <c r="C2853" s="5" t="s">
        <v>3406</v>
      </c>
      <c r="D2853" s="5" t="s">
        <v>3417</v>
      </c>
      <c r="E2853" s="6">
        <v>46220.0</v>
      </c>
      <c r="F2853" s="7">
        <f t="shared" si="1"/>
        <v>2026</v>
      </c>
      <c r="G2853" s="7">
        <f t="shared" si="2"/>
        <v>7</v>
      </c>
      <c r="H2853" s="5" t="s">
        <v>166</v>
      </c>
      <c r="I2853" s="7">
        <v>7.2</v>
      </c>
      <c r="J2853" s="7">
        <v>60.0</v>
      </c>
      <c r="K2853" s="8"/>
      <c r="L2853" s="5" t="str">
        <f t="array" ref="L2853">XLOOKUP(H2853,'Product Master'!B:B,'Product Master'!C:C)</f>
        <v>Automotive Solutions</v>
      </c>
      <c r="M2853" s="9">
        <f t="shared" si="3"/>
        <v>4320000</v>
      </c>
    </row>
    <row r="2854">
      <c r="A2854" s="5" t="s">
        <v>6929</v>
      </c>
      <c r="B2854" s="5" t="s">
        <v>4264</v>
      </c>
      <c r="C2854" s="5" t="s">
        <v>3416</v>
      </c>
      <c r="D2854" s="5" t="s">
        <v>3403</v>
      </c>
      <c r="E2854" s="6">
        <v>46177.0</v>
      </c>
      <c r="F2854" s="7">
        <f t="shared" si="1"/>
        <v>2026</v>
      </c>
      <c r="G2854" s="7">
        <f t="shared" si="2"/>
        <v>6</v>
      </c>
      <c r="H2854" s="5" t="s">
        <v>118</v>
      </c>
      <c r="I2854" s="7">
        <v>25.0</v>
      </c>
      <c r="J2854" s="7">
        <v>80.0</v>
      </c>
      <c r="K2854" s="8"/>
      <c r="L2854" s="5" t="str">
        <f t="array" ref="L2854">XLOOKUP(H2854,'Product Master'!B:B,'Product Master'!C:C)</f>
        <v>Automotive Solutions</v>
      </c>
      <c r="M2854" s="9">
        <f t="shared" si="3"/>
        <v>20000000</v>
      </c>
    </row>
    <row r="2855">
      <c r="A2855" s="5" t="s">
        <v>6930</v>
      </c>
      <c r="B2855" s="5" t="s">
        <v>3760</v>
      </c>
      <c r="C2855" s="5" t="s">
        <v>3402</v>
      </c>
      <c r="D2855" s="5" t="s">
        <v>3407</v>
      </c>
      <c r="E2855" s="6">
        <v>46200.0</v>
      </c>
      <c r="F2855" s="7">
        <f t="shared" si="1"/>
        <v>2026</v>
      </c>
      <c r="G2855" s="7">
        <f t="shared" si="2"/>
        <v>6</v>
      </c>
      <c r="H2855" s="5" t="s">
        <v>40</v>
      </c>
      <c r="I2855" s="7">
        <v>42.0</v>
      </c>
      <c r="J2855" s="7">
        <v>100.0</v>
      </c>
      <c r="K2855" s="8"/>
      <c r="L2855" s="5" t="str">
        <f t="array" ref="L2855">XLOOKUP(H2855,'Product Master'!B:B,'Product Master'!C:C)</f>
        <v>Specialty Polymers</v>
      </c>
      <c r="M2855" s="9">
        <f t="shared" si="3"/>
        <v>42000000</v>
      </c>
    </row>
    <row r="2856">
      <c r="A2856" s="5" t="s">
        <v>6931</v>
      </c>
      <c r="B2856" s="5" t="s">
        <v>4676</v>
      </c>
      <c r="C2856" s="5" t="s">
        <v>3412</v>
      </c>
      <c r="D2856" s="5" t="s">
        <v>3417</v>
      </c>
      <c r="E2856" s="6">
        <v>45797.0</v>
      </c>
      <c r="F2856" s="7">
        <f t="shared" si="1"/>
        <v>2025</v>
      </c>
      <c r="G2856" s="7">
        <f t="shared" si="2"/>
        <v>5</v>
      </c>
      <c r="H2856" s="5" t="s">
        <v>213</v>
      </c>
      <c r="I2856" s="7">
        <v>74.9</v>
      </c>
      <c r="J2856" s="7">
        <v>60.0</v>
      </c>
      <c r="K2856" s="8"/>
      <c r="L2856" s="5" t="str">
        <f t="array" ref="L2856">XLOOKUP(H2856,'Product Master'!B:B,'Product Master'!C:C)</f>
        <v>Industrial Lubricants</v>
      </c>
      <c r="M2856" s="9">
        <f t="shared" si="3"/>
        <v>44940000</v>
      </c>
    </row>
    <row r="2857">
      <c r="A2857" s="5" t="s">
        <v>6932</v>
      </c>
      <c r="B2857" s="5" t="s">
        <v>5113</v>
      </c>
      <c r="C2857" s="5" t="s">
        <v>3406</v>
      </c>
      <c r="D2857" s="5" t="s">
        <v>3417</v>
      </c>
      <c r="E2857" s="6">
        <v>46792.0</v>
      </c>
      <c r="F2857" s="7">
        <f t="shared" si="1"/>
        <v>2028</v>
      </c>
      <c r="G2857" s="7">
        <f t="shared" si="2"/>
        <v>2</v>
      </c>
      <c r="H2857" s="5" t="s">
        <v>95</v>
      </c>
      <c r="I2857" s="7">
        <v>33.0</v>
      </c>
      <c r="J2857" s="7">
        <v>60.0</v>
      </c>
      <c r="K2857" s="5" t="s">
        <v>6933</v>
      </c>
      <c r="L2857" s="5" t="str">
        <f t="array" ref="L2857">XLOOKUP(H2857,'Product Master'!B:B,'Product Master'!C:C)</f>
        <v>Consumer &amp; Home Care</v>
      </c>
      <c r="M2857" s="9">
        <f t="shared" si="3"/>
        <v>19800000</v>
      </c>
    </row>
    <row r="2858">
      <c r="A2858" s="5" t="s">
        <v>6934</v>
      </c>
      <c r="B2858" s="5" t="s">
        <v>3732</v>
      </c>
      <c r="C2858" s="5" t="s">
        <v>3412</v>
      </c>
      <c r="D2858" s="5" t="s">
        <v>3413</v>
      </c>
      <c r="E2858" s="6">
        <v>46279.0</v>
      </c>
      <c r="F2858" s="7">
        <f t="shared" si="1"/>
        <v>2026</v>
      </c>
      <c r="G2858" s="7">
        <f t="shared" si="2"/>
        <v>9</v>
      </c>
      <c r="H2858" s="5" t="s">
        <v>45</v>
      </c>
      <c r="I2858" s="7">
        <v>37.4</v>
      </c>
      <c r="J2858" s="7">
        <v>0.0</v>
      </c>
      <c r="K2858" s="5" t="s">
        <v>6555</v>
      </c>
      <c r="L2858" s="5" t="str">
        <f t="array" ref="L2858">XLOOKUP(H2858,'Product Master'!B:B,'Product Master'!C:C)</f>
        <v>Automotive Solutions</v>
      </c>
      <c r="M2858" s="9">
        <f t="shared" si="3"/>
        <v>0</v>
      </c>
    </row>
    <row r="2859">
      <c r="A2859" s="5" t="s">
        <v>6935</v>
      </c>
      <c r="B2859" s="5" t="s">
        <v>3656</v>
      </c>
      <c r="C2859" s="5" t="s">
        <v>3402</v>
      </c>
      <c r="D2859" s="5" t="s">
        <v>3413</v>
      </c>
      <c r="E2859" s="6">
        <v>45831.0</v>
      </c>
      <c r="F2859" s="7">
        <f t="shared" si="1"/>
        <v>2025</v>
      </c>
      <c r="G2859" s="7">
        <f t="shared" si="2"/>
        <v>6</v>
      </c>
      <c r="H2859" s="5" t="s">
        <v>250</v>
      </c>
      <c r="I2859" s="7">
        <v>5.3</v>
      </c>
      <c r="J2859" s="7">
        <v>0.0</v>
      </c>
      <c r="K2859" s="8"/>
      <c r="L2859" s="5" t="str">
        <f t="array" ref="L2859">XLOOKUP(H2859,'Product Master'!B:B,'Product Master'!C:C)</f>
        <v>Industrial Lubricants</v>
      </c>
      <c r="M2859" s="9">
        <f t="shared" si="3"/>
        <v>0</v>
      </c>
    </row>
    <row r="2860">
      <c r="A2860" s="5" t="s">
        <v>6936</v>
      </c>
      <c r="B2860" s="5" t="s">
        <v>6256</v>
      </c>
      <c r="C2860" s="5" t="s">
        <v>3416</v>
      </c>
      <c r="D2860" s="5" t="s">
        <v>3403</v>
      </c>
      <c r="E2860" s="6">
        <v>46082.0</v>
      </c>
      <c r="F2860" s="7">
        <f t="shared" si="1"/>
        <v>2026</v>
      </c>
      <c r="G2860" s="7">
        <f t="shared" si="2"/>
        <v>3</v>
      </c>
      <c r="H2860" s="5" t="s">
        <v>40</v>
      </c>
      <c r="I2860" s="7">
        <v>28.3</v>
      </c>
      <c r="J2860" s="7">
        <v>80.0</v>
      </c>
      <c r="K2860" s="8"/>
      <c r="L2860" s="5" t="str">
        <f t="array" ref="L2860">XLOOKUP(H2860,'Product Master'!B:B,'Product Master'!C:C)</f>
        <v>Specialty Polymers</v>
      </c>
      <c r="M2860" s="9">
        <f t="shared" si="3"/>
        <v>22640000</v>
      </c>
    </row>
    <row r="2861">
      <c r="A2861" s="5" t="s">
        <v>6937</v>
      </c>
      <c r="B2861" s="5" t="s">
        <v>4094</v>
      </c>
      <c r="C2861" s="5" t="s">
        <v>3412</v>
      </c>
      <c r="D2861" s="5" t="s">
        <v>3419</v>
      </c>
      <c r="E2861" s="6">
        <v>45705.0</v>
      </c>
      <c r="F2861" s="7">
        <f t="shared" si="1"/>
        <v>2025</v>
      </c>
      <c r="G2861" s="7">
        <f t="shared" si="2"/>
        <v>2</v>
      </c>
      <c r="H2861" s="5" t="s">
        <v>56</v>
      </c>
      <c r="I2861" s="7">
        <v>9.9</v>
      </c>
      <c r="J2861" s="7">
        <v>20.0</v>
      </c>
      <c r="K2861" s="8"/>
      <c r="L2861" s="5" t="str">
        <f t="array" ref="L2861">XLOOKUP(H2861,'Product Master'!B:B,'Product Master'!C:C)</f>
        <v>Packaging Materials</v>
      </c>
      <c r="M2861" s="9">
        <f t="shared" si="3"/>
        <v>1980000</v>
      </c>
    </row>
    <row r="2862">
      <c r="A2862" s="5" t="s">
        <v>6938</v>
      </c>
      <c r="B2862" s="5" t="s">
        <v>3948</v>
      </c>
      <c r="C2862" s="5" t="s">
        <v>3416</v>
      </c>
      <c r="D2862" s="5" t="s">
        <v>3413</v>
      </c>
      <c r="E2862" s="6">
        <v>46367.0</v>
      </c>
      <c r="F2862" s="7">
        <f t="shared" si="1"/>
        <v>2026</v>
      </c>
      <c r="G2862" s="7">
        <f t="shared" si="2"/>
        <v>12</v>
      </c>
      <c r="H2862" s="5" t="s">
        <v>103</v>
      </c>
      <c r="I2862" s="7">
        <v>34.8</v>
      </c>
      <c r="J2862" s="7">
        <v>0.0</v>
      </c>
      <c r="K2862" s="8"/>
      <c r="L2862" s="5" t="str">
        <f t="array" ref="L2862">XLOOKUP(H2862,'Product Master'!B:B,'Product Master'!C:C)</f>
        <v>Specialty Polymers</v>
      </c>
      <c r="M2862" s="9">
        <f t="shared" si="3"/>
        <v>0</v>
      </c>
    </row>
    <row r="2863">
      <c r="A2863" s="5" t="s">
        <v>6939</v>
      </c>
      <c r="B2863" s="5" t="s">
        <v>3601</v>
      </c>
      <c r="C2863" s="5" t="s">
        <v>3416</v>
      </c>
      <c r="D2863" s="5" t="s">
        <v>3403</v>
      </c>
      <c r="E2863" s="6">
        <v>46396.0</v>
      </c>
      <c r="F2863" s="7">
        <f t="shared" si="1"/>
        <v>2027</v>
      </c>
      <c r="G2863" s="7">
        <f t="shared" si="2"/>
        <v>1</v>
      </c>
      <c r="H2863" s="5" t="s">
        <v>45</v>
      </c>
      <c r="I2863" s="7">
        <v>5.1</v>
      </c>
      <c r="J2863" s="7">
        <v>80.0</v>
      </c>
      <c r="K2863" s="8"/>
      <c r="L2863" s="5" t="str">
        <f t="array" ref="L2863">XLOOKUP(H2863,'Product Master'!B:B,'Product Master'!C:C)</f>
        <v>Automotive Solutions</v>
      </c>
      <c r="M2863" s="9">
        <f t="shared" si="3"/>
        <v>4080000</v>
      </c>
    </row>
    <row r="2864">
      <c r="A2864" s="5" t="s">
        <v>6940</v>
      </c>
      <c r="B2864" s="5" t="s">
        <v>4087</v>
      </c>
      <c r="C2864" s="5" t="s">
        <v>3406</v>
      </c>
      <c r="D2864" s="5" t="s">
        <v>3419</v>
      </c>
      <c r="E2864" s="6">
        <v>46639.0</v>
      </c>
      <c r="F2864" s="7">
        <f t="shared" si="1"/>
        <v>2027</v>
      </c>
      <c r="G2864" s="7">
        <f t="shared" si="2"/>
        <v>9</v>
      </c>
      <c r="H2864" s="5" t="s">
        <v>336</v>
      </c>
      <c r="I2864" s="7">
        <v>79.1</v>
      </c>
      <c r="J2864" s="7">
        <v>20.0</v>
      </c>
      <c r="K2864" s="8"/>
      <c r="L2864" s="5" t="str">
        <f t="array" ref="L2864">XLOOKUP(H2864,'Product Master'!B:B,'Product Master'!C:C)</f>
        <v>Automotive Solutions</v>
      </c>
      <c r="M2864" s="9">
        <f t="shared" si="3"/>
        <v>15820000</v>
      </c>
    </row>
    <row r="2865">
      <c r="A2865" s="5" t="s">
        <v>6941</v>
      </c>
      <c r="B2865" s="5" t="s">
        <v>4003</v>
      </c>
      <c r="C2865" s="5" t="s">
        <v>3412</v>
      </c>
      <c r="D2865" s="5" t="s">
        <v>3407</v>
      </c>
      <c r="E2865" s="6">
        <v>45736.0</v>
      </c>
      <c r="F2865" s="7">
        <f t="shared" si="1"/>
        <v>2025</v>
      </c>
      <c r="G2865" s="7">
        <f t="shared" si="2"/>
        <v>3</v>
      </c>
      <c r="H2865" s="5" t="s">
        <v>53</v>
      </c>
      <c r="I2865" s="7">
        <v>28.2</v>
      </c>
      <c r="J2865" s="7">
        <v>100.0</v>
      </c>
      <c r="K2865" s="8"/>
      <c r="L2865" s="5" t="str">
        <f t="array" ref="L2865">XLOOKUP(H2865,'Product Master'!B:B,'Product Master'!C:C)</f>
        <v>Specialty Polymers</v>
      </c>
      <c r="M2865" s="9">
        <f t="shared" si="3"/>
        <v>28200000</v>
      </c>
    </row>
    <row r="2866">
      <c r="A2866" s="5" t="s">
        <v>6942</v>
      </c>
      <c r="B2866" s="5" t="s">
        <v>4960</v>
      </c>
      <c r="C2866" s="5" t="s">
        <v>3416</v>
      </c>
      <c r="D2866" s="5" t="s">
        <v>3407</v>
      </c>
      <c r="E2866" s="6">
        <v>45865.0</v>
      </c>
      <c r="F2866" s="7">
        <f t="shared" si="1"/>
        <v>2025</v>
      </c>
      <c r="G2866" s="7">
        <f t="shared" si="2"/>
        <v>7</v>
      </c>
      <c r="H2866" s="5" t="s">
        <v>210</v>
      </c>
      <c r="I2866" s="7">
        <v>76.4</v>
      </c>
      <c r="J2866" s="7">
        <v>100.0</v>
      </c>
      <c r="K2866" s="8"/>
      <c r="L2866" s="5" t="str">
        <f t="array" ref="L2866">XLOOKUP(H2866,'Product Master'!B:B,'Product Master'!C:C)</f>
        <v>Automotive Solutions</v>
      </c>
      <c r="M2866" s="9">
        <f t="shared" si="3"/>
        <v>76400000</v>
      </c>
    </row>
    <row r="2867">
      <c r="A2867" s="5" t="s">
        <v>6943</v>
      </c>
      <c r="B2867" s="5" t="s">
        <v>3980</v>
      </c>
      <c r="C2867" s="5" t="s">
        <v>3412</v>
      </c>
      <c r="D2867" s="5" t="s">
        <v>3419</v>
      </c>
      <c r="E2867" s="6">
        <v>46406.0</v>
      </c>
      <c r="F2867" s="7">
        <f t="shared" si="1"/>
        <v>2027</v>
      </c>
      <c r="G2867" s="7">
        <f t="shared" si="2"/>
        <v>1</v>
      </c>
      <c r="H2867" s="5" t="s">
        <v>53</v>
      </c>
      <c r="I2867" s="7">
        <v>64.0</v>
      </c>
      <c r="J2867" s="7">
        <v>20.0</v>
      </c>
      <c r="K2867" s="8"/>
      <c r="L2867" s="5" t="str">
        <f t="array" ref="L2867">XLOOKUP(H2867,'Product Master'!B:B,'Product Master'!C:C)</f>
        <v>Specialty Polymers</v>
      </c>
      <c r="M2867" s="9">
        <f t="shared" si="3"/>
        <v>12800000</v>
      </c>
    </row>
    <row r="2868">
      <c r="A2868" s="5" t="s">
        <v>6944</v>
      </c>
      <c r="B2868" s="5" t="s">
        <v>3852</v>
      </c>
      <c r="C2868" s="5" t="s">
        <v>3402</v>
      </c>
      <c r="D2868" s="5" t="s">
        <v>3419</v>
      </c>
      <c r="E2868" s="6">
        <v>46707.0</v>
      </c>
      <c r="F2868" s="7">
        <f t="shared" si="1"/>
        <v>2027</v>
      </c>
      <c r="G2868" s="7">
        <f t="shared" si="2"/>
        <v>11</v>
      </c>
      <c r="H2868" s="5" t="s">
        <v>169</v>
      </c>
      <c r="I2868" s="7">
        <v>59.3</v>
      </c>
      <c r="J2868" s="7">
        <v>20.0</v>
      </c>
      <c r="K2868" s="8"/>
      <c r="L2868" s="5" t="str">
        <f t="array" ref="L2868">XLOOKUP(H2868,'Product Master'!B:B,'Product Master'!C:C)</f>
        <v>Specialty Polymers</v>
      </c>
      <c r="M2868" s="9">
        <f t="shared" si="3"/>
        <v>11860000</v>
      </c>
    </row>
    <row r="2869">
      <c r="A2869" s="5" t="s">
        <v>6945</v>
      </c>
      <c r="B2869" s="5" t="s">
        <v>4102</v>
      </c>
      <c r="C2869" s="5" t="s">
        <v>3402</v>
      </c>
      <c r="D2869" s="5" t="s">
        <v>3403</v>
      </c>
      <c r="E2869" s="6">
        <v>46469.0</v>
      </c>
      <c r="F2869" s="7">
        <f t="shared" si="1"/>
        <v>2027</v>
      </c>
      <c r="G2869" s="7">
        <f t="shared" si="2"/>
        <v>3</v>
      </c>
      <c r="H2869" s="5" t="s">
        <v>19</v>
      </c>
      <c r="I2869" s="7">
        <v>32.7</v>
      </c>
      <c r="J2869" s="7">
        <v>80.0</v>
      </c>
      <c r="K2869" s="8"/>
      <c r="L2869" s="5" t="str">
        <f t="array" ref="L2869">XLOOKUP(H2869,'Product Master'!B:B,'Product Master'!C:C)</f>
        <v>Packaging Materials</v>
      </c>
      <c r="M2869" s="9">
        <f t="shared" si="3"/>
        <v>26160000</v>
      </c>
    </row>
    <row r="2870">
      <c r="A2870" s="5" t="s">
        <v>6946</v>
      </c>
      <c r="B2870" s="5" t="s">
        <v>3749</v>
      </c>
      <c r="C2870" s="5" t="s">
        <v>3412</v>
      </c>
      <c r="D2870" s="5" t="s">
        <v>3407</v>
      </c>
      <c r="E2870" s="6">
        <v>46136.0</v>
      </c>
      <c r="F2870" s="7">
        <f t="shared" si="1"/>
        <v>2026</v>
      </c>
      <c r="G2870" s="7">
        <f t="shared" si="2"/>
        <v>4</v>
      </c>
      <c r="H2870" s="5" t="s">
        <v>19</v>
      </c>
      <c r="I2870" s="7">
        <v>73.1</v>
      </c>
      <c r="J2870" s="7">
        <v>100.0</v>
      </c>
      <c r="K2870" s="8"/>
      <c r="L2870" s="5" t="str">
        <f t="array" ref="L2870">XLOOKUP(H2870,'Product Master'!B:B,'Product Master'!C:C)</f>
        <v>Packaging Materials</v>
      </c>
      <c r="M2870" s="9">
        <f t="shared" si="3"/>
        <v>73100000</v>
      </c>
    </row>
    <row r="2871">
      <c r="A2871" s="5" t="s">
        <v>6947</v>
      </c>
      <c r="B2871" s="5" t="s">
        <v>4370</v>
      </c>
      <c r="C2871" s="5" t="s">
        <v>3406</v>
      </c>
      <c r="D2871" s="5" t="s">
        <v>3413</v>
      </c>
      <c r="E2871" s="6">
        <v>45868.0</v>
      </c>
      <c r="F2871" s="7">
        <f t="shared" si="1"/>
        <v>2025</v>
      </c>
      <c r="G2871" s="7">
        <f t="shared" si="2"/>
        <v>7</v>
      </c>
      <c r="H2871" s="5" t="s">
        <v>180</v>
      </c>
      <c r="I2871" s="7">
        <v>20.7</v>
      </c>
      <c r="J2871" s="7">
        <v>0.0</v>
      </c>
      <c r="K2871" s="8"/>
      <c r="L2871" s="5" t="str">
        <f t="array" ref="L2871">XLOOKUP(H2871,'Product Master'!B:B,'Product Master'!C:C)</f>
        <v>Automotive Solutions</v>
      </c>
      <c r="M2871" s="9">
        <f t="shared" si="3"/>
        <v>0</v>
      </c>
    </row>
    <row r="2872">
      <c r="A2872" s="5" t="s">
        <v>6948</v>
      </c>
      <c r="B2872" s="5" t="s">
        <v>3521</v>
      </c>
      <c r="C2872" s="5" t="s">
        <v>3416</v>
      </c>
      <c r="D2872" s="5" t="s">
        <v>3403</v>
      </c>
      <c r="E2872" s="6">
        <v>46695.0</v>
      </c>
      <c r="F2872" s="7">
        <f t="shared" si="1"/>
        <v>2027</v>
      </c>
      <c r="G2872" s="7">
        <f t="shared" si="2"/>
        <v>11</v>
      </c>
      <c r="H2872" s="5" t="s">
        <v>40</v>
      </c>
      <c r="I2872" s="7">
        <v>66.4</v>
      </c>
      <c r="J2872" s="7">
        <v>80.0</v>
      </c>
      <c r="K2872" s="8"/>
      <c r="L2872" s="5" t="str">
        <f t="array" ref="L2872">XLOOKUP(H2872,'Product Master'!B:B,'Product Master'!C:C)</f>
        <v>Specialty Polymers</v>
      </c>
      <c r="M2872" s="9">
        <f t="shared" si="3"/>
        <v>53120000</v>
      </c>
    </row>
    <row r="2873">
      <c r="A2873" s="5" t="s">
        <v>6949</v>
      </c>
      <c r="B2873" s="5" t="s">
        <v>3662</v>
      </c>
      <c r="C2873" s="5" t="s">
        <v>3412</v>
      </c>
      <c r="D2873" s="5" t="s">
        <v>3419</v>
      </c>
      <c r="E2873" s="6">
        <v>46693.0</v>
      </c>
      <c r="F2873" s="7">
        <f t="shared" si="1"/>
        <v>2027</v>
      </c>
      <c r="G2873" s="7">
        <f t="shared" si="2"/>
        <v>11</v>
      </c>
      <c r="H2873" s="5" t="s">
        <v>161</v>
      </c>
      <c r="I2873" s="7">
        <v>46.0</v>
      </c>
      <c r="J2873" s="7">
        <v>20.0</v>
      </c>
      <c r="K2873" s="5" t="s">
        <v>4330</v>
      </c>
      <c r="L2873" s="5" t="str">
        <f t="array" ref="L2873">XLOOKUP(H2873,'Product Master'!B:B,'Product Master'!C:C)</f>
        <v>Industrial Lubricants</v>
      </c>
      <c r="M2873" s="9">
        <f t="shared" si="3"/>
        <v>9200000</v>
      </c>
    </row>
    <row r="2874">
      <c r="A2874" s="5" t="s">
        <v>6950</v>
      </c>
      <c r="B2874" s="5" t="s">
        <v>4094</v>
      </c>
      <c r="C2874" s="5" t="s">
        <v>3406</v>
      </c>
      <c r="D2874" s="5" t="s">
        <v>3417</v>
      </c>
      <c r="E2874" s="6">
        <v>46627.0</v>
      </c>
      <c r="F2874" s="7">
        <f t="shared" si="1"/>
        <v>2027</v>
      </c>
      <c r="G2874" s="7">
        <f t="shared" si="2"/>
        <v>8</v>
      </c>
      <c r="H2874" s="5" t="s">
        <v>311</v>
      </c>
      <c r="I2874" s="7">
        <v>16.0</v>
      </c>
      <c r="J2874" s="7">
        <v>60.0</v>
      </c>
      <c r="K2874" s="8"/>
      <c r="L2874" s="5" t="str">
        <f t="array" ref="L2874">XLOOKUP(H2874,'Product Master'!B:B,'Product Master'!C:C)</f>
        <v>Packaging Materials</v>
      </c>
      <c r="M2874" s="9">
        <f t="shared" si="3"/>
        <v>9600000</v>
      </c>
    </row>
    <row r="2875">
      <c r="A2875" s="5" t="s">
        <v>6951</v>
      </c>
      <c r="B2875" s="5" t="s">
        <v>3523</v>
      </c>
      <c r="C2875" s="5" t="s">
        <v>3406</v>
      </c>
      <c r="D2875" s="5" t="s">
        <v>3413</v>
      </c>
      <c r="E2875" s="6">
        <v>46490.0</v>
      </c>
      <c r="F2875" s="7">
        <f t="shared" si="1"/>
        <v>2027</v>
      </c>
      <c r="G2875" s="7">
        <f t="shared" si="2"/>
        <v>4</v>
      </c>
      <c r="H2875" s="5" t="s">
        <v>336</v>
      </c>
      <c r="I2875" s="7">
        <v>74.9</v>
      </c>
      <c r="J2875" s="7">
        <v>0.0</v>
      </c>
      <c r="K2875" s="8"/>
      <c r="L2875" s="5" t="str">
        <f t="array" ref="L2875">XLOOKUP(H2875,'Product Master'!B:B,'Product Master'!C:C)</f>
        <v>Automotive Solutions</v>
      </c>
      <c r="M2875" s="9">
        <f t="shared" si="3"/>
        <v>0</v>
      </c>
    </row>
    <row r="2876">
      <c r="A2876" s="5" t="s">
        <v>6952</v>
      </c>
      <c r="B2876" s="5" t="s">
        <v>3556</v>
      </c>
      <c r="C2876" s="5" t="s">
        <v>3416</v>
      </c>
      <c r="D2876" s="5" t="s">
        <v>3417</v>
      </c>
      <c r="E2876" s="6">
        <v>46253.0</v>
      </c>
      <c r="F2876" s="7">
        <f t="shared" si="1"/>
        <v>2026</v>
      </c>
      <c r="G2876" s="7">
        <f t="shared" si="2"/>
        <v>8</v>
      </c>
      <c r="H2876" s="5" t="s">
        <v>40</v>
      </c>
      <c r="I2876" s="7">
        <v>51.0</v>
      </c>
      <c r="J2876" s="7">
        <v>60.0</v>
      </c>
      <c r="K2876" s="5" t="s">
        <v>6953</v>
      </c>
      <c r="L2876" s="5" t="str">
        <f t="array" ref="L2876">XLOOKUP(H2876,'Product Master'!B:B,'Product Master'!C:C)</f>
        <v>Specialty Polymers</v>
      </c>
      <c r="M2876" s="9">
        <f t="shared" si="3"/>
        <v>30600000</v>
      </c>
    </row>
    <row r="2877">
      <c r="A2877" s="5" t="s">
        <v>6954</v>
      </c>
      <c r="B2877" s="5" t="s">
        <v>4323</v>
      </c>
      <c r="C2877" s="5" t="s">
        <v>3402</v>
      </c>
      <c r="D2877" s="5" t="s">
        <v>3413</v>
      </c>
      <c r="E2877" s="6">
        <v>46288.0</v>
      </c>
      <c r="F2877" s="7">
        <f t="shared" si="1"/>
        <v>2026</v>
      </c>
      <c r="G2877" s="7">
        <f t="shared" si="2"/>
        <v>9</v>
      </c>
      <c r="H2877" s="5" t="s">
        <v>121</v>
      </c>
      <c r="I2877" s="7">
        <v>60.0</v>
      </c>
      <c r="J2877" s="7">
        <v>0.0</v>
      </c>
      <c r="K2877" s="8"/>
      <c r="L2877" s="5" t="str">
        <f t="array" ref="L2877">XLOOKUP(H2877,'Product Master'!B:B,'Product Master'!C:C)</f>
        <v>Specialty Polymers</v>
      </c>
      <c r="M2877" s="9">
        <f t="shared" si="3"/>
        <v>0</v>
      </c>
    </row>
    <row r="2878">
      <c r="A2878" s="5" t="s">
        <v>6955</v>
      </c>
      <c r="B2878" s="5" t="s">
        <v>3628</v>
      </c>
      <c r="C2878" s="5" t="s">
        <v>3406</v>
      </c>
      <c r="D2878" s="5" t="s">
        <v>3417</v>
      </c>
      <c r="E2878" s="6">
        <v>46428.0</v>
      </c>
      <c r="F2878" s="7">
        <f t="shared" si="1"/>
        <v>2027</v>
      </c>
      <c r="G2878" s="7">
        <f t="shared" si="2"/>
        <v>2</v>
      </c>
      <c r="H2878" s="5" t="s">
        <v>35</v>
      </c>
      <c r="I2878" s="7">
        <v>8.1</v>
      </c>
      <c r="J2878" s="7">
        <v>60.0</v>
      </c>
      <c r="K2878" s="8"/>
      <c r="L2878" s="5" t="str">
        <f t="array" ref="L2878">XLOOKUP(H2878,'Product Master'!B:B,'Product Master'!C:C)</f>
        <v>Specialty Polymers</v>
      </c>
      <c r="M2878" s="9">
        <f t="shared" si="3"/>
        <v>4860000</v>
      </c>
    </row>
    <row r="2879">
      <c r="A2879" s="5" t="s">
        <v>6956</v>
      </c>
      <c r="B2879" s="5" t="s">
        <v>3527</v>
      </c>
      <c r="C2879" s="5" t="s">
        <v>3402</v>
      </c>
      <c r="D2879" s="5" t="s">
        <v>3413</v>
      </c>
      <c r="E2879" s="6">
        <v>46846.0</v>
      </c>
      <c r="F2879" s="7">
        <f t="shared" si="1"/>
        <v>2028</v>
      </c>
      <c r="G2879" s="7">
        <f t="shared" si="2"/>
        <v>4</v>
      </c>
      <c r="H2879" s="5" t="s">
        <v>71</v>
      </c>
      <c r="I2879" s="7">
        <v>50.1</v>
      </c>
      <c r="J2879" s="7">
        <v>0.0</v>
      </c>
      <c r="K2879" s="8"/>
      <c r="L2879" s="5" t="str">
        <f t="array" ref="L2879">XLOOKUP(H2879,'Product Master'!B:B,'Product Master'!C:C)</f>
        <v>Consumer &amp; Home Care</v>
      </c>
      <c r="M2879" s="9">
        <f t="shared" si="3"/>
        <v>0</v>
      </c>
    </row>
    <row r="2880">
      <c r="A2880" s="5" t="s">
        <v>6957</v>
      </c>
      <c r="B2880" s="5" t="s">
        <v>3749</v>
      </c>
      <c r="C2880" s="5" t="s">
        <v>3416</v>
      </c>
      <c r="D2880" s="5" t="s">
        <v>3403</v>
      </c>
      <c r="E2880" s="6">
        <v>46244.0</v>
      </c>
      <c r="F2880" s="7">
        <f t="shared" si="1"/>
        <v>2026</v>
      </c>
      <c r="G2880" s="7">
        <f t="shared" si="2"/>
        <v>8</v>
      </c>
      <c r="H2880" s="5" t="s">
        <v>180</v>
      </c>
      <c r="I2880" s="7">
        <v>42.0</v>
      </c>
      <c r="J2880" s="7">
        <v>80.0</v>
      </c>
      <c r="K2880" s="8"/>
      <c r="L2880" s="5" t="str">
        <f t="array" ref="L2880">XLOOKUP(H2880,'Product Master'!B:B,'Product Master'!C:C)</f>
        <v>Automotive Solutions</v>
      </c>
      <c r="M2880" s="9">
        <f t="shared" si="3"/>
        <v>33600000</v>
      </c>
    </row>
    <row r="2881">
      <c r="A2881" s="5" t="s">
        <v>6958</v>
      </c>
      <c r="B2881" s="5" t="s">
        <v>3814</v>
      </c>
      <c r="C2881" s="5" t="s">
        <v>3412</v>
      </c>
      <c r="D2881" s="5" t="s">
        <v>3407</v>
      </c>
      <c r="E2881" s="6">
        <v>46809.0</v>
      </c>
      <c r="F2881" s="7">
        <f t="shared" si="1"/>
        <v>2028</v>
      </c>
      <c r="G2881" s="7">
        <f t="shared" si="2"/>
        <v>2</v>
      </c>
      <c r="H2881" s="5" t="s">
        <v>166</v>
      </c>
      <c r="I2881" s="7">
        <v>45.3</v>
      </c>
      <c r="J2881" s="7">
        <v>100.0</v>
      </c>
      <c r="K2881" s="8"/>
      <c r="L2881" s="5" t="str">
        <f t="array" ref="L2881">XLOOKUP(H2881,'Product Master'!B:B,'Product Master'!C:C)</f>
        <v>Automotive Solutions</v>
      </c>
      <c r="M2881" s="9">
        <f t="shared" si="3"/>
        <v>45300000</v>
      </c>
    </row>
    <row r="2882">
      <c r="A2882" s="5" t="s">
        <v>6959</v>
      </c>
      <c r="B2882" s="5" t="s">
        <v>4847</v>
      </c>
      <c r="C2882" s="5" t="s">
        <v>3402</v>
      </c>
      <c r="D2882" s="5" t="s">
        <v>3407</v>
      </c>
      <c r="E2882" s="6">
        <v>46205.0</v>
      </c>
      <c r="F2882" s="7">
        <f t="shared" si="1"/>
        <v>2026</v>
      </c>
      <c r="G2882" s="7">
        <f t="shared" si="2"/>
        <v>7</v>
      </c>
      <c r="H2882" s="5" t="s">
        <v>133</v>
      </c>
      <c r="I2882" s="7">
        <v>40.9</v>
      </c>
      <c r="J2882" s="7">
        <v>100.0</v>
      </c>
      <c r="K2882" s="8"/>
      <c r="L2882" s="5" t="str">
        <f t="array" ref="L2882">XLOOKUP(H2882,'Product Master'!B:B,'Product Master'!C:C)</f>
        <v>Specialty Polymers</v>
      </c>
      <c r="M2882" s="9">
        <f t="shared" si="3"/>
        <v>40900000</v>
      </c>
    </row>
    <row r="2883">
      <c r="A2883" s="5" t="s">
        <v>6960</v>
      </c>
      <c r="B2883" s="5" t="s">
        <v>4194</v>
      </c>
      <c r="C2883" s="5" t="s">
        <v>3402</v>
      </c>
      <c r="D2883" s="5" t="s">
        <v>3413</v>
      </c>
      <c r="E2883" s="6">
        <v>46040.0</v>
      </c>
      <c r="F2883" s="7">
        <f t="shared" si="1"/>
        <v>2026</v>
      </c>
      <c r="G2883" s="7">
        <f t="shared" si="2"/>
        <v>1</v>
      </c>
      <c r="H2883" s="5" t="s">
        <v>71</v>
      </c>
      <c r="I2883" s="7">
        <v>75.3</v>
      </c>
      <c r="J2883" s="7">
        <v>0.0</v>
      </c>
      <c r="K2883" s="8"/>
      <c r="L2883" s="5" t="str">
        <f t="array" ref="L2883">XLOOKUP(H2883,'Product Master'!B:B,'Product Master'!C:C)</f>
        <v>Consumer &amp; Home Care</v>
      </c>
      <c r="M2883" s="9">
        <f t="shared" si="3"/>
        <v>0</v>
      </c>
    </row>
    <row r="2884">
      <c r="A2884" s="5" t="s">
        <v>6961</v>
      </c>
      <c r="B2884" s="5" t="s">
        <v>5115</v>
      </c>
      <c r="C2884" s="5" t="s">
        <v>3406</v>
      </c>
      <c r="D2884" s="5" t="s">
        <v>3419</v>
      </c>
      <c r="E2884" s="6">
        <v>45895.0</v>
      </c>
      <c r="F2884" s="7">
        <f t="shared" si="1"/>
        <v>2025</v>
      </c>
      <c r="G2884" s="7">
        <f t="shared" si="2"/>
        <v>8</v>
      </c>
      <c r="H2884" s="5" t="s">
        <v>40</v>
      </c>
      <c r="I2884" s="7">
        <v>36.9</v>
      </c>
      <c r="J2884" s="7">
        <v>20.0</v>
      </c>
      <c r="K2884" s="8"/>
      <c r="L2884" s="5" t="str">
        <f t="array" ref="L2884">XLOOKUP(H2884,'Product Master'!B:B,'Product Master'!C:C)</f>
        <v>Specialty Polymers</v>
      </c>
      <c r="M2884" s="9">
        <f t="shared" si="3"/>
        <v>7380000</v>
      </c>
    </row>
    <row r="2885">
      <c r="A2885" s="5" t="s">
        <v>6962</v>
      </c>
      <c r="B2885" s="5" t="s">
        <v>4302</v>
      </c>
      <c r="C2885" s="5" t="s">
        <v>3406</v>
      </c>
      <c r="D2885" s="5" t="s">
        <v>3413</v>
      </c>
      <c r="E2885" s="6">
        <v>45988.0</v>
      </c>
      <c r="F2885" s="7">
        <f t="shared" si="1"/>
        <v>2025</v>
      </c>
      <c r="G2885" s="7">
        <f t="shared" si="2"/>
        <v>11</v>
      </c>
      <c r="H2885" s="5" t="s">
        <v>257</v>
      </c>
      <c r="I2885" s="7">
        <v>43.9</v>
      </c>
      <c r="J2885" s="7">
        <v>0.0</v>
      </c>
      <c r="K2885" s="8"/>
      <c r="L2885" s="5" t="str">
        <f t="array" ref="L2885">XLOOKUP(H2885,'Product Master'!B:B,'Product Master'!C:C)</f>
        <v>Consumer &amp; Home Care</v>
      </c>
      <c r="M2885" s="9">
        <f t="shared" si="3"/>
        <v>0</v>
      </c>
    </row>
    <row r="2886">
      <c r="A2886" s="5" t="s">
        <v>6963</v>
      </c>
      <c r="B2886" s="5" t="s">
        <v>4844</v>
      </c>
      <c r="C2886" s="5" t="s">
        <v>3402</v>
      </c>
      <c r="D2886" s="5" t="s">
        <v>3417</v>
      </c>
      <c r="E2886" s="6">
        <v>46378.0</v>
      </c>
      <c r="F2886" s="7">
        <f t="shared" si="1"/>
        <v>2026</v>
      </c>
      <c r="G2886" s="7">
        <f t="shared" si="2"/>
        <v>12</v>
      </c>
      <c r="H2886" s="5" t="s">
        <v>311</v>
      </c>
      <c r="I2886" s="7">
        <v>50.7</v>
      </c>
      <c r="J2886" s="7">
        <v>60.0</v>
      </c>
      <c r="K2886" s="8"/>
      <c r="L2886" s="5" t="str">
        <f t="array" ref="L2886">XLOOKUP(H2886,'Product Master'!B:B,'Product Master'!C:C)</f>
        <v>Packaging Materials</v>
      </c>
      <c r="M2886" s="9">
        <f t="shared" si="3"/>
        <v>30420000</v>
      </c>
    </row>
    <row r="2887">
      <c r="A2887" s="5" t="s">
        <v>6964</v>
      </c>
      <c r="B2887" s="5" t="s">
        <v>4172</v>
      </c>
      <c r="C2887" s="5" t="s">
        <v>3416</v>
      </c>
      <c r="D2887" s="5" t="s">
        <v>3419</v>
      </c>
      <c r="E2887" s="6">
        <v>46769.0</v>
      </c>
      <c r="F2887" s="7">
        <f t="shared" si="1"/>
        <v>2028</v>
      </c>
      <c r="G2887" s="7">
        <f t="shared" si="2"/>
        <v>1</v>
      </c>
      <c r="H2887" s="5" t="s">
        <v>89</v>
      </c>
      <c r="I2887" s="7">
        <v>68.5</v>
      </c>
      <c r="J2887" s="7">
        <v>20.0</v>
      </c>
      <c r="K2887" s="8"/>
      <c r="L2887" s="5" t="str">
        <f t="array" ref="L2887">XLOOKUP(H2887,'Product Master'!B:B,'Product Master'!C:C)</f>
        <v>Automotive Solutions</v>
      </c>
      <c r="M2887" s="9">
        <f t="shared" si="3"/>
        <v>13700000</v>
      </c>
    </row>
    <row r="2888">
      <c r="A2888" s="5" t="s">
        <v>6965</v>
      </c>
      <c r="B2888" s="5" t="s">
        <v>6294</v>
      </c>
      <c r="C2888" s="5" t="s">
        <v>3406</v>
      </c>
      <c r="D2888" s="5" t="s">
        <v>3407</v>
      </c>
      <c r="E2888" s="6">
        <v>46517.0</v>
      </c>
      <c r="F2888" s="7">
        <f t="shared" si="1"/>
        <v>2027</v>
      </c>
      <c r="G2888" s="7">
        <f t="shared" si="2"/>
        <v>5</v>
      </c>
      <c r="H2888" s="5" t="s">
        <v>68</v>
      </c>
      <c r="I2888" s="7">
        <v>47.2</v>
      </c>
      <c r="J2888" s="7">
        <v>100.0</v>
      </c>
      <c r="K2888" s="8"/>
      <c r="L2888" s="5" t="str">
        <f t="array" ref="L2888">XLOOKUP(H2888,'Product Master'!B:B,'Product Master'!C:C)</f>
        <v>Industrial Lubricants</v>
      </c>
      <c r="M2888" s="9">
        <f t="shared" si="3"/>
        <v>47200000</v>
      </c>
    </row>
    <row r="2889">
      <c r="A2889" s="5" t="s">
        <v>6966</v>
      </c>
      <c r="B2889" s="5" t="s">
        <v>4125</v>
      </c>
      <c r="C2889" s="5" t="s">
        <v>3406</v>
      </c>
      <c r="D2889" s="5" t="s">
        <v>3419</v>
      </c>
      <c r="E2889" s="6">
        <v>46060.0</v>
      </c>
      <c r="F2889" s="7">
        <f t="shared" si="1"/>
        <v>2026</v>
      </c>
      <c r="G2889" s="7">
        <f t="shared" si="2"/>
        <v>2</v>
      </c>
      <c r="H2889" s="5" t="s">
        <v>250</v>
      </c>
      <c r="I2889" s="7">
        <v>8.8</v>
      </c>
      <c r="J2889" s="7">
        <v>20.0</v>
      </c>
      <c r="K2889" s="8"/>
      <c r="L2889" s="5" t="str">
        <f t="array" ref="L2889">XLOOKUP(H2889,'Product Master'!B:B,'Product Master'!C:C)</f>
        <v>Industrial Lubricants</v>
      </c>
      <c r="M2889" s="9">
        <f t="shared" si="3"/>
        <v>1760000</v>
      </c>
    </row>
    <row r="2890">
      <c r="A2890" s="5" t="s">
        <v>6967</v>
      </c>
      <c r="B2890" s="5" t="s">
        <v>4210</v>
      </c>
      <c r="C2890" s="5" t="s">
        <v>3402</v>
      </c>
      <c r="D2890" s="5" t="s">
        <v>3419</v>
      </c>
      <c r="E2890" s="6">
        <v>46069.0</v>
      </c>
      <c r="F2890" s="7">
        <f t="shared" si="1"/>
        <v>2026</v>
      </c>
      <c r="G2890" s="7">
        <f t="shared" si="2"/>
        <v>2</v>
      </c>
      <c r="H2890" s="5" t="s">
        <v>152</v>
      </c>
      <c r="I2890" s="7">
        <v>45.5</v>
      </c>
      <c r="J2890" s="7">
        <v>20.0</v>
      </c>
      <c r="K2890" s="8"/>
      <c r="L2890" s="5" t="str">
        <f t="array" ref="L2890">XLOOKUP(H2890,'Product Master'!B:B,'Product Master'!C:C)</f>
        <v>Packaging Materials</v>
      </c>
      <c r="M2890" s="9">
        <f t="shared" si="3"/>
        <v>9100000</v>
      </c>
    </row>
    <row r="2891">
      <c r="A2891" s="5" t="s">
        <v>6968</v>
      </c>
      <c r="B2891" s="5" t="s">
        <v>4292</v>
      </c>
      <c r="C2891" s="5" t="s">
        <v>3406</v>
      </c>
      <c r="D2891" s="5" t="s">
        <v>3403</v>
      </c>
      <c r="E2891" s="6">
        <v>46769.0</v>
      </c>
      <c r="F2891" s="7">
        <f t="shared" si="1"/>
        <v>2028</v>
      </c>
      <c r="G2891" s="7">
        <f t="shared" si="2"/>
        <v>1</v>
      </c>
      <c r="H2891" s="5" t="s">
        <v>245</v>
      </c>
      <c r="I2891" s="7">
        <v>28.3</v>
      </c>
      <c r="J2891" s="7">
        <v>80.0</v>
      </c>
      <c r="K2891" s="8"/>
      <c r="L2891" s="5" t="str">
        <f t="array" ref="L2891">XLOOKUP(H2891,'Product Master'!B:B,'Product Master'!C:C)</f>
        <v>Packaging Materials</v>
      </c>
      <c r="M2891" s="9">
        <f t="shared" si="3"/>
        <v>22640000</v>
      </c>
    </row>
    <row r="2892">
      <c r="A2892" s="5" t="s">
        <v>6969</v>
      </c>
      <c r="B2892" s="5" t="s">
        <v>4638</v>
      </c>
      <c r="C2892" s="5" t="s">
        <v>3406</v>
      </c>
      <c r="D2892" s="5" t="s">
        <v>3413</v>
      </c>
      <c r="E2892" s="6">
        <v>46476.0</v>
      </c>
      <c r="F2892" s="7">
        <f t="shared" si="1"/>
        <v>2027</v>
      </c>
      <c r="G2892" s="7">
        <f t="shared" si="2"/>
        <v>3</v>
      </c>
      <c r="H2892" s="5" t="s">
        <v>74</v>
      </c>
      <c r="I2892" s="7">
        <v>30.7</v>
      </c>
      <c r="J2892" s="7">
        <v>0.0</v>
      </c>
      <c r="K2892" s="8"/>
      <c r="L2892" s="5" t="str">
        <f t="array" ref="L2892">XLOOKUP(H2892,'Product Master'!B:B,'Product Master'!C:C)</f>
        <v>Consumer &amp; Home Care</v>
      </c>
      <c r="M2892" s="9">
        <f t="shared" si="3"/>
        <v>0</v>
      </c>
    </row>
    <row r="2893">
      <c r="A2893" s="5" t="s">
        <v>6970</v>
      </c>
      <c r="B2893" s="5" t="s">
        <v>4560</v>
      </c>
      <c r="C2893" s="5" t="s">
        <v>3406</v>
      </c>
      <c r="D2893" s="5" t="s">
        <v>3417</v>
      </c>
      <c r="E2893" s="6">
        <v>45903.0</v>
      </c>
      <c r="F2893" s="7">
        <f t="shared" si="1"/>
        <v>2025</v>
      </c>
      <c r="G2893" s="7">
        <f t="shared" si="2"/>
        <v>9</v>
      </c>
      <c r="H2893" s="5" t="s">
        <v>71</v>
      </c>
      <c r="I2893" s="7">
        <v>28.3</v>
      </c>
      <c r="J2893" s="7">
        <v>60.0</v>
      </c>
      <c r="K2893" s="8"/>
      <c r="L2893" s="5" t="str">
        <f t="array" ref="L2893">XLOOKUP(H2893,'Product Master'!B:B,'Product Master'!C:C)</f>
        <v>Consumer &amp; Home Care</v>
      </c>
      <c r="M2893" s="9">
        <f t="shared" si="3"/>
        <v>16980000</v>
      </c>
    </row>
    <row r="2894">
      <c r="A2894" s="5" t="s">
        <v>6971</v>
      </c>
      <c r="B2894" s="5" t="s">
        <v>3825</v>
      </c>
      <c r="C2894" s="5" t="s">
        <v>3406</v>
      </c>
      <c r="D2894" s="5" t="s">
        <v>3419</v>
      </c>
      <c r="E2894" s="6">
        <v>45871.0</v>
      </c>
      <c r="F2894" s="7">
        <f t="shared" si="1"/>
        <v>2025</v>
      </c>
      <c r="G2894" s="7">
        <f t="shared" si="2"/>
        <v>8</v>
      </c>
      <c r="H2894" s="5" t="s">
        <v>64</v>
      </c>
      <c r="I2894" s="7">
        <v>7.0</v>
      </c>
      <c r="J2894" s="7">
        <v>20.0</v>
      </c>
      <c r="K2894" s="8"/>
      <c r="L2894" s="5" t="str">
        <f t="array" ref="L2894">XLOOKUP(H2894,'Product Master'!B:B,'Product Master'!C:C)</f>
        <v>Industrial Lubricants</v>
      </c>
      <c r="M2894" s="9">
        <f t="shared" si="3"/>
        <v>1400000</v>
      </c>
    </row>
    <row r="2895">
      <c r="A2895" s="5" t="s">
        <v>6972</v>
      </c>
      <c r="B2895" s="5" t="s">
        <v>4076</v>
      </c>
      <c r="C2895" s="5" t="s">
        <v>3402</v>
      </c>
      <c r="D2895" s="5" t="s">
        <v>3407</v>
      </c>
      <c r="E2895" s="6">
        <v>45927.0</v>
      </c>
      <c r="F2895" s="7">
        <f t="shared" si="1"/>
        <v>2025</v>
      </c>
      <c r="G2895" s="7">
        <f t="shared" si="2"/>
        <v>9</v>
      </c>
      <c r="H2895" s="5" t="s">
        <v>142</v>
      </c>
      <c r="I2895" s="7">
        <v>53.0</v>
      </c>
      <c r="J2895" s="7">
        <v>100.0</v>
      </c>
      <c r="K2895" s="8"/>
      <c r="L2895" s="5" t="str">
        <f t="array" ref="L2895">XLOOKUP(H2895,'Product Master'!B:B,'Product Master'!C:C)</f>
        <v>Automotive Solutions</v>
      </c>
      <c r="M2895" s="9">
        <f t="shared" si="3"/>
        <v>53000000</v>
      </c>
    </row>
    <row r="2896">
      <c r="A2896" s="5" t="s">
        <v>6973</v>
      </c>
      <c r="B2896" s="5" t="s">
        <v>3933</v>
      </c>
      <c r="C2896" s="5" t="s">
        <v>3412</v>
      </c>
      <c r="D2896" s="5" t="s">
        <v>3413</v>
      </c>
      <c r="E2896" s="6">
        <v>46537.0</v>
      </c>
      <c r="F2896" s="7">
        <f t="shared" si="1"/>
        <v>2027</v>
      </c>
      <c r="G2896" s="7">
        <f t="shared" si="2"/>
        <v>5</v>
      </c>
      <c r="H2896" s="5" t="s">
        <v>118</v>
      </c>
      <c r="I2896" s="7">
        <v>59.7</v>
      </c>
      <c r="J2896" s="7">
        <v>0.0</v>
      </c>
      <c r="K2896" s="8"/>
      <c r="L2896" s="5" t="str">
        <f t="array" ref="L2896">XLOOKUP(H2896,'Product Master'!B:B,'Product Master'!C:C)</f>
        <v>Automotive Solutions</v>
      </c>
      <c r="M2896" s="9">
        <f t="shared" si="3"/>
        <v>0</v>
      </c>
    </row>
    <row r="2897">
      <c r="A2897" s="5" t="s">
        <v>6974</v>
      </c>
      <c r="B2897" s="5" t="s">
        <v>3753</v>
      </c>
      <c r="C2897" s="5" t="s">
        <v>3402</v>
      </c>
      <c r="D2897" s="5" t="s">
        <v>3413</v>
      </c>
      <c r="E2897" s="6">
        <v>45792.0</v>
      </c>
      <c r="F2897" s="7">
        <f t="shared" si="1"/>
        <v>2025</v>
      </c>
      <c r="G2897" s="7">
        <f t="shared" si="2"/>
        <v>5</v>
      </c>
      <c r="H2897" s="5" t="s">
        <v>166</v>
      </c>
      <c r="I2897" s="7">
        <v>48.9</v>
      </c>
      <c r="J2897" s="7">
        <v>0.0</v>
      </c>
      <c r="K2897" s="8"/>
      <c r="L2897" s="5" t="str">
        <f t="array" ref="L2897">XLOOKUP(H2897,'Product Master'!B:B,'Product Master'!C:C)</f>
        <v>Automotive Solutions</v>
      </c>
      <c r="M2897" s="9">
        <f t="shared" si="3"/>
        <v>0</v>
      </c>
    </row>
    <row r="2898">
      <c r="A2898" s="5" t="s">
        <v>6975</v>
      </c>
      <c r="B2898" s="5" t="s">
        <v>4175</v>
      </c>
      <c r="C2898" s="5" t="s">
        <v>3402</v>
      </c>
      <c r="D2898" s="5" t="s">
        <v>3407</v>
      </c>
      <c r="E2898" s="6">
        <v>46760.0</v>
      </c>
      <c r="F2898" s="7">
        <f t="shared" si="1"/>
        <v>2028</v>
      </c>
      <c r="G2898" s="7">
        <f t="shared" si="2"/>
        <v>1</v>
      </c>
      <c r="H2898" s="5" t="s">
        <v>92</v>
      </c>
      <c r="I2898" s="7">
        <v>76.8</v>
      </c>
      <c r="J2898" s="7">
        <v>100.0</v>
      </c>
      <c r="K2898" s="8"/>
      <c r="L2898" s="5" t="str">
        <f t="array" ref="L2898">XLOOKUP(H2898,'Product Master'!B:B,'Product Master'!C:C)</f>
        <v>Automotive Solutions</v>
      </c>
      <c r="M2898" s="9">
        <f t="shared" si="3"/>
        <v>76800000</v>
      </c>
    </row>
    <row r="2899">
      <c r="A2899" s="5" t="s">
        <v>6976</v>
      </c>
      <c r="B2899" s="5" t="s">
        <v>3513</v>
      </c>
      <c r="C2899" s="5" t="s">
        <v>3406</v>
      </c>
      <c r="D2899" s="5" t="s">
        <v>3417</v>
      </c>
      <c r="E2899" s="6">
        <v>46584.0</v>
      </c>
      <c r="F2899" s="7">
        <f t="shared" si="1"/>
        <v>2027</v>
      </c>
      <c r="G2899" s="7">
        <f t="shared" si="2"/>
        <v>7</v>
      </c>
      <c r="H2899" s="5" t="s">
        <v>56</v>
      </c>
      <c r="I2899" s="7">
        <v>74.6</v>
      </c>
      <c r="J2899" s="7">
        <v>60.0</v>
      </c>
      <c r="K2899" s="8"/>
      <c r="L2899" s="5" t="str">
        <f t="array" ref="L2899">XLOOKUP(H2899,'Product Master'!B:B,'Product Master'!C:C)</f>
        <v>Packaging Materials</v>
      </c>
      <c r="M2899" s="9">
        <f t="shared" si="3"/>
        <v>44760000</v>
      </c>
    </row>
    <row r="2900">
      <c r="A2900" s="5" t="s">
        <v>6977</v>
      </c>
      <c r="B2900" s="5" t="s">
        <v>4452</v>
      </c>
      <c r="C2900" s="5" t="s">
        <v>3406</v>
      </c>
      <c r="D2900" s="5" t="s">
        <v>3419</v>
      </c>
      <c r="E2900" s="6">
        <v>46655.0</v>
      </c>
      <c r="F2900" s="7">
        <f t="shared" si="1"/>
        <v>2027</v>
      </c>
      <c r="G2900" s="7">
        <f t="shared" si="2"/>
        <v>9</v>
      </c>
      <c r="H2900" s="5" t="s">
        <v>35</v>
      </c>
      <c r="I2900" s="7">
        <v>68.4</v>
      </c>
      <c r="J2900" s="7">
        <v>20.0</v>
      </c>
      <c r="K2900" s="5" t="s">
        <v>6978</v>
      </c>
      <c r="L2900" s="5" t="str">
        <f t="array" ref="L2900">XLOOKUP(H2900,'Product Master'!B:B,'Product Master'!C:C)</f>
        <v>Specialty Polymers</v>
      </c>
      <c r="M2900" s="9">
        <f t="shared" si="3"/>
        <v>13680000</v>
      </c>
    </row>
    <row r="2901">
      <c r="A2901" s="5" t="s">
        <v>6979</v>
      </c>
      <c r="B2901" s="5" t="s">
        <v>3415</v>
      </c>
      <c r="C2901" s="5" t="s">
        <v>3406</v>
      </c>
      <c r="D2901" s="5" t="s">
        <v>3407</v>
      </c>
      <c r="E2901" s="6">
        <v>45969.0</v>
      </c>
      <c r="F2901" s="7">
        <f t="shared" si="1"/>
        <v>2025</v>
      </c>
      <c r="G2901" s="7">
        <f t="shared" si="2"/>
        <v>11</v>
      </c>
      <c r="H2901" s="5" t="s">
        <v>71</v>
      </c>
      <c r="I2901" s="7">
        <v>34.4</v>
      </c>
      <c r="J2901" s="7">
        <v>100.0</v>
      </c>
      <c r="K2901" s="8"/>
      <c r="L2901" s="5" t="str">
        <f t="array" ref="L2901">XLOOKUP(H2901,'Product Master'!B:B,'Product Master'!C:C)</f>
        <v>Consumer &amp; Home Care</v>
      </c>
      <c r="M2901" s="9">
        <f t="shared" si="3"/>
        <v>34400000</v>
      </c>
    </row>
    <row r="2902">
      <c r="A2902" s="5" t="s">
        <v>6980</v>
      </c>
      <c r="B2902" s="5" t="s">
        <v>4025</v>
      </c>
      <c r="C2902" s="5" t="s">
        <v>3412</v>
      </c>
      <c r="D2902" s="5" t="s">
        <v>3419</v>
      </c>
      <c r="E2902" s="6">
        <v>46538.0</v>
      </c>
      <c r="F2902" s="7">
        <f t="shared" si="1"/>
        <v>2027</v>
      </c>
      <c r="G2902" s="7">
        <f t="shared" si="2"/>
        <v>5</v>
      </c>
      <c r="H2902" s="5" t="s">
        <v>71</v>
      </c>
      <c r="I2902" s="7">
        <v>34.6</v>
      </c>
      <c r="J2902" s="7">
        <v>20.0</v>
      </c>
      <c r="K2902" s="8"/>
      <c r="L2902" s="5" t="str">
        <f t="array" ref="L2902">XLOOKUP(H2902,'Product Master'!B:B,'Product Master'!C:C)</f>
        <v>Consumer &amp; Home Care</v>
      </c>
      <c r="M2902" s="9">
        <f t="shared" si="3"/>
        <v>6920000</v>
      </c>
    </row>
    <row r="2903">
      <c r="A2903" s="5" t="s">
        <v>6981</v>
      </c>
      <c r="B2903" s="5" t="s">
        <v>4033</v>
      </c>
      <c r="C2903" s="5" t="s">
        <v>3406</v>
      </c>
      <c r="D2903" s="5" t="s">
        <v>3413</v>
      </c>
      <c r="E2903" s="6">
        <v>46650.0</v>
      </c>
      <c r="F2903" s="7">
        <f t="shared" si="1"/>
        <v>2027</v>
      </c>
      <c r="G2903" s="7">
        <f t="shared" si="2"/>
        <v>9</v>
      </c>
      <c r="H2903" s="5" t="s">
        <v>166</v>
      </c>
      <c r="I2903" s="7">
        <v>60.3</v>
      </c>
      <c r="J2903" s="7">
        <v>0.0</v>
      </c>
      <c r="K2903" s="5" t="s">
        <v>5532</v>
      </c>
      <c r="L2903" s="5" t="str">
        <f t="array" ref="L2903">XLOOKUP(H2903,'Product Master'!B:B,'Product Master'!C:C)</f>
        <v>Automotive Solutions</v>
      </c>
      <c r="M2903" s="9">
        <f t="shared" si="3"/>
        <v>0</v>
      </c>
    </row>
    <row r="2904">
      <c r="A2904" s="5" t="s">
        <v>6982</v>
      </c>
      <c r="B2904" s="5" t="s">
        <v>5781</v>
      </c>
      <c r="C2904" s="5" t="s">
        <v>3412</v>
      </c>
      <c r="D2904" s="5" t="s">
        <v>3403</v>
      </c>
      <c r="E2904" s="6">
        <v>46673.0</v>
      </c>
      <c r="F2904" s="7">
        <f t="shared" si="1"/>
        <v>2027</v>
      </c>
      <c r="G2904" s="7">
        <f t="shared" si="2"/>
        <v>10</v>
      </c>
      <c r="H2904" s="5" t="s">
        <v>183</v>
      </c>
      <c r="I2904" s="7">
        <v>66.0</v>
      </c>
      <c r="J2904" s="7">
        <v>80.0</v>
      </c>
      <c r="K2904" s="8"/>
      <c r="L2904" s="5" t="str">
        <f t="array" ref="L2904">XLOOKUP(H2904,'Product Master'!B:B,'Product Master'!C:C)</f>
        <v>Industrial Lubricants</v>
      </c>
      <c r="M2904" s="9">
        <f t="shared" si="3"/>
        <v>52800000</v>
      </c>
    </row>
    <row r="2905">
      <c r="A2905" s="5" t="s">
        <v>6983</v>
      </c>
      <c r="B2905" s="5" t="s">
        <v>3462</v>
      </c>
      <c r="C2905" s="5" t="s">
        <v>3412</v>
      </c>
      <c r="D2905" s="5" t="s">
        <v>3403</v>
      </c>
      <c r="E2905" s="6">
        <v>46152.0</v>
      </c>
      <c r="F2905" s="7">
        <f t="shared" si="1"/>
        <v>2026</v>
      </c>
      <c r="G2905" s="7">
        <f t="shared" si="2"/>
        <v>5</v>
      </c>
      <c r="H2905" s="5" t="s">
        <v>59</v>
      </c>
      <c r="I2905" s="7">
        <v>74.3</v>
      </c>
      <c r="J2905" s="7">
        <v>80.0</v>
      </c>
      <c r="K2905" s="8"/>
      <c r="L2905" s="5" t="str">
        <f t="array" ref="L2905">XLOOKUP(H2905,'Product Master'!B:B,'Product Master'!C:C)</f>
        <v>Consumer &amp; Home Care</v>
      </c>
      <c r="M2905" s="9">
        <f t="shared" si="3"/>
        <v>59440000</v>
      </c>
    </row>
    <row r="2906">
      <c r="A2906" s="5" t="s">
        <v>6984</v>
      </c>
      <c r="B2906" s="5" t="s">
        <v>3744</v>
      </c>
      <c r="C2906" s="5" t="s">
        <v>3406</v>
      </c>
      <c r="D2906" s="5" t="s">
        <v>3417</v>
      </c>
      <c r="E2906" s="6">
        <v>46275.0</v>
      </c>
      <c r="F2906" s="7">
        <f t="shared" si="1"/>
        <v>2026</v>
      </c>
      <c r="G2906" s="7">
        <f t="shared" si="2"/>
        <v>9</v>
      </c>
      <c r="H2906" s="5" t="s">
        <v>280</v>
      </c>
      <c r="I2906" s="7">
        <v>73.1</v>
      </c>
      <c r="J2906" s="7">
        <v>60.0</v>
      </c>
      <c r="K2906" s="8"/>
      <c r="L2906" s="5" t="str">
        <f t="array" ref="L2906">XLOOKUP(H2906,'Product Master'!B:B,'Product Master'!C:C)</f>
        <v>Packaging Materials</v>
      </c>
      <c r="M2906" s="9">
        <f t="shared" si="3"/>
        <v>43860000</v>
      </c>
    </row>
    <row r="2907">
      <c r="A2907" s="5" t="s">
        <v>6985</v>
      </c>
      <c r="B2907" s="5" t="s">
        <v>4108</v>
      </c>
      <c r="C2907" s="5" t="s">
        <v>3412</v>
      </c>
      <c r="D2907" s="5" t="s">
        <v>3413</v>
      </c>
      <c r="E2907" s="6">
        <v>45752.0</v>
      </c>
      <c r="F2907" s="7">
        <f t="shared" si="1"/>
        <v>2025</v>
      </c>
      <c r="G2907" s="7">
        <f t="shared" si="2"/>
        <v>4</v>
      </c>
      <c r="H2907" s="5" t="s">
        <v>213</v>
      </c>
      <c r="I2907" s="7">
        <v>7.6</v>
      </c>
      <c r="J2907" s="7">
        <v>0.0</v>
      </c>
      <c r="K2907" s="8"/>
      <c r="L2907" s="5" t="str">
        <f t="array" ref="L2907">XLOOKUP(H2907,'Product Master'!B:B,'Product Master'!C:C)</f>
        <v>Industrial Lubricants</v>
      </c>
      <c r="M2907" s="9">
        <f t="shared" si="3"/>
        <v>0</v>
      </c>
    </row>
    <row r="2908">
      <c r="A2908" s="5" t="s">
        <v>6986</v>
      </c>
      <c r="B2908" s="5" t="s">
        <v>5672</v>
      </c>
      <c r="C2908" s="5" t="s">
        <v>3416</v>
      </c>
      <c r="D2908" s="5" t="s">
        <v>3417</v>
      </c>
      <c r="E2908" s="6">
        <v>46497.0</v>
      </c>
      <c r="F2908" s="7">
        <f t="shared" si="1"/>
        <v>2027</v>
      </c>
      <c r="G2908" s="7">
        <f t="shared" si="2"/>
        <v>4</v>
      </c>
      <c r="H2908" s="5" t="s">
        <v>103</v>
      </c>
      <c r="I2908" s="7">
        <v>32.5</v>
      </c>
      <c r="J2908" s="7">
        <v>60.0</v>
      </c>
      <c r="K2908" s="5" t="s">
        <v>6987</v>
      </c>
      <c r="L2908" s="5" t="str">
        <f t="array" ref="L2908">XLOOKUP(H2908,'Product Master'!B:B,'Product Master'!C:C)</f>
        <v>Specialty Polymers</v>
      </c>
      <c r="M2908" s="9">
        <f t="shared" si="3"/>
        <v>19500000</v>
      </c>
    </row>
    <row r="2909">
      <c r="A2909" s="5" t="s">
        <v>6988</v>
      </c>
      <c r="B2909" s="5" t="s">
        <v>4648</v>
      </c>
      <c r="C2909" s="5" t="s">
        <v>3406</v>
      </c>
      <c r="D2909" s="5" t="s">
        <v>3407</v>
      </c>
      <c r="E2909" s="6">
        <v>46471.0</v>
      </c>
      <c r="F2909" s="7">
        <f t="shared" si="1"/>
        <v>2027</v>
      </c>
      <c r="G2909" s="7">
        <f t="shared" si="2"/>
        <v>3</v>
      </c>
      <c r="H2909" s="5" t="s">
        <v>183</v>
      </c>
      <c r="I2909" s="7">
        <v>16.7</v>
      </c>
      <c r="J2909" s="7">
        <v>100.0</v>
      </c>
      <c r="K2909" s="8"/>
      <c r="L2909" s="5" t="str">
        <f t="array" ref="L2909">XLOOKUP(H2909,'Product Master'!B:B,'Product Master'!C:C)</f>
        <v>Industrial Lubricants</v>
      </c>
      <c r="M2909" s="9">
        <f t="shared" si="3"/>
        <v>16700000</v>
      </c>
    </row>
    <row r="2910">
      <c r="A2910" s="5" t="s">
        <v>6989</v>
      </c>
      <c r="B2910" s="5" t="s">
        <v>3672</v>
      </c>
      <c r="C2910" s="5" t="s">
        <v>3412</v>
      </c>
      <c r="D2910" s="5" t="s">
        <v>3419</v>
      </c>
      <c r="E2910" s="6">
        <v>46484.0</v>
      </c>
      <c r="F2910" s="7">
        <f t="shared" si="1"/>
        <v>2027</v>
      </c>
      <c r="G2910" s="7">
        <f t="shared" si="2"/>
        <v>4</v>
      </c>
      <c r="H2910" s="5" t="s">
        <v>31</v>
      </c>
      <c r="I2910" s="7">
        <v>9.4</v>
      </c>
      <c r="J2910" s="7">
        <v>20.0</v>
      </c>
      <c r="K2910" s="8"/>
      <c r="L2910" s="5" t="str">
        <f t="array" ref="L2910">XLOOKUP(H2910,'Product Master'!B:B,'Product Master'!C:C)</f>
        <v>Consumer &amp; Home Care</v>
      </c>
      <c r="M2910" s="9">
        <f t="shared" si="3"/>
        <v>1880000</v>
      </c>
    </row>
    <row r="2911">
      <c r="A2911" s="5" t="s">
        <v>6990</v>
      </c>
      <c r="B2911" s="5" t="s">
        <v>3630</v>
      </c>
      <c r="C2911" s="5" t="s">
        <v>3406</v>
      </c>
      <c r="D2911" s="5" t="s">
        <v>3417</v>
      </c>
      <c r="E2911" s="6">
        <v>46434.0</v>
      </c>
      <c r="F2911" s="7">
        <f t="shared" si="1"/>
        <v>2027</v>
      </c>
      <c r="G2911" s="7">
        <f t="shared" si="2"/>
        <v>2</v>
      </c>
      <c r="H2911" s="5" t="s">
        <v>95</v>
      </c>
      <c r="I2911" s="7">
        <v>38.7</v>
      </c>
      <c r="J2911" s="7">
        <v>60.0</v>
      </c>
      <c r="K2911" s="8"/>
      <c r="L2911" s="5" t="str">
        <f t="array" ref="L2911">XLOOKUP(H2911,'Product Master'!B:B,'Product Master'!C:C)</f>
        <v>Consumer &amp; Home Care</v>
      </c>
      <c r="M2911" s="9">
        <f t="shared" si="3"/>
        <v>23220000</v>
      </c>
    </row>
    <row r="2912">
      <c r="A2912" s="5" t="s">
        <v>6991</v>
      </c>
      <c r="B2912" s="5" t="s">
        <v>5276</v>
      </c>
      <c r="C2912" s="5" t="s">
        <v>3406</v>
      </c>
      <c r="D2912" s="5" t="s">
        <v>3419</v>
      </c>
      <c r="E2912" s="6">
        <v>46520.0</v>
      </c>
      <c r="F2912" s="7">
        <f t="shared" si="1"/>
        <v>2027</v>
      </c>
      <c r="G2912" s="7">
        <f t="shared" si="2"/>
        <v>5</v>
      </c>
      <c r="H2912" s="5" t="s">
        <v>277</v>
      </c>
      <c r="I2912" s="7">
        <v>20.2</v>
      </c>
      <c r="J2912" s="7">
        <v>20.0</v>
      </c>
      <c r="K2912" s="8"/>
      <c r="L2912" s="5" t="str">
        <f t="array" ref="L2912">XLOOKUP(H2912,'Product Master'!B:B,'Product Master'!C:C)</f>
        <v>Packaging Materials</v>
      </c>
      <c r="M2912" s="9">
        <f t="shared" si="3"/>
        <v>4040000</v>
      </c>
    </row>
    <row r="2913">
      <c r="A2913" s="5" t="s">
        <v>6992</v>
      </c>
      <c r="B2913" s="5" t="s">
        <v>4367</v>
      </c>
      <c r="C2913" s="5" t="s">
        <v>3406</v>
      </c>
      <c r="D2913" s="5" t="s">
        <v>3407</v>
      </c>
      <c r="E2913" s="6">
        <v>45707.0</v>
      </c>
      <c r="F2913" s="7">
        <f t="shared" si="1"/>
        <v>2025</v>
      </c>
      <c r="G2913" s="7">
        <f t="shared" si="2"/>
        <v>2</v>
      </c>
      <c r="H2913" s="5" t="s">
        <v>64</v>
      </c>
      <c r="I2913" s="7">
        <v>21.1</v>
      </c>
      <c r="J2913" s="7">
        <v>100.0</v>
      </c>
      <c r="K2913" s="8"/>
      <c r="L2913" s="5" t="str">
        <f t="array" ref="L2913">XLOOKUP(H2913,'Product Master'!B:B,'Product Master'!C:C)</f>
        <v>Industrial Lubricants</v>
      </c>
      <c r="M2913" s="9">
        <f t="shared" si="3"/>
        <v>21100000</v>
      </c>
    </row>
    <row r="2914">
      <c r="A2914" s="5" t="s">
        <v>6993</v>
      </c>
      <c r="B2914" s="5" t="s">
        <v>4006</v>
      </c>
      <c r="C2914" s="5" t="s">
        <v>3402</v>
      </c>
      <c r="D2914" s="5" t="s">
        <v>3417</v>
      </c>
      <c r="E2914" s="6">
        <v>46265.0</v>
      </c>
      <c r="F2914" s="7">
        <f t="shared" si="1"/>
        <v>2026</v>
      </c>
      <c r="G2914" s="7">
        <f t="shared" si="2"/>
        <v>8</v>
      </c>
      <c r="H2914" s="5" t="s">
        <v>79</v>
      </c>
      <c r="I2914" s="7">
        <v>22.0</v>
      </c>
      <c r="J2914" s="7">
        <v>60.0</v>
      </c>
      <c r="K2914" s="8"/>
      <c r="L2914" s="5" t="str">
        <f t="array" ref="L2914">XLOOKUP(H2914,'Product Master'!B:B,'Product Master'!C:C)</f>
        <v>Packaging Materials</v>
      </c>
      <c r="M2914" s="9">
        <f t="shared" si="3"/>
        <v>13200000</v>
      </c>
    </row>
    <row r="2915">
      <c r="A2915" s="5" t="s">
        <v>6994</v>
      </c>
      <c r="B2915" s="5" t="s">
        <v>5850</v>
      </c>
      <c r="C2915" s="5" t="s">
        <v>3416</v>
      </c>
      <c r="D2915" s="5" t="s">
        <v>3413</v>
      </c>
      <c r="E2915" s="6">
        <v>45968.0</v>
      </c>
      <c r="F2915" s="7">
        <f t="shared" si="1"/>
        <v>2025</v>
      </c>
      <c r="G2915" s="7">
        <f t="shared" si="2"/>
        <v>11</v>
      </c>
      <c r="H2915" s="5" t="s">
        <v>64</v>
      </c>
      <c r="I2915" s="7">
        <v>37.5</v>
      </c>
      <c r="J2915" s="7">
        <v>0.0</v>
      </c>
      <c r="K2915" s="8"/>
      <c r="L2915" s="5" t="str">
        <f t="array" ref="L2915">XLOOKUP(H2915,'Product Master'!B:B,'Product Master'!C:C)</f>
        <v>Industrial Lubricants</v>
      </c>
      <c r="M2915" s="9">
        <f t="shared" si="3"/>
        <v>0</v>
      </c>
    </row>
    <row r="2916">
      <c r="A2916" s="5" t="s">
        <v>6995</v>
      </c>
      <c r="B2916" s="5" t="s">
        <v>4537</v>
      </c>
      <c r="C2916" s="5" t="s">
        <v>3416</v>
      </c>
      <c r="D2916" s="5" t="s">
        <v>3419</v>
      </c>
      <c r="E2916" s="6">
        <v>45708.0</v>
      </c>
      <c r="F2916" s="7">
        <f t="shared" si="1"/>
        <v>2025</v>
      </c>
      <c r="G2916" s="7">
        <f t="shared" si="2"/>
        <v>2</v>
      </c>
      <c r="H2916" s="5" t="s">
        <v>133</v>
      </c>
      <c r="I2916" s="7">
        <v>5.9</v>
      </c>
      <c r="J2916" s="7">
        <v>20.0</v>
      </c>
      <c r="K2916" s="8"/>
      <c r="L2916" s="5" t="str">
        <f t="array" ref="L2916">XLOOKUP(H2916,'Product Master'!B:B,'Product Master'!C:C)</f>
        <v>Specialty Polymers</v>
      </c>
      <c r="M2916" s="9">
        <f t="shared" si="3"/>
        <v>1180000</v>
      </c>
    </row>
    <row r="2917">
      <c r="A2917" s="5" t="s">
        <v>6996</v>
      </c>
      <c r="B2917" s="5" t="s">
        <v>4648</v>
      </c>
      <c r="C2917" s="5" t="s">
        <v>3406</v>
      </c>
      <c r="D2917" s="5" t="s">
        <v>3419</v>
      </c>
      <c r="E2917" s="6">
        <v>46335.0</v>
      </c>
      <c r="F2917" s="7">
        <f t="shared" si="1"/>
        <v>2026</v>
      </c>
      <c r="G2917" s="7">
        <f t="shared" si="2"/>
        <v>11</v>
      </c>
      <c r="H2917" s="5" t="s">
        <v>19</v>
      </c>
      <c r="I2917" s="7">
        <v>10.0</v>
      </c>
      <c r="J2917" s="7">
        <v>20.0</v>
      </c>
      <c r="K2917" s="8"/>
      <c r="L2917" s="5" t="str">
        <f t="array" ref="L2917">XLOOKUP(H2917,'Product Master'!B:B,'Product Master'!C:C)</f>
        <v>Packaging Materials</v>
      </c>
      <c r="M2917" s="9">
        <f t="shared" si="3"/>
        <v>2000000</v>
      </c>
    </row>
    <row r="2918">
      <c r="A2918" s="5" t="s">
        <v>6997</v>
      </c>
      <c r="B2918" s="5" t="s">
        <v>3886</v>
      </c>
      <c r="C2918" s="5" t="s">
        <v>3402</v>
      </c>
      <c r="D2918" s="5" t="s">
        <v>3419</v>
      </c>
      <c r="E2918" s="6">
        <v>46460.0</v>
      </c>
      <c r="F2918" s="7">
        <f t="shared" si="1"/>
        <v>2027</v>
      </c>
      <c r="G2918" s="7">
        <f t="shared" si="2"/>
        <v>3</v>
      </c>
      <c r="H2918" s="5" t="s">
        <v>180</v>
      </c>
      <c r="I2918" s="7">
        <v>69.1</v>
      </c>
      <c r="J2918" s="7">
        <v>20.0</v>
      </c>
      <c r="K2918" s="8"/>
      <c r="L2918" s="5" t="str">
        <f t="array" ref="L2918">XLOOKUP(H2918,'Product Master'!B:B,'Product Master'!C:C)</f>
        <v>Automotive Solutions</v>
      </c>
      <c r="M2918" s="9">
        <f t="shared" si="3"/>
        <v>13820000</v>
      </c>
    </row>
    <row r="2919">
      <c r="A2919" s="5" t="s">
        <v>6998</v>
      </c>
      <c r="B2919" s="5" t="s">
        <v>3568</v>
      </c>
      <c r="C2919" s="5" t="s">
        <v>3402</v>
      </c>
      <c r="D2919" s="5" t="s">
        <v>3407</v>
      </c>
      <c r="E2919" s="6">
        <v>46189.0</v>
      </c>
      <c r="F2919" s="7">
        <f t="shared" si="1"/>
        <v>2026</v>
      </c>
      <c r="G2919" s="7">
        <f t="shared" si="2"/>
        <v>6</v>
      </c>
      <c r="H2919" s="5" t="s">
        <v>267</v>
      </c>
      <c r="I2919" s="7">
        <v>56.2</v>
      </c>
      <c r="J2919" s="7">
        <v>100.0</v>
      </c>
      <c r="K2919" s="8"/>
      <c r="L2919" s="5" t="str">
        <f t="array" ref="L2919">XLOOKUP(H2919,'Product Master'!B:B,'Product Master'!C:C)</f>
        <v>Automotive Solutions</v>
      </c>
      <c r="M2919" s="9">
        <f t="shared" si="3"/>
        <v>56200000</v>
      </c>
    </row>
    <row r="2920">
      <c r="A2920" s="5" t="s">
        <v>6999</v>
      </c>
      <c r="B2920" s="5" t="s">
        <v>3747</v>
      </c>
      <c r="C2920" s="5" t="s">
        <v>3402</v>
      </c>
      <c r="D2920" s="5" t="s">
        <v>3413</v>
      </c>
      <c r="E2920" s="6">
        <v>45873.0</v>
      </c>
      <c r="F2920" s="7">
        <f t="shared" si="1"/>
        <v>2025</v>
      </c>
      <c r="G2920" s="7">
        <f t="shared" si="2"/>
        <v>8</v>
      </c>
      <c r="H2920" s="5" t="s">
        <v>56</v>
      </c>
      <c r="I2920" s="7">
        <v>17.6</v>
      </c>
      <c r="J2920" s="7">
        <v>0.0</v>
      </c>
      <c r="K2920" s="8"/>
      <c r="L2920" s="5" t="str">
        <f t="array" ref="L2920">XLOOKUP(H2920,'Product Master'!B:B,'Product Master'!C:C)</f>
        <v>Packaging Materials</v>
      </c>
      <c r="M2920" s="9">
        <f t="shared" si="3"/>
        <v>0</v>
      </c>
    </row>
    <row r="2921">
      <c r="A2921" s="5" t="s">
        <v>7000</v>
      </c>
      <c r="B2921" s="5" t="s">
        <v>3513</v>
      </c>
      <c r="C2921" s="5" t="s">
        <v>3402</v>
      </c>
      <c r="D2921" s="5" t="s">
        <v>3407</v>
      </c>
      <c r="E2921" s="6">
        <v>46549.0</v>
      </c>
      <c r="F2921" s="7">
        <f t="shared" si="1"/>
        <v>2027</v>
      </c>
      <c r="G2921" s="7">
        <f t="shared" si="2"/>
        <v>6</v>
      </c>
      <c r="H2921" s="5" t="s">
        <v>382</v>
      </c>
      <c r="I2921" s="7">
        <v>62.0</v>
      </c>
      <c r="J2921" s="7">
        <v>100.0</v>
      </c>
      <c r="K2921" s="8"/>
      <c r="L2921" s="5" t="str">
        <f t="array" ref="L2921">XLOOKUP(H2921,'Product Master'!B:B,'Product Master'!C:C)</f>
        <v>Industrial Lubricants</v>
      </c>
      <c r="M2921" s="9">
        <f t="shared" si="3"/>
        <v>62000000</v>
      </c>
    </row>
    <row r="2922">
      <c r="A2922" s="5" t="s">
        <v>7001</v>
      </c>
      <c r="B2922" s="5" t="s">
        <v>4311</v>
      </c>
      <c r="C2922" s="5" t="s">
        <v>3412</v>
      </c>
      <c r="D2922" s="5" t="s">
        <v>3419</v>
      </c>
      <c r="E2922" s="6">
        <v>46343.0</v>
      </c>
      <c r="F2922" s="7">
        <f t="shared" si="1"/>
        <v>2026</v>
      </c>
      <c r="G2922" s="7">
        <f t="shared" si="2"/>
        <v>11</v>
      </c>
      <c r="H2922" s="5" t="s">
        <v>180</v>
      </c>
      <c r="I2922" s="7">
        <v>59.0</v>
      </c>
      <c r="J2922" s="7">
        <v>20.0</v>
      </c>
      <c r="K2922" s="8"/>
      <c r="L2922" s="5" t="str">
        <f t="array" ref="L2922">XLOOKUP(H2922,'Product Master'!B:B,'Product Master'!C:C)</f>
        <v>Automotive Solutions</v>
      </c>
      <c r="M2922" s="9">
        <f t="shared" si="3"/>
        <v>11800000</v>
      </c>
    </row>
    <row r="2923">
      <c r="A2923" s="5" t="s">
        <v>7002</v>
      </c>
      <c r="B2923" s="5" t="s">
        <v>4108</v>
      </c>
      <c r="C2923" s="5" t="s">
        <v>3406</v>
      </c>
      <c r="D2923" s="5" t="s">
        <v>3417</v>
      </c>
      <c r="E2923" s="6">
        <v>46806.0</v>
      </c>
      <c r="F2923" s="7">
        <f t="shared" si="1"/>
        <v>2028</v>
      </c>
      <c r="G2923" s="7">
        <f t="shared" si="2"/>
        <v>2</v>
      </c>
      <c r="H2923" s="5" t="s">
        <v>218</v>
      </c>
      <c r="I2923" s="7">
        <v>31.7</v>
      </c>
      <c r="J2923" s="7">
        <v>60.0</v>
      </c>
      <c r="K2923" s="8"/>
      <c r="L2923" s="5" t="str">
        <f t="array" ref="L2923">XLOOKUP(H2923,'Product Master'!B:B,'Product Master'!C:C)</f>
        <v>Consumer &amp; Home Care</v>
      </c>
      <c r="M2923" s="9">
        <f t="shared" si="3"/>
        <v>19020000</v>
      </c>
    </row>
    <row r="2924">
      <c r="A2924" s="5" t="s">
        <v>7003</v>
      </c>
      <c r="B2924" s="5" t="s">
        <v>3899</v>
      </c>
      <c r="C2924" s="5" t="s">
        <v>3406</v>
      </c>
      <c r="D2924" s="5" t="s">
        <v>3417</v>
      </c>
      <c r="E2924" s="6">
        <v>46167.0</v>
      </c>
      <c r="F2924" s="7">
        <f t="shared" si="1"/>
        <v>2026</v>
      </c>
      <c r="G2924" s="7">
        <f t="shared" si="2"/>
        <v>5</v>
      </c>
      <c r="H2924" s="5" t="s">
        <v>59</v>
      </c>
      <c r="I2924" s="7">
        <v>38.0</v>
      </c>
      <c r="J2924" s="7">
        <v>60.0</v>
      </c>
      <c r="K2924" s="8"/>
      <c r="L2924" s="5" t="str">
        <f t="array" ref="L2924">XLOOKUP(H2924,'Product Master'!B:B,'Product Master'!C:C)</f>
        <v>Consumer &amp; Home Care</v>
      </c>
      <c r="M2924" s="9">
        <f t="shared" si="3"/>
        <v>22800000</v>
      </c>
    </row>
    <row r="2925">
      <c r="A2925" s="5" t="s">
        <v>7004</v>
      </c>
      <c r="B2925" s="5" t="s">
        <v>6294</v>
      </c>
      <c r="C2925" s="5" t="s">
        <v>3406</v>
      </c>
      <c r="D2925" s="5" t="s">
        <v>3403</v>
      </c>
      <c r="E2925" s="6">
        <v>46429.0</v>
      </c>
      <c r="F2925" s="7">
        <f t="shared" si="1"/>
        <v>2027</v>
      </c>
      <c r="G2925" s="7">
        <f t="shared" si="2"/>
        <v>2</v>
      </c>
      <c r="H2925" s="5" t="s">
        <v>294</v>
      </c>
      <c r="I2925" s="7">
        <v>20.9</v>
      </c>
      <c r="J2925" s="7">
        <v>80.0</v>
      </c>
      <c r="K2925" s="8"/>
      <c r="L2925" s="5" t="str">
        <f t="array" ref="L2925">XLOOKUP(H2925,'Product Master'!B:B,'Product Master'!C:C)</f>
        <v>Consumer &amp; Home Care</v>
      </c>
      <c r="M2925" s="9">
        <f t="shared" si="3"/>
        <v>16720000</v>
      </c>
    </row>
    <row r="2926">
      <c r="A2926" s="5" t="s">
        <v>7005</v>
      </c>
      <c r="B2926" s="5" t="s">
        <v>3475</v>
      </c>
      <c r="C2926" s="5" t="s">
        <v>3412</v>
      </c>
      <c r="D2926" s="5" t="s">
        <v>3417</v>
      </c>
      <c r="E2926" s="6">
        <v>46153.0</v>
      </c>
      <c r="F2926" s="7">
        <f t="shared" si="1"/>
        <v>2026</v>
      </c>
      <c r="G2926" s="7">
        <f t="shared" si="2"/>
        <v>5</v>
      </c>
      <c r="H2926" s="5" t="s">
        <v>19</v>
      </c>
      <c r="I2926" s="7">
        <v>41.4</v>
      </c>
      <c r="J2926" s="7">
        <v>60.0</v>
      </c>
      <c r="K2926" s="8"/>
      <c r="L2926" s="5" t="str">
        <f t="array" ref="L2926">XLOOKUP(H2926,'Product Master'!B:B,'Product Master'!C:C)</f>
        <v>Packaging Materials</v>
      </c>
      <c r="M2926" s="9">
        <f t="shared" si="3"/>
        <v>24840000</v>
      </c>
    </row>
    <row r="2927">
      <c r="A2927" s="5" t="s">
        <v>7006</v>
      </c>
      <c r="B2927" s="5" t="s">
        <v>3689</v>
      </c>
      <c r="C2927" s="5" t="s">
        <v>3402</v>
      </c>
      <c r="D2927" s="5" t="s">
        <v>3407</v>
      </c>
      <c r="E2927" s="6">
        <v>46445.0</v>
      </c>
      <c r="F2927" s="7">
        <f t="shared" si="1"/>
        <v>2027</v>
      </c>
      <c r="G2927" s="7">
        <f t="shared" si="2"/>
        <v>2</v>
      </c>
      <c r="H2927" s="5" t="s">
        <v>142</v>
      </c>
      <c r="I2927" s="7">
        <v>50.6</v>
      </c>
      <c r="J2927" s="7">
        <v>100.0</v>
      </c>
      <c r="K2927" s="8"/>
      <c r="L2927" s="5" t="str">
        <f t="array" ref="L2927">XLOOKUP(H2927,'Product Master'!B:B,'Product Master'!C:C)</f>
        <v>Automotive Solutions</v>
      </c>
      <c r="M2927" s="9">
        <f t="shared" si="3"/>
        <v>50600000</v>
      </c>
    </row>
    <row r="2928">
      <c r="A2928" s="5" t="s">
        <v>7007</v>
      </c>
      <c r="B2928" s="5" t="s">
        <v>4644</v>
      </c>
      <c r="C2928" s="5" t="s">
        <v>3416</v>
      </c>
      <c r="D2928" s="5" t="s">
        <v>3419</v>
      </c>
      <c r="E2928" s="6">
        <v>46421.0</v>
      </c>
      <c r="F2928" s="7">
        <f t="shared" si="1"/>
        <v>2027</v>
      </c>
      <c r="G2928" s="7">
        <f t="shared" si="2"/>
        <v>2</v>
      </c>
      <c r="H2928" s="5" t="s">
        <v>79</v>
      </c>
      <c r="I2928" s="7">
        <v>72.6</v>
      </c>
      <c r="J2928" s="7">
        <v>20.0</v>
      </c>
      <c r="K2928" s="8"/>
      <c r="L2928" s="5" t="str">
        <f t="array" ref="L2928">XLOOKUP(H2928,'Product Master'!B:B,'Product Master'!C:C)</f>
        <v>Packaging Materials</v>
      </c>
      <c r="M2928" s="9">
        <f t="shared" si="3"/>
        <v>14520000</v>
      </c>
    </row>
    <row r="2929">
      <c r="A2929" s="5" t="s">
        <v>7008</v>
      </c>
      <c r="B2929" s="5" t="s">
        <v>4424</v>
      </c>
      <c r="C2929" s="5" t="s">
        <v>3416</v>
      </c>
      <c r="D2929" s="5" t="s">
        <v>3419</v>
      </c>
      <c r="E2929" s="6">
        <v>46712.0</v>
      </c>
      <c r="F2929" s="7">
        <f t="shared" si="1"/>
        <v>2027</v>
      </c>
      <c r="G2929" s="7">
        <f t="shared" si="2"/>
        <v>11</v>
      </c>
      <c r="H2929" s="5" t="s">
        <v>59</v>
      </c>
      <c r="I2929" s="7">
        <v>23.4</v>
      </c>
      <c r="J2929" s="7">
        <v>20.0</v>
      </c>
      <c r="K2929" s="8"/>
      <c r="L2929" s="5" t="str">
        <f t="array" ref="L2929">XLOOKUP(H2929,'Product Master'!B:B,'Product Master'!C:C)</f>
        <v>Consumer &amp; Home Care</v>
      </c>
      <c r="M2929" s="9">
        <f t="shared" si="3"/>
        <v>4680000</v>
      </c>
    </row>
    <row r="2930">
      <c r="A2930" s="5" t="s">
        <v>7009</v>
      </c>
      <c r="B2930" s="5" t="s">
        <v>3821</v>
      </c>
      <c r="C2930" s="5" t="s">
        <v>3412</v>
      </c>
      <c r="D2930" s="5" t="s">
        <v>3413</v>
      </c>
      <c r="E2930" s="6">
        <v>46158.0</v>
      </c>
      <c r="F2930" s="7">
        <f t="shared" si="1"/>
        <v>2026</v>
      </c>
      <c r="G2930" s="7">
        <f t="shared" si="2"/>
        <v>5</v>
      </c>
      <c r="H2930" s="5" t="s">
        <v>103</v>
      </c>
      <c r="I2930" s="7">
        <v>78.3</v>
      </c>
      <c r="J2930" s="7">
        <v>0.0</v>
      </c>
      <c r="K2930" s="8"/>
      <c r="L2930" s="5" t="str">
        <f t="array" ref="L2930">XLOOKUP(H2930,'Product Master'!B:B,'Product Master'!C:C)</f>
        <v>Specialty Polymers</v>
      </c>
      <c r="M2930" s="9">
        <f t="shared" si="3"/>
        <v>0</v>
      </c>
    </row>
    <row r="2931">
      <c r="A2931" s="5" t="s">
        <v>7010</v>
      </c>
      <c r="B2931" s="5" t="s">
        <v>3886</v>
      </c>
      <c r="C2931" s="5" t="s">
        <v>3412</v>
      </c>
      <c r="D2931" s="5" t="s">
        <v>3403</v>
      </c>
      <c r="E2931" s="6">
        <v>46316.0</v>
      </c>
      <c r="F2931" s="7">
        <f t="shared" si="1"/>
        <v>2026</v>
      </c>
      <c r="G2931" s="7">
        <f t="shared" si="2"/>
        <v>10</v>
      </c>
      <c r="H2931" s="5" t="s">
        <v>35</v>
      </c>
      <c r="I2931" s="7">
        <v>46.9</v>
      </c>
      <c r="J2931" s="7">
        <v>80.0</v>
      </c>
      <c r="K2931" s="5" t="s">
        <v>7011</v>
      </c>
      <c r="L2931" s="5" t="str">
        <f t="array" ref="L2931">XLOOKUP(H2931,'Product Master'!B:B,'Product Master'!C:C)</f>
        <v>Specialty Polymers</v>
      </c>
      <c r="M2931" s="9">
        <f t="shared" si="3"/>
        <v>37520000</v>
      </c>
    </row>
    <row r="2932">
      <c r="A2932" s="5" t="s">
        <v>7012</v>
      </c>
      <c r="B2932" s="5" t="s">
        <v>4130</v>
      </c>
      <c r="C2932" s="5" t="s">
        <v>3402</v>
      </c>
      <c r="D2932" s="5" t="s">
        <v>3419</v>
      </c>
      <c r="E2932" s="6">
        <v>46305.0</v>
      </c>
      <c r="F2932" s="7">
        <f t="shared" si="1"/>
        <v>2026</v>
      </c>
      <c r="G2932" s="7">
        <f t="shared" si="2"/>
        <v>10</v>
      </c>
      <c r="H2932" s="5" t="s">
        <v>267</v>
      </c>
      <c r="I2932" s="7">
        <v>62.4</v>
      </c>
      <c r="J2932" s="7">
        <v>20.0</v>
      </c>
      <c r="K2932" s="8"/>
      <c r="L2932" s="5" t="str">
        <f t="array" ref="L2932">XLOOKUP(H2932,'Product Master'!B:B,'Product Master'!C:C)</f>
        <v>Automotive Solutions</v>
      </c>
      <c r="M2932" s="9">
        <f t="shared" si="3"/>
        <v>12480000</v>
      </c>
    </row>
    <row r="2933">
      <c r="A2933" s="5" t="s">
        <v>7013</v>
      </c>
      <c r="B2933" s="5" t="s">
        <v>4074</v>
      </c>
      <c r="C2933" s="5" t="s">
        <v>3412</v>
      </c>
      <c r="D2933" s="5" t="s">
        <v>3419</v>
      </c>
      <c r="E2933" s="6">
        <v>46019.0</v>
      </c>
      <c r="F2933" s="7">
        <f t="shared" si="1"/>
        <v>2025</v>
      </c>
      <c r="G2933" s="7">
        <f t="shared" si="2"/>
        <v>12</v>
      </c>
      <c r="H2933" s="5" t="s">
        <v>257</v>
      </c>
      <c r="I2933" s="7">
        <v>38.7</v>
      </c>
      <c r="J2933" s="7">
        <v>20.0</v>
      </c>
      <c r="K2933" s="8"/>
      <c r="L2933" s="5" t="str">
        <f t="array" ref="L2933">XLOOKUP(H2933,'Product Master'!B:B,'Product Master'!C:C)</f>
        <v>Consumer &amp; Home Care</v>
      </c>
      <c r="M2933" s="9">
        <f t="shared" si="3"/>
        <v>7740000</v>
      </c>
    </row>
    <row r="2934">
      <c r="A2934" s="5" t="s">
        <v>7014</v>
      </c>
      <c r="B2934" s="5" t="s">
        <v>3988</v>
      </c>
      <c r="C2934" s="5" t="s">
        <v>3412</v>
      </c>
      <c r="D2934" s="5" t="s">
        <v>3417</v>
      </c>
      <c r="E2934" s="6">
        <v>46611.0</v>
      </c>
      <c r="F2934" s="7">
        <f t="shared" si="1"/>
        <v>2027</v>
      </c>
      <c r="G2934" s="7">
        <f t="shared" si="2"/>
        <v>8</v>
      </c>
      <c r="H2934" s="5" t="s">
        <v>257</v>
      </c>
      <c r="I2934" s="7">
        <v>71.4</v>
      </c>
      <c r="J2934" s="7">
        <v>60.0</v>
      </c>
      <c r="K2934" s="8"/>
      <c r="L2934" s="5" t="str">
        <f t="array" ref="L2934">XLOOKUP(H2934,'Product Master'!B:B,'Product Master'!C:C)</f>
        <v>Consumer &amp; Home Care</v>
      </c>
      <c r="M2934" s="9">
        <f t="shared" si="3"/>
        <v>42840000</v>
      </c>
    </row>
    <row r="2935">
      <c r="A2935" s="5" t="s">
        <v>7015</v>
      </c>
      <c r="B2935" s="5" t="s">
        <v>4670</v>
      </c>
      <c r="C2935" s="5" t="s">
        <v>3412</v>
      </c>
      <c r="D2935" s="5" t="s">
        <v>3407</v>
      </c>
      <c r="E2935" s="6">
        <v>46565.0</v>
      </c>
      <c r="F2935" s="7">
        <f t="shared" si="1"/>
        <v>2027</v>
      </c>
      <c r="G2935" s="7">
        <f t="shared" si="2"/>
        <v>6</v>
      </c>
      <c r="H2935" s="5" t="s">
        <v>257</v>
      </c>
      <c r="I2935" s="7">
        <v>16.3</v>
      </c>
      <c r="J2935" s="7">
        <v>100.0</v>
      </c>
      <c r="K2935" s="8"/>
      <c r="L2935" s="5" t="str">
        <f t="array" ref="L2935">XLOOKUP(H2935,'Product Master'!B:B,'Product Master'!C:C)</f>
        <v>Consumer &amp; Home Care</v>
      </c>
      <c r="M2935" s="9">
        <f t="shared" si="3"/>
        <v>16300000</v>
      </c>
    </row>
    <row r="2936">
      <c r="A2936" s="5" t="s">
        <v>7016</v>
      </c>
      <c r="B2936" s="5" t="s">
        <v>4910</v>
      </c>
      <c r="C2936" s="5" t="s">
        <v>3416</v>
      </c>
      <c r="D2936" s="5" t="s">
        <v>3417</v>
      </c>
      <c r="E2936" s="6">
        <v>46667.0</v>
      </c>
      <c r="F2936" s="7">
        <f t="shared" si="1"/>
        <v>2027</v>
      </c>
      <c r="G2936" s="7">
        <f t="shared" si="2"/>
        <v>10</v>
      </c>
      <c r="H2936" s="5" t="s">
        <v>35</v>
      </c>
      <c r="I2936" s="7">
        <v>39.6</v>
      </c>
      <c r="J2936" s="7">
        <v>60.0</v>
      </c>
      <c r="K2936" s="5" t="s">
        <v>7017</v>
      </c>
      <c r="L2936" s="5" t="str">
        <f t="array" ref="L2936">XLOOKUP(H2936,'Product Master'!B:B,'Product Master'!C:C)</f>
        <v>Specialty Polymers</v>
      </c>
      <c r="M2936" s="9">
        <f t="shared" si="3"/>
        <v>23760000</v>
      </c>
    </row>
    <row r="2937">
      <c r="A2937" s="5" t="s">
        <v>7018</v>
      </c>
      <c r="B2937" s="5" t="s">
        <v>4786</v>
      </c>
      <c r="C2937" s="5" t="s">
        <v>3412</v>
      </c>
      <c r="D2937" s="5" t="s">
        <v>3407</v>
      </c>
      <c r="E2937" s="6">
        <v>46543.0</v>
      </c>
      <c r="F2937" s="7">
        <f t="shared" si="1"/>
        <v>2027</v>
      </c>
      <c r="G2937" s="7">
        <f t="shared" si="2"/>
        <v>6</v>
      </c>
      <c r="H2937" s="5" t="s">
        <v>124</v>
      </c>
      <c r="I2937" s="7">
        <v>28.7</v>
      </c>
      <c r="J2937" s="7">
        <v>100.0</v>
      </c>
      <c r="K2937" s="8"/>
      <c r="L2937" s="5" t="str">
        <f t="array" ref="L2937">XLOOKUP(H2937,'Product Master'!B:B,'Product Master'!C:C)</f>
        <v>Specialty Polymers</v>
      </c>
      <c r="M2937" s="9">
        <f t="shared" si="3"/>
        <v>28700000</v>
      </c>
    </row>
    <row r="2938">
      <c r="A2938" s="5" t="s">
        <v>7019</v>
      </c>
      <c r="B2938" s="5" t="s">
        <v>4452</v>
      </c>
      <c r="C2938" s="5" t="s">
        <v>3416</v>
      </c>
      <c r="D2938" s="5" t="s">
        <v>3413</v>
      </c>
      <c r="E2938" s="6">
        <v>46571.0</v>
      </c>
      <c r="F2938" s="7">
        <f t="shared" si="1"/>
        <v>2027</v>
      </c>
      <c r="G2938" s="7">
        <f t="shared" si="2"/>
        <v>7</v>
      </c>
      <c r="H2938" s="5" t="s">
        <v>71</v>
      </c>
      <c r="I2938" s="7">
        <v>19.8</v>
      </c>
      <c r="J2938" s="7">
        <v>0.0</v>
      </c>
      <c r="K2938" s="8"/>
      <c r="L2938" s="5" t="str">
        <f t="array" ref="L2938">XLOOKUP(H2938,'Product Master'!B:B,'Product Master'!C:C)</f>
        <v>Consumer &amp; Home Care</v>
      </c>
      <c r="M2938" s="9">
        <f t="shared" si="3"/>
        <v>0</v>
      </c>
    </row>
    <row r="2939">
      <c r="A2939" s="5" t="s">
        <v>7020</v>
      </c>
      <c r="B2939" s="5" t="s">
        <v>4420</v>
      </c>
      <c r="C2939" s="5" t="s">
        <v>3412</v>
      </c>
      <c r="D2939" s="5" t="s">
        <v>3419</v>
      </c>
      <c r="E2939" s="6">
        <v>46227.0</v>
      </c>
      <c r="F2939" s="7">
        <f t="shared" si="1"/>
        <v>2026</v>
      </c>
      <c r="G2939" s="7">
        <f t="shared" si="2"/>
        <v>7</v>
      </c>
      <c r="H2939" s="5" t="s">
        <v>53</v>
      </c>
      <c r="I2939" s="7">
        <v>36.4</v>
      </c>
      <c r="J2939" s="7">
        <v>20.0</v>
      </c>
      <c r="K2939" s="8"/>
      <c r="L2939" s="5" t="str">
        <f t="array" ref="L2939">XLOOKUP(H2939,'Product Master'!B:B,'Product Master'!C:C)</f>
        <v>Specialty Polymers</v>
      </c>
      <c r="M2939" s="9">
        <f t="shared" si="3"/>
        <v>7280000</v>
      </c>
    </row>
    <row r="2940">
      <c r="A2940" s="5" t="s">
        <v>7021</v>
      </c>
      <c r="B2940" s="5" t="s">
        <v>6186</v>
      </c>
      <c r="C2940" s="5" t="s">
        <v>3416</v>
      </c>
      <c r="D2940" s="5" t="s">
        <v>3417</v>
      </c>
      <c r="E2940" s="6">
        <v>45805.0</v>
      </c>
      <c r="F2940" s="7">
        <f t="shared" si="1"/>
        <v>2025</v>
      </c>
      <c r="G2940" s="7">
        <f t="shared" si="2"/>
        <v>5</v>
      </c>
      <c r="H2940" s="5" t="s">
        <v>145</v>
      </c>
      <c r="I2940" s="7">
        <v>27.1</v>
      </c>
      <c r="J2940" s="7">
        <v>60.0</v>
      </c>
      <c r="K2940" s="8"/>
      <c r="L2940" s="5" t="str">
        <f t="array" ref="L2940">XLOOKUP(H2940,'Product Master'!B:B,'Product Master'!C:C)</f>
        <v>Consumer &amp; Home Care</v>
      </c>
      <c r="M2940" s="9">
        <f t="shared" si="3"/>
        <v>16260000</v>
      </c>
    </row>
    <row r="2941">
      <c r="A2941" s="5" t="s">
        <v>7022</v>
      </c>
      <c r="B2941" s="5" t="s">
        <v>3449</v>
      </c>
      <c r="C2941" s="5" t="s">
        <v>3406</v>
      </c>
      <c r="D2941" s="5" t="s">
        <v>3403</v>
      </c>
      <c r="E2941" s="6">
        <v>45740.0</v>
      </c>
      <c r="F2941" s="7">
        <f t="shared" si="1"/>
        <v>2025</v>
      </c>
      <c r="G2941" s="7">
        <f t="shared" si="2"/>
        <v>3</v>
      </c>
      <c r="H2941" s="5" t="s">
        <v>25</v>
      </c>
      <c r="I2941" s="7">
        <v>38.8</v>
      </c>
      <c r="J2941" s="7">
        <v>80.0</v>
      </c>
      <c r="K2941" s="8"/>
      <c r="L2941" s="5" t="str">
        <f t="array" ref="L2941">XLOOKUP(H2941,'Product Master'!B:B,'Product Master'!C:C)</f>
        <v>Specialty Polymers</v>
      </c>
      <c r="M2941" s="9">
        <f t="shared" si="3"/>
        <v>31040000</v>
      </c>
    </row>
    <row r="2942">
      <c r="A2942" s="5" t="s">
        <v>7023</v>
      </c>
      <c r="B2942" s="5" t="s">
        <v>3539</v>
      </c>
      <c r="C2942" s="5" t="s">
        <v>3416</v>
      </c>
      <c r="D2942" s="5" t="s">
        <v>3413</v>
      </c>
      <c r="E2942" s="6">
        <v>46544.0</v>
      </c>
      <c r="F2942" s="7">
        <f t="shared" si="1"/>
        <v>2027</v>
      </c>
      <c r="G2942" s="7">
        <f t="shared" si="2"/>
        <v>6</v>
      </c>
      <c r="H2942" s="5" t="s">
        <v>180</v>
      </c>
      <c r="I2942" s="7">
        <v>7.1</v>
      </c>
      <c r="J2942" s="7">
        <v>0.0</v>
      </c>
      <c r="K2942" s="8"/>
      <c r="L2942" s="5" t="str">
        <f t="array" ref="L2942">XLOOKUP(H2942,'Product Master'!B:B,'Product Master'!C:C)</f>
        <v>Automotive Solutions</v>
      </c>
      <c r="M2942" s="9">
        <f t="shared" si="3"/>
        <v>0</v>
      </c>
    </row>
    <row r="2943">
      <c r="A2943" s="5" t="s">
        <v>7024</v>
      </c>
      <c r="B2943" s="5" t="s">
        <v>4888</v>
      </c>
      <c r="C2943" s="5" t="s">
        <v>3412</v>
      </c>
      <c r="D2943" s="5" t="s">
        <v>3403</v>
      </c>
      <c r="E2943" s="6">
        <v>45706.0</v>
      </c>
      <c r="F2943" s="7">
        <f t="shared" si="1"/>
        <v>2025</v>
      </c>
      <c r="G2943" s="7">
        <f t="shared" si="2"/>
        <v>2</v>
      </c>
      <c r="H2943" s="5" t="s">
        <v>257</v>
      </c>
      <c r="I2943" s="7">
        <v>9.4</v>
      </c>
      <c r="J2943" s="7">
        <v>80.0</v>
      </c>
      <c r="K2943" s="8"/>
      <c r="L2943" s="5" t="str">
        <f t="array" ref="L2943">XLOOKUP(H2943,'Product Master'!B:B,'Product Master'!C:C)</f>
        <v>Consumer &amp; Home Care</v>
      </c>
      <c r="M2943" s="9">
        <f t="shared" si="3"/>
        <v>7520000</v>
      </c>
    </row>
    <row r="2944">
      <c r="A2944" s="5" t="s">
        <v>7025</v>
      </c>
      <c r="B2944" s="5" t="s">
        <v>3614</v>
      </c>
      <c r="C2944" s="5" t="s">
        <v>3406</v>
      </c>
      <c r="D2944" s="5" t="s">
        <v>3407</v>
      </c>
      <c r="E2944" s="6">
        <v>46712.0</v>
      </c>
      <c r="F2944" s="7">
        <f t="shared" si="1"/>
        <v>2027</v>
      </c>
      <c r="G2944" s="7">
        <f t="shared" si="2"/>
        <v>11</v>
      </c>
      <c r="H2944" s="5" t="s">
        <v>245</v>
      </c>
      <c r="I2944" s="7">
        <v>59.1</v>
      </c>
      <c r="J2944" s="7">
        <v>100.0</v>
      </c>
      <c r="K2944" s="8"/>
      <c r="L2944" s="5" t="str">
        <f t="array" ref="L2944">XLOOKUP(H2944,'Product Master'!B:B,'Product Master'!C:C)</f>
        <v>Packaging Materials</v>
      </c>
      <c r="M2944" s="9">
        <f t="shared" si="3"/>
        <v>59100000</v>
      </c>
    </row>
    <row r="2945">
      <c r="A2945" s="5" t="s">
        <v>7026</v>
      </c>
      <c r="B2945" s="5" t="s">
        <v>3899</v>
      </c>
      <c r="C2945" s="5" t="s">
        <v>3402</v>
      </c>
      <c r="D2945" s="5" t="s">
        <v>3403</v>
      </c>
      <c r="E2945" s="6">
        <v>46013.0</v>
      </c>
      <c r="F2945" s="7">
        <f t="shared" si="1"/>
        <v>2025</v>
      </c>
      <c r="G2945" s="7">
        <f t="shared" si="2"/>
        <v>12</v>
      </c>
      <c r="H2945" s="5" t="s">
        <v>245</v>
      </c>
      <c r="I2945" s="7">
        <v>45.1</v>
      </c>
      <c r="J2945" s="7">
        <v>80.0</v>
      </c>
      <c r="K2945" s="8"/>
      <c r="L2945" s="5" t="str">
        <f t="array" ref="L2945">XLOOKUP(H2945,'Product Master'!B:B,'Product Master'!C:C)</f>
        <v>Packaging Materials</v>
      </c>
      <c r="M2945" s="9">
        <f t="shared" si="3"/>
        <v>36080000</v>
      </c>
    </row>
    <row r="2946">
      <c r="A2946" s="5" t="s">
        <v>7027</v>
      </c>
      <c r="B2946" s="5" t="s">
        <v>4736</v>
      </c>
      <c r="C2946" s="5" t="s">
        <v>3416</v>
      </c>
      <c r="D2946" s="5" t="s">
        <v>3413</v>
      </c>
      <c r="E2946" s="6">
        <v>46219.0</v>
      </c>
      <c r="F2946" s="7">
        <f t="shared" si="1"/>
        <v>2026</v>
      </c>
      <c r="G2946" s="7">
        <f t="shared" si="2"/>
        <v>7</v>
      </c>
      <c r="H2946" s="5" t="s">
        <v>71</v>
      </c>
      <c r="I2946" s="7">
        <v>16.6</v>
      </c>
      <c r="J2946" s="7">
        <v>0.0</v>
      </c>
      <c r="K2946" s="8"/>
      <c r="L2946" s="5" t="str">
        <f t="array" ref="L2946">XLOOKUP(H2946,'Product Master'!B:B,'Product Master'!C:C)</f>
        <v>Consumer &amp; Home Care</v>
      </c>
      <c r="M2946" s="9">
        <f t="shared" si="3"/>
        <v>0</v>
      </c>
    </row>
    <row r="2947">
      <c r="A2947" s="5" t="s">
        <v>7028</v>
      </c>
      <c r="B2947" s="5" t="s">
        <v>5670</v>
      </c>
      <c r="C2947" s="5" t="s">
        <v>3412</v>
      </c>
      <c r="D2947" s="5" t="s">
        <v>3417</v>
      </c>
      <c r="E2947" s="6">
        <v>46620.0</v>
      </c>
      <c r="F2947" s="7">
        <f t="shared" si="1"/>
        <v>2027</v>
      </c>
      <c r="G2947" s="7">
        <f t="shared" si="2"/>
        <v>8</v>
      </c>
      <c r="H2947" s="5" t="s">
        <v>74</v>
      </c>
      <c r="I2947" s="7">
        <v>16.6</v>
      </c>
      <c r="J2947" s="7">
        <v>60.0</v>
      </c>
      <c r="K2947" s="8"/>
      <c r="L2947" s="5" t="str">
        <f t="array" ref="L2947">XLOOKUP(H2947,'Product Master'!B:B,'Product Master'!C:C)</f>
        <v>Consumer &amp; Home Care</v>
      </c>
      <c r="M2947" s="9">
        <f t="shared" si="3"/>
        <v>9960000</v>
      </c>
    </row>
    <row r="2948">
      <c r="A2948" s="5" t="s">
        <v>7029</v>
      </c>
      <c r="B2948" s="5" t="s">
        <v>3660</v>
      </c>
      <c r="C2948" s="5" t="s">
        <v>3416</v>
      </c>
      <c r="D2948" s="5" t="s">
        <v>3417</v>
      </c>
      <c r="E2948" s="6">
        <v>46675.0</v>
      </c>
      <c r="F2948" s="7">
        <f t="shared" si="1"/>
        <v>2027</v>
      </c>
      <c r="G2948" s="7">
        <f t="shared" si="2"/>
        <v>10</v>
      </c>
      <c r="H2948" s="5" t="s">
        <v>142</v>
      </c>
      <c r="I2948" s="7">
        <v>46.3</v>
      </c>
      <c r="J2948" s="7">
        <v>60.0</v>
      </c>
      <c r="K2948" s="8"/>
      <c r="L2948" s="5" t="str">
        <f t="array" ref="L2948">XLOOKUP(H2948,'Product Master'!B:B,'Product Master'!C:C)</f>
        <v>Automotive Solutions</v>
      </c>
      <c r="M2948" s="9">
        <f t="shared" si="3"/>
        <v>27780000</v>
      </c>
    </row>
    <row r="2949">
      <c r="A2949" s="5" t="s">
        <v>7030</v>
      </c>
      <c r="B2949" s="5" t="s">
        <v>3616</v>
      </c>
      <c r="C2949" s="5" t="s">
        <v>3412</v>
      </c>
      <c r="D2949" s="5" t="s">
        <v>3407</v>
      </c>
      <c r="E2949" s="6">
        <v>45935.0</v>
      </c>
      <c r="F2949" s="7">
        <f t="shared" si="1"/>
        <v>2025</v>
      </c>
      <c r="G2949" s="7">
        <f t="shared" si="2"/>
        <v>10</v>
      </c>
      <c r="H2949" s="5" t="s">
        <v>166</v>
      </c>
      <c r="I2949" s="7">
        <v>16.0</v>
      </c>
      <c r="J2949" s="7">
        <v>100.0</v>
      </c>
      <c r="K2949" s="5" t="s">
        <v>3970</v>
      </c>
      <c r="L2949" s="5" t="str">
        <f t="array" ref="L2949">XLOOKUP(H2949,'Product Master'!B:B,'Product Master'!C:C)</f>
        <v>Automotive Solutions</v>
      </c>
      <c r="M2949" s="9">
        <f t="shared" si="3"/>
        <v>16000000</v>
      </c>
    </row>
    <row r="2950">
      <c r="A2950" s="5" t="s">
        <v>7031</v>
      </c>
      <c r="B2950" s="5" t="s">
        <v>3656</v>
      </c>
      <c r="C2950" s="5" t="s">
        <v>3402</v>
      </c>
      <c r="D2950" s="5" t="s">
        <v>3417</v>
      </c>
      <c r="E2950" s="6">
        <v>46800.0</v>
      </c>
      <c r="F2950" s="7">
        <f t="shared" si="1"/>
        <v>2028</v>
      </c>
      <c r="G2950" s="7">
        <f t="shared" si="2"/>
        <v>2</v>
      </c>
      <c r="H2950" s="5" t="s">
        <v>231</v>
      </c>
      <c r="I2950" s="7">
        <v>16.8</v>
      </c>
      <c r="J2950" s="7">
        <v>60.0</v>
      </c>
      <c r="K2950" s="8"/>
      <c r="L2950" s="5" t="str">
        <f t="array" ref="L2950">XLOOKUP(H2950,'Product Master'!B:B,'Product Master'!C:C)</f>
        <v>Industrial Lubricants</v>
      </c>
      <c r="M2950" s="9">
        <f t="shared" si="3"/>
        <v>10080000</v>
      </c>
    </row>
    <row r="2951">
      <c r="A2951" s="5" t="s">
        <v>7032</v>
      </c>
      <c r="B2951" s="5" t="s">
        <v>4148</v>
      </c>
      <c r="C2951" s="5" t="s">
        <v>3412</v>
      </c>
      <c r="D2951" s="5" t="s">
        <v>3413</v>
      </c>
      <c r="E2951" s="6">
        <v>46821.0</v>
      </c>
      <c r="F2951" s="7">
        <f t="shared" si="1"/>
        <v>2028</v>
      </c>
      <c r="G2951" s="7">
        <f t="shared" si="2"/>
        <v>3</v>
      </c>
      <c r="H2951" s="5" t="s">
        <v>245</v>
      </c>
      <c r="I2951" s="7">
        <v>28.7</v>
      </c>
      <c r="J2951" s="7">
        <v>0.0</v>
      </c>
      <c r="K2951" s="8"/>
      <c r="L2951" s="5" t="str">
        <f t="array" ref="L2951">XLOOKUP(H2951,'Product Master'!B:B,'Product Master'!C:C)</f>
        <v>Packaging Materials</v>
      </c>
      <c r="M2951" s="9">
        <f t="shared" si="3"/>
        <v>0</v>
      </c>
    </row>
    <row r="2952">
      <c r="A2952" s="5" t="s">
        <v>7033</v>
      </c>
      <c r="B2952" s="5" t="s">
        <v>3755</v>
      </c>
      <c r="C2952" s="5" t="s">
        <v>3412</v>
      </c>
      <c r="D2952" s="5" t="s">
        <v>3413</v>
      </c>
      <c r="E2952" s="6">
        <v>45704.0</v>
      </c>
      <c r="F2952" s="7">
        <f t="shared" si="1"/>
        <v>2025</v>
      </c>
      <c r="G2952" s="7">
        <f t="shared" si="2"/>
        <v>2</v>
      </c>
      <c r="H2952" s="5" t="s">
        <v>64</v>
      </c>
      <c r="I2952" s="7">
        <v>19.8</v>
      </c>
      <c r="J2952" s="7">
        <v>0.0</v>
      </c>
      <c r="K2952" s="8"/>
      <c r="L2952" s="5" t="str">
        <f t="array" ref="L2952">XLOOKUP(H2952,'Product Master'!B:B,'Product Master'!C:C)</f>
        <v>Industrial Lubricants</v>
      </c>
      <c r="M2952" s="9">
        <f t="shared" si="3"/>
        <v>0</v>
      </c>
    </row>
    <row r="2953">
      <c r="A2953" s="5" t="s">
        <v>7034</v>
      </c>
      <c r="B2953" s="5" t="s">
        <v>3438</v>
      </c>
      <c r="C2953" s="5" t="s">
        <v>3416</v>
      </c>
      <c r="D2953" s="5" t="s">
        <v>3407</v>
      </c>
      <c r="E2953" s="6">
        <v>46852.0</v>
      </c>
      <c r="F2953" s="7">
        <f t="shared" si="1"/>
        <v>2028</v>
      </c>
      <c r="G2953" s="7">
        <f t="shared" si="2"/>
        <v>4</v>
      </c>
      <c r="H2953" s="5" t="s">
        <v>382</v>
      </c>
      <c r="I2953" s="7">
        <v>67.3</v>
      </c>
      <c r="J2953" s="7">
        <v>100.0</v>
      </c>
      <c r="K2953" s="8"/>
      <c r="L2953" s="5" t="str">
        <f t="array" ref="L2953">XLOOKUP(H2953,'Product Master'!B:B,'Product Master'!C:C)</f>
        <v>Industrial Lubricants</v>
      </c>
      <c r="M2953" s="9">
        <f t="shared" si="3"/>
        <v>67300000</v>
      </c>
    </row>
    <row r="2954">
      <c r="A2954" s="5" t="s">
        <v>7035</v>
      </c>
      <c r="B2954" s="5" t="s">
        <v>5229</v>
      </c>
      <c r="C2954" s="5" t="s">
        <v>3416</v>
      </c>
      <c r="D2954" s="5" t="s">
        <v>3407</v>
      </c>
      <c r="E2954" s="6">
        <v>46238.0</v>
      </c>
      <c r="F2954" s="7">
        <f t="shared" si="1"/>
        <v>2026</v>
      </c>
      <c r="G2954" s="7">
        <f t="shared" si="2"/>
        <v>8</v>
      </c>
      <c r="H2954" s="5" t="s">
        <v>201</v>
      </c>
      <c r="I2954" s="7">
        <v>45.3</v>
      </c>
      <c r="J2954" s="7">
        <v>100.0</v>
      </c>
      <c r="K2954" s="8"/>
      <c r="L2954" s="5" t="str">
        <f t="array" ref="L2954">XLOOKUP(H2954,'Product Master'!B:B,'Product Master'!C:C)</f>
        <v>Industrial Lubricants</v>
      </c>
      <c r="M2954" s="9">
        <f t="shared" si="3"/>
        <v>45300000</v>
      </c>
    </row>
    <row r="2955">
      <c r="A2955" s="5" t="s">
        <v>7036</v>
      </c>
      <c r="B2955" s="5" t="s">
        <v>5400</v>
      </c>
      <c r="C2955" s="5" t="s">
        <v>3406</v>
      </c>
      <c r="D2955" s="5" t="s">
        <v>3419</v>
      </c>
      <c r="E2955" s="6">
        <v>46610.0</v>
      </c>
      <c r="F2955" s="7">
        <f t="shared" si="1"/>
        <v>2027</v>
      </c>
      <c r="G2955" s="7">
        <f t="shared" si="2"/>
        <v>8</v>
      </c>
      <c r="H2955" s="5" t="s">
        <v>124</v>
      </c>
      <c r="I2955" s="7">
        <v>6.4</v>
      </c>
      <c r="J2955" s="7">
        <v>20.0</v>
      </c>
      <c r="K2955" s="8"/>
      <c r="L2955" s="5" t="str">
        <f t="array" ref="L2955">XLOOKUP(H2955,'Product Master'!B:B,'Product Master'!C:C)</f>
        <v>Specialty Polymers</v>
      </c>
      <c r="M2955" s="9">
        <f t="shared" si="3"/>
        <v>1280000</v>
      </c>
    </row>
    <row r="2956">
      <c r="A2956" s="5" t="s">
        <v>7037</v>
      </c>
      <c r="B2956" s="5" t="s">
        <v>3886</v>
      </c>
      <c r="C2956" s="5" t="s">
        <v>3412</v>
      </c>
      <c r="D2956" s="5" t="s">
        <v>3417</v>
      </c>
      <c r="E2956" s="6">
        <v>46600.0</v>
      </c>
      <c r="F2956" s="7">
        <f t="shared" si="1"/>
        <v>2027</v>
      </c>
      <c r="G2956" s="7">
        <f t="shared" si="2"/>
        <v>8</v>
      </c>
      <c r="H2956" s="5" t="s">
        <v>169</v>
      </c>
      <c r="I2956" s="7">
        <v>16.6</v>
      </c>
      <c r="J2956" s="7">
        <v>60.0</v>
      </c>
      <c r="K2956" s="8"/>
      <c r="L2956" s="5" t="str">
        <f t="array" ref="L2956">XLOOKUP(H2956,'Product Master'!B:B,'Product Master'!C:C)</f>
        <v>Specialty Polymers</v>
      </c>
      <c r="M2956" s="9">
        <f t="shared" si="3"/>
        <v>9960000</v>
      </c>
    </row>
    <row r="2957">
      <c r="A2957" s="5" t="s">
        <v>7038</v>
      </c>
      <c r="B2957" s="5" t="s">
        <v>3762</v>
      </c>
      <c r="C2957" s="5" t="s">
        <v>3406</v>
      </c>
      <c r="D2957" s="5" t="s">
        <v>3403</v>
      </c>
      <c r="E2957" s="6">
        <v>46094.0</v>
      </c>
      <c r="F2957" s="7">
        <f t="shared" si="1"/>
        <v>2026</v>
      </c>
      <c r="G2957" s="7">
        <f t="shared" si="2"/>
        <v>3</v>
      </c>
      <c r="H2957" s="5" t="s">
        <v>213</v>
      </c>
      <c r="I2957" s="7">
        <v>56.1</v>
      </c>
      <c r="J2957" s="7">
        <v>80.0</v>
      </c>
      <c r="K2957" s="8"/>
      <c r="L2957" s="5" t="str">
        <f t="array" ref="L2957">XLOOKUP(H2957,'Product Master'!B:B,'Product Master'!C:C)</f>
        <v>Industrial Lubricants</v>
      </c>
      <c r="M2957" s="9">
        <f t="shared" si="3"/>
        <v>44880000</v>
      </c>
    </row>
    <row r="2958">
      <c r="A2958" s="5" t="s">
        <v>7039</v>
      </c>
      <c r="B2958" s="5" t="s">
        <v>4822</v>
      </c>
      <c r="C2958" s="5" t="s">
        <v>3402</v>
      </c>
      <c r="D2958" s="5" t="s">
        <v>3403</v>
      </c>
      <c r="E2958" s="6">
        <v>46459.0</v>
      </c>
      <c r="F2958" s="7">
        <f t="shared" si="1"/>
        <v>2027</v>
      </c>
      <c r="G2958" s="7">
        <f t="shared" si="2"/>
        <v>3</v>
      </c>
      <c r="H2958" s="5" t="s">
        <v>210</v>
      </c>
      <c r="I2958" s="7">
        <v>5.1</v>
      </c>
      <c r="J2958" s="7">
        <v>80.0</v>
      </c>
      <c r="K2958" s="8"/>
      <c r="L2958" s="5" t="str">
        <f t="array" ref="L2958">XLOOKUP(H2958,'Product Master'!B:B,'Product Master'!C:C)</f>
        <v>Automotive Solutions</v>
      </c>
      <c r="M2958" s="9">
        <f t="shared" si="3"/>
        <v>4080000</v>
      </c>
    </row>
    <row r="2959">
      <c r="A2959" s="5" t="s">
        <v>7040</v>
      </c>
      <c r="B2959" s="5" t="s">
        <v>3753</v>
      </c>
      <c r="C2959" s="5" t="s">
        <v>3402</v>
      </c>
      <c r="D2959" s="5" t="s">
        <v>3407</v>
      </c>
      <c r="E2959" s="6">
        <v>46575.0</v>
      </c>
      <c r="F2959" s="7">
        <f t="shared" si="1"/>
        <v>2027</v>
      </c>
      <c r="G2959" s="7">
        <f t="shared" si="2"/>
        <v>7</v>
      </c>
      <c r="H2959" s="5" t="s">
        <v>180</v>
      </c>
      <c r="I2959" s="7">
        <v>16.5</v>
      </c>
      <c r="J2959" s="7">
        <v>100.0</v>
      </c>
      <c r="K2959" s="5" t="s">
        <v>7041</v>
      </c>
      <c r="L2959" s="5" t="str">
        <f t="array" ref="L2959">XLOOKUP(H2959,'Product Master'!B:B,'Product Master'!C:C)</f>
        <v>Automotive Solutions</v>
      </c>
      <c r="M2959" s="9">
        <f t="shared" si="3"/>
        <v>16500000</v>
      </c>
    </row>
    <row r="2960">
      <c r="A2960" s="5" t="s">
        <v>7042</v>
      </c>
      <c r="B2960" s="5" t="s">
        <v>5378</v>
      </c>
      <c r="C2960" s="5" t="s">
        <v>3406</v>
      </c>
      <c r="D2960" s="5" t="s">
        <v>3407</v>
      </c>
      <c r="E2960" s="6">
        <v>46353.0</v>
      </c>
      <c r="F2960" s="7">
        <f t="shared" si="1"/>
        <v>2026</v>
      </c>
      <c r="G2960" s="7">
        <f t="shared" si="2"/>
        <v>11</v>
      </c>
      <c r="H2960" s="5" t="s">
        <v>79</v>
      </c>
      <c r="I2960" s="7">
        <v>13.3</v>
      </c>
      <c r="J2960" s="7">
        <v>100.0</v>
      </c>
      <c r="K2960" s="8"/>
      <c r="L2960" s="5" t="str">
        <f t="array" ref="L2960">XLOOKUP(H2960,'Product Master'!B:B,'Product Master'!C:C)</f>
        <v>Packaging Materials</v>
      </c>
      <c r="M2960" s="9">
        <f t="shared" si="3"/>
        <v>13300000</v>
      </c>
    </row>
    <row r="2961">
      <c r="A2961" s="5" t="s">
        <v>7043</v>
      </c>
      <c r="B2961" s="5" t="s">
        <v>4196</v>
      </c>
      <c r="C2961" s="5" t="s">
        <v>3402</v>
      </c>
      <c r="D2961" s="5" t="s">
        <v>3419</v>
      </c>
      <c r="E2961" s="6">
        <v>46136.0</v>
      </c>
      <c r="F2961" s="7">
        <f t="shared" si="1"/>
        <v>2026</v>
      </c>
      <c r="G2961" s="7">
        <f t="shared" si="2"/>
        <v>4</v>
      </c>
      <c r="H2961" s="5" t="s">
        <v>95</v>
      </c>
      <c r="I2961" s="7">
        <v>54.7</v>
      </c>
      <c r="J2961" s="7">
        <v>20.0</v>
      </c>
      <c r="K2961" s="8"/>
      <c r="L2961" s="5" t="str">
        <f t="array" ref="L2961">XLOOKUP(H2961,'Product Master'!B:B,'Product Master'!C:C)</f>
        <v>Consumer &amp; Home Care</v>
      </c>
      <c r="M2961" s="9">
        <f t="shared" si="3"/>
        <v>10940000</v>
      </c>
    </row>
    <row r="2962">
      <c r="A2962" s="5" t="s">
        <v>7044</v>
      </c>
      <c r="B2962" s="5" t="s">
        <v>5018</v>
      </c>
      <c r="C2962" s="5" t="s">
        <v>3416</v>
      </c>
      <c r="D2962" s="5" t="s">
        <v>3407</v>
      </c>
      <c r="E2962" s="6">
        <v>46057.0</v>
      </c>
      <c r="F2962" s="7">
        <f t="shared" si="1"/>
        <v>2026</v>
      </c>
      <c r="G2962" s="7">
        <f t="shared" si="2"/>
        <v>2</v>
      </c>
      <c r="H2962" s="5" t="s">
        <v>53</v>
      </c>
      <c r="I2962" s="7">
        <v>64.1</v>
      </c>
      <c r="J2962" s="7">
        <v>100.0</v>
      </c>
      <c r="K2962" s="8"/>
      <c r="L2962" s="5" t="str">
        <f t="array" ref="L2962">XLOOKUP(H2962,'Product Master'!B:B,'Product Master'!C:C)</f>
        <v>Specialty Polymers</v>
      </c>
      <c r="M2962" s="9">
        <f t="shared" si="3"/>
        <v>64100000</v>
      </c>
    </row>
    <row r="2963">
      <c r="A2963" s="5" t="s">
        <v>7045</v>
      </c>
      <c r="B2963" s="5" t="s">
        <v>3628</v>
      </c>
      <c r="C2963" s="5" t="s">
        <v>3406</v>
      </c>
      <c r="D2963" s="5" t="s">
        <v>3407</v>
      </c>
      <c r="E2963" s="6">
        <v>46143.0</v>
      </c>
      <c r="F2963" s="7">
        <f t="shared" si="1"/>
        <v>2026</v>
      </c>
      <c r="G2963" s="7">
        <f t="shared" si="2"/>
        <v>5</v>
      </c>
      <c r="H2963" s="5" t="s">
        <v>133</v>
      </c>
      <c r="I2963" s="7">
        <v>33.2</v>
      </c>
      <c r="J2963" s="7">
        <v>100.0</v>
      </c>
      <c r="K2963" s="8"/>
      <c r="L2963" s="5" t="str">
        <f t="array" ref="L2963">XLOOKUP(H2963,'Product Master'!B:B,'Product Master'!C:C)</f>
        <v>Specialty Polymers</v>
      </c>
      <c r="M2963" s="9">
        <f t="shared" si="3"/>
        <v>33200000</v>
      </c>
    </row>
    <row r="2964">
      <c r="A2964" s="5" t="s">
        <v>7046</v>
      </c>
      <c r="B2964" s="5" t="s">
        <v>4545</v>
      </c>
      <c r="C2964" s="5" t="s">
        <v>3412</v>
      </c>
      <c r="D2964" s="5" t="s">
        <v>3419</v>
      </c>
      <c r="E2964" s="6">
        <v>45944.0</v>
      </c>
      <c r="F2964" s="7">
        <f t="shared" si="1"/>
        <v>2025</v>
      </c>
      <c r="G2964" s="7">
        <f t="shared" si="2"/>
        <v>10</v>
      </c>
      <c r="H2964" s="5" t="s">
        <v>142</v>
      </c>
      <c r="I2964" s="7">
        <v>64.4</v>
      </c>
      <c r="J2964" s="7">
        <v>20.0</v>
      </c>
      <c r="K2964" s="8"/>
      <c r="L2964" s="5" t="str">
        <f t="array" ref="L2964">XLOOKUP(H2964,'Product Master'!B:B,'Product Master'!C:C)</f>
        <v>Automotive Solutions</v>
      </c>
      <c r="M2964" s="9">
        <f t="shared" si="3"/>
        <v>12880000</v>
      </c>
    </row>
    <row r="2965">
      <c r="A2965" s="5" t="s">
        <v>7047</v>
      </c>
      <c r="B2965" s="5" t="s">
        <v>5419</v>
      </c>
      <c r="C2965" s="5" t="s">
        <v>3402</v>
      </c>
      <c r="D2965" s="5" t="s">
        <v>3417</v>
      </c>
      <c r="E2965" s="6">
        <v>46617.0</v>
      </c>
      <c r="F2965" s="7">
        <f t="shared" si="1"/>
        <v>2027</v>
      </c>
      <c r="G2965" s="7">
        <f t="shared" si="2"/>
        <v>8</v>
      </c>
      <c r="H2965" s="5" t="s">
        <v>277</v>
      </c>
      <c r="I2965" s="7">
        <v>40.1</v>
      </c>
      <c r="J2965" s="7">
        <v>60.0</v>
      </c>
      <c r="K2965" s="8"/>
      <c r="L2965" s="5" t="str">
        <f t="array" ref="L2965">XLOOKUP(H2965,'Product Master'!B:B,'Product Master'!C:C)</f>
        <v>Packaging Materials</v>
      </c>
      <c r="M2965" s="9">
        <f t="shared" si="3"/>
        <v>24060000</v>
      </c>
    </row>
    <row r="2966">
      <c r="A2966" s="5" t="s">
        <v>7048</v>
      </c>
      <c r="B2966" s="5" t="s">
        <v>4108</v>
      </c>
      <c r="C2966" s="5" t="s">
        <v>3416</v>
      </c>
      <c r="D2966" s="5" t="s">
        <v>3413</v>
      </c>
      <c r="E2966" s="6">
        <v>46689.0</v>
      </c>
      <c r="F2966" s="7">
        <f t="shared" si="1"/>
        <v>2027</v>
      </c>
      <c r="G2966" s="7">
        <f t="shared" si="2"/>
        <v>10</v>
      </c>
      <c r="H2966" s="5" t="s">
        <v>280</v>
      </c>
      <c r="I2966" s="7">
        <v>16.0</v>
      </c>
      <c r="J2966" s="7">
        <v>0.0</v>
      </c>
      <c r="K2966" s="8"/>
      <c r="L2966" s="5" t="str">
        <f t="array" ref="L2966">XLOOKUP(H2966,'Product Master'!B:B,'Product Master'!C:C)</f>
        <v>Packaging Materials</v>
      </c>
      <c r="M2966" s="9">
        <f t="shared" si="3"/>
        <v>0</v>
      </c>
    </row>
    <row r="2967">
      <c r="A2967" s="5" t="s">
        <v>7049</v>
      </c>
      <c r="B2967" s="5" t="s">
        <v>3641</v>
      </c>
      <c r="C2967" s="5" t="s">
        <v>3412</v>
      </c>
      <c r="D2967" s="5" t="s">
        <v>3419</v>
      </c>
      <c r="E2967" s="6">
        <v>46723.0</v>
      </c>
      <c r="F2967" s="7">
        <f t="shared" si="1"/>
        <v>2027</v>
      </c>
      <c r="G2967" s="7">
        <f t="shared" si="2"/>
        <v>12</v>
      </c>
      <c r="H2967" s="5" t="s">
        <v>56</v>
      </c>
      <c r="I2967" s="7">
        <v>9.7</v>
      </c>
      <c r="J2967" s="7">
        <v>20.0</v>
      </c>
      <c r="K2967" s="8"/>
      <c r="L2967" s="5" t="str">
        <f t="array" ref="L2967">XLOOKUP(H2967,'Product Master'!B:B,'Product Master'!C:C)</f>
        <v>Packaging Materials</v>
      </c>
      <c r="M2967" s="9">
        <f t="shared" si="3"/>
        <v>1940000</v>
      </c>
    </row>
    <row r="2968">
      <c r="A2968" s="5" t="s">
        <v>7050</v>
      </c>
      <c r="B2968" s="5" t="s">
        <v>4135</v>
      </c>
      <c r="C2968" s="5" t="s">
        <v>3412</v>
      </c>
      <c r="D2968" s="5" t="s">
        <v>3407</v>
      </c>
      <c r="E2968" s="6">
        <v>46432.0</v>
      </c>
      <c r="F2968" s="7">
        <f t="shared" si="1"/>
        <v>2027</v>
      </c>
      <c r="G2968" s="7">
        <f t="shared" si="2"/>
        <v>2</v>
      </c>
      <c r="H2968" s="5" t="s">
        <v>201</v>
      </c>
      <c r="I2968" s="7">
        <v>21.0</v>
      </c>
      <c r="J2968" s="7">
        <v>100.0</v>
      </c>
      <c r="K2968" s="8"/>
      <c r="L2968" s="5" t="str">
        <f t="array" ref="L2968">XLOOKUP(H2968,'Product Master'!B:B,'Product Master'!C:C)</f>
        <v>Industrial Lubricants</v>
      </c>
      <c r="M2968" s="9">
        <f t="shared" si="3"/>
        <v>21000000</v>
      </c>
    </row>
    <row r="2969">
      <c r="A2969" s="5" t="s">
        <v>7051</v>
      </c>
      <c r="B2969" s="5" t="s">
        <v>3445</v>
      </c>
      <c r="C2969" s="5" t="s">
        <v>3406</v>
      </c>
      <c r="D2969" s="5" t="s">
        <v>3419</v>
      </c>
      <c r="E2969" s="6">
        <v>46845.0</v>
      </c>
      <c r="F2969" s="7">
        <f t="shared" si="1"/>
        <v>2028</v>
      </c>
      <c r="G2969" s="7">
        <f t="shared" si="2"/>
        <v>4</v>
      </c>
      <c r="H2969" s="5" t="s">
        <v>336</v>
      </c>
      <c r="I2969" s="7">
        <v>63.3</v>
      </c>
      <c r="J2969" s="7">
        <v>20.0</v>
      </c>
      <c r="K2969" s="5" t="s">
        <v>4586</v>
      </c>
      <c r="L2969" s="5" t="str">
        <f t="array" ref="L2969">XLOOKUP(H2969,'Product Master'!B:B,'Product Master'!C:C)</f>
        <v>Automotive Solutions</v>
      </c>
      <c r="M2969" s="9">
        <f t="shared" si="3"/>
        <v>12660000</v>
      </c>
    </row>
    <row r="2970">
      <c r="A2970" s="5" t="s">
        <v>7052</v>
      </c>
      <c r="B2970" s="5" t="s">
        <v>3751</v>
      </c>
      <c r="C2970" s="5" t="s">
        <v>3416</v>
      </c>
      <c r="D2970" s="5" t="s">
        <v>3419</v>
      </c>
      <c r="E2970" s="6">
        <v>46448.0</v>
      </c>
      <c r="F2970" s="7">
        <f t="shared" si="1"/>
        <v>2027</v>
      </c>
      <c r="G2970" s="7">
        <f t="shared" si="2"/>
        <v>3</v>
      </c>
      <c r="H2970" s="5" t="s">
        <v>280</v>
      </c>
      <c r="I2970" s="7">
        <v>62.5</v>
      </c>
      <c r="J2970" s="7">
        <v>20.0</v>
      </c>
      <c r="K2970" s="8"/>
      <c r="L2970" s="5" t="str">
        <f t="array" ref="L2970">XLOOKUP(H2970,'Product Master'!B:B,'Product Master'!C:C)</f>
        <v>Packaging Materials</v>
      </c>
      <c r="M2970" s="9">
        <f t="shared" si="3"/>
        <v>12500000</v>
      </c>
    </row>
    <row r="2971">
      <c r="A2971" s="5" t="s">
        <v>7053</v>
      </c>
      <c r="B2971" s="5" t="s">
        <v>4805</v>
      </c>
      <c r="C2971" s="5" t="s">
        <v>3406</v>
      </c>
      <c r="D2971" s="5" t="s">
        <v>3403</v>
      </c>
      <c r="E2971" s="6">
        <v>46218.0</v>
      </c>
      <c r="F2971" s="7">
        <f t="shared" si="1"/>
        <v>2026</v>
      </c>
      <c r="G2971" s="7">
        <f t="shared" si="2"/>
        <v>7</v>
      </c>
      <c r="H2971" s="5" t="s">
        <v>311</v>
      </c>
      <c r="I2971" s="7">
        <v>41.8</v>
      </c>
      <c r="J2971" s="7">
        <v>80.0</v>
      </c>
      <c r="K2971" s="8"/>
      <c r="L2971" s="5" t="str">
        <f t="array" ref="L2971">XLOOKUP(H2971,'Product Master'!B:B,'Product Master'!C:C)</f>
        <v>Packaging Materials</v>
      </c>
      <c r="M2971" s="9">
        <f t="shared" si="3"/>
        <v>33440000</v>
      </c>
    </row>
    <row r="2972">
      <c r="A2972" s="5" t="s">
        <v>7054</v>
      </c>
      <c r="B2972" s="5" t="s">
        <v>5378</v>
      </c>
      <c r="C2972" s="5" t="s">
        <v>3416</v>
      </c>
      <c r="D2972" s="5" t="s">
        <v>3417</v>
      </c>
      <c r="E2972" s="6">
        <v>46401.0</v>
      </c>
      <c r="F2972" s="7">
        <f t="shared" si="1"/>
        <v>2027</v>
      </c>
      <c r="G2972" s="7">
        <f t="shared" si="2"/>
        <v>1</v>
      </c>
      <c r="H2972" s="5" t="s">
        <v>294</v>
      </c>
      <c r="I2972" s="7">
        <v>15.9</v>
      </c>
      <c r="J2972" s="7">
        <v>60.0</v>
      </c>
      <c r="K2972" s="5" t="s">
        <v>4889</v>
      </c>
      <c r="L2972" s="5" t="str">
        <f t="array" ref="L2972">XLOOKUP(H2972,'Product Master'!B:B,'Product Master'!C:C)</f>
        <v>Consumer &amp; Home Care</v>
      </c>
      <c r="M2972" s="9">
        <f t="shared" si="3"/>
        <v>9540000</v>
      </c>
    </row>
    <row r="2973">
      <c r="A2973" s="5" t="s">
        <v>7055</v>
      </c>
      <c r="B2973" s="5" t="s">
        <v>4606</v>
      </c>
      <c r="C2973" s="5" t="s">
        <v>3416</v>
      </c>
      <c r="D2973" s="5" t="s">
        <v>3417</v>
      </c>
      <c r="E2973" s="6">
        <v>46420.0</v>
      </c>
      <c r="F2973" s="7">
        <f t="shared" si="1"/>
        <v>2027</v>
      </c>
      <c r="G2973" s="7">
        <f t="shared" si="2"/>
        <v>2</v>
      </c>
      <c r="H2973" s="5" t="s">
        <v>121</v>
      </c>
      <c r="I2973" s="7">
        <v>13.4</v>
      </c>
      <c r="J2973" s="7">
        <v>60.0</v>
      </c>
      <c r="K2973" s="8"/>
      <c r="L2973" s="5" t="str">
        <f t="array" ref="L2973">XLOOKUP(H2973,'Product Master'!B:B,'Product Master'!C:C)</f>
        <v>Specialty Polymers</v>
      </c>
      <c r="M2973" s="9">
        <f t="shared" si="3"/>
        <v>8040000</v>
      </c>
    </row>
    <row r="2974">
      <c r="A2974" s="5" t="s">
        <v>7056</v>
      </c>
      <c r="B2974" s="5" t="s">
        <v>3881</v>
      </c>
      <c r="C2974" s="5" t="s">
        <v>3402</v>
      </c>
      <c r="D2974" s="5" t="s">
        <v>3419</v>
      </c>
      <c r="E2974" s="6">
        <v>45920.0</v>
      </c>
      <c r="F2974" s="7">
        <f t="shared" si="1"/>
        <v>2025</v>
      </c>
      <c r="G2974" s="7">
        <f t="shared" si="2"/>
        <v>9</v>
      </c>
      <c r="H2974" s="5" t="s">
        <v>218</v>
      </c>
      <c r="I2974" s="7">
        <v>68.8</v>
      </c>
      <c r="J2974" s="7">
        <v>20.0</v>
      </c>
      <c r="K2974" s="8"/>
      <c r="L2974" s="5" t="str">
        <f t="array" ref="L2974">XLOOKUP(H2974,'Product Master'!B:B,'Product Master'!C:C)</f>
        <v>Consumer &amp; Home Care</v>
      </c>
      <c r="M2974" s="9">
        <f t="shared" si="3"/>
        <v>13760000</v>
      </c>
    </row>
    <row r="2975">
      <c r="A2975" s="5" t="s">
        <v>7057</v>
      </c>
      <c r="B2975" s="5" t="s">
        <v>3466</v>
      </c>
      <c r="C2975" s="5" t="s">
        <v>3402</v>
      </c>
      <c r="D2975" s="5" t="s">
        <v>3419</v>
      </c>
      <c r="E2975" s="6">
        <v>46150.0</v>
      </c>
      <c r="F2975" s="7">
        <f t="shared" si="1"/>
        <v>2026</v>
      </c>
      <c r="G2975" s="7">
        <f t="shared" si="2"/>
        <v>5</v>
      </c>
      <c r="H2975" s="5" t="s">
        <v>210</v>
      </c>
      <c r="I2975" s="7">
        <v>25.4</v>
      </c>
      <c r="J2975" s="7">
        <v>20.0</v>
      </c>
      <c r="K2975" s="8"/>
      <c r="L2975" s="5" t="str">
        <f t="array" ref="L2975">XLOOKUP(H2975,'Product Master'!B:B,'Product Master'!C:C)</f>
        <v>Automotive Solutions</v>
      </c>
      <c r="M2975" s="9">
        <f t="shared" si="3"/>
        <v>5080000</v>
      </c>
    </row>
    <row r="2976">
      <c r="A2976" s="5" t="s">
        <v>7058</v>
      </c>
      <c r="B2976" s="5" t="s">
        <v>4287</v>
      </c>
      <c r="C2976" s="5" t="s">
        <v>3402</v>
      </c>
      <c r="D2976" s="5" t="s">
        <v>3417</v>
      </c>
      <c r="E2976" s="6">
        <v>46084.0</v>
      </c>
      <c r="F2976" s="7">
        <f t="shared" si="1"/>
        <v>2026</v>
      </c>
      <c r="G2976" s="7">
        <f t="shared" si="2"/>
        <v>3</v>
      </c>
      <c r="H2976" s="5" t="s">
        <v>35</v>
      </c>
      <c r="I2976" s="7">
        <v>23.1</v>
      </c>
      <c r="J2976" s="7">
        <v>60.0</v>
      </c>
      <c r="K2976" s="8"/>
      <c r="L2976" s="5" t="str">
        <f t="array" ref="L2976">XLOOKUP(H2976,'Product Master'!B:B,'Product Master'!C:C)</f>
        <v>Specialty Polymers</v>
      </c>
      <c r="M2976" s="9">
        <f t="shared" si="3"/>
        <v>13860000</v>
      </c>
    </row>
    <row r="2977">
      <c r="A2977" s="5" t="s">
        <v>7059</v>
      </c>
      <c r="B2977" s="5" t="s">
        <v>5815</v>
      </c>
      <c r="C2977" s="5" t="s">
        <v>3402</v>
      </c>
      <c r="D2977" s="5" t="s">
        <v>3417</v>
      </c>
      <c r="E2977" s="6">
        <v>46495.0</v>
      </c>
      <c r="F2977" s="7">
        <f t="shared" si="1"/>
        <v>2027</v>
      </c>
      <c r="G2977" s="7">
        <f t="shared" si="2"/>
        <v>4</v>
      </c>
      <c r="H2977" s="5" t="s">
        <v>121</v>
      </c>
      <c r="I2977" s="7">
        <v>25.3</v>
      </c>
      <c r="J2977" s="7">
        <v>60.0</v>
      </c>
      <c r="K2977" s="5" t="s">
        <v>7060</v>
      </c>
      <c r="L2977" s="5" t="str">
        <f t="array" ref="L2977">XLOOKUP(H2977,'Product Master'!B:B,'Product Master'!C:C)</f>
        <v>Specialty Polymers</v>
      </c>
      <c r="M2977" s="9">
        <f t="shared" si="3"/>
        <v>15180000</v>
      </c>
    </row>
    <row r="2978">
      <c r="A2978" s="5" t="s">
        <v>7061</v>
      </c>
      <c r="B2978" s="5" t="s">
        <v>3656</v>
      </c>
      <c r="C2978" s="5" t="s">
        <v>3406</v>
      </c>
      <c r="D2978" s="5" t="s">
        <v>3403</v>
      </c>
      <c r="E2978" s="6">
        <v>46843.0</v>
      </c>
      <c r="F2978" s="7">
        <f t="shared" si="1"/>
        <v>2028</v>
      </c>
      <c r="G2978" s="7">
        <f t="shared" si="2"/>
        <v>3</v>
      </c>
      <c r="H2978" s="5" t="s">
        <v>111</v>
      </c>
      <c r="I2978" s="7">
        <v>43.9</v>
      </c>
      <c r="J2978" s="7">
        <v>80.0</v>
      </c>
      <c r="K2978" s="8"/>
      <c r="L2978" s="5" t="str">
        <f t="array" ref="L2978">XLOOKUP(H2978,'Product Master'!B:B,'Product Master'!C:C)</f>
        <v>Packaging Materials</v>
      </c>
      <c r="M2978" s="9">
        <f t="shared" si="3"/>
        <v>35120000</v>
      </c>
    </row>
    <row r="2979">
      <c r="A2979" s="5" t="s">
        <v>7062</v>
      </c>
      <c r="B2979" s="5" t="s">
        <v>3976</v>
      </c>
      <c r="C2979" s="5" t="s">
        <v>3416</v>
      </c>
      <c r="D2979" s="5" t="s">
        <v>3403</v>
      </c>
      <c r="E2979" s="6">
        <v>46241.0</v>
      </c>
      <c r="F2979" s="7">
        <f t="shared" si="1"/>
        <v>2026</v>
      </c>
      <c r="G2979" s="7">
        <f t="shared" si="2"/>
        <v>8</v>
      </c>
      <c r="H2979" s="5" t="s">
        <v>95</v>
      </c>
      <c r="I2979" s="7">
        <v>58.1</v>
      </c>
      <c r="J2979" s="7">
        <v>80.0</v>
      </c>
      <c r="K2979" s="8"/>
      <c r="L2979" s="5" t="str">
        <f t="array" ref="L2979">XLOOKUP(H2979,'Product Master'!B:B,'Product Master'!C:C)</f>
        <v>Consumer &amp; Home Care</v>
      </c>
      <c r="M2979" s="9">
        <f t="shared" si="3"/>
        <v>46480000</v>
      </c>
    </row>
    <row r="2980">
      <c r="A2980" s="5" t="s">
        <v>7063</v>
      </c>
      <c r="B2980" s="5" t="s">
        <v>3666</v>
      </c>
      <c r="C2980" s="5" t="s">
        <v>3402</v>
      </c>
      <c r="D2980" s="5" t="s">
        <v>3413</v>
      </c>
      <c r="E2980" s="6">
        <v>46492.0</v>
      </c>
      <c r="F2980" s="7">
        <f t="shared" si="1"/>
        <v>2027</v>
      </c>
      <c r="G2980" s="7">
        <f t="shared" si="2"/>
        <v>4</v>
      </c>
      <c r="H2980" s="5" t="s">
        <v>145</v>
      </c>
      <c r="I2980" s="7">
        <v>23.5</v>
      </c>
      <c r="J2980" s="7">
        <v>0.0</v>
      </c>
      <c r="K2980" s="8"/>
      <c r="L2980" s="5" t="str">
        <f t="array" ref="L2980">XLOOKUP(H2980,'Product Master'!B:B,'Product Master'!C:C)</f>
        <v>Consumer &amp; Home Care</v>
      </c>
      <c r="M2980" s="9">
        <f t="shared" si="3"/>
        <v>0</v>
      </c>
    </row>
    <row r="2981">
      <c r="A2981" s="5" t="s">
        <v>7064</v>
      </c>
      <c r="B2981" s="5" t="s">
        <v>3792</v>
      </c>
      <c r="C2981" s="5" t="s">
        <v>3416</v>
      </c>
      <c r="D2981" s="5" t="s">
        <v>3419</v>
      </c>
      <c r="E2981" s="6">
        <v>45929.0</v>
      </c>
      <c r="F2981" s="7">
        <f t="shared" si="1"/>
        <v>2025</v>
      </c>
      <c r="G2981" s="7">
        <f t="shared" si="2"/>
        <v>9</v>
      </c>
      <c r="H2981" s="5" t="s">
        <v>210</v>
      </c>
      <c r="I2981" s="7">
        <v>45.9</v>
      </c>
      <c r="J2981" s="7">
        <v>20.0</v>
      </c>
      <c r="K2981" s="8"/>
      <c r="L2981" s="5" t="str">
        <f t="array" ref="L2981">XLOOKUP(H2981,'Product Master'!B:B,'Product Master'!C:C)</f>
        <v>Automotive Solutions</v>
      </c>
      <c r="M2981" s="9">
        <f t="shared" si="3"/>
        <v>9180000</v>
      </c>
    </row>
    <row r="2982">
      <c r="A2982" s="5" t="s">
        <v>7065</v>
      </c>
      <c r="B2982" s="5" t="s">
        <v>3516</v>
      </c>
      <c r="C2982" s="5" t="s">
        <v>3406</v>
      </c>
      <c r="D2982" s="5" t="s">
        <v>3407</v>
      </c>
      <c r="E2982" s="6">
        <v>46629.0</v>
      </c>
      <c r="F2982" s="7">
        <f t="shared" si="1"/>
        <v>2027</v>
      </c>
      <c r="G2982" s="7">
        <f t="shared" si="2"/>
        <v>8</v>
      </c>
      <c r="H2982" s="5" t="s">
        <v>71</v>
      </c>
      <c r="I2982" s="7">
        <v>9.9</v>
      </c>
      <c r="J2982" s="7">
        <v>100.0</v>
      </c>
      <c r="K2982" s="8"/>
      <c r="L2982" s="5" t="str">
        <f t="array" ref="L2982">XLOOKUP(H2982,'Product Master'!B:B,'Product Master'!C:C)</f>
        <v>Consumer &amp; Home Care</v>
      </c>
      <c r="M2982" s="9">
        <f t="shared" si="3"/>
        <v>9900000</v>
      </c>
    </row>
    <row r="2983">
      <c r="A2983" s="5" t="s">
        <v>7066</v>
      </c>
      <c r="B2983" s="5" t="s">
        <v>4289</v>
      </c>
      <c r="C2983" s="5" t="s">
        <v>3406</v>
      </c>
      <c r="D2983" s="5" t="s">
        <v>3419</v>
      </c>
      <c r="E2983" s="6">
        <v>46474.0</v>
      </c>
      <c r="F2983" s="7">
        <f t="shared" si="1"/>
        <v>2027</v>
      </c>
      <c r="G2983" s="7">
        <f t="shared" si="2"/>
        <v>3</v>
      </c>
      <c r="H2983" s="5" t="s">
        <v>231</v>
      </c>
      <c r="I2983" s="7">
        <v>72.4</v>
      </c>
      <c r="J2983" s="7">
        <v>20.0</v>
      </c>
      <c r="K2983" s="8"/>
      <c r="L2983" s="5" t="str">
        <f t="array" ref="L2983">XLOOKUP(H2983,'Product Master'!B:B,'Product Master'!C:C)</f>
        <v>Industrial Lubricants</v>
      </c>
      <c r="M2983" s="9">
        <f t="shared" si="3"/>
        <v>14480000</v>
      </c>
    </row>
    <row r="2984">
      <c r="A2984" s="5" t="s">
        <v>7067</v>
      </c>
      <c r="B2984" s="5" t="s">
        <v>4175</v>
      </c>
      <c r="C2984" s="5" t="s">
        <v>3416</v>
      </c>
      <c r="D2984" s="5" t="s">
        <v>3407</v>
      </c>
      <c r="E2984" s="6">
        <v>46388.0</v>
      </c>
      <c r="F2984" s="7">
        <f t="shared" si="1"/>
        <v>2027</v>
      </c>
      <c r="G2984" s="7">
        <f t="shared" si="2"/>
        <v>1</v>
      </c>
      <c r="H2984" s="5" t="s">
        <v>382</v>
      </c>
      <c r="I2984" s="7">
        <v>9.7</v>
      </c>
      <c r="J2984" s="7">
        <v>100.0</v>
      </c>
      <c r="K2984" s="8"/>
      <c r="L2984" s="5" t="str">
        <f t="array" ref="L2984">XLOOKUP(H2984,'Product Master'!B:B,'Product Master'!C:C)</f>
        <v>Industrial Lubricants</v>
      </c>
      <c r="M2984" s="9">
        <f t="shared" si="3"/>
        <v>9700000</v>
      </c>
    </row>
    <row r="2985">
      <c r="A2985" s="5" t="s">
        <v>7068</v>
      </c>
      <c r="B2985" s="5" t="s">
        <v>4715</v>
      </c>
      <c r="C2985" s="5" t="s">
        <v>3416</v>
      </c>
      <c r="D2985" s="5" t="s">
        <v>3407</v>
      </c>
      <c r="E2985" s="6">
        <v>46602.0</v>
      </c>
      <c r="F2985" s="7">
        <f t="shared" si="1"/>
        <v>2027</v>
      </c>
      <c r="G2985" s="7">
        <f t="shared" si="2"/>
        <v>8</v>
      </c>
      <c r="H2985" s="5" t="s">
        <v>201</v>
      </c>
      <c r="I2985" s="7">
        <v>48.9</v>
      </c>
      <c r="J2985" s="7">
        <v>100.0</v>
      </c>
      <c r="K2985" s="8"/>
      <c r="L2985" s="5" t="str">
        <f t="array" ref="L2985">XLOOKUP(H2985,'Product Master'!B:B,'Product Master'!C:C)</f>
        <v>Industrial Lubricants</v>
      </c>
      <c r="M2985" s="9">
        <f t="shared" si="3"/>
        <v>48900000</v>
      </c>
    </row>
    <row r="2986">
      <c r="A2986" s="5" t="s">
        <v>7069</v>
      </c>
      <c r="B2986" s="5" t="s">
        <v>3897</v>
      </c>
      <c r="C2986" s="5" t="s">
        <v>3402</v>
      </c>
      <c r="D2986" s="5" t="s">
        <v>3417</v>
      </c>
      <c r="E2986" s="6">
        <v>46508.0</v>
      </c>
      <c r="F2986" s="7">
        <f t="shared" si="1"/>
        <v>2027</v>
      </c>
      <c r="G2986" s="7">
        <f t="shared" si="2"/>
        <v>5</v>
      </c>
      <c r="H2986" s="5" t="s">
        <v>231</v>
      </c>
      <c r="I2986" s="7">
        <v>54.4</v>
      </c>
      <c r="J2986" s="7">
        <v>60.0</v>
      </c>
      <c r="K2986" s="8"/>
      <c r="L2986" s="5" t="str">
        <f t="array" ref="L2986">XLOOKUP(H2986,'Product Master'!B:B,'Product Master'!C:C)</f>
        <v>Industrial Lubricants</v>
      </c>
      <c r="M2986" s="9">
        <f t="shared" si="3"/>
        <v>32640000</v>
      </c>
    </row>
    <row r="2987">
      <c r="A2987" s="5" t="s">
        <v>7070</v>
      </c>
      <c r="B2987" s="5" t="s">
        <v>4512</v>
      </c>
      <c r="C2987" s="5" t="s">
        <v>3402</v>
      </c>
      <c r="D2987" s="5" t="s">
        <v>3417</v>
      </c>
      <c r="E2987" s="6">
        <v>46729.0</v>
      </c>
      <c r="F2987" s="7">
        <f t="shared" si="1"/>
        <v>2027</v>
      </c>
      <c r="G2987" s="7">
        <f t="shared" si="2"/>
        <v>12</v>
      </c>
      <c r="H2987" s="5" t="s">
        <v>89</v>
      </c>
      <c r="I2987" s="7">
        <v>17.0</v>
      </c>
      <c r="J2987" s="7">
        <v>60.0</v>
      </c>
      <c r="K2987" s="8"/>
      <c r="L2987" s="5" t="str">
        <f t="array" ref="L2987">XLOOKUP(H2987,'Product Master'!B:B,'Product Master'!C:C)</f>
        <v>Automotive Solutions</v>
      </c>
      <c r="M2987" s="9">
        <f t="shared" si="3"/>
        <v>10200000</v>
      </c>
    </row>
    <row r="2988">
      <c r="A2988" s="5" t="s">
        <v>7071</v>
      </c>
      <c r="B2988" s="5" t="s">
        <v>3556</v>
      </c>
      <c r="C2988" s="5" t="s">
        <v>3406</v>
      </c>
      <c r="D2988" s="5" t="s">
        <v>3417</v>
      </c>
      <c r="E2988" s="6">
        <v>45740.0</v>
      </c>
      <c r="F2988" s="7">
        <f t="shared" si="1"/>
        <v>2025</v>
      </c>
      <c r="G2988" s="7">
        <f t="shared" si="2"/>
        <v>3</v>
      </c>
      <c r="H2988" s="5" t="s">
        <v>59</v>
      </c>
      <c r="I2988" s="7">
        <v>49.8</v>
      </c>
      <c r="J2988" s="7">
        <v>60.0</v>
      </c>
      <c r="K2988" s="8"/>
      <c r="L2988" s="5" t="str">
        <f t="array" ref="L2988">XLOOKUP(H2988,'Product Master'!B:B,'Product Master'!C:C)</f>
        <v>Consumer &amp; Home Care</v>
      </c>
      <c r="M2988" s="9">
        <f t="shared" si="3"/>
        <v>29880000</v>
      </c>
    </row>
    <row r="2989">
      <c r="A2989" s="5" t="s">
        <v>7072</v>
      </c>
      <c r="B2989" s="5" t="s">
        <v>3760</v>
      </c>
      <c r="C2989" s="5" t="s">
        <v>3416</v>
      </c>
      <c r="D2989" s="5" t="s">
        <v>3419</v>
      </c>
      <c r="E2989" s="6">
        <v>45697.0</v>
      </c>
      <c r="F2989" s="7">
        <f t="shared" si="1"/>
        <v>2025</v>
      </c>
      <c r="G2989" s="7">
        <f t="shared" si="2"/>
        <v>2</v>
      </c>
      <c r="H2989" s="5" t="s">
        <v>166</v>
      </c>
      <c r="I2989" s="7">
        <v>26.3</v>
      </c>
      <c r="J2989" s="7">
        <v>20.0</v>
      </c>
      <c r="K2989" s="8"/>
      <c r="L2989" s="5" t="str">
        <f t="array" ref="L2989">XLOOKUP(H2989,'Product Master'!B:B,'Product Master'!C:C)</f>
        <v>Automotive Solutions</v>
      </c>
      <c r="M2989" s="9">
        <f t="shared" si="3"/>
        <v>5260000</v>
      </c>
    </row>
    <row r="2990">
      <c r="A2990" s="5" t="s">
        <v>7073</v>
      </c>
      <c r="B2990" s="5" t="s">
        <v>4456</v>
      </c>
      <c r="C2990" s="5" t="s">
        <v>3402</v>
      </c>
      <c r="D2990" s="5" t="s">
        <v>3417</v>
      </c>
      <c r="E2990" s="6">
        <v>46241.0</v>
      </c>
      <c r="F2990" s="7">
        <f t="shared" si="1"/>
        <v>2026</v>
      </c>
      <c r="G2990" s="7">
        <f t="shared" si="2"/>
        <v>8</v>
      </c>
      <c r="H2990" s="5" t="s">
        <v>124</v>
      </c>
      <c r="I2990" s="7">
        <v>64.7</v>
      </c>
      <c r="J2990" s="7">
        <v>60.0</v>
      </c>
      <c r="K2990" s="8"/>
      <c r="L2990" s="5" t="str">
        <f t="array" ref="L2990">XLOOKUP(H2990,'Product Master'!B:B,'Product Master'!C:C)</f>
        <v>Specialty Polymers</v>
      </c>
      <c r="M2990" s="9">
        <f t="shared" si="3"/>
        <v>38820000</v>
      </c>
    </row>
    <row r="2991">
      <c r="A2991" s="5" t="s">
        <v>7074</v>
      </c>
      <c r="B2991" s="5" t="s">
        <v>4238</v>
      </c>
      <c r="C2991" s="5" t="s">
        <v>3402</v>
      </c>
      <c r="D2991" s="5" t="s">
        <v>3417</v>
      </c>
      <c r="E2991" s="6">
        <v>46367.0</v>
      </c>
      <c r="F2991" s="7">
        <f t="shared" si="1"/>
        <v>2026</v>
      </c>
      <c r="G2991" s="7">
        <f t="shared" si="2"/>
        <v>12</v>
      </c>
      <c r="H2991" s="5" t="s">
        <v>121</v>
      </c>
      <c r="I2991" s="7">
        <v>34.1</v>
      </c>
      <c r="J2991" s="7">
        <v>60.0</v>
      </c>
      <c r="K2991" s="8"/>
      <c r="L2991" s="5" t="str">
        <f t="array" ref="L2991">XLOOKUP(H2991,'Product Master'!B:B,'Product Master'!C:C)</f>
        <v>Specialty Polymers</v>
      </c>
      <c r="M2991" s="9">
        <f t="shared" si="3"/>
        <v>20460000</v>
      </c>
    </row>
    <row r="2992">
      <c r="A2992" s="5" t="s">
        <v>7075</v>
      </c>
      <c r="B2992" s="5" t="s">
        <v>4344</v>
      </c>
      <c r="C2992" s="5" t="s">
        <v>3416</v>
      </c>
      <c r="D2992" s="5" t="s">
        <v>3417</v>
      </c>
      <c r="E2992" s="6">
        <v>45893.0</v>
      </c>
      <c r="F2992" s="7">
        <f t="shared" si="1"/>
        <v>2025</v>
      </c>
      <c r="G2992" s="7">
        <f t="shared" si="2"/>
        <v>8</v>
      </c>
      <c r="H2992" s="5" t="s">
        <v>152</v>
      </c>
      <c r="I2992" s="7">
        <v>52.0</v>
      </c>
      <c r="J2992" s="7">
        <v>60.0</v>
      </c>
      <c r="K2992" s="8"/>
      <c r="L2992" s="5" t="str">
        <f t="array" ref="L2992">XLOOKUP(H2992,'Product Master'!B:B,'Product Master'!C:C)</f>
        <v>Packaging Materials</v>
      </c>
      <c r="M2992" s="9">
        <f t="shared" si="3"/>
        <v>31200000</v>
      </c>
    </row>
    <row r="2993">
      <c r="A2993" s="5" t="s">
        <v>7076</v>
      </c>
      <c r="B2993" s="5" t="s">
        <v>3767</v>
      </c>
      <c r="C2993" s="5" t="s">
        <v>3406</v>
      </c>
      <c r="D2993" s="5" t="s">
        <v>3413</v>
      </c>
      <c r="E2993" s="6">
        <v>46592.0</v>
      </c>
      <c r="F2993" s="7">
        <f t="shared" si="1"/>
        <v>2027</v>
      </c>
      <c r="G2993" s="7">
        <f t="shared" si="2"/>
        <v>7</v>
      </c>
      <c r="H2993" s="5" t="s">
        <v>124</v>
      </c>
      <c r="I2993" s="7">
        <v>23.9</v>
      </c>
      <c r="J2993" s="7">
        <v>0.0</v>
      </c>
      <c r="K2993" s="8"/>
      <c r="L2993" s="5" t="str">
        <f t="array" ref="L2993">XLOOKUP(H2993,'Product Master'!B:B,'Product Master'!C:C)</f>
        <v>Specialty Polymers</v>
      </c>
      <c r="M2993" s="9">
        <f t="shared" si="3"/>
        <v>0</v>
      </c>
    </row>
    <row r="2994">
      <c r="A2994" s="5" t="s">
        <v>7077</v>
      </c>
      <c r="B2994" s="5" t="s">
        <v>3603</v>
      </c>
      <c r="C2994" s="5" t="s">
        <v>3402</v>
      </c>
      <c r="D2994" s="5" t="s">
        <v>3407</v>
      </c>
      <c r="E2994" s="6">
        <v>45947.0</v>
      </c>
      <c r="F2994" s="7">
        <f t="shared" si="1"/>
        <v>2025</v>
      </c>
      <c r="G2994" s="7">
        <f t="shared" si="2"/>
        <v>10</v>
      </c>
      <c r="H2994" s="5" t="s">
        <v>64</v>
      </c>
      <c r="I2994" s="7">
        <v>53.1</v>
      </c>
      <c r="J2994" s="7">
        <v>100.0</v>
      </c>
      <c r="K2994" s="8"/>
      <c r="L2994" s="5" t="str">
        <f t="array" ref="L2994">XLOOKUP(H2994,'Product Master'!B:B,'Product Master'!C:C)</f>
        <v>Industrial Lubricants</v>
      </c>
      <c r="M2994" s="9">
        <f t="shared" si="3"/>
        <v>53100000</v>
      </c>
    </row>
    <row r="2995">
      <c r="A2995" s="5" t="s">
        <v>7078</v>
      </c>
      <c r="B2995" s="5" t="s">
        <v>3749</v>
      </c>
      <c r="C2995" s="5" t="s">
        <v>3406</v>
      </c>
      <c r="D2995" s="5" t="s">
        <v>3413</v>
      </c>
      <c r="E2995" s="6">
        <v>46804.0</v>
      </c>
      <c r="F2995" s="7">
        <f t="shared" si="1"/>
        <v>2028</v>
      </c>
      <c r="G2995" s="7">
        <f t="shared" si="2"/>
        <v>2</v>
      </c>
      <c r="H2995" s="5" t="s">
        <v>45</v>
      </c>
      <c r="I2995" s="7">
        <v>65.8</v>
      </c>
      <c r="J2995" s="7">
        <v>0.0</v>
      </c>
      <c r="K2995" s="8"/>
      <c r="L2995" s="5" t="str">
        <f t="array" ref="L2995">XLOOKUP(H2995,'Product Master'!B:B,'Product Master'!C:C)</f>
        <v>Automotive Solutions</v>
      </c>
      <c r="M2995" s="9">
        <f t="shared" si="3"/>
        <v>0</v>
      </c>
    </row>
    <row r="2996">
      <c r="A2996" s="5" t="s">
        <v>7079</v>
      </c>
      <c r="B2996" s="5" t="s">
        <v>4148</v>
      </c>
      <c r="C2996" s="5" t="s">
        <v>3406</v>
      </c>
      <c r="D2996" s="5" t="s">
        <v>3413</v>
      </c>
      <c r="E2996" s="6">
        <v>46057.0</v>
      </c>
      <c r="F2996" s="7">
        <f t="shared" si="1"/>
        <v>2026</v>
      </c>
      <c r="G2996" s="7">
        <f t="shared" si="2"/>
        <v>2</v>
      </c>
      <c r="H2996" s="5" t="s">
        <v>19</v>
      </c>
      <c r="I2996" s="7">
        <v>47.0</v>
      </c>
      <c r="J2996" s="7">
        <v>0.0</v>
      </c>
      <c r="K2996" s="8"/>
      <c r="L2996" s="5" t="str">
        <f t="array" ref="L2996">XLOOKUP(H2996,'Product Master'!B:B,'Product Master'!C:C)</f>
        <v>Packaging Materials</v>
      </c>
      <c r="M2996" s="9">
        <f t="shared" si="3"/>
        <v>0</v>
      </c>
    </row>
    <row r="2997">
      <c r="A2997" s="5" t="s">
        <v>7080</v>
      </c>
      <c r="B2997" s="5" t="s">
        <v>3852</v>
      </c>
      <c r="C2997" s="5" t="s">
        <v>3412</v>
      </c>
      <c r="D2997" s="5" t="s">
        <v>3407</v>
      </c>
      <c r="E2997" s="6">
        <v>45772.0</v>
      </c>
      <c r="F2997" s="7">
        <f t="shared" si="1"/>
        <v>2025</v>
      </c>
      <c r="G2997" s="7">
        <f t="shared" si="2"/>
        <v>4</v>
      </c>
      <c r="H2997" s="5" t="s">
        <v>311</v>
      </c>
      <c r="I2997" s="7">
        <v>66.7</v>
      </c>
      <c r="J2997" s="7">
        <v>100.0</v>
      </c>
      <c r="K2997" s="8"/>
      <c r="L2997" s="5" t="str">
        <f t="array" ref="L2997">XLOOKUP(H2997,'Product Master'!B:B,'Product Master'!C:C)</f>
        <v>Packaging Materials</v>
      </c>
      <c r="M2997" s="9">
        <f t="shared" si="3"/>
        <v>66700000</v>
      </c>
    </row>
    <row r="2998">
      <c r="A2998" s="5" t="s">
        <v>7081</v>
      </c>
      <c r="B2998" s="5" t="s">
        <v>3479</v>
      </c>
      <c r="C2998" s="5" t="s">
        <v>3416</v>
      </c>
      <c r="D2998" s="5" t="s">
        <v>3417</v>
      </c>
      <c r="E2998" s="6">
        <v>46036.0</v>
      </c>
      <c r="F2998" s="7">
        <f t="shared" si="1"/>
        <v>2026</v>
      </c>
      <c r="G2998" s="7">
        <f t="shared" si="2"/>
        <v>1</v>
      </c>
      <c r="H2998" s="5" t="s">
        <v>56</v>
      </c>
      <c r="I2998" s="7">
        <v>59.2</v>
      </c>
      <c r="J2998" s="7">
        <v>60.0</v>
      </c>
      <c r="K2998" s="8"/>
      <c r="L2998" s="5" t="str">
        <f t="array" ref="L2998">XLOOKUP(H2998,'Product Master'!B:B,'Product Master'!C:C)</f>
        <v>Packaging Materials</v>
      </c>
      <c r="M2998" s="9">
        <f t="shared" si="3"/>
        <v>35520000</v>
      </c>
    </row>
    <row r="2999">
      <c r="A2999" s="5" t="s">
        <v>7082</v>
      </c>
      <c r="B2999" s="5" t="s">
        <v>3691</v>
      </c>
      <c r="C2999" s="5" t="s">
        <v>3406</v>
      </c>
      <c r="D2999" s="5" t="s">
        <v>3403</v>
      </c>
      <c r="E2999" s="6">
        <v>45805.0</v>
      </c>
      <c r="F2999" s="7">
        <f t="shared" si="1"/>
        <v>2025</v>
      </c>
      <c r="G2999" s="7">
        <f t="shared" si="2"/>
        <v>5</v>
      </c>
      <c r="H2999" s="5" t="s">
        <v>111</v>
      </c>
      <c r="I2999" s="7">
        <v>52.9</v>
      </c>
      <c r="J2999" s="7">
        <v>80.0</v>
      </c>
      <c r="K2999" s="8"/>
      <c r="L2999" s="5" t="str">
        <f t="array" ref="L2999">XLOOKUP(H2999,'Product Master'!B:B,'Product Master'!C:C)</f>
        <v>Packaging Materials</v>
      </c>
      <c r="M2999" s="9">
        <f t="shared" si="3"/>
        <v>42320000</v>
      </c>
    </row>
    <row r="3000">
      <c r="A3000" s="5" t="s">
        <v>7083</v>
      </c>
      <c r="B3000" s="5" t="s">
        <v>3736</v>
      </c>
      <c r="C3000" s="5" t="s">
        <v>3412</v>
      </c>
      <c r="D3000" s="5" t="s">
        <v>3403</v>
      </c>
      <c r="E3000" s="6">
        <v>45805.0</v>
      </c>
      <c r="F3000" s="7">
        <f t="shared" si="1"/>
        <v>2025</v>
      </c>
      <c r="G3000" s="7">
        <f t="shared" si="2"/>
        <v>5</v>
      </c>
      <c r="H3000" s="5" t="s">
        <v>118</v>
      </c>
      <c r="I3000" s="7">
        <v>32.4</v>
      </c>
      <c r="J3000" s="7">
        <v>80.0</v>
      </c>
      <c r="K3000" s="8"/>
      <c r="L3000" s="5" t="str">
        <f t="array" ref="L3000">XLOOKUP(H3000,'Product Master'!B:B,'Product Master'!C:C)</f>
        <v>Automotive Solutions</v>
      </c>
      <c r="M3000" s="9">
        <f t="shared" si="3"/>
        <v>25920000</v>
      </c>
    </row>
    <row r="3001">
      <c r="A3001" s="5" t="s">
        <v>7084</v>
      </c>
      <c r="B3001" s="5" t="s">
        <v>5240</v>
      </c>
      <c r="C3001" s="5" t="s">
        <v>3416</v>
      </c>
      <c r="D3001" s="5" t="s">
        <v>3413</v>
      </c>
      <c r="E3001" s="6">
        <v>46039.0</v>
      </c>
      <c r="F3001" s="7">
        <f t="shared" si="1"/>
        <v>2026</v>
      </c>
      <c r="G3001" s="7">
        <f t="shared" si="2"/>
        <v>1</v>
      </c>
      <c r="H3001" s="5" t="s">
        <v>152</v>
      </c>
      <c r="I3001" s="7">
        <v>50.6</v>
      </c>
      <c r="J3001" s="7">
        <v>0.0</v>
      </c>
      <c r="K3001" s="5" t="s">
        <v>7085</v>
      </c>
      <c r="L3001" s="5" t="str">
        <f t="array" ref="L3001">XLOOKUP(H3001,'Product Master'!B:B,'Product Master'!C:C)</f>
        <v>Packaging Materials</v>
      </c>
      <c r="M3001" s="9">
        <f t="shared" si="3"/>
        <v>0</v>
      </c>
    </row>
    <row r="3002">
      <c r="A3002" s="5" t="s">
        <v>7086</v>
      </c>
      <c r="B3002" s="5" t="s">
        <v>4822</v>
      </c>
      <c r="C3002" s="5" t="s">
        <v>3412</v>
      </c>
      <c r="D3002" s="5" t="s">
        <v>3417</v>
      </c>
      <c r="E3002" s="6">
        <v>45724.0</v>
      </c>
      <c r="F3002" s="7">
        <f t="shared" si="1"/>
        <v>2025</v>
      </c>
      <c r="G3002" s="7">
        <f t="shared" si="2"/>
        <v>3</v>
      </c>
      <c r="H3002" s="5" t="s">
        <v>19</v>
      </c>
      <c r="I3002" s="7">
        <v>39.4</v>
      </c>
      <c r="J3002" s="7">
        <v>60.0</v>
      </c>
      <c r="K3002" s="8"/>
      <c r="L3002" s="5" t="str">
        <f t="array" ref="L3002">XLOOKUP(H3002,'Product Master'!B:B,'Product Master'!C:C)</f>
        <v>Packaging Materials</v>
      </c>
      <c r="M3002" s="9">
        <f t="shared" si="3"/>
        <v>23640000</v>
      </c>
    </row>
    <row r="3003">
      <c r="A3003" s="5" t="s">
        <v>7087</v>
      </c>
      <c r="B3003" s="5" t="s">
        <v>3471</v>
      </c>
      <c r="C3003" s="5" t="s">
        <v>3416</v>
      </c>
      <c r="D3003" s="5" t="s">
        <v>3413</v>
      </c>
      <c r="E3003" s="6">
        <v>46032.0</v>
      </c>
      <c r="F3003" s="7">
        <f t="shared" si="1"/>
        <v>2026</v>
      </c>
      <c r="G3003" s="7">
        <f t="shared" si="2"/>
        <v>1</v>
      </c>
      <c r="H3003" s="5" t="s">
        <v>201</v>
      </c>
      <c r="I3003" s="7">
        <v>60.6</v>
      </c>
      <c r="J3003" s="7">
        <v>0.0</v>
      </c>
      <c r="K3003" s="8"/>
      <c r="L3003" s="5" t="str">
        <f t="array" ref="L3003">XLOOKUP(H3003,'Product Master'!B:B,'Product Master'!C:C)</f>
        <v>Industrial Lubricants</v>
      </c>
      <c r="M3003" s="9">
        <f t="shared" si="3"/>
        <v>0</v>
      </c>
    </row>
    <row r="3004">
      <c r="A3004" s="5" t="s">
        <v>7088</v>
      </c>
      <c r="B3004" s="5" t="s">
        <v>6128</v>
      </c>
      <c r="C3004" s="5" t="s">
        <v>3406</v>
      </c>
      <c r="D3004" s="5" t="s">
        <v>3413</v>
      </c>
      <c r="E3004" s="6">
        <v>46490.0</v>
      </c>
      <c r="F3004" s="7">
        <f t="shared" si="1"/>
        <v>2027</v>
      </c>
      <c r="G3004" s="7">
        <f t="shared" si="2"/>
        <v>4</v>
      </c>
      <c r="H3004" s="5" t="s">
        <v>180</v>
      </c>
      <c r="I3004" s="7">
        <v>46.6</v>
      </c>
      <c r="J3004" s="7">
        <v>0.0</v>
      </c>
      <c r="K3004" s="8"/>
      <c r="L3004" s="5" t="str">
        <f t="array" ref="L3004">XLOOKUP(H3004,'Product Master'!B:B,'Product Master'!C:C)</f>
        <v>Automotive Solutions</v>
      </c>
      <c r="M3004" s="9">
        <f t="shared" si="3"/>
        <v>0</v>
      </c>
    </row>
    <row r="3005">
      <c r="A3005" s="5" t="s">
        <v>7089</v>
      </c>
      <c r="B3005" s="5" t="s">
        <v>3980</v>
      </c>
      <c r="C3005" s="5" t="s">
        <v>3402</v>
      </c>
      <c r="D3005" s="5" t="s">
        <v>3419</v>
      </c>
      <c r="E3005" s="6">
        <v>45905.0</v>
      </c>
      <c r="F3005" s="7">
        <f t="shared" si="1"/>
        <v>2025</v>
      </c>
      <c r="G3005" s="7">
        <f t="shared" si="2"/>
        <v>9</v>
      </c>
      <c r="H3005" s="5" t="s">
        <v>19</v>
      </c>
      <c r="I3005" s="7">
        <v>24.5</v>
      </c>
      <c r="J3005" s="7">
        <v>20.0</v>
      </c>
      <c r="K3005" s="8"/>
      <c r="L3005" s="5" t="str">
        <f t="array" ref="L3005">XLOOKUP(H3005,'Product Master'!B:B,'Product Master'!C:C)</f>
        <v>Packaging Materials</v>
      </c>
      <c r="M3005" s="9">
        <f t="shared" si="3"/>
        <v>4900000</v>
      </c>
    </row>
    <row r="3006">
      <c r="A3006" s="5" t="s">
        <v>7090</v>
      </c>
      <c r="B3006" s="5" t="s">
        <v>4074</v>
      </c>
      <c r="C3006" s="5" t="s">
        <v>3402</v>
      </c>
      <c r="D3006" s="5" t="s">
        <v>3407</v>
      </c>
      <c r="E3006" s="6">
        <v>46040.0</v>
      </c>
      <c r="F3006" s="7">
        <f t="shared" si="1"/>
        <v>2026</v>
      </c>
      <c r="G3006" s="7">
        <f t="shared" si="2"/>
        <v>1</v>
      </c>
      <c r="H3006" s="5" t="s">
        <v>98</v>
      </c>
      <c r="I3006" s="7">
        <v>55.1</v>
      </c>
      <c r="J3006" s="7">
        <v>100.0</v>
      </c>
      <c r="K3006" s="8"/>
      <c r="L3006" s="5" t="str">
        <f t="array" ref="L3006">XLOOKUP(H3006,'Product Master'!B:B,'Product Master'!C:C)</f>
        <v>Industrial Lubricants</v>
      </c>
      <c r="M3006" s="9">
        <f t="shared" si="3"/>
        <v>55100000</v>
      </c>
    </row>
    <row r="3007">
      <c r="A3007" s="5" t="s">
        <v>7091</v>
      </c>
      <c r="B3007" s="5" t="s">
        <v>4050</v>
      </c>
      <c r="C3007" s="5" t="s">
        <v>3416</v>
      </c>
      <c r="D3007" s="5" t="s">
        <v>3419</v>
      </c>
      <c r="E3007" s="6">
        <v>45873.0</v>
      </c>
      <c r="F3007" s="7">
        <f t="shared" si="1"/>
        <v>2025</v>
      </c>
      <c r="G3007" s="7">
        <f t="shared" si="2"/>
        <v>8</v>
      </c>
      <c r="H3007" s="5" t="s">
        <v>40</v>
      </c>
      <c r="I3007" s="7">
        <v>67.1</v>
      </c>
      <c r="J3007" s="7">
        <v>20.0</v>
      </c>
      <c r="K3007" s="8"/>
      <c r="L3007" s="5" t="str">
        <f t="array" ref="L3007">XLOOKUP(H3007,'Product Master'!B:B,'Product Master'!C:C)</f>
        <v>Specialty Polymers</v>
      </c>
      <c r="M3007" s="9">
        <f t="shared" si="3"/>
        <v>13420000</v>
      </c>
    </row>
    <row r="3008">
      <c r="A3008" s="5" t="s">
        <v>7092</v>
      </c>
      <c r="B3008" s="5" t="s">
        <v>3732</v>
      </c>
      <c r="C3008" s="5" t="s">
        <v>3402</v>
      </c>
      <c r="D3008" s="5" t="s">
        <v>3419</v>
      </c>
      <c r="E3008" s="6">
        <v>46276.0</v>
      </c>
      <c r="F3008" s="7">
        <f t="shared" si="1"/>
        <v>2026</v>
      </c>
      <c r="G3008" s="7">
        <f t="shared" si="2"/>
        <v>9</v>
      </c>
      <c r="H3008" s="5" t="s">
        <v>35</v>
      </c>
      <c r="I3008" s="7">
        <v>41.2</v>
      </c>
      <c r="J3008" s="7">
        <v>20.0</v>
      </c>
      <c r="K3008" s="8"/>
      <c r="L3008" s="5" t="str">
        <f t="array" ref="L3008">XLOOKUP(H3008,'Product Master'!B:B,'Product Master'!C:C)</f>
        <v>Specialty Polymers</v>
      </c>
      <c r="M3008" s="9">
        <f t="shared" si="3"/>
        <v>8240000</v>
      </c>
    </row>
    <row r="3009">
      <c r="A3009" s="5" t="s">
        <v>7093</v>
      </c>
      <c r="B3009" s="5" t="s">
        <v>3982</v>
      </c>
      <c r="C3009" s="5" t="s">
        <v>3406</v>
      </c>
      <c r="D3009" s="5" t="s">
        <v>3413</v>
      </c>
      <c r="E3009" s="6">
        <v>46543.0</v>
      </c>
      <c r="F3009" s="7">
        <f t="shared" si="1"/>
        <v>2027</v>
      </c>
      <c r="G3009" s="7">
        <f t="shared" si="2"/>
        <v>6</v>
      </c>
      <c r="H3009" s="5" t="s">
        <v>59</v>
      </c>
      <c r="I3009" s="7">
        <v>19.9</v>
      </c>
      <c r="J3009" s="7">
        <v>0.0</v>
      </c>
      <c r="K3009" s="8"/>
      <c r="L3009" s="5" t="str">
        <f t="array" ref="L3009">XLOOKUP(H3009,'Product Master'!B:B,'Product Master'!C:C)</f>
        <v>Consumer &amp; Home Care</v>
      </c>
      <c r="M3009" s="9">
        <f t="shared" si="3"/>
        <v>0</v>
      </c>
    </row>
    <row r="3010">
      <c r="A3010" s="5" t="s">
        <v>7094</v>
      </c>
      <c r="B3010" s="5" t="s">
        <v>3708</v>
      </c>
      <c r="C3010" s="5" t="s">
        <v>3412</v>
      </c>
      <c r="D3010" s="5" t="s">
        <v>3407</v>
      </c>
      <c r="E3010" s="6">
        <v>45688.0</v>
      </c>
      <c r="F3010" s="7">
        <f t="shared" si="1"/>
        <v>2025</v>
      </c>
      <c r="G3010" s="7">
        <f t="shared" si="2"/>
        <v>1</v>
      </c>
      <c r="H3010" s="5" t="s">
        <v>133</v>
      </c>
      <c r="I3010" s="7">
        <v>56.2</v>
      </c>
      <c r="J3010" s="7">
        <v>100.0</v>
      </c>
      <c r="K3010" s="8"/>
      <c r="L3010" s="5" t="str">
        <f t="array" ref="L3010">XLOOKUP(H3010,'Product Master'!B:B,'Product Master'!C:C)</f>
        <v>Specialty Polymers</v>
      </c>
      <c r="M3010" s="9">
        <f t="shared" si="3"/>
        <v>56200000</v>
      </c>
    </row>
    <row r="3011">
      <c r="A3011" s="5" t="s">
        <v>7095</v>
      </c>
      <c r="B3011" s="5" t="s">
        <v>4046</v>
      </c>
      <c r="C3011" s="5" t="s">
        <v>3402</v>
      </c>
      <c r="D3011" s="5" t="s">
        <v>3407</v>
      </c>
      <c r="E3011" s="6">
        <v>46085.0</v>
      </c>
      <c r="F3011" s="7">
        <f t="shared" si="1"/>
        <v>2026</v>
      </c>
      <c r="G3011" s="7">
        <f t="shared" si="2"/>
        <v>3</v>
      </c>
      <c r="H3011" s="5" t="s">
        <v>118</v>
      </c>
      <c r="I3011" s="7">
        <v>67.4</v>
      </c>
      <c r="J3011" s="7">
        <v>100.0</v>
      </c>
      <c r="K3011" s="8"/>
      <c r="L3011" s="5" t="str">
        <f t="array" ref="L3011">XLOOKUP(H3011,'Product Master'!B:B,'Product Master'!C:C)</f>
        <v>Automotive Solutions</v>
      </c>
      <c r="M3011" s="9">
        <f t="shared" si="3"/>
        <v>67400000</v>
      </c>
    </row>
    <row r="3012">
      <c r="A3012" s="5" t="s">
        <v>7096</v>
      </c>
      <c r="B3012" s="5" t="s">
        <v>3428</v>
      </c>
      <c r="C3012" s="5" t="s">
        <v>3406</v>
      </c>
      <c r="D3012" s="5" t="s">
        <v>3417</v>
      </c>
      <c r="E3012" s="6">
        <v>45841.0</v>
      </c>
      <c r="F3012" s="7">
        <f t="shared" si="1"/>
        <v>2025</v>
      </c>
      <c r="G3012" s="7">
        <f t="shared" si="2"/>
        <v>7</v>
      </c>
      <c r="H3012" s="5" t="s">
        <v>152</v>
      </c>
      <c r="I3012" s="7">
        <v>40.3</v>
      </c>
      <c r="J3012" s="7">
        <v>60.0</v>
      </c>
      <c r="K3012" s="8"/>
      <c r="L3012" s="5" t="str">
        <f t="array" ref="L3012">XLOOKUP(H3012,'Product Master'!B:B,'Product Master'!C:C)</f>
        <v>Packaging Materials</v>
      </c>
      <c r="M3012" s="9">
        <f t="shared" si="3"/>
        <v>24180000</v>
      </c>
    </row>
    <row r="3013">
      <c r="A3013" s="5" t="s">
        <v>7097</v>
      </c>
      <c r="B3013" s="5" t="s">
        <v>3462</v>
      </c>
      <c r="C3013" s="5" t="s">
        <v>3416</v>
      </c>
      <c r="D3013" s="5" t="s">
        <v>3403</v>
      </c>
      <c r="E3013" s="6">
        <v>46099.0</v>
      </c>
      <c r="F3013" s="7">
        <f t="shared" si="1"/>
        <v>2026</v>
      </c>
      <c r="G3013" s="7">
        <f t="shared" si="2"/>
        <v>3</v>
      </c>
      <c r="H3013" s="5" t="s">
        <v>92</v>
      </c>
      <c r="I3013" s="7">
        <v>67.6</v>
      </c>
      <c r="J3013" s="7">
        <v>80.0</v>
      </c>
      <c r="K3013" s="8"/>
      <c r="L3013" s="5" t="str">
        <f t="array" ref="L3013">XLOOKUP(H3013,'Product Master'!B:B,'Product Master'!C:C)</f>
        <v>Automotive Solutions</v>
      </c>
      <c r="M3013" s="9">
        <f t="shared" si="3"/>
        <v>54080000</v>
      </c>
    </row>
    <row r="3014">
      <c r="A3014" s="5" t="s">
        <v>7098</v>
      </c>
      <c r="B3014" s="5" t="s">
        <v>3980</v>
      </c>
      <c r="C3014" s="5" t="s">
        <v>3402</v>
      </c>
      <c r="D3014" s="5" t="s">
        <v>3407</v>
      </c>
      <c r="E3014" s="6">
        <v>45879.0</v>
      </c>
      <c r="F3014" s="7">
        <f t="shared" si="1"/>
        <v>2025</v>
      </c>
      <c r="G3014" s="7">
        <f t="shared" si="2"/>
        <v>8</v>
      </c>
      <c r="H3014" s="5" t="s">
        <v>133</v>
      </c>
      <c r="I3014" s="7">
        <v>21.7</v>
      </c>
      <c r="J3014" s="7">
        <v>100.0</v>
      </c>
      <c r="K3014" s="8"/>
      <c r="L3014" s="5" t="str">
        <f t="array" ref="L3014">XLOOKUP(H3014,'Product Master'!B:B,'Product Master'!C:C)</f>
        <v>Specialty Polymers</v>
      </c>
      <c r="M3014" s="9">
        <f t="shared" si="3"/>
        <v>21700000</v>
      </c>
    </row>
    <row r="3015">
      <c r="A3015" s="5" t="s">
        <v>7099</v>
      </c>
      <c r="B3015" s="5" t="s">
        <v>4557</v>
      </c>
      <c r="C3015" s="5" t="s">
        <v>3406</v>
      </c>
      <c r="D3015" s="5" t="s">
        <v>3419</v>
      </c>
      <c r="E3015" s="6">
        <v>46547.0</v>
      </c>
      <c r="F3015" s="7">
        <f t="shared" si="1"/>
        <v>2027</v>
      </c>
      <c r="G3015" s="7">
        <f t="shared" si="2"/>
        <v>6</v>
      </c>
      <c r="H3015" s="5" t="s">
        <v>92</v>
      </c>
      <c r="I3015" s="7">
        <v>44.4</v>
      </c>
      <c r="J3015" s="7">
        <v>20.0</v>
      </c>
      <c r="K3015" s="5" t="s">
        <v>7100</v>
      </c>
      <c r="L3015" s="5" t="str">
        <f t="array" ref="L3015">XLOOKUP(H3015,'Product Master'!B:B,'Product Master'!C:C)</f>
        <v>Automotive Solutions</v>
      </c>
      <c r="M3015" s="9">
        <f t="shared" si="3"/>
        <v>8880000</v>
      </c>
    </row>
    <row r="3016">
      <c r="A3016" s="5" t="s">
        <v>7101</v>
      </c>
      <c r="B3016" s="5" t="s">
        <v>3523</v>
      </c>
      <c r="C3016" s="5" t="s">
        <v>3406</v>
      </c>
      <c r="D3016" s="5" t="s">
        <v>3403</v>
      </c>
      <c r="E3016" s="6">
        <v>46507.0</v>
      </c>
      <c r="F3016" s="7">
        <f t="shared" si="1"/>
        <v>2027</v>
      </c>
      <c r="G3016" s="7">
        <f t="shared" si="2"/>
        <v>4</v>
      </c>
      <c r="H3016" s="5" t="s">
        <v>121</v>
      </c>
      <c r="I3016" s="7">
        <v>68.7</v>
      </c>
      <c r="J3016" s="7">
        <v>80.0</v>
      </c>
      <c r="K3016" s="8"/>
      <c r="L3016" s="5" t="str">
        <f t="array" ref="L3016">XLOOKUP(H3016,'Product Master'!B:B,'Product Master'!C:C)</f>
        <v>Specialty Polymers</v>
      </c>
      <c r="M3016" s="9">
        <f t="shared" si="3"/>
        <v>54960000</v>
      </c>
    </row>
    <row r="3017">
      <c r="A3017" s="5" t="s">
        <v>7102</v>
      </c>
      <c r="B3017" s="5" t="s">
        <v>3785</v>
      </c>
      <c r="C3017" s="5" t="s">
        <v>3412</v>
      </c>
      <c r="D3017" s="5" t="s">
        <v>3407</v>
      </c>
      <c r="E3017" s="6">
        <v>45953.0</v>
      </c>
      <c r="F3017" s="7">
        <f t="shared" si="1"/>
        <v>2025</v>
      </c>
      <c r="G3017" s="7">
        <f t="shared" si="2"/>
        <v>10</v>
      </c>
      <c r="H3017" s="5" t="s">
        <v>64</v>
      </c>
      <c r="I3017" s="7">
        <v>59.6</v>
      </c>
      <c r="J3017" s="7">
        <v>100.0</v>
      </c>
      <c r="K3017" s="8"/>
      <c r="L3017" s="5" t="str">
        <f t="array" ref="L3017">XLOOKUP(H3017,'Product Master'!B:B,'Product Master'!C:C)</f>
        <v>Industrial Lubricants</v>
      </c>
      <c r="M3017" s="9">
        <f t="shared" si="3"/>
        <v>59600000</v>
      </c>
    </row>
    <row r="3018">
      <c r="A3018" s="5" t="s">
        <v>7103</v>
      </c>
      <c r="B3018" s="5" t="s">
        <v>3686</v>
      </c>
      <c r="C3018" s="5" t="s">
        <v>3406</v>
      </c>
      <c r="D3018" s="5" t="s">
        <v>3419</v>
      </c>
      <c r="E3018" s="6">
        <v>46354.0</v>
      </c>
      <c r="F3018" s="7">
        <f t="shared" si="1"/>
        <v>2026</v>
      </c>
      <c r="G3018" s="7">
        <f t="shared" si="2"/>
        <v>11</v>
      </c>
      <c r="H3018" s="5" t="s">
        <v>56</v>
      </c>
      <c r="I3018" s="7">
        <v>22.8</v>
      </c>
      <c r="J3018" s="7">
        <v>20.0</v>
      </c>
      <c r="K3018" s="8"/>
      <c r="L3018" s="5" t="str">
        <f t="array" ref="L3018">XLOOKUP(H3018,'Product Master'!B:B,'Product Master'!C:C)</f>
        <v>Packaging Materials</v>
      </c>
      <c r="M3018" s="9">
        <f t="shared" si="3"/>
        <v>4560000</v>
      </c>
    </row>
    <row r="3019">
      <c r="A3019" s="5" t="s">
        <v>7104</v>
      </c>
      <c r="B3019" s="5" t="s">
        <v>3639</v>
      </c>
      <c r="C3019" s="5" t="s">
        <v>3412</v>
      </c>
      <c r="D3019" s="5" t="s">
        <v>3419</v>
      </c>
      <c r="E3019" s="6">
        <v>46598.0</v>
      </c>
      <c r="F3019" s="7">
        <f t="shared" si="1"/>
        <v>2027</v>
      </c>
      <c r="G3019" s="7">
        <f t="shared" si="2"/>
        <v>7</v>
      </c>
      <c r="H3019" s="5" t="s">
        <v>25</v>
      </c>
      <c r="I3019" s="7">
        <v>20.3</v>
      </c>
      <c r="J3019" s="7">
        <v>20.0</v>
      </c>
      <c r="K3019" s="8"/>
      <c r="L3019" s="5" t="str">
        <f t="array" ref="L3019">XLOOKUP(H3019,'Product Master'!B:B,'Product Master'!C:C)</f>
        <v>Specialty Polymers</v>
      </c>
      <c r="M3019" s="9">
        <f t="shared" si="3"/>
        <v>4060000</v>
      </c>
    </row>
    <row r="3020">
      <c r="A3020" s="5" t="s">
        <v>7105</v>
      </c>
      <c r="B3020" s="5" t="s">
        <v>3633</v>
      </c>
      <c r="C3020" s="5" t="s">
        <v>3416</v>
      </c>
      <c r="D3020" s="5" t="s">
        <v>3417</v>
      </c>
      <c r="E3020" s="6">
        <v>46528.0</v>
      </c>
      <c r="F3020" s="7">
        <f t="shared" si="1"/>
        <v>2027</v>
      </c>
      <c r="G3020" s="7">
        <f t="shared" si="2"/>
        <v>5</v>
      </c>
      <c r="H3020" s="5" t="s">
        <v>142</v>
      </c>
      <c r="I3020" s="7">
        <v>64.6</v>
      </c>
      <c r="J3020" s="7">
        <v>60.0</v>
      </c>
      <c r="K3020" s="8"/>
      <c r="L3020" s="5" t="str">
        <f t="array" ref="L3020">XLOOKUP(H3020,'Product Master'!B:B,'Product Master'!C:C)</f>
        <v>Automotive Solutions</v>
      </c>
      <c r="M3020" s="9">
        <f t="shared" si="3"/>
        <v>38760000</v>
      </c>
    </row>
    <row r="3021">
      <c r="A3021" s="5" t="s">
        <v>7106</v>
      </c>
      <c r="B3021" s="5" t="s">
        <v>4036</v>
      </c>
      <c r="C3021" s="5" t="s">
        <v>3406</v>
      </c>
      <c r="D3021" s="5" t="s">
        <v>3407</v>
      </c>
      <c r="E3021" s="6">
        <v>46301.0</v>
      </c>
      <c r="F3021" s="7">
        <f t="shared" si="1"/>
        <v>2026</v>
      </c>
      <c r="G3021" s="7">
        <f t="shared" si="2"/>
        <v>10</v>
      </c>
      <c r="H3021" s="5" t="s">
        <v>336</v>
      </c>
      <c r="I3021" s="7">
        <v>40.0</v>
      </c>
      <c r="J3021" s="7">
        <v>100.0</v>
      </c>
      <c r="K3021" s="8"/>
      <c r="L3021" s="5" t="str">
        <f t="array" ref="L3021">XLOOKUP(H3021,'Product Master'!B:B,'Product Master'!C:C)</f>
        <v>Automotive Solutions</v>
      </c>
      <c r="M3021" s="9">
        <f t="shared" si="3"/>
        <v>40000000</v>
      </c>
    </row>
    <row r="3022">
      <c r="A3022" s="5" t="s">
        <v>7107</v>
      </c>
      <c r="B3022" s="5" t="s">
        <v>5110</v>
      </c>
      <c r="C3022" s="5" t="s">
        <v>3402</v>
      </c>
      <c r="D3022" s="5" t="s">
        <v>3403</v>
      </c>
      <c r="E3022" s="6">
        <v>46277.0</v>
      </c>
      <c r="F3022" s="7">
        <f t="shared" si="1"/>
        <v>2026</v>
      </c>
      <c r="G3022" s="7">
        <f t="shared" si="2"/>
        <v>9</v>
      </c>
      <c r="H3022" s="5" t="s">
        <v>280</v>
      </c>
      <c r="I3022" s="7">
        <v>20.3</v>
      </c>
      <c r="J3022" s="7">
        <v>80.0</v>
      </c>
      <c r="K3022" s="8"/>
      <c r="L3022" s="5" t="str">
        <f t="array" ref="L3022">XLOOKUP(H3022,'Product Master'!B:B,'Product Master'!C:C)</f>
        <v>Packaging Materials</v>
      </c>
      <c r="M3022" s="9">
        <f t="shared" si="3"/>
        <v>16240000</v>
      </c>
    </row>
    <row r="3023">
      <c r="A3023" s="5" t="s">
        <v>7108</v>
      </c>
      <c r="B3023" s="5" t="s">
        <v>4638</v>
      </c>
      <c r="C3023" s="5" t="s">
        <v>3412</v>
      </c>
      <c r="D3023" s="5" t="s">
        <v>3407</v>
      </c>
      <c r="E3023" s="6">
        <v>46483.0</v>
      </c>
      <c r="F3023" s="7">
        <f t="shared" si="1"/>
        <v>2027</v>
      </c>
      <c r="G3023" s="7">
        <f t="shared" si="2"/>
        <v>4</v>
      </c>
      <c r="H3023" s="5" t="s">
        <v>169</v>
      </c>
      <c r="I3023" s="7">
        <v>68.9</v>
      </c>
      <c r="J3023" s="7">
        <v>100.0</v>
      </c>
      <c r="K3023" s="8"/>
      <c r="L3023" s="5" t="str">
        <f t="array" ref="L3023">XLOOKUP(H3023,'Product Master'!B:B,'Product Master'!C:C)</f>
        <v>Specialty Polymers</v>
      </c>
      <c r="M3023" s="9">
        <f t="shared" si="3"/>
        <v>68900000</v>
      </c>
    </row>
    <row r="3024">
      <c r="A3024" s="5" t="s">
        <v>7109</v>
      </c>
      <c r="B3024" s="5" t="s">
        <v>3850</v>
      </c>
      <c r="C3024" s="5" t="s">
        <v>3412</v>
      </c>
      <c r="D3024" s="5" t="s">
        <v>3417</v>
      </c>
      <c r="E3024" s="6">
        <v>46202.0</v>
      </c>
      <c r="F3024" s="7">
        <f t="shared" si="1"/>
        <v>2026</v>
      </c>
      <c r="G3024" s="7">
        <f t="shared" si="2"/>
        <v>6</v>
      </c>
      <c r="H3024" s="5" t="s">
        <v>183</v>
      </c>
      <c r="I3024" s="7">
        <v>41.6</v>
      </c>
      <c r="J3024" s="7">
        <v>60.0</v>
      </c>
      <c r="K3024" s="8"/>
      <c r="L3024" s="5" t="str">
        <f t="array" ref="L3024">XLOOKUP(H3024,'Product Master'!B:B,'Product Master'!C:C)</f>
        <v>Industrial Lubricants</v>
      </c>
      <c r="M3024" s="9">
        <f t="shared" si="3"/>
        <v>24960000</v>
      </c>
    </row>
    <row r="3025">
      <c r="A3025" s="5" t="s">
        <v>7110</v>
      </c>
      <c r="B3025" s="5" t="s">
        <v>3982</v>
      </c>
      <c r="C3025" s="5" t="s">
        <v>3402</v>
      </c>
      <c r="D3025" s="5" t="s">
        <v>3407</v>
      </c>
      <c r="E3025" s="6">
        <v>45830.0</v>
      </c>
      <c r="F3025" s="7">
        <f t="shared" si="1"/>
        <v>2025</v>
      </c>
      <c r="G3025" s="7">
        <f t="shared" si="2"/>
        <v>6</v>
      </c>
      <c r="H3025" s="5" t="s">
        <v>121</v>
      </c>
      <c r="I3025" s="7">
        <v>9.7</v>
      </c>
      <c r="J3025" s="7">
        <v>100.0</v>
      </c>
      <c r="K3025" s="8"/>
      <c r="L3025" s="5" t="str">
        <f t="array" ref="L3025">XLOOKUP(H3025,'Product Master'!B:B,'Product Master'!C:C)</f>
        <v>Specialty Polymers</v>
      </c>
      <c r="M3025" s="9">
        <f t="shared" si="3"/>
        <v>9700000</v>
      </c>
    </row>
    <row r="3026">
      <c r="A3026" s="5" t="s">
        <v>7111</v>
      </c>
      <c r="B3026" s="5" t="s">
        <v>4006</v>
      </c>
      <c r="C3026" s="5" t="s">
        <v>3412</v>
      </c>
      <c r="D3026" s="5" t="s">
        <v>3419</v>
      </c>
      <c r="E3026" s="6">
        <v>45865.0</v>
      </c>
      <c r="F3026" s="7">
        <f t="shared" si="1"/>
        <v>2025</v>
      </c>
      <c r="G3026" s="7">
        <f t="shared" si="2"/>
        <v>7</v>
      </c>
      <c r="H3026" s="5" t="s">
        <v>98</v>
      </c>
      <c r="I3026" s="7">
        <v>27.9</v>
      </c>
      <c r="J3026" s="7">
        <v>20.0</v>
      </c>
      <c r="K3026" s="8"/>
      <c r="L3026" s="5" t="str">
        <f t="array" ref="L3026">XLOOKUP(H3026,'Product Master'!B:B,'Product Master'!C:C)</f>
        <v>Industrial Lubricants</v>
      </c>
      <c r="M3026" s="9">
        <f t="shared" si="3"/>
        <v>5580000</v>
      </c>
    </row>
    <row r="3027">
      <c r="A3027" s="5" t="s">
        <v>7112</v>
      </c>
      <c r="B3027" s="5" t="s">
        <v>5131</v>
      </c>
      <c r="C3027" s="5" t="s">
        <v>3416</v>
      </c>
      <c r="D3027" s="5" t="s">
        <v>3417</v>
      </c>
      <c r="E3027" s="6">
        <v>46301.0</v>
      </c>
      <c r="F3027" s="7">
        <f t="shared" si="1"/>
        <v>2026</v>
      </c>
      <c r="G3027" s="7">
        <f t="shared" si="2"/>
        <v>10</v>
      </c>
      <c r="H3027" s="5" t="s">
        <v>231</v>
      </c>
      <c r="I3027" s="7">
        <v>38.6</v>
      </c>
      <c r="J3027" s="7">
        <v>60.0</v>
      </c>
      <c r="K3027" s="8"/>
      <c r="L3027" s="5" t="str">
        <f t="array" ref="L3027">XLOOKUP(H3027,'Product Master'!B:B,'Product Master'!C:C)</f>
        <v>Industrial Lubricants</v>
      </c>
      <c r="M3027" s="9">
        <f t="shared" si="3"/>
        <v>23160000</v>
      </c>
    </row>
    <row r="3028">
      <c r="A3028" s="5" t="s">
        <v>7113</v>
      </c>
      <c r="B3028" s="5" t="s">
        <v>3689</v>
      </c>
      <c r="C3028" s="5" t="s">
        <v>3416</v>
      </c>
      <c r="D3028" s="5" t="s">
        <v>3407</v>
      </c>
      <c r="E3028" s="6">
        <v>46318.0</v>
      </c>
      <c r="F3028" s="7">
        <f t="shared" si="1"/>
        <v>2026</v>
      </c>
      <c r="G3028" s="7">
        <f t="shared" si="2"/>
        <v>10</v>
      </c>
      <c r="H3028" s="5" t="s">
        <v>218</v>
      </c>
      <c r="I3028" s="7">
        <v>43.3</v>
      </c>
      <c r="J3028" s="7">
        <v>100.0</v>
      </c>
      <c r="K3028" s="8"/>
      <c r="L3028" s="5" t="str">
        <f t="array" ref="L3028">XLOOKUP(H3028,'Product Master'!B:B,'Product Master'!C:C)</f>
        <v>Consumer &amp; Home Care</v>
      </c>
      <c r="M3028" s="9">
        <f t="shared" si="3"/>
        <v>43300000</v>
      </c>
    </row>
    <row r="3029">
      <c r="A3029" s="5" t="s">
        <v>7114</v>
      </c>
      <c r="B3029" s="5" t="s">
        <v>4576</v>
      </c>
      <c r="C3029" s="5" t="s">
        <v>3416</v>
      </c>
      <c r="D3029" s="5" t="s">
        <v>3417</v>
      </c>
      <c r="E3029" s="6">
        <v>46238.0</v>
      </c>
      <c r="F3029" s="7">
        <f t="shared" si="1"/>
        <v>2026</v>
      </c>
      <c r="G3029" s="7">
        <f t="shared" si="2"/>
        <v>8</v>
      </c>
      <c r="H3029" s="5" t="s">
        <v>142</v>
      </c>
      <c r="I3029" s="7">
        <v>75.6</v>
      </c>
      <c r="J3029" s="7">
        <v>60.0</v>
      </c>
      <c r="K3029" s="8"/>
      <c r="L3029" s="5" t="str">
        <f t="array" ref="L3029">XLOOKUP(H3029,'Product Master'!B:B,'Product Master'!C:C)</f>
        <v>Automotive Solutions</v>
      </c>
      <c r="M3029" s="9">
        <f t="shared" si="3"/>
        <v>45360000</v>
      </c>
    </row>
    <row r="3030">
      <c r="A3030" s="5" t="s">
        <v>7115</v>
      </c>
      <c r="B3030" s="5" t="s">
        <v>4786</v>
      </c>
      <c r="C3030" s="5" t="s">
        <v>3412</v>
      </c>
      <c r="D3030" s="5" t="s">
        <v>3413</v>
      </c>
      <c r="E3030" s="6">
        <v>46211.0</v>
      </c>
      <c r="F3030" s="7">
        <f t="shared" si="1"/>
        <v>2026</v>
      </c>
      <c r="G3030" s="7">
        <f t="shared" si="2"/>
        <v>7</v>
      </c>
      <c r="H3030" s="5" t="s">
        <v>194</v>
      </c>
      <c r="I3030" s="7">
        <v>49.7</v>
      </c>
      <c r="J3030" s="7">
        <v>0.0</v>
      </c>
      <c r="K3030" s="8"/>
      <c r="L3030" s="5" t="str">
        <f t="array" ref="L3030">XLOOKUP(H3030,'Product Master'!B:B,'Product Master'!C:C)</f>
        <v>Specialty Polymers</v>
      </c>
      <c r="M3030" s="9">
        <f t="shared" si="3"/>
        <v>0</v>
      </c>
    </row>
    <row r="3031">
      <c r="A3031" s="5" t="s">
        <v>7116</v>
      </c>
      <c r="B3031" s="5" t="s">
        <v>3507</v>
      </c>
      <c r="C3031" s="5" t="s">
        <v>3402</v>
      </c>
      <c r="D3031" s="5" t="s">
        <v>3413</v>
      </c>
      <c r="E3031" s="6">
        <v>46445.0</v>
      </c>
      <c r="F3031" s="7">
        <f t="shared" si="1"/>
        <v>2027</v>
      </c>
      <c r="G3031" s="7">
        <f t="shared" si="2"/>
        <v>2</v>
      </c>
      <c r="H3031" s="5" t="s">
        <v>161</v>
      </c>
      <c r="I3031" s="7">
        <v>44.1</v>
      </c>
      <c r="J3031" s="7">
        <v>0.0</v>
      </c>
      <c r="K3031" s="8"/>
      <c r="L3031" s="5" t="str">
        <f t="array" ref="L3031">XLOOKUP(H3031,'Product Master'!B:B,'Product Master'!C:C)</f>
        <v>Industrial Lubricants</v>
      </c>
      <c r="M3031" s="9">
        <f t="shared" si="3"/>
        <v>0</v>
      </c>
    </row>
    <row r="3032">
      <c r="A3032" s="5" t="s">
        <v>7117</v>
      </c>
      <c r="B3032" s="5" t="s">
        <v>4038</v>
      </c>
      <c r="C3032" s="5" t="s">
        <v>3406</v>
      </c>
      <c r="D3032" s="5" t="s">
        <v>3403</v>
      </c>
      <c r="E3032" s="6">
        <v>46645.0</v>
      </c>
      <c r="F3032" s="7">
        <f t="shared" si="1"/>
        <v>2027</v>
      </c>
      <c r="G3032" s="7">
        <f t="shared" si="2"/>
        <v>9</v>
      </c>
      <c r="H3032" s="5" t="s">
        <v>169</v>
      </c>
      <c r="I3032" s="7">
        <v>38.8</v>
      </c>
      <c r="J3032" s="7">
        <v>80.0</v>
      </c>
      <c r="K3032" s="8"/>
      <c r="L3032" s="5" t="str">
        <f t="array" ref="L3032">XLOOKUP(H3032,'Product Master'!B:B,'Product Master'!C:C)</f>
        <v>Specialty Polymers</v>
      </c>
      <c r="M3032" s="9">
        <f t="shared" si="3"/>
        <v>31040000</v>
      </c>
    </row>
    <row r="3033">
      <c r="A3033" s="5" t="s">
        <v>7118</v>
      </c>
      <c r="B3033" s="5" t="s">
        <v>4187</v>
      </c>
      <c r="C3033" s="5" t="s">
        <v>3406</v>
      </c>
      <c r="D3033" s="5" t="s">
        <v>3419</v>
      </c>
      <c r="E3033" s="6">
        <v>45694.0</v>
      </c>
      <c r="F3033" s="7">
        <f t="shared" si="1"/>
        <v>2025</v>
      </c>
      <c r="G3033" s="7">
        <f t="shared" si="2"/>
        <v>2</v>
      </c>
      <c r="H3033" s="5" t="s">
        <v>145</v>
      </c>
      <c r="I3033" s="7">
        <v>74.8</v>
      </c>
      <c r="J3033" s="7">
        <v>20.0</v>
      </c>
      <c r="K3033" s="8"/>
      <c r="L3033" s="5" t="str">
        <f t="array" ref="L3033">XLOOKUP(H3033,'Product Master'!B:B,'Product Master'!C:C)</f>
        <v>Consumer &amp; Home Care</v>
      </c>
      <c r="M3033" s="9">
        <f t="shared" si="3"/>
        <v>14960000</v>
      </c>
    </row>
    <row r="3034">
      <c r="A3034" s="5" t="s">
        <v>7119</v>
      </c>
      <c r="B3034" s="5" t="s">
        <v>3686</v>
      </c>
      <c r="C3034" s="5" t="s">
        <v>3402</v>
      </c>
      <c r="D3034" s="5" t="s">
        <v>3407</v>
      </c>
      <c r="E3034" s="6">
        <v>46236.0</v>
      </c>
      <c r="F3034" s="7">
        <f t="shared" si="1"/>
        <v>2026</v>
      </c>
      <c r="G3034" s="7">
        <f t="shared" si="2"/>
        <v>8</v>
      </c>
      <c r="H3034" s="5" t="s">
        <v>306</v>
      </c>
      <c r="I3034" s="7">
        <v>32.4</v>
      </c>
      <c r="J3034" s="7">
        <v>100.0</v>
      </c>
      <c r="K3034" s="8"/>
      <c r="L3034" s="5" t="str">
        <f t="array" ref="L3034">XLOOKUP(H3034,'Product Master'!B:B,'Product Master'!C:C)</f>
        <v>Consumer &amp; Home Care</v>
      </c>
      <c r="M3034" s="9">
        <f t="shared" si="3"/>
        <v>32400000</v>
      </c>
    </row>
    <row r="3035">
      <c r="A3035" s="5" t="s">
        <v>7120</v>
      </c>
      <c r="B3035" s="5" t="s">
        <v>4102</v>
      </c>
      <c r="C3035" s="5" t="s">
        <v>3402</v>
      </c>
      <c r="D3035" s="5" t="s">
        <v>3413</v>
      </c>
      <c r="E3035" s="6">
        <v>45720.0</v>
      </c>
      <c r="F3035" s="7">
        <f t="shared" si="1"/>
        <v>2025</v>
      </c>
      <c r="G3035" s="7">
        <f t="shared" si="2"/>
        <v>3</v>
      </c>
      <c r="H3035" s="5" t="s">
        <v>35</v>
      </c>
      <c r="I3035" s="7">
        <v>35.7</v>
      </c>
      <c r="J3035" s="7">
        <v>0.0</v>
      </c>
      <c r="K3035" s="8"/>
      <c r="L3035" s="5" t="str">
        <f t="array" ref="L3035">XLOOKUP(H3035,'Product Master'!B:B,'Product Master'!C:C)</f>
        <v>Specialty Polymers</v>
      </c>
      <c r="M3035" s="9">
        <f t="shared" si="3"/>
        <v>0</v>
      </c>
    </row>
    <row r="3036">
      <c r="A3036" s="5" t="s">
        <v>7121</v>
      </c>
      <c r="B3036" s="5" t="s">
        <v>5378</v>
      </c>
      <c r="C3036" s="5" t="s">
        <v>3412</v>
      </c>
      <c r="D3036" s="5" t="s">
        <v>3413</v>
      </c>
      <c r="E3036" s="6">
        <v>45847.0</v>
      </c>
      <c r="F3036" s="7">
        <f t="shared" si="1"/>
        <v>2025</v>
      </c>
      <c r="G3036" s="7">
        <f t="shared" si="2"/>
        <v>7</v>
      </c>
      <c r="H3036" s="5" t="s">
        <v>245</v>
      </c>
      <c r="I3036" s="7">
        <v>12.1</v>
      </c>
      <c r="J3036" s="7">
        <v>0.0</v>
      </c>
      <c r="K3036" s="8"/>
      <c r="L3036" s="5" t="str">
        <f t="array" ref="L3036">XLOOKUP(H3036,'Product Master'!B:B,'Product Master'!C:C)</f>
        <v>Packaging Materials</v>
      </c>
      <c r="M3036" s="9">
        <f t="shared" si="3"/>
        <v>0</v>
      </c>
    </row>
    <row r="3037">
      <c r="A3037" s="5" t="s">
        <v>7122</v>
      </c>
      <c r="B3037" s="5" t="s">
        <v>3509</v>
      </c>
      <c r="C3037" s="5" t="s">
        <v>3412</v>
      </c>
      <c r="D3037" s="5" t="s">
        <v>3407</v>
      </c>
      <c r="E3037" s="6">
        <v>45880.0</v>
      </c>
      <c r="F3037" s="7">
        <f t="shared" si="1"/>
        <v>2025</v>
      </c>
      <c r="G3037" s="7">
        <f t="shared" si="2"/>
        <v>8</v>
      </c>
      <c r="H3037" s="5" t="s">
        <v>336</v>
      </c>
      <c r="I3037" s="7">
        <v>45.7</v>
      </c>
      <c r="J3037" s="7">
        <v>100.0</v>
      </c>
      <c r="K3037" s="8"/>
      <c r="L3037" s="5" t="str">
        <f t="array" ref="L3037">XLOOKUP(H3037,'Product Master'!B:B,'Product Master'!C:C)</f>
        <v>Automotive Solutions</v>
      </c>
      <c r="M3037" s="9">
        <f t="shared" si="3"/>
        <v>45700000</v>
      </c>
    </row>
    <row r="3038">
      <c r="A3038" s="5" t="s">
        <v>7123</v>
      </c>
      <c r="B3038" s="5" t="s">
        <v>3812</v>
      </c>
      <c r="C3038" s="5" t="s">
        <v>3402</v>
      </c>
      <c r="D3038" s="5" t="s">
        <v>3403</v>
      </c>
      <c r="E3038" s="6">
        <v>46122.0</v>
      </c>
      <c r="F3038" s="7">
        <f t="shared" si="1"/>
        <v>2026</v>
      </c>
      <c r="G3038" s="7">
        <f t="shared" si="2"/>
        <v>4</v>
      </c>
      <c r="H3038" s="5" t="s">
        <v>31</v>
      </c>
      <c r="I3038" s="7">
        <v>40.5</v>
      </c>
      <c r="J3038" s="7">
        <v>80.0</v>
      </c>
      <c r="K3038" s="8"/>
      <c r="L3038" s="5" t="str">
        <f t="array" ref="L3038">XLOOKUP(H3038,'Product Master'!B:B,'Product Master'!C:C)</f>
        <v>Consumer &amp; Home Care</v>
      </c>
      <c r="M3038" s="9">
        <f t="shared" si="3"/>
        <v>32400000</v>
      </c>
    </row>
    <row r="3039">
      <c r="A3039" s="5" t="s">
        <v>7124</v>
      </c>
      <c r="B3039" s="5" t="s">
        <v>3612</v>
      </c>
      <c r="C3039" s="5" t="s">
        <v>3412</v>
      </c>
      <c r="D3039" s="5" t="s">
        <v>3403</v>
      </c>
      <c r="E3039" s="6">
        <v>46539.0</v>
      </c>
      <c r="F3039" s="7">
        <f t="shared" si="1"/>
        <v>2027</v>
      </c>
      <c r="G3039" s="7">
        <f t="shared" si="2"/>
        <v>6</v>
      </c>
      <c r="H3039" s="5" t="s">
        <v>45</v>
      </c>
      <c r="I3039" s="7">
        <v>63.7</v>
      </c>
      <c r="J3039" s="7">
        <v>80.0</v>
      </c>
      <c r="K3039" s="8"/>
      <c r="L3039" s="5" t="str">
        <f t="array" ref="L3039">XLOOKUP(H3039,'Product Master'!B:B,'Product Master'!C:C)</f>
        <v>Automotive Solutions</v>
      </c>
      <c r="M3039" s="9">
        <f t="shared" si="3"/>
        <v>50960000</v>
      </c>
    </row>
    <row r="3040">
      <c r="A3040" s="5" t="s">
        <v>7125</v>
      </c>
      <c r="B3040" s="5" t="s">
        <v>4822</v>
      </c>
      <c r="C3040" s="5" t="s">
        <v>3412</v>
      </c>
      <c r="D3040" s="5" t="s">
        <v>3417</v>
      </c>
      <c r="E3040" s="6">
        <v>46515.0</v>
      </c>
      <c r="F3040" s="7">
        <f t="shared" si="1"/>
        <v>2027</v>
      </c>
      <c r="G3040" s="7">
        <f t="shared" si="2"/>
        <v>5</v>
      </c>
      <c r="H3040" s="5" t="s">
        <v>213</v>
      </c>
      <c r="I3040" s="7">
        <v>7.4</v>
      </c>
      <c r="J3040" s="7">
        <v>60.0</v>
      </c>
      <c r="K3040" s="8"/>
      <c r="L3040" s="5" t="str">
        <f t="array" ref="L3040">XLOOKUP(H3040,'Product Master'!B:B,'Product Master'!C:C)</f>
        <v>Industrial Lubricants</v>
      </c>
      <c r="M3040" s="9">
        <f t="shared" si="3"/>
        <v>4440000</v>
      </c>
    </row>
    <row r="3041">
      <c r="A3041" s="5" t="s">
        <v>7126</v>
      </c>
      <c r="B3041" s="5" t="s">
        <v>3533</v>
      </c>
      <c r="C3041" s="5" t="s">
        <v>3406</v>
      </c>
      <c r="D3041" s="5" t="s">
        <v>3413</v>
      </c>
      <c r="E3041" s="6">
        <v>46451.0</v>
      </c>
      <c r="F3041" s="7">
        <f t="shared" si="1"/>
        <v>2027</v>
      </c>
      <c r="G3041" s="7">
        <f t="shared" si="2"/>
        <v>3</v>
      </c>
      <c r="H3041" s="5" t="s">
        <v>161</v>
      </c>
      <c r="I3041" s="7">
        <v>23.3</v>
      </c>
      <c r="J3041" s="7">
        <v>0.0</v>
      </c>
      <c r="K3041" s="8"/>
      <c r="L3041" s="5" t="str">
        <f t="array" ref="L3041">XLOOKUP(H3041,'Product Master'!B:B,'Product Master'!C:C)</f>
        <v>Industrial Lubricants</v>
      </c>
      <c r="M3041" s="9">
        <f t="shared" si="3"/>
        <v>0</v>
      </c>
    </row>
    <row r="3042">
      <c r="A3042" s="5" t="s">
        <v>7127</v>
      </c>
      <c r="B3042" s="5" t="s">
        <v>3658</v>
      </c>
      <c r="C3042" s="5" t="s">
        <v>3406</v>
      </c>
      <c r="D3042" s="5" t="s">
        <v>3417</v>
      </c>
      <c r="E3042" s="6">
        <v>46615.0</v>
      </c>
      <c r="F3042" s="7">
        <f t="shared" si="1"/>
        <v>2027</v>
      </c>
      <c r="G3042" s="7">
        <f t="shared" si="2"/>
        <v>8</v>
      </c>
      <c r="H3042" s="5" t="s">
        <v>95</v>
      </c>
      <c r="I3042" s="7">
        <v>56.0</v>
      </c>
      <c r="J3042" s="7">
        <v>60.0</v>
      </c>
      <c r="K3042" s="8"/>
      <c r="L3042" s="5" t="str">
        <f t="array" ref="L3042">XLOOKUP(H3042,'Product Master'!B:B,'Product Master'!C:C)</f>
        <v>Consumer &amp; Home Care</v>
      </c>
      <c r="M3042" s="9">
        <f t="shared" si="3"/>
        <v>33600000</v>
      </c>
    </row>
    <row r="3043">
      <c r="A3043" s="5" t="s">
        <v>7128</v>
      </c>
      <c r="B3043" s="5" t="s">
        <v>3948</v>
      </c>
      <c r="C3043" s="5" t="s">
        <v>3406</v>
      </c>
      <c r="D3043" s="5" t="s">
        <v>3413</v>
      </c>
      <c r="E3043" s="6">
        <v>46318.0</v>
      </c>
      <c r="F3043" s="7">
        <f t="shared" si="1"/>
        <v>2026</v>
      </c>
      <c r="G3043" s="7">
        <f t="shared" si="2"/>
        <v>10</v>
      </c>
      <c r="H3043" s="5" t="s">
        <v>71</v>
      </c>
      <c r="I3043" s="7">
        <v>47.3</v>
      </c>
      <c r="J3043" s="7">
        <v>0.0</v>
      </c>
      <c r="K3043" s="8"/>
      <c r="L3043" s="5" t="str">
        <f t="array" ref="L3043">XLOOKUP(H3043,'Product Master'!B:B,'Product Master'!C:C)</f>
        <v>Consumer &amp; Home Care</v>
      </c>
      <c r="M3043" s="9">
        <f t="shared" si="3"/>
        <v>0</v>
      </c>
    </row>
    <row r="3044">
      <c r="A3044" s="5" t="s">
        <v>7129</v>
      </c>
      <c r="B3044" s="5" t="s">
        <v>5133</v>
      </c>
      <c r="C3044" s="5" t="s">
        <v>3406</v>
      </c>
      <c r="D3044" s="5" t="s">
        <v>3403</v>
      </c>
      <c r="E3044" s="6">
        <v>46171.0</v>
      </c>
      <c r="F3044" s="7">
        <f t="shared" si="1"/>
        <v>2026</v>
      </c>
      <c r="G3044" s="7">
        <f t="shared" si="2"/>
        <v>5</v>
      </c>
      <c r="H3044" s="5" t="s">
        <v>25</v>
      </c>
      <c r="I3044" s="7">
        <v>70.5</v>
      </c>
      <c r="J3044" s="7">
        <v>80.0</v>
      </c>
      <c r="K3044" s="8"/>
      <c r="L3044" s="5" t="str">
        <f t="array" ref="L3044">XLOOKUP(H3044,'Product Master'!B:B,'Product Master'!C:C)</f>
        <v>Specialty Polymers</v>
      </c>
      <c r="M3044" s="9">
        <f t="shared" si="3"/>
        <v>56400000</v>
      </c>
    </row>
    <row r="3045">
      <c r="A3045" s="5" t="s">
        <v>7130</v>
      </c>
      <c r="B3045" s="5" t="s">
        <v>4300</v>
      </c>
      <c r="C3045" s="5" t="s">
        <v>3406</v>
      </c>
      <c r="D3045" s="5" t="s">
        <v>3417</v>
      </c>
      <c r="E3045" s="6">
        <v>46195.0</v>
      </c>
      <c r="F3045" s="7">
        <f t="shared" si="1"/>
        <v>2026</v>
      </c>
      <c r="G3045" s="7">
        <f t="shared" si="2"/>
        <v>6</v>
      </c>
      <c r="H3045" s="5" t="s">
        <v>103</v>
      </c>
      <c r="I3045" s="7">
        <v>47.5</v>
      </c>
      <c r="J3045" s="7">
        <v>60.0</v>
      </c>
      <c r="K3045" s="8"/>
      <c r="L3045" s="5" t="str">
        <f t="array" ref="L3045">XLOOKUP(H3045,'Product Master'!B:B,'Product Master'!C:C)</f>
        <v>Specialty Polymers</v>
      </c>
      <c r="M3045" s="9">
        <f t="shared" si="3"/>
        <v>28500000</v>
      </c>
    </row>
    <row r="3046">
      <c r="A3046" s="5" t="s">
        <v>7131</v>
      </c>
      <c r="B3046" s="5" t="s">
        <v>5699</v>
      </c>
      <c r="C3046" s="5" t="s">
        <v>3416</v>
      </c>
      <c r="D3046" s="5" t="s">
        <v>3417</v>
      </c>
      <c r="E3046" s="6">
        <v>45743.0</v>
      </c>
      <c r="F3046" s="7">
        <f t="shared" si="1"/>
        <v>2025</v>
      </c>
      <c r="G3046" s="7">
        <f t="shared" si="2"/>
        <v>3</v>
      </c>
      <c r="H3046" s="5" t="s">
        <v>71</v>
      </c>
      <c r="I3046" s="7">
        <v>34.6</v>
      </c>
      <c r="J3046" s="7">
        <v>60.0</v>
      </c>
      <c r="K3046" s="8"/>
      <c r="L3046" s="5" t="str">
        <f t="array" ref="L3046">XLOOKUP(H3046,'Product Master'!B:B,'Product Master'!C:C)</f>
        <v>Consumer &amp; Home Care</v>
      </c>
      <c r="M3046" s="9">
        <f t="shared" si="3"/>
        <v>20760000</v>
      </c>
    </row>
    <row r="3047">
      <c r="A3047" s="5" t="s">
        <v>7132</v>
      </c>
      <c r="B3047" s="5" t="s">
        <v>3944</v>
      </c>
      <c r="C3047" s="5" t="s">
        <v>3412</v>
      </c>
      <c r="D3047" s="5" t="s">
        <v>3407</v>
      </c>
      <c r="E3047" s="6">
        <v>45934.0</v>
      </c>
      <c r="F3047" s="7">
        <f t="shared" si="1"/>
        <v>2025</v>
      </c>
      <c r="G3047" s="7">
        <f t="shared" si="2"/>
        <v>10</v>
      </c>
      <c r="H3047" s="5" t="s">
        <v>25</v>
      </c>
      <c r="I3047" s="7">
        <v>21.4</v>
      </c>
      <c r="J3047" s="7">
        <v>100.0</v>
      </c>
      <c r="K3047" s="8"/>
      <c r="L3047" s="5" t="str">
        <f t="array" ref="L3047">XLOOKUP(H3047,'Product Master'!B:B,'Product Master'!C:C)</f>
        <v>Specialty Polymers</v>
      </c>
      <c r="M3047" s="9">
        <f t="shared" si="3"/>
        <v>21400000</v>
      </c>
    </row>
    <row r="3048">
      <c r="A3048" s="5" t="s">
        <v>7133</v>
      </c>
      <c r="B3048" s="5" t="s">
        <v>3980</v>
      </c>
      <c r="C3048" s="5" t="s">
        <v>3412</v>
      </c>
      <c r="D3048" s="5" t="s">
        <v>3407</v>
      </c>
      <c r="E3048" s="6">
        <v>46661.0</v>
      </c>
      <c r="F3048" s="7">
        <f t="shared" si="1"/>
        <v>2027</v>
      </c>
      <c r="G3048" s="7">
        <f t="shared" si="2"/>
        <v>10</v>
      </c>
      <c r="H3048" s="5" t="s">
        <v>71</v>
      </c>
      <c r="I3048" s="7">
        <v>12.0</v>
      </c>
      <c r="J3048" s="7">
        <v>100.0</v>
      </c>
      <c r="K3048" s="5" t="s">
        <v>4271</v>
      </c>
      <c r="L3048" s="5" t="str">
        <f t="array" ref="L3048">XLOOKUP(H3048,'Product Master'!B:B,'Product Master'!C:C)</f>
        <v>Consumer &amp; Home Care</v>
      </c>
      <c r="M3048" s="9">
        <f t="shared" si="3"/>
        <v>12000000</v>
      </c>
    </row>
    <row r="3049">
      <c r="A3049" s="5" t="s">
        <v>7134</v>
      </c>
      <c r="B3049" s="5" t="s">
        <v>4736</v>
      </c>
      <c r="C3049" s="5" t="s">
        <v>3412</v>
      </c>
      <c r="D3049" s="5" t="s">
        <v>3413</v>
      </c>
      <c r="E3049" s="6">
        <v>46726.0</v>
      </c>
      <c r="F3049" s="7">
        <f t="shared" si="1"/>
        <v>2027</v>
      </c>
      <c r="G3049" s="7">
        <f t="shared" si="2"/>
        <v>12</v>
      </c>
      <c r="H3049" s="5" t="s">
        <v>245</v>
      </c>
      <c r="I3049" s="7">
        <v>68.4</v>
      </c>
      <c r="J3049" s="7">
        <v>0.0</v>
      </c>
      <c r="K3049" s="8"/>
      <c r="L3049" s="5" t="str">
        <f t="array" ref="L3049">XLOOKUP(H3049,'Product Master'!B:B,'Product Master'!C:C)</f>
        <v>Packaging Materials</v>
      </c>
      <c r="M3049" s="9">
        <f t="shared" si="3"/>
        <v>0</v>
      </c>
    </row>
    <row r="3050">
      <c r="A3050" s="5" t="s">
        <v>7135</v>
      </c>
      <c r="B3050" s="5" t="s">
        <v>3686</v>
      </c>
      <c r="C3050" s="5" t="s">
        <v>3406</v>
      </c>
      <c r="D3050" s="5" t="s">
        <v>3407</v>
      </c>
      <c r="E3050" s="6">
        <v>46652.0</v>
      </c>
      <c r="F3050" s="7">
        <f t="shared" si="1"/>
        <v>2027</v>
      </c>
      <c r="G3050" s="7">
        <f t="shared" si="2"/>
        <v>9</v>
      </c>
      <c r="H3050" s="5" t="s">
        <v>45</v>
      </c>
      <c r="I3050" s="7">
        <v>34.6</v>
      </c>
      <c r="J3050" s="7">
        <v>100.0</v>
      </c>
      <c r="K3050" s="8"/>
      <c r="L3050" s="5" t="str">
        <f t="array" ref="L3050">XLOOKUP(H3050,'Product Master'!B:B,'Product Master'!C:C)</f>
        <v>Automotive Solutions</v>
      </c>
      <c r="M3050" s="9">
        <f t="shared" si="3"/>
        <v>34600000</v>
      </c>
    </row>
    <row r="3051">
      <c r="A3051" s="5" t="s">
        <v>7136</v>
      </c>
      <c r="B3051" s="5" t="s">
        <v>4302</v>
      </c>
      <c r="C3051" s="5" t="s">
        <v>3402</v>
      </c>
      <c r="D3051" s="5" t="s">
        <v>3417</v>
      </c>
      <c r="E3051" s="6">
        <v>46742.0</v>
      </c>
      <c r="F3051" s="7">
        <f t="shared" si="1"/>
        <v>2027</v>
      </c>
      <c r="G3051" s="7">
        <f t="shared" si="2"/>
        <v>12</v>
      </c>
      <c r="H3051" s="5" t="s">
        <v>201</v>
      </c>
      <c r="I3051" s="7">
        <v>63.3</v>
      </c>
      <c r="J3051" s="7">
        <v>60.0</v>
      </c>
      <c r="K3051" s="8"/>
      <c r="L3051" s="5" t="str">
        <f t="array" ref="L3051">XLOOKUP(H3051,'Product Master'!B:B,'Product Master'!C:C)</f>
        <v>Industrial Lubricants</v>
      </c>
      <c r="M3051" s="9">
        <f t="shared" si="3"/>
        <v>37980000</v>
      </c>
    </row>
    <row r="3052">
      <c r="A3052" s="5" t="s">
        <v>7137</v>
      </c>
      <c r="B3052" s="5" t="s">
        <v>4548</v>
      </c>
      <c r="C3052" s="5" t="s">
        <v>3406</v>
      </c>
      <c r="D3052" s="5" t="s">
        <v>3403</v>
      </c>
      <c r="E3052" s="6">
        <v>46348.0</v>
      </c>
      <c r="F3052" s="7">
        <f t="shared" si="1"/>
        <v>2026</v>
      </c>
      <c r="G3052" s="7">
        <f t="shared" si="2"/>
        <v>11</v>
      </c>
      <c r="H3052" s="5" t="s">
        <v>121</v>
      </c>
      <c r="I3052" s="7">
        <v>64.5</v>
      </c>
      <c r="J3052" s="7">
        <v>80.0</v>
      </c>
      <c r="K3052" s="8"/>
      <c r="L3052" s="5" t="str">
        <f t="array" ref="L3052">XLOOKUP(H3052,'Product Master'!B:B,'Product Master'!C:C)</f>
        <v>Specialty Polymers</v>
      </c>
      <c r="M3052" s="9">
        <f t="shared" si="3"/>
        <v>51600000</v>
      </c>
    </row>
    <row r="3053">
      <c r="A3053" s="5" t="s">
        <v>7138</v>
      </c>
      <c r="B3053" s="5" t="s">
        <v>4562</v>
      </c>
      <c r="C3053" s="5" t="s">
        <v>3416</v>
      </c>
      <c r="D3053" s="5" t="s">
        <v>3419</v>
      </c>
      <c r="E3053" s="6">
        <v>46620.0</v>
      </c>
      <c r="F3053" s="7">
        <f t="shared" si="1"/>
        <v>2027</v>
      </c>
      <c r="G3053" s="7">
        <f t="shared" si="2"/>
        <v>8</v>
      </c>
      <c r="H3053" s="5" t="s">
        <v>79</v>
      </c>
      <c r="I3053" s="7">
        <v>68.3</v>
      </c>
      <c r="J3053" s="7">
        <v>20.0</v>
      </c>
      <c r="K3053" s="8"/>
      <c r="L3053" s="5" t="str">
        <f t="array" ref="L3053">XLOOKUP(H3053,'Product Master'!B:B,'Product Master'!C:C)</f>
        <v>Packaging Materials</v>
      </c>
      <c r="M3053" s="9">
        <f t="shared" si="3"/>
        <v>13660000</v>
      </c>
    </row>
    <row r="3054">
      <c r="A3054" s="5" t="s">
        <v>7139</v>
      </c>
      <c r="B3054" s="5" t="s">
        <v>4465</v>
      </c>
      <c r="C3054" s="5" t="s">
        <v>3412</v>
      </c>
      <c r="D3054" s="5" t="s">
        <v>3407</v>
      </c>
      <c r="E3054" s="6">
        <v>45748.0</v>
      </c>
      <c r="F3054" s="7">
        <f t="shared" si="1"/>
        <v>2025</v>
      </c>
      <c r="G3054" s="7">
        <f t="shared" si="2"/>
        <v>4</v>
      </c>
      <c r="H3054" s="5" t="s">
        <v>45</v>
      </c>
      <c r="I3054" s="7">
        <v>23.0</v>
      </c>
      <c r="J3054" s="7">
        <v>100.0</v>
      </c>
      <c r="K3054" s="8"/>
      <c r="L3054" s="5" t="str">
        <f t="array" ref="L3054">XLOOKUP(H3054,'Product Master'!B:B,'Product Master'!C:C)</f>
        <v>Automotive Solutions</v>
      </c>
      <c r="M3054" s="9">
        <f t="shared" si="3"/>
        <v>23000000</v>
      </c>
    </row>
    <row r="3055">
      <c r="A3055" s="5" t="s">
        <v>7140</v>
      </c>
      <c r="B3055" s="5" t="s">
        <v>4606</v>
      </c>
      <c r="C3055" s="5" t="s">
        <v>3406</v>
      </c>
      <c r="D3055" s="5" t="s">
        <v>3407</v>
      </c>
      <c r="E3055" s="6">
        <v>46021.0</v>
      </c>
      <c r="F3055" s="7">
        <f t="shared" si="1"/>
        <v>2025</v>
      </c>
      <c r="G3055" s="7">
        <f t="shared" si="2"/>
        <v>12</v>
      </c>
      <c r="H3055" s="5" t="s">
        <v>92</v>
      </c>
      <c r="I3055" s="7">
        <v>33.9</v>
      </c>
      <c r="J3055" s="7">
        <v>100.0</v>
      </c>
      <c r="K3055" s="8"/>
      <c r="L3055" s="5" t="str">
        <f t="array" ref="L3055">XLOOKUP(H3055,'Product Master'!B:B,'Product Master'!C:C)</f>
        <v>Automotive Solutions</v>
      </c>
      <c r="M3055" s="9">
        <f t="shared" si="3"/>
        <v>33900000</v>
      </c>
    </row>
    <row r="3056">
      <c r="A3056" s="5" t="s">
        <v>7141</v>
      </c>
      <c r="B3056" s="5" t="s">
        <v>4844</v>
      </c>
      <c r="C3056" s="5" t="s">
        <v>3416</v>
      </c>
      <c r="D3056" s="5" t="s">
        <v>3413</v>
      </c>
      <c r="E3056" s="6">
        <v>45852.0</v>
      </c>
      <c r="F3056" s="7">
        <f t="shared" si="1"/>
        <v>2025</v>
      </c>
      <c r="G3056" s="7">
        <f t="shared" si="2"/>
        <v>7</v>
      </c>
      <c r="H3056" s="5" t="s">
        <v>95</v>
      </c>
      <c r="I3056" s="7">
        <v>56.4</v>
      </c>
      <c r="J3056" s="7">
        <v>0.0</v>
      </c>
      <c r="K3056" s="8"/>
      <c r="L3056" s="5" t="str">
        <f t="array" ref="L3056">XLOOKUP(H3056,'Product Master'!B:B,'Product Master'!C:C)</f>
        <v>Consumer &amp; Home Care</v>
      </c>
      <c r="M3056" s="9">
        <f t="shared" si="3"/>
        <v>0</v>
      </c>
    </row>
    <row r="3057">
      <c r="A3057" s="5" t="s">
        <v>7142</v>
      </c>
      <c r="B3057" s="5" t="s">
        <v>3422</v>
      </c>
      <c r="C3057" s="5" t="s">
        <v>3412</v>
      </c>
      <c r="D3057" s="5" t="s">
        <v>3419</v>
      </c>
      <c r="E3057" s="6">
        <v>46838.0</v>
      </c>
      <c r="F3057" s="7">
        <f t="shared" si="1"/>
        <v>2028</v>
      </c>
      <c r="G3057" s="7">
        <f t="shared" si="2"/>
        <v>3</v>
      </c>
      <c r="H3057" s="5" t="s">
        <v>35</v>
      </c>
      <c r="I3057" s="7">
        <v>6.9</v>
      </c>
      <c r="J3057" s="7">
        <v>20.0</v>
      </c>
      <c r="K3057" s="8"/>
      <c r="L3057" s="5" t="str">
        <f t="array" ref="L3057">XLOOKUP(H3057,'Product Master'!B:B,'Product Master'!C:C)</f>
        <v>Specialty Polymers</v>
      </c>
      <c r="M3057" s="9">
        <f t="shared" si="3"/>
        <v>1380000</v>
      </c>
    </row>
  </sheetData>
  <autoFilter ref="$A$1:$M$3057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25"/>
    <col customWidth="1" min="2" max="2" width="24.13"/>
  </cols>
  <sheetData>
    <row r="1"/>
    <row r="2">
      <c r="C2" s="10">
        <f t="shared" ref="C2:C7" si="1">B2/$B$7</f>
        <v>0.2112947454</v>
      </c>
    </row>
    <row r="3">
      <c r="C3" s="10">
        <f t="shared" si="1"/>
        <v>0.2135335617</v>
      </c>
    </row>
    <row r="4">
      <c r="C4" s="10">
        <f t="shared" si="1"/>
        <v>0.20545148</v>
      </c>
    </row>
    <row r="5">
      <c r="C5" s="10">
        <f t="shared" si="1"/>
        <v>0.1790657539</v>
      </c>
    </row>
    <row r="6">
      <c r="C6" s="10">
        <f t="shared" si="1"/>
        <v>0.190654459</v>
      </c>
    </row>
    <row r="7">
      <c r="C7" s="10">
        <f t="shared" si="1"/>
        <v>1</v>
      </c>
    </row>
    <row r="11"/>
    <row r="12">
      <c r="C12" s="10">
        <f t="shared" ref="C12:C17" si="2">B12/$B$17</f>
        <v>0.217535949</v>
      </c>
    </row>
    <row r="13">
      <c r="C13" s="10">
        <f t="shared" si="2"/>
        <v>0.2027622591</v>
      </c>
    </row>
    <row r="14">
      <c r="C14" s="10">
        <f t="shared" si="2"/>
        <v>0.2030919931</v>
      </c>
    </row>
    <row r="15">
      <c r="C15" s="10">
        <f t="shared" si="2"/>
        <v>0.1820614002</v>
      </c>
    </row>
    <row r="16">
      <c r="C16" s="10">
        <f t="shared" si="2"/>
        <v>0.1945483985</v>
      </c>
    </row>
    <row r="17">
      <c r="C17" s="10">
        <f t="shared" si="2"/>
        <v>1</v>
      </c>
    </row>
  </sheetData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3.75"/>
  </cols>
  <sheetData>
    <row r="1">
      <c r="A1" s="1" t="s">
        <v>7146</v>
      </c>
      <c r="B1" s="1" t="s">
        <v>7147</v>
      </c>
      <c r="C1" s="1" t="s">
        <v>3</v>
      </c>
      <c r="D1" s="1" t="s">
        <v>7148</v>
      </c>
      <c r="E1" s="1" t="s">
        <v>7149</v>
      </c>
      <c r="F1" s="1" t="s">
        <v>7150</v>
      </c>
      <c r="G1" s="1" t="s">
        <v>7151</v>
      </c>
      <c r="H1" s="1" t="s">
        <v>7152</v>
      </c>
      <c r="I1" s="1" t="s">
        <v>7153</v>
      </c>
      <c r="J1" s="1" t="s">
        <v>7154</v>
      </c>
      <c r="K1" s="1" t="s">
        <v>7155</v>
      </c>
      <c r="L1" s="1" t="s">
        <v>7156</v>
      </c>
      <c r="M1" s="1" t="s">
        <v>7157</v>
      </c>
      <c r="N1" s="1" t="s">
        <v>7158</v>
      </c>
    </row>
    <row r="2">
      <c r="A2" s="1" t="s">
        <v>7159</v>
      </c>
      <c r="B2" s="1" t="s">
        <v>7160</v>
      </c>
      <c r="C2" s="1" t="s">
        <v>7161</v>
      </c>
      <c r="D2" s="1" t="s">
        <v>7162</v>
      </c>
      <c r="E2" s="1">
        <v>669.0</v>
      </c>
      <c r="F2" s="1">
        <v>301.56</v>
      </c>
      <c r="G2" s="1" t="s">
        <v>7163</v>
      </c>
      <c r="H2" s="12">
        <v>45838.0</v>
      </c>
      <c r="I2" s="1">
        <v>6.0</v>
      </c>
      <c r="J2" s="1">
        <v>2025.0</v>
      </c>
      <c r="K2" s="1" t="s">
        <v>7164</v>
      </c>
      <c r="L2" s="1">
        <v>116.8</v>
      </c>
      <c r="M2" s="13">
        <v>201743.64</v>
      </c>
      <c r="N2" s="1">
        <v>78139.2</v>
      </c>
      <c r="O2" s="13"/>
    </row>
    <row r="3">
      <c r="A3" s="1" t="s">
        <v>7165</v>
      </c>
      <c r="B3" s="1" t="s">
        <v>7166</v>
      </c>
      <c r="C3" s="1" t="s">
        <v>7167</v>
      </c>
      <c r="D3" s="1" t="s">
        <v>7168</v>
      </c>
      <c r="E3" s="1">
        <v>820.0</v>
      </c>
      <c r="F3" s="1">
        <v>338.39</v>
      </c>
      <c r="G3" s="1" t="s">
        <v>7169</v>
      </c>
      <c r="H3" s="12">
        <v>45870.0</v>
      </c>
      <c r="I3" s="1">
        <v>8.0</v>
      </c>
      <c r="J3" s="1">
        <v>2025.0</v>
      </c>
      <c r="K3" s="1" t="s">
        <v>7170</v>
      </c>
      <c r="L3" s="1">
        <v>492.6</v>
      </c>
      <c r="M3" s="13">
        <v>277479.8</v>
      </c>
      <c r="N3" s="1">
        <v>403932.0</v>
      </c>
      <c r="O3" s="13"/>
    </row>
    <row r="4">
      <c r="A4" s="1" t="s">
        <v>7171</v>
      </c>
      <c r="B4" s="1" t="s">
        <v>7172</v>
      </c>
      <c r="C4" s="1" t="s">
        <v>7173</v>
      </c>
      <c r="D4" s="1" t="s">
        <v>7174</v>
      </c>
      <c r="E4" s="1">
        <v>514.0</v>
      </c>
      <c r="F4" s="1">
        <v>502.61</v>
      </c>
      <c r="G4" s="1" t="s">
        <v>7163</v>
      </c>
      <c r="H4" s="12">
        <v>45969.0</v>
      </c>
      <c r="I4" s="1">
        <v>11.0</v>
      </c>
      <c r="J4" s="1">
        <v>2025.0</v>
      </c>
      <c r="K4" s="1" t="s">
        <v>7164</v>
      </c>
      <c r="L4" s="1">
        <v>350.9</v>
      </c>
      <c r="M4" s="13">
        <v>258341.54</v>
      </c>
      <c r="N4" s="1">
        <v>180362.6</v>
      </c>
      <c r="O4" s="13"/>
    </row>
    <row r="5">
      <c r="A5" s="1" t="s">
        <v>7175</v>
      </c>
      <c r="B5" s="1" t="s">
        <v>7176</v>
      </c>
      <c r="C5" s="1" t="s">
        <v>7177</v>
      </c>
      <c r="D5" s="1" t="s">
        <v>7162</v>
      </c>
      <c r="E5" s="1">
        <v>854.0</v>
      </c>
      <c r="F5" s="1">
        <v>450.71</v>
      </c>
      <c r="G5" s="1" t="s">
        <v>7178</v>
      </c>
      <c r="H5" s="12">
        <v>45917.0</v>
      </c>
      <c r="I5" s="1">
        <v>9.0</v>
      </c>
      <c r="J5" s="1">
        <v>2025.0</v>
      </c>
      <c r="K5" s="1" t="s">
        <v>7170</v>
      </c>
      <c r="L5" s="1">
        <v>313.9</v>
      </c>
      <c r="M5" s="13">
        <v>384906.34</v>
      </c>
      <c r="N5" s="1">
        <v>268070.6</v>
      </c>
      <c r="O5" s="13"/>
    </row>
    <row r="6">
      <c r="A6" s="1" t="s">
        <v>7179</v>
      </c>
      <c r="B6" s="1" t="s">
        <v>7180</v>
      </c>
      <c r="C6" s="1" t="s">
        <v>7181</v>
      </c>
      <c r="D6" s="1" t="s">
        <v>7174</v>
      </c>
      <c r="E6" s="1">
        <v>120.0</v>
      </c>
      <c r="F6" s="1">
        <v>542.47</v>
      </c>
      <c r="G6" s="1" t="s">
        <v>7182</v>
      </c>
      <c r="H6" s="12">
        <v>45766.0</v>
      </c>
      <c r="I6" s="1">
        <v>4.0</v>
      </c>
      <c r="J6" s="1">
        <v>2025.0</v>
      </c>
      <c r="K6" s="1" t="s">
        <v>7170</v>
      </c>
      <c r="L6" s="1">
        <v>283.5</v>
      </c>
      <c r="M6" s="13">
        <v>65096.4</v>
      </c>
      <c r="N6" s="1">
        <v>34020.0</v>
      </c>
      <c r="O6" s="13"/>
    </row>
    <row r="7">
      <c r="A7" s="1" t="s">
        <v>7183</v>
      </c>
      <c r="B7" s="1" t="s">
        <v>7172</v>
      </c>
      <c r="C7" s="1" t="s">
        <v>7184</v>
      </c>
      <c r="D7" s="1" t="s">
        <v>7174</v>
      </c>
      <c r="E7" s="1">
        <v>211.0</v>
      </c>
      <c r="F7" s="1">
        <v>408.0</v>
      </c>
      <c r="G7" s="1" t="s">
        <v>7185</v>
      </c>
      <c r="H7" s="12">
        <v>46015.0</v>
      </c>
      <c r="I7" s="1">
        <v>12.0</v>
      </c>
      <c r="J7" s="1">
        <v>2025.0</v>
      </c>
      <c r="K7" s="1" t="s">
        <v>7170</v>
      </c>
      <c r="L7" s="1">
        <v>322.6</v>
      </c>
      <c r="M7" s="13">
        <v>86088.0</v>
      </c>
      <c r="N7" s="1">
        <v>68068.6</v>
      </c>
      <c r="O7" s="13"/>
    </row>
    <row r="8">
      <c r="A8" s="1" t="s">
        <v>7186</v>
      </c>
      <c r="B8" s="1" t="s">
        <v>7180</v>
      </c>
      <c r="C8" s="1" t="s">
        <v>7187</v>
      </c>
      <c r="D8" s="1" t="s">
        <v>7188</v>
      </c>
      <c r="E8" s="1">
        <v>218.0</v>
      </c>
      <c r="F8" s="1">
        <v>552.58</v>
      </c>
      <c r="G8" s="1" t="s">
        <v>7185</v>
      </c>
      <c r="H8" s="12">
        <v>45987.0</v>
      </c>
      <c r="I8" s="1">
        <v>11.0</v>
      </c>
      <c r="J8" s="1">
        <v>2025.0</v>
      </c>
      <c r="K8" s="1" t="s">
        <v>7170</v>
      </c>
      <c r="L8" s="1">
        <v>295.8</v>
      </c>
      <c r="M8" s="13">
        <v>120462.44</v>
      </c>
      <c r="N8" s="1">
        <v>64484.4</v>
      </c>
      <c r="O8" s="13"/>
    </row>
    <row r="9">
      <c r="A9" s="1" t="s">
        <v>7189</v>
      </c>
      <c r="B9" s="1" t="s">
        <v>7180</v>
      </c>
      <c r="C9" s="1" t="s">
        <v>7190</v>
      </c>
      <c r="D9" s="1" t="s">
        <v>7174</v>
      </c>
      <c r="E9" s="1">
        <v>472.0</v>
      </c>
      <c r="F9" s="1">
        <v>522.8</v>
      </c>
      <c r="G9" s="1" t="s">
        <v>7191</v>
      </c>
      <c r="H9" s="12">
        <v>45986.0</v>
      </c>
      <c r="I9" s="1">
        <v>11.0</v>
      </c>
      <c r="J9" s="1">
        <v>2025.0</v>
      </c>
      <c r="K9" s="1" t="s">
        <v>7170</v>
      </c>
      <c r="L9" s="1">
        <v>391.6</v>
      </c>
      <c r="M9" s="13">
        <v>246761.6</v>
      </c>
      <c r="N9" s="1">
        <v>184835.2</v>
      </c>
      <c r="O9" s="13"/>
    </row>
    <row r="10">
      <c r="A10" s="1" t="s">
        <v>7192</v>
      </c>
      <c r="B10" s="1" t="s">
        <v>7176</v>
      </c>
      <c r="C10" s="1" t="s">
        <v>7193</v>
      </c>
      <c r="D10" s="1" t="s">
        <v>7188</v>
      </c>
      <c r="E10" s="1">
        <v>963.0</v>
      </c>
      <c r="F10" s="1">
        <v>389.65</v>
      </c>
      <c r="G10" s="1" t="s">
        <v>7169</v>
      </c>
      <c r="H10" s="12">
        <v>46014.0</v>
      </c>
      <c r="I10" s="1">
        <v>12.0</v>
      </c>
      <c r="J10" s="1">
        <v>2025.0</v>
      </c>
      <c r="K10" s="1" t="s">
        <v>7170</v>
      </c>
      <c r="L10" s="1">
        <v>267.2</v>
      </c>
      <c r="M10" s="13">
        <v>375232.95</v>
      </c>
      <c r="N10" s="1">
        <v>257313.6</v>
      </c>
      <c r="O10" s="13"/>
    </row>
    <row r="11">
      <c r="A11" s="1" t="s">
        <v>7194</v>
      </c>
      <c r="B11" s="1" t="s">
        <v>7180</v>
      </c>
      <c r="C11" s="1" t="s">
        <v>7195</v>
      </c>
      <c r="D11" s="1" t="s">
        <v>7162</v>
      </c>
      <c r="E11" s="1">
        <v>770.0</v>
      </c>
      <c r="F11" s="1">
        <v>534.75</v>
      </c>
      <c r="G11" s="1" t="s">
        <v>7185</v>
      </c>
      <c r="H11" s="12">
        <v>46011.0</v>
      </c>
      <c r="I11" s="1">
        <v>12.0</v>
      </c>
      <c r="J11" s="1">
        <v>2025.0</v>
      </c>
      <c r="K11" s="1" t="s">
        <v>7170</v>
      </c>
      <c r="L11" s="1">
        <v>387.7</v>
      </c>
      <c r="M11" s="13">
        <v>411757.5</v>
      </c>
      <c r="N11" s="1">
        <v>298529.0</v>
      </c>
      <c r="O11" s="13"/>
    </row>
    <row r="12">
      <c r="A12" s="1" t="s">
        <v>7196</v>
      </c>
      <c r="B12" s="1" t="s">
        <v>7172</v>
      </c>
      <c r="C12" s="1" t="s">
        <v>7197</v>
      </c>
      <c r="D12" s="1" t="s">
        <v>7198</v>
      </c>
      <c r="E12" s="1">
        <v>637.0</v>
      </c>
      <c r="F12" s="1">
        <v>509.81</v>
      </c>
      <c r="G12" s="1" t="s">
        <v>7182</v>
      </c>
      <c r="H12" s="12">
        <v>45781.0</v>
      </c>
      <c r="I12" s="1">
        <v>5.0</v>
      </c>
      <c r="J12" s="1">
        <v>2025.0</v>
      </c>
      <c r="K12" s="1" t="s">
        <v>7170</v>
      </c>
      <c r="L12" s="1">
        <v>419.9</v>
      </c>
      <c r="M12" s="13">
        <v>324748.97</v>
      </c>
      <c r="N12" s="1">
        <v>267476.3</v>
      </c>
      <c r="O12" s="13"/>
    </row>
    <row r="13">
      <c r="A13" s="1" t="s">
        <v>7199</v>
      </c>
      <c r="B13" s="1" t="s">
        <v>7172</v>
      </c>
      <c r="C13" s="1" t="s">
        <v>7200</v>
      </c>
      <c r="D13" s="1" t="s">
        <v>7174</v>
      </c>
      <c r="E13" s="1">
        <v>523.0</v>
      </c>
      <c r="F13" s="1">
        <v>411.1</v>
      </c>
      <c r="G13" s="1" t="s">
        <v>7182</v>
      </c>
      <c r="H13" s="12">
        <v>45927.0</v>
      </c>
      <c r="I13" s="1">
        <v>9.0</v>
      </c>
      <c r="J13" s="1">
        <v>2025.0</v>
      </c>
      <c r="K13" s="1" t="s">
        <v>7164</v>
      </c>
      <c r="L13" s="1">
        <v>170.0</v>
      </c>
      <c r="M13" s="13">
        <v>215005.3</v>
      </c>
      <c r="N13" s="1">
        <v>88910.0</v>
      </c>
      <c r="O13" s="13"/>
    </row>
    <row r="14">
      <c r="A14" s="1" t="s">
        <v>7201</v>
      </c>
      <c r="B14" s="1" t="s">
        <v>7202</v>
      </c>
      <c r="C14" s="1" t="s">
        <v>7203</v>
      </c>
      <c r="D14" s="1" t="s">
        <v>7174</v>
      </c>
      <c r="E14" s="1">
        <v>338.0</v>
      </c>
      <c r="F14" s="1">
        <v>596.1</v>
      </c>
      <c r="G14" s="1" t="s">
        <v>7204</v>
      </c>
      <c r="H14" s="12">
        <v>45681.0</v>
      </c>
      <c r="I14" s="1">
        <v>1.0</v>
      </c>
      <c r="J14" s="1">
        <v>2025.0</v>
      </c>
      <c r="K14" s="1" t="s">
        <v>7164</v>
      </c>
      <c r="L14" s="1">
        <v>474.1</v>
      </c>
      <c r="M14" s="13">
        <v>201481.8</v>
      </c>
      <c r="N14" s="1">
        <v>160245.8</v>
      </c>
      <c r="O14" s="13"/>
    </row>
    <row r="15">
      <c r="A15" s="1" t="s">
        <v>7205</v>
      </c>
      <c r="B15" s="1" t="s">
        <v>7206</v>
      </c>
      <c r="C15" s="1" t="s">
        <v>7207</v>
      </c>
      <c r="D15" s="1" t="s">
        <v>7174</v>
      </c>
      <c r="E15" s="1">
        <v>955.0</v>
      </c>
      <c r="F15" s="1">
        <v>565.04</v>
      </c>
      <c r="G15" s="1" t="s">
        <v>7182</v>
      </c>
      <c r="H15" s="12">
        <v>45686.0</v>
      </c>
      <c r="I15" s="1">
        <v>1.0</v>
      </c>
      <c r="J15" s="1">
        <v>2025.0</v>
      </c>
      <c r="K15" s="1" t="s">
        <v>7170</v>
      </c>
      <c r="L15" s="1">
        <v>158.5</v>
      </c>
      <c r="M15" s="13">
        <v>539613.2</v>
      </c>
      <c r="N15" s="1">
        <v>151367.5</v>
      </c>
      <c r="O15" s="13"/>
    </row>
    <row r="16">
      <c r="A16" s="1" t="s">
        <v>7208</v>
      </c>
      <c r="B16" s="1" t="s">
        <v>7172</v>
      </c>
      <c r="C16" s="1" t="s">
        <v>7209</v>
      </c>
      <c r="D16" s="1" t="s">
        <v>7210</v>
      </c>
      <c r="E16" s="1">
        <v>543.0</v>
      </c>
      <c r="F16" s="1">
        <v>449.95</v>
      </c>
      <c r="G16" s="1" t="s">
        <v>7185</v>
      </c>
      <c r="H16" s="12">
        <v>45965.0</v>
      </c>
      <c r="I16" s="1">
        <v>11.0</v>
      </c>
      <c r="J16" s="1">
        <v>2025.0</v>
      </c>
      <c r="K16" s="1" t="s">
        <v>7164</v>
      </c>
      <c r="L16" s="1">
        <v>486.0</v>
      </c>
      <c r="M16" s="13">
        <v>244322.85</v>
      </c>
      <c r="N16" s="1">
        <v>263898.0</v>
      </c>
      <c r="O16" s="13"/>
    </row>
    <row r="17">
      <c r="A17" s="1" t="s">
        <v>7211</v>
      </c>
      <c r="B17" s="1" t="s">
        <v>7206</v>
      </c>
      <c r="C17" s="1" t="s">
        <v>7212</v>
      </c>
      <c r="D17" s="1" t="s">
        <v>7213</v>
      </c>
      <c r="E17" s="1">
        <v>981.0</v>
      </c>
      <c r="F17" s="1">
        <v>563.28</v>
      </c>
      <c r="G17" s="1" t="s">
        <v>7163</v>
      </c>
      <c r="H17" s="12">
        <v>45922.0</v>
      </c>
      <c r="I17" s="1">
        <v>9.0</v>
      </c>
      <c r="J17" s="1">
        <v>2025.0</v>
      </c>
      <c r="K17" s="1" t="s">
        <v>7164</v>
      </c>
      <c r="L17" s="1">
        <v>277.4</v>
      </c>
      <c r="M17" s="13">
        <v>552577.68</v>
      </c>
      <c r="N17" s="1">
        <v>272129.4</v>
      </c>
      <c r="O17" s="13"/>
    </row>
    <row r="18">
      <c r="A18" s="1" t="s">
        <v>7214</v>
      </c>
      <c r="B18" s="1" t="s">
        <v>7160</v>
      </c>
      <c r="C18" s="1" t="s">
        <v>7215</v>
      </c>
      <c r="D18" s="1" t="s">
        <v>7168</v>
      </c>
      <c r="E18" s="1">
        <v>256.0</v>
      </c>
      <c r="F18" s="1">
        <v>482.26</v>
      </c>
      <c r="G18" s="1" t="s">
        <v>7163</v>
      </c>
      <c r="H18" s="12">
        <v>46013.0</v>
      </c>
      <c r="I18" s="1">
        <v>12.0</v>
      </c>
      <c r="J18" s="1">
        <v>2025.0</v>
      </c>
      <c r="K18" s="1" t="s">
        <v>7164</v>
      </c>
      <c r="L18" s="1">
        <v>375.9</v>
      </c>
      <c r="M18" s="13">
        <v>123458.56</v>
      </c>
      <c r="N18" s="1">
        <v>96230.4</v>
      </c>
      <c r="O18" s="13"/>
    </row>
    <row r="19">
      <c r="A19" s="1" t="s">
        <v>7216</v>
      </c>
      <c r="B19" s="1" t="s">
        <v>7166</v>
      </c>
      <c r="C19" s="1" t="s">
        <v>7217</v>
      </c>
      <c r="D19" s="1" t="s">
        <v>7188</v>
      </c>
      <c r="E19" s="1">
        <v>373.0</v>
      </c>
      <c r="F19" s="1">
        <v>508.09</v>
      </c>
      <c r="G19" s="1" t="s">
        <v>7185</v>
      </c>
      <c r="H19" s="12">
        <v>46006.0</v>
      </c>
      <c r="I19" s="1">
        <v>12.0</v>
      </c>
      <c r="J19" s="1">
        <v>2025.0</v>
      </c>
      <c r="K19" s="1" t="s">
        <v>7170</v>
      </c>
      <c r="L19" s="1">
        <v>191.4</v>
      </c>
      <c r="M19" s="13">
        <v>189517.57</v>
      </c>
      <c r="N19" s="1">
        <v>71392.2</v>
      </c>
      <c r="O19" s="13"/>
    </row>
    <row r="20">
      <c r="A20" s="1" t="s">
        <v>7218</v>
      </c>
      <c r="B20" s="1" t="s">
        <v>7176</v>
      </c>
      <c r="C20" s="1" t="s">
        <v>7219</v>
      </c>
      <c r="D20" s="1" t="s">
        <v>7162</v>
      </c>
      <c r="E20" s="1">
        <v>587.0</v>
      </c>
      <c r="F20" s="1">
        <v>589.77</v>
      </c>
      <c r="G20" s="1" t="s">
        <v>7182</v>
      </c>
      <c r="H20" s="12">
        <v>45800.0</v>
      </c>
      <c r="I20" s="1">
        <v>5.0</v>
      </c>
      <c r="J20" s="1">
        <v>2025.0</v>
      </c>
      <c r="K20" s="1" t="s">
        <v>7170</v>
      </c>
      <c r="L20" s="1">
        <v>213.9</v>
      </c>
      <c r="M20" s="13">
        <v>346194.99</v>
      </c>
      <c r="N20" s="1">
        <v>125559.3</v>
      </c>
      <c r="O20" s="13"/>
    </row>
    <row r="21">
      <c r="A21" s="1" t="s">
        <v>7220</v>
      </c>
      <c r="B21" s="1" t="s">
        <v>7160</v>
      </c>
      <c r="C21" s="1" t="s">
        <v>7221</v>
      </c>
      <c r="D21" s="1" t="s">
        <v>7210</v>
      </c>
      <c r="E21" s="1">
        <v>880.0</v>
      </c>
      <c r="F21" s="1">
        <v>495.57</v>
      </c>
      <c r="G21" s="1" t="s">
        <v>7185</v>
      </c>
      <c r="H21" s="12">
        <v>45732.0</v>
      </c>
      <c r="I21" s="1">
        <v>3.0</v>
      </c>
      <c r="J21" s="1">
        <v>2025.0</v>
      </c>
      <c r="K21" s="1" t="s">
        <v>7164</v>
      </c>
      <c r="L21" s="1">
        <v>462.0</v>
      </c>
      <c r="M21" s="13">
        <v>436101.6</v>
      </c>
      <c r="N21" s="1">
        <v>406560.0</v>
      </c>
      <c r="O21" s="13"/>
    </row>
    <row r="22">
      <c r="A22" s="1" t="s">
        <v>7222</v>
      </c>
      <c r="B22" s="1" t="s">
        <v>7166</v>
      </c>
      <c r="C22" s="1" t="s">
        <v>7223</v>
      </c>
      <c r="D22" s="1" t="s">
        <v>7213</v>
      </c>
      <c r="E22" s="1">
        <v>582.0</v>
      </c>
      <c r="F22" s="1">
        <v>350.7</v>
      </c>
      <c r="G22" s="1" t="s">
        <v>7204</v>
      </c>
      <c r="H22" s="12">
        <v>45882.0</v>
      </c>
      <c r="I22" s="1">
        <v>8.0</v>
      </c>
      <c r="J22" s="1">
        <v>2025.0</v>
      </c>
      <c r="K22" s="1" t="s">
        <v>7164</v>
      </c>
      <c r="L22" s="1">
        <v>361.2</v>
      </c>
      <c r="M22" s="13">
        <v>204107.4</v>
      </c>
      <c r="N22" s="1">
        <v>210218.4</v>
      </c>
      <c r="O22" s="13"/>
    </row>
    <row r="23">
      <c r="A23" s="1" t="s">
        <v>7224</v>
      </c>
      <c r="B23" s="1" t="s">
        <v>7180</v>
      </c>
      <c r="C23" s="1" t="s">
        <v>7225</v>
      </c>
      <c r="D23" s="1" t="s">
        <v>7188</v>
      </c>
      <c r="E23" s="1">
        <v>701.0</v>
      </c>
      <c r="F23" s="1">
        <v>376.24</v>
      </c>
      <c r="G23" s="1" t="s">
        <v>7178</v>
      </c>
      <c r="H23" s="12">
        <v>46016.0</v>
      </c>
      <c r="I23" s="1">
        <v>12.0</v>
      </c>
      <c r="J23" s="1">
        <v>2025.0</v>
      </c>
      <c r="K23" s="1" t="s">
        <v>7170</v>
      </c>
      <c r="L23" s="1">
        <v>418.1</v>
      </c>
      <c r="M23" s="13">
        <v>263744.24</v>
      </c>
      <c r="N23" s="1">
        <v>293088.1</v>
      </c>
      <c r="O23" s="13"/>
    </row>
    <row r="24">
      <c r="A24" s="1" t="s">
        <v>7226</v>
      </c>
      <c r="B24" s="1" t="s">
        <v>7202</v>
      </c>
      <c r="C24" s="1" t="s">
        <v>7227</v>
      </c>
      <c r="D24" s="1" t="s">
        <v>7174</v>
      </c>
      <c r="E24" s="1">
        <v>524.0</v>
      </c>
      <c r="F24" s="1">
        <v>529.32</v>
      </c>
      <c r="G24" s="1" t="s">
        <v>7204</v>
      </c>
      <c r="H24" s="12">
        <v>45980.0</v>
      </c>
      <c r="I24" s="1">
        <v>11.0</v>
      </c>
      <c r="J24" s="1">
        <v>2025.0</v>
      </c>
      <c r="K24" s="1" t="s">
        <v>7164</v>
      </c>
      <c r="L24" s="1">
        <v>269.2</v>
      </c>
      <c r="M24" s="13">
        <v>277363.68</v>
      </c>
      <c r="N24" s="1">
        <v>141060.8</v>
      </c>
      <c r="O24" s="13"/>
    </row>
    <row r="25">
      <c r="A25" s="1" t="s">
        <v>7228</v>
      </c>
      <c r="B25" s="1" t="s">
        <v>7166</v>
      </c>
      <c r="C25" s="1" t="s">
        <v>7229</v>
      </c>
      <c r="D25" s="1" t="s">
        <v>7162</v>
      </c>
      <c r="E25" s="1">
        <v>971.0</v>
      </c>
      <c r="F25" s="1">
        <v>474.71</v>
      </c>
      <c r="G25" s="1" t="s">
        <v>7182</v>
      </c>
      <c r="H25" s="12">
        <v>45873.0</v>
      </c>
      <c r="I25" s="1">
        <v>8.0</v>
      </c>
      <c r="J25" s="1">
        <v>2025.0</v>
      </c>
      <c r="K25" s="1" t="s">
        <v>7170</v>
      </c>
      <c r="L25" s="1">
        <v>443.4</v>
      </c>
      <c r="M25" s="13">
        <v>460943.41</v>
      </c>
      <c r="N25" s="1">
        <v>430541.4</v>
      </c>
      <c r="O25" s="13"/>
    </row>
    <row r="26">
      <c r="A26" s="1" t="s">
        <v>7230</v>
      </c>
      <c r="B26" s="1" t="s">
        <v>7180</v>
      </c>
      <c r="C26" s="1" t="s">
        <v>7231</v>
      </c>
      <c r="D26" s="1" t="s">
        <v>7188</v>
      </c>
      <c r="E26" s="1">
        <v>779.0</v>
      </c>
      <c r="F26" s="1">
        <v>350.01</v>
      </c>
      <c r="G26" s="1" t="s">
        <v>7169</v>
      </c>
      <c r="H26" s="12">
        <v>45751.0</v>
      </c>
      <c r="I26" s="1">
        <v>4.0</v>
      </c>
      <c r="J26" s="1">
        <v>2025.0</v>
      </c>
      <c r="K26" s="1" t="s">
        <v>7170</v>
      </c>
      <c r="L26" s="1">
        <v>129.2</v>
      </c>
      <c r="M26" s="13">
        <v>272657.79</v>
      </c>
      <c r="N26" s="1">
        <v>100646.8</v>
      </c>
      <c r="O26" s="13"/>
    </row>
    <row r="27">
      <c r="A27" s="1" t="s">
        <v>7232</v>
      </c>
      <c r="B27" s="1" t="s">
        <v>7172</v>
      </c>
      <c r="C27" s="1" t="s">
        <v>7233</v>
      </c>
      <c r="D27" s="1" t="s">
        <v>7188</v>
      </c>
      <c r="E27" s="1">
        <v>984.0</v>
      </c>
      <c r="F27" s="1">
        <v>493.42</v>
      </c>
      <c r="G27" s="1" t="s">
        <v>7204</v>
      </c>
      <c r="H27" s="12">
        <v>45720.0</v>
      </c>
      <c r="I27" s="1">
        <v>3.0</v>
      </c>
      <c r="J27" s="1">
        <v>2025.0</v>
      </c>
      <c r="K27" s="1" t="s">
        <v>7164</v>
      </c>
      <c r="L27" s="1">
        <v>273.4</v>
      </c>
      <c r="M27" s="13">
        <v>485525.28</v>
      </c>
      <c r="N27" s="1">
        <v>269025.6</v>
      </c>
      <c r="O27" s="13"/>
    </row>
    <row r="28">
      <c r="A28" s="1" t="s">
        <v>7234</v>
      </c>
      <c r="B28" s="1" t="s">
        <v>7176</v>
      </c>
      <c r="C28" s="1" t="s">
        <v>7235</v>
      </c>
      <c r="D28" s="1" t="s">
        <v>7174</v>
      </c>
      <c r="E28" s="1">
        <v>348.0</v>
      </c>
      <c r="F28" s="1">
        <v>538.55</v>
      </c>
      <c r="G28" s="1" t="s">
        <v>7178</v>
      </c>
      <c r="H28" s="12">
        <v>45791.0</v>
      </c>
      <c r="I28" s="1">
        <v>5.0</v>
      </c>
      <c r="J28" s="1">
        <v>2025.0</v>
      </c>
      <c r="K28" s="1" t="s">
        <v>7164</v>
      </c>
      <c r="L28" s="1">
        <v>291.1</v>
      </c>
      <c r="M28" s="13">
        <v>187415.4</v>
      </c>
      <c r="N28" s="1">
        <v>101302.8</v>
      </c>
      <c r="O28" s="13"/>
    </row>
    <row r="29">
      <c r="A29" s="1" t="s">
        <v>7236</v>
      </c>
      <c r="B29" s="1" t="s">
        <v>7202</v>
      </c>
      <c r="C29" s="1" t="s">
        <v>7237</v>
      </c>
      <c r="D29" s="1" t="s">
        <v>7198</v>
      </c>
      <c r="E29" s="1">
        <v>647.0</v>
      </c>
      <c r="F29" s="1">
        <v>353.03</v>
      </c>
      <c r="G29" s="1" t="s">
        <v>7182</v>
      </c>
      <c r="H29" s="12">
        <v>45764.0</v>
      </c>
      <c r="I29" s="1">
        <v>4.0</v>
      </c>
      <c r="J29" s="1">
        <v>2025.0</v>
      </c>
      <c r="K29" s="1" t="s">
        <v>7164</v>
      </c>
      <c r="L29" s="1">
        <v>320.9</v>
      </c>
      <c r="M29" s="13">
        <v>228410.41</v>
      </c>
      <c r="N29" s="1">
        <v>207622.3</v>
      </c>
      <c r="O29" s="13"/>
    </row>
    <row r="30">
      <c r="A30" s="1" t="s">
        <v>7238</v>
      </c>
      <c r="B30" s="1" t="s">
        <v>7202</v>
      </c>
      <c r="C30" s="1" t="s">
        <v>7239</v>
      </c>
      <c r="D30" s="1" t="s">
        <v>7168</v>
      </c>
      <c r="E30" s="1">
        <v>104.0</v>
      </c>
      <c r="F30" s="1">
        <v>593.95</v>
      </c>
      <c r="G30" s="1" t="s">
        <v>7204</v>
      </c>
      <c r="H30" s="12">
        <v>45818.0</v>
      </c>
      <c r="I30" s="1">
        <v>6.0</v>
      </c>
      <c r="J30" s="1">
        <v>2025.0</v>
      </c>
      <c r="K30" s="1" t="s">
        <v>7164</v>
      </c>
      <c r="L30" s="1">
        <v>243.2</v>
      </c>
      <c r="M30" s="13">
        <v>61770.8</v>
      </c>
      <c r="N30" s="1">
        <v>25292.8</v>
      </c>
      <c r="O30" s="13"/>
    </row>
    <row r="31">
      <c r="A31" s="1" t="s">
        <v>7240</v>
      </c>
      <c r="B31" s="1" t="s">
        <v>7176</v>
      </c>
      <c r="C31" s="1" t="s">
        <v>7241</v>
      </c>
      <c r="D31" s="1" t="s">
        <v>7188</v>
      </c>
      <c r="E31" s="1">
        <v>658.0</v>
      </c>
      <c r="F31" s="1">
        <v>450.72</v>
      </c>
      <c r="G31" s="1" t="s">
        <v>7204</v>
      </c>
      <c r="H31" s="12">
        <v>45966.0</v>
      </c>
      <c r="I31" s="1">
        <v>11.0</v>
      </c>
      <c r="J31" s="1">
        <v>2025.0</v>
      </c>
      <c r="K31" s="1" t="s">
        <v>7170</v>
      </c>
      <c r="L31" s="1">
        <v>162.2</v>
      </c>
      <c r="M31" s="13">
        <v>296573.76</v>
      </c>
      <c r="N31" s="1">
        <v>106727.6</v>
      </c>
      <c r="O31" s="13"/>
    </row>
    <row r="32">
      <c r="A32" s="1" t="s">
        <v>7242</v>
      </c>
      <c r="B32" s="1" t="s">
        <v>7180</v>
      </c>
      <c r="C32" s="1" t="s">
        <v>7243</v>
      </c>
      <c r="D32" s="1" t="s">
        <v>7188</v>
      </c>
      <c r="E32" s="1">
        <v>385.0</v>
      </c>
      <c r="F32" s="1">
        <v>503.93</v>
      </c>
      <c r="G32" s="1" t="s">
        <v>7182</v>
      </c>
      <c r="H32" s="12">
        <v>45898.0</v>
      </c>
      <c r="I32" s="1">
        <v>8.0</v>
      </c>
      <c r="J32" s="1">
        <v>2025.0</v>
      </c>
      <c r="K32" s="1" t="s">
        <v>7164</v>
      </c>
      <c r="L32" s="1">
        <v>175.8</v>
      </c>
      <c r="M32" s="13">
        <v>194013.05</v>
      </c>
      <c r="N32" s="1">
        <v>67683.0</v>
      </c>
      <c r="O32" s="13"/>
    </row>
    <row r="33">
      <c r="A33" s="1" t="s">
        <v>7244</v>
      </c>
      <c r="B33" s="1" t="s">
        <v>7160</v>
      </c>
      <c r="C33" s="1" t="s">
        <v>7245</v>
      </c>
      <c r="D33" s="1" t="s">
        <v>7210</v>
      </c>
      <c r="E33" s="1">
        <v>154.0</v>
      </c>
      <c r="F33" s="1">
        <v>404.78</v>
      </c>
      <c r="G33" s="1" t="s">
        <v>7169</v>
      </c>
      <c r="H33" s="12">
        <v>45830.0</v>
      </c>
      <c r="I33" s="1">
        <v>6.0</v>
      </c>
      <c r="J33" s="1">
        <v>2025.0</v>
      </c>
      <c r="K33" s="1" t="s">
        <v>7170</v>
      </c>
      <c r="L33" s="1">
        <v>291.4</v>
      </c>
      <c r="M33" s="13">
        <v>62336.12</v>
      </c>
      <c r="N33" s="1">
        <v>44875.6</v>
      </c>
      <c r="O33" s="13"/>
    </row>
    <row r="34">
      <c r="A34" s="1" t="s">
        <v>7246</v>
      </c>
      <c r="B34" s="1" t="s">
        <v>7180</v>
      </c>
      <c r="C34" s="1" t="s">
        <v>7247</v>
      </c>
      <c r="D34" s="1" t="s">
        <v>7174</v>
      </c>
      <c r="E34" s="1">
        <v>901.0</v>
      </c>
      <c r="F34" s="1">
        <v>425.64</v>
      </c>
      <c r="G34" s="1" t="s">
        <v>7191</v>
      </c>
      <c r="H34" s="12">
        <v>45887.0</v>
      </c>
      <c r="I34" s="1">
        <v>8.0</v>
      </c>
      <c r="J34" s="1">
        <v>2025.0</v>
      </c>
      <c r="K34" s="1" t="s">
        <v>7170</v>
      </c>
      <c r="L34" s="1">
        <v>497.5</v>
      </c>
      <c r="M34" s="13">
        <v>383501.64</v>
      </c>
      <c r="N34" s="1">
        <v>448247.5</v>
      </c>
      <c r="O34" s="13"/>
    </row>
    <row r="35">
      <c r="A35" s="1" t="s">
        <v>7248</v>
      </c>
      <c r="B35" s="1" t="s">
        <v>7202</v>
      </c>
      <c r="C35" s="1" t="s">
        <v>7249</v>
      </c>
      <c r="D35" s="1" t="s">
        <v>7188</v>
      </c>
      <c r="E35" s="1">
        <v>369.0</v>
      </c>
      <c r="F35" s="1">
        <v>391.19</v>
      </c>
      <c r="G35" s="1" t="s">
        <v>7178</v>
      </c>
      <c r="H35" s="12">
        <v>45933.0</v>
      </c>
      <c r="I35" s="1">
        <v>10.0</v>
      </c>
      <c r="J35" s="1">
        <v>2025.0</v>
      </c>
      <c r="K35" s="1" t="s">
        <v>7164</v>
      </c>
      <c r="L35" s="1">
        <v>386.4</v>
      </c>
      <c r="M35" s="13">
        <v>144349.11</v>
      </c>
      <c r="N35" s="1">
        <v>142581.6</v>
      </c>
      <c r="O35" s="13"/>
    </row>
    <row r="36">
      <c r="A36" s="1" t="s">
        <v>7250</v>
      </c>
      <c r="B36" s="1" t="s">
        <v>7176</v>
      </c>
      <c r="C36" s="1" t="s">
        <v>7251</v>
      </c>
      <c r="D36" s="1" t="s">
        <v>7210</v>
      </c>
      <c r="E36" s="1">
        <v>822.0</v>
      </c>
      <c r="F36" s="1">
        <v>563.1</v>
      </c>
      <c r="G36" s="1" t="s">
        <v>7163</v>
      </c>
      <c r="H36" s="12">
        <v>45674.0</v>
      </c>
      <c r="I36" s="1">
        <v>1.0</v>
      </c>
      <c r="J36" s="1">
        <v>2025.0</v>
      </c>
      <c r="K36" s="1" t="s">
        <v>7170</v>
      </c>
      <c r="L36" s="1">
        <v>225.1</v>
      </c>
      <c r="M36" s="13">
        <v>462868.2</v>
      </c>
      <c r="N36" s="1">
        <v>185032.2</v>
      </c>
      <c r="O36" s="13"/>
    </row>
    <row r="37">
      <c r="A37" s="1" t="s">
        <v>7252</v>
      </c>
      <c r="B37" s="1" t="s">
        <v>7180</v>
      </c>
      <c r="C37" s="1" t="s">
        <v>7253</v>
      </c>
      <c r="D37" s="1" t="s">
        <v>7174</v>
      </c>
      <c r="E37" s="1">
        <v>487.0</v>
      </c>
      <c r="F37" s="1">
        <v>502.28</v>
      </c>
      <c r="G37" s="1" t="s">
        <v>7191</v>
      </c>
      <c r="H37" s="12">
        <v>45996.0</v>
      </c>
      <c r="I37" s="1">
        <v>12.0</v>
      </c>
      <c r="J37" s="1">
        <v>2025.0</v>
      </c>
      <c r="K37" s="1" t="s">
        <v>7164</v>
      </c>
      <c r="L37" s="1">
        <v>114.9</v>
      </c>
      <c r="M37" s="13">
        <v>244610.36</v>
      </c>
      <c r="N37" s="1">
        <v>55956.3</v>
      </c>
      <c r="O37" s="13"/>
    </row>
    <row r="38">
      <c r="A38" s="1" t="s">
        <v>7254</v>
      </c>
      <c r="B38" s="1" t="s">
        <v>7202</v>
      </c>
      <c r="C38" s="1" t="s">
        <v>7255</v>
      </c>
      <c r="D38" s="1" t="s">
        <v>7210</v>
      </c>
      <c r="E38" s="1">
        <v>783.0</v>
      </c>
      <c r="F38" s="1">
        <v>589.7</v>
      </c>
      <c r="G38" s="1" t="s">
        <v>7182</v>
      </c>
      <c r="H38" s="12">
        <v>45705.0</v>
      </c>
      <c r="I38" s="1">
        <v>2.0</v>
      </c>
      <c r="J38" s="1">
        <v>2025.0</v>
      </c>
      <c r="K38" s="1" t="s">
        <v>7164</v>
      </c>
      <c r="L38" s="1">
        <v>374.4</v>
      </c>
      <c r="M38" s="13">
        <v>461735.1</v>
      </c>
      <c r="N38" s="1">
        <v>293155.2</v>
      </c>
      <c r="O38" s="13"/>
    </row>
    <row r="39">
      <c r="A39" s="1" t="s">
        <v>7256</v>
      </c>
      <c r="B39" s="1" t="s">
        <v>7172</v>
      </c>
      <c r="C39" s="1" t="s">
        <v>7257</v>
      </c>
      <c r="D39" s="1" t="s">
        <v>7174</v>
      </c>
      <c r="E39" s="1">
        <v>826.0</v>
      </c>
      <c r="F39" s="1">
        <v>304.89</v>
      </c>
      <c r="G39" s="1" t="s">
        <v>7204</v>
      </c>
      <c r="H39" s="12">
        <v>45692.0</v>
      </c>
      <c r="I39" s="1">
        <v>2.0</v>
      </c>
      <c r="J39" s="1">
        <v>2025.0</v>
      </c>
      <c r="K39" s="1" t="s">
        <v>7170</v>
      </c>
      <c r="L39" s="1">
        <v>461.2</v>
      </c>
      <c r="M39" s="13">
        <v>251839.14</v>
      </c>
      <c r="N39" s="1">
        <v>380951.2</v>
      </c>
      <c r="O39" s="13"/>
    </row>
    <row r="40">
      <c r="A40" s="1" t="s">
        <v>7258</v>
      </c>
      <c r="B40" s="1" t="s">
        <v>7180</v>
      </c>
      <c r="C40" s="1" t="s">
        <v>7259</v>
      </c>
      <c r="D40" s="1" t="s">
        <v>7174</v>
      </c>
      <c r="E40" s="1">
        <v>200.0</v>
      </c>
      <c r="F40" s="1">
        <v>552.17</v>
      </c>
      <c r="G40" s="1" t="s">
        <v>7191</v>
      </c>
      <c r="H40" s="12">
        <v>45684.0</v>
      </c>
      <c r="I40" s="1">
        <v>1.0</v>
      </c>
      <c r="J40" s="1">
        <v>2025.0</v>
      </c>
      <c r="K40" s="1" t="s">
        <v>7164</v>
      </c>
      <c r="L40" s="1">
        <v>109.9</v>
      </c>
      <c r="M40" s="13">
        <v>110434.0</v>
      </c>
      <c r="N40" s="1">
        <v>21980.0</v>
      </c>
      <c r="O40" s="13"/>
    </row>
    <row r="41">
      <c r="A41" s="1" t="s">
        <v>7260</v>
      </c>
      <c r="B41" s="1" t="s">
        <v>7180</v>
      </c>
      <c r="C41" s="1" t="s">
        <v>7261</v>
      </c>
      <c r="D41" s="1" t="s">
        <v>7174</v>
      </c>
      <c r="E41" s="1">
        <v>936.0</v>
      </c>
      <c r="F41" s="1">
        <v>556.06</v>
      </c>
      <c r="G41" s="1" t="s">
        <v>7191</v>
      </c>
      <c r="H41" s="12">
        <v>45912.0</v>
      </c>
      <c r="I41" s="1">
        <v>9.0</v>
      </c>
      <c r="J41" s="1">
        <v>2025.0</v>
      </c>
      <c r="K41" s="1" t="s">
        <v>7164</v>
      </c>
      <c r="L41" s="1">
        <v>375.7</v>
      </c>
      <c r="M41" s="13">
        <v>520472.16</v>
      </c>
      <c r="N41" s="1">
        <v>351655.2</v>
      </c>
      <c r="O41" s="13"/>
    </row>
    <row r="42">
      <c r="A42" s="1" t="s">
        <v>7262</v>
      </c>
      <c r="B42" s="1" t="s">
        <v>7180</v>
      </c>
      <c r="C42" s="1" t="s">
        <v>7263</v>
      </c>
      <c r="D42" s="1" t="s">
        <v>7162</v>
      </c>
      <c r="E42" s="1">
        <v>875.0</v>
      </c>
      <c r="F42" s="1">
        <v>564.27</v>
      </c>
      <c r="G42" s="1" t="s">
        <v>7169</v>
      </c>
      <c r="H42" s="12">
        <v>45773.0</v>
      </c>
      <c r="I42" s="1">
        <v>4.0</v>
      </c>
      <c r="J42" s="1">
        <v>2025.0</v>
      </c>
      <c r="K42" s="1" t="s">
        <v>7164</v>
      </c>
      <c r="L42" s="1">
        <v>306.0</v>
      </c>
      <c r="M42" s="13">
        <v>493736.25</v>
      </c>
      <c r="N42" s="1">
        <v>267750.0</v>
      </c>
      <c r="O42" s="13"/>
    </row>
    <row r="43">
      <c r="A43" s="1" t="s">
        <v>7264</v>
      </c>
      <c r="B43" s="1" t="s">
        <v>7180</v>
      </c>
      <c r="C43" s="1" t="s">
        <v>7265</v>
      </c>
      <c r="D43" s="1" t="s">
        <v>7210</v>
      </c>
      <c r="E43" s="1">
        <v>388.0</v>
      </c>
      <c r="F43" s="1">
        <v>318.34</v>
      </c>
      <c r="G43" s="1" t="s">
        <v>7185</v>
      </c>
      <c r="H43" s="12">
        <v>45814.0</v>
      </c>
      <c r="I43" s="1">
        <v>6.0</v>
      </c>
      <c r="J43" s="1">
        <v>2025.0</v>
      </c>
      <c r="K43" s="1" t="s">
        <v>7170</v>
      </c>
      <c r="L43" s="1">
        <v>368.0</v>
      </c>
      <c r="M43" s="13">
        <v>123515.92</v>
      </c>
      <c r="N43" s="1">
        <v>142784.0</v>
      </c>
      <c r="O43" s="13"/>
    </row>
    <row r="44">
      <c r="A44" s="1" t="s">
        <v>7266</v>
      </c>
      <c r="B44" s="1" t="s">
        <v>7206</v>
      </c>
      <c r="C44" s="1" t="s">
        <v>7267</v>
      </c>
      <c r="D44" s="1" t="s">
        <v>7168</v>
      </c>
      <c r="E44" s="1">
        <v>479.0</v>
      </c>
      <c r="F44" s="1">
        <v>538.4</v>
      </c>
      <c r="G44" s="1" t="s">
        <v>7169</v>
      </c>
      <c r="H44" s="12">
        <v>45745.0</v>
      </c>
      <c r="I44" s="1">
        <v>3.0</v>
      </c>
      <c r="J44" s="1">
        <v>2025.0</v>
      </c>
      <c r="K44" s="1" t="s">
        <v>7164</v>
      </c>
      <c r="L44" s="1">
        <v>192.0</v>
      </c>
      <c r="M44" s="13">
        <v>257893.6</v>
      </c>
      <c r="N44" s="1">
        <v>91968.0</v>
      </c>
      <c r="O44" s="13"/>
    </row>
    <row r="45">
      <c r="A45" s="1" t="s">
        <v>7268</v>
      </c>
      <c r="B45" s="1" t="s">
        <v>7180</v>
      </c>
      <c r="C45" s="1" t="s">
        <v>7269</v>
      </c>
      <c r="D45" s="1" t="s">
        <v>7210</v>
      </c>
      <c r="E45" s="1">
        <v>577.0</v>
      </c>
      <c r="F45" s="1">
        <v>589.88</v>
      </c>
      <c r="G45" s="1" t="s">
        <v>7178</v>
      </c>
      <c r="H45" s="12">
        <v>45926.0</v>
      </c>
      <c r="I45" s="1">
        <v>9.0</v>
      </c>
      <c r="J45" s="1">
        <v>2025.0</v>
      </c>
      <c r="K45" s="1" t="s">
        <v>7170</v>
      </c>
      <c r="L45" s="1">
        <v>225.0</v>
      </c>
      <c r="M45" s="13">
        <v>340360.76</v>
      </c>
      <c r="N45" s="1">
        <v>129825.0</v>
      </c>
      <c r="O45" s="13"/>
    </row>
    <row r="46">
      <c r="A46" s="1" t="s">
        <v>7270</v>
      </c>
      <c r="B46" s="1" t="s">
        <v>7166</v>
      </c>
      <c r="C46" s="1" t="s">
        <v>7271</v>
      </c>
      <c r="D46" s="1" t="s">
        <v>7188</v>
      </c>
      <c r="E46" s="1">
        <v>417.0</v>
      </c>
      <c r="F46" s="1">
        <v>481.17</v>
      </c>
      <c r="G46" s="1" t="s">
        <v>7204</v>
      </c>
      <c r="H46" s="12">
        <v>45868.0</v>
      </c>
      <c r="I46" s="1">
        <v>7.0</v>
      </c>
      <c r="J46" s="1">
        <v>2025.0</v>
      </c>
      <c r="K46" s="1" t="s">
        <v>7170</v>
      </c>
      <c r="L46" s="1">
        <v>434.2</v>
      </c>
      <c r="M46" s="13">
        <v>200647.89</v>
      </c>
      <c r="N46" s="1">
        <v>181061.4</v>
      </c>
      <c r="O46" s="13"/>
    </row>
    <row r="47">
      <c r="A47" s="1" t="s">
        <v>7272</v>
      </c>
      <c r="B47" s="1" t="s">
        <v>7176</v>
      </c>
      <c r="C47" s="1" t="s">
        <v>7273</v>
      </c>
      <c r="D47" s="1" t="s">
        <v>7210</v>
      </c>
      <c r="E47" s="1">
        <v>264.0</v>
      </c>
      <c r="F47" s="1">
        <v>473.23</v>
      </c>
      <c r="G47" s="1" t="s">
        <v>7185</v>
      </c>
      <c r="H47" s="12">
        <v>45880.0</v>
      </c>
      <c r="I47" s="1">
        <v>8.0</v>
      </c>
      <c r="J47" s="1">
        <v>2025.0</v>
      </c>
      <c r="K47" s="1" t="s">
        <v>7164</v>
      </c>
      <c r="L47" s="1">
        <v>247.7</v>
      </c>
      <c r="M47" s="13">
        <v>124932.72</v>
      </c>
      <c r="N47" s="1">
        <v>65392.8</v>
      </c>
      <c r="O47" s="13"/>
    </row>
    <row r="48">
      <c r="A48" s="1" t="s">
        <v>7274</v>
      </c>
      <c r="B48" s="1" t="s">
        <v>7202</v>
      </c>
      <c r="C48" s="1" t="s">
        <v>7275</v>
      </c>
      <c r="D48" s="1" t="s">
        <v>7198</v>
      </c>
      <c r="E48" s="1">
        <v>985.0</v>
      </c>
      <c r="F48" s="1">
        <v>380.39</v>
      </c>
      <c r="G48" s="1" t="s">
        <v>7204</v>
      </c>
      <c r="H48" s="12">
        <v>45936.0</v>
      </c>
      <c r="I48" s="1">
        <v>10.0</v>
      </c>
      <c r="J48" s="1">
        <v>2025.0</v>
      </c>
      <c r="K48" s="1" t="s">
        <v>7170</v>
      </c>
      <c r="L48" s="1">
        <v>359.4</v>
      </c>
      <c r="M48" s="13">
        <v>374684.15</v>
      </c>
      <c r="N48" s="1">
        <v>354009.0</v>
      </c>
      <c r="O48" s="13"/>
    </row>
    <row r="49">
      <c r="A49" s="1" t="s">
        <v>7276</v>
      </c>
      <c r="B49" s="1" t="s">
        <v>7206</v>
      </c>
      <c r="C49" s="1" t="s">
        <v>7277</v>
      </c>
      <c r="D49" s="1" t="s">
        <v>7188</v>
      </c>
      <c r="E49" s="1">
        <v>675.0</v>
      </c>
      <c r="F49" s="1">
        <v>342.38</v>
      </c>
      <c r="G49" s="1" t="s">
        <v>7163</v>
      </c>
      <c r="H49" s="12">
        <v>45806.0</v>
      </c>
      <c r="I49" s="1">
        <v>5.0</v>
      </c>
      <c r="J49" s="1">
        <v>2025.0</v>
      </c>
      <c r="K49" s="1" t="s">
        <v>7164</v>
      </c>
      <c r="L49" s="1">
        <v>342.2</v>
      </c>
      <c r="M49" s="13">
        <v>231106.5</v>
      </c>
      <c r="N49" s="1">
        <v>230985.0</v>
      </c>
      <c r="O49" s="13"/>
    </row>
    <row r="50">
      <c r="A50" s="1" t="s">
        <v>7278</v>
      </c>
      <c r="B50" s="1" t="s">
        <v>7176</v>
      </c>
      <c r="C50" s="1" t="s">
        <v>7279</v>
      </c>
      <c r="D50" s="1" t="s">
        <v>7213</v>
      </c>
      <c r="E50" s="1">
        <v>903.0</v>
      </c>
      <c r="F50" s="1">
        <v>407.01</v>
      </c>
      <c r="G50" s="1" t="s">
        <v>7182</v>
      </c>
      <c r="H50" s="12">
        <v>45941.0</v>
      </c>
      <c r="I50" s="1">
        <v>10.0</v>
      </c>
      <c r="J50" s="1">
        <v>2025.0</v>
      </c>
      <c r="K50" s="1" t="s">
        <v>7164</v>
      </c>
      <c r="L50" s="1">
        <v>134.3</v>
      </c>
      <c r="M50" s="13">
        <v>367530.03</v>
      </c>
      <c r="N50" s="1">
        <v>121272.9</v>
      </c>
      <c r="O50" s="13"/>
    </row>
    <row r="51">
      <c r="A51" s="1" t="s">
        <v>7280</v>
      </c>
      <c r="B51" s="1" t="s">
        <v>7176</v>
      </c>
      <c r="C51" s="1" t="s">
        <v>7281</v>
      </c>
      <c r="D51" s="1" t="s">
        <v>7210</v>
      </c>
      <c r="E51" s="1">
        <v>932.0</v>
      </c>
      <c r="F51" s="1">
        <v>569.81</v>
      </c>
      <c r="G51" s="1" t="s">
        <v>7169</v>
      </c>
      <c r="H51" s="12">
        <v>45673.0</v>
      </c>
      <c r="I51" s="1">
        <v>1.0</v>
      </c>
      <c r="J51" s="1">
        <v>2025.0</v>
      </c>
      <c r="K51" s="1" t="s">
        <v>7170</v>
      </c>
      <c r="L51" s="1">
        <v>256.1</v>
      </c>
      <c r="M51" s="13">
        <v>531062.92</v>
      </c>
      <c r="N51" s="1">
        <v>238685.2</v>
      </c>
      <c r="O51" s="13"/>
    </row>
    <row r="52">
      <c r="A52" s="1" t="s">
        <v>7282</v>
      </c>
      <c r="B52" s="1" t="s">
        <v>7206</v>
      </c>
      <c r="C52" s="1" t="s">
        <v>7283</v>
      </c>
      <c r="D52" s="1" t="s">
        <v>7213</v>
      </c>
      <c r="E52" s="1">
        <v>874.0</v>
      </c>
      <c r="F52" s="1">
        <v>420.26</v>
      </c>
      <c r="G52" s="1" t="s">
        <v>7185</v>
      </c>
      <c r="H52" s="12">
        <v>45846.0</v>
      </c>
      <c r="I52" s="1">
        <v>7.0</v>
      </c>
      <c r="J52" s="1">
        <v>2025.0</v>
      </c>
      <c r="K52" s="1" t="s">
        <v>7170</v>
      </c>
      <c r="L52" s="1">
        <v>162.3</v>
      </c>
      <c r="M52" s="13">
        <v>367307.24</v>
      </c>
      <c r="N52" s="1">
        <v>141850.2</v>
      </c>
      <c r="O52" s="13"/>
    </row>
    <row r="53">
      <c r="A53" s="1" t="s">
        <v>7284</v>
      </c>
      <c r="B53" s="1" t="s">
        <v>7206</v>
      </c>
      <c r="C53" s="1" t="s">
        <v>7285</v>
      </c>
      <c r="D53" s="1" t="s">
        <v>7174</v>
      </c>
      <c r="E53" s="1">
        <v>474.0</v>
      </c>
      <c r="F53" s="1">
        <v>491.13</v>
      </c>
      <c r="G53" s="1" t="s">
        <v>7163</v>
      </c>
      <c r="H53" s="12">
        <v>45882.0</v>
      </c>
      <c r="I53" s="1">
        <v>8.0</v>
      </c>
      <c r="J53" s="1">
        <v>2025.0</v>
      </c>
      <c r="K53" s="1" t="s">
        <v>7164</v>
      </c>
      <c r="L53" s="1">
        <v>465.1</v>
      </c>
      <c r="M53" s="13">
        <v>232795.62</v>
      </c>
      <c r="N53" s="1">
        <v>220457.4</v>
      </c>
      <c r="O53" s="13"/>
    </row>
    <row r="54">
      <c r="A54" s="1" t="s">
        <v>7286</v>
      </c>
      <c r="B54" s="1" t="s">
        <v>7202</v>
      </c>
      <c r="C54" s="1" t="s">
        <v>7287</v>
      </c>
      <c r="D54" s="1" t="s">
        <v>7210</v>
      </c>
      <c r="E54" s="1">
        <v>397.0</v>
      </c>
      <c r="F54" s="1">
        <v>464.36</v>
      </c>
      <c r="G54" s="1" t="s">
        <v>7204</v>
      </c>
      <c r="H54" s="12">
        <v>45718.0</v>
      </c>
      <c r="I54" s="1">
        <v>3.0</v>
      </c>
      <c r="J54" s="1">
        <v>2025.0</v>
      </c>
      <c r="K54" s="1" t="s">
        <v>7164</v>
      </c>
      <c r="L54" s="1">
        <v>483.2</v>
      </c>
      <c r="M54" s="13">
        <v>184350.92</v>
      </c>
      <c r="N54" s="1">
        <v>191830.4</v>
      </c>
      <c r="O54" s="13"/>
    </row>
    <row r="55">
      <c r="A55" s="1" t="s">
        <v>7288</v>
      </c>
      <c r="B55" s="1" t="s">
        <v>7206</v>
      </c>
      <c r="C55" s="1" t="s">
        <v>7289</v>
      </c>
      <c r="D55" s="1" t="s">
        <v>7198</v>
      </c>
      <c r="E55" s="1">
        <v>503.0</v>
      </c>
      <c r="F55" s="1">
        <v>350.75</v>
      </c>
      <c r="G55" s="1" t="s">
        <v>7163</v>
      </c>
      <c r="H55" s="12">
        <v>45871.0</v>
      </c>
      <c r="I55" s="1">
        <v>8.0</v>
      </c>
      <c r="J55" s="1">
        <v>2025.0</v>
      </c>
      <c r="K55" s="1" t="s">
        <v>7164</v>
      </c>
      <c r="L55" s="1">
        <v>124.6</v>
      </c>
      <c r="M55" s="13">
        <v>176427.25</v>
      </c>
      <c r="N55" s="1">
        <v>62673.8</v>
      </c>
      <c r="O55" s="13"/>
    </row>
    <row r="56">
      <c r="A56" s="1" t="s">
        <v>7290</v>
      </c>
      <c r="B56" s="1" t="s">
        <v>7180</v>
      </c>
      <c r="C56" s="1" t="s">
        <v>7291</v>
      </c>
      <c r="D56" s="1" t="s">
        <v>7174</v>
      </c>
      <c r="E56" s="1">
        <v>517.0</v>
      </c>
      <c r="F56" s="1">
        <v>403.6</v>
      </c>
      <c r="G56" s="1" t="s">
        <v>7182</v>
      </c>
      <c r="H56" s="12">
        <v>45952.0</v>
      </c>
      <c r="I56" s="1">
        <v>10.0</v>
      </c>
      <c r="J56" s="1">
        <v>2025.0</v>
      </c>
      <c r="K56" s="1" t="s">
        <v>7164</v>
      </c>
      <c r="L56" s="1">
        <v>413.2</v>
      </c>
      <c r="M56" s="13">
        <v>208661.2</v>
      </c>
      <c r="N56" s="1">
        <v>213624.4</v>
      </c>
      <c r="O56" s="13"/>
    </row>
    <row r="57">
      <c r="A57" s="1" t="s">
        <v>7292</v>
      </c>
      <c r="B57" s="1" t="s">
        <v>7180</v>
      </c>
      <c r="C57" s="1" t="s">
        <v>7293</v>
      </c>
      <c r="D57" s="1" t="s">
        <v>7174</v>
      </c>
      <c r="E57" s="1">
        <v>679.0</v>
      </c>
      <c r="F57" s="1">
        <v>490.45</v>
      </c>
      <c r="G57" s="1" t="s">
        <v>7191</v>
      </c>
      <c r="H57" s="12">
        <v>45771.0</v>
      </c>
      <c r="I57" s="1">
        <v>4.0</v>
      </c>
      <c r="J57" s="1">
        <v>2025.0</v>
      </c>
      <c r="K57" s="1" t="s">
        <v>7170</v>
      </c>
      <c r="L57" s="1">
        <v>447.4</v>
      </c>
      <c r="M57" s="13">
        <v>333015.55</v>
      </c>
      <c r="N57" s="1">
        <v>303784.6</v>
      </c>
      <c r="O57" s="13"/>
    </row>
    <row r="58">
      <c r="A58" s="1" t="s">
        <v>7294</v>
      </c>
      <c r="B58" s="1" t="s">
        <v>7160</v>
      </c>
      <c r="C58" s="1" t="s">
        <v>7295</v>
      </c>
      <c r="D58" s="1" t="s">
        <v>7174</v>
      </c>
      <c r="E58" s="1">
        <v>807.0</v>
      </c>
      <c r="F58" s="1">
        <v>557.85</v>
      </c>
      <c r="G58" s="1" t="s">
        <v>7178</v>
      </c>
      <c r="H58" s="12">
        <v>46019.0</v>
      </c>
      <c r="I58" s="1">
        <v>12.0</v>
      </c>
      <c r="J58" s="1">
        <v>2025.0</v>
      </c>
      <c r="K58" s="1" t="s">
        <v>7170</v>
      </c>
      <c r="L58" s="1">
        <v>430.2</v>
      </c>
      <c r="M58" s="13">
        <v>450184.95</v>
      </c>
      <c r="N58" s="1">
        <v>347171.4</v>
      </c>
      <c r="O58" s="13"/>
    </row>
    <row r="59">
      <c r="A59" s="1" t="s">
        <v>7296</v>
      </c>
      <c r="B59" s="1" t="s">
        <v>7176</v>
      </c>
      <c r="C59" s="1" t="s">
        <v>7297</v>
      </c>
      <c r="D59" s="1" t="s">
        <v>7162</v>
      </c>
      <c r="E59" s="1">
        <v>778.0</v>
      </c>
      <c r="F59" s="1">
        <v>552.57</v>
      </c>
      <c r="G59" s="1" t="s">
        <v>7204</v>
      </c>
      <c r="H59" s="12">
        <v>45821.0</v>
      </c>
      <c r="I59" s="1">
        <v>6.0</v>
      </c>
      <c r="J59" s="1">
        <v>2025.0</v>
      </c>
      <c r="K59" s="1" t="s">
        <v>7164</v>
      </c>
      <c r="L59" s="1">
        <v>111.9</v>
      </c>
      <c r="M59" s="13">
        <v>429899.46</v>
      </c>
      <c r="N59" s="1">
        <v>87058.2</v>
      </c>
      <c r="O59" s="13"/>
    </row>
    <row r="60">
      <c r="A60" s="1" t="s">
        <v>7298</v>
      </c>
      <c r="B60" s="1" t="s">
        <v>7166</v>
      </c>
      <c r="C60" s="1" t="s">
        <v>7299</v>
      </c>
      <c r="D60" s="1" t="s">
        <v>7210</v>
      </c>
      <c r="E60" s="1">
        <v>897.0</v>
      </c>
      <c r="F60" s="1">
        <v>455.2</v>
      </c>
      <c r="G60" s="1" t="s">
        <v>7185</v>
      </c>
      <c r="H60" s="12">
        <v>45811.0</v>
      </c>
      <c r="I60" s="1">
        <v>6.0</v>
      </c>
      <c r="J60" s="1">
        <v>2025.0</v>
      </c>
      <c r="K60" s="1" t="s">
        <v>7164</v>
      </c>
      <c r="L60" s="1">
        <v>131.1</v>
      </c>
      <c r="M60" s="13">
        <v>408314.4</v>
      </c>
      <c r="N60" s="1">
        <v>117596.7</v>
      </c>
      <c r="O60" s="13"/>
    </row>
    <row r="61">
      <c r="A61" s="1" t="s">
        <v>7300</v>
      </c>
      <c r="B61" s="1" t="s">
        <v>7180</v>
      </c>
      <c r="C61" s="1" t="s">
        <v>7301</v>
      </c>
      <c r="D61" s="1" t="s">
        <v>7210</v>
      </c>
      <c r="E61" s="1">
        <v>990.0</v>
      </c>
      <c r="F61" s="1">
        <v>472.21</v>
      </c>
      <c r="G61" s="1" t="s">
        <v>7169</v>
      </c>
      <c r="H61" s="12">
        <v>45977.0</v>
      </c>
      <c r="I61" s="1">
        <v>11.0</v>
      </c>
      <c r="J61" s="1">
        <v>2025.0</v>
      </c>
      <c r="K61" s="1" t="s">
        <v>7170</v>
      </c>
      <c r="L61" s="1">
        <v>113.4</v>
      </c>
      <c r="M61" s="13">
        <v>467487.9</v>
      </c>
      <c r="N61" s="1">
        <v>112266.0</v>
      </c>
      <c r="O61" s="13"/>
    </row>
    <row r="62">
      <c r="A62" s="1" t="s">
        <v>7302</v>
      </c>
      <c r="B62" s="1" t="s">
        <v>7160</v>
      </c>
      <c r="C62" s="1" t="s">
        <v>7303</v>
      </c>
      <c r="D62" s="1" t="s">
        <v>7188</v>
      </c>
      <c r="E62" s="1">
        <v>387.0</v>
      </c>
      <c r="F62" s="1">
        <v>324.74</v>
      </c>
      <c r="G62" s="1" t="s">
        <v>7185</v>
      </c>
      <c r="H62" s="12">
        <v>45855.0</v>
      </c>
      <c r="I62" s="1">
        <v>7.0</v>
      </c>
      <c r="J62" s="1">
        <v>2025.0</v>
      </c>
      <c r="K62" s="1" t="s">
        <v>7170</v>
      </c>
      <c r="L62" s="1">
        <v>242.8</v>
      </c>
      <c r="M62" s="13">
        <v>125674.38</v>
      </c>
      <c r="N62" s="1">
        <v>93963.6</v>
      </c>
      <c r="O62" s="13"/>
    </row>
    <row r="63">
      <c r="A63" s="1" t="s">
        <v>7304</v>
      </c>
      <c r="B63" s="1" t="s">
        <v>7206</v>
      </c>
      <c r="C63" s="1" t="s">
        <v>7305</v>
      </c>
      <c r="D63" s="1" t="s">
        <v>7188</v>
      </c>
      <c r="E63" s="1">
        <v>949.0</v>
      </c>
      <c r="F63" s="1">
        <v>478.46</v>
      </c>
      <c r="G63" s="1" t="s">
        <v>7182</v>
      </c>
      <c r="H63" s="12">
        <v>45694.0</v>
      </c>
      <c r="I63" s="1">
        <v>2.0</v>
      </c>
      <c r="J63" s="1">
        <v>2025.0</v>
      </c>
      <c r="K63" s="1" t="s">
        <v>7170</v>
      </c>
      <c r="L63" s="1">
        <v>468.8</v>
      </c>
      <c r="M63" s="13">
        <v>454058.54</v>
      </c>
      <c r="N63" s="1">
        <v>444891.2</v>
      </c>
      <c r="O63" s="13"/>
    </row>
    <row r="64">
      <c r="A64" s="1" t="s">
        <v>7306</v>
      </c>
      <c r="B64" s="1" t="s">
        <v>7206</v>
      </c>
      <c r="C64" s="1" t="s">
        <v>7307</v>
      </c>
      <c r="D64" s="1" t="s">
        <v>7168</v>
      </c>
      <c r="E64" s="1">
        <v>583.0</v>
      </c>
      <c r="F64" s="1">
        <v>474.28</v>
      </c>
      <c r="G64" s="1" t="s">
        <v>7163</v>
      </c>
      <c r="H64" s="12">
        <v>45854.0</v>
      </c>
      <c r="I64" s="1">
        <v>7.0</v>
      </c>
      <c r="J64" s="1">
        <v>2025.0</v>
      </c>
      <c r="K64" s="1" t="s">
        <v>7164</v>
      </c>
      <c r="L64" s="1">
        <v>375.0</v>
      </c>
      <c r="M64" s="13">
        <v>276505.24</v>
      </c>
      <c r="N64" s="1">
        <v>218625.0</v>
      </c>
      <c r="O64" s="13"/>
    </row>
    <row r="65">
      <c r="A65" s="1" t="s">
        <v>7308</v>
      </c>
      <c r="B65" s="1" t="s">
        <v>7160</v>
      </c>
      <c r="C65" s="1" t="s">
        <v>7309</v>
      </c>
      <c r="D65" s="1" t="s">
        <v>7213</v>
      </c>
      <c r="E65" s="1">
        <v>231.0</v>
      </c>
      <c r="F65" s="1">
        <v>435.76</v>
      </c>
      <c r="G65" s="1" t="s">
        <v>7185</v>
      </c>
      <c r="H65" s="12">
        <v>45953.0</v>
      </c>
      <c r="I65" s="1">
        <v>10.0</v>
      </c>
      <c r="J65" s="1">
        <v>2025.0</v>
      </c>
      <c r="K65" s="1" t="s">
        <v>7170</v>
      </c>
      <c r="L65" s="1">
        <v>148.3</v>
      </c>
      <c r="M65" s="13">
        <v>100660.56</v>
      </c>
      <c r="N65" s="1">
        <v>34257.3</v>
      </c>
      <c r="O65" s="13"/>
    </row>
    <row r="66">
      <c r="A66" s="1" t="s">
        <v>7310</v>
      </c>
      <c r="B66" s="1" t="s">
        <v>7180</v>
      </c>
      <c r="C66" s="1" t="s">
        <v>7311</v>
      </c>
      <c r="D66" s="1" t="s">
        <v>7210</v>
      </c>
      <c r="E66" s="1">
        <v>483.0</v>
      </c>
      <c r="F66" s="1">
        <v>358.02</v>
      </c>
      <c r="G66" s="1" t="s">
        <v>7185</v>
      </c>
      <c r="H66" s="12">
        <v>45781.0</v>
      </c>
      <c r="I66" s="1">
        <v>5.0</v>
      </c>
      <c r="J66" s="1">
        <v>2025.0</v>
      </c>
      <c r="K66" s="1" t="s">
        <v>7164</v>
      </c>
      <c r="L66" s="1">
        <v>178.8</v>
      </c>
      <c r="M66" s="13">
        <v>172923.66</v>
      </c>
      <c r="N66" s="1">
        <v>86360.4</v>
      </c>
      <c r="O66" s="13"/>
    </row>
    <row r="67">
      <c r="A67" s="1" t="s">
        <v>7312</v>
      </c>
      <c r="B67" s="1" t="s">
        <v>7180</v>
      </c>
      <c r="C67" s="1" t="s">
        <v>7313</v>
      </c>
      <c r="D67" s="1" t="s">
        <v>7174</v>
      </c>
      <c r="E67" s="1">
        <v>416.0</v>
      </c>
      <c r="F67" s="1">
        <v>504.32</v>
      </c>
      <c r="G67" s="1" t="s">
        <v>7191</v>
      </c>
      <c r="H67" s="12">
        <v>45977.0</v>
      </c>
      <c r="I67" s="1">
        <v>11.0</v>
      </c>
      <c r="J67" s="1">
        <v>2025.0</v>
      </c>
      <c r="K67" s="1" t="s">
        <v>7170</v>
      </c>
      <c r="L67" s="1">
        <v>466.7</v>
      </c>
      <c r="M67" s="13">
        <v>209797.12</v>
      </c>
      <c r="N67" s="1">
        <v>194147.2</v>
      </c>
      <c r="O67" s="13"/>
    </row>
    <row r="68">
      <c r="A68" s="1" t="s">
        <v>7314</v>
      </c>
      <c r="B68" s="1" t="s">
        <v>7160</v>
      </c>
      <c r="C68" s="1" t="s">
        <v>7315</v>
      </c>
      <c r="D68" s="1" t="s">
        <v>7168</v>
      </c>
      <c r="E68" s="1">
        <v>975.0</v>
      </c>
      <c r="F68" s="1">
        <v>449.17</v>
      </c>
      <c r="G68" s="1" t="s">
        <v>7182</v>
      </c>
      <c r="H68" s="12">
        <v>45743.0</v>
      </c>
      <c r="I68" s="1">
        <v>3.0</v>
      </c>
      <c r="J68" s="1">
        <v>2025.0</v>
      </c>
      <c r="K68" s="1" t="s">
        <v>7164</v>
      </c>
      <c r="L68" s="1">
        <v>180.3</v>
      </c>
      <c r="M68" s="13">
        <v>437940.75</v>
      </c>
      <c r="N68" s="1">
        <v>175792.5</v>
      </c>
      <c r="O68" s="13"/>
    </row>
    <row r="69">
      <c r="A69" s="1" t="s">
        <v>7316</v>
      </c>
      <c r="B69" s="1" t="s">
        <v>7176</v>
      </c>
      <c r="C69" s="1" t="s">
        <v>7317</v>
      </c>
      <c r="D69" s="1" t="s">
        <v>7168</v>
      </c>
      <c r="E69" s="1">
        <v>681.0</v>
      </c>
      <c r="F69" s="1">
        <v>430.3</v>
      </c>
      <c r="G69" s="1" t="s">
        <v>7178</v>
      </c>
      <c r="H69" s="12">
        <v>45854.0</v>
      </c>
      <c r="I69" s="1">
        <v>7.0</v>
      </c>
      <c r="J69" s="1">
        <v>2025.0</v>
      </c>
      <c r="K69" s="1" t="s">
        <v>7170</v>
      </c>
      <c r="L69" s="1">
        <v>136.4</v>
      </c>
      <c r="M69" s="13">
        <v>293034.3</v>
      </c>
      <c r="N69" s="1">
        <v>92888.4</v>
      </c>
      <c r="O69" s="13"/>
    </row>
    <row r="70">
      <c r="A70" s="1" t="s">
        <v>7318</v>
      </c>
      <c r="B70" s="1" t="s">
        <v>7160</v>
      </c>
      <c r="C70" s="1" t="s">
        <v>7319</v>
      </c>
      <c r="D70" s="1" t="s">
        <v>7213</v>
      </c>
      <c r="E70" s="1">
        <v>758.0</v>
      </c>
      <c r="F70" s="1">
        <v>382.2</v>
      </c>
      <c r="G70" s="1" t="s">
        <v>7204</v>
      </c>
      <c r="H70" s="12">
        <v>45691.0</v>
      </c>
      <c r="I70" s="1">
        <v>2.0</v>
      </c>
      <c r="J70" s="1">
        <v>2025.0</v>
      </c>
      <c r="K70" s="1" t="s">
        <v>7170</v>
      </c>
      <c r="L70" s="1">
        <v>335.7</v>
      </c>
      <c r="M70" s="13">
        <v>289707.6</v>
      </c>
      <c r="N70" s="1">
        <v>254460.6</v>
      </c>
      <c r="O70" s="13"/>
    </row>
    <row r="71">
      <c r="A71" s="1" t="s">
        <v>7320</v>
      </c>
      <c r="B71" s="1" t="s">
        <v>7160</v>
      </c>
      <c r="C71" s="1" t="s">
        <v>7321</v>
      </c>
      <c r="D71" s="1" t="s">
        <v>7210</v>
      </c>
      <c r="E71" s="1">
        <v>678.0</v>
      </c>
      <c r="F71" s="1">
        <v>334.14</v>
      </c>
      <c r="G71" s="1" t="s">
        <v>7204</v>
      </c>
      <c r="H71" s="12">
        <v>45976.0</v>
      </c>
      <c r="I71" s="1">
        <v>11.0</v>
      </c>
      <c r="J71" s="1">
        <v>2025.0</v>
      </c>
      <c r="K71" s="1" t="s">
        <v>7170</v>
      </c>
      <c r="L71" s="1">
        <v>156.9</v>
      </c>
      <c r="M71" s="13">
        <v>226546.92</v>
      </c>
      <c r="N71" s="1">
        <v>106378.2</v>
      </c>
      <c r="O71" s="13"/>
    </row>
    <row r="72">
      <c r="A72" s="1" t="s">
        <v>7322</v>
      </c>
      <c r="B72" s="1" t="s">
        <v>7166</v>
      </c>
      <c r="C72" s="1" t="s">
        <v>7323</v>
      </c>
      <c r="D72" s="1" t="s">
        <v>7188</v>
      </c>
      <c r="E72" s="1">
        <v>959.0</v>
      </c>
      <c r="F72" s="1">
        <v>353.87</v>
      </c>
      <c r="G72" s="1" t="s">
        <v>7163</v>
      </c>
      <c r="H72" s="12">
        <v>45722.0</v>
      </c>
      <c r="I72" s="1">
        <v>3.0</v>
      </c>
      <c r="J72" s="1">
        <v>2025.0</v>
      </c>
      <c r="K72" s="1" t="s">
        <v>7164</v>
      </c>
      <c r="L72" s="1">
        <v>268.9</v>
      </c>
      <c r="M72" s="13">
        <v>339361.33</v>
      </c>
      <c r="N72" s="1">
        <v>257875.1</v>
      </c>
      <c r="O72" s="13"/>
    </row>
    <row r="73">
      <c r="A73" s="1" t="s">
        <v>7324</v>
      </c>
      <c r="B73" s="1" t="s">
        <v>7206</v>
      </c>
      <c r="C73" s="1" t="s">
        <v>7325</v>
      </c>
      <c r="D73" s="1" t="s">
        <v>7210</v>
      </c>
      <c r="E73" s="1">
        <v>998.0</v>
      </c>
      <c r="F73" s="1">
        <v>564.54</v>
      </c>
      <c r="G73" s="1" t="s">
        <v>7182</v>
      </c>
      <c r="H73" s="12">
        <v>45734.0</v>
      </c>
      <c r="I73" s="1">
        <v>3.0</v>
      </c>
      <c r="J73" s="1">
        <v>2025.0</v>
      </c>
      <c r="K73" s="1" t="s">
        <v>7164</v>
      </c>
      <c r="L73" s="1">
        <v>309.8</v>
      </c>
      <c r="M73" s="13">
        <v>563410.92</v>
      </c>
      <c r="N73" s="1">
        <v>309180.4</v>
      </c>
      <c r="O73" s="13"/>
    </row>
    <row r="74">
      <c r="A74" s="1" t="s">
        <v>7326</v>
      </c>
      <c r="B74" s="1" t="s">
        <v>7180</v>
      </c>
      <c r="C74" s="1" t="s">
        <v>7327</v>
      </c>
      <c r="D74" s="1" t="s">
        <v>7174</v>
      </c>
      <c r="E74" s="1">
        <v>369.0</v>
      </c>
      <c r="F74" s="1">
        <v>549.79</v>
      </c>
      <c r="G74" s="1" t="s">
        <v>7191</v>
      </c>
      <c r="H74" s="12">
        <v>45976.0</v>
      </c>
      <c r="I74" s="1">
        <v>11.0</v>
      </c>
      <c r="J74" s="1">
        <v>2025.0</v>
      </c>
      <c r="K74" s="1" t="s">
        <v>7164</v>
      </c>
      <c r="L74" s="1">
        <v>193.9</v>
      </c>
      <c r="M74" s="13">
        <v>202872.51</v>
      </c>
      <c r="N74" s="1">
        <v>71549.1</v>
      </c>
      <c r="O74" s="13"/>
    </row>
    <row r="75">
      <c r="A75" s="1" t="s">
        <v>7328</v>
      </c>
      <c r="B75" s="1" t="s">
        <v>7160</v>
      </c>
      <c r="C75" s="1" t="s">
        <v>7329</v>
      </c>
      <c r="D75" s="1" t="s">
        <v>7210</v>
      </c>
      <c r="E75" s="1">
        <v>661.0</v>
      </c>
      <c r="F75" s="1">
        <v>462.19</v>
      </c>
      <c r="G75" s="1" t="s">
        <v>7185</v>
      </c>
      <c r="H75" s="12">
        <v>45796.0</v>
      </c>
      <c r="I75" s="1">
        <v>5.0</v>
      </c>
      <c r="J75" s="1">
        <v>2025.0</v>
      </c>
      <c r="K75" s="1" t="s">
        <v>7164</v>
      </c>
      <c r="L75" s="1">
        <v>285.6</v>
      </c>
      <c r="M75" s="13">
        <v>305507.59</v>
      </c>
      <c r="N75" s="1">
        <v>188781.6</v>
      </c>
      <c r="O75" s="13"/>
    </row>
    <row r="76">
      <c r="A76" s="1" t="s">
        <v>7330</v>
      </c>
      <c r="B76" s="1" t="s">
        <v>7176</v>
      </c>
      <c r="C76" s="1" t="s">
        <v>7331</v>
      </c>
      <c r="D76" s="1" t="s">
        <v>7168</v>
      </c>
      <c r="E76" s="1">
        <v>686.0</v>
      </c>
      <c r="F76" s="1">
        <v>599.89</v>
      </c>
      <c r="G76" s="1" t="s">
        <v>7182</v>
      </c>
      <c r="H76" s="12">
        <v>45811.0</v>
      </c>
      <c r="I76" s="1">
        <v>6.0</v>
      </c>
      <c r="J76" s="1">
        <v>2025.0</v>
      </c>
      <c r="K76" s="1" t="s">
        <v>7170</v>
      </c>
      <c r="L76" s="1">
        <v>204.0</v>
      </c>
      <c r="M76" s="13">
        <v>411524.54</v>
      </c>
      <c r="N76" s="1">
        <v>139944.0</v>
      </c>
      <c r="O76" s="13"/>
    </row>
    <row r="77">
      <c r="A77" s="1" t="s">
        <v>7332</v>
      </c>
      <c r="B77" s="1" t="s">
        <v>7176</v>
      </c>
      <c r="C77" s="1" t="s">
        <v>7333</v>
      </c>
      <c r="D77" s="1" t="s">
        <v>7213</v>
      </c>
      <c r="E77" s="1">
        <v>901.0</v>
      </c>
      <c r="F77" s="1">
        <v>530.29</v>
      </c>
      <c r="G77" s="1" t="s">
        <v>7185</v>
      </c>
      <c r="H77" s="12">
        <v>45899.0</v>
      </c>
      <c r="I77" s="1">
        <v>8.0</v>
      </c>
      <c r="J77" s="1">
        <v>2025.0</v>
      </c>
      <c r="K77" s="1" t="s">
        <v>7164</v>
      </c>
      <c r="L77" s="1">
        <v>151.2</v>
      </c>
      <c r="M77" s="13">
        <v>477791.29</v>
      </c>
      <c r="N77" s="1">
        <v>136231.2</v>
      </c>
      <c r="O77" s="13"/>
    </row>
    <row r="78">
      <c r="A78" s="1" t="s">
        <v>7334</v>
      </c>
      <c r="B78" s="1" t="s">
        <v>7180</v>
      </c>
      <c r="C78" s="1" t="s">
        <v>7335</v>
      </c>
      <c r="D78" s="1" t="s">
        <v>7210</v>
      </c>
      <c r="E78" s="1">
        <v>114.0</v>
      </c>
      <c r="F78" s="1">
        <v>482.08</v>
      </c>
      <c r="G78" s="1" t="s">
        <v>7178</v>
      </c>
      <c r="H78" s="12">
        <v>45853.0</v>
      </c>
      <c r="I78" s="1">
        <v>7.0</v>
      </c>
      <c r="J78" s="1">
        <v>2025.0</v>
      </c>
      <c r="K78" s="1" t="s">
        <v>7164</v>
      </c>
      <c r="L78" s="1">
        <v>144.3</v>
      </c>
      <c r="M78" s="13">
        <v>54957.12</v>
      </c>
      <c r="N78" s="1">
        <v>16450.2</v>
      </c>
      <c r="O78" s="13"/>
    </row>
    <row r="79">
      <c r="A79" s="1" t="s">
        <v>7336</v>
      </c>
      <c r="B79" s="1" t="s">
        <v>7160</v>
      </c>
      <c r="C79" s="1" t="s">
        <v>7337</v>
      </c>
      <c r="D79" s="1" t="s">
        <v>7213</v>
      </c>
      <c r="E79" s="1">
        <v>119.0</v>
      </c>
      <c r="F79" s="1">
        <v>338.79</v>
      </c>
      <c r="G79" s="1" t="s">
        <v>7169</v>
      </c>
      <c r="H79" s="12">
        <v>45677.0</v>
      </c>
      <c r="I79" s="1">
        <v>1.0</v>
      </c>
      <c r="J79" s="1">
        <v>2025.0</v>
      </c>
      <c r="K79" s="1" t="s">
        <v>7164</v>
      </c>
      <c r="L79" s="1">
        <v>132.0</v>
      </c>
      <c r="M79" s="13">
        <v>40316.01</v>
      </c>
      <c r="N79" s="1">
        <v>15708.0</v>
      </c>
      <c r="O79" s="13"/>
    </row>
    <row r="80">
      <c r="A80" s="1" t="s">
        <v>7338</v>
      </c>
      <c r="B80" s="1" t="s">
        <v>7166</v>
      </c>
      <c r="C80" s="1" t="s">
        <v>7339</v>
      </c>
      <c r="D80" s="1" t="s">
        <v>7188</v>
      </c>
      <c r="E80" s="1">
        <v>397.0</v>
      </c>
      <c r="F80" s="1">
        <v>339.91</v>
      </c>
      <c r="G80" s="1" t="s">
        <v>7163</v>
      </c>
      <c r="H80" s="12">
        <v>45805.0</v>
      </c>
      <c r="I80" s="1">
        <v>5.0</v>
      </c>
      <c r="J80" s="1">
        <v>2025.0</v>
      </c>
      <c r="K80" s="1" t="s">
        <v>7170</v>
      </c>
      <c r="L80" s="1">
        <v>236.5</v>
      </c>
      <c r="M80" s="13">
        <v>134944.27</v>
      </c>
      <c r="N80" s="1">
        <v>93890.5</v>
      </c>
      <c r="O80" s="13"/>
    </row>
    <row r="81">
      <c r="A81" s="1" t="s">
        <v>7340</v>
      </c>
      <c r="B81" s="1" t="s">
        <v>7202</v>
      </c>
      <c r="C81" s="1" t="s">
        <v>7341</v>
      </c>
      <c r="D81" s="1" t="s">
        <v>7168</v>
      </c>
      <c r="E81" s="1">
        <v>517.0</v>
      </c>
      <c r="F81" s="1">
        <v>441.79</v>
      </c>
      <c r="G81" s="1" t="s">
        <v>7169</v>
      </c>
      <c r="H81" s="12">
        <v>45945.0</v>
      </c>
      <c r="I81" s="1">
        <v>10.0</v>
      </c>
      <c r="J81" s="1">
        <v>2025.0</v>
      </c>
      <c r="K81" s="1" t="s">
        <v>7170</v>
      </c>
      <c r="L81" s="1">
        <v>163.3</v>
      </c>
      <c r="M81" s="13">
        <v>228405.43</v>
      </c>
      <c r="N81" s="1">
        <v>84426.1</v>
      </c>
      <c r="O81" s="13"/>
    </row>
    <row r="82">
      <c r="A82" s="1" t="s">
        <v>7342</v>
      </c>
      <c r="B82" s="1" t="s">
        <v>7172</v>
      </c>
      <c r="C82" s="1" t="s">
        <v>7343</v>
      </c>
      <c r="D82" s="1" t="s">
        <v>7174</v>
      </c>
      <c r="E82" s="1">
        <v>451.0</v>
      </c>
      <c r="F82" s="1">
        <v>557.55</v>
      </c>
      <c r="G82" s="1" t="s">
        <v>7185</v>
      </c>
      <c r="H82" s="12">
        <v>45941.0</v>
      </c>
      <c r="I82" s="1">
        <v>10.0</v>
      </c>
      <c r="J82" s="1">
        <v>2025.0</v>
      </c>
      <c r="K82" s="1" t="s">
        <v>7164</v>
      </c>
      <c r="L82" s="1">
        <v>122.6</v>
      </c>
      <c r="M82" s="13">
        <v>251455.05</v>
      </c>
      <c r="N82" s="1">
        <v>55292.6</v>
      </c>
      <c r="O82" s="13"/>
    </row>
    <row r="83">
      <c r="A83" s="1" t="s">
        <v>7344</v>
      </c>
      <c r="B83" s="1" t="s">
        <v>7180</v>
      </c>
      <c r="C83" s="1" t="s">
        <v>7345</v>
      </c>
      <c r="D83" s="1" t="s">
        <v>7188</v>
      </c>
      <c r="E83" s="1">
        <v>366.0</v>
      </c>
      <c r="F83" s="1">
        <v>345.48</v>
      </c>
      <c r="G83" s="1" t="s">
        <v>7191</v>
      </c>
      <c r="H83" s="12">
        <v>45680.0</v>
      </c>
      <c r="I83" s="1">
        <v>1.0</v>
      </c>
      <c r="J83" s="1">
        <v>2025.0</v>
      </c>
      <c r="K83" s="1" t="s">
        <v>7164</v>
      </c>
      <c r="L83" s="1">
        <v>401.0</v>
      </c>
      <c r="M83" s="13">
        <v>126445.68</v>
      </c>
      <c r="N83" s="1">
        <v>146766.0</v>
      </c>
      <c r="O83" s="13"/>
    </row>
    <row r="84">
      <c r="A84" s="1" t="s">
        <v>7346</v>
      </c>
      <c r="B84" s="1" t="s">
        <v>7202</v>
      </c>
      <c r="C84" s="1" t="s">
        <v>7347</v>
      </c>
      <c r="D84" s="1" t="s">
        <v>7188</v>
      </c>
      <c r="E84" s="1">
        <v>294.0</v>
      </c>
      <c r="F84" s="1">
        <v>585.8</v>
      </c>
      <c r="G84" s="1" t="s">
        <v>7182</v>
      </c>
      <c r="H84" s="12">
        <v>45669.0</v>
      </c>
      <c r="I84" s="1">
        <v>1.0</v>
      </c>
      <c r="J84" s="1">
        <v>2025.0</v>
      </c>
      <c r="K84" s="1" t="s">
        <v>7164</v>
      </c>
      <c r="L84" s="1">
        <v>404.2</v>
      </c>
      <c r="M84" s="13">
        <v>172225.2</v>
      </c>
      <c r="N84" s="1">
        <v>118834.8</v>
      </c>
      <c r="O84" s="13"/>
    </row>
    <row r="85">
      <c r="A85" s="1" t="s">
        <v>7348</v>
      </c>
      <c r="B85" s="1" t="s">
        <v>7176</v>
      </c>
      <c r="C85" s="1" t="s">
        <v>7349</v>
      </c>
      <c r="D85" s="1" t="s">
        <v>7188</v>
      </c>
      <c r="E85" s="1">
        <v>988.0</v>
      </c>
      <c r="F85" s="1">
        <v>437.83</v>
      </c>
      <c r="G85" s="1" t="s">
        <v>7182</v>
      </c>
      <c r="H85" s="12">
        <v>45944.0</v>
      </c>
      <c r="I85" s="1">
        <v>10.0</v>
      </c>
      <c r="J85" s="1">
        <v>2025.0</v>
      </c>
      <c r="K85" s="1" t="s">
        <v>7164</v>
      </c>
      <c r="L85" s="1">
        <v>402.3</v>
      </c>
      <c r="M85" s="13">
        <v>432576.04</v>
      </c>
      <c r="N85" s="1">
        <v>397472.4</v>
      </c>
      <c r="O85" s="13"/>
    </row>
    <row r="86">
      <c r="A86" s="1" t="s">
        <v>7350</v>
      </c>
      <c r="B86" s="1" t="s">
        <v>7180</v>
      </c>
      <c r="C86" s="1" t="s">
        <v>7351</v>
      </c>
      <c r="D86" s="1" t="s">
        <v>7188</v>
      </c>
      <c r="E86" s="1">
        <v>641.0</v>
      </c>
      <c r="F86" s="1">
        <v>382.56</v>
      </c>
      <c r="G86" s="1" t="s">
        <v>7191</v>
      </c>
      <c r="H86" s="12">
        <v>45852.0</v>
      </c>
      <c r="I86" s="1">
        <v>7.0</v>
      </c>
      <c r="J86" s="1">
        <v>2025.0</v>
      </c>
      <c r="K86" s="1" t="s">
        <v>7170</v>
      </c>
      <c r="L86" s="1">
        <v>434.1</v>
      </c>
      <c r="M86" s="13">
        <v>245220.96</v>
      </c>
      <c r="N86" s="1">
        <v>278258.1</v>
      </c>
      <c r="O86" s="13"/>
    </row>
    <row r="87">
      <c r="A87" s="1" t="s">
        <v>7352</v>
      </c>
      <c r="B87" s="1" t="s">
        <v>7180</v>
      </c>
      <c r="C87" s="1" t="s">
        <v>7353</v>
      </c>
      <c r="D87" s="1" t="s">
        <v>7188</v>
      </c>
      <c r="E87" s="1">
        <v>327.0</v>
      </c>
      <c r="F87" s="1">
        <v>332.33</v>
      </c>
      <c r="G87" s="1" t="s">
        <v>7191</v>
      </c>
      <c r="H87" s="12">
        <v>45786.0</v>
      </c>
      <c r="I87" s="1">
        <v>5.0</v>
      </c>
      <c r="J87" s="1">
        <v>2025.0</v>
      </c>
      <c r="K87" s="1" t="s">
        <v>7164</v>
      </c>
      <c r="L87" s="1">
        <v>332.9</v>
      </c>
      <c r="M87" s="13">
        <v>108671.91</v>
      </c>
      <c r="N87" s="1">
        <v>108858.3</v>
      </c>
      <c r="O87" s="13"/>
    </row>
    <row r="88">
      <c r="A88" s="1" t="s">
        <v>7354</v>
      </c>
      <c r="B88" s="1" t="s">
        <v>7202</v>
      </c>
      <c r="C88" s="1" t="s">
        <v>7355</v>
      </c>
      <c r="D88" s="1" t="s">
        <v>7213</v>
      </c>
      <c r="E88" s="1">
        <v>383.0</v>
      </c>
      <c r="F88" s="1">
        <v>518.92</v>
      </c>
      <c r="G88" s="1" t="s">
        <v>7185</v>
      </c>
      <c r="H88" s="12">
        <v>45823.0</v>
      </c>
      <c r="I88" s="1">
        <v>6.0</v>
      </c>
      <c r="J88" s="1">
        <v>2025.0</v>
      </c>
      <c r="K88" s="1" t="s">
        <v>7170</v>
      </c>
      <c r="L88" s="1">
        <v>426.2</v>
      </c>
      <c r="M88" s="13">
        <v>198746.36</v>
      </c>
      <c r="N88" s="1">
        <v>163234.6</v>
      </c>
      <c r="O88" s="13"/>
    </row>
    <row r="89">
      <c r="A89" s="1" t="s">
        <v>7356</v>
      </c>
      <c r="B89" s="1" t="s">
        <v>7180</v>
      </c>
      <c r="C89" s="1" t="s">
        <v>7357</v>
      </c>
      <c r="D89" s="1" t="s">
        <v>7188</v>
      </c>
      <c r="E89" s="1">
        <v>836.0</v>
      </c>
      <c r="F89" s="1">
        <v>575.34</v>
      </c>
      <c r="G89" s="1" t="s">
        <v>7191</v>
      </c>
      <c r="H89" s="12">
        <v>45663.0</v>
      </c>
      <c r="I89" s="1">
        <v>1.0</v>
      </c>
      <c r="J89" s="1">
        <v>2025.0</v>
      </c>
      <c r="K89" s="1" t="s">
        <v>7164</v>
      </c>
      <c r="L89" s="1">
        <v>159.6</v>
      </c>
      <c r="M89" s="13">
        <v>480984.24</v>
      </c>
      <c r="N89" s="1">
        <v>133425.6</v>
      </c>
      <c r="O89" s="13"/>
    </row>
    <row r="90">
      <c r="A90" s="1" t="s">
        <v>7358</v>
      </c>
      <c r="B90" s="1" t="s">
        <v>7180</v>
      </c>
      <c r="C90" s="1" t="s">
        <v>7359</v>
      </c>
      <c r="D90" s="1" t="s">
        <v>7188</v>
      </c>
      <c r="E90" s="1">
        <v>370.0</v>
      </c>
      <c r="F90" s="1">
        <v>534.66</v>
      </c>
      <c r="G90" s="1" t="s">
        <v>7191</v>
      </c>
      <c r="H90" s="12">
        <v>45993.0</v>
      </c>
      <c r="I90" s="1">
        <v>12.0</v>
      </c>
      <c r="J90" s="1">
        <v>2025.0</v>
      </c>
      <c r="K90" s="1" t="s">
        <v>7170</v>
      </c>
      <c r="L90" s="1">
        <v>456.0</v>
      </c>
      <c r="M90" s="13">
        <v>197824.2</v>
      </c>
      <c r="N90" s="1">
        <v>168720.0</v>
      </c>
      <c r="O90" s="13"/>
    </row>
    <row r="91">
      <c r="A91" s="1" t="s">
        <v>7360</v>
      </c>
      <c r="B91" s="1" t="s">
        <v>7180</v>
      </c>
      <c r="C91" s="1" t="s">
        <v>7361</v>
      </c>
      <c r="D91" s="1" t="s">
        <v>7198</v>
      </c>
      <c r="E91" s="1">
        <v>557.0</v>
      </c>
      <c r="F91" s="1">
        <v>459.44</v>
      </c>
      <c r="G91" s="1" t="s">
        <v>7182</v>
      </c>
      <c r="H91" s="12">
        <v>45961.0</v>
      </c>
      <c r="I91" s="1">
        <v>10.0</v>
      </c>
      <c r="J91" s="1">
        <v>2025.0</v>
      </c>
      <c r="K91" s="1" t="s">
        <v>7164</v>
      </c>
      <c r="L91" s="1">
        <v>486.3</v>
      </c>
      <c r="M91" s="13">
        <v>255908.08</v>
      </c>
      <c r="N91" s="1">
        <v>270869.1</v>
      </c>
      <c r="O91" s="13"/>
    </row>
    <row r="92">
      <c r="A92" s="1" t="s">
        <v>7362</v>
      </c>
      <c r="B92" s="1" t="s">
        <v>7202</v>
      </c>
      <c r="C92" s="1" t="s">
        <v>7363</v>
      </c>
      <c r="D92" s="1" t="s">
        <v>7168</v>
      </c>
      <c r="E92" s="1">
        <v>823.0</v>
      </c>
      <c r="F92" s="1">
        <v>342.6</v>
      </c>
      <c r="G92" s="1" t="s">
        <v>7178</v>
      </c>
      <c r="H92" s="12">
        <v>45918.0</v>
      </c>
      <c r="I92" s="1">
        <v>9.0</v>
      </c>
      <c r="J92" s="1">
        <v>2025.0</v>
      </c>
      <c r="K92" s="1" t="s">
        <v>7164</v>
      </c>
      <c r="L92" s="1">
        <v>209.2</v>
      </c>
      <c r="M92" s="13">
        <v>281959.8</v>
      </c>
      <c r="N92" s="1">
        <v>172171.6</v>
      </c>
      <c r="O92" s="13"/>
    </row>
    <row r="93">
      <c r="A93" s="1" t="s">
        <v>7364</v>
      </c>
      <c r="B93" s="1" t="s">
        <v>7176</v>
      </c>
      <c r="C93" s="1" t="s">
        <v>7365</v>
      </c>
      <c r="D93" s="1" t="s">
        <v>7213</v>
      </c>
      <c r="E93" s="1">
        <v>572.0</v>
      </c>
      <c r="F93" s="1">
        <v>597.75</v>
      </c>
      <c r="G93" s="1" t="s">
        <v>7163</v>
      </c>
      <c r="H93" s="12">
        <v>45970.0</v>
      </c>
      <c r="I93" s="1">
        <v>11.0</v>
      </c>
      <c r="J93" s="1">
        <v>2025.0</v>
      </c>
      <c r="K93" s="1" t="s">
        <v>7164</v>
      </c>
      <c r="L93" s="1">
        <v>230.1</v>
      </c>
      <c r="M93" s="13">
        <v>341913.0</v>
      </c>
      <c r="N93" s="1">
        <v>131617.2</v>
      </c>
      <c r="O93" s="13"/>
    </row>
    <row r="94">
      <c r="A94" s="1" t="s">
        <v>7366</v>
      </c>
      <c r="B94" s="1" t="s">
        <v>7206</v>
      </c>
      <c r="C94" s="1" t="s">
        <v>7367</v>
      </c>
      <c r="D94" s="1" t="s">
        <v>7162</v>
      </c>
      <c r="E94" s="1">
        <v>746.0</v>
      </c>
      <c r="F94" s="1">
        <v>406.95</v>
      </c>
      <c r="G94" s="1" t="s">
        <v>7178</v>
      </c>
      <c r="H94" s="12">
        <v>45880.0</v>
      </c>
      <c r="I94" s="1">
        <v>8.0</v>
      </c>
      <c r="J94" s="1">
        <v>2025.0</v>
      </c>
      <c r="K94" s="1" t="s">
        <v>7164</v>
      </c>
      <c r="L94" s="1">
        <v>212.4</v>
      </c>
      <c r="M94" s="13">
        <v>303584.7</v>
      </c>
      <c r="N94" s="1">
        <v>158450.4</v>
      </c>
      <c r="O94" s="13"/>
    </row>
    <row r="95">
      <c r="A95" s="1" t="s">
        <v>7368</v>
      </c>
      <c r="B95" s="1" t="s">
        <v>7172</v>
      </c>
      <c r="C95" s="1" t="s">
        <v>7369</v>
      </c>
      <c r="D95" s="1" t="s">
        <v>7174</v>
      </c>
      <c r="E95" s="1">
        <v>816.0</v>
      </c>
      <c r="F95" s="1">
        <v>464.19</v>
      </c>
      <c r="G95" s="1" t="s">
        <v>7178</v>
      </c>
      <c r="H95" s="12">
        <v>45970.0</v>
      </c>
      <c r="I95" s="1">
        <v>11.0</v>
      </c>
      <c r="J95" s="1">
        <v>2025.0</v>
      </c>
      <c r="K95" s="1" t="s">
        <v>7164</v>
      </c>
      <c r="L95" s="1">
        <v>449.9</v>
      </c>
      <c r="M95" s="13">
        <v>378779.04</v>
      </c>
      <c r="N95" s="1">
        <v>367118.4</v>
      </c>
      <c r="O95" s="13"/>
    </row>
    <row r="96">
      <c r="A96" s="1" t="s">
        <v>7370</v>
      </c>
      <c r="B96" s="1" t="s">
        <v>7180</v>
      </c>
      <c r="C96" s="1" t="s">
        <v>7371</v>
      </c>
      <c r="D96" s="1" t="s">
        <v>7188</v>
      </c>
      <c r="E96" s="1">
        <v>930.0</v>
      </c>
      <c r="F96" s="1">
        <v>435.72</v>
      </c>
      <c r="G96" s="1" t="s">
        <v>7191</v>
      </c>
      <c r="H96" s="12">
        <v>45871.0</v>
      </c>
      <c r="I96" s="1">
        <v>8.0</v>
      </c>
      <c r="J96" s="1">
        <v>2025.0</v>
      </c>
      <c r="K96" s="1" t="s">
        <v>7164</v>
      </c>
      <c r="L96" s="1">
        <v>215.7</v>
      </c>
      <c r="M96" s="13">
        <v>405219.6</v>
      </c>
      <c r="N96" s="1">
        <v>200601.0</v>
      </c>
      <c r="O96" s="13"/>
    </row>
    <row r="97">
      <c r="A97" s="1" t="s">
        <v>7372</v>
      </c>
      <c r="B97" s="1" t="s">
        <v>7172</v>
      </c>
      <c r="C97" s="1" t="s">
        <v>7373</v>
      </c>
      <c r="D97" s="1" t="s">
        <v>7210</v>
      </c>
      <c r="E97" s="1">
        <v>386.0</v>
      </c>
      <c r="F97" s="1">
        <v>386.7</v>
      </c>
      <c r="G97" s="1" t="s">
        <v>7182</v>
      </c>
      <c r="H97" s="12">
        <v>45986.0</v>
      </c>
      <c r="I97" s="1">
        <v>11.0</v>
      </c>
      <c r="J97" s="1">
        <v>2025.0</v>
      </c>
      <c r="K97" s="1" t="s">
        <v>7170</v>
      </c>
      <c r="L97" s="1">
        <v>248.8</v>
      </c>
      <c r="M97" s="13">
        <v>149266.2</v>
      </c>
      <c r="N97" s="1">
        <v>96036.8</v>
      </c>
      <c r="O97" s="13"/>
    </row>
    <row r="98">
      <c r="A98" s="1" t="s">
        <v>7374</v>
      </c>
      <c r="B98" s="1" t="s">
        <v>7166</v>
      </c>
      <c r="C98" s="1" t="s">
        <v>7375</v>
      </c>
      <c r="D98" s="1" t="s">
        <v>7188</v>
      </c>
      <c r="E98" s="1">
        <v>286.0</v>
      </c>
      <c r="F98" s="1">
        <v>553.74</v>
      </c>
      <c r="G98" s="1" t="s">
        <v>7182</v>
      </c>
      <c r="H98" s="12">
        <v>45879.0</v>
      </c>
      <c r="I98" s="1">
        <v>8.0</v>
      </c>
      <c r="J98" s="1">
        <v>2025.0</v>
      </c>
      <c r="K98" s="1" t="s">
        <v>7170</v>
      </c>
      <c r="L98" s="1">
        <v>464.5</v>
      </c>
      <c r="M98" s="13">
        <v>158369.64</v>
      </c>
      <c r="N98" s="1">
        <v>132847.0</v>
      </c>
      <c r="O98" s="13"/>
    </row>
    <row r="99">
      <c r="A99" s="1" t="s">
        <v>7376</v>
      </c>
      <c r="B99" s="1" t="s">
        <v>7180</v>
      </c>
      <c r="C99" s="1" t="s">
        <v>7377</v>
      </c>
      <c r="D99" s="1" t="s">
        <v>7188</v>
      </c>
      <c r="E99" s="1">
        <v>504.0</v>
      </c>
      <c r="F99" s="1">
        <v>347.65</v>
      </c>
      <c r="G99" s="1" t="s">
        <v>7163</v>
      </c>
      <c r="H99" s="12">
        <v>45976.0</v>
      </c>
      <c r="I99" s="1">
        <v>11.0</v>
      </c>
      <c r="J99" s="1">
        <v>2025.0</v>
      </c>
      <c r="K99" s="1" t="s">
        <v>7164</v>
      </c>
      <c r="L99" s="1">
        <v>159.7</v>
      </c>
      <c r="M99" s="13">
        <v>175215.6</v>
      </c>
      <c r="N99" s="1">
        <v>80488.8</v>
      </c>
      <c r="O99" s="13"/>
    </row>
    <row r="100">
      <c r="A100" s="1" t="s">
        <v>7378</v>
      </c>
      <c r="B100" s="1" t="s">
        <v>7180</v>
      </c>
      <c r="C100" s="1" t="s">
        <v>7379</v>
      </c>
      <c r="D100" s="1" t="s">
        <v>7198</v>
      </c>
      <c r="E100" s="1">
        <v>365.0</v>
      </c>
      <c r="F100" s="1">
        <v>327.37</v>
      </c>
      <c r="G100" s="1" t="s">
        <v>7204</v>
      </c>
      <c r="H100" s="12">
        <v>45768.0</v>
      </c>
      <c r="I100" s="1">
        <v>4.0</v>
      </c>
      <c r="J100" s="1">
        <v>2025.0</v>
      </c>
      <c r="K100" s="1" t="s">
        <v>7164</v>
      </c>
      <c r="L100" s="1">
        <v>412.9</v>
      </c>
      <c r="M100" s="13">
        <v>119490.05</v>
      </c>
      <c r="N100" s="1">
        <v>150708.5</v>
      </c>
      <c r="O100" s="13"/>
    </row>
    <row r="101">
      <c r="A101" s="1" t="s">
        <v>7380</v>
      </c>
      <c r="B101" s="1" t="s">
        <v>7180</v>
      </c>
      <c r="C101" s="1" t="s">
        <v>7381</v>
      </c>
      <c r="D101" s="1" t="s">
        <v>7198</v>
      </c>
      <c r="E101" s="1">
        <v>305.0</v>
      </c>
      <c r="F101" s="1">
        <v>303.75</v>
      </c>
      <c r="G101" s="1" t="s">
        <v>7191</v>
      </c>
      <c r="H101" s="12">
        <v>45826.0</v>
      </c>
      <c r="I101" s="1">
        <v>6.0</v>
      </c>
      <c r="J101" s="1">
        <v>2025.0</v>
      </c>
      <c r="K101" s="1" t="s">
        <v>7164</v>
      </c>
      <c r="L101" s="1">
        <v>247.0</v>
      </c>
      <c r="M101" s="13">
        <v>92643.75</v>
      </c>
      <c r="N101" s="1">
        <v>75335.0</v>
      </c>
      <c r="O101" s="13"/>
    </row>
    <row r="102">
      <c r="A102" s="1" t="s">
        <v>7382</v>
      </c>
      <c r="B102" s="1" t="s">
        <v>7172</v>
      </c>
      <c r="C102" s="1" t="s">
        <v>7383</v>
      </c>
      <c r="D102" s="1" t="s">
        <v>7162</v>
      </c>
      <c r="E102" s="1">
        <v>232.0</v>
      </c>
      <c r="F102" s="1">
        <v>345.27</v>
      </c>
      <c r="G102" s="1" t="s">
        <v>7182</v>
      </c>
      <c r="H102" s="12">
        <v>45841.0</v>
      </c>
      <c r="I102" s="1">
        <v>7.0</v>
      </c>
      <c r="J102" s="1">
        <v>2025.0</v>
      </c>
      <c r="K102" s="1" t="s">
        <v>7164</v>
      </c>
      <c r="L102" s="1">
        <v>276.5</v>
      </c>
      <c r="M102" s="13">
        <v>80102.64</v>
      </c>
      <c r="N102" s="1">
        <v>64148.0</v>
      </c>
      <c r="O102" s="13"/>
    </row>
    <row r="103">
      <c r="A103" s="1" t="s">
        <v>7384</v>
      </c>
      <c r="B103" s="1" t="s">
        <v>7172</v>
      </c>
      <c r="C103" s="1" t="s">
        <v>7385</v>
      </c>
      <c r="D103" s="1" t="s">
        <v>7210</v>
      </c>
      <c r="E103" s="1">
        <v>713.0</v>
      </c>
      <c r="F103" s="1">
        <v>340.79</v>
      </c>
      <c r="G103" s="1" t="s">
        <v>7163</v>
      </c>
      <c r="H103" s="12">
        <v>45658.0</v>
      </c>
      <c r="I103" s="1">
        <v>1.0</v>
      </c>
      <c r="J103" s="1">
        <v>2025.0</v>
      </c>
      <c r="K103" s="1" t="s">
        <v>7164</v>
      </c>
      <c r="L103" s="1">
        <v>263.2</v>
      </c>
      <c r="M103" s="13">
        <v>242983.27</v>
      </c>
      <c r="N103" s="1">
        <v>187661.6</v>
      </c>
      <c r="O103" s="13"/>
    </row>
    <row r="104">
      <c r="A104" s="1" t="s">
        <v>7386</v>
      </c>
      <c r="B104" s="1" t="s">
        <v>7180</v>
      </c>
      <c r="C104" s="1" t="s">
        <v>7387</v>
      </c>
      <c r="D104" s="1" t="s">
        <v>7174</v>
      </c>
      <c r="E104" s="1">
        <v>475.0</v>
      </c>
      <c r="F104" s="1">
        <v>531.24</v>
      </c>
      <c r="G104" s="1" t="s">
        <v>7169</v>
      </c>
      <c r="H104" s="12">
        <v>45916.0</v>
      </c>
      <c r="I104" s="1">
        <v>9.0</v>
      </c>
      <c r="J104" s="1">
        <v>2025.0</v>
      </c>
      <c r="K104" s="1" t="s">
        <v>7164</v>
      </c>
      <c r="L104" s="1">
        <v>474.5</v>
      </c>
      <c r="M104" s="13">
        <v>252339.0</v>
      </c>
      <c r="N104" s="1">
        <v>225387.5</v>
      </c>
      <c r="O104" s="13"/>
    </row>
    <row r="105">
      <c r="A105" s="1" t="s">
        <v>7388</v>
      </c>
      <c r="B105" s="1" t="s">
        <v>7180</v>
      </c>
      <c r="C105" s="1" t="s">
        <v>7389</v>
      </c>
      <c r="D105" s="1" t="s">
        <v>7210</v>
      </c>
      <c r="E105" s="1">
        <v>470.0</v>
      </c>
      <c r="F105" s="1">
        <v>390.71</v>
      </c>
      <c r="G105" s="1" t="s">
        <v>7204</v>
      </c>
      <c r="H105" s="12">
        <v>45854.0</v>
      </c>
      <c r="I105" s="1">
        <v>7.0</v>
      </c>
      <c r="J105" s="1">
        <v>2025.0</v>
      </c>
      <c r="K105" s="1" t="s">
        <v>7164</v>
      </c>
      <c r="L105" s="1">
        <v>399.2</v>
      </c>
      <c r="M105" s="13">
        <v>183633.7</v>
      </c>
      <c r="N105" s="1">
        <v>187624.0</v>
      </c>
      <c r="O105" s="13"/>
    </row>
    <row r="106">
      <c r="A106" s="1" t="s">
        <v>7390</v>
      </c>
      <c r="B106" s="1" t="s">
        <v>7206</v>
      </c>
      <c r="C106" s="1" t="s">
        <v>7391</v>
      </c>
      <c r="D106" s="1" t="s">
        <v>7213</v>
      </c>
      <c r="E106" s="1">
        <v>437.0</v>
      </c>
      <c r="F106" s="1">
        <v>357.51</v>
      </c>
      <c r="G106" s="1" t="s">
        <v>7163</v>
      </c>
      <c r="H106" s="12">
        <v>45946.0</v>
      </c>
      <c r="I106" s="1">
        <v>10.0</v>
      </c>
      <c r="J106" s="1">
        <v>2025.0</v>
      </c>
      <c r="K106" s="1" t="s">
        <v>7170</v>
      </c>
      <c r="L106" s="1">
        <v>127.8</v>
      </c>
      <c r="M106" s="13">
        <v>156231.87</v>
      </c>
      <c r="N106" s="1">
        <v>55848.6</v>
      </c>
      <c r="O106" s="13"/>
    </row>
    <row r="107">
      <c r="A107" s="1" t="s">
        <v>7392</v>
      </c>
      <c r="B107" s="1" t="s">
        <v>7176</v>
      </c>
      <c r="C107" s="1" t="s">
        <v>7393</v>
      </c>
      <c r="D107" s="1" t="s">
        <v>7213</v>
      </c>
      <c r="E107" s="1">
        <v>295.0</v>
      </c>
      <c r="F107" s="1">
        <v>471.73</v>
      </c>
      <c r="G107" s="1" t="s">
        <v>7169</v>
      </c>
      <c r="H107" s="12">
        <v>45764.0</v>
      </c>
      <c r="I107" s="1">
        <v>4.0</v>
      </c>
      <c r="J107" s="1">
        <v>2025.0</v>
      </c>
      <c r="K107" s="1" t="s">
        <v>7164</v>
      </c>
      <c r="L107" s="1">
        <v>317.4</v>
      </c>
      <c r="M107" s="13">
        <v>139160.35</v>
      </c>
      <c r="N107" s="1">
        <v>93633.0</v>
      </c>
      <c r="O107" s="13"/>
    </row>
    <row r="108">
      <c r="A108" s="1" t="s">
        <v>7394</v>
      </c>
      <c r="B108" s="1" t="s">
        <v>7180</v>
      </c>
      <c r="C108" s="1" t="s">
        <v>7395</v>
      </c>
      <c r="D108" s="1" t="s">
        <v>7198</v>
      </c>
      <c r="E108" s="1">
        <v>698.0</v>
      </c>
      <c r="F108" s="1">
        <v>544.74</v>
      </c>
      <c r="G108" s="1" t="s">
        <v>7191</v>
      </c>
      <c r="H108" s="12">
        <v>45671.0</v>
      </c>
      <c r="I108" s="1">
        <v>1.0</v>
      </c>
      <c r="J108" s="1">
        <v>2025.0</v>
      </c>
      <c r="K108" s="1" t="s">
        <v>7170</v>
      </c>
      <c r="L108" s="1">
        <v>307.0</v>
      </c>
      <c r="M108" s="13">
        <v>380228.52</v>
      </c>
      <c r="N108" s="1">
        <v>214286.0</v>
      </c>
      <c r="O108" s="13"/>
    </row>
    <row r="109">
      <c r="A109" s="1" t="s">
        <v>7396</v>
      </c>
      <c r="B109" s="1" t="s">
        <v>7180</v>
      </c>
      <c r="C109" s="1" t="s">
        <v>7397</v>
      </c>
      <c r="D109" s="1" t="s">
        <v>7213</v>
      </c>
      <c r="E109" s="1">
        <v>257.0</v>
      </c>
      <c r="F109" s="1">
        <v>521.11</v>
      </c>
      <c r="G109" s="1" t="s">
        <v>7163</v>
      </c>
      <c r="H109" s="12">
        <v>45666.0</v>
      </c>
      <c r="I109" s="1">
        <v>1.0</v>
      </c>
      <c r="J109" s="1">
        <v>2025.0</v>
      </c>
      <c r="K109" s="1" t="s">
        <v>7164</v>
      </c>
      <c r="L109" s="1">
        <v>202.9</v>
      </c>
      <c r="M109" s="13">
        <v>133925.27</v>
      </c>
      <c r="N109" s="1">
        <v>52145.3</v>
      </c>
      <c r="O109" s="13"/>
    </row>
    <row r="110">
      <c r="A110" s="1" t="s">
        <v>7398</v>
      </c>
      <c r="B110" s="1" t="s">
        <v>7180</v>
      </c>
      <c r="C110" s="1" t="s">
        <v>7399</v>
      </c>
      <c r="D110" s="1" t="s">
        <v>7198</v>
      </c>
      <c r="E110" s="1">
        <v>290.0</v>
      </c>
      <c r="F110" s="1">
        <v>390.17</v>
      </c>
      <c r="G110" s="1" t="s">
        <v>7191</v>
      </c>
      <c r="H110" s="12">
        <v>45897.0</v>
      </c>
      <c r="I110" s="1">
        <v>8.0</v>
      </c>
      <c r="J110" s="1">
        <v>2025.0</v>
      </c>
      <c r="K110" s="1" t="s">
        <v>7170</v>
      </c>
      <c r="L110" s="1">
        <v>464.5</v>
      </c>
      <c r="M110" s="13">
        <v>113149.3</v>
      </c>
      <c r="N110" s="1">
        <v>134705.0</v>
      </c>
      <c r="O110" s="13"/>
    </row>
    <row r="111">
      <c r="A111" s="1" t="s">
        <v>7400</v>
      </c>
      <c r="B111" s="1" t="s">
        <v>7172</v>
      </c>
      <c r="C111" s="1" t="s">
        <v>7401</v>
      </c>
      <c r="D111" s="1" t="s">
        <v>7213</v>
      </c>
      <c r="E111" s="1">
        <v>460.0</v>
      </c>
      <c r="F111" s="1">
        <v>420.57</v>
      </c>
      <c r="G111" s="1" t="s">
        <v>7163</v>
      </c>
      <c r="H111" s="12">
        <v>45681.0</v>
      </c>
      <c r="I111" s="1">
        <v>1.0</v>
      </c>
      <c r="J111" s="1">
        <v>2025.0</v>
      </c>
      <c r="K111" s="1" t="s">
        <v>7170</v>
      </c>
      <c r="L111" s="1">
        <v>294.4</v>
      </c>
      <c r="M111" s="13">
        <v>193462.2</v>
      </c>
      <c r="N111" s="1">
        <v>135424.0</v>
      </c>
      <c r="O111" s="13"/>
    </row>
    <row r="112">
      <c r="A112" s="1" t="s">
        <v>7402</v>
      </c>
      <c r="B112" s="1" t="s">
        <v>7166</v>
      </c>
      <c r="C112" s="1" t="s">
        <v>7403</v>
      </c>
      <c r="D112" s="1" t="s">
        <v>7210</v>
      </c>
      <c r="E112" s="1">
        <v>991.0</v>
      </c>
      <c r="F112" s="1">
        <v>504.1</v>
      </c>
      <c r="G112" s="1" t="s">
        <v>7169</v>
      </c>
      <c r="H112" s="12">
        <v>45793.0</v>
      </c>
      <c r="I112" s="1">
        <v>5.0</v>
      </c>
      <c r="J112" s="1">
        <v>2025.0</v>
      </c>
      <c r="K112" s="1" t="s">
        <v>7170</v>
      </c>
      <c r="L112" s="1">
        <v>346.9</v>
      </c>
      <c r="M112" s="13">
        <v>499563.1</v>
      </c>
      <c r="N112" s="1">
        <v>343777.9</v>
      </c>
      <c r="O112" s="13"/>
    </row>
    <row r="113">
      <c r="A113" s="1" t="s">
        <v>7404</v>
      </c>
      <c r="B113" s="1" t="s">
        <v>7180</v>
      </c>
      <c r="C113" s="1" t="s">
        <v>7405</v>
      </c>
      <c r="D113" s="1" t="s">
        <v>7198</v>
      </c>
      <c r="E113" s="1">
        <v>621.0</v>
      </c>
      <c r="F113" s="1">
        <v>464.09</v>
      </c>
      <c r="G113" s="1" t="s">
        <v>7191</v>
      </c>
      <c r="H113" s="12">
        <v>46003.0</v>
      </c>
      <c r="I113" s="1">
        <v>12.0</v>
      </c>
      <c r="J113" s="1">
        <v>2025.0</v>
      </c>
      <c r="K113" s="1" t="s">
        <v>7170</v>
      </c>
      <c r="L113" s="1">
        <v>481.4</v>
      </c>
      <c r="M113" s="13">
        <v>288199.89</v>
      </c>
      <c r="N113" s="1">
        <v>298949.4</v>
      </c>
      <c r="O113" s="13"/>
    </row>
    <row r="114">
      <c r="A114" s="1" t="s">
        <v>7406</v>
      </c>
      <c r="B114" s="1" t="s">
        <v>7166</v>
      </c>
      <c r="C114" s="1" t="s">
        <v>7407</v>
      </c>
      <c r="D114" s="1" t="s">
        <v>7210</v>
      </c>
      <c r="E114" s="1">
        <v>710.0</v>
      </c>
      <c r="F114" s="1">
        <v>501.15</v>
      </c>
      <c r="G114" s="1" t="s">
        <v>7178</v>
      </c>
      <c r="H114" s="12">
        <v>45958.0</v>
      </c>
      <c r="I114" s="1">
        <v>10.0</v>
      </c>
      <c r="J114" s="1">
        <v>2025.0</v>
      </c>
      <c r="K114" s="1" t="s">
        <v>7170</v>
      </c>
      <c r="L114" s="1">
        <v>316.8</v>
      </c>
      <c r="M114" s="13">
        <v>355816.5</v>
      </c>
      <c r="N114" s="1">
        <v>224928.0</v>
      </c>
      <c r="O114" s="13"/>
    </row>
    <row r="115">
      <c r="A115" s="1" t="s">
        <v>7408</v>
      </c>
      <c r="B115" s="1" t="s">
        <v>7180</v>
      </c>
      <c r="C115" s="1" t="s">
        <v>7409</v>
      </c>
      <c r="D115" s="1" t="s">
        <v>7198</v>
      </c>
      <c r="E115" s="1">
        <v>548.0</v>
      </c>
      <c r="F115" s="1">
        <v>478.4</v>
      </c>
      <c r="G115" s="1" t="s">
        <v>7191</v>
      </c>
      <c r="H115" s="12">
        <v>45664.0</v>
      </c>
      <c r="I115" s="1">
        <v>1.0</v>
      </c>
      <c r="J115" s="1">
        <v>2025.0</v>
      </c>
      <c r="K115" s="1" t="s">
        <v>7164</v>
      </c>
      <c r="L115" s="1">
        <v>395.1</v>
      </c>
      <c r="M115" s="13">
        <v>262163.2</v>
      </c>
      <c r="N115" s="1">
        <v>216514.8</v>
      </c>
      <c r="O115" s="13"/>
    </row>
    <row r="116">
      <c r="A116" s="1" t="s">
        <v>7410</v>
      </c>
      <c r="B116" s="1" t="s">
        <v>7180</v>
      </c>
      <c r="C116" s="1" t="s">
        <v>7411</v>
      </c>
      <c r="D116" s="1" t="s">
        <v>7188</v>
      </c>
      <c r="E116" s="1">
        <v>297.0</v>
      </c>
      <c r="F116" s="1">
        <v>319.44</v>
      </c>
      <c r="G116" s="1" t="s">
        <v>7185</v>
      </c>
      <c r="H116" s="12">
        <v>45827.0</v>
      </c>
      <c r="I116" s="1">
        <v>6.0</v>
      </c>
      <c r="J116" s="1">
        <v>2025.0</v>
      </c>
      <c r="K116" s="1" t="s">
        <v>7170</v>
      </c>
      <c r="L116" s="1">
        <v>265.7</v>
      </c>
      <c r="M116" s="13">
        <v>94873.68</v>
      </c>
      <c r="N116" s="1">
        <v>78912.9</v>
      </c>
      <c r="O116" s="13"/>
    </row>
    <row r="117">
      <c r="A117" s="1" t="s">
        <v>7412</v>
      </c>
      <c r="B117" s="1" t="s">
        <v>7166</v>
      </c>
      <c r="C117" s="1" t="s">
        <v>7413</v>
      </c>
      <c r="D117" s="1" t="s">
        <v>7210</v>
      </c>
      <c r="E117" s="1">
        <v>167.0</v>
      </c>
      <c r="F117" s="1">
        <v>430.24</v>
      </c>
      <c r="G117" s="1" t="s">
        <v>7182</v>
      </c>
      <c r="H117" s="12">
        <v>45781.0</v>
      </c>
      <c r="I117" s="1">
        <v>5.0</v>
      </c>
      <c r="J117" s="1">
        <v>2025.0</v>
      </c>
      <c r="K117" s="1" t="s">
        <v>7164</v>
      </c>
      <c r="L117" s="1">
        <v>227.8</v>
      </c>
      <c r="M117" s="13">
        <v>71850.08</v>
      </c>
      <c r="N117" s="1">
        <v>38042.6</v>
      </c>
      <c r="O117" s="13"/>
    </row>
    <row r="118">
      <c r="A118" s="1" t="s">
        <v>7414</v>
      </c>
      <c r="B118" s="1" t="s">
        <v>7180</v>
      </c>
      <c r="C118" s="1" t="s">
        <v>7415</v>
      </c>
      <c r="D118" s="1" t="s">
        <v>7198</v>
      </c>
      <c r="E118" s="1">
        <v>827.0</v>
      </c>
      <c r="F118" s="1">
        <v>481.16</v>
      </c>
      <c r="G118" s="1" t="s">
        <v>7191</v>
      </c>
      <c r="H118" s="12">
        <v>45944.0</v>
      </c>
      <c r="I118" s="1">
        <v>10.0</v>
      </c>
      <c r="J118" s="1">
        <v>2025.0</v>
      </c>
      <c r="K118" s="1" t="s">
        <v>7170</v>
      </c>
      <c r="L118" s="1">
        <v>309.3</v>
      </c>
      <c r="M118" s="13">
        <v>397919.32</v>
      </c>
      <c r="N118" s="1">
        <v>255791.1</v>
      </c>
      <c r="O118" s="13"/>
    </row>
    <row r="119">
      <c r="A119" s="1" t="s">
        <v>7416</v>
      </c>
      <c r="B119" s="1" t="s">
        <v>7166</v>
      </c>
      <c r="C119" s="1" t="s">
        <v>7417</v>
      </c>
      <c r="D119" s="1" t="s">
        <v>7162</v>
      </c>
      <c r="E119" s="1">
        <v>369.0</v>
      </c>
      <c r="F119" s="1">
        <v>439.91</v>
      </c>
      <c r="G119" s="1" t="s">
        <v>7182</v>
      </c>
      <c r="H119" s="12">
        <v>45812.0</v>
      </c>
      <c r="I119" s="1">
        <v>6.0</v>
      </c>
      <c r="J119" s="1">
        <v>2025.0</v>
      </c>
      <c r="K119" s="1" t="s">
        <v>7170</v>
      </c>
      <c r="L119" s="1">
        <v>329.9</v>
      </c>
      <c r="M119" s="13">
        <v>162326.79</v>
      </c>
      <c r="N119" s="1">
        <v>121733.1</v>
      </c>
      <c r="O119" s="13"/>
    </row>
    <row r="120">
      <c r="A120" s="1" t="s">
        <v>7418</v>
      </c>
      <c r="B120" s="1" t="s">
        <v>7206</v>
      </c>
      <c r="C120" s="1" t="s">
        <v>7419</v>
      </c>
      <c r="D120" s="1" t="s">
        <v>7162</v>
      </c>
      <c r="E120" s="1">
        <v>740.0</v>
      </c>
      <c r="F120" s="1">
        <v>502.17</v>
      </c>
      <c r="G120" s="1" t="s">
        <v>7182</v>
      </c>
      <c r="H120" s="12">
        <v>45785.0</v>
      </c>
      <c r="I120" s="1">
        <v>5.0</v>
      </c>
      <c r="J120" s="1">
        <v>2025.0</v>
      </c>
      <c r="K120" s="1" t="s">
        <v>7164</v>
      </c>
      <c r="L120" s="1">
        <v>276.9</v>
      </c>
      <c r="M120" s="13">
        <v>371605.8</v>
      </c>
      <c r="N120" s="1">
        <v>204906.0</v>
      </c>
      <c r="O120" s="13"/>
    </row>
    <row r="121">
      <c r="A121" s="1" t="s">
        <v>7420</v>
      </c>
      <c r="B121" s="1" t="s">
        <v>7160</v>
      </c>
      <c r="C121" s="1" t="s">
        <v>7421</v>
      </c>
      <c r="D121" s="1" t="s">
        <v>7168</v>
      </c>
      <c r="E121" s="1">
        <v>530.0</v>
      </c>
      <c r="F121" s="1">
        <v>353.28</v>
      </c>
      <c r="G121" s="1" t="s">
        <v>7182</v>
      </c>
      <c r="H121" s="12">
        <v>45866.0</v>
      </c>
      <c r="I121" s="1">
        <v>7.0</v>
      </c>
      <c r="J121" s="1">
        <v>2025.0</v>
      </c>
      <c r="K121" s="1" t="s">
        <v>7170</v>
      </c>
      <c r="L121" s="1">
        <v>100.3</v>
      </c>
      <c r="M121" s="13">
        <v>187238.4</v>
      </c>
      <c r="N121" s="1">
        <v>53159.0</v>
      </c>
      <c r="O121" s="13"/>
    </row>
    <row r="122">
      <c r="A122" s="1" t="s">
        <v>7422</v>
      </c>
      <c r="B122" s="1" t="s">
        <v>7206</v>
      </c>
      <c r="C122" s="1" t="s">
        <v>7423</v>
      </c>
      <c r="D122" s="1" t="s">
        <v>7162</v>
      </c>
      <c r="E122" s="1">
        <v>739.0</v>
      </c>
      <c r="F122" s="1">
        <v>485.6</v>
      </c>
      <c r="G122" s="1" t="s">
        <v>7185</v>
      </c>
      <c r="H122" s="12">
        <v>45823.0</v>
      </c>
      <c r="I122" s="1">
        <v>6.0</v>
      </c>
      <c r="J122" s="1">
        <v>2025.0</v>
      </c>
      <c r="K122" s="1" t="s">
        <v>7164</v>
      </c>
      <c r="L122" s="1">
        <v>137.0</v>
      </c>
      <c r="M122" s="13">
        <v>358858.4</v>
      </c>
      <c r="N122" s="1">
        <v>101243.0</v>
      </c>
      <c r="O122" s="13"/>
    </row>
    <row r="123">
      <c r="A123" s="1" t="s">
        <v>7424</v>
      </c>
      <c r="B123" s="1" t="s">
        <v>7176</v>
      </c>
      <c r="C123" s="1" t="s">
        <v>7425</v>
      </c>
      <c r="D123" s="1" t="s">
        <v>7198</v>
      </c>
      <c r="E123" s="1">
        <v>824.0</v>
      </c>
      <c r="F123" s="1">
        <v>357.36</v>
      </c>
      <c r="G123" s="1" t="s">
        <v>7169</v>
      </c>
      <c r="H123" s="12">
        <v>45701.0</v>
      </c>
      <c r="I123" s="1">
        <v>2.0</v>
      </c>
      <c r="J123" s="1">
        <v>2025.0</v>
      </c>
      <c r="K123" s="1" t="s">
        <v>7170</v>
      </c>
      <c r="L123" s="1">
        <v>391.3</v>
      </c>
      <c r="M123" s="13">
        <v>294464.64</v>
      </c>
      <c r="N123" s="1">
        <v>322431.2</v>
      </c>
      <c r="O123" s="13"/>
    </row>
    <row r="124">
      <c r="A124" s="1" t="s">
        <v>7426</v>
      </c>
      <c r="B124" s="1" t="s">
        <v>7166</v>
      </c>
      <c r="C124" s="1" t="s">
        <v>7427</v>
      </c>
      <c r="D124" s="1" t="s">
        <v>7198</v>
      </c>
      <c r="E124" s="1">
        <v>424.0</v>
      </c>
      <c r="F124" s="1">
        <v>372.4</v>
      </c>
      <c r="G124" s="1" t="s">
        <v>7182</v>
      </c>
      <c r="H124" s="12">
        <v>45730.0</v>
      </c>
      <c r="I124" s="1">
        <v>3.0</v>
      </c>
      <c r="J124" s="1">
        <v>2025.0</v>
      </c>
      <c r="K124" s="1" t="s">
        <v>7164</v>
      </c>
      <c r="L124" s="1">
        <v>401.4</v>
      </c>
      <c r="M124" s="13">
        <v>157897.6</v>
      </c>
      <c r="N124" s="1">
        <v>170193.6</v>
      </c>
      <c r="O124" s="13"/>
    </row>
    <row r="125">
      <c r="A125" s="1" t="s">
        <v>7428</v>
      </c>
      <c r="B125" s="1" t="s">
        <v>7180</v>
      </c>
      <c r="C125" s="1" t="s">
        <v>7429</v>
      </c>
      <c r="D125" s="1" t="s">
        <v>7198</v>
      </c>
      <c r="E125" s="1">
        <v>224.0</v>
      </c>
      <c r="F125" s="1">
        <v>437.93</v>
      </c>
      <c r="G125" s="1" t="s">
        <v>7191</v>
      </c>
      <c r="H125" s="12">
        <v>45920.0</v>
      </c>
      <c r="I125" s="1">
        <v>9.0</v>
      </c>
      <c r="J125" s="1">
        <v>2025.0</v>
      </c>
      <c r="K125" s="1" t="s">
        <v>7164</v>
      </c>
      <c r="L125" s="1">
        <v>212.1</v>
      </c>
      <c r="M125" s="13">
        <v>98096.32</v>
      </c>
      <c r="N125" s="1">
        <v>47510.4</v>
      </c>
      <c r="O125" s="13"/>
    </row>
    <row r="126">
      <c r="A126" s="1" t="s">
        <v>7430</v>
      </c>
      <c r="B126" s="1" t="s">
        <v>7180</v>
      </c>
      <c r="C126" s="1" t="s">
        <v>7431</v>
      </c>
      <c r="D126" s="1" t="s">
        <v>7188</v>
      </c>
      <c r="E126" s="1">
        <v>322.0</v>
      </c>
      <c r="F126" s="1">
        <v>445.98</v>
      </c>
      <c r="G126" s="1" t="s">
        <v>7178</v>
      </c>
      <c r="H126" s="12">
        <v>45990.0</v>
      </c>
      <c r="I126" s="1">
        <v>11.0</v>
      </c>
      <c r="J126" s="1">
        <v>2025.0</v>
      </c>
      <c r="K126" s="1" t="s">
        <v>7170</v>
      </c>
      <c r="L126" s="1">
        <v>298.9</v>
      </c>
      <c r="M126" s="13">
        <v>143605.56</v>
      </c>
      <c r="N126" s="1">
        <v>96245.8</v>
      </c>
      <c r="O126" s="13"/>
    </row>
    <row r="127">
      <c r="A127" s="1" t="s">
        <v>7432</v>
      </c>
      <c r="B127" s="1" t="s">
        <v>7180</v>
      </c>
      <c r="C127" s="1" t="s">
        <v>7433</v>
      </c>
      <c r="D127" s="1" t="s">
        <v>7188</v>
      </c>
      <c r="E127" s="1">
        <v>153.0</v>
      </c>
      <c r="F127" s="1">
        <v>473.69</v>
      </c>
      <c r="G127" s="1" t="s">
        <v>7163</v>
      </c>
      <c r="H127" s="12">
        <v>45987.0</v>
      </c>
      <c r="I127" s="1">
        <v>11.0</v>
      </c>
      <c r="J127" s="1">
        <v>2025.0</v>
      </c>
      <c r="K127" s="1" t="s">
        <v>7164</v>
      </c>
      <c r="L127" s="1">
        <v>374.0</v>
      </c>
      <c r="M127" s="13">
        <v>72474.57</v>
      </c>
      <c r="N127" s="1">
        <v>57222.0</v>
      </c>
      <c r="O127" s="13"/>
    </row>
    <row r="128">
      <c r="A128" s="1" t="s">
        <v>7434</v>
      </c>
      <c r="B128" s="1" t="s">
        <v>7176</v>
      </c>
      <c r="C128" s="1" t="s">
        <v>7435</v>
      </c>
      <c r="D128" s="1" t="s">
        <v>7188</v>
      </c>
      <c r="E128" s="1">
        <v>420.0</v>
      </c>
      <c r="F128" s="1">
        <v>308.39</v>
      </c>
      <c r="G128" s="1" t="s">
        <v>7169</v>
      </c>
      <c r="H128" s="12">
        <v>45908.0</v>
      </c>
      <c r="I128" s="1">
        <v>9.0</v>
      </c>
      <c r="J128" s="1">
        <v>2025.0</v>
      </c>
      <c r="K128" s="1" t="s">
        <v>7164</v>
      </c>
      <c r="L128" s="1">
        <v>483.6</v>
      </c>
      <c r="M128" s="13">
        <v>129523.8</v>
      </c>
      <c r="N128" s="1">
        <v>203112.0</v>
      </c>
      <c r="O128" s="13"/>
    </row>
    <row r="129">
      <c r="A129" s="1" t="s">
        <v>7436</v>
      </c>
      <c r="B129" s="1" t="s">
        <v>7180</v>
      </c>
      <c r="C129" s="1" t="s">
        <v>7437</v>
      </c>
      <c r="D129" s="1" t="s">
        <v>7198</v>
      </c>
      <c r="E129" s="1">
        <v>456.0</v>
      </c>
      <c r="F129" s="1">
        <v>481.75</v>
      </c>
      <c r="G129" s="1" t="s">
        <v>7191</v>
      </c>
      <c r="H129" s="12">
        <v>45797.0</v>
      </c>
      <c r="I129" s="1">
        <v>5.0</v>
      </c>
      <c r="J129" s="1">
        <v>2025.0</v>
      </c>
      <c r="K129" s="1" t="s">
        <v>7164</v>
      </c>
      <c r="L129" s="1">
        <v>464.1</v>
      </c>
      <c r="M129" s="13">
        <v>219678.0</v>
      </c>
      <c r="N129" s="1">
        <v>211629.6</v>
      </c>
      <c r="O129" s="13"/>
    </row>
    <row r="130">
      <c r="A130" s="1" t="s">
        <v>7438</v>
      </c>
      <c r="B130" s="1" t="s">
        <v>7176</v>
      </c>
      <c r="C130" s="1" t="s">
        <v>7439</v>
      </c>
      <c r="D130" s="1" t="s">
        <v>7162</v>
      </c>
      <c r="E130" s="1">
        <v>241.0</v>
      </c>
      <c r="F130" s="1">
        <v>565.99</v>
      </c>
      <c r="G130" s="1" t="s">
        <v>7163</v>
      </c>
      <c r="H130" s="12">
        <v>45870.0</v>
      </c>
      <c r="I130" s="1">
        <v>8.0</v>
      </c>
      <c r="J130" s="1">
        <v>2025.0</v>
      </c>
      <c r="K130" s="1" t="s">
        <v>7170</v>
      </c>
      <c r="L130" s="1">
        <v>438.8</v>
      </c>
      <c r="M130" s="13">
        <v>136403.59</v>
      </c>
      <c r="N130" s="1">
        <v>105750.8</v>
      </c>
      <c r="O130" s="13"/>
    </row>
    <row r="131">
      <c r="A131" s="1" t="s">
        <v>7440</v>
      </c>
      <c r="B131" s="1" t="s">
        <v>7180</v>
      </c>
      <c r="C131" s="1" t="s">
        <v>7441</v>
      </c>
      <c r="D131" s="1" t="s">
        <v>7168</v>
      </c>
      <c r="E131" s="1">
        <v>615.0</v>
      </c>
      <c r="F131" s="1">
        <v>365.91</v>
      </c>
      <c r="G131" s="1" t="s">
        <v>7169</v>
      </c>
      <c r="H131" s="12">
        <v>45874.0</v>
      </c>
      <c r="I131" s="1">
        <v>8.0</v>
      </c>
      <c r="J131" s="1">
        <v>2025.0</v>
      </c>
      <c r="K131" s="1" t="s">
        <v>7170</v>
      </c>
      <c r="L131" s="1">
        <v>494.1</v>
      </c>
      <c r="M131" s="13">
        <v>225034.65</v>
      </c>
      <c r="N131" s="1">
        <v>303871.5</v>
      </c>
      <c r="O131" s="13"/>
    </row>
    <row r="132">
      <c r="A132" s="1" t="s">
        <v>7442</v>
      </c>
      <c r="B132" s="1" t="s">
        <v>7202</v>
      </c>
      <c r="C132" s="1" t="s">
        <v>7443</v>
      </c>
      <c r="D132" s="1" t="s">
        <v>7213</v>
      </c>
      <c r="E132" s="1">
        <v>882.0</v>
      </c>
      <c r="F132" s="1">
        <v>550.63</v>
      </c>
      <c r="G132" s="1" t="s">
        <v>7169</v>
      </c>
      <c r="H132" s="12">
        <v>45802.0</v>
      </c>
      <c r="I132" s="1">
        <v>5.0</v>
      </c>
      <c r="J132" s="1">
        <v>2025.0</v>
      </c>
      <c r="K132" s="1" t="s">
        <v>7170</v>
      </c>
      <c r="L132" s="1">
        <v>117.8</v>
      </c>
      <c r="M132" s="13">
        <v>485655.66</v>
      </c>
      <c r="N132" s="1">
        <v>103899.6</v>
      </c>
      <c r="O132" s="13"/>
    </row>
    <row r="133">
      <c r="A133" s="1" t="s">
        <v>7444</v>
      </c>
      <c r="B133" s="1" t="s">
        <v>7206</v>
      </c>
      <c r="C133" s="1" t="s">
        <v>7445</v>
      </c>
      <c r="D133" s="1" t="s">
        <v>7174</v>
      </c>
      <c r="E133" s="1">
        <v>751.0</v>
      </c>
      <c r="F133" s="1">
        <v>339.36</v>
      </c>
      <c r="G133" s="1" t="s">
        <v>7163</v>
      </c>
      <c r="H133" s="12">
        <v>45864.0</v>
      </c>
      <c r="I133" s="1">
        <v>7.0</v>
      </c>
      <c r="J133" s="1">
        <v>2025.0</v>
      </c>
      <c r="K133" s="1" t="s">
        <v>7164</v>
      </c>
      <c r="L133" s="1">
        <v>100.2</v>
      </c>
      <c r="M133" s="13">
        <v>254859.36</v>
      </c>
      <c r="N133" s="1">
        <v>75250.2</v>
      </c>
      <c r="O133" s="13"/>
    </row>
    <row r="134">
      <c r="A134" s="1" t="s">
        <v>7446</v>
      </c>
      <c r="B134" s="1" t="s">
        <v>7206</v>
      </c>
      <c r="C134" s="1" t="s">
        <v>7447</v>
      </c>
      <c r="D134" s="1" t="s">
        <v>7210</v>
      </c>
      <c r="E134" s="1">
        <v>749.0</v>
      </c>
      <c r="F134" s="1">
        <v>586.78</v>
      </c>
      <c r="G134" s="1" t="s">
        <v>7169</v>
      </c>
      <c r="H134" s="12">
        <v>45783.0</v>
      </c>
      <c r="I134" s="1">
        <v>5.0</v>
      </c>
      <c r="J134" s="1">
        <v>2025.0</v>
      </c>
      <c r="K134" s="1" t="s">
        <v>7170</v>
      </c>
      <c r="L134" s="1">
        <v>157.3</v>
      </c>
      <c r="M134" s="13">
        <v>439498.22</v>
      </c>
      <c r="N134" s="1">
        <v>117817.7</v>
      </c>
      <c r="O134" s="13"/>
    </row>
    <row r="135">
      <c r="A135" s="1" t="s">
        <v>7448</v>
      </c>
      <c r="B135" s="1" t="s">
        <v>7180</v>
      </c>
      <c r="C135" s="1" t="s">
        <v>7449</v>
      </c>
      <c r="D135" s="1" t="s">
        <v>7174</v>
      </c>
      <c r="E135" s="1">
        <v>463.0</v>
      </c>
      <c r="F135" s="1">
        <v>423.26</v>
      </c>
      <c r="G135" s="1" t="s">
        <v>7204</v>
      </c>
      <c r="H135" s="12">
        <v>46003.0</v>
      </c>
      <c r="I135" s="1">
        <v>12.0</v>
      </c>
      <c r="J135" s="1">
        <v>2025.0</v>
      </c>
      <c r="K135" s="1" t="s">
        <v>7170</v>
      </c>
      <c r="L135" s="1">
        <v>332.2</v>
      </c>
      <c r="M135" s="13">
        <v>195969.38</v>
      </c>
      <c r="N135" s="1">
        <v>153808.6</v>
      </c>
      <c r="O135" s="13"/>
    </row>
    <row r="136">
      <c r="A136" s="1" t="s">
        <v>7450</v>
      </c>
      <c r="B136" s="1" t="s">
        <v>7176</v>
      </c>
      <c r="C136" s="1" t="s">
        <v>7451</v>
      </c>
      <c r="D136" s="1" t="s">
        <v>7168</v>
      </c>
      <c r="E136" s="1">
        <v>734.0</v>
      </c>
      <c r="F136" s="1">
        <v>450.3</v>
      </c>
      <c r="G136" s="1" t="s">
        <v>7163</v>
      </c>
      <c r="H136" s="12">
        <v>45883.0</v>
      </c>
      <c r="I136" s="1">
        <v>8.0</v>
      </c>
      <c r="J136" s="1">
        <v>2025.0</v>
      </c>
      <c r="K136" s="1" t="s">
        <v>7164</v>
      </c>
      <c r="L136" s="1">
        <v>145.6</v>
      </c>
      <c r="M136" s="13">
        <v>330520.2</v>
      </c>
      <c r="N136" s="1">
        <v>106870.4</v>
      </c>
      <c r="O136" s="13"/>
    </row>
    <row r="137">
      <c r="A137" s="1" t="s">
        <v>7452</v>
      </c>
      <c r="B137" s="1" t="s">
        <v>7180</v>
      </c>
      <c r="C137" s="1" t="s">
        <v>7453</v>
      </c>
      <c r="D137" s="1" t="s">
        <v>7162</v>
      </c>
      <c r="E137" s="1">
        <v>166.0</v>
      </c>
      <c r="F137" s="1">
        <v>406.7</v>
      </c>
      <c r="G137" s="1" t="s">
        <v>7169</v>
      </c>
      <c r="H137" s="12">
        <v>45682.0</v>
      </c>
      <c r="I137" s="1">
        <v>1.0</v>
      </c>
      <c r="J137" s="1">
        <v>2025.0</v>
      </c>
      <c r="K137" s="1" t="s">
        <v>7164</v>
      </c>
      <c r="L137" s="1">
        <v>285.3</v>
      </c>
      <c r="M137" s="13">
        <v>67512.2</v>
      </c>
      <c r="N137" s="1">
        <v>47359.8</v>
      </c>
      <c r="O137" s="13"/>
    </row>
    <row r="138">
      <c r="A138" s="1" t="s">
        <v>7454</v>
      </c>
      <c r="B138" s="1" t="s">
        <v>7176</v>
      </c>
      <c r="C138" s="1" t="s">
        <v>7455</v>
      </c>
      <c r="D138" s="1" t="s">
        <v>7188</v>
      </c>
      <c r="E138" s="1">
        <v>336.0</v>
      </c>
      <c r="F138" s="1">
        <v>320.18</v>
      </c>
      <c r="G138" s="1" t="s">
        <v>7204</v>
      </c>
      <c r="H138" s="12">
        <v>45886.0</v>
      </c>
      <c r="I138" s="1">
        <v>8.0</v>
      </c>
      <c r="J138" s="1">
        <v>2025.0</v>
      </c>
      <c r="K138" s="1" t="s">
        <v>7164</v>
      </c>
      <c r="L138" s="1">
        <v>264.3</v>
      </c>
      <c r="M138" s="13">
        <v>107580.48</v>
      </c>
      <c r="N138" s="1">
        <v>88804.8</v>
      </c>
      <c r="O138" s="13"/>
    </row>
    <row r="139">
      <c r="A139" s="1" t="s">
        <v>7456</v>
      </c>
      <c r="B139" s="1" t="s">
        <v>7202</v>
      </c>
      <c r="C139" s="1" t="s">
        <v>7457</v>
      </c>
      <c r="D139" s="1" t="s">
        <v>7188</v>
      </c>
      <c r="E139" s="1">
        <v>368.0</v>
      </c>
      <c r="F139" s="1">
        <v>516.26</v>
      </c>
      <c r="G139" s="1" t="s">
        <v>7163</v>
      </c>
      <c r="H139" s="12">
        <v>45894.0</v>
      </c>
      <c r="I139" s="1">
        <v>8.0</v>
      </c>
      <c r="J139" s="1">
        <v>2025.0</v>
      </c>
      <c r="K139" s="1" t="s">
        <v>7164</v>
      </c>
      <c r="L139" s="1">
        <v>405.6</v>
      </c>
      <c r="M139" s="13">
        <v>189983.68</v>
      </c>
      <c r="N139" s="1">
        <v>149260.8</v>
      </c>
      <c r="O139" s="13"/>
    </row>
    <row r="140">
      <c r="A140" s="1" t="s">
        <v>7458</v>
      </c>
      <c r="B140" s="1" t="s">
        <v>7172</v>
      </c>
      <c r="C140" s="1" t="s">
        <v>7459</v>
      </c>
      <c r="D140" s="1" t="s">
        <v>7168</v>
      </c>
      <c r="E140" s="1">
        <v>708.0</v>
      </c>
      <c r="F140" s="1">
        <v>307.96</v>
      </c>
      <c r="G140" s="1" t="s">
        <v>7169</v>
      </c>
      <c r="H140" s="12">
        <v>45869.0</v>
      </c>
      <c r="I140" s="1">
        <v>7.0</v>
      </c>
      <c r="J140" s="1">
        <v>2025.0</v>
      </c>
      <c r="K140" s="1" t="s">
        <v>7170</v>
      </c>
      <c r="L140" s="1">
        <v>100.4</v>
      </c>
      <c r="M140" s="13">
        <v>218035.68</v>
      </c>
      <c r="N140" s="1">
        <v>71083.2</v>
      </c>
      <c r="O140" s="13"/>
    </row>
    <row r="141">
      <c r="A141" s="1" t="s">
        <v>7460</v>
      </c>
      <c r="B141" s="1" t="s">
        <v>7180</v>
      </c>
      <c r="C141" s="1" t="s">
        <v>7461</v>
      </c>
      <c r="D141" s="1" t="s">
        <v>7168</v>
      </c>
      <c r="E141" s="1">
        <v>789.0</v>
      </c>
      <c r="F141" s="1">
        <v>323.34</v>
      </c>
      <c r="G141" s="1" t="s">
        <v>7191</v>
      </c>
      <c r="H141" s="12">
        <v>45995.0</v>
      </c>
      <c r="I141" s="1">
        <v>12.0</v>
      </c>
      <c r="J141" s="1">
        <v>2025.0</v>
      </c>
      <c r="K141" s="1" t="s">
        <v>7170</v>
      </c>
      <c r="L141" s="1">
        <v>143.8</v>
      </c>
      <c r="M141" s="13">
        <v>255115.26</v>
      </c>
      <c r="N141" s="1">
        <v>113458.2</v>
      </c>
      <c r="O141" s="13"/>
    </row>
    <row r="142">
      <c r="A142" s="1" t="s">
        <v>7462</v>
      </c>
      <c r="B142" s="1" t="s">
        <v>7206</v>
      </c>
      <c r="C142" s="1" t="s">
        <v>7463</v>
      </c>
      <c r="D142" s="1" t="s">
        <v>7198</v>
      </c>
      <c r="E142" s="1">
        <v>526.0</v>
      </c>
      <c r="F142" s="1">
        <v>520.6</v>
      </c>
      <c r="G142" s="1" t="s">
        <v>7178</v>
      </c>
      <c r="H142" s="12">
        <v>45972.0</v>
      </c>
      <c r="I142" s="1">
        <v>11.0</v>
      </c>
      <c r="J142" s="1">
        <v>2025.0</v>
      </c>
      <c r="K142" s="1" t="s">
        <v>7164</v>
      </c>
      <c r="L142" s="1">
        <v>128.2</v>
      </c>
      <c r="M142" s="13">
        <v>273835.6</v>
      </c>
      <c r="N142" s="1">
        <v>67433.2</v>
      </c>
      <c r="O142" s="13"/>
    </row>
    <row r="143">
      <c r="A143" s="1" t="s">
        <v>7464</v>
      </c>
      <c r="B143" s="1" t="s">
        <v>7166</v>
      </c>
      <c r="C143" s="1" t="s">
        <v>7465</v>
      </c>
      <c r="D143" s="1" t="s">
        <v>7162</v>
      </c>
      <c r="E143" s="1">
        <v>701.0</v>
      </c>
      <c r="F143" s="1">
        <v>542.45</v>
      </c>
      <c r="G143" s="1" t="s">
        <v>7163</v>
      </c>
      <c r="H143" s="12">
        <v>45911.0</v>
      </c>
      <c r="I143" s="1">
        <v>9.0</v>
      </c>
      <c r="J143" s="1">
        <v>2025.0</v>
      </c>
      <c r="K143" s="1" t="s">
        <v>7164</v>
      </c>
      <c r="L143" s="1">
        <v>315.0</v>
      </c>
      <c r="M143" s="13">
        <v>380257.45</v>
      </c>
      <c r="N143" s="1">
        <v>220815.0</v>
      </c>
      <c r="O143" s="13"/>
    </row>
    <row r="144">
      <c r="A144" s="1" t="s">
        <v>7466</v>
      </c>
      <c r="B144" s="1" t="s">
        <v>7160</v>
      </c>
      <c r="C144" s="1" t="s">
        <v>7467</v>
      </c>
      <c r="D144" s="1" t="s">
        <v>7213</v>
      </c>
      <c r="E144" s="1">
        <v>428.0</v>
      </c>
      <c r="F144" s="1">
        <v>317.14</v>
      </c>
      <c r="G144" s="1" t="s">
        <v>7169</v>
      </c>
      <c r="H144" s="12">
        <v>45804.0</v>
      </c>
      <c r="I144" s="1">
        <v>5.0</v>
      </c>
      <c r="J144" s="1">
        <v>2025.0</v>
      </c>
      <c r="K144" s="1" t="s">
        <v>7170</v>
      </c>
      <c r="L144" s="1">
        <v>468.2</v>
      </c>
      <c r="M144" s="13">
        <v>135735.92</v>
      </c>
      <c r="N144" s="1">
        <v>200389.6</v>
      </c>
      <c r="O144" s="13"/>
    </row>
    <row r="145">
      <c r="A145" s="1" t="s">
        <v>7468</v>
      </c>
      <c r="B145" s="1" t="s">
        <v>7202</v>
      </c>
      <c r="C145" s="1" t="s">
        <v>7469</v>
      </c>
      <c r="D145" s="1" t="s">
        <v>7188</v>
      </c>
      <c r="E145" s="1">
        <v>152.0</v>
      </c>
      <c r="F145" s="1">
        <v>301.94</v>
      </c>
      <c r="G145" s="1" t="s">
        <v>7178</v>
      </c>
      <c r="H145" s="12">
        <v>46022.0</v>
      </c>
      <c r="I145" s="1">
        <v>12.0</v>
      </c>
      <c r="J145" s="1">
        <v>2025.0</v>
      </c>
      <c r="K145" s="1" t="s">
        <v>7164</v>
      </c>
      <c r="L145" s="1">
        <v>245.2</v>
      </c>
      <c r="M145" s="13">
        <v>45894.88</v>
      </c>
      <c r="N145" s="1">
        <v>37270.4</v>
      </c>
      <c r="O145" s="13"/>
    </row>
    <row r="146">
      <c r="A146" s="1" t="s">
        <v>7470</v>
      </c>
      <c r="B146" s="1" t="s">
        <v>7176</v>
      </c>
      <c r="C146" s="1" t="s">
        <v>7471</v>
      </c>
      <c r="D146" s="1" t="s">
        <v>7174</v>
      </c>
      <c r="E146" s="1">
        <v>741.0</v>
      </c>
      <c r="F146" s="1">
        <v>505.87</v>
      </c>
      <c r="G146" s="1" t="s">
        <v>7163</v>
      </c>
      <c r="H146" s="12">
        <v>45755.0</v>
      </c>
      <c r="I146" s="1">
        <v>4.0</v>
      </c>
      <c r="J146" s="1">
        <v>2025.0</v>
      </c>
      <c r="K146" s="1" t="s">
        <v>7164</v>
      </c>
      <c r="L146" s="1">
        <v>476.4</v>
      </c>
      <c r="M146" s="13">
        <v>374849.67</v>
      </c>
      <c r="N146" s="1">
        <v>353012.4</v>
      </c>
      <c r="O146" s="13"/>
    </row>
    <row r="147">
      <c r="A147" s="1" t="s">
        <v>7472</v>
      </c>
      <c r="B147" s="1" t="s">
        <v>7206</v>
      </c>
      <c r="C147" s="1" t="s">
        <v>7473</v>
      </c>
      <c r="D147" s="1" t="s">
        <v>7162</v>
      </c>
      <c r="E147" s="1">
        <v>198.0</v>
      </c>
      <c r="F147" s="1">
        <v>532.89</v>
      </c>
      <c r="G147" s="1" t="s">
        <v>7182</v>
      </c>
      <c r="H147" s="12">
        <v>45787.0</v>
      </c>
      <c r="I147" s="1">
        <v>5.0</v>
      </c>
      <c r="J147" s="1">
        <v>2025.0</v>
      </c>
      <c r="K147" s="1" t="s">
        <v>7170</v>
      </c>
      <c r="L147" s="1">
        <v>129.0</v>
      </c>
      <c r="M147" s="13">
        <v>105512.22</v>
      </c>
      <c r="N147" s="1">
        <v>25542.0</v>
      </c>
      <c r="O147" s="13"/>
    </row>
    <row r="148">
      <c r="A148" s="1" t="s">
        <v>7474</v>
      </c>
      <c r="B148" s="1" t="s">
        <v>7166</v>
      </c>
      <c r="C148" s="1" t="s">
        <v>7475</v>
      </c>
      <c r="D148" s="1" t="s">
        <v>7188</v>
      </c>
      <c r="E148" s="1">
        <v>779.0</v>
      </c>
      <c r="F148" s="1">
        <v>525.38</v>
      </c>
      <c r="G148" s="1" t="s">
        <v>7185</v>
      </c>
      <c r="H148" s="12">
        <v>45901.0</v>
      </c>
      <c r="I148" s="1">
        <v>9.0</v>
      </c>
      <c r="J148" s="1">
        <v>2025.0</v>
      </c>
      <c r="K148" s="1" t="s">
        <v>7164</v>
      </c>
      <c r="L148" s="1">
        <v>369.8</v>
      </c>
      <c r="M148" s="13">
        <v>409271.02</v>
      </c>
      <c r="N148" s="1">
        <v>288074.2</v>
      </c>
      <c r="O148" s="13"/>
    </row>
    <row r="149">
      <c r="A149" s="1" t="s">
        <v>7476</v>
      </c>
      <c r="B149" s="1" t="s">
        <v>7172</v>
      </c>
      <c r="C149" s="1" t="s">
        <v>7477</v>
      </c>
      <c r="D149" s="1" t="s">
        <v>7162</v>
      </c>
      <c r="E149" s="1">
        <v>804.0</v>
      </c>
      <c r="F149" s="1">
        <v>470.79</v>
      </c>
      <c r="G149" s="1" t="s">
        <v>7178</v>
      </c>
      <c r="H149" s="12">
        <v>45901.0</v>
      </c>
      <c r="I149" s="1">
        <v>9.0</v>
      </c>
      <c r="J149" s="1">
        <v>2025.0</v>
      </c>
      <c r="K149" s="1" t="s">
        <v>7164</v>
      </c>
      <c r="L149" s="1">
        <v>128.8</v>
      </c>
      <c r="M149" s="13">
        <v>378515.16</v>
      </c>
      <c r="N149" s="1">
        <v>103555.2</v>
      </c>
      <c r="O149" s="13"/>
    </row>
    <row r="150">
      <c r="A150" s="1" t="s">
        <v>7478</v>
      </c>
      <c r="B150" s="1" t="s">
        <v>7180</v>
      </c>
      <c r="C150" s="1" t="s">
        <v>7479</v>
      </c>
      <c r="D150" s="1" t="s">
        <v>7213</v>
      </c>
      <c r="E150" s="1">
        <v>272.0</v>
      </c>
      <c r="F150" s="1">
        <v>336.34</v>
      </c>
      <c r="G150" s="1" t="s">
        <v>7182</v>
      </c>
      <c r="H150" s="12">
        <v>45734.0</v>
      </c>
      <c r="I150" s="1">
        <v>3.0</v>
      </c>
      <c r="J150" s="1">
        <v>2025.0</v>
      </c>
      <c r="K150" s="1" t="s">
        <v>7170</v>
      </c>
      <c r="L150" s="1">
        <v>231.1</v>
      </c>
      <c r="M150" s="13">
        <v>91484.48</v>
      </c>
      <c r="N150" s="1">
        <v>62859.2</v>
      </c>
      <c r="O150" s="13"/>
    </row>
    <row r="151">
      <c r="A151" s="1" t="s">
        <v>7480</v>
      </c>
      <c r="B151" s="1" t="s">
        <v>7180</v>
      </c>
      <c r="C151" s="1" t="s">
        <v>7481</v>
      </c>
      <c r="D151" s="1" t="s">
        <v>7168</v>
      </c>
      <c r="E151" s="1">
        <v>830.0</v>
      </c>
      <c r="F151" s="1">
        <v>314.29</v>
      </c>
      <c r="G151" s="1" t="s">
        <v>7191</v>
      </c>
      <c r="H151" s="12">
        <v>45751.0</v>
      </c>
      <c r="I151" s="1">
        <v>4.0</v>
      </c>
      <c r="J151" s="1">
        <v>2025.0</v>
      </c>
      <c r="K151" s="1" t="s">
        <v>7164</v>
      </c>
      <c r="L151" s="1">
        <v>292.3</v>
      </c>
      <c r="M151" s="13">
        <v>260860.7</v>
      </c>
      <c r="N151" s="1">
        <v>242609.0</v>
      </c>
      <c r="O151" s="13"/>
    </row>
    <row r="152">
      <c r="A152" s="1" t="s">
        <v>7482</v>
      </c>
      <c r="B152" s="1" t="s">
        <v>7180</v>
      </c>
      <c r="C152" s="1" t="s">
        <v>7483</v>
      </c>
      <c r="D152" s="1" t="s">
        <v>7213</v>
      </c>
      <c r="E152" s="1">
        <v>390.0</v>
      </c>
      <c r="F152" s="1">
        <v>478.64</v>
      </c>
      <c r="G152" s="1" t="s">
        <v>7178</v>
      </c>
      <c r="H152" s="12">
        <v>45885.0</v>
      </c>
      <c r="I152" s="1">
        <v>8.0</v>
      </c>
      <c r="J152" s="1">
        <v>2025.0</v>
      </c>
      <c r="K152" s="1" t="s">
        <v>7164</v>
      </c>
      <c r="L152" s="1">
        <v>337.6</v>
      </c>
      <c r="M152" s="13">
        <v>186669.6</v>
      </c>
      <c r="N152" s="1">
        <v>131664.0</v>
      </c>
      <c r="O152" s="13"/>
    </row>
    <row r="153">
      <c r="A153" s="1" t="s">
        <v>7484</v>
      </c>
      <c r="B153" s="1" t="s">
        <v>7176</v>
      </c>
      <c r="C153" s="1" t="s">
        <v>7485</v>
      </c>
      <c r="D153" s="1" t="s">
        <v>7213</v>
      </c>
      <c r="E153" s="1">
        <v>278.0</v>
      </c>
      <c r="F153" s="1">
        <v>455.24</v>
      </c>
      <c r="G153" s="1" t="s">
        <v>7204</v>
      </c>
      <c r="H153" s="12">
        <v>45696.0</v>
      </c>
      <c r="I153" s="1">
        <v>2.0</v>
      </c>
      <c r="J153" s="1">
        <v>2025.0</v>
      </c>
      <c r="K153" s="1" t="s">
        <v>7164</v>
      </c>
      <c r="L153" s="1">
        <v>211.3</v>
      </c>
      <c r="M153" s="13">
        <v>126556.72</v>
      </c>
      <c r="N153" s="1">
        <v>58741.4</v>
      </c>
      <c r="O153" s="13"/>
    </row>
    <row r="154">
      <c r="A154" s="1" t="s">
        <v>7486</v>
      </c>
      <c r="B154" s="1" t="s">
        <v>7166</v>
      </c>
      <c r="C154" s="1" t="s">
        <v>7487</v>
      </c>
      <c r="D154" s="1" t="s">
        <v>7162</v>
      </c>
      <c r="E154" s="1">
        <v>399.0</v>
      </c>
      <c r="F154" s="1">
        <v>461.49</v>
      </c>
      <c r="G154" s="1" t="s">
        <v>7182</v>
      </c>
      <c r="H154" s="12">
        <v>45764.0</v>
      </c>
      <c r="I154" s="1">
        <v>4.0</v>
      </c>
      <c r="J154" s="1">
        <v>2025.0</v>
      </c>
      <c r="K154" s="1" t="s">
        <v>7170</v>
      </c>
      <c r="L154" s="1">
        <v>169.7</v>
      </c>
      <c r="M154" s="13">
        <v>184134.51</v>
      </c>
      <c r="N154" s="1">
        <v>67710.3</v>
      </c>
      <c r="O154" s="13"/>
    </row>
    <row r="155">
      <c r="A155" s="1" t="s">
        <v>7488</v>
      </c>
      <c r="B155" s="1" t="s">
        <v>7180</v>
      </c>
      <c r="C155" s="1" t="s">
        <v>7489</v>
      </c>
      <c r="D155" s="1" t="s">
        <v>7174</v>
      </c>
      <c r="E155" s="1">
        <v>976.0</v>
      </c>
      <c r="F155" s="1">
        <v>510.63</v>
      </c>
      <c r="G155" s="1" t="s">
        <v>7178</v>
      </c>
      <c r="H155" s="12">
        <v>45687.0</v>
      </c>
      <c r="I155" s="1">
        <v>1.0</v>
      </c>
      <c r="J155" s="1">
        <v>2025.0</v>
      </c>
      <c r="K155" s="1" t="s">
        <v>7170</v>
      </c>
      <c r="L155" s="1">
        <v>436.2</v>
      </c>
      <c r="M155" s="13">
        <v>498374.88</v>
      </c>
      <c r="N155" s="1">
        <v>425731.2</v>
      </c>
      <c r="O155" s="13"/>
    </row>
    <row r="156">
      <c r="A156" s="1" t="s">
        <v>7490</v>
      </c>
      <c r="B156" s="1" t="s">
        <v>7206</v>
      </c>
      <c r="C156" s="1" t="s">
        <v>7491</v>
      </c>
      <c r="D156" s="1" t="s">
        <v>7210</v>
      </c>
      <c r="E156" s="1">
        <v>547.0</v>
      </c>
      <c r="F156" s="1">
        <v>513.81</v>
      </c>
      <c r="G156" s="1" t="s">
        <v>7204</v>
      </c>
      <c r="H156" s="12">
        <v>45950.0</v>
      </c>
      <c r="I156" s="1">
        <v>10.0</v>
      </c>
      <c r="J156" s="1">
        <v>2025.0</v>
      </c>
      <c r="K156" s="1" t="s">
        <v>7164</v>
      </c>
      <c r="L156" s="1">
        <v>458.9</v>
      </c>
      <c r="M156" s="13">
        <v>281054.07</v>
      </c>
      <c r="N156" s="1">
        <v>251018.3</v>
      </c>
      <c r="O156" s="13"/>
    </row>
    <row r="157">
      <c r="A157" s="1" t="s">
        <v>7492</v>
      </c>
      <c r="B157" s="1" t="s">
        <v>7206</v>
      </c>
      <c r="C157" s="1" t="s">
        <v>7493</v>
      </c>
      <c r="D157" s="1" t="s">
        <v>7198</v>
      </c>
      <c r="E157" s="1">
        <v>255.0</v>
      </c>
      <c r="F157" s="1">
        <v>488.48</v>
      </c>
      <c r="G157" s="1" t="s">
        <v>7182</v>
      </c>
      <c r="H157" s="12">
        <v>45867.0</v>
      </c>
      <c r="I157" s="1">
        <v>7.0</v>
      </c>
      <c r="J157" s="1">
        <v>2025.0</v>
      </c>
      <c r="K157" s="1" t="s">
        <v>7164</v>
      </c>
      <c r="L157" s="1">
        <v>362.6</v>
      </c>
      <c r="M157" s="13">
        <v>124562.4</v>
      </c>
      <c r="N157" s="1">
        <v>92463.0</v>
      </c>
      <c r="O157" s="13"/>
    </row>
    <row r="158">
      <c r="A158" s="1" t="s">
        <v>7494</v>
      </c>
      <c r="B158" s="1" t="s">
        <v>7172</v>
      </c>
      <c r="C158" s="1" t="s">
        <v>7495</v>
      </c>
      <c r="D158" s="1" t="s">
        <v>7213</v>
      </c>
      <c r="E158" s="1">
        <v>418.0</v>
      </c>
      <c r="F158" s="1">
        <v>498.09</v>
      </c>
      <c r="G158" s="1" t="s">
        <v>7169</v>
      </c>
      <c r="H158" s="12">
        <v>45917.0</v>
      </c>
      <c r="I158" s="1">
        <v>9.0</v>
      </c>
      <c r="J158" s="1">
        <v>2025.0</v>
      </c>
      <c r="K158" s="1" t="s">
        <v>7170</v>
      </c>
      <c r="L158" s="1">
        <v>249.0</v>
      </c>
      <c r="M158" s="13">
        <v>208201.62</v>
      </c>
      <c r="N158" s="1">
        <v>104082.0</v>
      </c>
      <c r="O158" s="13"/>
    </row>
    <row r="159">
      <c r="A159" s="1" t="s">
        <v>7496</v>
      </c>
      <c r="B159" s="1" t="s">
        <v>7176</v>
      </c>
      <c r="C159" s="1" t="s">
        <v>7497</v>
      </c>
      <c r="D159" s="1" t="s">
        <v>7210</v>
      </c>
      <c r="E159" s="1">
        <v>445.0</v>
      </c>
      <c r="F159" s="1">
        <v>490.56</v>
      </c>
      <c r="G159" s="1" t="s">
        <v>7163</v>
      </c>
      <c r="H159" s="12">
        <v>45792.0</v>
      </c>
      <c r="I159" s="1">
        <v>5.0</v>
      </c>
      <c r="J159" s="1">
        <v>2025.0</v>
      </c>
      <c r="K159" s="1" t="s">
        <v>7164</v>
      </c>
      <c r="L159" s="1">
        <v>161.3</v>
      </c>
      <c r="M159" s="13">
        <v>218299.2</v>
      </c>
      <c r="N159" s="1">
        <v>71778.5</v>
      </c>
      <c r="O159" s="13"/>
    </row>
    <row r="160">
      <c r="A160" s="1" t="s">
        <v>7498</v>
      </c>
      <c r="B160" s="1" t="s">
        <v>7176</v>
      </c>
      <c r="C160" s="1" t="s">
        <v>7499</v>
      </c>
      <c r="D160" s="1" t="s">
        <v>7174</v>
      </c>
      <c r="E160" s="1">
        <v>633.0</v>
      </c>
      <c r="F160" s="1">
        <v>508.75</v>
      </c>
      <c r="G160" s="1" t="s">
        <v>7182</v>
      </c>
      <c r="H160" s="12">
        <v>45828.0</v>
      </c>
      <c r="I160" s="1">
        <v>6.0</v>
      </c>
      <c r="J160" s="1">
        <v>2025.0</v>
      </c>
      <c r="K160" s="1" t="s">
        <v>7164</v>
      </c>
      <c r="L160" s="1">
        <v>214.0</v>
      </c>
      <c r="M160" s="13">
        <v>322038.75</v>
      </c>
      <c r="N160" s="1">
        <v>135462.0</v>
      </c>
      <c r="O160" s="13"/>
    </row>
    <row r="161">
      <c r="A161" s="1" t="s">
        <v>7500</v>
      </c>
      <c r="B161" s="1" t="s">
        <v>7202</v>
      </c>
      <c r="C161" s="1" t="s">
        <v>7501</v>
      </c>
      <c r="D161" s="1" t="s">
        <v>7168</v>
      </c>
      <c r="E161" s="1">
        <v>377.0</v>
      </c>
      <c r="F161" s="1">
        <v>387.17</v>
      </c>
      <c r="G161" s="1" t="s">
        <v>7163</v>
      </c>
      <c r="H161" s="12">
        <v>45750.0</v>
      </c>
      <c r="I161" s="1">
        <v>4.0</v>
      </c>
      <c r="J161" s="1">
        <v>2025.0</v>
      </c>
      <c r="K161" s="1" t="s">
        <v>7170</v>
      </c>
      <c r="L161" s="1">
        <v>454.3</v>
      </c>
      <c r="M161" s="13">
        <v>145963.09</v>
      </c>
      <c r="N161" s="1">
        <v>171271.1</v>
      </c>
      <c r="O161" s="13"/>
    </row>
    <row r="162">
      <c r="A162" s="1" t="s">
        <v>7502</v>
      </c>
      <c r="B162" s="1" t="s">
        <v>7166</v>
      </c>
      <c r="C162" s="1" t="s">
        <v>7503</v>
      </c>
      <c r="D162" s="1" t="s">
        <v>7210</v>
      </c>
      <c r="E162" s="1">
        <v>142.0</v>
      </c>
      <c r="F162" s="1">
        <v>529.67</v>
      </c>
      <c r="G162" s="1" t="s">
        <v>7185</v>
      </c>
      <c r="H162" s="12">
        <v>45868.0</v>
      </c>
      <c r="I162" s="1">
        <v>7.0</v>
      </c>
      <c r="J162" s="1">
        <v>2025.0</v>
      </c>
      <c r="K162" s="1" t="s">
        <v>7164</v>
      </c>
      <c r="L162" s="1">
        <v>285.2</v>
      </c>
      <c r="M162" s="13">
        <v>75213.14</v>
      </c>
      <c r="N162" s="1">
        <v>40498.4</v>
      </c>
      <c r="O162" s="13"/>
    </row>
    <row r="163">
      <c r="A163" s="1" t="s">
        <v>7504</v>
      </c>
      <c r="B163" s="1" t="s">
        <v>7180</v>
      </c>
      <c r="C163" s="1" t="s">
        <v>7505</v>
      </c>
      <c r="D163" s="1" t="s">
        <v>7210</v>
      </c>
      <c r="E163" s="1">
        <v>541.0</v>
      </c>
      <c r="F163" s="1">
        <v>398.1</v>
      </c>
      <c r="G163" s="1" t="s">
        <v>7169</v>
      </c>
      <c r="H163" s="12">
        <v>46001.0</v>
      </c>
      <c r="I163" s="1">
        <v>12.0</v>
      </c>
      <c r="J163" s="1">
        <v>2025.0</v>
      </c>
      <c r="K163" s="1" t="s">
        <v>7170</v>
      </c>
      <c r="L163" s="1">
        <v>367.6</v>
      </c>
      <c r="M163" s="13">
        <v>215372.1</v>
      </c>
      <c r="N163" s="1">
        <v>198871.6</v>
      </c>
      <c r="O163" s="13"/>
    </row>
    <row r="164">
      <c r="A164" s="1" t="s">
        <v>7506</v>
      </c>
      <c r="B164" s="1" t="s">
        <v>7166</v>
      </c>
      <c r="C164" s="1" t="s">
        <v>7507</v>
      </c>
      <c r="D164" s="1" t="s">
        <v>7198</v>
      </c>
      <c r="E164" s="1">
        <v>457.0</v>
      </c>
      <c r="F164" s="1">
        <v>429.77</v>
      </c>
      <c r="G164" s="1" t="s">
        <v>7163</v>
      </c>
      <c r="H164" s="12">
        <v>45896.0</v>
      </c>
      <c r="I164" s="1">
        <v>8.0</v>
      </c>
      <c r="J164" s="1">
        <v>2025.0</v>
      </c>
      <c r="K164" s="1" t="s">
        <v>7170</v>
      </c>
      <c r="L164" s="1">
        <v>317.5</v>
      </c>
      <c r="M164" s="13">
        <v>196404.89</v>
      </c>
      <c r="N164" s="1">
        <v>145097.5</v>
      </c>
      <c r="O164" s="13"/>
    </row>
    <row r="165">
      <c r="A165" s="1" t="s">
        <v>7508</v>
      </c>
      <c r="B165" s="1" t="s">
        <v>7166</v>
      </c>
      <c r="C165" s="1" t="s">
        <v>7509</v>
      </c>
      <c r="D165" s="1" t="s">
        <v>7174</v>
      </c>
      <c r="E165" s="1">
        <v>735.0</v>
      </c>
      <c r="F165" s="1">
        <v>463.18</v>
      </c>
      <c r="G165" s="1" t="s">
        <v>7169</v>
      </c>
      <c r="H165" s="12">
        <v>45698.0</v>
      </c>
      <c r="I165" s="1">
        <v>2.0</v>
      </c>
      <c r="J165" s="1">
        <v>2025.0</v>
      </c>
      <c r="K165" s="1" t="s">
        <v>7170</v>
      </c>
      <c r="L165" s="1">
        <v>140.3</v>
      </c>
      <c r="M165" s="13">
        <v>340437.3</v>
      </c>
      <c r="N165" s="1">
        <v>103120.5</v>
      </c>
      <c r="O165" s="13"/>
    </row>
    <row r="166">
      <c r="A166" s="1" t="s">
        <v>7510</v>
      </c>
      <c r="B166" s="1" t="s">
        <v>7180</v>
      </c>
      <c r="C166" s="1" t="s">
        <v>7511</v>
      </c>
      <c r="D166" s="1" t="s">
        <v>7210</v>
      </c>
      <c r="E166" s="1">
        <v>909.0</v>
      </c>
      <c r="F166" s="1">
        <v>595.31</v>
      </c>
      <c r="G166" s="1" t="s">
        <v>7185</v>
      </c>
      <c r="H166" s="12">
        <v>45815.0</v>
      </c>
      <c r="I166" s="1">
        <v>6.0</v>
      </c>
      <c r="J166" s="1">
        <v>2025.0</v>
      </c>
      <c r="K166" s="1" t="s">
        <v>7164</v>
      </c>
      <c r="L166" s="1">
        <v>227.1</v>
      </c>
      <c r="M166" s="13">
        <v>541136.79</v>
      </c>
      <c r="N166" s="1">
        <v>206433.9</v>
      </c>
      <c r="O166" s="13"/>
    </row>
    <row r="167">
      <c r="A167" s="1" t="s">
        <v>7512</v>
      </c>
      <c r="B167" s="1" t="s">
        <v>7166</v>
      </c>
      <c r="C167" s="1" t="s">
        <v>7513</v>
      </c>
      <c r="D167" s="1" t="s">
        <v>7162</v>
      </c>
      <c r="E167" s="1">
        <v>257.0</v>
      </c>
      <c r="F167" s="1">
        <v>361.5</v>
      </c>
      <c r="G167" s="1" t="s">
        <v>7204</v>
      </c>
      <c r="H167" s="12">
        <v>45698.0</v>
      </c>
      <c r="I167" s="1">
        <v>2.0</v>
      </c>
      <c r="J167" s="1">
        <v>2025.0</v>
      </c>
      <c r="K167" s="1" t="s">
        <v>7164</v>
      </c>
      <c r="L167" s="1">
        <v>267.9</v>
      </c>
      <c r="M167" s="13">
        <v>92905.5</v>
      </c>
      <c r="N167" s="1">
        <v>68850.3</v>
      </c>
      <c r="O167" s="13"/>
    </row>
    <row r="168">
      <c r="A168" s="1" t="s">
        <v>7514</v>
      </c>
      <c r="B168" s="1" t="s">
        <v>7166</v>
      </c>
      <c r="C168" s="1" t="s">
        <v>7515</v>
      </c>
      <c r="D168" s="1" t="s">
        <v>7213</v>
      </c>
      <c r="E168" s="1">
        <v>335.0</v>
      </c>
      <c r="F168" s="1">
        <v>432.14</v>
      </c>
      <c r="G168" s="1" t="s">
        <v>7204</v>
      </c>
      <c r="H168" s="12">
        <v>45702.0</v>
      </c>
      <c r="I168" s="1">
        <v>2.0</v>
      </c>
      <c r="J168" s="1">
        <v>2025.0</v>
      </c>
      <c r="K168" s="1" t="s">
        <v>7170</v>
      </c>
      <c r="L168" s="1">
        <v>160.0</v>
      </c>
      <c r="M168" s="13">
        <v>144766.9</v>
      </c>
      <c r="N168" s="1">
        <v>53600.0</v>
      </c>
      <c r="O168" s="13"/>
    </row>
    <row r="169">
      <c r="A169" s="1" t="s">
        <v>7516</v>
      </c>
      <c r="B169" s="1" t="s">
        <v>7206</v>
      </c>
      <c r="C169" s="1" t="s">
        <v>7517</v>
      </c>
      <c r="D169" s="1" t="s">
        <v>7213</v>
      </c>
      <c r="E169" s="1">
        <v>605.0</v>
      </c>
      <c r="F169" s="1">
        <v>503.9</v>
      </c>
      <c r="G169" s="1" t="s">
        <v>7178</v>
      </c>
      <c r="H169" s="12">
        <v>45768.0</v>
      </c>
      <c r="I169" s="1">
        <v>4.0</v>
      </c>
      <c r="J169" s="1">
        <v>2025.0</v>
      </c>
      <c r="K169" s="1" t="s">
        <v>7164</v>
      </c>
      <c r="L169" s="1">
        <v>184.2</v>
      </c>
      <c r="M169" s="13">
        <v>304859.5</v>
      </c>
      <c r="N169" s="1">
        <v>111441.0</v>
      </c>
      <c r="O169" s="13"/>
    </row>
    <row r="170">
      <c r="A170" s="1" t="s">
        <v>7518</v>
      </c>
      <c r="B170" s="1" t="s">
        <v>7180</v>
      </c>
      <c r="C170" s="1" t="s">
        <v>7519</v>
      </c>
      <c r="D170" s="1" t="s">
        <v>7168</v>
      </c>
      <c r="E170" s="1">
        <v>777.0</v>
      </c>
      <c r="F170" s="1">
        <v>341.24</v>
      </c>
      <c r="G170" s="1" t="s">
        <v>7191</v>
      </c>
      <c r="H170" s="12">
        <v>45888.0</v>
      </c>
      <c r="I170" s="1">
        <v>8.0</v>
      </c>
      <c r="J170" s="1">
        <v>2025.0</v>
      </c>
      <c r="K170" s="1" t="s">
        <v>7170</v>
      </c>
      <c r="L170" s="1">
        <v>175.1</v>
      </c>
      <c r="M170" s="13">
        <v>265143.48</v>
      </c>
      <c r="N170" s="1">
        <v>136052.7</v>
      </c>
      <c r="O170" s="13"/>
    </row>
    <row r="171">
      <c r="A171" s="1" t="s">
        <v>7520</v>
      </c>
      <c r="B171" s="1" t="s">
        <v>7202</v>
      </c>
      <c r="C171" s="1" t="s">
        <v>7521</v>
      </c>
      <c r="D171" s="1" t="s">
        <v>7210</v>
      </c>
      <c r="E171" s="1">
        <v>775.0</v>
      </c>
      <c r="F171" s="1">
        <v>340.69</v>
      </c>
      <c r="G171" s="1" t="s">
        <v>7163</v>
      </c>
      <c r="H171" s="12">
        <v>45898.0</v>
      </c>
      <c r="I171" s="1">
        <v>8.0</v>
      </c>
      <c r="J171" s="1">
        <v>2025.0</v>
      </c>
      <c r="K171" s="1" t="s">
        <v>7164</v>
      </c>
      <c r="L171" s="1">
        <v>389.5</v>
      </c>
      <c r="M171" s="13">
        <v>264034.75</v>
      </c>
      <c r="N171" s="1">
        <v>301862.5</v>
      </c>
      <c r="O171" s="13"/>
    </row>
    <row r="172">
      <c r="A172" s="1" t="s">
        <v>7522</v>
      </c>
      <c r="B172" s="1" t="s">
        <v>7172</v>
      </c>
      <c r="C172" s="1" t="s">
        <v>7523</v>
      </c>
      <c r="D172" s="1" t="s">
        <v>7198</v>
      </c>
      <c r="E172" s="1">
        <v>799.0</v>
      </c>
      <c r="F172" s="1">
        <v>455.72</v>
      </c>
      <c r="G172" s="1" t="s">
        <v>7178</v>
      </c>
      <c r="H172" s="12">
        <v>45987.0</v>
      </c>
      <c r="I172" s="1">
        <v>11.0</v>
      </c>
      <c r="J172" s="1">
        <v>2025.0</v>
      </c>
      <c r="K172" s="1" t="s">
        <v>7164</v>
      </c>
      <c r="L172" s="1">
        <v>476.8</v>
      </c>
      <c r="M172" s="13">
        <v>364120.28</v>
      </c>
      <c r="N172" s="1">
        <v>380963.2</v>
      </c>
      <c r="O172" s="13"/>
    </row>
    <row r="173">
      <c r="A173" s="1" t="s">
        <v>7524</v>
      </c>
      <c r="B173" s="1" t="s">
        <v>7160</v>
      </c>
      <c r="C173" s="1" t="s">
        <v>7525</v>
      </c>
      <c r="D173" s="1" t="s">
        <v>7162</v>
      </c>
      <c r="E173" s="1">
        <v>819.0</v>
      </c>
      <c r="F173" s="1">
        <v>557.71</v>
      </c>
      <c r="G173" s="1" t="s">
        <v>7169</v>
      </c>
      <c r="H173" s="12">
        <v>45658.0</v>
      </c>
      <c r="I173" s="1">
        <v>1.0</v>
      </c>
      <c r="J173" s="1">
        <v>2025.0</v>
      </c>
      <c r="K173" s="1" t="s">
        <v>7164</v>
      </c>
      <c r="L173" s="1">
        <v>289.9</v>
      </c>
      <c r="M173" s="13">
        <v>456764.49</v>
      </c>
      <c r="N173" s="1">
        <v>237428.1</v>
      </c>
      <c r="O173" s="13"/>
    </row>
    <row r="174">
      <c r="A174" s="1" t="s">
        <v>7526</v>
      </c>
      <c r="B174" s="1" t="s">
        <v>7206</v>
      </c>
      <c r="C174" s="1" t="s">
        <v>7527</v>
      </c>
      <c r="D174" s="1" t="s">
        <v>7162</v>
      </c>
      <c r="E174" s="1">
        <v>744.0</v>
      </c>
      <c r="F174" s="1">
        <v>434.59</v>
      </c>
      <c r="G174" s="1" t="s">
        <v>7169</v>
      </c>
      <c r="H174" s="12">
        <v>45956.0</v>
      </c>
      <c r="I174" s="1">
        <v>10.0</v>
      </c>
      <c r="J174" s="1">
        <v>2025.0</v>
      </c>
      <c r="K174" s="1" t="s">
        <v>7164</v>
      </c>
      <c r="L174" s="1">
        <v>267.6</v>
      </c>
      <c r="M174" s="13">
        <v>323334.96</v>
      </c>
      <c r="N174" s="1">
        <v>199094.4</v>
      </c>
      <c r="O174" s="13"/>
    </row>
    <row r="175">
      <c r="A175" s="1" t="s">
        <v>7528</v>
      </c>
      <c r="B175" s="1" t="s">
        <v>7172</v>
      </c>
      <c r="C175" s="1" t="s">
        <v>7529</v>
      </c>
      <c r="D175" s="1" t="s">
        <v>7210</v>
      </c>
      <c r="E175" s="1">
        <v>231.0</v>
      </c>
      <c r="F175" s="1">
        <v>371.81</v>
      </c>
      <c r="G175" s="1" t="s">
        <v>7169</v>
      </c>
      <c r="H175" s="12">
        <v>45854.0</v>
      </c>
      <c r="I175" s="1">
        <v>7.0</v>
      </c>
      <c r="J175" s="1">
        <v>2025.0</v>
      </c>
      <c r="K175" s="1" t="s">
        <v>7170</v>
      </c>
      <c r="L175" s="1">
        <v>448.0</v>
      </c>
      <c r="M175" s="13">
        <v>85888.11</v>
      </c>
      <c r="N175" s="1">
        <v>103488.0</v>
      </c>
      <c r="O175" s="13"/>
    </row>
    <row r="176">
      <c r="A176" s="1" t="s">
        <v>7530</v>
      </c>
      <c r="B176" s="1" t="s">
        <v>7206</v>
      </c>
      <c r="C176" s="1" t="s">
        <v>7531</v>
      </c>
      <c r="D176" s="1" t="s">
        <v>7174</v>
      </c>
      <c r="E176" s="1">
        <v>600.0</v>
      </c>
      <c r="F176" s="1">
        <v>316.52</v>
      </c>
      <c r="G176" s="1" t="s">
        <v>7204</v>
      </c>
      <c r="H176" s="12">
        <v>45848.0</v>
      </c>
      <c r="I176" s="1">
        <v>7.0</v>
      </c>
      <c r="J176" s="1">
        <v>2025.0</v>
      </c>
      <c r="K176" s="1" t="s">
        <v>7170</v>
      </c>
      <c r="L176" s="1">
        <v>234.3</v>
      </c>
      <c r="M176" s="13">
        <v>189912.0</v>
      </c>
      <c r="N176" s="1">
        <v>140580.0</v>
      </c>
      <c r="O176" s="13"/>
    </row>
    <row r="177">
      <c r="A177" s="1" t="s">
        <v>7532</v>
      </c>
      <c r="B177" s="1" t="s">
        <v>7202</v>
      </c>
      <c r="C177" s="1" t="s">
        <v>7533</v>
      </c>
      <c r="D177" s="1" t="s">
        <v>7162</v>
      </c>
      <c r="E177" s="1">
        <v>630.0</v>
      </c>
      <c r="F177" s="1">
        <v>584.66</v>
      </c>
      <c r="G177" s="1" t="s">
        <v>7163</v>
      </c>
      <c r="H177" s="12">
        <v>45965.0</v>
      </c>
      <c r="I177" s="1">
        <v>11.0</v>
      </c>
      <c r="J177" s="1">
        <v>2025.0</v>
      </c>
      <c r="K177" s="1" t="s">
        <v>7164</v>
      </c>
      <c r="L177" s="1">
        <v>416.1</v>
      </c>
      <c r="M177" s="13">
        <v>368335.8</v>
      </c>
      <c r="N177" s="1">
        <v>262143.0</v>
      </c>
      <c r="O177" s="13"/>
    </row>
    <row r="178">
      <c r="A178" s="1" t="s">
        <v>7534</v>
      </c>
      <c r="B178" s="1" t="s">
        <v>7180</v>
      </c>
      <c r="C178" s="1" t="s">
        <v>7535</v>
      </c>
      <c r="D178" s="1" t="s">
        <v>7174</v>
      </c>
      <c r="E178" s="1">
        <v>521.0</v>
      </c>
      <c r="F178" s="1">
        <v>317.27</v>
      </c>
      <c r="G178" s="1" t="s">
        <v>7169</v>
      </c>
      <c r="H178" s="12">
        <v>45974.0</v>
      </c>
      <c r="I178" s="1">
        <v>11.0</v>
      </c>
      <c r="J178" s="1">
        <v>2025.0</v>
      </c>
      <c r="K178" s="1" t="s">
        <v>7170</v>
      </c>
      <c r="L178" s="1">
        <v>102.2</v>
      </c>
      <c r="M178" s="13">
        <v>165297.67</v>
      </c>
      <c r="N178" s="1">
        <v>53246.2</v>
      </c>
      <c r="O178" s="13"/>
    </row>
    <row r="179">
      <c r="A179" s="1" t="s">
        <v>7536</v>
      </c>
      <c r="B179" s="1" t="s">
        <v>7202</v>
      </c>
      <c r="C179" s="1" t="s">
        <v>7537</v>
      </c>
      <c r="D179" s="1" t="s">
        <v>7210</v>
      </c>
      <c r="E179" s="1">
        <v>336.0</v>
      </c>
      <c r="F179" s="1">
        <v>394.38</v>
      </c>
      <c r="G179" s="1" t="s">
        <v>7185</v>
      </c>
      <c r="H179" s="12">
        <v>46017.0</v>
      </c>
      <c r="I179" s="1">
        <v>12.0</v>
      </c>
      <c r="J179" s="1">
        <v>2025.0</v>
      </c>
      <c r="K179" s="1" t="s">
        <v>7170</v>
      </c>
      <c r="L179" s="1">
        <v>384.3</v>
      </c>
      <c r="M179" s="13">
        <v>132511.68</v>
      </c>
      <c r="N179" s="1">
        <v>129124.8</v>
      </c>
      <c r="O179" s="13"/>
    </row>
    <row r="180">
      <c r="A180" s="1" t="s">
        <v>7538</v>
      </c>
      <c r="B180" s="1" t="s">
        <v>7206</v>
      </c>
      <c r="C180" s="1" t="s">
        <v>7539</v>
      </c>
      <c r="D180" s="1" t="s">
        <v>7168</v>
      </c>
      <c r="E180" s="1">
        <v>316.0</v>
      </c>
      <c r="F180" s="1">
        <v>439.68</v>
      </c>
      <c r="G180" s="1" t="s">
        <v>7204</v>
      </c>
      <c r="H180" s="12">
        <v>45750.0</v>
      </c>
      <c r="I180" s="1">
        <v>4.0</v>
      </c>
      <c r="J180" s="1">
        <v>2025.0</v>
      </c>
      <c r="K180" s="1" t="s">
        <v>7170</v>
      </c>
      <c r="L180" s="1">
        <v>223.2</v>
      </c>
      <c r="M180" s="13">
        <v>138938.88</v>
      </c>
      <c r="N180" s="1">
        <v>70531.2</v>
      </c>
      <c r="O180" s="13"/>
    </row>
    <row r="181">
      <c r="A181" s="1" t="s">
        <v>7540</v>
      </c>
      <c r="B181" s="1" t="s">
        <v>7172</v>
      </c>
      <c r="C181" s="1" t="s">
        <v>7541</v>
      </c>
      <c r="D181" s="1" t="s">
        <v>7162</v>
      </c>
      <c r="E181" s="1">
        <v>956.0</v>
      </c>
      <c r="F181" s="1">
        <v>572.9</v>
      </c>
      <c r="G181" s="1" t="s">
        <v>7163</v>
      </c>
      <c r="H181" s="12">
        <v>45666.0</v>
      </c>
      <c r="I181" s="1">
        <v>1.0</v>
      </c>
      <c r="J181" s="1">
        <v>2025.0</v>
      </c>
      <c r="K181" s="1" t="s">
        <v>7164</v>
      </c>
      <c r="L181" s="1">
        <v>251.7</v>
      </c>
      <c r="M181" s="13">
        <v>547692.4</v>
      </c>
      <c r="N181" s="1">
        <v>240625.2</v>
      </c>
      <c r="O181" s="13"/>
    </row>
    <row r="182">
      <c r="A182" s="1" t="s">
        <v>7542</v>
      </c>
      <c r="B182" s="1" t="s">
        <v>7180</v>
      </c>
      <c r="C182" s="1" t="s">
        <v>7543</v>
      </c>
      <c r="D182" s="1" t="s">
        <v>7168</v>
      </c>
      <c r="E182" s="1">
        <v>667.0</v>
      </c>
      <c r="F182" s="1">
        <v>527.68</v>
      </c>
      <c r="G182" s="1" t="s">
        <v>7191</v>
      </c>
      <c r="H182" s="12">
        <v>45744.0</v>
      </c>
      <c r="I182" s="1">
        <v>3.0</v>
      </c>
      <c r="J182" s="1">
        <v>2025.0</v>
      </c>
      <c r="K182" s="1" t="s">
        <v>7170</v>
      </c>
      <c r="L182" s="1">
        <v>243.8</v>
      </c>
      <c r="M182" s="13">
        <v>351962.56</v>
      </c>
      <c r="N182" s="1">
        <v>162614.6</v>
      </c>
      <c r="O182" s="13"/>
    </row>
    <row r="183">
      <c r="A183" s="1" t="s">
        <v>7544</v>
      </c>
      <c r="B183" s="1" t="s">
        <v>7180</v>
      </c>
      <c r="C183" s="1" t="s">
        <v>7545</v>
      </c>
      <c r="D183" s="1" t="s">
        <v>7168</v>
      </c>
      <c r="E183" s="1">
        <v>236.0</v>
      </c>
      <c r="F183" s="1">
        <v>538.74</v>
      </c>
      <c r="G183" s="1" t="s">
        <v>7191</v>
      </c>
      <c r="H183" s="12">
        <v>45964.0</v>
      </c>
      <c r="I183" s="1">
        <v>11.0</v>
      </c>
      <c r="J183" s="1">
        <v>2025.0</v>
      </c>
      <c r="K183" s="1" t="s">
        <v>7170</v>
      </c>
      <c r="L183" s="1">
        <v>482.6</v>
      </c>
      <c r="M183" s="13">
        <v>127142.64</v>
      </c>
      <c r="N183" s="1">
        <v>113893.6</v>
      </c>
      <c r="O183" s="13"/>
    </row>
    <row r="184">
      <c r="A184" s="1" t="s">
        <v>7546</v>
      </c>
      <c r="B184" s="1" t="s">
        <v>7180</v>
      </c>
      <c r="C184" s="1" t="s">
        <v>7547</v>
      </c>
      <c r="D184" s="1" t="s">
        <v>7213</v>
      </c>
      <c r="E184" s="1">
        <v>236.0</v>
      </c>
      <c r="F184" s="1">
        <v>530.54</v>
      </c>
      <c r="G184" s="1" t="s">
        <v>7204</v>
      </c>
      <c r="H184" s="12">
        <v>45839.0</v>
      </c>
      <c r="I184" s="1">
        <v>7.0</v>
      </c>
      <c r="J184" s="1">
        <v>2025.0</v>
      </c>
      <c r="K184" s="1" t="s">
        <v>7170</v>
      </c>
      <c r="L184" s="1">
        <v>262.4</v>
      </c>
      <c r="M184" s="13">
        <v>125207.44</v>
      </c>
      <c r="N184" s="1">
        <v>61926.4</v>
      </c>
      <c r="O184" s="13"/>
    </row>
    <row r="185">
      <c r="A185" s="1" t="s">
        <v>7548</v>
      </c>
      <c r="B185" s="1" t="s">
        <v>7176</v>
      </c>
      <c r="C185" s="1" t="s">
        <v>7549</v>
      </c>
      <c r="D185" s="1" t="s">
        <v>7198</v>
      </c>
      <c r="E185" s="1">
        <v>202.0</v>
      </c>
      <c r="F185" s="1">
        <v>349.58</v>
      </c>
      <c r="G185" s="1" t="s">
        <v>7178</v>
      </c>
      <c r="H185" s="12">
        <v>45856.0</v>
      </c>
      <c r="I185" s="1">
        <v>7.0</v>
      </c>
      <c r="J185" s="1">
        <v>2025.0</v>
      </c>
      <c r="K185" s="1" t="s">
        <v>7164</v>
      </c>
      <c r="L185" s="1">
        <v>387.8</v>
      </c>
      <c r="M185" s="13">
        <v>70615.16</v>
      </c>
      <c r="N185" s="1">
        <v>78335.6</v>
      </c>
      <c r="O185" s="13"/>
    </row>
    <row r="186">
      <c r="A186" s="1" t="s">
        <v>7550</v>
      </c>
      <c r="B186" s="1" t="s">
        <v>7180</v>
      </c>
      <c r="C186" s="1" t="s">
        <v>7551</v>
      </c>
      <c r="D186" s="1" t="s">
        <v>7168</v>
      </c>
      <c r="E186" s="1">
        <v>118.0</v>
      </c>
      <c r="F186" s="1">
        <v>574.22</v>
      </c>
      <c r="G186" s="1" t="s">
        <v>7191</v>
      </c>
      <c r="H186" s="12">
        <v>45766.0</v>
      </c>
      <c r="I186" s="1">
        <v>4.0</v>
      </c>
      <c r="J186" s="1">
        <v>2025.0</v>
      </c>
      <c r="K186" s="1" t="s">
        <v>7164</v>
      </c>
      <c r="L186" s="1">
        <v>226.0</v>
      </c>
      <c r="M186" s="13">
        <v>67757.96</v>
      </c>
      <c r="N186" s="1">
        <v>26668.0</v>
      </c>
      <c r="O186" s="13"/>
    </row>
    <row r="187">
      <c r="A187" s="1" t="s">
        <v>7552</v>
      </c>
      <c r="B187" s="1" t="s">
        <v>7166</v>
      </c>
      <c r="C187" s="1" t="s">
        <v>7553</v>
      </c>
      <c r="D187" s="1" t="s">
        <v>7168</v>
      </c>
      <c r="E187" s="1">
        <v>882.0</v>
      </c>
      <c r="F187" s="1">
        <v>589.75</v>
      </c>
      <c r="G187" s="1" t="s">
        <v>7185</v>
      </c>
      <c r="H187" s="12">
        <v>45940.0</v>
      </c>
      <c r="I187" s="1">
        <v>10.0</v>
      </c>
      <c r="J187" s="1">
        <v>2025.0</v>
      </c>
      <c r="K187" s="1" t="s">
        <v>7170</v>
      </c>
      <c r="L187" s="1">
        <v>496.5</v>
      </c>
      <c r="M187" s="13">
        <v>520159.5</v>
      </c>
      <c r="N187" s="1">
        <v>437913.0</v>
      </c>
      <c r="O187" s="13"/>
    </row>
    <row r="188">
      <c r="A188" s="1" t="s">
        <v>7554</v>
      </c>
      <c r="B188" s="1" t="s">
        <v>7202</v>
      </c>
      <c r="C188" s="1" t="s">
        <v>7555</v>
      </c>
      <c r="D188" s="1" t="s">
        <v>7162</v>
      </c>
      <c r="E188" s="1">
        <v>561.0</v>
      </c>
      <c r="F188" s="1">
        <v>437.06</v>
      </c>
      <c r="G188" s="1" t="s">
        <v>7169</v>
      </c>
      <c r="H188" s="12">
        <v>45914.0</v>
      </c>
      <c r="I188" s="1">
        <v>9.0</v>
      </c>
      <c r="J188" s="1">
        <v>2025.0</v>
      </c>
      <c r="K188" s="1" t="s">
        <v>7164</v>
      </c>
      <c r="L188" s="1">
        <v>365.3</v>
      </c>
      <c r="M188" s="13">
        <v>245190.66</v>
      </c>
      <c r="N188" s="1">
        <v>204933.3</v>
      </c>
      <c r="O188" s="13"/>
    </row>
    <row r="189">
      <c r="A189" s="1" t="s">
        <v>7556</v>
      </c>
      <c r="B189" s="1" t="s">
        <v>7180</v>
      </c>
      <c r="C189" s="1" t="s">
        <v>7557</v>
      </c>
      <c r="D189" s="1" t="s">
        <v>7168</v>
      </c>
      <c r="E189" s="1">
        <v>929.0</v>
      </c>
      <c r="F189" s="1">
        <v>566.1</v>
      </c>
      <c r="G189" s="1" t="s">
        <v>7191</v>
      </c>
      <c r="H189" s="12">
        <v>45953.0</v>
      </c>
      <c r="I189" s="1">
        <v>10.0</v>
      </c>
      <c r="J189" s="1">
        <v>2025.0</v>
      </c>
      <c r="K189" s="1" t="s">
        <v>7170</v>
      </c>
      <c r="L189" s="1">
        <v>113.8</v>
      </c>
      <c r="M189" s="13">
        <v>525906.9</v>
      </c>
      <c r="N189" s="1">
        <v>105720.2</v>
      </c>
      <c r="O189" s="13"/>
    </row>
    <row r="190">
      <c r="A190" s="1" t="s">
        <v>7558</v>
      </c>
      <c r="B190" s="1" t="s">
        <v>7166</v>
      </c>
      <c r="C190" s="1" t="s">
        <v>7559</v>
      </c>
      <c r="D190" s="1" t="s">
        <v>7168</v>
      </c>
      <c r="E190" s="1">
        <v>647.0</v>
      </c>
      <c r="F190" s="1">
        <v>371.37</v>
      </c>
      <c r="G190" s="1" t="s">
        <v>7204</v>
      </c>
      <c r="H190" s="12">
        <v>45754.0</v>
      </c>
      <c r="I190" s="1">
        <v>4.0</v>
      </c>
      <c r="J190" s="1">
        <v>2025.0</v>
      </c>
      <c r="K190" s="1" t="s">
        <v>7164</v>
      </c>
      <c r="L190" s="1">
        <v>264.6</v>
      </c>
      <c r="M190" s="13">
        <v>240276.39</v>
      </c>
      <c r="N190" s="1">
        <v>171196.2</v>
      </c>
      <c r="O190" s="13"/>
    </row>
    <row r="191">
      <c r="A191" s="1" t="s">
        <v>7560</v>
      </c>
      <c r="B191" s="1" t="s">
        <v>7160</v>
      </c>
      <c r="C191" s="1" t="s">
        <v>7561</v>
      </c>
      <c r="D191" s="1" t="s">
        <v>7213</v>
      </c>
      <c r="E191" s="1">
        <v>951.0</v>
      </c>
      <c r="F191" s="1">
        <v>333.73</v>
      </c>
      <c r="G191" s="1" t="s">
        <v>7163</v>
      </c>
      <c r="H191" s="12">
        <v>45710.0</v>
      </c>
      <c r="I191" s="1">
        <v>2.0</v>
      </c>
      <c r="J191" s="1">
        <v>2025.0</v>
      </c>
      <c r="K191" s="1" t="s">
        <v>7170</v>
      </c>
      <c r="L191" s="1">
        <v>115.1</v>
      </c>
      <c r="M191" s="13">
        <v>317377.23</v>
      </c>
      <c r="N191" s="1">
        <v>109460.1</v>
      </c>
      <c r="O191" s="13"/>
    </row>
    <row r="192">
      <c r="A192" s="1" t="s">
        <v>7562</v>
      </c>
      <c r="B192" s="1" t="s">
        <v>7206</v>
      </c>
      <c r="C192" s="1" t="s">
        <v>7563</v>
      </c>
      <c r="D192" s="1" t="s">
        <v>7188</v>
      </c>
      <c r="E192" s="1">
        <v>277.0</v>
      </c>
      <c r="F192" s="1">
        <v>589.66</v>
      </c>
      <c r="G192" s="1" t="s">
        <v>7169</v>
      </c>
      <c r="H192" s="12">
        <v>45743.0</v>
      </c>
      <c r="I192" s="1">
        <v>3.0</v>
      </c>
      <c r="J192" s="1">
        <v>2025.0</v>
      </c>
      <c r="K192" s="1" t="s">
        <v>7170</v>
      </c>
      <c r="L192" s="1">
        <v>302.8</v>
      </c>
      <c r="M192" s="13">
        <v>163335.82</v>
      </c>
      <c r="N192" s="1">
        <v>83875.6</v>
      </c>
      <c r="O192" s="13"/>
    </row>
    <row r="193">
      <c r="A193" s="1" t="s">
        <v>7564</v>
      </c>
      <c r="B193" s="1" t="s">
        <v>7180</v>
      </c>
      <c r="C193" s="1" t="s">
        <v>7565</v>
      </c>
      <c r="D193" s="1" t="s">
        <v>7168</v>
      </c>
      <c r="E193" s="1">
        <v>992.0</v>
      </c>
      <c r="F193" s="1">
        <v>316.08</v>
      </c>
      <c r="G193" s="1" t="s">
        <v>7191</v>
      </c>
      <c r="H193" s="12">
        <v>45780.0</v>
      </c>
      <c r="I193" s="1">
        <v>5.0</v>
      </c>
      <c r="J193" s="1">
        <v>2025.0</v>
      </c>
      <c r="K193" s="1" t="s">
        <v>7164</v>
      </c>
      <c r="L193" s="1">
        <v>179.7</v>
      </c>
      <c r="M193" s="13">
        <v>313551.36</v>
      </c>
      <c r="N193" s="1">
        <v>178262.4</v>
      </c>
      <c r="O193" s="13"/>
    </row>
    <row r="194">
      <c r="A194" s="1" t="s">
        <v>7566</v>
      </c>
      <c r="B194" s="1" t="s">
        <v>7166</v>
      </c>
      <c r="C194" s="1" t="s">
        <v>7567</v>
      </c>
      <c r="D194" s="1" t="s">
        <v>7213</v>
      </c>
      <c r="E194" s="1">
        <v>100.0</v>
      </c>
      <c r="F194" s="1">
        <v>569.12</v>
      </c>
      <c r="G194" s="1" t="s">
        <v>7204</v>
      </c>
      <c r="H194" s="12">
        <v>45933.0</v>
      </c>
      <c r="I194" s="1">
        <v>10.0</v>
      </c>
      <c r="J194" s="1">
        <v>2025.0</v>
      </c>
      <c r="K194" s="1" t="s">
        <v>7164</v>
      </c>
      <c r="L194" s="1">
        <v>217.7</v>
      </c>
      <c r="M194" s="13">
        <v>56912.0</v>
      </c>
      <c r="N194" s="1">
        <v>21770.0</v>
      </c>
      <c r="O194" s="13"/>
    </row>
    <row r="195">
      <c r="A195" s="1" t="s">
        <v>7568</v>
      </c>
      <c r="B195" s="1" t="s">
        <v>7172</v>
      </c>
      <c r="C195" s="1" t="s">
        <v>7569</v>
      </c>
      <c r="D195" s="1" t="s">
        <v>7213</v>
      </c>
      <c r="E195" s="1">
        <v>820.0</v>
      </c>
      <c r="F195" s="1">
        <v>380.53</v>
      </c>
      <c r="G195" s="1" t="s">
        <v>7182</v>
      </c>
      <c r="H195" s="12">
        <v>45912.0</v>
      </c>
      <c r="I195" s="1">
        <v>9.0</v>
      </c>
      <c r="J195" s="1">
        <v>2025.0</v>
      </c>
      <c r="K195" s="1" t="s">
        <v>7164</v>
      </c>
      <c r="L195" s="1">
        <v>267.3</v>
      </c>
      <c r="M195" s="13">
        <v>312034.6</v>
      </c>
      <c r="N195" s="1">
        <v>219186.0</v>
      </c>
      <c r="O195" s="13"/>
    </row>
    <row r="196">
      <c r="A196" s="1" t="s">
        <v>7570</v>
      </c>
      <c r="B196" s="1" t="s">
        <v>7202</v>
      </c>
      <c r="C196" s="1" t="s">
        <v>7571</v>
      </c>
      <c r="D196" s="1" t="s">
        <v>7198</v>
      </c>
      <c r="E196" s="1">
        <v>743.0</v>
      </c>
      <c r="F196" s="1">
        <v>318.45</v>
      </c>
      <c r="G196" s="1" t="s">
        <v>7185</v>
      </c>
      <c r="H196" s="12">
        <v>45704.0</v>
      </c>
      <c r="I196" s="1">
        <v>2.0</v>
      </c>
      <c r="J196" s="1">
        <v>2025.0</v>
      </c>
      <c r="K196" s="1" t="s">
        <v>7170</v>
      </c>
      <c r="L196" s="1">
        <v>322.6</v>
      </c>
      <c r="M196" s="13">
        <v>236608.35</v>
      </c>
      <c r="N196" s="1">
        <v>239691.8</v>
      </c>
      <c r="O196" s="13"/>
    </row>
    <row r="197">
      <c r="A197" s="1" t="s">
        <v>7572</v>
      </c>
      <c r="B197" s="1" t="s">
        <v>7202</v>
      </c>
      <c r="C197" s="1" t="s">
        <v>7573</v>
      </c>
      <c r="D197" s="1" t="s">
        <v>7198</v>
      </c>
      <c r="E197" s="1">
        <v>319.0</v>
      </c>
      <c r="F197" s="1">
        <v>445.1</v>
      </c>
      <c r="G197" s="1" t="s">
        <v>7178</v>
      </c>
      <c r="H197" s="12">
        <v>46003.0</v>
      </c>
      <c r="I197" s="1">
        <v>12.0</v>
      </c>
      <c r="J197" s="1">
        <v>2025.0</v>
      </c>
      <c r="K197" s="1" t="s">
        <v>7170</v>
      </c>
      <c r="L197" s="1">
        <v>127.0</v>
      </c>
      <c r="M197" s="13">
        <v>141986.9</v>
      </c>
      <c r="N197" s="1">
        <v>40513.0</v>
      </c>
      <c r="O197" s="13"/>
    </row>
    <row r="198">
      <c r="A198" s="1" t="s">
        <v>7574</v>
      </c>
      <c r="B198" s="1" t="s">
        <v>7180</v>
      </c>
      <c r="C198" s="1" t="s">
        <v>7575</v>
      </c>
      <c r="D198" s="1" t="s">
        <v>7168</v>
      </c>
      <c r="E198" s="1">
        <v>900.0</v>
      </c>
      <c r="F198" s="1">
        <v>466.49</v>
      </c>
      <c r="G198" s="1" t="s">
        <v>7163</v>
      </c>
      <c r="H198" s="12">
        <v>45921.0</v>
      </c>
      <c r="I198" s="1">
        <v>9.0</v>
      </c>
      <c r="J198" s="1">
        <v>2025.0</v>
      </c>
      <c r="K198" s="1" t="s">
        <v>7164</v>
      </c>
      <c r="L198" s="1">
        <v>412.1</v>
      </c>
      <c r="M198" s="13">
        <v>419841.0</v>
      </c>
      <c r="N198" s="1">
        <v>370890.0</v>
      </c>
      <c r="O198" s="13"/>
    </row>
    <row r="199">
      <c r="A199" s="1" t="s">
        <v>7576</v>
      </c>
      <c r="B199" s="1" t="s">
        <v>7180</v>
      </c>
      <c r="C199" s="1" t="s">
        <v>7577</v>
      </c>
      <c r="D199" s="1" t="s">
        <v>7168</v>
      </c>
      <c r="E199" s="1">
        <v>542.0</v>
      </c>
      <c r="F199" s="1">
        <v>480.62</v>
      </c>
      <c r="G199" s="1" t="s">
        <v>7191</v>
      </c>
      <c r="H199" s="12">
        <v>46012.0</v>
      </c>
      <c r="I199" s="1">
        <v>12.0</v>
      </c>
      <c r="J199" s="1">
        <v>2025.0</v>
      </c>
      <c r="K199" s="1" t="s">
        <v>7164</v>
      </c>
      <c r="L199" s="1">
        <v>176.7</v>
      </c>
      <c r="M199" s="13">
        <v>260496.04</v>
      </c>
      <c r="N199" s="1">
        <v>95771.4</v>
      </c>
      <c r="O199" s="13"/>
    </row>
    <row r="200">
      <c r="A200" s="1" t="s">
        <v>7578</v>
      </c>
      <c r="B200" s="1" t="s">
        <v>7202</v>
      </c>
      <c r="C200" s="1" t="s">
        <v>7579</v>
      </c>
      <c r="D200" s="1" t="s">
        <v>7168</v>
      </c>
      <c r="E200" s="1">
        <v>883.0</v>
      </c>
      <c r="F200" s="1">
        <v>380.39</v>
      </c>
      <c r="G200" s="1" t="s">
        <v>7178</v>
      </c>
      <c r="H200" s="12">
        <v>45927.0</v>
      </c>
      <c r="I200" s="1">
        <v>9.0</v>
      </c>
      <c r="J200" s="1">
        <v>2025.0</v>
      </c>
      <c r="K200" s="1" t="s">
        <v>7164</v>
      </c>
      <c r="L200" s="1">
        <v>101.9</v>
      </c>
      <c r="M200" s="13">
        <v>335884.37</v>
      </c>
      <c r="N200" s="1">
        <v>89977.7</v>
      </c>
      <c r="O200" s="13"/>
    </row>
    <row r="201">
      <c r="A201" s="1" t="s">
        <v>7580</v>
      </c>
      <c r="B201" s="1" t="s">
        <v>7206</v>
      </c>
      <c r="C201" s="1" t="s">
        <v>7581</v>
      </c>
      <c r="D201" s="1" t="s">
        <v>7168</v>
      </c>
      <c r="E201" s="1">
        <v>261.0</v>
      </c>
      <c r="F201" s="1">
        <v>470.56</v>
      </c>
      <c r="G201" s="1" t="s">
        <v>7169</v>
      </c>
      <c r="H201" s="12">
        <v>45718.0</v>
      </c>
      <c r="I201" s="1">
        <v>3.0</v>
      </c>
      <c r="J201" s="1">
        <v>2025.0</v>
      </c>
      <c r="K201" s="1" t="s">
        <v>7164</v>
      </c>
      <c r="L201" s="1">
        <v>284.5</v>
      </c>
      <c r="M201" s="13">
        <v>122816.16</v>
      </c>
      <c r="N201" s="1">
        <v>74254.5</v>
      </c>
      <c r="O201" s="13"/>
    </row>
    <row r="202">
      <c r="A202" s="1" t="s">
        <v>7582</v>
      </c>
      <c r="B202" s="1" t="s">
        <v>7160</v>
      </c>
      <c r="C202" s="1" t="s">
        <v>7583</v>
      </c>
      <c r="D202" s="1" t="s">
        <v>7174</v>
      </c>
      <c r="E202" s="1">
        <v>577.0</v>
      </c>
      <c r="F202" s="1">
        <v>443.33</v>
      </c>
      <c r="G202" s="1" t="s">
        <v>7163</v>
      </c>
      <c r="H202" s="12">
        <v>45833.0</v>
      </c>
      <c r="I202" s="1">
        <v>6.0</v>
      </c>
      <c r="J202" s="1">
        <v>2025.0</v>
      </c>
      <c r="K202" s="1" t="s">
        <v>7170</v>
      </c>
      <c r="L202" s="1">
        <v>480.4</v>
      </c>
      <c r="M202" s="13">
        <v>255801.41</v>
      </c>
      <c r="N202" s="1">
        <v>277190.8</v>
      </c>
      <c r="O202" s="13"/>
    </row>
    <row r="203">
      <c r="A203" s="1" t="s">
        <v>7584</v>
      </c>
      <c r="B203" s="1" t="s">
        <v>7166</v>
      </c>
      <c r="C203" s="1" t="s">
        <v>7585</v>
      </c>
      <c r="D203" s="1" t="s">
        <v>7174</v>
      </c>
      <c r="E203" s="1">
        <v>179.0</v>
      </c>
      <c r="F203" s="1">
        <v>404.84</v>
      </c>
      <c r="G203" s="1" t="s">
        <v>7178</v>
      </c>
      <c r="H203" s="12">
        <v>45813.0</v>
      </c>
      <c r="I203" s="1">
        <v>6.0</v>
      </c>
      <c r="J203" s="1">
        <v>2025.0</v>
      </c>
      <c r="K203" s="1" t="s">
        <v>7170</v>
      </c>
      <c r="L203" s="1">
        <v>190.8</v>
      </c>
      <c r="M203" s="13">
        <v>72466.36</v>
      </c>
      <c r="N203" s="1">
        <v>34153.2</v>
      </c>
      <c r="O203" s="13"/>
    </row>
    <row r="204">
      <c r="A204" s="1" t="s">
        <v>7586</v>
      </c>
      <c r="B204" s="1" t="s">
        <v>7180</v>
      </c>
      <c r="C204" s="1" t="s">
        <v>7587</v>
      </c>
      <c r="D204" s="1" t="s">
        <v>7168</v>
      </c>
      <c r="E204" s="1">
        <v>348.0</v>
      </c>
      <c r="F204" s="1">
        <v>568.61</v>
      </c>
      <c r="G204" s="1" t="s">
        <v>7191</v>
      </c>
      <c r="H204" s="12">
        <v>45824.0</v>
      </c>
      <c r="I204" s="1">
        <v>6.0</v>
      </c>
      <c r="J204" s="1">
        <v>2025.0</v>
      </c>
      <c r="K204" s="1" t="s">
        <v>7164</v>
      </c>
      <c r="L204" s="1">
        <v>448.9</v>
      </c>
      <c r="M204" s="13">
        <v>197876.28</v>
      </c>
      <c r="N204" s="1">
        <v>156217.2</v>
      </c>
      <c r="O204" s="13"/>
    </row>
    <row r="205">
      <c r="A205" s="1" t="s">
        <v>7588</v>
      </c>
      <c r="B205" s="1" t="s">
        <v>7166</v>
      </c>
      <c r="C205" s="1" t="s">
        <v>7589</v>
      </c>
      <c r="D205" s="1" t="s">
        <v>7174</v>
      </c>
      <c r="E205" s="1">
        <v>200.0</v>
      </c>
      <c r="F205" s="1">
        <v>507.08</v>
      </c>
      <c r="G205" s="1" t="s">
        <v>7182</v>
      </c>
      <c r="H205" s="12">
        <v>45714.0</v>
      </c>
      <c r="I205" s="1">
        <v>2.0</v>
      </c>
      <c r="J205" s="1">
        <v>2025.0</v>
      </c>
      <c r="K205" s="1" t="s">
        <v>7164</v>
      </c>
      <c r="L205" s="1">
        <v>401.3</v>
      </c>
      <c r="M205" s="13">
        <v>101416.0</v>
      </c>
      <c r="N205" s="1">
        <v>80260.0</v>
      </c>
      <c r="O205" s="13"/>
    </row>
    <row r="206">
      <c r="A206" s="1" t="s">
        <v>7590</v>
      </c>
      <c r="B206" s="1" t="s">
        <v>7172</v>
      </c>
      <c r="C206" s="1" t="s">
        <v>7591</v>
      </c>
      <c r="D206" s="1" t="s">
        <v>7213</v>
      </c>
      <c r="E206" s="1">
        <v>962.0</v>
      </c>
      <c r="F206" s="1">
        <v>454.14</v>
      </c>
      <c r="G206" s="1" t="s">
        <v>7182</v>
      </c>
      <c r="H206" s="12">
        <v>45975.0</v>
      </c>
      <c r="I206" s="1">
        <v>11.0</v>
      </c>
      <c r="J206" s="1">
        <v>2025.0</v>
      </c>
      <c r="K206" s="1" t="s">
        <v>7170</v>
      </c>
      <c r="L206" s="1">
        <v>445.4</v>
      </c>
      <c r="M206" s="13">
        <v>436882.68</v>
      </c>
      <c r="N206" s="1">
        <v>428474.8</v>
      </c>
      <c r="O206" s="13"/>
    </row>
    <row r="207">
      <c r="A207" s="1" t="s">
        <v>7592</v>
      </c>
      <c r="B207" s="1" t="s">
        <v>7176</v>
      </c>
      <c r="C207" s="1" t="s">
        <v>7593</v>
      </c>
      <c r="D207" s="1" t="s">
        <v>7174</v>
      </c>
      <c r="E207" s="1">
        <v>463.0</v>
      </c>
      <c r="F207" s="1">
        <v>375.74</v>
      </c>
      <c r="G207" s="1" t="s">
        <v>7185</v>
      </c>
      <c r="H207" s="12">
        <v>45707.0</v>
      </c>
      <c r="I207" s="1">
        <v>2.0</v>
      </c>
      <c r="J207" s="1">
        <v>2025.0</v>
      </c>
      <c r="K207" s="1" t="s">
        <v>7170</v>
      </c>
      <c r="L207" s="1">
        <v>221.5</v>
      </c>
      <c r="M207" s="13">
        <v>173967.62</v>
      </c>
      <c r="N207" s="1">
        <v>102554.5</v>
      </c>
      <c r="O207" s="13"/>
    </row>
    <row r="208">
      <c r="A208" s="1" t="s">
        <v>7594</v>
      </c>
      <c r="B208" s="1" t="s">
        <v>7202</v>
      </c>
      <c r="C208" s="1" t="s">
        <v>7595</v>
      </c>
      <c r="D208" s="1" t="s">
        <v>7174</v>
      </c>
      <c r="E208" s="1">
        <v>821.0</v>
      </c>
      <c r="F208" s="1">
        <v>414.88</v>
      </c>
      <c r="G208" s="1" t="s">
        <v>7182</v>
      </c>
      <c r="H208" s="12">
        <v>45950.0</v>
      </c>
      <c r="I208" s="1">
        <v>10.0</v>
      </c>
      <c r="J208" s="1">
        <v>2025.0</v>
      </c>
      <c r="K208" s="1" t="s">
        <v>7170</v>
      </c>
      <c r="L208" s="1">
        <v>255.5</v>
      </c>
      <c r="M208" s="13">
        <v>340616.48</v>
      </c>
      <c r="N208" s="1">
        <v>209765.5</v>
      </c>
      <c r="O208" s="13"/>
    </row>
    <row r="209">
      <c r="A209" s="1" t="s">
        <v>7596</v>
      </c>
      <c r="B209" s="1" t="s">
        <v>7160</v>
      </c>
      <c r="C209" s="1" t="s">
        <v>7597</v>
      </c>
      <c r="D209" s="1" t="s">
        <v>7210</v>
      </c>
      <c r="E209" s="1">
        <v>524.0</v>
      </c>
      <c r="F209" s="1">
        <v>520.7</v>
      </c>
      <c r="G209" s="1" t="s">
        <v>7182</v>
      </c>
      <c r="H209" s="12">
        <v>45679.0</v>
      </c>
      <c r="I209" s="1">
        <v>1.0</v>
      </c>
      <c r="J209" s="1">
        <v>2025.0</v>
      </c>
      <c r="K209" s="1" t="s">
        <v>7170</v>
      </c>
      <c r="L209" s="1">
        <v>329.4</v>
      </c>
      <c r="M209" s="13">
        <v>272846.8</v>
      </c>
      <c r="N209" s="1">
        <v>172605.6</v>
      </c>
      <c r="O209" s="13"/>
    </row>
    <row r="210">
      <c r="A210" s="1" t="s">
        <v>7598</v>
      </c>
      <c r="B210" s="1" t="s">
        <v>7176</v>
      </c>
      <c r="C210" s="1" t="s">
        <v>7599</v>
      </c>
      <c r="D210" s="1" t="s">
        <v>7174</v>
      </c>
      <c r="E210" s="1">
        <v>135.0</v>
      </c>
      <c r="F210" s="1">
        <v>367.9</v>
      </c>
      <c r="G210" s="1" t="s">
        <v>7204</v>
      </c>
      <c r="H210" s="12">
        <v>45790.0</v>
      </c>
      <c r="I210" s="1">
        <v>5.0</v>
      </c>
      <c r="J210" s="1">
        <v>2025.0</v>
      </c>
      <c r="K210" s="1" t="s">
        <v>7164</v>
      </c>
      <c r="L210" s="1">
        <v>478.2</v>
      </c>
      <c r="M210" s="13">
        <v>49666.5</v>
      </c>
      <c r="N210" s="1">
        <v>64557.0</v>
      </c>
      <c r="O210" s="13"/>
    </row>
    <row r="211">
      <c r="A211" s="1" t="s">
        <v>7600</v>
      </c>
      <c r="B211" s="1" t="s">
        <v>7176</v>
      </c>
      <c r="C211" s="1" t="s">
        <v>7601</v>
      </c>
      <c r="D211" s="1" t="s">
        <v>7213</v>
      </c>
      <c r="E211" s="1">
        <v>847.0</v>
      </c>
      <c r="F211" s="1">
        <v>569.95</v>
      </c>
      <c r="G211" s="1" t="s">
        <v>7185</v>
      </c>
      <c r="H211" s="12">
        <v>46018.0</v>
      </c>
      <c r="I211" s="1">
        <v>12.0</v>
      </c>
      <c r="J211" s="1">
        <v>2025.0</v>
      </c>
      <c r="K211" s="1" t="s">
        <v>7170</v>
      </c>
      <c r="L211" s="1">
        <v>126.2</v>
      </c>
      <c r="M211" s="13">
        <v>482747.65</v>
      </c>
      <c r="N211" s="1">
        <v>106891.4</v>
      </c>
      <c r="O211" s="13"/>
    </row>
    <row r="212">
      <c r="A212" s="1" t="s">
        <v>7602</v>
      </c>
      <c r="B212" s="1" t="s">
        <v>7202</v>
      </c>
      <c r="C212" s="1" t="s">
        <v>7603</v>
      </c>
      <c r="D212" s="1" t="s">
        <v>7168</v>
      </c>
      <c r="E212" s="1">
        <v>107.0</v>
      </c>
      <c r="F212" s="1">
        <v>576.33</v>
      </c>
      <c r="G212" s="1" t="s">
        <v>7204</v>
      </c>
      <c r="H212" s="12">
        <v>46010.0</v>
      </c>
      <c r="I212" s="1">
        <v>12.0</v>
      </c>
      <c r="J212" s="1">
        <v>2025.0</v>
      </c>
      <c r="K212" s="1" t="s">
        <v>7164</v>
      </c>
      <c r="L212" s="1">
        <v>142.3</v>
      </c>
      <c r="M212" s="13">
        <v>61667.31</v>
      </c>
      <c r="N212" s="1">
        <v>15226.1</v>
      </c>
      <c r="O212" s="13"/>
    </row>
    <row r="213">
      <c r="A213" s="1" t="s">
        <v>7604</v>
      </c>
      <c r="B213" s="1" t="s">
        <v>7160</v>
      </c>
      <c r="C213" s="1" t="s">
        <v>7605</v>
      </c>
      <c r="D213" s="1" t="s">
        <v>7162</v>
      </c>
      <c r="E213" s="1">
        <v>794.0</v>
      </c>
      <c r="F213" s="1">
        <v>525.27</v>
      </c>
      <c r="G213" s="1" t="s">
        <v>7169</v>
      </c>
      <c r="H213" s="12">
        <v>45781.0</v>
      </c>
      <c r="I213" s="1">
        <v>5.0</v>
      </c>
      <c r="J213" s="1">
        <v>2025.0</v>
      </c>
      <c r="K213" s="1" t="s">
        <v>7170</v>
      </c>
      <c r="L213" s="1">
        <v>222.7</v>
      </c>
      <c r="M213" s="13">
        <v>417064.38</v>
      </c>
      <c r="N213" s="1">
        <v>176823.8</v>
      </c>
      <c r="O213" s="13"/>
    </row>
    <row r="214">
      <c r="A214" s="1" t="s">
        <v>7606</v>
      </c>
      <c r="B214" s="1" t="s">
        <v>7166</v>
      </c>
      <c r="C214" s="1" t="s">
        <v>7607</v>
      </c>
      <c r="D214" s="1" t="s">
        <v>7174</v>
      </c>
      <c r="E214" s="1">
        <v>792.0</v>
      </c>
      <c r="F214" s="1">
        <v>320.64</v>
      </c>
      <c r="G214" s="1" t="s">
        <v>7169</v>
      </c>
      <c r="H214" s="12">
        <v>45710.0</v>
      </c>
      <c r="I214" s="1">
        <v>2.0</v>
      </c>
      <c r="J214" s="1">
        <v>2025.0</v>
      </c>
      <c r="K214" s="1" t="s">
        <v>7170</v>
      </c>
      <c r="L214" s="1">
        <v>253.9</v>
      </c>
      <c r="M214" s="13">
        <v>253946.88</v>
      </c>
      <c r="N214" s="1">
        <v>201088.8</v>
      </c>
      <c r="O214" s="13"/>
    </row>
    <row r="215">
      <c r="A215" s="1" t="s">
        <v>7608</v>
      </c>
      <c r="B215" s="1" t="s">
        <v>7180</v>
      </c>
      <c r="C215" s="1" t="s">
        <v>7609</v>
      </c>
      <c r="D215" s="1" t="s">
        <v>7174</v>
      </c>
      <c r="E215" s="1">
        <v>231.0</v>
      </c>
      <c r="F215" s="1">
        <v>397.64</v>
      </c>
      <c r="G215" s="1" t="s">
        <v>7163</v>
      </c>
      <c r="H215" s="12">
        <v>45737.0</v>
      </c>
      <c r="I215" s="1">
        <v>3.0</v>
      </c>
      <c r="J215" s="1">
        <v>2025.0</v>
      </c>
      <c r="K215" s="1" t="s">
        <v>7164</v>
      </c>
      <c r="L215" s="1">
        <v>436.8</v>
      </c>
      <c r="M215" s="13">
        <v>91854.84</v>
      </c>
      <c r="N215" s="1">
        <v>100900.8</v>
      </c>
      <c r="O215" s="13"/>
    </row>
    <row r="216">
      <c r="A216" s="1" t="s">
        <v>7610</v>
      </c>
      <c r="B216" s="1" t="s">
        <v>7176</v>
      </c>
      <c r="C216" s="1" t="s">
        <v>7611</v>
      </c>
      <c r="D216" s="1" t="s">
        <v>7213</v>
      </c>
      <c r="E216" s="1">
        <v>102.0</v>
      </c>
      <c r="F216" s="1">
        <v>365.02</v>
      </c>
      <c r="G216" s="1" t="s">
        <v>7204</v>
      </c>
      <c r="H216" s="12">
        <v>45702.0</v>
      </c>
      <c r="I216" s="1">
        <v>2.0</v>
      </c>
      <c r="J216" s="1">
        <v>2025.0</v>
      </c>
      <c r="K216" s="1" t="s">
        <v>7164</v>
      </c>
      <c r="L216" s="1">
        <v>238.5</v>
      </c>
      <c r="M216" s="13">
        <v>37232.04</v>
      </c>
      <c r="N216" s="1">
        <v>24327.0</v>
      </c>
      <c r="O216" s="13"/>
    </row>
    <row r="217">
      <c r="A217" s="1" t="s">
        <v>7612</v>
      </c>
      <c r="B217" s="1" t="s">
        <v>7206</v>
      </c>
      <c r="C217" s="1" t="s">
        <v>7613</v>
      </c>
      <c r="D217" s="1" t="s">
        <v>7162</v>
      </c>
      <c r="E217" s="1">
        <v>168.0</v>
      </c>
      <c r="F217" s="1">
        <v>556.98</v>
      </c>
      <c r="G217" s="1" t="s">
        <v>7204</v>
      </c>
      <c r="H217" s="12">
        <v>45758.0</v>
      </c>
      <c r="I217" s="1">
        <v>4.0</v>
      </c>
      <c r="J217" s="1">
        <v>2025.0</v>
      </c>
      <c r="K217" s="1" t="s">
        <v>7170</v>
      </c>
      <c r="L217" s="1">
        <v>449.1</v>
      </c>
      <c r="M217" s="13">
        <v>93572.64</v>
      </c>
      <c r="N217" s="1">
        <v>75448.8</v>
      </c>
      <c r="O217" s="13"/>
    </row>
    <row r="218">
      <c r="A218" s="1" t="s">
        <v>7614</v>
      </c>
      <c r="B218" s="1" t="s">
        <v>7180</v>
      </c>
      <c r="C218" s="1" t="s">
        <v>7615</v>
      </c>
      <c r="D218" s="1" t="s">
        <v>7213</v>
      </c>
      <c r="E218" s="1">
        <v>884.0</v>
      </c>
      <c r="F218" s="1">
        <v>576.17</v>
      </c>
      <c r="G218" s="1" t="s">
        <v>7169</v>
      </c>
      <c r="H218" s="12">
        <v>45840.0</v>
      </c>
      <c r="I218" s="1">
        <v>7.0</v>
      </c>
      <c r="J218" s="1">
        <v>2025.0</v>
      </c>
      <c r="K218" s="1" t="s">
        <v>7164</v>
      </c>
      <c r="L218" s="1">
        <v>192.3</v>
      </c>
      <c r="M218" s="13">
        <v>509334.28</v>
      </c>
      <c r="N218" s="1">
        <v>169993.2</v>
      </c>
      <c r="O218" s="13"/>
    </row>
    <row r="219">
      <c r="A219" s="1" t="s">
        <v>7616</v>
      </c>
      <c r="B219" s="1" t="s">
        <v>7176</v>
      </c>
      <c r="C219" s="1" t="s">
        <v>7617</v>
      </c>
      <c r="D219" s="1" t="s">
        <v>7188</v>
      </c>
      <c r="E219" s="1">
        <v>742.0</v>
      </c>
      <c r="F219" s="1">
        <v>414.75</v>
      </c>
      <c r="G219" s="1" t="s">
        <v>7204</v>
      </c>
      <c r="H219" s="12">
        <v>45690.0</v>
      </c>
      <c r="I219" s="1">
        <v>2.0</v>
      </c>
      <c r="J219" s="1">
        <v>2025.0</v>
      </c>
      <c r="K219" s="1" t="s">
        <v>7164</v>
      </c>
      <c r="L219" s="1">
        <v>180.3</v>
      </c>
      <c r="M219" s="13">
        <v>307744.5</v>
      </c>
      <c r="N219" s="1">
        <v>133782.6</v>
      </c>
      <c r="O219" s="13"/>
    </row>
    <row r="220">
      <c r="A220" s="1" t="s">
        <v>7618</v>
      </c>
      <c r="B220" s="1" t="s">
        <v>7176</v>
      </c>
      <c r="C220" s="1" t="s">
        <v>7619</v>
      </c>
      <c r="D220" s="1" t="s">
        <v>7198</v>
      </c>
      <c r="E220" s="1">
        <v>426.0</v>
      </c>
      <c r="F220" s="1">
        <v>505.79</v>
      </c>
      <c r="G220" s="1" t="s">
        <v>7185</v>
      </c>
      <c r="H220" s="12">
        <v>45688.0</v>
      </c>
      <c r="I220" s="1">
        <v>1.0</v>
      </c>
      <c r="J220" s="1">
        <v>2025.0</v>
      </c>
      <c r="K220" s="1" t="s">
        <v>7164</v>
      </c>
      <c r="L220" s="1">
        <v>250.8</v>
      </c>
      <c r="M220" s="13">
        <v>215466.54</v>
      </c>
      <c r="N220" s="1">
        <v>106840.8</v>
      </c>
      <c r="O220" s="13"/>
    </row>
    <row r="221">
      <c r="A221" s="1" t="s">
        <v>7620</v>
      </c>
      <c r="B221" s="1" t="s">
        <v>7180</v>
      </c>
      <c r="C221" s="1" t="s">
        <v>7621</v>
      </c>
      <c r="D221" s="1" t="s">
        <v>7168</v>
      </c>
      <c r="E221" s="1">
        <v>504.0</v>
      </c>
      <c r="F221" s="1">
        <v>553.18</v>
      </c>
      <c r="G221" s="1" t="s">
        <v>7191</v>
      </c>
      <c r="H221" s="12">
        <v>45749.0</v>
      </c>
      <c r="I221" s="1">
        <v>4.0</v>
      </c>
      <c r="J221" s="1">
        <v>2025.0</v>
      </c>
      <c r="K221" s="1" t="s">
        <v>7164</v>
      </c>
      <c r="L221" s="1">
        <v>360.0</v>
      </c>
      <c r="M221" s="13">
        <v>278802.72</v>
      </c>
      <c r="N221" s="1">
        <v>181440.0</v>
      </c>
      <c r="O221" s="13"/>
    </row>
    <row r="222">
      <c r="A222" s="1" t="s">
        <v>7622</v>
      </c>
      <c r="B222" s="1" t="s">
        <v>7206</v>
      </c>
      <c r="C222" s="1" t="s">
        <v>7623</v>
      </c>
      <c r="D222" s="1" t="s">
        <v>7210</v>
      </c>
      <c r="E222" s="1">
        <v>503.0</v>
      </c>
      <c r="F222" s="1">
        <v>334.59</v>
      </c>
      <c r="G222" s="1" t="s">
        <v>7204</v>
      </c>
      <c r="H222" s="12">
        <v>45682.0</v>
      </c>
      <c r="I222" s="1">
        <v>1.0</v>
      </c>
      <c r="J222" s="1">
        <v>2025.0</v>
      </c>
      <c r="K222" s="1" t="s">
        <v>7164</v>
      </c>
      <c r="L222" s="1">
        <v>317.0</v>
      </c>
      <c r="M222" s="13">
        <v>168298.77</v>
      </c>
      <c r="N222" s="1">
        <v>159451.0</v>
      </c>
      <c r="O222" s="13"/>
    </row>
    <row r="223">
      <c r="A223" s="1" t="s">
        <v>7624</v>
      </c>
      <c r="B223" s="1" t="s">
        <v>7202</v>
      </c>
      <c r="C223" s="1" t="s">
        <v>7625</v>
      </c>
      <c r="D223" s="1" t="s">
        <v>7174</v>
      </c>
      <c r="E223" s="1">
        <v>631.0</v>
      </c>
      <c r="F223" s="1">
        <v>495.4</v>
      </c>
      <c r="G223" s="1" t="s">
        <v>7178</v>
      </c>
      <c r="H223" s="12">
        <v>45813.0</v>
      </c>
      <c r="I223" s="1">
        <v>6.0</v>
      </c>
      <c r="J223" s="1">
        <v>2025.0</v>
      </c>
      <c r="K223" s="1" t="s">
        <v>7164</v>
      </c>
      <c r="L223" s="1">
        <v>150.7</v>
      </c>
      <c r="M223" s="13">
        <v>312597.4</v>
      </c>
      <c r="N223" s="1">
        <v>95091.7</v>
      </c>
      <c r="O223" s="13"/>
    </row>
    <row r="224">
      <c r="A224" s="1" t="s">
        <v>7626</v>
      </c>
      <c r="B224" s="1" t="s">
        <v>7180</v>
      </c>
      <c r="C224" s="1" t="s">
        <v>7627</v>
      </c>
      <c r="D224" s="1" t="s">
        <v>7168</v>
      </c>
      <c r="E224" s="1">
        <v>574.0</v>
      </c>
      <c r="F224" s="1">
        <v>461.77</v>
      </c>
      <c r="G224" s="1" t="s">
        <v>7191</v>
      </c>
      <c r="H224" s="12">
        <v>45658.0</v>
      </c>
      <c r="I224" s="1">
        <v>1.0</v>
      </c>
      <c r="J224" s="1">
        <v>2025.0</v>
      </c>
      <c r="K224" s="1" t="s">
        <v>7164</v>
      </c>
      <c r="L224" s="1">
        <v>486.7</v>
      </c>
      <c r="M224" s="13">
        <v>265055.98</v>
      </c>
      <c r="N224" s="1">
        <v>279365.8</v>
      </c>
      <c r="O224" s="13"/>
    </row>
    <row r="225">
      <c r="A225" s="1" t="s">
        <v>7628</v>
      </c>
      <c r="B225" s="1" t="s">
        <v>7176</v>
      </c>
      <c r="C225" s="1" t="s">
        <v>7629</v>
      </c>
      <c r="D225" s="1" t="s">
        <v>7210</v>
      </c>
      <c r="E225" s="1">
        <v>911.0</v>
      </c>
      <c r="F225" s="1">
        <v>374.53</v>
      </c>
      <c r="G225" s="1" t="s">
        <v>7182</v>
      </c>
      <c r="H225" s="12">
        <v>45814.0</v>
      </c>
      <c r="I225" s="1">
        <v>6.0</v>
      </c>
      <c r="J225" s="1">
        <v>2025.0</v>
      </c>
      <c r="K225" s="1" t="s">
        <v>7164</v>
      </c>
      <c r="L225" s="1">
        <v>110.5</v>
      </c>
      <c r="M225" s="13">
        <v>341196.83</v>
      </c>
      <c r="N225" s="1">
        <v>100665.5</v>
      </c>
      <c r="O225" s="13"/>
    </row>
    <row r="226">
      <c r="A226" s="1" t="s">
        <v>7630</v>
      </c>
      <c r="B226" s="1" t="s">
        <v>7202</v>
      </c>
      <c r="C226" s="1" t="s">
        <v>7631</v>
      </c>
      <c r="D226" s="1" t="s">
        <v>7198</v>
      </c>
      <c r="E226" s="1">
        <v>676.0</v>
      </c>
      <c r="F226" s="1">
        <v>503.78</v>
      </c>
      <c r="G226" s="1" t="s">
        <v>7182</v>
      </c>
      <c r="H226" s="12">
        <v>45943.0</v>
      </c>
      <c r="I226" s="1">
        <v>10.0</v>
      </c>
      <c r="J226" s="1">
        <v>2025.0</v>
      </c>
      <c r="K226" s="1" t="s">
        <v>7170</v>
      </c>
      <c r="L226" s="1">
        <v>297.5</v>
      </c>
      <c r="M226" s="13">
        <v>340555.28</v>
      </c>
      <c r="N226" s="1">
        <v>201110.0</v>
      </c>
      <c r="O226" s="13"/>
    </row>
    <row r="227">
      <c r="A227" s="1" t="s">
        <v>7632</v>
      </c>
      <c r="B227" s="1" t="s">
        <v>7160</v>
      </c>
      <c r="C227" s="1" t="s">
        <v>7633</v>
      </c>
      <c r="D227" s="1" t="s">
        <v>7174</v>
      </c>
      <c r="E227" s="1">
        <v>758.0</v>
      </c>
      <c r="F227" s="1">
        <v>548.55</v>
      </c>
      <c r="G227" s="1" t="s">
        <v>7204</v>
      </c>
      <c r="H227" s="12">
        <v>45730.0</v>
      </c>
      <c r="I227" s="1">
        <v>3.0</v>
      </c>
      <c r="J227" s="1">
        <v>2025.0</v>
      </c>
      <c r="K227" s="1" t="s">
        <v>7164</v>
      </c>
      <c r="L227" s="1">
        <v>256.9</v>
      </c>
      <c r="M227" s="13">
        <v>415800.9</v>
      </c>
      <c r="N227" s="1">
        <v>194730.2</v>
      </c>
      <c r="O227" s="13"/>
    </row>
    <row r="228">
      <c r="A228" s="1" t="s">
        <v>7634</v>
      </c>
      <c r="B228" s="1" t="s">
        <v>7160</v>
      </c>
      <c r="C228" s="1" t="s">
        <v>7635</v>
      </c>
      <c r="D228" s="1" t="s">
        <v>7188</v>
      </c>
      <c r="E228" s="1">
        <v>890.0</v>
      </c>
      <c r="F228" s="1">
        <v>368.59</v>
      </c>
      <c r="G228" s="1" t="s">
        <v>7178</v>
      </c>
      <c r="H228" s="12">
        <v>45794.0</v>
      </c>
      <c r="I228" s="1">
        <v>5.0</v>
      </c>
      <c r="J228" s="1">
        <v>2025.0</v>
      </c>
      <c r="K228" s="1" t="s">
        <v>7164</v>
      </c>
      <c r="L228" s="1">
        <v>125.0</v>
      </c>
      <c r="M228" s="13">
        <v>328045.1</v>
      </c>
      <c r="N228" s="1">
        <v>111250.0</v>
      </c>
      <c r="O228" s="13"/>
    </row>
    <row r="229">
      <c r="A229" s="1" t="s">
        <v>7636</v>
      </c>
      <c r="B229" s="1" t="s">
        <v>7180</v>
      </c>
      <c r="C229" s="1" t="s">
        <v>7637</v>
      </c>
      <c r="D229" s="1" t="s">
        <v>7168</v>
      </c>
      <c r="E229" s="1">
        <v>790.0</v>
      </c>
      <c r="F229" s="1">
        <v>405.48</v>
      </c>
      <c r="G229" s="1" t="s">
        <v>7191</v>
      </c>
      <c r="H229" s="12">
        <v>45866.0</v>
      </c>
      <c r="I229" s="1">
        <v>7.0</v>
      </c>
      <c r="J229" s="1">
        <v>2025.0</v>
      </c>
      <c r="K229" s="1" t="s">
        <v>7164</v>
      </c>
      <c r="L229" s="1">
        <v>362.7</v>
      </c>
      <c r="M229" s="13">
        <v>320329.2</v>
      </c>
      <c r="N229" s="1">
        <v>286533.0</v>
      </c>
      <c r="O229" s="13"/>
    </row>
    <row r="230">
      <c r="A230" s="1" t="s">
        <v>7638</v>
      </c>
      <c r="B230" s="1" t="s">
        <v>7160</v>
      </c>
      <c r="C230" s="1" t="s">
        <v>7639</v>
      </c>
      <c r="D230" s="1" t="s">
        <v>7210</v>
      </c>
      <c r="E230" s="1">
        <v>103.0</v>
      </c>
      <c r="F230" s="1">
        <v>511.2</v>
      </c>
      <c r="G230" s="1" t="s">
        <v>7182</v>
      </c>
      <c r="H230" s="12">
        <v>45710.0</v>
      </c>
      <c r="I230" s="1">
        <v>2.0</v>
      </c>
      <c r="J230" s="1">
        <v>2025.0</v>
      </c>
      <c r="K230" s="1" t="s">
        <v>7170</v>
      </c>
      <c r="L230" s="1">
        <v>374.1</v>
      </c>
      <c r="M230" s="13">
        <v>52653.6</v>
      </c>
      <c r="N230" s="1">
        <v>38532.3</v>
      </c>
      <c r="O230" s="13"/>
    </row>
    <row r="231">
      <c r="A231" s="1" t="s">
        <v>7640</v>
      </c>
      <c r="B231" s="1" t="s">
        <v>7172</v>
      </c>
      <c r="C231" s="1" t="s">
        <v>7641</v>
      </c>
      <c r="D231" s="1" t="s">
        <v>7198</v>
      </c>
      <c r="E231" s="1">
        <v>564.0</v>
      </c>
      <c r="F231" s="1">
        <v>452.38</v>
      </c>
      <c r="G231" s="1" t="s">
        <v>7169</v>
      </c>
      <c r="H231" s="12">
        <v>45853.0</v>
      </c>
      <c r="I231" s="1">
        <v>7.0</v>
      </c>
      <c r="J231" s="1">
        <v>2025.0</v>
      </c>
      <c r="K231" s="1" t="s">
        <v>7164</v>
      </c>
      <c r="L231" s="1">
        <v>404.7</v>
      </c>
      <c r="M231" s="13">
        <v>255142.32</v>
      </c>
      <c r="N231" s="1">
        <v>228250.8</v>
      </c>
      <c r="O231" s="13"/>
    </row>
    <row r="232">
      <c r="A232" s="1" t="s">
        <v>7642</v>
      </c>
      <c r="B232" s="1" t="s">
        <v>7206</v>
      </c>
      <c r="C232" s="1" t="s">
        <v>7643</v>
      </c>
      <c r="D232" s="1" t="s">
        <v>7174</v>
      </c>
      <c r="E232" s="1">
        <v>449.0</v>
      </c>
      <c r="F232" s="1">
        <v>587.35</v>
      </c>
      <c r="G232" s="1" t="s">
        <v>7204</v>
      </c>
      <c r="H232" s="12">
        <v>45666.0</v>
      </c>
      <c r="I232" s="1">
        <v>1.0</v>
      </c>
      <c r="J232" s="1">
        <v>2025.0</v>
      </c>
      <c r="K232" s="1" t="s">
        <v>7170</v>
      </c>
      <c r="L232" s="1">
        <v>321.8</v>
      </c>
      <c r="M232" s="13">
        <v>263720.15</v>
      </c>
      <c r="N232" s="1">
        <v>144488.2</v>
      </c>
      <c r="O232" s="13"/>
    </row>
    <row r="233">
      <c r="A233" s="1" t="s">
        <v>7644</v>
      </c>
      <c r="B233" s="1" t="s">
        <v>7166</v>
      </c>
      <c r="C233" s="1" t="s">
        <v>7645</v>
      </c>
      <c r="D233" s="1" t="s">
        <v>7188</v>
      </c>
      <c r="E233" s="1">
        <v>201.0</v>
      </c>
      <c r="F233" s="1">
        <v>522.61</v>
      </c>
      <c r="G233" s="1" t="s">
        <v>7182</v>
      </c>
      <c r="H233" s="12">
        <v>46017.0</v>
      </c>
      <c r="I233" s="1">
        <v>12.0</v>
      </c>
      <c r="J233" s="1">
        <v>2025.0</v>
      </c>
      <c r="K233" s="1" t="s">
        <v>7170</v>
      </c>
      <c r="L233" s="1">
        <v>308.5</v>
      </c>
      <c r="M233" s="13">
        <v>105044.61</v>
      </c>
      <c r="N233" s="1">
        <v>62008.5</v>
      </c>
      <c r="O233" s="13"/>
    </row>
    <row r="234">
      <c r="A234" s="1" t="s">
        <v>7646</v>
      </c>
      <c r="B234" s="1" t="s">
        <v>7176</v>
      </c>
      <c r="C234" s="1" t="s">
        <v>7647</v>
      </c>
      <c r="D234" s="1" t="s">
        <v>7210</v>
      </c>
      <c r="E234" s="1">
        <v>900.0</v>
      </c>
      <c r="F234" s="1">
        <v>422.64</v>
      </c>
      <c r="G234" s="1" t="s">
        <v>7163</v>
      </c>
      <c r="H234" s="12">
        <v>45726.0</v>
      </c>
      <c r="I234" s="1">
        <v>3.0</v>
      </c>
      <c r="J234" s="1">
        <v>2025.0</v>
      </c>
      <c r="K234" s="1" t="s">
        <v>7170</v>
      </c>
      <c r="L234" s="1">
        <v>378.9</v>
      </c>
      <c r="M234" s="13">
        <v>380376.0</v>
      </c>
      <c r="N234" s="1">
        <v>341010.0</v>
      </c>
      <c r="O234" s="13"/>
    </row>
    <row r="235">
      <c r="A235" s="1" t="s">
        <v>7648</v>
      </c>
      <c r="B235" s="1" t="s">
        <v>7172</v>
      </c>
      <c r="C235" s="1" t="s">
        <v>7649</v>
      </c>
      <c r="D235" s="1" t="s">
        <v>7174</v>
      </c>
      <c r="E235" s="1">
        <v>650.0</v>
      </c>
      <c r="F235" s="1">
        <v>510.82</v>
      </c>
      <c r="G235" s="1" t="s">
        <v>7185</v>
      </c>
      <c r="H235" s="12">
        <v>45871.0</v>
      </c>
      <c r="I235" s="1">
        <v>8.0</v>
      </c>
      <c r="J235" s="1">
        <v>2025.0</v>
      </c>
      <c r="K235" s="1" t="s">
        <v>7170</v>
      </c>
      <c r="L235" s="1">
        <v>149.7</v>
      </c>
      <c r="M235" s="13">
        <v>332033.0</v>
      </c>
      <c r="N235" s="1">
        <v>97305.0</v>
      </c>
      <c r="O235" s="13"/>
    </row>
    <row r="236">
      <c r="A236" s="1" t="s">
        <v>7650</v>
      </c>
      <c r="B236" s="1" t="s">
        <v>7176</v>
      </c>
      <c r="C236" s="1" t="s">
        <v>7651</v>
      </c>
      <c r="D236" s="1" t="s">
        <v>7210</v>
      </c>
      <c r="E236" s="1">
        <v>227.0</v>
      </c>
      <c r="F236" s="1">
        <v>572.18</v>
      </c>
      <c r="G236" s="1" t="s">
        <v>7204</v>
      </c>
      <c r="H236" s="12">
        <v>45982.0</v>
      </c>
      <c r="I236" s="1">
        <v>11.0</v>
      </c>
      <c r="J236" s="1">
        <v>2025.0</v>
      </c>
      <c r="K236" s="1" t="s">
        <v>7164</v>
      </c>
      <c r="L236" s="1">
        <v>389.5</v>
      </c>
      <c r="M236" s="13">
        <v>129884.86</v>
      </c>
      <c r="N236" s="1">
        <v>88416.5</v>
      </c>
      <c r="O236" s="13"/>
    </row>
    <row r="237">
      <c r="A237" s="1" t="s">
        <v>7652</v>
      </c>
      <c r="B237" s="1" t="s">
        <v>7180</v>
      </c>
      <c r="C237" s="1" t="s">
        <v>7653</v>
      </c>
      <c r="D237" s="1" t="s">
        <v>7168</v>
      </c>
      <c r="E237" s="1">
        <v>418.0</v>
      </c>
      <c r="F237" s="1">
        <v>566.69</v>
      </c>
      <c r="G237" s="1" t="s">
        <v>7191</v>
      </c>
      <c r="H237" s="12">
        <v>45681.0</v>
      </c>
      <c r="I237" s="1">
        <v>1.0</v>
      </c>
      <c r="J237" s="1">
        <v>2025.0</v>
      </c>
      <c r="K237" s="1" t="s">
        <v>7170</v>
      </c>
      <c r="L237" s="1">
        <v>240.2</v>
      </c>
      <c r="M237" s="13">
        <v>236876.42</v>
      </c>
      <c r="N237" s="1">
        <v>100403.6</v>
      </c>
      <c r="O237" s="13"/>
    </row>
    <row r="238">
      <c r="A238" s="1" t="s">
        <v>7654</v>
      </c>
      <c r="B238" s="1" t="s">
        <v>7166</v>
      </c>
      <c r="C238" s="1" t="s">
        <v>7655</v>
      </c>
      <c r="D238" s="1" t="s">
        <v>7174</v>
      </c>
      <c r="E238" s="1">
        <v>905.0</v>
      </c>
      <c r="F238" s="1">
        <v>454.4</v>
      </c>
      <c r="G238" s="1" t="s">
        <v>7178</v>
      </c>
      <c r="H238" s="12">
        <v>45853.0</v>
      </c>
      <c r="I238" s="1">
        <v>7.0</v>
      </c>
      <c r="J238" s="1">
        <v>2025.0</v>
      </c>
      <c r="K238" s="1" t="s">
        <v>7170</v>
      </c>
      <c r="L238" s="1">
        <v>392.0</v>
      </c>
      <c r="M238" s="13">
        <v>411232.0</v>
      </c>
      <c r="N238" s="1">
        <v>354760.0</v>
      </c>
      <c r="O238" s="13"/>
    </row>
    <row r="239">
      <c r="A239" s="1" t="s">
        <v>7656</v>
      </c>
      <c r="B239" s="1" t="s">
        <v>7180</v>
      </c>
      <c r="C239" s="1" t="s">
        <v>7657</v>
      </c>
      <c r="D239" s="1" t="s">
        <v>7174</v>
      </c>
      <c r="E239" s="1">
        <v>173.0</v>
      </c>
      <c r="F239" s="1">
        <v>370.79</v>
      </c>
      <c r="G239" s="1" t="s">
        <v>7185</v>
      </c>
      <c r="H239" s="12">
        <v>45981.0</v>
      </c>
      <c r="I239" s="1">
        <v>11.0</v>
      </c>
      <c r="J239" s="1">
        <v>2025.0</v>
      </c>
      <c r="K239" s="1" t="s">
        <v>7164</v>
      </c>
      <c r="L239" s="1">
        <v>222.9</v>
      </c>
      <c r="M239" s="13">
        <v>64146.67</v>
      </c>
      <c r="N239" s="1">
        <v>38561.7</v>
      </c>
      <c r="O239" s="13"/>
    </row>
    <row r="240">
      <c r="A240" s="1" t="s">
        <v>7658</v>
      </c>
      <c r="B240" s="1" t="s">
        <v>7172</v>
      </c>
      <c r="C240" s="1" t="s">
        <v>7659</v>
      </c>
      <c r="D240" s="1" t="s">
        <v>7174</v>
      </c>
      <c r="E240" s="1">
        <v>810.0</v>
      </c>
      <c r="F240" s="1">
        <v>313.22</v>
      </c>
      <c r="G240" s="1" t="s">
        <v>7182</v>
      </c>
      <c r="H240" s="12">
        <v>46020.0</v>
      </c>
      <c r="I240" s="1">
        <v>12.0</v>
      </c>
      <c r="J240" s="1">
        <v>2025.0</v>
      </c>
      <c r="K240" s="1" t="s">
        <v>7170</v>
      </c>
      <c r="L240" s="1">
        <v>423.3</v>
      </c>
      <c r="M240" s="13">
        <v>253708.2</v>
      </c>
      <c r="N240" s="1">
        <v>342873.0</v>
      </c>
      <c r="O240" s="13"/>
    </row>
    <row r="241">
      <c r="A241" s="1" t="s">
        <v>7660</v>
      </c>
      <c r="B241" s="1" t="s">
        <v>7206</v>
      </c>
      <c r="C241" s="1" t="s">
        <v>7661</v>
      </c>
      <c r="D241" s="1" t="s">
        <v>7198</v>
      </c>
      <c r="E241" s="1">
        <v>366.0</v>
      </c>
      <c r="F241" s="1">
        <v>404.51</v>
      </c>
      <c r="G241" s="1" t="s">
        <v>7204</v>
      </c>
      <c r="H241" s="12">
        <v>45834.0</v>
      </c>
      <c r="I241" s="1">
        <v>6.0</v>
      </c>
      <c r="J241" s="1">
        <v>2025.0</v>
      </c>
      <c r="K241" s="1" t="s">
        <v>7170</v>
      </c>
      <c r="L241" s="1">
        <v>139.6</v>
      </c>
      <c r="M241" s="13">
        <v>148050.66</v>
      </c>
      <c r="N241" s="1">
        <v>51093.6</v>
      </c>
      <c r="O241" s="13"/>
    </row>
    <row r="242">
      <c r="A242" s="1" t="s">
        <v>7662</v>
      </c>
      <c r="B242" s="1" t="s">
        <v>7176</v>
      </c>
      <c r="C242" s="1" t="s">
        <v>7663</v>
      </c>
      <c r="D242" s="1" t="s">
        <v>7210</v>
      </c>
      <c r="E242" s="1">
        <v>224.0</v>
      </c>
      <c r="F242" s="1">
        <v>496.08</v>
      </c>
      <c r="G242" s="1" t="s">
        <v>7182</v>
      </c>
      <c r="H242" s="12">
        <v>45982.0</v>
      </c>
      <c r="I242" s="1">
        <v>11.0</v>
      </c>
      <c r="J242" s="1">
        <v>2025.0</v>
      </c>
      <c r="K242" s="1" t="s">
        <v>7164</v>
      </c>
      <c r="L242" s="1">
        <v>422.8</v>
      </c>
      <c r="M242" s="13">
        <v>111121.92</v>
      </c>
      <c r="N242" s="1">
        <v>94707.2</v>
      </c>
      <c r="O242" s="13"/>
    </row>
    <row r="243">
      <c r="A243" s="1" t="s">
        <v>7664</v>
      </c>
      <c r="B243" s="1" t="s">
        <v>7172</v>
      </c>
      <c r="C243" s="1" t="s">
        <v>7665</v>
      </c>
      <c r="D243" s="1" t="s">
        <v>7168</v>
      </c>
      <c r="E243" s="1">
        <v>752.0</v>
      </c>
      <c r="F243" s="1">
        <v>492.88</v>
      </c>
      <c r="G243" s="1" t="s">
        <v>7182</v>
      </c>
      <c r="H243" s="12">
        <v>45725.0</v>
      </c>
      <c r="I243" s="1">
        <v>3.0</v>
      </c>
      <c r="J243" s="1">
        <v>2025.0</v>
      </c>
      <c r="K243" s="1" t="s">
        <v>7164</v>
      </c>
      <c r="L243" s="1">
        <v>172.2</v>
      </c>
      <c r="M243" s="13">
        <v>370645.76</v>
      </c>
      <c r="N243" s="1">
        <v>129494.4</v>
      </c>
      <c r="O243" s="13"/>
    </row>
    <row r="244">
      <c r="A244" s="1" t="s">
        <v>7666</v>
      </c>
      <c r="B244" s="1" t="s">
        <v>7180</v>
      </c>
      <c r="C244" s="1" t="s">
        <v>7667</v>
      </c>
      <c r="D244" s="1" t="s">
        <v>7210</v>
      </c>
      <c r="E244" s="1">
        <v>100.0</v>
      </c>
      <c r="F244" s="1">
        <v>591.01</v>
      </c>
      <c r="G244" s="1" t="s">
        <v>7185</v>
      </c>
      <c r="H244" s="12">
        <v>45738.0</v>
      </c>
      <c r="I244" s="1">
        <v>3.0</v>
      </c>
      <c r="J244" s="1">
        <v>2025.0</v>
      </c>
      <c r="K244" s="1" t="s">
        <v>7170</v>
      </c>
      <c r="L244" s="1">
        <v>123.7</v>
      </c>
      <c r="M244" s="13">
        <v>59101.0</v>
      </c>
      <c r="N244" s="1">
        <v>12370.0</v>
      </c>
      <c r="O244" s="13"/>
    </row>
    <row r="245">
      <c r="A245" s="1" t="s">
        <v>7668</v>
      </c>
      <c r="B245" s="1" t="s">
        <v>7180</v>
      </c>
      <c r="C245" s="1" t="s">
        <v>7669</v>
      </c>
      <c r="D245" s="1" t="s">
        <v>7198</v>
      </c>
      <c r="E245" s="1">
        <v>391.0</v>
      </c>
      <c r="F245" s="1">
        <v>411.17</v>
      </c>
      <c r="G245" s="1" t="s">
        <v>7169</v>
      </c>
      <c r="H245" s="12">
        <v>45996.0</v>
      </c>
      <c r="I245" s="1">
        <v>12.0</v>
      </c>
      <c r="J245" s="1">
        <v>2025.0</v>
      </c>
      <c r="K245" s="1" t="s">
        <v>7164</v>
      </c>
      <c r="L245" s="1">
        <v>337.5</v>
      </c>
      <c r="M245" s="13">
        <v>160767.47</v>
      </c>
      <c r="N245" s="1">
        <v>131962.5</v>
      </c>
      <c r="O245" s="13"/>
    </row>
    <row r="246">
      <c r="A246" s="1" t="s">
        <v>7670</v>
      </c>
      <c r="B246" s="1" t="s">
        <v>7166</v>
      </c>
      <c r="C246" s="1" t="s">
        <v>7671</v>
      </c>
      <c r="D246" s="1" t="s">
        <v>7213</v>
      </c>
      <c r="E246" s="1">
        <v>569.0</v>
      </c>
      <c r="F246" s="1">
        <v>551.24</v>
      </c>
      <c r="G246" s="1" t="s">
        <v>7178</v>
      </c>
      <c r="H246" s="12">
        <v>45831.0</v>
      </c>
      <c r="I246" s="1">
        <v>6.0</v>
      </c>
      <c r="J246" s="1">
        <v>2025.0</v>
      </c>
      <c r="K246" s="1" t="s">
        <v>7164</v>
      </c>
      <c r="L246" s="1">
        <v>149.3</v>
      </c>
      <c r="M246" s="13">
        <v>313655.56</v>
      </c>
      <c r="N246" s="1">
        <v>84951.7</v>
      </c>
      <c r="O246" s="13"/>
    </row>
    <row r="247">
      <c r="A247" s="1" t="s">
        <v>7672</v>
      </c>
      <c r="B247" s="1" t="s">
        <v>7206</v>
      </c>
      <c r="C247" s="1" t="s">
        <v>7673</v>
      </c>
      <c r="D247" s="1" t="s">
        <v>7168</v>
      </c>
      <c r="E247" s="1">
        <v>872.0</v>
      </c>
      <c r="F247" s="1">
        <v>544.86</v>
      </c>
      <c r="G247" s="1" t="s">
        <v>7163</v>
      </c>
      <c r="H247" s="12">
        <v>45755.0</v>
      </c>
      <c r="I247" s="1">
        <v>4.0</v>
      </c>
      <c r="J247" s="1">
        <v>2025.0</v>
      </c>
      <c r="K247" s="1" t="s">
        <v>7164</v>
      </c>
      <c r="L247" s="1">
        <v>196.9</v>
      </c>
      <c r="M247" s="13">
        <v>475117.92</v>
      </c>
      <c r="N247" s="1">
        <v>171696.8</v>
      </c>
      <c r="O247" s="13"/>
    </row>
    <row r="248">
      <c r="A248" s="1" t="s">
        <v>7674</v>
      </c>
      <c r="B248" s="1" t="s">
        <v>7180</v>
      </c>
      <c r="C248" s="1" t="s">
        <v>7675</v>
      </c>
      <c r="D248" s="1" t="s">
        <v>7168</v>
      </c>
      <c r="E248" s="1">
        <v>180.0</v>
      </c>
      <c r="F248" s="1">
        <v>371.51</v>
      </c>
      <c r="G248" s="1" t="s">
        <v>7178</v>
      </c>
      <c r="H248" s="12">
        <v>45837.0</v>
      </c>
      <c r="I248" s="1">
        <v>6.0</v>
      </c>
      <c r="J248" s="1">
        <v>2025.0</v>
      </c>
      <c r="K248" s="1" t="s">
        <v>7170</v>
      </c>
      <c r="L248" s="1">
        <v>424.4</v>
      </c>
      <c r="M248" s="13">
        <v>66871.8</v>
      </c>
      <c r="N248" s="1">
        <v>76392.0</v>
      </c>
      <c r="O248" s="13"/>
    </row>
    <row r="249">
      <c r="A249" s="1" t="s">
        <v>7676</v>
      </c>
      <c r="B249" s="1" t="s">
        <v>7202</v>
      </c>
      <c r="C249" s="1" t="s">
        <v>7677</v>
      </c>
      <c r="D249" s="1" t="s">
        <v>7213</v>
      </c>
      <c r="E249" s="1">
        <v>372.0</v>
      </c>
      <c r="F249" s="1">
        <v>563.81</v>
      </c>
      <c r="G249" s="1" t="s">
        <v>7185</v>
      </c>
      <c r="H249" s="12">
        <v>45680.0</v>
      </c>
      <c r="I249" s="1">
        <v>1.0</v>
      </c>
      <c r="J249" s="1">
        <v>2025.0</v>
      </c>
      <c r="K249" s="1" t="s">
        <v>7164</v>
      </c>
      <c r="L249" s="1">
        <v>113.8</v>
      </c>
      <c r="M249" s="13">
        <v>209737.32</v>
      </c>
      <c r="N249" s="1">
        <v>42333.6</v>
      </c>
      <c r="O249" s="13"/>
    </row>
    <row r="250">
      <c r="A250" s="1" t="s">
        <v>7678</v>
      </c>
      <c r="B250" s="1" t="s">
        <v>7206</v>
      </c>
      <c r="C250" s="1" t="s">
        <v>7679</v>
      </c>
      <c r="D250" s="1" t="s">
        <v>7174</v>
      </c>
      <c r="E250" s="1">
        <v>451.0</v>
      </c>
      <c r="F250" s="1">
        <v>543.15</v>
      </c>
      <c r="G250" s="1" t="s">
        <v>7182</v>
      </c>
      <c r="H250" s="12">
        <v>45986.0</v>
      </c>
      <c r="I250" s="1">
        <v>11.0</v>
      </c>
      <c r="J250" s="1">
        <v>2025.0</v>
      </c>
      <c r="K250" s="1" t="s">
        <v>7170</v>
      </c>
      <c r="L250" s="1">
        <v>454.3</v>
      </c>
      <c r="M250" s="13">
        <v>244960.65</v>
      </c>
      <c r="N250" s="1">
        <v>204889.3</v>
      </c>
      <c r="O250" s="13"/>
    </row>
    <row r="251">
      <c r="A251" s="1" t="s">
        <v>7680</v>
      </c>
      <c r="B251" s="1" t="s">
        <v>7206</v>
      </c>
      <c r="C251" s="1" t="s">
        <v>7681</v>
      </c>
      <c r="D251" s="1" t="s">
        <v>7168</v>
      </c>
      <c r="E251" s="1">
        <v>131.0</v>
      </c>
      <c r="F251" s="1">
        <v>537.63</v>
      </c>
      <c r="G251" s="1" t="s">
        <v>7169</v>
      </c>
      <c r="H251" s="12">
        <v>45922.0</v>
      </c>
      <c r="I251" s="1">
        <v>9.0</v>
      </c>
      <c r="J251" s="1">
        <v>2025.0</v>
      </c>
      <c r="K251" s="1" t="s">
        <v>7164</v>
      </c>
      <c r="L251" s="1">
        <v>431.7</v>
      </c>
      <c r="M251" s="13">
        <v>70429.53</v>
      </c>
      <c r="N251" s="1">
        <v>56552.7</v>
      </c>
      <c r="O251" s="13"/>
    </row>
    <row r="252">
      <c r="A252" s="1" t="s">
        <v>7682</v>
      </c>
      <c r="B252" s="1" t="s">
        <v>7180</v>
      </c>
      <c r="C252" s="1" t="s">
        <v>7683</v>
      </c>
      <c r="D252" s="1" t="s">
        <v>7168</v>
      </c>
      <c r="E252" s="1">
        <v>136.0</v>
      </c>
      <c r="F252" s="1">
        <v>526.26</v>
      </c>
      <c r="G252" s="1" t="s">
        <v>7191</v>
      </c>
      <c r="H252" s="12">
        <v>45730.0</v>
      </c>
      <c r="I252" s="1">
        <v>3.0</v>
      </c>
      <c r="J252" s="1">
        <v>2025.0</v>
      </c>
      <c r="K252" s="1" t="s">
        <v>7170</v>
      </c>
      <c r="L252" s="1">
        <v>319.2</v>
      </c>
      <c r="M252" s="13">
        <v>71571.36</v>
      </c>
      <c r="N252" s="1">
        <v>43411.2</v>
      </c>
      <c r="O252" s="13"/>
    </row>
    <row r="253">
      <c r="A253" s="1" t="s">
        <v>7684</v>
      </c>
      <c r="B253" s="1" t="s">
        <v>7160</v>
      </c>
      <c r="C253" s="1" t="s">
        <v>7685</v>
      </c>
      <c r="D253" s="1" t="s">
        <v>7198</v>
      </c>
      <c r="E253" s="1">
        <v>711.0</v>
      </c>
      <c r="F253" s="1">
        <v>343.41</v>
      </c>
      <c r="G253" s="1" t="s">
        <v>7185</v>
      </c>
      <c r="H253" s="12">
        <v>45751.0</v>
      </c>
      <c r="I253" s="1">
        <v>4.0</v>
      </c>
      <c r="J253" s="1">
        <v>2025.0</v>
      </c>
      <c r="K253" s="1" t="s">
        <v>7164</v>
      </c>
      <c r="L253" s="1">
        <v>169.0</v>
      </c>
      <c r="M253" s="13">
        <v>244164.51</v>
      </c>
      <c r="N253" s="1">
        <v>120159.0</v>
      </c>
      <c r="O253" s="13"/>
    </row>
    <row r="254">
      <c r="A254" s="1" t="s">
        <v>7686</v>
      </c>
      <c r="B254" s="1" t="s">
        <v>7180</v>
      </c>
      <c r="C254" s="1" t="s">
        <v>7687</v>
      </c>
      <c r="D254" s="1" t="s">
        <v>7162</v>
      </c>
      <c r="E254" s="1">
        <v>724.0</v>
      </c>
      <c r="F254" s="1">
        <v>394.06</v>
      </c>
      <c r="G254" s="1" t="s">
        <v>7182</v>
      </c>
      <c r="H254" s="12">
        <v>45841.0</v>
      </c>
      <c r="I254" s="1">
        <v>7.0</v>
      </c>
      <c r="J254" s="1">
        <v>2025.0</v>
      </c>
      <c r="K254" s="1" t="s">
        <v>7164</v>
      </c>
      <c r="L254" s="1">
        <v>455.3</v>
      </c>
      <c r="M254" s="13">
        <v>285299.44</v>
      </c>
      <c r="N254" s="1">
        <v>329637.2</v>
      </c>
      <c r="O254" s="13"/>
    </row>
    <row r="255">
      <c r="A255" s="1" t="s">
        <v>7688</v>
      </c>
      <c r="B255" s="1" t="s">
        <v>7180</v>
      </c>
      <c r="C255" s="1" t="s">
        <v>7689</v>
      </c>
      <c r="D255" s="1" t="s">
        <v>7213</v>
      </c>
      <c r="E255" s="1">
        <v>749.0</v>
      </c>
      <c r="F255" s="1">
        <v>549.4</v>
      </c>
      <c r="G255" s="1" t="s">
        <v>7191</v>
      </c>
      <c r="H255" s="12">
        <v>45837.0</v>
      </c>
      <c r="I255" s="1">
        <v>6.0</v>
      </c>
      <c r="J255" s="1">
        <v>2025.0</v>
      </c>
      <c r="K255" s="1" t="s">
        <v>7170</v>
      </c>
      <c r="L255" s="1">
        <v>491.1</v>
      </c>
      <c r="M255" s="13">
        <v>411500.6</v>
      </c>
      <c r="N255" s="1">
        <v>367833.9</v>
      </c>
      <c r="O255" s="13"/>
    </row>
    <row r="256">
      <c r="A256" s="1" t="s">
        <v>7690</v>
      </c>
      <c r="B256" s="1" t="s">
        <v>7180</v>
      </c>
      <c r="C256" s="1" t="s">
        <v>7691</v>
      </c>
      <c r="D256" s="1" t="s">
        <v>7210</v>
      </c>
      <c r="E256" s="1">
        <v>208.0</v>
      </c>
      <c r="F256" s="1">
        <v>328.29</v>
      </c>
      <c r="G256" s="1" t="s">
        <v>7178</v>
      </c>
      <c r="H256" s="12">
        <v>45669.0</v>
      </c>
      <c r="I256" s="1">
        <v>1.0</v>
      </c>
      <c r="J256" s="1">
        <v>2025.0</v>
      </c>
      <c r="K256" s="1" t="s">
        <v>7164</v>
      </c>
      <c r="L256" s="1">
        <v>197.9</v>
      </c>
      <c r="M256" s="13">
        <v>68284.32</v>
      </c>
      <c r="N256" s="1">
        <v>41163.2</v>
      </c>
      <c r="O256" s="13"/>
    </row>
    <row r="257">
      <c r="A257" s="1" t="s">
        <v>7692</v>
      </c>
      <c r="B257" s="1" t="s">
        <v>7166</v>
      </c>
      <c r="C257" s="1" t="s">
        <v>7693</v>
      </c>
      <c r="D257" s="1" t="s">
        <v>7198</v>
      </c>
      <c r="E257" s="1">
        <v>640.0</v>
      </c>
      <c r="F257" s="1">
        <v>507.97</v>
      </c>
      <c r="G257" s="1" t="s">
        <v>7169</v>
      </c>
      <c r="H257" s="12">
        <v>45915.0</v>
      </c>
      <c r="I257" s="1">
        <v>9.0</v>
      </c>
      <c r="J257" s="1">
        <v>2025.0</v>
      </c>
      <c r="K257" s="1" t="s">
        <v>7164</v>
      </c>
      <c r="L257" s="1">
        <v>308.6</v>
      </c>
      <c r="M257" s="13">
        <v>325100.8</v>
      </c>
      <c r="N257" s="1">
        <v>197504.0</v>
      </c>
      <c r="O257" s="13"/>
    </row>
    <row r="258">
      <c r="A258" s="1" t="s">
        <v>7694</v>
      </c>
      <c r="B258" s="1" t="s">
        <v>7172</v>
      </c>
      <c r="C258" s="1" t="s">
        <v>7695</v>
      </c>
      <c r="D258" s="1" t="s">
        <v>7162</v>
      </c>
      <c r="E258" s="1">
        <v>369.0</v>
      </c>
      <c r="F258" s="1">
        <v>517.28</v>
      </c>
      <c r="G258" s="1" t="s">
        <v>7169</v>
      </c>
      <c r="H258" s="12">
        <v>45790.0</v>
      </c>
      <c r="I258" s="1">
        <v>5.0</v>
      </c>
      <c r="J258" s="1">
        <v>2025.0</v>
      </c>
      <c r="K258" s="1" t="s">
        <v>7170</v>
      </c>
      <c r="L258" s="1">
        <v>245.8</v>
      </c>
      <c r="M258" s="13">
        <v>190876.32</v>
      </c>
      <c r="N258" s="1">
        <v>90700.2</v>
      </c>
      <c r="O258" s="13"/>
    </row>
    <row r="259">
      <c r="A259" s="1" t="s">
        <v>7696</v>
      </c>
      <c r="B259" s="1" t="s">
        <v>7180</v>
      </c>
      <c r="C259" s="1" t="s">
        <v>7697</v>
      </c>
      <c r="D259" s="1" t="s">
        <v>7213</v>
      </c>
      <c r="E259" s="1">
        <v>363.0</v>
      </c>
      <c r="F259" s="1">
        <v>461.55</v>
      </c>
      <c r="G259" s="1" t="s">
        <v>7191</v>
      </c>
      <c r="H259" s="12">
        <v>45721.0</v>
      </c>
      <c r="I259" s="1">
        <v>3.0</v>
      </c>
      <c r="J259" s="1">
        <v>2025.0</v>
      </c>
      <c r="K259" s="1" t="s">
        <v>7170</v>
      </c>
      <c r="L259" s="1">
        <v>348.0</v>
      </c>
      <c r="M259" s="13">
        <v>167542.65</v>
      </c>
      <c r="N259" s="1">
        <v>126324.0</v>
      </c>
      <c r="O259" s="13"/>
    </row>
    <row r="260">
      <c r="A260" s="1" t="s">
        <v>7698</v>
      </c>
      <c r="B260" s="1" t="s">
        <v>7172</v>
      </c>
      <c r="C260" s="1" t="s">
        <v>7699</v>
      </c>
      <c r="D260" s="1" t="s">
        <v>7188</v>
      </c>
      <c r="E260" s="1">
        <v>764.0</v>
      </c>
      <c r="F260" s="1">
        <v>453.69</v>
      </c>
      <c r="G260" s="1" t="s">
        <v>7185</v>
      </c>
      <c r="H260" s="12">
        <v>45770.0</v>
      </c>
      <c r="I260" s="1">
        <v>4.0</v>
      </c>
      <c r="J260" s="1">
        <v>2025.0</v>
      </c>
      <c r="K260" s="1" t="s">
        <v>7164</v>
      </c>
      <c r="L260" s="1">
        <v>395.2</v>
      </c>
      <c r="M260" s="13">
        <v>346619.16</v>
      </c>
      <c r="N260" s="1">
        <v>301932.8</v>
      </c>
      <c r="O260" s="13"/>
    </row>
    <row r="261">
      <c r="A261" s="1" t="s">
        <v>7700</v>
      </c>
      <c r="B261" s="1" t="s">
        <v>7160</v>
      </c>
      <c r="C261" s="1" t="s">
        <v>7701</v>
      </c>
      <c r="D261" s="1" t="s">
        <v>7174</v>
      </c>
      <c r="E261" s="1">
        <v>556.0</v>
      </c>
      <c r="F261" s="1">
        <v>419.04</v>
      </c>
      <c r="G261" s="1" t="s">
        <v>7178</v>
      </c>
      <c r="H261" s="12">
        <v>45884.0</v>
      </c>
      <c r="I261" s="1">
        <v>8.0</v>
      </c>
      <c r="J261" s="1">
        <v>2025.0</v>
      </c>
      <c r="K261" s="1" t="s">
        <v>7164</v>
      </c>
      <c r="L261" s="1">
        <v>267.1</v>
      </c>
      <c r="M261" s="13">
        <v>232986.24</v>
      </c>
      <c r="N261" s="1">
        <v>148507.6</v>
      </c>
      <c r="O261" s="13"/>
    </row>
    <row r="262">
      <c r="A262" s="1" t="s">
        <v>7702</v>
      </c>
      <c r="B262" s="1" t="s">
        <v>7202</v>
      </c>
      <c r="C262" s="1" t="s">
        <v>7703</v>
      </c>
      <c r="D262" s="1" t="s">
        <v>7162</v>
      </c>
      <c r="E262" s="1">
        <v>450.0</v>
      </c>
      <c r="F262" s="1">
        <v>451.86</v>
      </c>
      <c r="G262" s="1" t="s">
        <v>7169</v>
      </c>
      <c r="H262" s="12">
        <v>45972.0</v>
      </c>
      <c r="I262" s="1">
        <v>11.0</v>
      </c>
      <c r="J262" s="1">
        <v>2025.0</v>
      </c>
      <c r="K262" s="1" t="s">
        <v>7170</v>
      </c>
      <c r="L262" s="1">
        <v>247.7</v>
      </c>
      <c r="M262" s="13">
        <v>203337.0</v>
      </c>
      <c r="N262" s="1">
        <v>111465.0</v>
      </c>
      <c r="O262" s="13"/>
    </row>
    <row r="263">
      <c r="A263" s="1" t="s">
        <v>7704</v>
      </c>
      <c r="B263" s="1" t="s">
        <v>7180</v>
      </c>
      <c r="C263" s="1" t="s">
        <v>7705</v>
      </c>
      <c r="D263" s="1" t="s">
        <v>7213</v>
      </c>
      <c r="E263" s="1">
        <v>711.0</v>
      </c>
      <c r="F263" s="1">
        <v>512.55</v>
      </c>
      <c r="G263" s="1" t="s">
        <v>7191</v>
      </c>
      <c r="H263" s="12">
        <v>45815.0</v>
      </c>
      <c r="I263" s="1">
        <v>6.0</v>
      </c>
      <c r="J263" s="1">
        <v>2025.0</v>
      </c>
      <c r="K263" s="1" t="s">
        <v>7164</v>
      </c>
      <c r="L263" s="1">
        <v>132.5</v>
      </c>
      <c r="M263" s="13">
        <v>364423.05</v>
      </c>
      <c r="N263" s="1">
        <v>94207.5</v>
      </c>
      <c r="O263" s="13"/>
    </row>
    <row r="264">
      <c r="A264" s="1" t="s">
        <v>7706</v>
      </c>
      <c r="B264" s="1" t="s">
        <v>7172</v>
      </c>
      <c r="C264" s="1" t="s">
        <v>7707</v>
      </c>
      <c r="D264" s="1" t="s">
        <v>7210</v>
      </c>
      <c r="E264" s="1">
        <v>554.0</v>
      </c>
      <c r="F264" s="1">
        <v>595.16</v>
      </c>
      <c r="G264" s="1" t="s">
        <v>7185</v>
      </c>
      <c r="H264" s="12">
        <v>45728.0</v>
      </c>
      <c r="I264" s="1">
        <v>3.0</v>
      </c>
      <c r="J264" s="1">
        <v>2025.0</v>
      </c>
      <c r="K264" s="1" t="s">
        <v>7170</v>
      </c>
      <c r="L264" s="1">
        <v>190.2</v>
      </c>
      <c r="M264" s="13">
        <v>329718.64</v>
      </c>
      <c r="N264" s="1">
        <v>105370.8</v>
      </c>
      <c r="O264" s="13"/>
    </row>
    <row r="265">
      <c r="A265" s="1" t="s">
        <v>7708</v>
      </c>
      <c r="B265" s="1" t="s">
        <v>7180</v>
      </c>
      <c r="C265" s="1" t="s">
        <v>7709</v>
      </c>
      <c r="D265" s="1" t="s">
        <v>7198</v>
      </c>
      <c r="E265" s="1">
        <v>940.0</v>
      </c>
      <c r="F265" s="1">
        <v>312.69</v>
      </c>
      <c r="G265" s="1" t="s">
        <v>7182</v>
      </c>
      <c r="H265" s="12">
        <v>45757.0</v>
      </c>
      <c r="I265" s="1">
        <v>4.0</v>
      </c>
      <c r="J265" s="1">
        <v>2025.0</v>
      </c>
      <c r="K265" s="1" t="s">
        <v>7164</v>
      </c>
      <c r="L265" s="1">
        <v>198.8</v>
      </c>
      <c r="M265" s="13">
        <v>293928.6</v>
      </c>
      <c r="N265" s="1">
        <v>186872.0</v>
      </c>
      <c r="O265" s="13"/>
    </row>
    <row r="266">
      <c r="A266" s="1" t="s">
        <v>7710</v>
      </c>
      <c r="B266" s="1" t="s">
        <v>7180</v>
      </c>
      <c r="C266" s="1" t="s">
        <v>7711</v>
      </c>
      <c r="D266" s="1" t="s">
        <v>7213</v>
      </c>
      <c r="E266" s="1">
        <v>245.0</v>
      </c>
      <c r="F266" s="1">
        <v>470.98</v>
      </c>
      <c r="G266" s="1" t="s">
        <v>7191</v>
      </c>
      <c r="H266" s="12">
        <v>45959.0</v>
      </c>
      <c r="I266" s="1">
        <v>10.0</v>
      </c>
      <c r="J266" s="1">
        <v>2025.0</v>
      </c>
      <c r="K266" s="1" t="s">
        <v>7164</v>
      </c>
      <c r="L266" s="1">
        <v>225.8</v>
      </c>
      <c r="M266" s="13">
        <v>115390.1</v>
      </c>
      <c r="N266" s="1">
        <v>55321.0</v>
      </c>
      <c r="O266" s="13"/>
    </row>
    <row r="267">
      <c r="A267" s="1" t="s">
        <v>7712</v>
      </c>
      <c r="B267" s="1" t="s">
        <v>7180</v>
      </c>
      <c r="C267" s="1" t="s">
        <v>7713</v>
      </c>
      <c r="D267" s="1" t="s">
        <v>7213</v>
      </c>
      <c r="E267" s="1">
        <v>825.0</v>
      </c>
      <c r="F267" s="1">
        <v>567.87</v>
      </c>
      <c r="G267" s="1" t="s">
        <v>7191</v>
      </c>
      <c r="H267" s="12">
        <v>45961.0</v>
      </c>
      <c r="I267" s="1">
        <v>10.0</v>
      </c>
      <c r="J267" s="1">
        <v>2025.0</v>
      </c>
      <c r="K267" s="1" t="s">
        <v>7164</v>
      </c>
      <c r="L267" s="1">
        <v>164.2</v>
      </c>
      <c r="M267" s="13">
        <v>468492.75</v>
      </c>
      <c r="N267" s="1">
        <v>135465.0</v>
      </c>
      <c r="O267" s="13"/>
    </row>
    <row r="268">
      <c r="A268" s="1" t="s">
        <v>7714</v>
      </c>
      <c r="B268" s="1" t="s">
        <v>7176</v>
      </c>
      <c r="C268" s="1" t="s">
        <v>7715</v>
      </c>
      <c r="D268" s="1" t="s">
        <v>7174</v>
      </c>
      <c r="E268" s="1">
        <v>766.0</v>
      </c>
      <c r="F268" s="1">
        <v>554.5</v>
      </c>
      <c r="G268" s="1" t="s">
        <v>7204</v>
      </c>
      <c r="H268" s="12">
        <v>45764.0</v>
      </c>
      <c r="I268" s="1">
        <v>4.0</v>
      </c>
      <c r="J268" s="1">
        <v>2025.0</v>
      </c>
      <c r="K268" s="1" t="s">
        <v>7164</v>
      </c>
      <c r="L268" s="1">
        <v>465.2</v>
      </c>
      <c r="M268" s="13">
        <v>424747.0</v>
      </c>
      <c r="N268" s="1">
        <v>356343.2</v>
      </c>
      <c r="O268" s="13"/>
    </row>
    <row r="269">
      <c r="A269" s="1" t="s">
        <v>7716</v>
      </c>
      <c r="B269" s="1" t="s">
        <v>7180</v>
      </c>
      <c r="C269" s="1" t="s">
        <v>7717</v>
      </c>
      <c r="D269" s="1" t="s">
        <v>7188</v>
      </c>
      <c r="E269" s="1">
        <v>470.0</v>
      </c>
      <c r="F269" s="1">
        <v>445.79</v>
      </c>
      <c r="G269" s="1" t="s">
        <v>7169</v>
      </c>
      <c r="H269" s="12">
        <v>45789.0</v>
      </c>
      <c r="I269" s="1">
        <v>5.0</v>
      </c>
      <c r="J269" s="1">
        <v>2025.0</v>
      </c>
      <c r="K269" s="1" t="s">
        <v>7164</v>
      </c>
      <c r="L269" s="1">
        <v>119.0</v>
      </c>
      <c r="M269" s="13">
        <v>209521.3</v>
      </c>
      <c r="N269" s="1">
        <v>55930.0</v>
      </c>
      <c r="O269" s="13"/>
    </row>
    <row r="270">
      <c r="A270" s="1" t="s">
        <v>7718</v>
      </c>
      <c r="B270" s="1" t="s">
        <v>7206</v>
      </c>
      <c r="C270" s="1" t="s">
        <v>7719</v>
      </c>
      <c r="D270" s="1" t="s">
        <v>7168</v>
      </c>
      <c r="E270" s="1">
        <v>597.0</v>
      </c>
      <c r="F270" s="1">
        <v>531.75</v>
      </c>
      <c r="G270" s="1" t="s">
        <v>7178</v>
      </c>
      <c r="H270" s="12">
        <v>45744.0</v>
      </c>
      <c r="I270" s="1">
        <v>3.0</v>
      </c>
      <c r="J270" s="1">
        <v>2025.0</v>
      </c>
      <c r="K270" s="1" t="s">
        <v>7164</v>
      </c>
      <c r="L270" s="1">
        <v>285.6</v>
      </c>
      <c r="M270" s="13">
        <v>317454.75</v>
      </c>
      <c r="N270" s="1">
        <v>170503.2</v>
      </c>
      <c r="O270" s="13"/>
    </row>
    <row r="271">
      <c r="A271" s="1" t="s">
        <v>7720</v>
      </c>
      <c r="B271" s="1" t="s">
        <v>7202</v>
      </c>
      <c r="C271" s="1" t="s">
        <v>7721</v>
      </c>
      <c r="D271" s="1" t="s">
        <v>7198</v>
      </c>
      <c r="E271" s="1">
        <v>373.0</v>
      </c>
      <c r="F271" s="1">
        <v>483.71</v>
      </c>
      <c r="G271" s="1" t="s">
        <v>7178</v>
      </c>
      <c r="H271" s="12">
        <v>46022.0</v>
      </c>
      <c r="I271" s="1">
        <v>12.0</v>
      </c>
      <c r="J271" s="1">
        <v>2025.0</v>
      </c>
      <c r="K271" s="1" t="s">
        <v>7170</v>
      </c>
      <c r="L271" s="1">
        <v>308.1</v>
      </c>
      <c r="M271" s="13">
        <v>180423.83</v>
      </c>
      <c r="N271" s="1">
        <v>114921.3</v>
      </c>
      <c r="O271" s="13"/>
    </row>
    <row r="272">
      <c r="A272" s="1" t="s">
        <v>7722</v>
      </c>
      <c r="B272" s="1" t="s">
        <v>7202</v>
      </c>
      <c r="C272" s="1" t="s">
        <v>7723</v>
      </c>
      <c r="D272" s="1" t="s">
        <v>7162</v>
      </c>
      <c r="E272" s="1">
        <v>515.0</v>
      </c>
      <c r="F272" s="1">
        <v>346.98</v>
      </c>
      <c r="G272" s="1" t="s">
        <v>7182</v>
      </c>
      <c r="H272" s="12">
        <v>45946.0</v>
      </c>
      <c r="I272" s="1">
        <v>10.0</v>
      </c>
      <c r="J272" s="1">
        <v>2025.0</v>
      </c>
      <c r="K272" s="1" t="s">
        <v>7170</v>
      </c>
      <c r="L272" s="1">
        <v>400.3</v>
      </c>
      <c r="M272" s="13">
        <v>178694.7</v>
      </c>
      <c r="N272" s="1">
        <v>206154.5</v>
      </c>
      <c r="O272" s="13"/>
    </row>
    <row r="273">
      <c r="A273" s="1" t="s">
        <v>7724</v>
      </c>
      <c r="B273" s="1" t="s">
        <v>7202</v>
      </c>
      <c r="C273" s="1" t="s">
        <v>7725</v>
      </c>
      <c r="D273" s="1" t="s">
        <v>7168</v>
      </c>
      <c r="E273" s="1">
        <v>513.0</v>
      </c>
      <c r="F273" s="1">
        <v>491.19</v>
      </c>
      <c r="G273" s="1" t="s">
        <v>7163</v>
      </c>
      <c r="H273" s="12">
        <v>45883.0</v>
      </c>
      <c r="I273" s="1">
        <v>8.0</v>
      </c>
      <c r="J273" s="1">
        <v>2025.0</v>
      </c>
      <c r="K273" s="1" t="s">
        <v>7170</v>
      </c>
      <c r="L273" s="1">
        <v>438.4</v>
      </c>
      <c r="M273" s="13">
        <v>251980.47</v>
      </c>
      <c r="N273" s="1">
        <v>224899.2</v>
      </c>
      <c r="O273" s="13"/>
    </row>
    <row r="274">
      <c r="A274" s="1" t="s">
        <v>7726</v>
      </c>
      <c r="B274" s="1" t="s">
        <v>7160</v>
      </c>
      <c r="C274" s="1" t="s">
        <v>7727</v>
      </c>
      <c r="D274" s="1" t="s">
        <v>7168</v>
      </c>
      <c r="E274" s="1">
        <v>602.0</v>
      </c>
      <c r="F274" s="1">
        <v>502.71</v>
      </c>
      <c r="G274" s="1" t="s">
        <v>7178</v>
      </c>
      <c r="H274" s="12">
        <v>45841.0</v>
      </c>
      <c r="I274" s="1">
        <v>7.0</v>
      </c>
      <c r="J274" s="1">
        <v>2025.0</v>
      </c>
      <c r="K274" s="1" t="s">
        <v>7170</v>
      </c>
      <c r="L274" s="1">
        <v>179.9</v>
      </c>
      <c r="M274" s="13">
        <v>302631.42</v>
      </c>
      <c r="N274" s="1">
        <v>108299.8</v>
      </c>
      <c r="O274" s="13"/>
    </row>
    <row r="275">
      <c r="A275" s="1" t="s">
        <v>7728</v>
      </c>
      <c r="B275" s="1" t="s">
        <v>7180</v>
      </c>
      <c r="C275" s="1" t="s">
        <v>7729</v>
      </c>
      <c r="D275" s="1" t="s">
        <v>7213</v>
      </c>
      <c r="E275" s="1">
        <v>915.0</v>
      </c>
      <c r="F275" s="1">
        <v>426.35</v>
      </c>
      <c r="G275" s="1" t="s">
        <v>7191</v>
      </c>
      <c r="H275" s="12">
        <v>45904.0</v>
      </c>
      <c r="I275" s="1">
        <v>9.0</v>
      </c>
      <c r="J275" s="1">
        <v>2025.0</v>
      </c>
      <c r="K275" s="1" t="s">
        <v>7164</v>
      </c>
      <c r="L275" s="1">
        <v>389.2</v>
      </c>
      <c r="M275" s="13">
        <v>390110.25</v>
      </c>
      <c r="N275" s="1">
        <v>356118.0</v>
      </c>
      <c r="O275" s="13"/>
    </row>
    <row r="276">
      <c r="A276" s="1" t="s">
        <v>7730</v>
      </c>
      <c r="B276" s="1" t="s">
        <v>7166</v>
      </c>
      <c r="C276" s="1" t="s">
        <v>7731</v>
      </c>
      <c r="D276" s="1" t="s">
        <v>7174</v>
      </c>
      <c r="E276" s="1">
        <v>327.0</v>
      </c>
      <c r="F276" s="1">
        <v>412.86</v>
      </c>
      <c r="G276" s="1" t="s">
        <v>7163</v>
      </c>
      <c r="H276" s="12">
        <v>45771.0</v>
      </c>
      <c r="I276" s="1">
        <v>4.0</v>
      </c>
      <c r="J276" s="1">
        <v>2025.0</v>
      </c>
      <c r="K276" s="1" t="s">
        <v>7170</v>
      </c>
      <c r="L276" s="1">
        <v>222.8</v>
      </c>
      <c r="M276" s="13">
        <v>135005.22</v>
      </c>
      <c r="N276" s="1">
        <v>72855.6</v>
      </c>
      <c r="O276" s="13"/>
    </row>
    <row r="277">
      <c r="A277" s="1" t="s">
        <v>7732</v>
      </c>
      <c r="B277" s="1" t="s">
        <v>7180</v>
      </c>
      <c r="C277" s="1" t="s">
        <v>7733</v>
      </c>
      <c r="D277" s="1" t="s">
        <v>7213</v>
      </c>
      <c r="E277" s="1">
        <v>599.0</v>
      </c>
      <c r="F277" s="1">
        <v>460.27</v>
      </c>
      <c r="G277" s="1" t="s">
        <v>7191</v>
      </c>
      <c r="H277" s="12">
        <v>45971.0</v>
      </c>
      <c r="I277" s="1">
        <v>11.0</v>
      </c>
      <c r="J277" s="1">
        <v>2025.0</v>
      </c>
      <c r="K277" s="1" t="s">
        <v>7164</v>
      </c>
      <c r="L277" s="1">
        <v>152.2</v>
      </c>
      <c r="M277" s="13">
        <v>275701.73</v>
      </c>
      <c r="N277" s="1">
        <v>91167.8</v>
      </c>
      <c r="O277" s="13"/>
    </row>
    <row r="278">
      <c r="A278" s="1" t="s">
        <v>7734</v>
      </c>
      <c r="B278" s="1" t="s">
        <v>7166</v>
      </c>
      <c r="C278" s="1" t="s">
        <v>7735</v>
      </c>
      <c r="D278" s="1" t="s">
        <v>7174</v>
      </c>
      <c r="E278" s="1">
        <v>444.0</v>
      </c>
      <c r="F278" s="1">
        <v>418.93</v>
      </c>
      <c r="G278" s="1" t="s">
        <v>7163</v>
      </c>
      <c r="H278" s="12">
        <v>45919.0</v>
      </c>
      <c r="I278" s="1">
        <v>9.0</v>
      </c>
      <c r="J278" s="1">
        <v>2025.0</v>
      </c>
      <c r="K278" s="1" t="s">
        <v>7164</v>
      </c>
      <c r="L278" s="1">
        <v>302.4</v>
      </c>
      <c r="M278" s="13">
        <v>186004.92</v>
      </c>
      <c r="N278" s="1">
        <v>134265.6</v>
      </c>
      <c r="O278" s="13"/>
    </row>
    <row r="279">
      <c r="A279" s="1" t="s">
        <v>7736</v>
      </c>
      <c r="B279" s="1" t="s">
        <v>7166</v>
      </c>
      <c r="C279" s="1" t="s">
        <v>7737</v>
      </c>
      <c r="D279" s="1" t="s">
        <v>7210</v>
      </c>
      <c r="E279" s="1">
        <v>787.0</v>
      </c>
      <c r="F279" s="1">
        <v>469.11</v>
      </c>
      <c r="G279" s="1" t="s">
        <v>7178</v>
      </c>
      <c r="H279" s="12">
        <v>45869.0</v>
      </c>
      <c r="I279" s="1">
        <v>7.0</v>
      </c>
      <c r="J279" s="1">
        <v>2025.0</v>
      </c>
      <c r="K279" s="1" t="s">
        <v>7164</v>
      </c>
      <c r="L279" s="1">
        <v>475.5</v>
      </c>
      <c r="M279" s="13">
        <v>369189.57</v>
      </c>
      <c r="N279" s="1">
        <v>374218.5</v>
      </c>
      <c r="O279" s="13"/>
    </row>
    <row r="280">
      <c r="A280" s="1" t="s">
        <v>7738</v>
      </c>
      <c r="B280" s="1" t="s">
        <v>7172</v>
      </c>
      <c r="C280" s="1" t="s">
        <v>7739</v>
      </c>
      <c r="D280" s="1" t="s">
        <v>7210</v>
      </c>
      <c r="E280" s="1">
        <v>110.0</v>
      </c>
      <c r="F280" s="1">
        <v>353.69</v>
      </c>
      <c r="G280" s="1" t="s">
        <v>7169</v>
      </c>
      <c r="H280" s="12">
        <v>45734.0</v>
      </c>
      <c r="I280" s="1">
        <v>3.0</v>
      </c>
      <c r="J280" s="1">
        <v>2025.0</v>
      </c>
      <c r="K280" s="1" t="s">
        <v>7170</v>
      </c>
      <c r="L280" s="1">
        <v>178.2</v>
      </c>
      <c r="M280" s="13">
        <v>38905.9</v>
      </c>
      <c r="N280" s="1">
        <v>19602.0</v>
      </c>
      <c r="O280" s="13"/>
    </row>
    <row r="281">
      <c r="A281" s="1" t="s">
        <v>7740</v>
      </c>
      <c r="B281" s="1" t="s">
        <v>7202</v>
      </c>
      <c r="C281" s="1" t="s">
        <v>7741</v>
      </c>
      <c r="D281" s="1" t="s">
        <v>7188</v>
      </c>
      <c r="E281" s="1">
        <v>560.0</v>
      </c>
      <c r="F281" s="1">
        <v>576.71</v>
      </c>
      <c r="G281" s="1" t="s">
        <v>7169</v>
      </c>
      <c r="H281" s="12">
        <v>45997.0</v>
      </c>
      <c r="I281" s="1">
        <v>12.0</v>
      </c>
      <c r="J281" s="1">
        <v>2025.0</v>
      </c>
      <c r="K281" s="1" t="s">
        <v>7170</v>
      </c>
      <c r="L281" s="1">
        <v>456.9</v>
      </c>
      <c r="M281" s="13">
        <v>322957.6</v>
      </c>
      <c r="N281" s="1">
        <v>255864.0</v>
      </c>
      <c r="O281" s="13"/>
    </row>
    <row r="282">
      <c r="A282" s="1" t="s">
        <v>7742</v>
      </c>
      <c r="B282" s="1" t="s">
        <v>7166</v>
      </c>
      <c r="C282" s="1" t="s">
        <v>7743</v>
      </c>
      <c r="D282" s="1" t="s">
        <v>7168</v>
      </c>
      <c r="E282" s="1">
        <v>589.0</v>
      </c>
      <c r="F282" s="1">
        <v>349.53</v>
      </c>
      <c r="G282" s="1" t="s">
        <v>7178</v>
      </c>
      <c r="H282" s="12">
        <v>45742.0</v>
      </c>
      <c r="I282" s="1">
        <v>3.0</v>
      </c>
      <c r="J282" s="1">
        <v>2025.0</v>
      </c>
      <c r="K282" s="1" t="s">
        <v>7170</v>
      </c>
      <c r="L282" s="1">
        <v>272.9</v>
      </c>
      <c r="M282" s="13">
        <v>205873.17</v>
      </c>
      <c r="N282" s="1">
        <v>160738.1</v>
      </c>
      <c r="O282" s="13"/>
    </row>
    <row r="283">
      <c r="A283" s="1" t="s">
        <v>7744</v>
      </c>
      <c r="B283" s="1" t="s">
        <v>7166</v>
      </c>
      <c r="C283" s="1" t="s">
        <v>7745</v>
      </c>
      <c r="D283" s="1" t="s">
        <v>7188</v>
      </c>
      <c r="E283" s="1">
        <v>602.0</v>
      </c>
      <c r="F283" s="1">
        <v>528.73</v>
      </c>
      <c r="G283" s="1" t="s">
        <v>7204</v>
      </c>
      <c r="H283" s="12">
        <v>45927.0</v>
      </c>
      <c r="I283" s="1">
        <v>9.0</v>
      </c>
      <c r="J283" s="1">
        <v>2025.0</v>
      </c>
      <c r="K283" s="1" t="s">
        <v>7170</v>
      </c>
      <c r="L283" s="1">
        <v>415.7</v>
      </c>
      <c r="M283" s="13">
        <v>318295.46</v>
      </c>
      <c r="N283" s="1">
        <v>250251.4</v>
      </c>
      <c r="O283" s="13"/>
    </row>
    <row r="284">
      <c r="A284" s="1" t="s">
        <v>7746</v>
      </c>
      <c r="B284" s="1" t="s">
        <v>7176</v>
      </c>
      <c r="C284" s="1" t="s">
        <v>7747</v>
      </c>
      <c r="D284" s="1" t="s">
        <v>7168</v>
      </c>
      <c r="E284" s="1">
        <v>950.0</v>
      </c>
      <c r="F284" s="1">
        <v>444.1</v>
      </c>
      <c r="G284" s="1" t="s">
        <v>7163</v>
      </c>
      <c r="H284" s="12">
        <v>45765.0</v>
      </c>
      <c r="I284" s="1">
        <v>4.0</v>
      </c>
      <c r="J284" s="1">
        <v>2025.0</v>
      </c>
      <c r="K284" s="1" t="s">
        <v>7170</v>
      </c>
      <c r="L284" s="1">
        <v>430.5</v>
      </c>
      <c r="M284" s="13">
        <v>421895.0</v>
      </c>
      <c r="N284" s="1">
        <v>408975.0</v>
      </c>
      <c r="O284" s="13"/>
    </row>
    <row r="285">
      <c r="A285" s="1" t="s">
        <v>7748</v>
      </c>
      <c r="B285" s="1" t="s">
        <v>7172</v>
      </c>
      <c r="C285" s="1" t="s">
        <v>7749</v>
      </c>
      <c r="D285" s="1" t="s">
        <v>7174</v>
      </c>
      <c r="E285" s="1">
        <v>204.0</v>
      </c>
      <c r="F285" s="1">
        <v>315.16</v>
      </c>
      <c r="G285" s="1" t="s">
        <v>7178</v>
      </c>
      <c r="H285" s="12">
        <v>45833.0</v>
      </c>
      <c r="I285" s="1">
        <v>6.0</v>
      </c>
      <c r="J285" s="1">
        <v>2025.0</v>
      </c>
      <c r="K285" s="1" t="s">
        <v>7164</v>
      </c>
      <c r="L285" s="1">
        <v>418.4</v>
      </c>
      <c r="M285" s="13">
        <v>64292.64</v>
      </c>
      <c r="N285" s="1">
        <v>85353.6</v>
      </c>
      <c r="O285" s="13"/>
    </row>
    <row r="286">
      <c r="A286" s="1" t="s">
        <v>7750</v>
      </c>
      <c r="B286" s="1" t="s">
        <v>7160</v>
      </c>
      <c r="C286" s="1" t="s">
        <v>7751</v>
      </c>
      <c r="D286" s="1" t="s">
        <v>7210</v>
      </c>
      <c r="E286" s="1">
        <v>946.0</v>
      </c>
      <c r="F286" s="1">
        <v>574.17</v>
      </c>
      <c r="G286" s="1" t="s">
        <v>7163</v>
      </c>
      <c r="H286" s="12">
        <v>46006.0</v>
      </c>
      <c r="I286" s="1">
        <v>12.0</v>
      </c>
      <c r="J286" s="1">
        <v>2025.0</v>
      </c>
      <c r="K286" s="1" t="s">
        <v>7164</v>
      </c>
      <c r="L286" s="1">
        <v>317.9</v>
      </c>
      <c r="M286" s="13">
        <v>543164.82</v>
      </c>
      <c r="N286" s="1">
        <v>300733.4</v>
      </c>
      <c r="O286" s="13"/>
    </row>
    <row r="287">
      <c r="A287" s="1" t="s">
        <v>7752</v>
      </c>
      <c r="B287" s="1" t="s">
        <v>7172</v>
      </c>
      <c r="C287" s="1" t="s">
        <v>7753</v>
      </c>
      <c r="D287" s="1" t="s">
        <v>7162</v>
      </c>
      <c r="E287" s="1">
        <v>758.0</v>
      </c>
      <c r="F287" s="1">
        <v>339.69</v>
      </c>
      <c r="G287" s="1" t="s">
        <v>7169</v>
      </c>
      <c r="H287" s="12">
        <v>45911.0</v>
      </c>
      <c r="I287" s="1">
        <v>9.0</v>
      </c>
      <c r="J287" s="1">
        <v>2025.0</v>
      </c>
      <c r="K287" s="1" t="s">
        <v>7170</v>
      </c>
      <c r="L287" s="1">
        <v>380.3</v>
      </c>
      <c r="M287" s="13">
        <v>257485.02</v>
      </c>
      <c r="N287" s="1">
        <v>288267.4</v>
      </c>
      <c r="O287" s="13"/>
    </row>
    <row r="288">
      <c r="A288" s="1" t="s">
        <v>7754</v>
      </c>
      <c r="B288" s="1" t="s">
        <v>7160</v>
      </c>
      <c r="C288" s="1" t="s">
        <v>7755</v>
      </c>
      <c r="D288" s="1" t="s">
        <v>7162</v>
      </c>
      <c r="E288" s="1">
        <v>144.0</v>
      </c>
      <c r="F288" s="1">
        <v>316.92</v>
      </c>
      <c r="G288" s="1" t="s">
        <v>7163</v>
      </c>
      <c r="H288" s="12">
        <v>45823.0</v>
      </c>
      <c r="I288" s="1">
        <v>6.0</v>
      </c>
      <c r="J288" s="1">
        <v>2025.0</v>
      </c>
      <c r="K288" s="1" t="s">
        <v>7170</v>
      </c>
      <c r="L288" s="1">
        <v>243.5</v>
      </c>
      <c r="M288" s="13">
        <v>45636.48</v>
      </c>
      <c r="N288" s="1">
        <v>35064.0</v>
      </c>
      <c r="O288" s="13"/>
    </row>
    <row r="289">
      <c r="A289" s="1" t="s">
        <v>7756</v>
      </c>
      <c r="B289" s="1" t="s">
        <v>7172</v>
      </c>
      <c r="C289" s="1" t="s">
        <v>7757</v>
      </c>
      <c r="D289" s="1" t="s">
        <v>7213</v>
      </c>
      <c r="E289" s="1">
        <v>315.0</v>
      </c>
      <c r="F289" s="1">
        <v>574.62</v>
      </c>
      <c r="G289" s="1" t="s">
        <v>7169</v>
      </c>
      <c r="H289" s="12">
        <v>45801.0</v>
      </c>
      <c r="I289" s="1">
        <v>5.0</v>
      </c>
      <c r="J289" s="1">
        <v>2025.0</v>
      </c>
      <c r="K289" s="1" t="s">
        <v>7164</v>
      </c>
      <c r="L289" s="1">
        <v>377.6</v>
      </c>
      <c r="M289" s="13">
        <v>181005.3</v>
      </c>
      <c r="N289" s="1">
        <v>118944.0</v>
      </c>
      <c r="O289" s="13"/>
    </row>
    <row r="290">
      <c r="A290" s="1" t="s">
        <v>7758</v>
      </c>
      <c r="B290" s="1" t="s">
        <v>7180</v>
      </c>
      <c r="C290" s="1" t="s">
        <v>7759</v>
      </c>
      <c r="D290" s="1" t="s">
        <v>7213</v>
      </c>
      <c r="E290" s="1">
        <v>287.0</v>
      </c>
      <c r="F290" s="1">
        <v>372.8</v>
      </c>
      <c r="G290" s="1" t="s">
        <v>7191</v>
      </c>
      <c r="H290" s="12">
        <v>45861.0</v>
      </c>
      <c r="I290" s="1">
        <v>7.0</v>
      </c>
      <c r="J290" s="1">
        <v>2025.0</v>
      </c>
      <c r="K290" s="1" t="s">
        <v>7170</v>
      </c>
      <c r="L290" s="1">
        <v>247.9</v>
      </c>
      <c r="M290" s="13">
        <v>106993.6</v>
      </c>
      <c r="N290" s="1">
        <v>71147.3</v>
      </c>
      <c r="O290" s="13"/>
    </row>
    <row r="291">
      <c r="A291" s="1" t="s">
        <v>7760</v>
      </c>
      <c r="B291" s="1" t="s">
        <v>7180</v>
      </c>
      <c r="C291" s="1" t="s">
        <v>7761</v>
      </c>
      <c r="D291" s="1" t="s">
        <v>7168</v>
      </c>
      <c r="E291" s="1">
        <v>556.0</v>
      </c>
      <c r="F291" s="1">
        <v>401.31</v>
      </c>
      <c r="G291" s="1" t="s">
        <v>7163</v>
      </c>
      <c r="H291" s="12">
        <v>45983.0</v>
      </c>
      <c r="I291" s="1">
        <v>11.0</v>
      </c>
      <c r="J291" s="1">
        <v>2025.0</v>
      </c>
      <c r="K291" s="1" t="s">
        <v>7170</v>
      </c>
      <c r="L291" s="1">
        <v>444.6</v>
      </c>
      <c r="M291" s="13">
        <v>223128.36</v>
      </c>
      <c r="N291" s="1">
        <v>247197.6</v>
      </c>
      <c r="O291" s="13"/>
    </row>
    <row r="292">
      <c r="A292" s="1" t="s">
        <v>7762</v>
      </c>
      <c r="B292" s="1" t="s">
        <v>7180</v>
      </c>
      <c r="C292" s="1" t="s">
        <v>7763</v>
      </c>
      <c r="D292" s="1" t="s">
        <v>7162</v>
      </c>
      <c r="E292" s="1">
        <v>335.0</v>
      </c>
      <c r="F292" s="1">
        <v>338.31</v>
      </c>
      <c r="G292" s="1" t="s">
        <v>7163</v>
      </c>
      <c r="H292" s="12">
        <v>45834.0</v>
      </c>
      <c r="I292" s="1">
        <v>6.0</v>
      </c>
      <c r="J292" s="1">
        <v>2025.0</v>
      </c>
      <c r="K292" s="1" t="s">
        <v>7164</v>
      </c>
      <c r="L292" s="1">
        <v>271.1</v>
      </c>
      <c r="M292" s="13">
        <v>113333.85</v>
      </c>
      <c r="N292" s="1">
        <v>90818.5</v>
      </c>
      <c r="O292" s="13"/>
    </row>
    <row r="293">
      <c r="A293" s="1" t="s">
        <v>7764</v>
      </c>
      <c r="B293" s="1" t="s">
        <v>7160</v>
      </c>
      <c r="C293" s="1" t="s">
        <v>7765</v>
      </c>
      <c r="D293" s="1" t="s">
        <v>7210</v>
      </c>
      <c r="E293" s="1">
        <v>648.0</v>
      </c>
      <c r="F293" s="1">
        <v>473.04</v>
      </c>
      <c r="G293" s="1" t="s">
        <v>7185</v>
      </c>
      <c r="H293" s="12">
        <v>45915.0</v>
      </c>
      <c r="I293" s="1">
        <v>9.0</v>
      </c>
      <c r="J293" s="1">
        <v>2025.0</v>
      </c>
      <c r="K293" s="1" t="s">
        <v>7164</v>
      </c>
      <c r="L293" s="1">
        <v>401.0</v>
      </c>
      <c r="M293" s="13">
        <v>306529.92</v>
      </c>
      <c r="N293" s="1">
        <v>259848.0</v>
      </c>
      <c r="O293" s="13"/>
    </row>
    <row r="294">
      <c r="A294" s="1" t="s">
        <v>7766</v>
      </c>
      <c r="B294" s="1" t="s">
        <v>7202</v>
      </c>
      <c r="C294" s="1" t="s">
        <v>7767</v>
      </c>
      <c r="D294" s="1" t="s">
        <v>7174</v>
      </c>
      <c r="E294" s="1">
        <v>163.0</v>
      </c>
      <c r="F294" s="1">
        <v>474.25</v>
      </c>
      <c r="G294" s="1" t="s">
        <v>7169</v>
      </c>
      <c r="H294" s="12">
        <v>45892.0</v>
      </c>
      <c r="I294" s="1">
        <v>8.0</v>
      </c>
      <c r="J294" s="1">
        <v>2025.0</v>
      </c>
      <c r="K294" s="1" t="s">
        <v>7164</v>
      </c>
      <c r="L294" s="1">
        <v>301.8</v>
      </c>
      <c r="M294" s="13">
        <v>77302.75</v>
      </c>
      <c r="N294" s="1">
        <v>49193.4</v>
      </c>
      <c r="O294" s="13"/>
    </row>
    <row r="295">
      <c r="A295" s="1" t="s">
        <v>7768</v>
      </c>
      <c r="B295" s="1" t="s">
        <v>7180</v>
      </c>
      <c r="C295" s="1" t="s">
        <v>7769</v>
      </c>
      <c r="D295" s="1" t="s">
        <v>7210</v>
      </c>
      <c r="E295" s="1">
        <v>861.0</v>
      </c>
      <c r="F295" s="1">
        <v>499.26</v>
      </c>
      <c r="G295" s="1" t="s">
        <v>7204</v>
      </c>
      <c r="H295" s="12">
        <v>46019.0</v>
      </c>
      <c r="I295" s="1">
        <v>12.0</v>
      </c>
      <c r="J295" s="1">
        <v>2025.0</v>
      </c>
      <c r="K295" s="1" t="s">
        <v>7164</v>
      </c>
      <c r="L295" s="1">
        <v>163.0</v>
      </c>
      <c r="M295" s="13">
        <v>429862.86</v>
      </c>
      <c r="N295" s="1">
        <v>140343.0</v>
      </c>
      <c r="O295" s="13"/>
    </row>
    <row r="296">
      <c r="A296" s="1" t="s">
        <v>7770</v>
      </c>
      <c r="B296" s="1" t="s">
        <v>7160</v>
      </c>
      <c r="C296" s="1" t="s">
        <v>7771</v>
      </c>
      <c r="D296" s="1" t="s">
        <v>7162</v>
      </c>
      <c r="E296" s="1">
        <v>417.0</v>
      </c>
      <c r="F296" s="1">
        <v>537.25</v>
      </c>
      <c r="G296" s="1" t="s">
        <v>7169</v>
      </c>
      <c r="H296" s="12">
        <v>45738.0</v>
      </c>
      <c r="I296" s="1">
        <v>3.0</v>
      </c>
      <c r="J296" s="1">
        <v>2025.0</v>
      </c>
      <c r="K296" s="1" t="s">
        <v>7164</v>
      </c>
      <c r="L296" s="1">
        <v>396.6</v>
      </c>
      <c r="M296" s="13">
        <v>224033.25</v>
      </c>
      <c r="N296" s="1">
        <v>165382.2</v>
      </c>
      <c r="O296" s="13"/>
    </row>
    <row r="297">
      <c r="A297" s="1" t="s">
        <v>7772</v>
      </c>
      <c r="B297" s="1" t="s">
        <v>7172</v>
      </c>
      <c r="C297" s="1" t="s">
        <v>7773</v>
      </c>
      <c r="D297" s="1" t="s">
        <v>7213</v>
      </c>
      <c r="E297" s="1">
        <v>942.0</v>
      </c>
      <c r="F297" s="1">
        <v>356.63</v>
      </c>
      <c r="G297" s="1" t="s">
        <v>7182</v>
      </c>
      <c r="H297" s="12">
        <v>45719.0</v>
      </c>
      <c r="I297" s="1">
        <v>3.0</v>
      </c>
      <c r="J297" s="1">
        <v>2025.0</v>
      </c>
      <c r="K297" s="1" t="s">
        <v>7170</v>
      </c>
      <c r="L297" s="1">
        <v>251.6</v>
      </c>
      <c r="M297" s="13">
        <v>335945.46</v>
      </c>
      <c r="N297" s="1">
        <v>237007.2</v>
      </c>
      <c r="O297" s="13"/>
    </row>
    <row r="298">
      <c r="A298" s="1" t="s">
        <v>7774</v>
      </c>
      <c r="B298" s="1" t="s">
        <v>7166</v>
      </c>
      <c r="C298" s="1" t="s">
        <v>7775</v>
      </c>
      <c r="D298" s="1" t="s">
        <v>7174</v>
      </c>
      <c r="E298" s="1">
        <v>552.0</v>
      </c>
      <c r="F298" s="1">
        <v>442.28</v>
      </c>
      <c r="G298" s="1" t="s">
        <v>7178</v>
      </c>
      <c r="H298" s="12">
        <v>45910.0</v>
      </c>
      <c r="I298" s="1">
        <v>9.0</v>
      </c>
      <c r="J298" s="1">
        <v>2025.0</v>
      </c>
      <c r="K298" s="1" t="s">
        <v>7164</v>
      </c>
      <c r="L298" s="1">
        <v>434.2</v>
      </c>
      <c r="M298" s="13">
        <v>244138.56</v>
      </c>
      <c r="N298" s="1">
        <v>239678.4</v>
      </c>
      <c r="O298" s="13"/>
    </row>
    <row r="299">
      <c r="A299" s="1" t="s">
        <v>7776</v>
      </c>
      <c r="B299" s="1" t="s">
        <v>7202</v>
      </c>
      <c r="C299" s="1" t="s">
        <v>7777</v>
      </c>
      <c r="D299" s="1" t="s">
        <v>7213</v>
      </c>
      <c r="E299" s="1">
        <v>188.0</v>
      </c>
      <c r="F299" s="1">
        <v>596.31</v>
      </c>
      <c r="G299" s="1" t="s">
        <v>7185</v>
      </c>
      <c r="H299" s="12">
        <v>45795.0</v>
      </c>
      <c r="I299" s="1">
        <v>5.0</v>
      </c>
      <c r="J299" s="1">
        <v>2025.0</v>
      </c>
      <c r="K299" s="1" t="s">
        <v>7164</v>
      </c>
      <c r="L299" s="1">
        <v>145.5</v>
      </c>
      <c r="M299" s="13">
        <v>112106.28</v>
      </c>
      <c r="N299" s="1">
        <v>27354.0</v>
      </c>
      <c r="O299" s="13"/>
    </row>
    <row r="300">
      <c r="A300" s="1" t="s">
        <v>7778</v>
      </c>
      <c r="B300" s="1" t="s">
        <v>7202</v>
      </c>
      <c r="C300" s="1" t="s">
        <v>7779</v>
      </c>
      <c r="D300" s="1" t="s">
        <v>7188</v>
      </c>
      <c r="E300" s="1">
        <v>715.0</v>
      </c>
      <c r="F300" s="1">
        <v>489.76</v>
      </c>
      <c r="G300" s="1" t="s">
        <v>7163</v>
      </c>
      <c r="H300" s="12">
        <v>45694.0</v>
      </c>
      <c r="I300" s="1">
        <v>2.0</v>
      </c>
      <c r="J300" s="1">
        <v>2025.0</v>
      </c>
      <c r="K300" s="1" t="s">
        <v>7164</v>
      </c>
      <c r="L300" s="1">
        <v>203.3</v>
      </c>
      <c r="M300" s="13">
        <v>350178.4</v>
      </c>
      <c r="N300" s="1">
        <v>145359.5</v>
      </c>
      <c r="O300" s="13"/>
    </row>
    <row r="301">
      <c r="A301" s="1" t="s">
        <v>7780</v>
      </c>
      <c r="B301" s="1" t="s">
        <v>7180</v>
      </c>
      <c r="C301" s="1" t="s">
        <v>7781</v>
      </c>
      <c r="D301" s="1" t="s">
        <v>7213</v>
      </c>
      <c r="E301" s="1">
        <v>778.0</v>
      </c>
      <c r="F301" s="1">
        <v>511.8</v>
      </c>
      <c r="G301" s="1" t="s">
        <v>7191</v>
      </c>
      <c r="H301" s="12">
        <v>45712.0</v>
      </c>
      <c r="I301" s="1">
        <v>2.0</v>
      </c>
      <c r="J301" s="1">
        <v>2025.0</v>
      </c>
      <c r="K301" s="1" t="s">
        <v>7164</v>
      </c>
      <c r="L301" s="1">
        <v>300.7</v>
      </c>
      <c r="M301" s="13">
        <v>398180.4</v>
      </c>
      <c r="N301" s="1">
        <v>233944.6</v>
      </c>
      <c r="O301" s="13"/>
    </row>
    <row r="302">
      <c r="A302" s="1" t="s">
        <v>7782</v>
      </c>
      <c r="B302" s="1" t="s">
        <v>7180</v>
      </c>
      <c r="C302" s="1" t="s">
        <v>7783</v>
      </c>
      <c r="D302" s="1" t="s">
        <v>7162</v>
      </c>
      <c r="E302" s="1">
        <v>145.0</v>
      </c>
      <c r="F302" s="1">
        <v>340.7</v>
      </c>
      <c r="G302" s="1" t="s">
        <v>7191</v>
      </c>
      <c r="H302" s="12">
        <v>46002.0</v>
      </c>
      <c r="I302" s="1">
        <v>12.0</v>
      </c>
      <c r="J302" s="1">
        <v>2025.0</v>
      </c>
      <c r="K302" s="1" t="s">
        <v>7170</v>
      </c>
      <c r="L302" s="1">
        <v>416.3</v>
      </c>
      <c r="M302" s="13">
        <v>49401.5</v>
      </c>
      <c r="N302" s="1">
        <v>60363.5</v>
      </c>
      <c r="O302" s="13"/>
    </row>
    <row r="303">
      <c r="A303" s="1" t="s">
        <v>7784</v>
      </c>
      <c r="B303" s="1" t="s">
        <v>7176</v>
      </c>
      <c r="C303" s="1" t="s">
        <v>7785</v>
      </c>
      <c r="D303" s="1" t="s">
        <v>7210</v>
      </c>
      <c r="E303" s="1">
        <v>847.0</v>
      </c>
      <c r="F303" s="1">
        <v>543.17</v>
      </c>
      <c r="G303" s="1" t="s">
        <v>7204</v>
      </c>
      <c r="H303" s="12">
        <v>45683.0</v>
      </c>
      <c r="I303" s="1">
        <v>1.0</v>
      </c>
      <c r="J303" s="1">
        <v>2025.0</v>
      </c>
      <c r="K303" s="1" t="s">
        <v>7170</v>
      </c>
      <c r="L303" s="1">
        <v>338.6</v>
      </c>
      <c r="M303" s="13">
        <v>460064.99</v>
      </c>
      <c r="N303" s="1">
        <v>286794.2</v>
      </c>
      <c r="O303" s="13"/>
    </row>
    <row r="304">
      <c r="A304" s="1" t="s">
        <v>7786</v>
      </c>
      <c r="B304" s="1" t="s">
        <v>7202</v>
      </c>
      <c r="C304" s="1" t="s">
        <v>7787</v>
      </c>
      <c r="D304" s="1" t="s">
        <v>7210</v>
      </c>
      <c r="E304" s="1">
        <v>353.0</v>
      </c>
      <c r="F304" s="1">
        <v>556.53</v>
      </c>
      <c r="G304" s="1" t="s">
        <v>7178</v>
      </c>
      <c r="H304" s="12">
        <v>45752.0</v>
      </c>
      <c r="I304" s="1">
        <v>4.0</v>
      </c>
      <c r="J304" s="1">
        <v>2025.0</v>
      </c>
      <c r="K304" s="1" t="s">
        <v>7170</v>
      </c>
      <c r="L304" s="1">
        <v>172.1</v>
      </c>
      <c r="M304" s="13">
        <v>196455.09</v>
      </c>
      <c r="N304" s="1">
        <v>60751.3</v>
      </c>
      <c r="O304" s="13"/>
    </row>
    <row r="305">
      <c r="A305" s="1" t="s">
        <v>7788</v>
      </c>
      <c r="B305" s="1" t="s">
        <v>7180</v>
      </c>
      <c r="C305" s="1" t="s">
        <v>7789</v>
      </c>
      <c r="D305" s="1" t="s">
        <v>7162</v>
      </c>
      <c r="E305" s="1">
        <v>368.0</v>
      </c>
      <c r="F305" s="1">
        <v>478.19</v>
      </c>
      <c r="G305" s="1" t="s">
        <v>7191</v>
      </c>
      <c r="H305" s="12">
        <v>45699.0</v>
      </c>
      <c r="I305" s="1">
        <v>2.0</v>
      </c>
      <c r="J305" s="1">
        <v>2025.0</v>
      </c>
      <c r="K305" s="1" t="s">
        <v>7164</v>
      </c>
      <c r="L305" s="1">
        <v>125.5</v>
      </c>
      <c r="M305" s="13">
        <v>175973.92</v>
      </c>
      <c r="N305" s="1">
        <v>46184.0</v>
      </c>
      <c r="O305" s="13"/>
    </row>
    <row r="306">
      <c r="A306" s="1" t="s">
        <v>7790</v>
      </c>
      <c r="B306" s="1" t="s">
        <v>7180</v>
      </c>
      <c r="C306" s="1" t="s">
        <v>7791</v>
      </c>
      <c r="D306" s="1" t="s">
        <v>7188</v>
      </c>
      <c r="E306" s="1">
        <v>168.0</v>
      </c>
      <c r="F306" s="1">
        <v>460.11</v>
      </c>
      <c r="G306" s="1" t="s">
        <v>7169</v>
      </c>
      <c r="H306" s="12">
        <v>45825.0</v>
      </c>
      <c r="I306" s="1">
        <v>6.0</v>
      </c>
      <c r="J306" s="1">
        <v>2025.0</v>
      </c>
      <c r="K306" s="1" t="s">
        <v>7164</v>
      </c>
      <c r="L306" s="1">
        <v>442.4</v>
      </c>
      <c r="M306" s="13">
        <v>77298.48</v>
      </c>
      <c r="N306" s="1">
        <v>74323.2</v>
      </c>
      <c r="O306" s="13"/>
    </row>
    <row r="307">
      <c r="A307" s="1" t="s">
        <v>7792</v>
      </c>
      <c r="B307" s="1" t="s">
        <v>7206</v>
      </c>
      <c r="C307" s="1" t="s">
        <v>7793</v>
      </c>
      <c r="D307" s="1" t="s">
        <v>7210</v>
      </c>
      <c r="E307" s="1">
        <v>945.0</v>
      </c>
      <c r="F307" s="1">
        <v>391.7</v>
      </c>
      <c r="G307" s="1" t="s">
        <v>7185</v>
      </c>
      <c r="H307" s="12">
        <v>45746.0</v>
      </c>
      <c r="I307" s="1">
        <v>3.0</v>
      </c>
      <c r="J307" s="1">
        <v>2025.0</v>
      </c>
      <c r="K307" s="1" t="s">
        <v>7164</v>
      </c>
      <c r="L307" s="1">
        <v>385.5</v>
      </c>
      <c r="M307" s="13">
        <v>370156.5</v>
      </c>
      <c r="N307" s="1">
        <v>364297.5</v>
      </c>
      <c r="O307" s="13"/>
    </row>
    <row r="308">
      <c r="A308" s="1" t="s">
        <v>7794</v>
      </c>
      <c r="B308" s="1" t="s">
        <v>7176</v>
      </c>
      <c r="C308" s="1" t="s">
        <v>7795</v>
      </c>
      <c r="D308" s="1" t="s">
        <v>7168</v>
      </c>
      <c r="E308" s="1">
        <v>183.0</v>
      </c>
      <c r="F308" s="1">
        <v>466.43</v>
      </c>
      <c r="G308" s="1" t="s">
        <v>7178</v>
      </c>
      <c r="H308" s="12">
        <v>45801.0</v>
      </c>
      <c r="I308" s="1">
        <v>5.0</v>
      </c>
      <c r="J308" s="1">
        <v>2025.0</v>
      </c>
      <c r="K308" s="1" t="s">
        <v>7170</v>
      </c>
      <c r="L308" s="1">
        <v>350.4</v>
      </c>
      <c r="M308" s="13">
        <v>85356.69</v>
      </c>
      <c r="N308" s="1">
        <v>64123.2</v>
      </c>
      <c r="O308" s="13"/>
    </row>
    <row r="309">
      <c r="A309" s="1" t="s">
        <v>7796</v>
      </c>
      <c r="B309" s="1" t="s">
        <v>7202</v>
      </c>
      <c r="C309" s="1" t="s">
        <v>7797</v>
      </c>
      <c r="D309" s="1" t="s">
        <v>7188</v>
      </c>
      <c r="E309" s="1">
        <v>350.0</v>
      </c>
      <c r="F309" s="1">
        <v>519.51</v>
      </c>
      <c r="G309" s="1" t="s">
        <v>7169</v>
      </c>
      <c r="H309" s="12">
        <v>45965.0</v>
      </c>
      <c r="I309" s="1">
        <v>11.0</v>
      </c>
      <c r="J309" s="1">
        <v>2025.0</v>
      </c>
      <c r="K309" s="1" t="s">
        <v>7170</v>
      </c>
      <c r="L309" s="1">
        <v>178.5</v>
      </c>
      <c r="M309" s="13">
        <v>181828.5</v>
      </c>
      <c r="N309" s="1">
        <v>62475.0</v>
      </c>
      <c r="O309" s="13"/>
    </row>
    <row r="310">
      <c r="A310" s="1" t="s">
        <v>7798</v>
      </c>
      <c r="B310" s="1" t="s">
        <v>7180</v>
      </c>
      <c r="C310" s="1" t="s">
        <v>7799</v>
      </c>
      <c r="D310" s="1" t="s">
        <v>7162</v>
      </c>
      <c r="E310" s="1">
        <v>722.0</v>
      </c>
      <c r="F310" s="1">
        <v>335.12</v>
      </c>
      <c r="G310" s="1" t="s">
        <v>7191</v>
      </c>
      <c r="H310" s="12">
        <v>45878.0</v>
      </c>
      <c r="I310" s="1">
        <v>8.0</v>
      </c>
      <c r="J310" s="1">
        <v>2025.0</v>
      </c>
      <c r="K310" s="1" t="s">
        <v>7170</v>
      </c>
      <c r="L310" s="1">
        <v>253.9</v>
      </c>
      <c r="M310" s="13">
        <v>241956.64</v>
      </c>
      <c r="N310" s="1">
        <v>183315.8</v>
      </c>
      <c r="O310" s="13"/>
    </row>
    <row r="311">
      <c r="A311" s="1" t="s">
        <v>7800</v>
      </c>
      <c r="B311" s="1" t="s">
        <v>7160</v>
      </c>
      <c r="C311" s="1" t="s">
        <v>7801</v>
      </c>
      <c r="D311" s="1" t="s">
        <v>7210</v>
      </c>
      <c r="E311" s="1">
        <v>812.0</v>
      </c>
      <c r="F311" s="1">
        <v>417.71</v>
      </c>
      <c r="G311" s="1" t="s">
        <v>7178</v>
      </c>
      <c r="H311" s="12">
        <v>45788.0</v>
      </c>
      <c r="I311" s="1">
        <v>5.0</v>
      </c>
      <c r="J311" s="1">
        <v>2025.0</v>
      </c>
      <c r="K311" s="1" t="s">
        <v>7164</v>
      </c>
      <c r="L311" s="1">
        <v>118.4</v>
      </c>
      <c r="M311" s="13">
        <v>339180.52</v>
      </c>
      <c r="N311" s="1">
        <v>96140.8</v>
      </c>
      <c r="O311" s="13"/>
    </row>
    <row r="312">
      <c r="A312" s="1" t="s">
        <v>7802</v>
      </c>
      <c r="B312" s="1" t="s">
        <v>7206</v>
      </c>
      <c r="C312" s="1" t="s">
        <v>7803</v>
      </c>
      <c r="D312" s="1" t="s">
        <v>7210</v>
      </c>
      <c r="E312" s="1">
        <v>488.0</v>
      </c>
      <c r="F312" s="1">
        <v>365.2</v>
      </c>
      <c r="G312" s="1" t="s">
        <v>7204</v>
      </c>
      <c r="H312" s="12">
        <v>45700.0</v>
      </c>
      <c r="I312" s="1">
        <v>2.0</v>
      </c>
      <c r="J312" s="1">
        <v>2025.0</v>
      </c>
      <c r="K312" s="1" t="s">
        <v>7170</v>
      </c>
      <c r="L312" s="1">
        <v>169.6</v>
      </c>
      <c r="M312" s="13">
        <v>178217.6</v>
      </c>
      <c r="N312" s="1">
        <v>82764.8</v>
      </c>
      <c r="O312" s="13"/>
    </row>
    <row r="313">
      <c r="A313" s="1" t="s">
        <v>7804</v>
      </c>
      <c r="B313" s="1" t="s">
        <v>7202</v>
      </c>
      <c r="C313" s="1" t="s">
        <v>7805</v>
      </c>
      <c r="D313" s="1" t="s">
        <v>7198</v>
      </c>
      <c r="E313" s="1">
        <v>160.0</v>
      </c>
      <c r="F313" s="1">
        <v>493.2</v>
      </c>
      <c r="G313" s="1" t="s">
        <v>7182</v>
      </c>
      <c r="H313" s="12">
        <v>45762.0</v>
      </c>
      <c r="I313" s="1">
        <v>4.0</v>
      </c>
      <c r="J313" s="1">
        <v>2025.0</v>
      </c>
      <c r="K313" s="1" t="s">
        <v>7170</v>
      </c>
      <c r="L313" s="1">
        <v>304.0</v>
      </c>
      <c r="M313" s="13">
        <v>78912.0</v>
      </c>
      <c r="N313" s="1">
        <v>48640.0</v>
      </c>
      <c r="O313" s="13"/>
    </row>
    <row r="314">
      <c r="A314" s="1" t="s">
        <v>7806</v>
      </c>
      <c r="B314" s="1" t="s">
        <v>7202</v>
      </c>
      <c r="C314" s="1" t="s">
        <v>7807</v>
      </c>
      <c r="D314" s="1" t="s">
        <v>7174</v>
      </c>
      <c r="E314" s="1">
        <v>821.0</v>
      </c>
      <c r="F314" s="1">
        <v>379.59</v>
      </c>
      <c r="G314" s="1" t="s">
        <v>7204</v>
      </c>
      <c r="H314" s="12">
        <v>45694.0</v>
      </c>
      <c r="I314" s="1">
        <v>2.0</v>
      </c>
      <c r="J314" s="1">
        <v>2025.0</v>
      </c>
      <c r="K314" s="1" t="s">
        <v>7164</v>
      </c>
      <c r="L314" s="1">
        <v>442.6</v>
      </c>
      <c r="M314" s="13">
        <v>311643.39</v>
      </c>
      <c r="N314" s="1">
        <v>363374.6</v>
      </c>
      <c r="O314" s="13"/>
    </row>
    <row r="315">
      <c r="A315" s="1" t="s">
        <v>7808</v>
      </c>
      <c r="B315" s="1" t="s">
        <v>7180</v>
      </c>
      <c r="C315" s="1" t="s">
        <v>7809</v>
      </c>
      <c r="D315" s="1" t="s">
        <v>7162</v>
      </c>
      <c r="E315" s="1">
        <v>455.0</v>
      </c>
      <c r="F315" s="1">
        <v>343.64</v>
      </c>
      <c r="G315" s="1" t="s">
        <v>7191</v>
      </c>
      <c r="H315" s="12">
        <v>45990.0</v>
      </c>
      <c r="I315" s="1">
        <v>11.0</v>
      </c>
      <c r="J315" s="1">
        <v>2025.0</v>
      </c>
      <c r="K315" s="1" t="s">
        <v>7170</v>
      </c>
      <c r="L315" s="1">
        <v>125.7</v>
      </c>
      <c r="M315" s="13">
        <v>156356.2</v>
      </c>
      <c r="N315" s="1">
        <v>57193.5</v>
      </c>
      <c r="O315" s="13"/>
    </row>
    <row r="316">
      <c r="A316" s="1" t="s">
        <v>7810</v>
      </c>
      <c r="B316" s="1" t="s">
        <v>7180</v>
      </c>
      <c r="C316" s="1" t="s">
        <v>7811</v>
      </c>
      <c r="D316" s="1" t="s">
        <v>7162</v>
      </c>
      <c r="E316" s="1">
        <v>651.0</v>
      </c>
      <c r="F316" s="1">
        <v>521.29</v>
      </c>
      <c r="G316" s="1" t="s">
        <v>7191</v>
      </c>
      <c r="H316" s="12">
        <v>45794.0</v>
      </c>
      <c r="I316" s="1">
        <v>5.0</v>
      </c>
      <c r="J316" s="1">
        <v>2025.0</v>
      </c>
      <c r="K316" s="1" t="s">
        <v>7164</v>
      </c>
      <c r="L316" s="1">
        <v>151.6</v>
      </c>
      <c r="M316" s="13">
        <v>339359.79</v>
      </c>
      <c r="N316" s="1">
        <v>98691.6</v>
      </c>
      <c r="O316" s="13"/>
    </row>
    <row r="317">
      <c r="A317" s="1" t="s">
        <v>7812</v>
      </c>
      <c r="B317" s="1" t="s">
        <v>7180</v>
      </c>
      <c r="C317" s="1" t="s">
        <v>7813</v>
      </c>
      <c r="D317" s="1" t="s">
        <v>7213</v>
      </c>
      <c r="E317" s="1">
        <v>112.0</v>
      </c>
      <c r="F317" s="1">
        <v>587.84</v>
      </c>
      <c r="G317" s="1" t="s">
        <v>7163</v>
      </c>
      <c r="H317" s="12">
        <v>45791.0</v>
      </c>
      <c r="I317" s="1">
        <v>5.0</v>
      </c>
      <c r="J317" s="1">
        <v>2025.0</v>
      </c>
      <c r="K317" s="1" t="s">
        <v>7164</v>
      </c>
      <c r="L317" s="1">
        <v>214.1</v>
      </c>
      <c r="M317" s="13">
        <v>65838.08</v>
      </c>
      <c r="N317" s="1">
        <v>23979.2</v>
      </c>
      <c r="O317" s="13"/>
    </row>
    <row r="318">
      <c r="A318" s="1" t="s">
        <v>7814</v>
      </c>
      <c r="B318" s="1" t="s">
        <v>7172</v>
      </c>
      <c r="C318" s="1" t="s">
        <v>7815</v>
      </c>
      <c r="D318" s="1" t="s">
        <v>7198</v>
      </c>
      <c r="E318" s="1">
        <v>433.0</v>
      </c>
      <c r="F318" s="1">
        <v>339.27</v>
      </c>
      <c r="G318" s="1" t="s">
        <v>7163</v>
      </c>
      <c r="H318" s="12">
        <v>45783.0</v>
      </c>
      <c r="I318" s="1">
        <v>5.0</v>
      </c>
      <c r="J318" s="1">
        <v>2025.0</v>
      </c>
      <c r="K318" s="1" t="s">
        <v>7170</v>
      </c>
      <c r="L318" s="1">
        <v>165.9</v>
      </c>
      <c r="M318" s="13">
        <v>146903.91</v>
      </c>
      <c r="N318" s="1">
        <v>71834.7</v>
      </c>
      <c r="O318" s="13"/>
    </row>
    <row r="319">
      <c r="A319" s="1" t="s">
        <v>7816</v>
      </c>
      <c r="B319" s="1" t="s">
        <v>7172</v>
      </c>
      <c r="C319" s="1" t="s">
        <v>7817</v>
      </c>
      <c r="D319" s="1" t="s">
        <v>7198</v>
      </c>
      <c r="E319" s="1">
        <v>901.0</v>
      </c>
      <c r="F319" s="1">
        <v>323.84</v>
      </c>
      <c r="G319" s="1" t="s">
        <v>7178</v>
      </c>
      <c r="H319" s="12">
        <v>45881.0</v>
      </c>
      <c r="I319" s="1">
        <v>8.0</v>
      </c>
      <c r="J319" s="1">
        <v>2025.0</v>
      </c>
      <c r="K319" s="1" t="s">
        <v>7164</v>
      </c>
      <c r="L319" s="1">
        <v>487.4</v>
      </c>
      <c r="M319" s="13">
        <v>291779.84</v>
      </c>
      <c r="N319" s="1">
        <v>439147.4</v>
      </c>
      <c r="O319" s="13"/>
    </row>
    <row r="320">
      <c r="A320" s="1" t="s">
        <v>7818</v>
      </c>
      <c r="B320" s="1" t="s">
        <v>7166</v>
      </c>
      <c r="C320" s="1" t="s">
        <v>7819</v>
      </c>
      <c r="D320" s="1" t="s">
        <v>7213</v>
      </c>
      <c r="E320" s="1">
        <v>630.0</v>
      </c>
      <c r="F320" s="1">
        <v>593.88</v>
      </c>
      <c r="G320" s="1" t="s">
        <v>7169</v>
      </c>
      <c r="H320" s="12">
        <v>45864.0</v>
      </c>
      <c r="I320" s="1">
        <v>7.0</v>
      </c>
      <c r="J320" s="1">
        <v>2025.0</v>
      </c>
      <c r="K320" s="1" t="s">
        <v>7170</v>
      </c>
      <c r="L320" s="1">
        <v>280.2</v>
      </c>
      <c r="M320" s="13">
        <v>374144.4</v>
      </c>
      <c r="N320" s="1">
        <v>176526.0</v>
      </c>
      <c r="O320" s="13"/>
    </row>
    <row r="321">
      <c r="A321" s="1" t="s">
        <v>7820</v>
      </c>
      <c r="B321" s="1" t="s">
        <v>7172</v>
      </c>
      <c r="C321" s="1" t="s">
        <v>7821</v>
      </c>
      <c r="D321" s="1" t="s">
        <v>7168</v>
      </c>
      <c r="E321" s="1">
        <v>703.0</v>
      </c>
      <c r="F321" s="1">
        <v>440.32</v>
      </c>
      <c r="G321" s="1" t="s">
        <v>7204</v>
      </c>
      <c r="H321" s="12">
        <v>45980.0</v>
      </c>
      <c r="I321" s="1">
        <v>11.0</v>
      </c>
      <c r="J321" s="1">
        <v>2025.0</v>
      </c>
      <c r="K321" s="1" t="s">
        <v>7164</v>
      </c>
      <c r="L321" s="1">
        <v>128.9</v>
      </c>
      <c r="M321" s="13">
        <v>309544.96</v>
      </c>
      <c r="N321" s="1">
        <v>90616.7</v>
      </c>
      <c r="O321" s="13"/>
    </row>
    <row r="322">
      <c r="A322" s="1" t="s">
        <v>7822</v>
      </c>
      <c r="B322" s="1" t="s">
        <v>7180</v>
      </c>
      <c r="C322" s="1" t="s">
        <v>7823</v>
      </c>
      <c r="D322" s="1" t="s">
        <v>7210</v>
      </c>
      <c r="E322" s="1">
        <v>225.0</v>
      </c>
      <c r="F322" s="1">
        <v>534.64</v>
      </c>
      <c r="G322" s="1" t="s">
        <v>7191</v>
      </c>
      <c r="H322" s="12">
        <v>45842.0</v>
      </c>
      <c r="I322" s="1">
        <v>7.0</v>
      </c>
      <c r="J322" s="1">
        <v>2025.0</v>
      </c>
      <c r="K322" s="1" t="s">
        <v>7164</v>
      </c>
      <c r="L322" s="1">
        <v>401.4</v>
      </c>
      <c r="M322" s="13">
        <v>120294.0</v>
      </c>
      <c r="N322" s="1">
        <v>90315.0</v>
      </c>
      <c r="O322" s="13"/>
    </row>
    <row r="323">
      <c r="A323" s="1" t="s">
        <v>7824</v>
      </c>
      <c r="B323" s="1" t="s">
        <v>7160</v>
      </c>
      <c r="C323" s="1" t="s">
        <v>7825</v>
      </c>
      <c r="D323" s="1" t="s">
        <v>7174</v>
      </c>
      <c r="E323" s="1">
        <v>528.0</v>
      </c>
      <c r="F323" s="1">
        <v>466.39</v>
      </c>
      <c r="G323" s="1" t="s">
        <v>7204</v>
      </c>
      <c r="H323" s="12">
        <v>45712.0</v>
      </c>
      <c r="I323" s="1">
        <v>2.0</v>
      </c>
      <c r="J323" s="1">
        <v>2025.0</v>
      </c>
      <c r="K323" s="1" t="s">
        <v>7170</v>
      </c>
      <c r="L323" s="1">
        <v>166.3</v>
      </c>
      <c r="M323" s="13">
        <v>246253.92</v>
      </c>
      <c r="N323" s="1">
        <v>87806.4</v>
      </c>
      <c r="O323" s="13"/>
    </row>
    <row r="324">
      <c r="A324" s="1" t="s">
        <v>7826</v>
      </c>
      <c r="B324" s="1" t="s">
        <v>7206</v>
      </c>
      <c r="C324" s="1" t="s">
        <v>7827</v>
      </c>
      <c r="D324" s="1" t="s">
        <v>7174</v>
      </c>
      <c r="E324" s="1">
        <v>556.0</v>
      </c>
      <c r="F324" s="1">
        <v>508.88</v>
      </c>
      <c r="G324" s="1" t="s">
        <v>7182</v>
      </c>
      <c r="H324" s="12">
        <v>45836.0</v>
      </c>
      <c r="I324" s="1">
        <v>6.0</v>
      </c>
      <c r="J324" s="1">
        <v>2025.0</v>
      </c>
      <c r="K324" s="1" t="s">
        <v>7164</v>
      </c>
      <c r="L324" s="1">
        <v>453.6</v>
      </c>
      <c r="M324" s="13">
        <v>282937.28</v>
      </c>
      <c r="N324" s="1">
        <v>252201.6</v>
      </c>
      <c r="O324" s="13"/>
    </row>
    <row r="325">
      <c r="A325" s="1" t="s">
        <v>7828</v>
      </c>
      <c r="B325" s="1" t="s">
        <v>7172</v>
      </c>
      <c r="C325" s="1" t="s">
        <v>7829</v>
      </c>
      <c r="D325" s="1" t="s">
        <v>7210</v>
      </c>
      <c r="E325" s="1">
        <v>837.0</v>
      </c>
      <c r="F325" s="1">
        <v>584.29</v>
      </c>
      <c r="G325" s="1" t="s">
        <v>7169</v>
      </c>
      <c r="H325" s="12">
        <v>46007.0</v>
      </c>
      <c r="I325" s="1">
        <v>12.0</v>
      </c>
      <c r="J325" s="1">
        <v>2025.0</v>
      </c>
      <c r="K325" s="1" t="s">
        <v>7170</v>
      </c>
      <c r="L325" s="1">
        <v>438.5</v>
      </c>
      <c r="M325" s="13">
        <v>489050.73</v>
      </c>
      <c r="N325" s="1">
        <v>367024.5</v>
      </c>
      <c r="O325" s="13"/>
    </row>
    <row r="326">
      <c r="A326" s="1" t="s">
        <v>7830</v>
      </c>
      <c r="B326" s="1" t="s">
        <v>7166</v>
      </c>
      <c r="C326" s="1" t="s">
        <v>7831</v>
      </c>
      <c r="D326" s="1" t="s">
        <v>7174</v>
      </c>
      <c r="E326" s="1">
        <v>398.0</v>
      </c>
      <c r="F326" s="1">
        <v>363.37</v>
      </c>
      <c r="G326" s="1" t="s">
        <v>7163</v>
      </c>
      <c r="H326" s="12">
        <v>45679.0</v>
      </c>
      <c r="I326" s="1">
        <v>1.0</v>
      </c>
      <c r="J326" s="1">
        <v>2025.0</v>
      </c>
      <c r="K326" s="1" t="s">
        <v>7170</v>
      </c>
      <c r="L326" s="1">
        <v>443.1</v>
      </c>
      <c r="M326" s="13">
        <v>144621.26</v>
      </c>
      <c r="N326" s="1">
        <v>176353.8</v>
      </c>
      <c r="O326" s="13"/>
    </row>
    <row r="327">
      <c r="A327" s="1" t="s">
        <v>7832</v>
      </c>
      <c r="B327" s="1" t="s">
        <v>7180</v>
      </c>
      <c r="C327" s="1" t="s">
        <v>7833</v>
      </c>
      <c r="D327" s="1" t="s">
        <v>7213</v>
      </c>
      <c r="E327" s="1">
        <v>328.0</v>
      </c>
      <c r="F327" s="1">
        <v>335.34</v>
      </c>
      <c r="G327" s="1" t="s">
        <v>7163</v>
      </c>
      <c r="H327" s="12">
        <v>45990.0</v>
      </c>
      <c r="I327" s="1">
        <v>11.0</v>
      </c>
      <c r="J327" s="1">
        <v>2025.0</v>
      </c>
      <c r="K327" s="1" t="s">
        <v>7170</v>
      </c>
      <c r="L327" s="1">
        <v>111.0</v>
      </c>
      <c r="M327" s="13">
        <v>109991.52</v>
      </c>
      <c r="N327" s="1">
        <v>36408.0</v>
      </c>
      <c r="O327" s="13"/>
    </row>
    <row r="328">
      <c r="A328" s="1" t="s">
        <v>7834</v>
      </c>
      <c r="B328" s="1" t="s">
        <v>7160</v>
      </c>
      <c r="C328" s="1" t="s">
        <v>7835</v>
      </c>
      <c r="D328" s="1" t="s">
        <v>7168</v>
      </c>
      <c r="E328" s="1">
        <v>327.0</v>
      </c>
      <c r="F328" s="1">
        <v>356.47</v>
      </c>
      <c r="G328" s="1" t="s">
        <v>7182</v>
      </c>
      <c r="H328" s="12">
        <v>45668.0</v>
      </c>
      <c r="I328" s="1">
        <v>1.0</v>
      </c>
      <c r="J328" s="1">
        <v>2025.0</v>
      </c>
      <c r="K328" s="1" t="s">
        <v>7164</v>
      </c>
      <c r="L328" s="1">
        <v>420.9</v>
      </c>
      <c r="M328" s="13">
        <v>116565.69</v>
      </c>
      <c r="N328" s="1">
        <v>137634.3</v>
      </c>
      <c r="O328" s="13"/>
    </row>
    <row r="329">
      <c r="A329" s="1" t="s">
        <v>7836</v>
      </c>
      <c r="B329" s="1" t="s">
        <v>7172</v>
      </c>
      <c r="C329" s="1" t="s">
        <v>7837</v>
      </c>
      <c r="D329" s="1" t="s">
        <v>7213</v>
      </c>
      <c r="E329" s="1">
        <v>637.0</v>
      </c>
      <c r="F329" s="1">
        <v>530.35</v>
      </c>
      <c r="G329" s="1" t="s">
        <v>7182</v>
      </c>
      <c r="H329" s="12">
        <v>45821.0</v>
      </c>
      <c r="I329" s="1">
        <v>6.0</v>
      </c>
      <c r="J329" s="1">
        <v>2025.0</v>
      </c>
      <c r="K329" s="1" t="s">
        <v>7170</v>
      </c>
      <c r="L329" s="1">
        <v>169.6</v>
      </c>
      <c r="M329" s="13">
        <v>337832.95</v>
      </c>
      <c r="N329" s="1">
        <v>108035.2</v>
      </c>
      <c r="O329" s="13"/>
    </row>
    <row r="330">
      <c r="A330" s="1" t="s">
        <v>7838</v>
      </c>
      <c r="B330" s="1" t="s">
        <v>7180</v>
      </c>
      <c r="C330" s="1" t="s">
        <v>7839</v>
      </c>
      <c r="D330" s="1" t="s">
        <v>7210</v>
      </c>
      <c r="E330" s="1">
        <v>831.0</v>
      </c>
      <c r="F330" s="1">
        <v>323.36</v>
      </c>
      <c r="G330" s="1" t="s">
        <v>7191</v>
      </c>
      <c r="H330" s="12">
        <v>45726.0</v>
      </c>
      <c r="I330" s="1">
        <v>3.0</v>
      </c>
      <c r="J330" s="1">
        <v>2025.0</v>
      </c>
      <c r="K330" s="1" t="s">
        <v>7170</v>
      </c>
      <c r="L330" s="1">
        <v>234.9</v>
      </c>
      <c r="M330" s="13">
        <v>268712.16</v>
      </c>
      <c r="N330" s="1">
        <v>195201.9</v>
      </c>
      <c r="O330" s="13"/>
    </row>
    <row r="331">
      <c r="A331" s="1" t="s">
        <v>7840</v>
      </c>
      <c r="B331" s="1" t="s">
        <v>7202</v>
      </c>
      <c r="C331" s="1" t="s">
        <v>7841</v>
      </c>
      <c r="D331" s="1" t="s">
        <v>7168</v>
      </c>
      <c r="E331" s="1">
        <v>661.0</v>
      </c>
      <c r="F331" s="1">
        <v>366.56</v>
      </c>
      <c r="G331" s="1" t="s">
        <v>7178</v>
      </c>
      <c r="H331" s="12">
        <v>45847.0</v>
      </c>
      <c r="I331" s="1">
        <v>7.0</v>
      </c>
      <c r="J331" s="1">
        <v>2025.0</v>
      </c>
      <c r="K331" s="1" t="s">
        <v>7164</v>
      </c>
      <c r="L331" s="1">
        <v>114.3</v>
      </c>
      <c r="M331" s="13">
        <v>242296.16</v>
      </c>
      <c r="N331" s="1">
        <v>75552.3</v>
      </c>
      <c r="O331" s="13"/>
    </row>
    <row r="332">
      <c r="A332" s="1" t="s">
        <v>7842</v>
      </c>
      <c r="B332" s="1" t="s">
        <v>7172</v>
      </c>
      <c r="C332" s="1" t="s">
        <v>7843</v>
      </c>
      <c r="D332" s="1" t="s">
        <v>7210</v>
      </c>
      <c r="E332" s="1">
        <v>872.0</v>
      </c>
      <c r="F332" s="1">
        <v>460.1</v>
      </c>
      <c r="G332" s="1" t="s">
        <v>7178</v>
      </c>
      <c r="H332" s="12">
        <v>45794.0</v>
      </c>
      <c r="I332" s="1">
        <v>5.0</v>
      </c>
      <c r="J332" s="1">
        <v>2025.0</v>
      </c>
      <c r="K332" s="1" t="s">
        <v>7164</v>
      </c>
      <c r="L332" s="1">
        <v>190.5</v>
      </c>
      <c r="M332" s="13">
        <v>401207.2</v>
      </c>
      <c r="N332" s="1">
        <v>166116.0</v>
      </c>
      <c r="O332" s="13"/>
    </row>
    <row r="333">
      <c r="A333" s="1" t="s">
        <v>7844</v>
      </c>
      <c r="B333" s="1" t="s">
        <v>7206</v>
      </c>
      <c r="C333" s="1" t="s">
        <v>7845</v>
      </c>
      <c r="D333" s="1" t="s">
        <v>7162</v>
      </c>
      <c r="E333" s="1">
        <v>604.0</v>
      </c>
      <c r="F333" s="1">
        <v>569.42</v>
      </c>
      <c r="G333" s="1" t="s">
        <v>7204</v>
      </c>
      <c r="H333" s="12">
        <v>45886.0</v>
      </c>
      <c r="I333" s="1">
        <v>8.0</v>
      </c>
      <c r="J333" s="1">
        <v>2025.0</v>
      </c>
      <c r="K333" s="1" t="s">
        <v>7170</v>
      </c>
      <c r="L333" s="1">
        <v>384.1</v>
      </c>
      <c r="M333" s="13">
        <v>343929.68</v>
      </c>
      <c r="N333" s="1">
        <v>231996.4</v>
      </c>
      <c r="O333" s="13"/>
    </row>
    <row r="334">
      <c r="A334" s="1" t="s">
        <v>7846</v>
      </c>
      <c r="B334" s="1" t="s">
        <v>7166</v>
      </c>
      <c r="C334" s="1" t="s">
        <v>7847</v>
      </c>
      <c r="D334" s="1" t="s">
        <v>7162</v>
      </c>
      <c r="E334" s="1">
        <v>290.0</v>
      </c>
      <c r="F334" s="1">
        <v>415.84</v>
      </c>
      <c r="G334" s="1" t="s">
        <v>7182</v>
      </c>
      <c r="H334" s="12">
        <v>45833.0</v>
      </c>
      <c r="I334" s="1">
        <v>6.0</v>
      </c>
      <c r="J334" s="1">
        <v>2025.0</v>
      </c>
      <c r="K334" s="1" t="s">
        <v>7170</v>
      </c>
      <c r="L334" s="1">
        <v>498.5</v>
      </c>
      <c r="M334" s="13">
        <v>120593.6</v>
      </c>
      <c r="N334" s="1">
        <v>144565.0</v>
      </c>
      <c r="O334" s="13"/>
    </row>
    <row r="335">
      <c r="A335" s="1" t="s">
        <v>7848</v>
      </c>
      <c r="B335" s="1" t="s">
        <v>7206</v>
      </c>
      <c r="C335" s="1" t="s">
        <v>7849</v>
      </c>
      <c r="D335" s="1" t="s">
        <v>7188</v>
      </c>
      <c r="E335" s="1">
        <v>682.0</v>
      </c>
      <c r="F335" s="1">
        <v>384.79</v>
      </c>
      <c r="G335" s="1" t="s">
        <v>7178</v>
      </c>
      <c r="H335" s="12">
        <v>46014.0</v>
      </c>
      <c r="I335" s="1">
        <v>12.0</v>
      </c>
      <c r="J335" s="1">
        <v>2025.0</v>
      </c>
      <c r="K335" s="1" t="s">
        <v>7170</v>
      </c>
      <c r="L335" s="1">
        <v>148.0</v>
      </c>
      <c r="M335" s="13">
        <v>262426.78</v>
      </c>
      <c r="N335" s="1">
        <v>100936.0</v>
      </c>
      <c r="O335" s="13"/>
    </row>
    <row r="336">
      <c r="A336" s="1" t="s">
        <v>7850</v>
      </c>
      <c r="B336" s="1" t="s">
        <v>7160</v>
      </c>
      <c r="C336" s="1" t="s">
        <v>7851</v>
      </c>
      <c r="D336" s="1" t="s">
        <v>7174</v>
      </c>
      <c r="E336" s="1">
        <v>586.0</v>
      </c>
      <c r="F336" s="1">
        <v>578.24</v>
      </c>
      <c r="G336" s="1" t="s">
        <v>7204</v>
      </c>
      <c r="H336" s="12">
        <v>45891.0</v>
      </c>
      <c r="I336" s="1">
        <v>8.0</v>
      </c>
      <c r="J336" s="1">
        <v>2025.0</v>
      </c>
      <c r="K336" s="1" t="s">
        <v>7164</v>
      </c>
      <c r="L336" s="1">
        <v>114.0</v>
      </c>
      <c r="M336" s="13">
        <v>338848.64</v>
      </c>
      <c r="N336" s="1">
        <v>66804.0</v>
      </c>
      <c r="O336" s="13"/>
    </row>
    <row r="337">
      <c r="A337" s="1" t="s">
        <v>7852</v>
      </c>
      <c r="B337" s="1" t="s">
        <v>7202</v>
      </c>
      <c r="C337" s="1" t="s">
        <v>7853</v>
      </c>
      <c r="D337" s="1" t="s">
        <v>7213</v>
      </c>
      <c r="E337" s="1">
        <v>772.0</v>
      </c>
      <c r="F337" s="1">
        <v>550.33</v>
      </c>
      <c r="G337" s="1" t="s">
        <v>7204</v>
      </c>
      <c r="H337" s="12">
        <v>45736.0</v>
      </c>
      <c r="I337" s="1">
        <v>3.0</v>
      </c>
      <c r="J337" s="1">
        <v>2025.0</v>
      </c>
      <c r="K337" s="1" t="s">
        <v>7164</v>
      </c>
      <c r="L337" s="1">
        <v>250.0</v>
      </c>
      <c r="M337" s="13">
        <v>424854.76</v>
      </c>
      <c r="N337" s="1">
        <v>193000.0</v>
      </c>
      <c r="O337" s="13"/>
    </row>
    <row r="338">
      <c r="A338" s="1" t="s">
        <v>7854</v>
      </c>
      <c r="B338" s="1" t="s">
        <v>7202</v>
      </c>
      <c r="C338" s="1" t="s">
        <v>7855</v>
      </c>
      <c r="D338" s="1" t="s">
        <v>7198</v>
      </c>
      <c r="E338" s="1">
        <v>565.0</v>
      </c>
      <c r="F338" s="1">
        <v>398.65</v>
      </c>
      <c r="G338" s="1" t="s">
        <v>7182</v>
      </c>
      <c r="H338" s="12">
        <v>45815.0</v>
      </c>
      <c r="I338" s="1">
        <v>6.0</v>
      </c>
      <c r="J338" s="1">
        <v>2025.0</v>
      </c>
      <c r="K338" s="1" t="s">
        <v>7170</v>
      </c>
      <c r="L338" s="1">
        <v>308.7</v>
      </c>
      <c r="M338" s="13">
        <v>225237.25</v>
      </c>
      <c r="N338" s="1">
        <v>174415.5</v>
      </c>
      <c r="O338" s="13"/>
    </row>
    <row r="339">
      <c r="A339" s="1" t="s">
        <v>7856</v>
      </c>
      <c r="B339" s="1" t="s">
        <v>7202</v>
      </c>
      <c r="C339" s="1" t="s">
        <v>7857</v>
      </c>
      <c r="D339" s="1" t="s">
        <v>7168</v>
      </c>
      <c r="E339" s="1">
        <v>768.0</v>
      </c>
      <c r="F339" s="1">
        <v>500.78</v>
      </c>
      <c r="G339" s="1" t="s">
        <v>7169</v>
      </c>
      <c r="H339" s="12">
        <v>45709.0</v>
      </c>
      <c r="I339" s="1">
        <v>2.0</v>
      </c>
      <c r="J339" s="1">
        <v>2025.0</v>
      </c>
      <c r="K339" s="1" t="s">
        <v>7164</v>
      </c>
      <c r="L339" s="1">
        <v>399.0</v>
      </c>
      <c r="M339" s="13">
        <v>384599.04</v>
      </c>
      <c r="N339" s="1">
        <v>306432.0</v>
      </c>
      <c r="O339" s="13"/>
    </row>
    <row r="340">
      <c r="A340" s="1" t="s">
        <v>7858</v>
      </c>
      <c r="B340" s="1" t="s">
        <v>7202</v>
      </c>
      <c r="C340" s="1" t="s">
        <v>7859</v>
      </c>
      <c r="D340" s="1" t="s">
        <v>7174</v>
      </c>
      <c r="E340" s="1">
        <v>843.0</v>
      </c>
      <c r="F340" s="1">
        <v>577.27</v>
      </c>
      <c r="G340" s="1" t="s">
        <v>7178</v>
      </c>
      <c r="H340" s="12">
        <v>45749.0</v>
      </c>
      <c r="I340" s="1">
        <v>4.0</v>
      </c>
      <c r="J340" s="1">
        <v>2025.0</v>
      </c>
      <c r="K340" s="1" t="s">
        <v>7170</v>
      </c>
      <c r="L340" s="1">
        <v>247.2</v>
      </c>
      <c r="M340" s="13">
        <v>486638.61</v>
      </c>
      <c r="N340" s="1">
        <v>208389.6</v>
      </c>
      <c r="O340" s="13"/>
    </row>
    <row r="341">
      <c r="A341" s="1" t="s">
        <v>7860</v>
      </c>
      <c r="B341" s="1" t="s">
        <v>7160</v>
      </c>
      <c r="C341" s="1" t="s">
        <v>7861</v>
      </c>
      <c r="D341" s="1" t="s">
        <v>7188</v>
      </c>
      <c r="E341" s="1">
        <v>872.0</v>
      </c>
      <c r="F341" s="1">
        <v>348.64</v>
      </c>
      <c r="G341" s="1" t="s">
        <v>7169</v>
      </c>
      <c r="H341" s="12">
        <v>45830.0</v>
      </c>
      <c r="I341" s="1">
        <v>6.0</v>
      </c>
      <c r="J341" s="1">
        <v>2025.0</v>
      </c>
      <c r="K341" s="1" t="s">
        <v>7164</v>
      </c>
      <c r="L341" s="1">
        <v>164.8</v>
      </c>
      <c r="M341" s="13">
        <v>304014.08</v>
      </c>
      <c r="N341" s="1">
        <v>143705.6</v>
      </c>
      <c r="O341" s="13"/>
    </row>
    <row r="342">
      <c r="A342" s="1" t="s">
        <v>7862</v>
      </c>
      <c r="B342" s="1" t="s">
        <v>7180</v>
      </c>
      <c r="C342" s="1" t="s">
        <v>7863</v>
      </c>
      <c r="D342" s="1" t="s">
        <v>7210</v>
      </c>
      <c r="E342" s="1">
        <v>162.0</v>
      </c>
      <c r="F342" s="1">
        <v>425.39</v>
      </c>
      <c r="G342" s="1" t="s">
        <v>7191</v>
      </c>
      <c r="H342" s="12">
        <v>45801.0</v>
      </c>
      <c r="I342" s="1">
        <v>5.0</v>
      </c>
      <c r="J342" s="1">
        <v>2025.0</v>
      </c>
      <c r="K342" s="1" t="s">
        <v>7164</v>
      </c>
      <c r="L342" s="1">
        <v>223.4</v>
      </c>
      <c r="M342" s="13">
        <v>68913.18</v>
      </c>
      <c r="N342" s="1">
        <v>36190.8</v>
      </c>
      <c r="O342" s="13"/>
    </row>
    <row r="343">
      <c r="A343" s="1" t="s">
        <v>7864</v>
      </c>
      <c r="B343" s="1" t="s">
        <v>7172</v>
      </c>
      <c r="C343" s="1" t="s">
        <v>7865</v>
      </c>
      <c r="D343" s="1" t="s">
        <v>7188</v>
      </c>
      <c r="E343" s="1">
        <v>412.0</v>
      </c>
      <c r="F343" s="1">
        <v>366.82</v>
      </c>
      <c r="G343" s="1" t="s">
        <v>7163</v>
      </c>
      <c r="H343" s="12">
        <v>45956.0</v>
      </c>
      <c r="I343" s="1">
        <v>10.0</v>
      </c>
      <c r="J343" s="1">
        <v>2025.0</v>
      </c>
      <c r="K343" s="1" t="s">
        <v>7170</v>
      </c>
      <c r="L343" s="1">
        <v>196.2</v>
      </c>
      <c r="M343" s="13">
        <v>151129.84</v>
      </c>
      <c r="N343" s="1">
        <v>80834.4</v>
      </c>
      <c r="O343" s="13"/>
    </row>
    <row r="344">
      <c r="A344" s="1" t="s">
        <v>7866</v>
      </c>
      <c r="B344" s="1" t="s">
        <v>7172</v>
      </c>
      <c r="C344" s="1" t="s">
        <v>7867</v>
      </c>
      <c r="D344" s="1" t="s">
        <v>7198</v>
      </c>
      <c r="E344" s="1">
        <v>674.0</v>
      </c>
      <c r="F344" s="1">
        <v>477.2</v>
      </c>
      <c r="G344" s="1" t="s">
        <v>7163</v>
      </c>
      <c r="H344" s="12">
        <v>45824.0</v>
      </c>
      <c r="I344" s="1">
        <v>6.0</v>
      </c>
      <c r="J344" s="1">
        <v>2025.0</v>
      </c>
      <c r="K344" s="1" t="s">
        <v>7164</v>
      </c>
      <c r="L344" s="1">
        <v>250.2</v>
      </c>
      <c r="M344" s="13">
        <v>321632.8</v>
      </c>
      <c r="N344" s="1">
        <v>168634.8</v>
      </c>
      <c r="O344" s="13"/>
    </row>
    <row r="345">
      <c r="A345" s="1" t="s">
        <v>7868</v>
      </c>
      <c r="B345" s="1" t="s">
        <v>7206</v>
      </c>
      <c r="C345" s="1" t="s">
        <v>7869</v>
      </c>
      <c r="D345" s="1" t="s">
        <v>7174</v>
      </c>
      <c r="E345" s="1">
        <v>130.0</v>
      </c>
      <c r="F345" s="1">
        <v>477.04</v>
      </c>
      <c r="G345" s="1" t="s">
        <v>7163</v>
      </c>
      <c r="H345" s="12">
        <v>45990.0</v>
      </c>
      <c r="I345" s="1">
        <v>11.0</v>
      </c>
      <c r="J345" s="1">
        <v>2025.0</v>
      </c>
      <c r="K345" s="1" t="s">
        <v>7170</v>
      </c>
      <c r="L345" s="1">
        <v>271.5</v>
      </c>
      <c r="M345" s="13">
        <v>62015.2</v>
      </c>
      <c r="N345" s="1">
        <v>35295.0</v>
      </c>
      <c r="O345" s="13"/>
    </row>
    <row r="346">
      <c r="A346" s="1" t="s">
        <v>7870</v>
      </c>
      <c r="B346" s="1" t="s">
        <v>7206</v>
      </c>
      <c r="C346" s="1" t="s">
        <v>7871</v>
      </c>
      <c r="D346" s="1" t="s">
        <v>7188</v>
      </c>
      <c r="E346" s="1">
        <v>243.0</v>
      </c>
      <c r="F346" s="1">
        <v>539.72</v>
      </c>
      <c r="G346" s="1" t="s">
        <v>7163</v>
      </c>
      <c r="H346" s="12">
        <v>45771.0</v>
      </c>
      <c r="I346" s="1">
        <v>4.0</v>
      </c>
      <c r="J346" s="1">
        <v>2025.0</v>
      </c>
      <c r="K346" s="1" t="s">
        <v>7164</v>
      </c>
      <c r="L346" s="1">
        <v>183.6</v>
      </c>
      <c r="M346" s="13">
        <v>131151.96</v>
      </c>
      <c r="N346" s="1">
        <v>44614.8</v>
      </c>
      <c r="O346" s="13"/>
    </row>
    <row r="347">
      <c r="A347" s="1" t="s">
        <v>7872</v>
      </c>
      <c r="B347" s="1" t="s">
        <v>7160</v>
      </c>
      <c r="C347" s="1" t="s">
        <v>7873</v>
      </c>
      <c r="D347" s="1" t="s">
        <v>7162</v>
      </c>
      <c r="E347" s="1">
        <v>209.0</v>
      </c>
      <c r="F347" s="1">
        <v>452.67</v>
      </c>
      <c r="G347" s="1" t="s">
        <v>7169</v>
      </c>
      <c r="H347" s="12">
        <v>45910.0</v>
      </c>
      <c r="I347" s="1">
        <v>9.0</v>
      </c>
      <c r="J347" s="1">
        <v>2025.0</v>
      </c>
      <c r="K347" s="1" t="s">
        <v>7170</v>
      </c>
      <c r="L347" s="1">
        <v>153.8</v>
      </c>
      <c r="M347" s="13">
        <v>94608.03</v>
      </c>
      <c r="N347" s="1">
        <v>32144.2</v>
      </c>
      <c r="O347" s="13"/>
    </row>
    <row r="348">
      <c r="A348" s="1" t="s">
        <v>7874</v>
      </c>
      <c r="B348" s="1" t="s">
        <v>7180</v>
      </c>
      <c r="C348" s="1" t="s">
        <v>7875</v>
      </c>
      <c r="D348" s="1" t="s">
        <v>7210</v>
      </c>
      <c r="E348" s="1">
        <v>228.0</v>
      </c>
      <c r="F348" s="1">
        <v>388.22</v>
      </c>
      <c r="G348" s="1" t="s">
        <v>7191</v>
      </c>
      <c r="H348" s="12">
        <v>45684.0</v>
      </c>
      <c r="I348" s="1">
        <v>1.0</v>
      </c>
      <c r="J348" s="1">
        <v>2025.0</v>
      </c>
      <c r="K348" s="1" t="s">
        <v>7170</v>
      </c>
      <c r="L348" s="1">
        <v>106.9</v>
      </c>
      <c r="M348" s="13">
        <v>88514.16</v>
      </c>
      <c r="N348" s="1">
        <v>24373.2</v>
      </c>
      <c r="O348" s="13"/>
    </row>
    <row r="349">
      <c r="A349" s="1" t="s">
        <v>7876</v>
      </c>
      <c r="B349" s="1" t="s">
        <v>7176</v>
      </c>
      <c r="C349" s="1" t="s">
        <v>7877</v>
      </c>
      <c r="D349" s="1" t="s">
        <v>7210</v>
      </c>
      <c r="E349" s="1">
        <v>476.0</v>
      </c>
      <c r="F349" s="1">
        <v>431.81</v>
      </c>
      <c r="G349" s="1" t="s">
        <v>7204</v>
      </c>
      <c r="H349" s="12">
        <v>45956.0</v>
      </c>
      <c r="I349" s="1">
        <v>10.0</v>
      </c>
      <c r="J349" s="1">
        <v>2025.0</v>
      </c>
      <c r="K349" s="1" t="s">
        <v>7164</v>
      </c>
      <c r="L349" s="1">
        <v>166.4</v>
      </c>
      <c r="M349" s="13">
        <v>205541.56</v>
      </c>
      <c r="N349" s="1">
        <v>79206.4</v>
      </c>
      <c r="O349" s="13"/>
    </row>
    <row r="350">
      <c r="A350" s="1" t="s">
        <v>7878</v>
      </c>
      <c r="B350" s="1" t="s">
        <v>7166</v>
      </c>
      <c r="C350" s="1" t="s">
        <v>7879</v>
      </c>
      <c r="D350" s="1" t="s">
        <v>7174</v>
      </c>
      <c r="E350" s="1">
        <v>632.0</v>
      </c>
      <c r="F350" s="1">
        <v>454.29</v>
      </c>
      <c r="G350" s="1" t="s">
        <v>7182</v>
      </c>
      <c r="H350" s="12">
        <v>45685.0</v>
      </c>
      <c r="I350" s="1">
        <v>1.0</v>
      </c>
      <c r="J350" s="1">
        <v>2025.0</v>
      </c>
      <c r="K350" s="1" t="s">
        <v>7164</v>
      </c>
      <c r="L350" s="1">
        <v>266.0</v>
      </c>
      <c r="M350" s="13">
        <v>287111.28</v>
      </c>
      <c r="N350" s="1">
        <v>168112.0</v>
      </c>
      <c r="O350" s="13"/>
    </row>
    <row r="351">
      <c r="A351" s="1" t="s">
        <v>7880</v>
      </c>
      <c r="B351" s="1" t="s">
        <v>7172</v>
      </c>
      <c r="C351" s="1" t="s">
        <v>7881</v>
      </c>
      <c r="D351" s="1" t="s">
        <v>7210</v>
      </c>
      <c r="E351" s="1">
        <v>447.0</v>
      </c>
      <c r="F351" s="1">
        <v>429.81</v>
      </c>
      <c r="G351" s="1" t="s">
        <v>7185</v>
      </c>
      <c r="H351" s="12">
        <v>45810.0</v>
      </c>
      <c r="I351" s="1">
        <v>6.0</v>
      </c>
      <c r="J351" s="1">
        <v>2025.0</v>
      </c>
      <c r="K351" s="1" t="s">
        <v>7170</v>
      </c>
      <c r="L351" s="1">
        <v>126.0</v>
      </c>
      <c r="M351" s="13">
        <v>192125.07</v>
      </c>
      <c r="N351" s="1">
        <v>56322.0</v>
      </c>
      <c r="O351" s="13"/>
    </row>
    <row r="352">
      <c r="A352" s="1" t="s">
        <v>7882</v>
      </c>
      <c r="B352" s="1" t="s">
        <v>7202</v>
      </c>
      <c r="C352" s="1" t="s">
        <v>7883</v>
      </c>
      <c r="D352" s="1" t="s">
        <v>7168</v>
      </c>
      <c r="E352" s="1">
        <v>768.0</v>
      </c>
      <c r="F352" s="1">
        <v>322.96</v>
      </c>
      <c r="G352" s="1" t="s">
        <v>7163</v>
      </c>
      <c r="H352" s="12">
        <v>45961.0</v>
      </c>
      <c r="I352" s="1">
        <v>10.0</v>
      </c>
      <c r="J352" s="1">
        <v>2025.0</v>
      </c>
      <c r="K352" s="1" t="s">
        <v>7164</v>
      </c>
      <c r="L352" s="1">
        <v>355.8</v>
      </c>
      <c r="M352" s="13">
        <v>248033.28</v>
      </c>
      <c r="N352" s="1">
        <v>273254.4</v>
      </c>
      <c r="O352" s="13"/>
    </row>
    <row r="353">
      <c r="A353" s="1" t="s">
        <v>7884</v>
      </c>
      <c r="B353" s="1" t="s">
        <v>7172</v>
      </c>
      <c r="C353" s="1" t="s">
        <v>7885</v>
      </c>
      <c r="D353" s="1" t="s">
        <v>7198</v>
      </c>
      <c r="E353" s="1">
        <v>981.0</v>
      </c>
      <c r="F353" s="1">
        <v>328.01</v>
      </c>
      <c r="G353" s="1" t="s">
        <v>7204</v>
      </c>
      <c r="H353" s="12">
        <v>45997.0</v>
      </c>
      <c r="I353" s="1">
        <v>12.0</v>
      </c>
      <c r="J353" s="1">
        <v>2025.0</v>
      </c>
      <c r="K353" s="1" t="s">
        <v>7170</v>
      </c>
      <c r="L353" s="1">
        <v>343.9</v>
      </c>
      <c r="M353" s="13">
        <v>321777.81</v>
      </c>
      <c r="N353" s="1">
        <v>337365.9</v>
      </c>
      <c r="O353" s="13"/>
    </row>
    <row r="354">
      <c r="A354" s="1" t="s">
        <v>7886</v>
      </c>
      <c r="B354" s="1" t="s">
        <v>7180</v>
      </c>
      <c r="C354" s="1" t="s">
        <v>7887</v>
      </c>
      <c r="D354" s="1" t="s">
        <v>7198</v>
      </c>
      <c r="E354" s="1">
        <v>403.0</v>
      </c>
      <c r="F354" s="1">
        <v>335.06</v>
      </c>
      <c r="G354" s="1" t="s">
        <v>7163</v>
      </c>
      <c r="H354" s="12">
        <v>45987.0</v>
      </c>
      <c r="I354" s="1">
        <v>11.0</v>
      </c>
      <c r="J354" s="1">
        <v>2025.0</v>
      </c>
      <c r="K354" s="1" t="s">
        <v>7164</v>
      </c>
      <c r="L354" s="1">
        <v>174.8</v>
      </c>
      <c r="M354" s="13">
        <v>135029.18</v>
      </c>
      <c r="N354" s="1">
        <v>70444.4</v>
      </c>
      <c r="O354" s="13"/>
    </row>
    <row r="355">
      <c r="A355" s="1" t="s">
        <v>7888</v>
      </c>
      <c r="B355" s="1" t="s">
        <v>7172</v>
      </c>
      <c r="C355" s="1" t="s">
        <v>7889</v>
      </c>
      <c r="D355" s="1" t="s">
        <v>7162</v>
      </c>
      <c r="E355" s="1">
        <v>542.0</v>
      </c>
      <c r="F355" s="1">
        <v>593.34</v>
      </c>
      <c r="G355" s="1" t="s">
        <v>7182</v>
      </c>
      <c r="H355" s="12">
        <v>45775.0</v>
      </c>
      <c r="I355" s="1">
        <v>4.0</v>
      </c>
      <c r="J355" s="1">
        <v>2025.0</v>
      </c>
      <c r="K355" s="1" t="s">
        <v>7164</v>
      </c>
      <c r="L355" s="1">
        <v>499.7</v>
      </c>
      <c r="M355" s="13">
        <v>321590.28</v>
      </c>
      <c r="N355" s="1">
        <v>270837.4</v>
      </c>
      <c r="O355" s="13"/>
    </row>
    <row r="356">
      <c r="A356" s="1" t="s">
        <v>7890</v>
      </c>
      <c r="B356" s="1" t="s">
        <v>7160</v>
      </c>
      <c r="C356" s="1" t="s">
        <v>7891</v>
      </c>
      <c r="D356" s="1" t="s">
        <v>7213</v>
      </c>
      <c r="E356" s="1">
        <v>724.0</v>
      </c>
      <c r="F356" s="1">
        <v>509.79</v>
      </c>
      <c r="G356" s="1" t="s">
        <v>7185</v>
      </c>
      <c r="H356" s="12">
        <v>45997.0</v>
      </c>
      <c r="I356" s="1">
        <v>12.0</v>
      </c>
      <c r="J356" s="1">
        <v>2025.0</v>
      </c>
      <c r="K356" s="1" t="s">
        <v>7170</v>
      </c>
      <c r="L356" s="1">
        <v>267.1</v>
      </c>
      <c r="M356" s="13">
        <v>369087.96</v>
      </c>
      <c r="N356" s="1">
        <v>193380.4</v>
      </c>
      <c r="O356" s="13"/>
    </row>
    <row r="357">
      <c r="A357" s="1" t="s">
        <v>7892</v>
      </c>
      <c r="B357" s="1" t="s">
        <v>7166</v>
      </c>
      <c r="C357" s="1" t="s">
        <v>7893</v>
      </c>
      <c r="D357" s="1" t="s">
        <v>7210</v>
      </c>
      <c r="E357" s="1">
        <v>507.0</v>
      </c>
      <c r="F357" s="1">
        <v>388.9</v>
      </c>
      <c r="G357" s="1" t="s">
        <v>7163</v>
      </c>
      <c r="H357" s="12">
        <v>46013.0</v>
      </c>
      <c r="I357" s="1">
        <v>12.0</v>
      </c>
      <c r="J357" s="1">
        <v>2025.0</v>
      </c>
      <c r="K357" s="1" t="s">
        <v>7164</v>
      </c>
      <c r="L357" s="1">
        <v>327.0</v>
      </c>
      <c r="M357" s="13">
        <v>197172.3</v>
      </c>
      <c r="N357" s="1">
        <v>165789.0</v>
      </c>
      <c r="O357" s="13"/>
    </row>
    <row r="358">
      <c r="A358" s="1" t="s">
        <v>7894</v>
      </c>
      <c r="B358" s="1" t="s">
        <v>7176</v>
      </c>
      <c r="C358" s="1" t="s">
        <v>7895</v>
      </c>
      <c r="D358" s="1" t="s">
        <v>7168</v>
      </c>
      <c r="E358" s="1">
        <v>860.0</v>
      </c>
      <c r="F358" s="1">
        <v>535.46</v>
      </c>
      <c r="G358" s="1" t="s">
        <v>7163</v>
      </c>
      <c r="H358" s="12">
        <v>45845.0</v>
      </c>
      <c r="I358" s="1">
        <v>7.0</v>
      </c>
      <c r="J358" s="1">
        <v>2025.0</v>
      </c>
      <c r="K358" s="1" t="s">
        <v>7164</v>
      </c>
      <c r="L358" s="1">
        <v>430.1</v>
      </c>
      <c r="M358" s="13">
        <v>460495.6</v>
      </c>
      <c r="N358" s="1">
        <v>369886.0</v>
      </c>
      <c r="O358" s="13"/>
    </row>
    <row r="359">
      <c r="A359" s="1" t="s">
        <v>7896</v>
      </c>
      <c r="B359" s="1" t="s">
        <v>7180</v>
      </c>
      <c r="C359" s="1" t="s">
        <v>7897</v>
      </c>
      <c r="D359" s="1" t="s">
        <v>7210</v>
      </c>
      <c r="E359" s="1">
        <v>395.0</v>
      </c>
      <c r="F359" s="1">
        <v>321.74</v>
      </c>
      <c r="G359" s="1" t="s">
        <v>7191</v>
      </c>
      <c r="H359" s="12">
        <v>45829.0</v>
      </c>
      <c r="I359" s="1">
        <v>6.0</v>
      </c>
      <c r="J359" s="1">
        <v>2025.0</v>
      </c>
      <c r="K359" s="1" t="s">
        <v>7164</v>
      </c>
      <c r="L359" s="1">
        <v>395.5</v>
      </c>
      <c r="M359" s="13">
        <v>127087.3</v>
      </c>
      <c r="N359" s="1">
        <v>156222.5</v>
      </c>
      <c r="O359" s="13"/>
    </row>
    <row r="360">
      <c r="A360" s="1" t="s">
        <v>7898</v>
      </c>
      <c r="B360" s="1" t="s">
        <v>7176</v>
      </c>
      <c r="C360" s="1" t="s">
        <v>7899</v>
      </c>
      <c r="D360" s="1" t="s">
        <v>7213</v>
      </c>
      <c r="E360" s="1">
        <v>991.0</v>
      </c>
      <c r="F360" s="1">
        <v>411.61</v>
      </c>
      <c r="G360" s="1" t="s">
        <v>7163</v>
      </c>
      <c r="H360" s="12">
        <v>45989.0</v>
      </c>
      <c r="I360" s="1">
        <v>11.0</v>
      </c>
      <c r="J360" s="1">
        <v>2025.0</v>
      </c>
      <c r="K360" s="1" t="s">
        <v>7164</v>
      </c>
      <c r="L360" s="1">
        <v>178.6</v>
      </c>
      <c r="M360" s="13">
        <v>407905.51</v>
      </c>
      <c r="N360" s="1">
        <v>176992.6</v>
      </c>
      <c r="O360" s="13"/>
    </row>
    <row r="361">
      <c r="A361" s="1" t="s">
        <v>7900</v>
      </c>
      <c r="B361" s="1" t="s">
        <v>7180</v>
      </c>
      <c r="C361" s="1" t="s">
        <v>7901</v>
      </c>
      <c r="D361" s="1" t="s">
        <v>7210</v>
      </c>
      <c r="E361" s="1">
        <v>921.0</v>
      </c>
      <c r="F361" s="1">
        <v>373.23</v>
      </c>
      <c r="G361" s="1" t="s">
        <v>7191</v>
      </c>
      <c r="H361" s="12">
        <v>45853.0</v>
      </c>
      <c r="I361" s="1">
        <v>7.0</v>
      </c>
      <c r="J361" s="1">
        <v>2025.0</v>
      </c>
      <c r="K361" s="1" t="s">
        <v>7164</v>
      </c>
      <c r="L361" s="1">
        <v>381.9</v>
      </c>
      <c r="M361" s="13">
        <v>343744.83</v>
      </c>
      <c r="N361" s="1">
        <v>351729.9</v>
      </c>
      <c r="O361" s="13"/>
    </row>
    <row r="362">
      <c r="A362" s="1" t="s">
        <v>7902</v>
      </c>
      <c r="B362" s="1" t="s">
        <v>7180</v>
      </c>
      <c r="C362" s="1" t="s">
        <v>7903</v>
      </c>
      <c r="D362" s="1" t="s">
        <v>7210</v>
      </c>
      <c r="E362" s="1">
        <v>823.0</v>
      </c>
      <c r="F362" s="1">
        <v>596.33</v>
      </c>
      <c r="G362" s="1" t="s">
        <v>7191</v>
      </c>
      <c r="H362" s="12">
        <v>45788.0</v>
      </c>
      <c r="I362" s="1">
        <v>5.0</v>
      </c>
      <c r="J362" s="1">
        <v>2025.0</v>
      </c>
      <c r="K362" s="1" t="s">
        <v>7164</v>
      </c>
      <c r="L362" s="1">
        <v>474.2</v>
      </c>
      <c r="M362" s="13">
        <v>490779.59</v>
      </c>
      <c r="N362" s="1">
        <v>390266.6</v>
      </c>
      <c r="O362" s="13"/>
    </row>
    <row r="363">
      <c r="A363" s="1" t="s">
        <v>7904</v>
      </c>
      <c r="B363" s="1" t="s">
        <v>7176</v>
      </c>
      <c r="C363" s="1" t="s">
        <v>7905</v>
      </c>
      <c r="D363" s="1" t="s">
        <v>7168</v>
      </c>
      <c r="E363" s="1">
        <v>108.0</v>
      </c>
      <c r="F363" s="1">
        <v>388.28</v>
      </c>
      <c r="G363" s="1" t="s">
        <v>7182</v>
      </c>
      <c r="H363" s="12">
        <v>45732.0</v>
      </c>
      <c r="I363" s="1">
        <v>3.0</v>
      </c>
      <c r="J363" s="1">
        <v>2025.0</v>
      </c>
      <c r="K363" s="1" t="s">
        <v>7164</v>
      </c>
      <c r="L363" s="1">
        <v>337.3</v>
      </c>
      <c r="M363" s="13">
        <v>41934.24</v>
      </c>
      <c r="N363" s="1">
        <v>36428.4</v>
      </c>
      <c r="O363" s="13"/>
    </row>
    <row r="364">
      <c r="A364" s="1" t="s">
        <v>7906</v>
      </c>
      <c r="B364" s="1" t="s">
        <v>7202</v>
      </c>
      <c r="C364" s="1" t="s">
        <v>7907</v>
      </c>
      <c r="D364" s="1" t="s">
        <v>7213</v>
      </c>
      <c r="E364" s="1">
        <v>216.0</v>
      </c>
      <c r="F364" s="1">
        <v>384.05</v>
      </c>
      <c r="G364" s="1" t="s">
        <v>7178</v>
      </c>
      <c r="H364" s="12">
        <v>45667.0</v>
      </c>
      <c r="I364" s="1">
        <v>1.0</v>
      </c>
      <c r="J364" s="1">
        <v>2025.0</v>
      </c>
      <c r="K364" s="1" t="s">
        <v>7164</v>
      </c>
      <c r="L364" s="1">
        <v>191.7</v>
      </c>
      <c r="M364" s="13">
        <v>82954.8</v>
      </c>
      <c r="N364" s="1">
        <v>41407.2</v>
      </c>
      <c r="O364" s="13"/>
    </row>
    <row r="365">
      <c r="A365" s="1" t="s">
        <v>7908</v>
      </c>
      <c r="B365" s="1" t="s">
        <v>7172</v>
      </c>
      <c r="C365" s="1" t="s">
        <v>7909</v>
      </c>
      <c r="D365" s="1" t="s">
        <v>7210</v>
      </c>
      <c r="E365" s="1">
        <v>451.0</v>
      </c>
      <c r="F365" s="1">
        <v>550.8</v>
      </c>
      <c r="G365" s="1" t="s">
        <v>7178</v>
      </c>
      <c r="H365" s="12">
        <v>45812.0</v>
      </c>
      <c r="I365" s="1">
        <v>6.0</v>
      </c>
      <c r="J365" s="1">
        <v>2025.0</v>
      </c>
      <c r="K365" s="1" t="s">
        <v>7164</v>
      </c>
      <c r="L365" s="1">
        <v>133.5</v>
      </c>
      <c r="M365" s="13">
        <v>248410.8</v>
      </c>
      <c r="N365" s="1">
        <v>60208.5</v>
      </c>
      <c r="O365" s="13"/>
    </row>
    <row r="366">
      <c r="A366" s="1" t="s">
        <v>7910</v>
      </c>
      <c r="B366" s="1" t="s">
        <v>7202</v>
      </c>
      <c r="C366" s="1" t="s">
        <v>7911</v>
      </c>
      <c r="D366" s="1" t="s">
        <v>7174</v>
      </c>
      <c r="E366" s="1">
        <v>788.0</v>
      </c>
      <c r="F366" s="1">
        <v>531.17</v>
      </c>
      <c r="G366" s="1" t="s">
        <v>7204</v>
      </c>
      <c r="H366" s="12">
        <v>45992.0</v>
      </c>
      <c r="I366" s="1">
        <v>12.0</v>
      </c>
      <c r="J366" s="1">
        <v>2025.0</v>
      </c>
      <c r="K366" s="1" t="s">
        <v>7164</v>
      </c>
      <c r="L366" s="1">
        <v>249.2</v>
      </c>
      <c r="M366" s="13">
        <v>418561.96</v>
      </c>
      <c r="N366" s="1">
        <v>196369.6</v>
      </c>
      <c r="O366" s="13"/>
    </row>
    <row r="367">
      <c r="A367" s="1" t="s">
        <v>7912</v>
      </c>
      <c r="B367" s="1" t="s">
        <v>7172</v>
      </c>
      <c r="C367" s="1" t="s">
        <v>7913</v>
      </c>
      <c r="D367" s="1" t="s">
        <v>7198</v>
      </c>
      <c r="E367" s="1">
        <v>739.0</v>
      </c>
      <c r="F367" s="1">
        <v>366.46</v>
      </c>
      <c r="G367" s="1" t="s">
        <v>7185</v>
      </c>
      <c r="H367" s="12">
        <v>45929.0</v>
      </c>
      <c r="I367" s="1">
        <v>9.0</v>
      </c>
      <c r="J367" s="1">
        <v>2025.0</v>
      </c>
      <c r="K367" s="1" t="s">
        <v>7164</v>
      </c>
      <c r="L367" s="1">
        <v>284.0</v>
      </c>
      <c r="M367" s="13">
        <v>270813.94</v>
      </c>
      <c r="N367" s="1">
        <v>209876.0</v>
      </c>
      <c r="O367" s="13"/>
    </row>
    <row r="368">
      <c r="A368" s="1" t="s">
        <v>7914</v>
      </c>
      <c r="B368" s="1" t="s">
        <v>7206</v>
      </c>
      <c r="C368" s="1" t="s">
        <v>7915</v>
      </c>
      <c r="D368" s="1" t="s">
        <v>7210</v>
      </c>
      <c r="E368" s="1">
        <v>538.0</v>
      </c>
      <c r="F368" s="1">
        <v>448.31</v>
      </c>
      <c r="G368" s="1" t="s">
        <v>7204</v>
      </c>
      <c r="H368" s="12">
        <v>45757.0</v>
      </c>
      <c r="I368" s="1">
        <v>4.0</v>
      </c>
      <c r="J368" s="1">
        <v>2025.0</v>
      </c>
      <c r="K368" s="1" t="s">
        <v>7164</v>
      </c>
      <c r="L368" s="1">
        <v>138.1</v>
      </c>
      <c r="M368" s="13">
        <v>241190.78</v>
      </c>
      <c r="N368" s="1">
        <v>74297.8</v>
      </c>
      <c r="O368" s="13"/>
    </row>
    <row r="369">
      <c r="A369" s="1" t="s">
        <v>7916</v>
      </c>
      <c r="B369" s="1" t="s">
        <v>7176</v>
      </c>
      <c r="C369" s="1" t="s">
        <v>7917</v>
      </c>
      <c r="D369" s="1" t="s">
        <v>7168</v>
      </c>
      <c r="E369" s="1">
        <v>698.0</v>
      </c>
      <c r="F369" s="1">
        <v>341.81</v>
      </c>
      <c r="G369" s="1" t="s">
        <v>7185</v>
      </c>
      <c r="H369" s="12">
        <v>45993.0</v>
      </c>
      <c r="I369" s="1">
        <v>12.0</v>
      </c>
      <c r="J369" s="1">
        <v>2025.0</v>
      </c>
      <c r="K369" s="1" t="s">
        <v>7164</v>
      </c>
      <c r="L369" s="1">
        <v>218.2</v>
      </c>
      <c r="M369" s="13">
        <v>238583.38</v>
      </c>
      <c r="N369" s="1">
        <v>152303.6</v>
      </c>
      <c r="O369" s="13"/>
    </row>
    <row r="370">
      <c r="A370" s="1" t="s">
        <v>7918</v>
      </c>
      <c r="B370" s="1" t="s">
        <v>7172</v>
      </c>
      <c r="C370" s="1" t="s">
        <v>7919</v>
      </c>
      <c r="D370" s="1" t="s">
        <v>7198</v>
      </c>
      <c r="E370" s="1">
        <v>343.0</v>
      </c>
      <c r="F370" s="1">
        <v>527.83</v>
      </c>
      <c r="G370" s="1" t="s">
        <v>7163</v>
      </c>
      <c r="H370" s="12">
        <v>45667.0</v>
      </c>
      <c r="I370" s="1">
        <v>1.0</v>
      </c>
      <c r="J370" s="1">
        <v>2025.0</v>
      </c>
      <c r="K370" s="1" t="s">
        <v>7164</v>
      </c>
      <c r="L370" s="1">
        <v>415.8</v>
      </c>
      <c r="M370" s="13">
        <v>181045.69</v>
      </c>
      <c r="N370" s="1">
        <v>142619.4</v>
      </c>
      <c r="O370" s="13"/>
    </row>
    <row r="371">
      <c r="A371" s="1" t="s">
        <v>7920</v>
      </c>
      <c r="B371" s="1" t="s">
        <v>7180</v>
      </c>
      <c r="C371" s="1" t="s">
        <v>7921</v>
      </c>
      <c r="D371" s="1" t="s">
        <v>7210</v>
      </c>
      <c r="E371" s="1">
        <v>350.0</v>
      </c>
      <c r="F371" s="1">
        <v>337.94</v>
      </c>
      <c r="G371" s="1" t="s">
        <v>7191</v>
      </c>
      <c r="H371" s="12">
        <v>45733.0</v>
      </c>
      <c r="I371" s="1">
        <v>3.0</v>
      </c>
      <c r="J371" s="1">
        <v>2025.0</v>
      </c>
      <c r="K371" s="1" t="s">
        <v>7170</v>
      </c>
      <c r="L371" s="1">
        <v>148.5</v>
      </c>
      <c r="M371" s="13">
        <v>118279.0</v>
      </c>
      <c r="N371" s="1">
        <v>51975.0</v>
      </c>
      <c r="O371" s="13"/>
    </row>
    <row r="372">
      <c r="A372" s="1" t="s">
        <v>7922</v>
      </c>
      <c r="B372" s="1" t="s">
        <v>7206</v>
      </c>
      <c r="C372" s="1" t="s">
        <v>7923</v>
      </c>
      <c r="D372" s="1" t="s">
        <v>7210</v>
      </c>
      <c r="E372" s="1">
        <v>528.0</v>
      </c>
      <c r="F372" s="1">
        <v>449.74</v>
      </c>
      <c r="G372" s="1" t="s">
        <v>7204</v>
      </c>
      <c r="H372" s="12">
        <v>45788.0</v>
      </c>
      <c r="I372" s="1">
        <v>5.0</v>
      </c>
      <c r="J372" s="1">
        <v>2025.0</v>
      </c>
      <c r="K372" s="1" t="s">
        <v>7164</v>
      </c>
      <c r="L372" s="1">
        <v>293.3</v>
      </c>
      <c r="M372" s="13">
        <v>237462.72</v>
      </c>
      <c r="N372" s="1">
        <v>154862.4</v>
      </c>
      <c r="O372" s="13"/>
    </row>
    <row r="373">
      <c r="A373" s="1" t="s">
        <v>7924</v>
      </c>
      <c r="B373" s="1" t="s">
        <v>7180</v>
      </c>
      <c r="C373" s="1" t="s">
        <v>7925</v>
      </c>
      <c r="D373" s="1" t="s">
        <v>7210</v>
      </c>
      <c r="E373" s="1">
        <v>487.0</v>
      </c>
      <c r="F373" s="1">
        <v>389.01</v>
      </c>
      <c r="G373" s="1" t="s">
        <v>7191</v>
      </c>
      <c r="H373" s="12">
        <v>45983.0</v>
      </c>
      <c r="I373" s="1">
        <v>11.0</v>
      </c>
      <c r="J373" s="1">
        <v>2025.0</v>
      </c>
      <c r="K373" s="1" t="s">
        <v>7170</v>
      </c>
      <c r="L373" s="1">
        <v>319.5</v>
      </c>
      <c r="M373" s="13">
        <v>189447.87</v>
      </c>
      <c r="N373" s="1">
        <v>155596.5</v>
      </c>
      <c r="O373" s="13"/>
    </row>
    <row r="374">
      <c r="A374" s="1" t="s">
        <v>7926</v>
      </c>
      <c r="B374" s="1" t="s">
        <v>7202</v>
      </c>
      <c r="C374" s="1" t="s">
        <v>7927</v>
      </c>
      <c r="D374" s="1" t="s">
        <v>7198</v>
      </c>
      <c r="E374" s="1">
        <v>837.0</v>
      </c>
      <c r="F374" s="1">
        <v>549.48</v>
      </c>
      <c r="G374" s="1" t="s">
        <v>7178</v>
      </c>
      <c r="H374" s="12">
        <v>45836.0</v>
      </c>
      <c r="I374" s="1">
        <v>6.0</v>
      </c>
      <c r="J374" s="1">
        <v>2025.0</v>
      </c>
      <c r="K374" s="1" t="s">
        <v>7164</v>
      </c>
      <c r="L374" s="1">
        <v>460.8</v>
      </c>
      <c r="M374" s="13">
        <v>459914.76</v>
      </c>
      <c r="N374" s="1">
        <v>385689.6</v>
      </c>
      <c r="O374" s="13"/>
    </row>
    <row r="375">
      <c r="A375" s="1" t="s">
        <v>7928</v>
      </c>
      <c r="B375" s="1" t="s">
        <v>7160</v>
      </c>
      <c r="C375" s="1" t="s">
        <v>7929</v>
      </c>
      <c r="D375" s="1" t="s">
        <v>7213</v>
      </c>
      <c r="E375" s="1">
        <v>420.0</v>
      </c>
      <c r="F375" s="1">
        <v>343.0</v>
      </c>
      <c r="G375" s="1" t="s">
        <v>7204</v>
      </c>
      <c r="H375" s="12">
        <v>45923.0</v>
      </c>
      <c r="I375" s="1">
        <v>9.0</v>
      </c>
      <c r="J375" s="1">
        <v>2025.0</v>
      </c>
      <c r="K375" s="1" t="s">
        <v>7170</v>
      </c>
      <c r="L375" s="1">
        <v>233.2</v>
      </c>
      <c r="M375" s="13">
        <v>144060.0</v>
      </c>
      <c r="N375" s="1">
        <v>97944.0</v>
      </c>
      <c r="O375" s="13"/>
    </row>
    <row r="376">
      <c r="A376" s="1" t="s">
        <v>7930</v>
      </c>
      <c r="B376" s="1" t="s">
        <v>7172</v>
      </c>
      <c r="C376" s="1" t="s">
        <v>7931</v>
      </c>
      <c r="D376" s="1" t="s">
        <v>7213</v>
      </c>
      <c r="E376" s="1">
        <v>328.0</v>
      </c>
      <c r="F376" s="1">
        <v>589.76</v>
      </c>
      <c r="G376" s="1" t="s">
        <v>7163</v>
      </c>
      <c r="H376" s="12">
        <v>46023.0</v>
      </c>
      <c r="I376" s="1">
        <v>1.0</v>
      </c>
      <c r="J376" s="1">
        <v>2026.0</v>
      </c>
      <c r="K376" s="1" t="s">
        <v>7164</v>
      </c>
      <c r="L376" s="1">
        <v>243.8</v>
      </c>
      <c r="M376" s="13">
        <v>193441.28</v>
      </c>
      <c r="N376" s="1">
        <v>79966.4</v>
      </c>
      <c r="O376" s="13"/>
    </row>
    <row r="377">
      <c r="A377" s="1" t="s">
        <v>7932</v>
      </c>
      <c r="B377" s="1" t="s">
        <v>7180</v>
      </c>
      <c r="C377" s="1" t="s">
        <v>7933</v>
      </c>
      <c r="D377" s="1" t="s">
        <v>7210</v>
      </c>
      <c r="E377" s="1">
        <v>169.0</v>
      </c>
      <c r="F377" s="1">
        <v>427.42</v>
      </c>
      <c r="G377" s="1" t="s">
        <v>7191</v>
      </c>
      <c r="H377" s="12">
        <v>45990.0</v>
      </c>
      <c r="I377" s="1">
        <v>11.0</v>
      </c>
      <c r="J377" s="1">
        <v>2025.0</v>
      </c>
      <c r="K377" s="1" t="s">
        <v>7164</v>
      </c>
      <c r="L377" s="1">
        <v>310.0</v>
      </c>
      <c r="M377" s="13">
        <v>72233.98</v>
      </c>
      <c r="N377" s="1">
        <v>52390.0</v>
      </c>
      <c r="O377" s="13"/>
    </row>
    <row r="378">
      <c r="A378" s="1" t="s">
        <v>7934</v>
      </c>
      <c r="B378" s="1" t="s">
        <v>7180</v>
      </c>
      <c r="C378" s="1" t="s">
        <v>7935</v>
      </c>
      <c r="D378" s="1" t="s">
        <v>7210</v>
      </c>
      <c r="E378" s="1">
        <v>108.0</v>
      </c>
      <c r="F378" s="1">
        <v>546.77</v>
      </c>
      <c r="G378" s="1" t="s">
        <v>7191</v>
      </c>
      <c r="H378" s="12">
        <v>45766.0</v>
      </c>
      <c r="I378" s="1">
        <v>4.0</v>
      </c>
      <c r="J378" s="1">
        <v>2025.0</v>
      </c>
      <c r="K378" s="1" t="s">
        <v>7170</v>
      </c>
      <c r="L378" s="1">
        <v>194.3</v>
      </c>
      <c r="M378" s="13">
        <v>59051.16</v>
      </c>
      <c r="N378" s="1">
        <v>20984.4</v>
      </c>
      <c r="O378" s="13"/>
    </row>
    <row r="379">
      <c r="A379" s="1" t="s">
        <v>7936</v>
      </c>
      <c r="B379" s="1" t="s">
        <v>7180</v>
      </c>
      <c r="C379" s="1" t="s">
        <v>7937</v>
      </c>
      <c r="D379" s="1" t="s">
        <v>7162</v>
      </c>
      <c r="E379" s="1">
        <v>718.0</v>
      </c>
      <c r="F379" s="1">
        <v>479.9</v>
      </c>
      <c r="G379" s="1" t="s">
        <v>7163</v>
      </c>
      <c r="H379" s="12">
        <v>45973.0</v>
      </c>
      <c r="I379" s="1">
        <v>11.0</v>
      </c>
      <c r="J379" s="1">
        <v>2025.0</v>
      </c>
      <c r="K379" s="1" t="s">
        <v>7170</v>
      </c>
      <c r="L379" s="1">
        <v>288.3</v>
      </c>
      <c r="M379" s="13">
        <v>344568.2</v>
      </c>
      <c r="N379" s="1">
        <v>206999.4</v>
      </c>
      <c r="O379" s="13"/>
    </row>
    <row r="380">
      <c r="A380" s="1" t="s">
        <v>7938</v>
      </c>
      <c r="B380" s="1" t="s">
        <v>7206</v>
      </c>
      <c r="C380" s="1" t="s">
        <v>7939</v>
      </c>
      <c r="D380" s="1" t="s">
        <v>7188</v>
      </c>
      <c r="E380" s="1">
        <v>358.0</v>
      </c>
      <c r="F380" s="1">
        <v>476.57</v>
      </c>
      <c r="G380" s="1" t="s">
        <v>7204</v>
      </c>
      <c r="H380" s="12">
        <v>45711.0</v>
      </c>
      <c r="I380" s="1">
        <v>2.0</v>
      </c>
      <c r="J380" s="1">
        <v>2025.0</v>
      </c>
      <c r="K380" s="1" t="s">
        <v>7164</v>
      </c>
      <c r="L380" s="1">
        <v>409.2</v>
      </c>
      <c r="M380" s="13">
        <v>170612.06</v>
      </c>
      <c r="N380" s="1">
        <v>146493.6</v>
      </c>
      <c r="O380" s="13"/>
    </row>
    <row r="381">
      <c r="A381" s="1" t="s">
        <v>7940</v>
      </c>
      <c r="B381" s="1" t="s">
        <v>7180</v>
      </c>
      <c r="C381" s="1" t="s">
        <v>7941</v>
      </c>
      <c r="D381" s="1" t="s">
        <v>7210</v>
      </c>
      <c r="E381" s="1">
        <v>951.0</v>
      </c>
      <c r="F381" s="1">
        <v>518.09</v>
      </c>
      <c r="G381" s="1" t="s">
        <v>7191</v>
      </c>
      <c r="H381" s="12">
        <v>45859.0</v>
      </c>
      <c r="I381" s="1">
        <v>7.0</v>
      </c>
      <c r="J381" s="1">
        <v>2025.0</v>
      </c>
      <c r="K381" s="1" t="s">
        <v>7164</v>
      </c>
      <c r="L381" s="1">
        <v>111.1</v>
      </c>
      <c r="M381" s="13">
        <v>492703.59</v>
      </c>
      <c r="N381" s="1">
        <v>105656.1</v>
      </c>
      <c r="O381" s="13"/>
    </row>
    <row r="382">
      <c r="A382" s="1" t="s">
        <v>7942</v>
      </c>
      <c r="B382" s="1" t="s">
        <v>7180</v>
      </c>
      <c r="C382" s="1" t="s">
        <v>7943</v>
      </c>
      <c r="D382" s="1" t="s">
        <v>7210</v>
      </c>
      <c r="E382" s="1">
        <v>648.0</v>
      </c>
      <c r="F382" s="1">
        <v>334.2</v>
      </c>
      <c r="G382" s="1" t="s">
        <v>7191</v>
      </c>
      <c r="H382" s="12">
        <v>45797.0</v>
      </c>
      <c r="I382" s="1">
        <v>5.0</v>
      </c>
      <c r="J382" s="1">
        <v>2025.0</v>
      </c>
      <c r="K382" s="1" t="s">
        <v>7164</v>
      </c>
      <c r="L382" s="1">
        <v>330.3</v>
      </c>
      <c r="M382" s="13">
        <v>216561.6</v>
      </c>
      <c r="N382" s="1">
        <v>214034.4</v>
      </c>
      <c r="O382" s="13"/>
    </row>
    <row r="383">
      <c r="A383" s="1" t="s">
        <v>7944</v>
      </c>
      <c r="B383" s="1" t="s">
        <v>7206</v>
      </c>
      <c r="C383" s="1" t="s">
        <v>7945</v>
      </c>
      <c r="D383" s="1" t="s">
        <v>7174</v>
      </c>
      <c r="E383" s="1">
        <v>657.0</v>
      </c>
      <c r="F383" s="1">
        <v>552.91</v>
      </c>
      <c r="G383" s="1" t="s">
        <v>7185</v>
      </c>
      <c r="H383" s="12">
        <v>45928.0</v>
      </c>
      <c r="I383" s="1">
        <v>9.0</v>
      </c>
      <c r="J383" s="1">
        <v>2025.0</v>
      </c>
      <c r="K383" s="1" t="s">
        <v>7164</v>
      </c>
      <c r="L383" s="1">
        <v>429.5</v>
      </c>
      <c r="M383" s="13">
        <v>363261.87</v>
      </c>
      <c r="N383" s="1">
        <v>282181.5</v>
      </c>
      <c r="O383" s="13"/>
    </row>
    <row r="384">
      <c r="A384" s="1" t="s">
        <v>7946</v>
      </c>
      <c r="B384" s="1" t="s">
        <v>7202</v>
      </c>
      <c r="C384" s="1" t="s">
        <v>7947</v>
      </c>
      <c r="D384" s="1" t="s">
        <v>7210</v>
      </c>
      <c r="E384" s="1">
        <v>380.0</v>
      </c>
      <c r="F384" s="1">
        <v>384.12</v>
      </c>
      <c r="G384" s="1" t="s">
        <v>7204</v>
      </c>
      <c r="H384" s="12">
        <v>45861.0</v>
      </c>
      <c r="I384" s="1">
        <v>7.0</v>
      </c>
      <c r="J384" s="1">
        <v>2025.0</v>
      </c>
      <c r="K384" s="1" t="s">
        <v>7170</v>
      </c>
      <c r="L384" s="1">
        <v>354.6</v>
      </c>
      <c r="M384" s="13">
        <v>145965.6</v>
      </c>
      <c r="N384" s="1">
        <v>134748.0</v>
      </c>
      <c r="O384" s="13"/>
    </row>
    <row r="385">
      <c r="A385" s="1" t="s">
        <v>7948</v>
      </c>
      <c r="B385" s="1" t="s">
        <v>7180</v>
      </c>
      <c r="C385" s="1" t="s">
        <v>7949</v>
      </c>
      <c r="D385" s="1" t="s">
        <v>7210</v>
      </c>
      <c r="E385" s="1">
        <v>578.0</v>
      </c>
      <c r="F385" s="1">
        <v>318.43</v>
      </c>
      <c r="G385" s="1" t="s">
        <v>7182</v>
      </c>
      <c r="H385" s="12">
        <v>45844.0</v>
      </c>
      <c r="I385" s="1">
        <v>7.0</v>
      </c>
      <c r="J385" s="1">
        <v>2025.0</v>
      </c>
      <c r="K385" s="1" t="s">
        <v>7170</v>
      </c>
      <c r="L385" s="1">
        <v>413.9</v>
      </c>
      <c r="M385" s="13">
        <v>184052.54</v>
      </c>
      <c r="N385" s="1">
        <v>239234.2</v>
      </c>
      <c r="O385" s="13"/>
    </row>
    <row r="386">
      <c r="A386" s="1" t="s">
        <v>7950</v>
      </c>
      <c r="B386" s="1" t="s">
        <v>7206</v>
      </c>
      <c r="C386" s="1" t="s">
        <v>7951</v>
      </c>
      <c r="D386" s="1" t="s">
        <v>7174</v>
      </c>
      <c r="E386" s="1">
        <v>638.0</v>
      </c>
      <c r="F386" s="1">
        <v>500.83</v>
      </c>
      <c r="G386" s="1" t="s">
        <v>7182</v>
      </c>
      <c r="H386" s="12">
        <v>45957.0</v>
      </c>
      <c r="I386" s="1">
        <v>10.0</v>
      </c>
      <c r="J386" s="1">
        <v>2025.0</v>
      </c>
      <c r="K386" s="1" t="s">
        <v>7164</v>
      </c>
      <c r="L386" s="1">
        <v>485.5</v>
      </c>
      <c r="M386" s="13">
        <v>319529.54</v>
      </c>
      <c r="N386" s="1">
        <v>309749.0</v>
      </c>
      <c r="O386" s="13"/>
    </row>
    <row r="387">
      <c r="A387" s="1" t="s">
        <v>7952</v>
      </c>
      <c r="B387" s="1" t="s">
        <v>7172</v>
      </c>
      <c r="C387" s="1" t="s">
        <v>7953</v>
      </c>
      <c r="D387" s="1" t="s">
        <v>7162</v>
      </c>
      <c r="E387" s="1">
        <v>278.0</v>
      </c>
      <c r="F387" s="1">
        <v>327.48</v>
      </c>
      <c r="G387" s="1" t="s">
        <v>7169</v>
      </c>
      <c r="H387" s="12">
        <v>45785.0</v>
      </c>
      <c r="I387" s="1">
        <v>5.0</v>
      </c>
      <c r="J387" s="1">
        <v>2025.0</v>
      </c>
      <c r="K387" s="1" t="s">
        <v>7164</v>
      </c>
      <c r="L387" s="1">
        <v>382.2</v>
      </c>
      <c r="M387" s="13">
        <v>91039.44</v>
      </c>
      <c r="N387" s="1">
        <v>106251.6</v>
      </c>
      <c r="O387" s="13"/>
    </row>
    <row r="388">
      <c r="A388" s="1" t="s">
        <v>7954</v>
      </c>
      <c r="B388" s="1" t="s">
        <v>7180</v>
      </c>
      <c r="C388" s="1" t="s">
        <v>7955</v>
      </c>
      <c r="D388" s="1" t="s">
        <v>7210</v>
      </c>
      <c r="E388" s="1">
        <v>973.0</v>
      </c>
      <c r="F388" s="1">
        <v>518.43</v>
      </c>
      <c r="G388" s="1" t="s">
        <v>7191</v>
      </c>
      <c r="H388" s="12">
        <v>45772.0</v>
      </c>
      <c r="I388" s="1">
        <v>4.0</v>
      </c>
      <c r="J388" s="1">
        <v>2025.0</v>
      </c>
      <c r="K388" s="1" t="s">
        <v>7164</v>
      </c>
      <c r="L388" s="1">
        <v>205.7</v>
      </c>
      <c r="M388" s="13">
        <v>504432.39</v>
      </c>
      <c r="N388" s="1">
        <v>200146.1</v>
      </c>
      <c r="O388" s="13"/>
    </row>
    <row r="389">
      <c r="A389" s="1" t="s">
        <v>7956</v>
      </c>
      <c r="B389" s="1" t="s">
        <v>7202</v>
      </c>
      <c r="C389" s="1" t="s">
        <v>7957</v>
      </c>
      <c r="D389" s="1" t="s">
        <v>7210</v>
      </c>
      <c r="E389" s="1">
        <v>411.0</v>
      </c>
      <c r="F389" s="1">
        <v>387.84</v>
      </c>
      <c r="G389" s="1" t="s">
        <v>7182</v>
      </c>
      <c r="H389" s="12">
        <v>45840.0</v>
      </c>
      <c r="I389" s="1">
        <v>7.0</v>
      </c>
      <c r="J389" s="1">
        <v>2025.0</v>
      </c>
      <c r="K389" s="1" t="s">
        <v>7164</v>
      </c>
      <c r="L389" s="1">
        <v>139.2</v>
      </c>
      <c r="M389" s="13">
        <v>159402.24</v>
      </c>
      <c r="N389" s="1">
        <v>57211.2</v>
      </c>
      <c r="O389" s="13"/>
    </row>
    <row r="390">
      <c r="A390" s="1" t="s">
        <v>7958</v>
      </c>
      <c r="B390" s="1" t="s">
        <v>7180</v>
      </c>
      <c r="C390" s="1" t="s">
        <v>7959</v>
      </c>
      <c r="D390" s="1" t="s">
        <v>7162</v>
      </c>
      <c r="E390" s="1">
        <v>940.0</v>
      </c>
      <c r="F390" s="1">
        <v>382.49</v>
      </c>
      <c r="G390" s="1" t="s">
        <v>7204</v>
      </c>
      <c r="H390" s="12">
        <v>45890.0</v>
      </c>
      <c r="I390" s="1">
        <v>8.0</v>
      </c>
      <c r="J390" s="1">
        <v>2025.0</v>
      </c>
      <c r="K390" s="1" t="s">
        <v>7170</v>
      </c>
      <c r="L390" s="1">
        <v>160.1</v>
      </c>
      <c r="M390" s="13">
        <v>359540.6</v>
      </c>
      <c r="N390" s="1">
        <v>150494.0</v>
      </c>
      <c r="O390" s="13"/>
    </row>
    <row r="391">
      <c r="A391" s="1" t="s">
        <v>7960</v>
      </c>
      <c r="B391" s="1" t="s">
        <v>7176</v>
      </c>
      <c r="C391" s="1" t="s">
        <v>7961</v>
      </c>
      <c r="D391" s="1" t="s">
        <v>7174</v>
      </c>
      <c r="E391" s="1">
        <v>808.0</v>
      </c>
      <c r="F391" s="1">
        <v>315.45</v>
      </c>
      <c r="G391" s="1" t="s">
        <v>7178</v>
      </c>
      <c r="H391" s="12">
        <v>45767.0</v>
      </c>
      <c r="I391" s="1">
        <v>4.0</v>
      </c>
      <c r="J391" s="1">
        <v>2025.0</v>
      </c>
      <c r="K391" s="1" t="s">
        <v>7164</v>
      </c>
      <c r="L391" s="1">
        <v>105.7</v>
      </c>
      <c r="M391" s="13">
        <v>254883.6</v>
      </c>
      <c r="N391" s="1">
        <v>85405.6</v>
      </c>
      <c r="O391" s="13"/>
    </row>
    <row r="392">
      <c r="A392" s="1" t="s">
        <v>7962</v>
      </c>
      <c r="B392" s="1" t="s">
        <v>7166</v>
      </c>
      <c r="C392" s="1" t="s">
        <v>7963</v>
      </c>
      <c r="D392" s="1" t="s">
        <v>7198</v>
      </c>
      <c r="E392" s="1">
        <v>698.0</v>
      </c>
      <c r="F392" s="1">
        <v>489.43</v>
      </c>
      <c r="G392" s="1" t="s">
        <v>7185</v>
      </c>
      <c r="H392" s="12">
        <v>45776.0</v>
      </c>
      <c r="I392" s="1">
        <v>4.0</v>
      </c>
      <c r="J392" s="1">
        <v>2025.0</v>
      </c>
      <c r="K392" s="1" t="s">
        <v>7164</v>
      </c>
      <c r="L392" s="1">
        <v>330.5</v>
      </c>
      <c r="M392" s="13">
        <v>341622.14</v>
      </c>
      <c r="N392" s="1">
        <v>230689.0</v>
      </c>
      <c r="O392" s="13"/>
    </row>
    <row r="393">
      <c r="A393" s="1" t="s">
        <v>7964</v>
      </c>
      <c r="B393" s="1" t="s">
        <v>7166</v>
      </c>
      <c r="C393" s="1" t="s">
        <v>7965</v>
      </c>
      <c r="D393" s="1" t="s">
        <v>7198</v>
      </c>
      <c r="E393" s="1">
        <v>219.0</v>
      </c>
      <c r="F393" s="1">
        <v>311.08</v>
      </c>
      <c r="G393" s="1" t="s">
        <v>7182</v>
      </c>
      <c r="H393" s="12">
        <v>45757.0</v>
      </c>
      <c r="I393" s="1">
        <v>4.0</v>
      </c>
      <c r="J393" s="1">
        <v>2025.0</v>
      </c>
      <c r="K393" s="1" t="s">
        <v>7170</v>
      </c>
      <c r="L393" s="1">
        <v>309.4</v>
      </c>
      <c r="M393" s="13">
        <v>68126.52</v>
      </c>
      <c r="N393" s="1">
        <v>67758.6</v>
      </c>
      <c r="O393" s="13"/>
    </row>
    <row r="394">
      <c r="A394" s="1" t="s">
        <v>7966</v>
      </c>
      <c r="B394" s="1" t="s">
        <v>7180</v>
      </c>
      <c r="C394" s="1" t="s">
        <v>7967</v>
      </c>
      <c r="D394" s="1" t="s">
        <v>7213</v>
      </c>
      <c r="E394" s="1">
        <v>701.0</v>
      </c>
      <c r="F394" s="1">
        <v>465.86</v>
      </c>
      <c r="G394" s="1" t="s">
        <v>7185</v>
      </c>
      <c r="H394" s="12">
        <v>45682.0</v>
      </c>
      <c r="I394" s="1">
        <v>1.0</v>
      </c>
      <c r="J394" s="1">
        <v>2025.0</v>
      </c>
      <c r="K394" s="1" t="s">
        <v>7164</v>
      </c>
      <c r="L394" s="1">
        <v>236.3</v>
      </c>
      <c r="M394" s="13">
        <v>326567.86</v>
      </c>
      <c r="N394" s="1">
        <v>165646.3</v>
      </c>
      <c r="O394" s="13"/>
    </row>
    <row r="395">
      <c r="A395" s="1" t="s">
        <v>7968</v>
      </c>
      <c r="B395" s="1" t="s">
        <v>7166</v>
      </c>
      <c r="C395" s="1" t="s">
        <v>7969</v>
      </c>
      <c r="D395" s="1" t="s">
        <v>7213</v>
      </c>
      <c r="E395" s="1">
        <v>808.0</v>
      </c>
      <c r="F395" s="1">
        <v>580.23</v>
      </c>
      <c r="G395" s="1" t="s">
        <v>7185</v>
      </c>
      <c r="H395" s="12">
        <v>45910.0</v>
      </c>
      <c r="I395" s="1">
        <v>9.0</v>
      </c>
      <c r="J395" s="1">
        <v>2025.0</v>
      </c>
      <c r="K395" s="1" t="s">
        <v>7164</v>
      </c>
      <c r="L395" s="1">
        <v>287.5</v>
      </c>
      <c r="M395" s="13">
        <v>468825.84</v>
      </c>
      <c r="N395" s="1">
        <v>232300.0</v>
      </c>
      <c r="O395" s="13"/>
    </row>
    <row r="396">
      <c r="A396" s="1" t="s">
        <v>7970</v>
      </c>
      <c r="B396" s="1" t="s">
        <v>7180</v>
      </c>
      <c r="C396" s="1" t="s">
        <v>7971</v>
      </c>
      <c r="D396" s="1" t="s">
        <v>7210</v>
      </c>
      <c r="E396" s="1">
        <v>280.0</v>
      </c>
      <c r="F396" s="1">
        <v>455.98</v>
      </c>
      <c r="G396" s="1" t="s">
        <v>7191</v>
      </c>
      <c r="H396" s="12">
        <v>45824.0</v>
      </c>
      <c r="I396" s="1">
        <v>6.0</v>
      </c>
      <c r="J396" s="1">
        <v>2025.0</v>
      </c>
      <c r="K396" s="1" t="s">
        <v>7170</v>
      </c>
      <c r="L396" s="1">
        <v>343.4</v>
      </c>
      <c r="M396" s="13">
        <v>127674.4</v>
      </c>
      <c r="N396" s="1">
        <v>96152.0</v>
      </c>
      <c r="O396" s="13"/>
    </row>
    <row r="397">
      <c r="A397" s="1" t="s">
        <v>7972</v>
      </c>
      <c r="B397" s="1" t="s">
        <v>7202</v>
      </c>
      <c r="C397" s="1" t="s">
        <v>7973</v>
      </c>
      <c r="D397" s="1" t="s">
        <v>7162</v>
      </c>
      <c r="E397" s="1">
        <v>530.0</v>
      </c>
      <c r="F397" s="1">
        <v>453.48</v>
      </c>
      <c r="G397" s="1" t="s">
        <v>7169</v>
      </c>
      <c r="H397" s="12">
        <v>45948.0</v>
      </c>
      <c r="I397" s="1">
        <v>10.0</v>
      </c>
      <c r="J397" s="1">
        <v>2025.0</v>
      </c>
      <c r="K397" s="1" t="s">
        <v>7164</v>
      </c>
      <c r="L397" s="1">
        <v>129.3</v>
      </c>
      <c r="M397" s="13">
        <v>240344.4</v>
      </c>
      <c r="N397" s="1">
        <v>68529.0</v>
      </c>
      <c r="O397" s="13"/>
    </row>
    <row r="398">
      <c r="A398" s="1" t="s">
        <v>7974</v>
      </c>
      <c r="B398" s="1" t="s">
        <v>7172</v>
      </c>
      <c r="C398" s="1" t="s">
        <v>7975</v>
      </c>
      <c r="D398" s="1" t="s">
        <v>7188</v>
      </c>
      <c r="E398" s="1">
        <v>701.0</v>
      </c>
      <c r="F398" s="1">
        <v>537.62</v>
      </c>
      <c r="G398" s="1" t="s">
        <v>7182</v>
      </c>
      <c r="H398" s="12">
        <v>45690.0</v>
      </c>
      <c r="I398" s="1">
        <v>2.0</v>
      </c>
      <c r="J398" s="1">
        <v>2025.0</v>
      </c>
      <c r="K398" s="1" t="s">
        <v>7164</v>
      </c>
      <c r="L398" s="1">
        <v>146.8</v>
      </c>
      <c r="M398" s="13">
        <v>376871.62</v>
      </c>
      <c r="N398" s="1">
        <v>102906.8</v>
      </c>
      <c r="O398" s="13"/>
    </row>
    <row r="399">
      <c r="A399" s="1" t="s">
        <v>7976</v>
      </c>
      <c r="B399" s="1" t="s">
        <v>7160</v>
      </c>
      <c r="C399" s="1" t="s">
        <v>7977</v>
      </c>
      <c r="D399" s="1" t="s">
        <v>7198</v>
      </c>
      <c r="E399" s="1">
        <v>852.0</v>
      </c>
      <c r="F399" s="1">
        <v>512.61</v>
      </c>
      <c r="G399" s="1" t="s">
        <v>7185</v>
      </c>
      <c r="H399" s="12">
        <v>46018.0</v>
      </c>
      <c r="I399" s="1">
        <v>12.0</v>
      </c>
      <c r="J399" s="1">
        <v>2025.0</v>
      </c>
      <c r="K399" s="1" t="s">
        <v>7170</v>
      </c>
      <c r="L399" s="1">
        <v>313.4</v>
      </c>
      <c r="M399" s="13">
        <v>436743.72</v>
      </c>
      <c r="N399" s="1">
        <v>267016.8</v>
      </c>
      <c r="O399" s="13"/>
    </row>
    <row r="400">
      <c r="A400" s="1" t="s">
        <v>7978</v>
      </c>
      <c r="B400" s="1" t="s">
        <v>7172</v>
      </c>
      <c r="C400" s="1" t="s">
        <v>7979</v>
      </c>
      <c r="D400" s="1" t="s">
        <v>7174</v>
      </c>
      <c r="E400" s="1">
        <v>763.0</v>
      </c>
      <c r="F400" s="1">
        <v>389.24</v>
      </c>
      <c r="G400" s="1" t="s">
        <v>7191</v>
      </c>
      <c r="H400" s="12">
        <v>45687.0</v>
      </c>
      <c r="I400" s="1">
        <v>1.0</v>
      </c>
      <c r="J400" s="1">
        <v>2025.0</v>
      </c>
      <c r="K400" s="1" t="s">
        <v>7164</v>
      </c>
      <c r="L400" s="1">
        <v>432.6</v>
      </c>
      <c r="M400" s="13">
        <v>296990.12</v>
      </c>
      <c r="N400" s="1">
        <v>330073.8</v>
      </c>
      <c r="O400" s="13"/>
    </row>
    <row r="401">
      <c r="A401" s="1" t="s">
        <v>7980</v>
      </c>
      <c r="B401" s="1" t="s">
        <v>7166</v>
      </c>
      <c r="C401" s="1" t="s">
        <v>7981</v>
      </c>
      <c r="D401" s="1" t="s">
        <v>7213</v>
      </c>
      <c r="E401" s="1">
        <v>694.0</v>
      </c>
      <c r="F401" s="1">
        <v>508.25</v>
      </c>
      <c r="G401" s="1" t="s">
        <v>7182</v>
      </c>
      <c r="H401" s="12">
        <v>45979.0</v>
      </c>
      <c r="I401" s="1">
        <v>11.0</v>
      </c>
      <c r="J401" s="1">
        <v>2025.0</v>
      </c>
      <c r="K401" s="1" t="s">
        <v>7164</v>
      </c>
      <c r="L401" s="1">
        <v>271.0</v>
      </c>
      <c r="M401" s="13">
        <v>352725.5</v>
      </c>
      <c r="N401" s="1">
        <v>188074.0</v>
      </c>
      <c r="O401" s="13"/>
    </row>
    <row r="402">
      <c r="A402" s="1" t="s">
        <v>7982</v>
      </c>
      <c r="B402" s="1" t="s">
        <v>7166</v>
      </c>
      <c r="C402" s="1" t="s">
        <v>7983</v>
      </c>
      <c r="D402" s="1" t="s">
        <v>7213</v>
      </c>
      <c r="E402" s="1">
        <v>749.0</v>
      </c>
      <c r="F402" s="1">
        <v>506.56</v>
      </c>
      <c r="G402" s="1" t="s">
        <v>7178</v>
      </c>
      <c r="H402" s="12">
        <v>45736.0</v>
      </c>
      <c r="I402" s="1">
        <v>3.0</v>
      </c>
      <c r="J402" s="1">
        <v>2025.0</v>
      </c>
      <c r="K402" s="1" t="s">
        <v>7164</v>
      </c>
      <c r="L402" s="1">
        <v>303.1</v>
      </c>
      <c r="M402" s="13">
        <v>379413.44</v>
      </c>
      <c r="N402" s="1">
        <v>227021.9</v>
      </c>
      <c r="O402" s="13"/>
    </row>
    <row r="403">
      <c r="A403" s="1" t="s">
        <v>7984</v>
      </c>
      <c r="B403" s="1" t="s">
        <v>7166</v>
      </c>
      <c r="C403" s="1" t="s">
        <v>7985</v>
      </c>
      <c r="D403" s="1" t="s">
        <v>7198</v>
      </c>
      <c r="E403" s="1">
        <v>541.0</v>
      </c>
      <c r="F403" s="1">
        <v>377.49</v>
      </c>
      <c r="G403" s="1" t="s">
        <v>7178</v>
      </c>
      <c r="H403" s="12">
        <v>45747.0</v>
      </c>
      <c r="I403" s="1">
        <v>3.0</v>
      </c>
      <c r="J403" s="1">
        <v>2025.0</v>
      </c>
      <c r="K403" s="1" t="s">
        <v>7164</v>
      </c>
      <c r="L403" s="1">
        <v>210.9</v>
      </c>
      <c r="M403" s="13">
        <v>204222.09</v>
      </c>
      <c r="N403" s="1">
        <v>114096.9</v>
      </c>
      <c r="O403" s="13"/>
    </row>
    <row r="404">
      <c r="A404" s="1" t="s">
        <v>7986</v>
      </c>
      <c r="B404" s="1" t="s">
        <v>7172</v>
      </c>
      <c r="C404" s="1" t="s">
        <v>7987</v>
      </c>
      <c r="D404" s="1" t="s">
        <v>7174</v>
      </c>
      <c r="E404" s="1">
        <v>764.0</v>
      </c>
      <c r="F404" s="1">
        <v>431.24</v>
      </c>
      <c r="G404" s="1" t="s">
        <v>7191</v>
      </c>
      <c r="H404" s="12">
        <v>45996.0</v>
      </c>
      <c r="I404" s="1">
        <v>12.0</v>
      </c>
      <c r="J404" s="1">
        <v>2025.0</v>
      </c>
      <c r="K404" s="1" t="s">
        <v>7170</v>
      </c>
      <c r="L404" s="1">
        <v>208.0</v>
      </c>
      <c r="M404" s="13">
        <v>329467.36</v>
      </c>
      <c r="N404" s="1">
        <v>158912.0</v>
      </c>
      <c r="O404" s="13"/>
    </row>
    <row r="405">
      <c r="A405" s="1" t="s">
        <v>7988</v>
      </c>
      <c r="B405" s="1" t="s">
        <v>7166</v>
      </c>
      <c r="C405" s="1" t="s">
        <v>7989</v>
      </c>
      <c r="D405" s="1" t="s">
        <v>7174</v>
      </c>
      <c r="E405" s="1">
        <v>560.0</v>
      </c>
      <c r="F405" s="1">
        <v>586.58</v>
      </c>
      <c r="G405" s="1" t="s">
        <v>7163</v>
      </c>
      <c r="H405" s="12">
        <v>46020.0</v>
      </c>
      <c r="I405" s="1">
        <v>12.0</v>
      </c>
      <c r="J405" s="1">
        <v>2025.0</v>
      </c>
      <c r="K405" s="1" t="s">
        <v>7170</v>
      </c>
      <c r="L405" s="1">
        <v>472.9</v>
      </c>
      <c r="M405" s="13">
        <v>328484.8</v>
      </c>
      <c r="N405" s="1">
        <v>264824.0</v>
      </c>
      <c r="O405" s="13"/>
    </row>
    <row r="406">
      <c r="A406" s="1" t="s">
        <v>7990</v>
      </c>
      <c r="B406" s="1" t="s">
        <v>7176</v>
      </c>
      <c r="C406" s="1" t="s">
        <v>7991</v>
      </c>
      <c r="D406" s="1" t="s">
        <v>7174</v>
      </c>
      <c r="E406" s="1">
        <v>997.0</v>
      </c>
      <c r="F406" s="1">
        <v>452.28</v>
      </c>
      <c r="G406" s="1" t="s">
        <v>7182</v>
      </c>
      <c r="H406" s="12">
        <v>45925.0</v>
      </c>
      <c r="I406" s="1">
        <v>9.0</v>
      </c>
      <c r="J406" s="1">
        <v>2025.0</v>
      </c>
      <c r="K406" s="1" t="s">
        <v>7164</v>
      </c>
      <c r="L406" s="1">
        <v>264.1</v>
      </c>
      <c r="M406" s="13">
        <v>450923.16</v>
      </c>
      <c r="N406" s="1">
        <v>263307.7</v>
      </c>
      <c r="O406" s="13"/>
    </row>
    <row r="407">
      <c r="A407" s="1" t="s">
        <v>7992</v>
      </c>
      <c r="B407" s="1" t="s">
        <v>7172</v>
      </c>
      <c r="C407" s="1" t="s">
        <v>7993</v>
      </c>
      <c r="D407" s="1" t="s">
        <v>7174</v>
      </c>
      <c r="E407" s="1">
        <v>507.0</v>
      </c>
      <c r="F407" s="1">
        <v>516.59</v>
      </c>
      <c r="G407" s="1" t="s">
        <v>7204</v>
      </c>
      <c r="H407" s="12">
        <v>45703.0</v>
      </c>
      <c r="I407" s="1">
        <v>2.0</v>
      </c>
      <c r="J407" s="1">
        <v>2025.0</v>
      </c>
      <c r="K407" s="1" t="s">
        <v>7170</v>
      </c>
      <c r="L407" s="1">
        <v>205.5</v>
      </c>
      <c r="M407" s="13">
        <v>261911.13</v>
      </c>
      <c r="N407" s="1">
        <v>104188.5</v>
      </c>
      <c r="O407" s="13"/>
    </row>
    <row r="408">
      <c r="A408" s="1" t="s">
        <v>7994</v>
      </c>
      <c r="B408" s="1" t="s">
        <v>7206</v>
      </c>
      <c r="C408" s="1" t="s">
        <v>7995</v>
      </c>
      <c r="D408" s="1" t="s">
        <v>7168</v>
      </c>
      <c r="E408" s="1">
        <v>984.0</v>
      </c>
      <c r="F408" s="1">
        <v>381.74</v>
      </c>
      <c r="G408" s="1" t="s">
        <v>7185</v>
      </c>
      <c r="H408" s="12">
        <v>45743.0</v>
      </c>
      <c r="I408" s="1">
        <v>3.0</v>
      </c>
      <c r="J408" s="1">
        <v>2025.0</v>
      </c>
      <c r="K408" s="1" t="s">
        <v>7170</v>
      </c>
      <c r="L408" s="1">
        <v>211.2</v>
      </c>
      <c r="M408" s="13">
        <v>375632.16</v>
      </c>
      <c r="N408" s="1">
        <v>207820.8</v>
      </c>
      <c r="O408" s="13"/>
    </row>
    <row r="409">
      <c r="A409" s="1" t="s">
        <v>7996</v>
      </c>
      <c r="B409" s="1" t="s">
        <v>7202</v>
      </c>
      <c r="C409" s="1" t="s">
        <v>7997</v>
      </c>
      <c r="D409" s="1" t="s">
        <v>7210</v>
      </c>
      <c r="E409" s="1">
        <v>830.0</v>
      </c>
      <c r="F409" s="1">
        <v>341.4</v>
      </c>
      <c r="G409" s="1" t="s">
        <v>7169</v>
      </c>
      <c r="H409" s="12">
        <v>45743.0</v>
      </c>
      <c r="I409" s="1">
        <v>3.0</v>
      </c>
      <c r="J409" s="1">
        <v>2025.0</v>
      </c>
      <c r="K409" s="1" t="s">
        <v>7164</v>
      </c>
      <c r="L409" s="1">
        <v>421.7</v>
      </c>
      <c r="M409" s="13">
        <v>283362.0</v>
      </c>
      <c r="N409" s="1">
        <v>350011.0</v>
      </c>
      <c r="O409" s="13"/>
    </row>
    <row r="410">
      <c r="A410" s="1" t="s">
        <v>7998</v>
      </c>
      <c r="B410" s="1" t="s">
        <v>7166</v>
      </c>
      <c r="C410" s="1" t="s">
        <v>7999</v>
      </c>
      <c r="D410" s="1" t="s">
        <v>7168</v>
      </c>
      <c r="E410" s="1">
        <v>840.0</v>
      </c>
      <c r="F410" s="1">
        <v>503.28</v>
      </c>
      <c r="G410" s="1" t="s">
        <v>7182</v>
      </c>
      <c r="H410" s="12">
        <v>45851.0</v>
      </c>
      <c r="I410" s="1">
        <v>7.0</v>
      </c>
      <c r="J410" s="1">
        <v>2025.0</v>
      </c>
      <c r="K410" s="1" t="s">
        <v>7170</v>
      </c>
      <c r="L410" s="1">
        <v>401.7</v>
      </c>
      <c r="M410" s="13">
        <v>422755.2</v>
      </c>
      <c r="N410" s="1">
        <v>337428.0</v>
      </c>
      <c r="O410" s="13"/>
    </row>
    <row r="411">
      <c r="A411" s="1" t="s">
        <v>8000</v>
      </c>
      <c r="B411" s="1" t="s">
        <v>7172</v>
      </c>
      <c r="C411" s="1" t="s">
        <v>8001</v>
      </c>
      <c r="D411" s="1" t="s">
        <v>7174</v>
      </c>
      <c r="E411" s="1">
        <v>431.0</v>
      </c>
      <c r="F411" s="1">
        <v>432.21</v>
      </c>
      <c r="G411" s="1" t="s">
        <v>7191</v>
      </c>
      <c r="H411" s="12">
        <v>45808.0</v>
      </c>
      <c r="I411" s="1">
        <v>5.0</v>
      </c>
      <c r="J411" s="1">
        <v>2025.0</v>
      </c>
      <c r="K411" s="1" t="s">
        <v>7170</v>
      </c>
      <c r="L411" s="1">
        <v>201.8</v>
      </c>
      <c r="M411" s="13">
        <v>186282.51</v>
      </c>
      <c r="N411" s="1">
        <v>86975.8</v>
      </c>
      <c r="O411" s="13"/>
    </row>
    <row r="412">
      <c r="A412" s="1" t="s">
        <v>8002</v>
      </c>
      <c r="B412" s="1" t="s">
        <v>7166</v>
      </c>
      <c r="C412" s="1" t="s">
        <v>8003</v>
      </c>
      <c r="D412" s="1" t="s">
        <v>7213</v>
      </c>
      <c r="E412" s="1">
        <v>337.0</v>
      </c>
      <c r="F412" s="1">
        <v>559.8</v>
      </c>
      <c r="G412" s="1" t="s">
        <v>7182</v>
      </c>
      <c r="H412" s="12">
        <v>45974.0</v>
      </c>
      <c r="I412" s="1">
        <v>11.0</v>
      </c>
      <c r="J412" s="1">
        <v>2025.0</v>
      </c>
      <c r="K412" s="1" t="s">
        <v>7164</v>
      </c>
      <c r="L412" s="1">
        <v>262.6</v>
      </c>
      <c r="M412" s="13">
        <v>188652.6</v>
      </c>
      <c r="N412" s="1">
        <v>88496.2</v>
      </c>
      <c r="O412" s="13"/>
    </row>
    <row r="413">
      <c r="A413" s="1" t="s">
        <v>8004</v>
      </c>
      <c r="B413" s="1" t="s">
        <v>7172</v>
      </c>
      <c r="C413" s="1" t="s">
        <v>8005</v>
      </c>
      <c r="D413" s="1" t="s">
        <v>7188</v>
      </c>
      <c r="E413" s="1">
        <v>210.0</v>
      </c>
      <c r="F413" s="1">
        <v>444.33</v>
      </c>
      <c r="G413" s="1" t="s">
        <v>7182</v>
      </c>
      <c r="H413" s="12">
        <v>45821.0</v>
      </c>
      <c r="I413" s="1">
        <v>6.0</v>
      </c>
      <c r="J413" s="1">
        <v>2025.0</v>
      </c>
      <c r="K413" s="1" t="s">
        <v>7164</v>
      </c>
      <c r="L413" s="1">
        <v>494.4</v>
      </c>
      <c r="M413" s="13">
        <v>93309.3</v>
      </c>
      <c r="N413" s="1">
        <v>103824.0</v>
      </c>
      <c r="O413" s="13"/>
    </row>
    <row r="414">
      <c r="A414" s="1" t="s">
        <v>8006</v>
      </c>
      <c r="B414" s="1" t="s">
        <v>7202</v>
      </c>
      <c r="C414" s="1" t="s">
        <v>8007</v>
      </c>
      <c r="D414" s="1" t="s">
        <v>7210</v>
      </c>
      <c r="E414" s="1">
        <v>264.0</v>
      </c>
      <c r="F414" s="1">
        <v>504.63</v>
      </c>
      <c r="G414" s="1" t="s">
        <v>7169</v>
      </c>
      <c r="H414" s="12">
        <v>45797.0</v>
      </c>
      <c r="I414" s="1">
        <v>5.0</v>
      </c>
      <c r="J414" s="1">
        <v>2025.0</v>
      </c>
      <c r="K414" s="1" t="s">
        <v>7164</v>
      </c>
      <c r="L414" s="1">
        <v>236.1</v>
      </c>
      <c r="M414" s="13">
        <v>133222.32</v>
      </c>
      <c r="N414" s="1">
        <v>62330.4</v>
      </c>
      <c r="O414" s="13"/>
    </row>
    <row r="415">
      <c r="A415" s="1" t="s">
        <v>8008</v>
      </c>
      <c r="B415" s="1" t="s">
        <v>7202</v>
      </c>
      <c r="C415" s="1" t="s">
        <v>8009</v>
      </c>
      <c r="D415" s="1" t="s">
        <v>7210</v>
      </c>
      <c r="E415" s="1">
        <v>870.0</v>
      </c>
      <c r="F415" s="1">
        <v>360.94</v>
      </c>
      <c r="G415" s="1" t="s">
        <v>7185</v>
      </c>
      <c r="H415" s="12">
        <v>45750.0</v>
      </c>
      <c r="I415" s="1">
        <v>4.0</v>
      </c>
      <c r="J415" s="1">
        <v>2025.0</v>
      </c>
      <c r="K415" s="1" t="s">
        <v>7164</v>
      </c>
      <c r="L415" s="1">
        <v>235.5</v>
      </c>
      <c r="M415" s="13">
        <v>314017.8</v>
      </c>
      <c r="N415" s="1">
        <v>204885.0</v>
      </c>
      <c r="O415" s="13"/>
    </row>
    <row r="416">
      <c r="A416" s="1" t="s">
        <v>8010</v>
      </c>
      <c r="B416" s="1" t="s">
        <v>7206</v>
      </c>
      <c r="C416" s="1" t="s">
        <v>8011</v>
      </c>
      <c r="D416" s="1" t="s">
        <v>7188</v>
      </c>
      <c r="E416" s="1">
        <v>450.0</v>
      </c>
      <c r="F416" s="1">
        <v>465.7</v>
      </c>
      <c r="G416" s="1" t="s">
        <v>7163</v>
      </c>
      <c r="H416" s="12">
        <v>45801.0</v>
      </c>
      <c r="I416" s="1">
        <v>5.0</v>
      </c>
      <c r="J416" s="1">
        <v>2025.0</v>
      </c>
      <c r="K416" s="1" t="s">
        <v>7164</v>
      </c>
      <c r="L416" s="1">
        <v>426.5</v>
      </c>
      <c r="M416" s="13">
        <v>209565.0</v>
      </c>
      <c r="N416" s="1">
        <v>191925.0</v>
      </c>
      <c r="O416" s="13"/>
    </row>
    <row r="417">
      <c r="A417" s="1" t="s">
        <v>8012</v>
      </c>
      <c r="B417" s="1" t="s">
        <v>7180</v>
      </c>
      <c r="C417" s="1" t="s">
        <v>8013</v>
      </c>
      <c r="D417" s="1" t="s">
        <v>7198</v>
      </c>
      <c r="E417" s="1">
        <v>952.0</v>
      </c>
      <c r="F417" s="1">
        <v>482.5</v>
      </c>
      <c r="G417" s="1" t="s">
        <v>7178</v>
      </c>
      <c r="H417" s="12">
        <v>45707.0</v>
      </c>
      <c r="I417" s="1">
        <v>2.0</v>
      </c>
      <c r="J417" s="1">
        <v>2025.0</v>
      </c>
      <c r="K417" s="1" t="s">
        <v>7164</v>
      </c>
      <c r="L417" s="1">
        <v>316.1</v>
      </c>
      <c r="M417" s="13">
        <v>459340.0</v>
      </c>
      <c r="N417" s="1">
        <v>300927.2</v>
      </c>
      <c r="O417" s="13"/>
    </row>
    <row r="418">
      <c r="A418" s="1" t="s">
        <v>8014</v>
      </c>
      <c r="B418" s="1" t="s">
        <v>7172</v>
      </c>
      <c r="C418" s="1" t="s">
        <v>8015</v>
      </c>
      <c r="D418" s="1" t="s">
        <v>7174</v>
      </c>
      <c r="E418" s="1">
        <v>877.0</v>
      </c>
      <c r="F418" s="1">
        <v>334.58</v>
      </c>
      <c r="G418" s="1" t="s">
        <v>7191</v>
      </c>
      <c r="H418" s="12">
        <v>45893.0</v>
      </c>
      <c r="I418" s="1">
        <v>8.0</v>
      </c>
      <c r="J418" s="1">
        <v>2025.0</v>
      </c>
      <c r="K418" s="1" t="s">
        <v>7170</v>
      </c>
      <c r="L418" s="1">
        <v>398.0</v>
      </c>
      <c r="M418" s="13">
        <v>293426.66</v>
      </c>
      <c r="N418" s="1">
        <v>349046.0</v>
      </c>
      <c r="O418" s="13"/>
    </row>
    <row r="419">
      <c r="A419" s="1" t="s">
        <v>8016</v>
      </c>
      <c r="B419" s="1" t="s">
        <v>7160</v>
      </c>
      <c r="C419" s="1" t="s">
        <v>8017</v>
      </c>
      <c r="D419" s="1" t="s">
        <v>7198</v>
      </c>
      <c r="E419" s="1">
        <v>558.0</v>
      </c>
      <c r="F419" s="1">
        <v>504.48</v>
      </c>
      <c r="G419" s="1" t="s">
        <v>7169</v>
      </c>
      <c r="H419" s="12">
        <v>45831.0</v>
      </c>
      <c r="I419" s="1">
        <v>6.0</v>
      </c>
      <c r="J419" s="1">
        <v>2025.0</v>
      </c>
      <c r="K419" s="1" t="s">
        <v>7170</v>
      </c>
      <c r="L419" s="1">
        <v>151.4</v>
      </c>
      <c r="M419" s="13">
        <v>281499.84</v>
      </c>
      <c r="N419" s="1">
        <v>84481.2</v>
      </c>
      <c r="O419" s="13"/>
    </row>
    <row r="420">
      <c r="A420" s="1" t="s">
        <v>8018</v>
      </c>
      <c r="B420" s="1" t="s">
        <v>7180</v>
      </c>
      <c r="C420" s="1" t="s">
        <v>8019</v>
      </c>
      <c r="D420" s="1" t="s">
        <v>7168</v>
      </c>
      <c r="E420" s="1">
        <v>681.0</v>
      </c>
      <c r="F420" s="1">
        <v>545.32</v>
      </c>
      <c r="G420" s="1" t="s">
        <v>7178</v>
      </c>
      <c r="H420" s="12">
        <v>45989.0</v>
      </c>
      <c r="I420" s="1">
        <v>11.0</v>
      </c>
      <c r="J420" s="1">
        <v>2025.0</v>
      </c>
      <c r="K420" s="1" t="s">
        <v>7170</v>
      </c>
      <c r="L420" s="1">
        <v>114.0</v>
      </c>
      <c r="M420" s="13">
        <v>371362.92</v>
      </c>
      <c r="N420" s="1">
        <v>77634.0</v>
      </c>
      <c r="O420" s="13"/>
    </row>
    <row r="421">
      <c r="A421" s="1" t="s">
        <v>8020</v>
      </c>
      <c r="B421" s="1" t="s">
        <v>7206</v>
      </c>
      <c r="C421" s="1" t="s">
        <v>8021</v>
      </c>
      <c r="D421" s="1" t="s">
        <v>7174</v>
      </c>
      <c r="E421" s="1">
        <v>979.0</v>
      </c>
      <c r="F421" s="1">
        <v>445.72</v>
      </c>
      <c r="G421" s="1" t="s">
        <v>7185</v>
      </c>
      <c r="H421" s="12">
        <v>45885.0</v>
      </c>
      <c r="I421" s="1">
        <v>8.0</v>
      </c>
      <c r="J421" s="1">
        <v>2025.0</v>
      </c>
      <c r="K421" s="1" t="s">
        <v>7164</v>
      </c>
      <c r="L421" s="1">
        <v>317.6</v>
      </c>
      <c r="M421" s="13">
        <v>436359.88</v>
      </c>
      <c r="N421" s="1">
        <v>310930.4</v>
      </c>
      <c r="O421" s="13"/>
    </row>
    <row r="422">
      <c r="A422" s="1" t="s">
        <v>8022</v>
      </c>
      <c r="B422" s="1" t="s">
        <v>7160</v>
      </c>
      <c r="C422" s="1" t="s">
        <v>8023</v>
      </c>
      <c r="D422" s="1" t="s">
        <v>7213</v>
      </c>
      <c r="E422" s="1">
        <v>324.0</v>
      </c>
      <c r="F422" s="1">
        <v>417.83</v>
      </c>
      <c r="G422" s="1" t="s">
        <v>7182</v>
      </c>
      <c r="H422" s="12">
        <v>45709.0</v>
      </c>
      <c r="I422" s="1">
        <v>2.0</v>
      </c>
      <c r="J422" s="1">
        <v>2025.0</v>
      </c>
      <c r="K422" s="1" t="s">
        <v>7164</v>
      </c>
      <c r="L422" s="1">
        <v>493.1</v>
      </c>
      <c r="M422" s="13">
        <v>135376.92</v>
      </c>
      <c r="N422" s="1">
        <v>159764.4</v>
      </c>
      <c r="O422" s="13"/>
    </row>
    <row r="423">
      <c r="A423" s="1" t="s">
        <v>8024</v>
      </c>
      <c r="B423" s="1" t="s">
        <v>7166</v>
      </c>
      <c r="C423" s="1" t="s">
        <v>8025</v>
      </c>
      <c r="D423" s="1" t="s">
        <v>7162</v>
      </c>
      <c r="E423" s="1">
        <v>773.0</v>
      </c>
      <c r="F423" s="1">
        <v>554.77</v>
      </c>
      <c r="G423" s="1" t="s">
        <v>7204</v>
      </c>
      <c r="H423" s="12">
        <v>45791.0</v>
      </c>
      <c r="I423" s="1">
        <v>5.0</v>
      </c>
      <c r="J423" s="1">
        <v>2025.0</v>
      </c>
      <c r="K423" s="1" t="s">
        <v>7164</v>
      </c>
      <c r="L423" s="1">
        <v>375.8</v>
      </c>
      <c r="M423" s="13">
        <v>428837.21</v>
      </c>
      <c r="N423" s="1">
        <v>290493.4</v>
      </c>
      <c r="O423" s="13"/>
    </row>
    <row r="424">
      <c r="A424" s="1" t="s">
        <v>8026</v>
      </c>
      <c r="B424" s="1" t="s">
        <v>7206</v>
      </c>
      <c r="C424" s="1" t="s">
        <v>8027</v>
      </c>
      <c r="D424" s="1" t="s">
        <v>7168</v>
      </c>
      <c r="E424" s="1">
        <v>880.0</v>
      </c>
      <c r="F424" s="1">
        <v>486.33</v>
      </c>
      <c r="G424" s="1" t="s">
        <v>7185</v>
      </c>
      <c r="H424" s="12">
        <v>45672.0</v>
      </c>
      <c r="I424" s="1">
        <v>1.0</v>
      </c>
      <c r="J424" s="1">
        <v>2025.0</v>
      </c>
      <c r="K424" s="1" t="s">
        <v>7170</v>
      </c>
      <c r="L424" s="1">
        <v>478.0</v>
      </c>
      <c r="M424" s="13">
        <v>427970.4</v>
      </c>
      <c r="N424" s="1">
        <v>420640.0</v>
      </c>
      <c r="O424" s="13"/>
    </row>
    <row r="425">
      <c r="A425" s="1" t="s">
        <v>8028</v>
      </c>
      <c r="B425" s="1" t="s">
        <v>7202</v>
      </c>
      <c r="C425" s="1" t="s">
        <v>8029</v>
      </c>
      <c r="D425" s="1" t="s">
        <v>7210</v>
      </c>
      <c r="E425" s="1">
        <v>636.0</v>
      </c>
      <c r="F425" s="1">
        <v>503.55</v>
      </c>
      <c r="G425" s="1" t="s">
        <v>7178</v>
      </c>
      <c r="H425" s="12">
        <v>45782.0</v>
      </c>
      <c r="I425" s="1">
        <v>5.0</v>
      </c>
      <c r="J425" s="1">
        <v>2025.0</v>
      </c>
      <c r="K425" s="1" t="s">
        <v>7170</v>
      </c>
      <c r="L425" s="1">
        <v>151.8</v>
      </c>
      <c r="M425" s="13">
        <v>320257.8</v>
      </c>
      <c r="N425" s="1">
        <v>96544.8</v>
      </c>
      <c r="O425" s="13"/>
    </row>
    <row r="426">
      <c r="A426" s="1" t="s">
        <v>8030</v>
      </c>
      <c r="B426" s="1" t="s">
        <v>7176</v>
      </c>
      <c r="C426" s="1" t="s">
        <v>8031</v>
      </c>
      <c r="D426" s="1" t="s">
        <v>7213</v>
      </c>
      <c r="E426" s="1">
        <v>920.0</v>
      </c>
      <c r="F426" s="1">
        <v>511.83</v>
      </c>
      <c r="G426" s="1" t="s">
        <v>7163</v>
      </c>
      <c r="H426" s="12">
        <v>45688.0</v>
      </c>
      <c r="I426" s="1">
        <v>1.0</v>
      </c>
      <c r="J426" s="1">
        <v>2025.0</v>
      </c>
      <c r="K426" s="1" t="s">
        <v>7170</v>
      </c>
      <c r="L426" s="1">
        <v>223.0</v>
      </c>
      <c r="M426" s="13">
        <v>470883.6</v>
      </c>
      <c r="N426" s="1">
        <v>205160.0</v>
      </c>
      <c r="O426" s="13"/>
    </row>
    <row r="427">
      <c r="A427" s="1" t="s">
        <v>8032</v>
      </c>
      <c r="B427" s="1" t="s">
        <v>7172</v>
      </c>
      <c r="C427" s="1" t="s">
        <v>8033</v>
      </c>
      <c r="D427" s="1" t="s">
        <v>7174</v>
      </c>
      <c r="E427" s="1">
        <v>235.0</v>
      </c>
      <c r="F427" s="1">
        <v>333.93</v>
      </c>
      <c r="G427" s="1" t="s">
        <v>7191</v>
      </c>
      <c r="H427" s="12">
        <v>45755.0</v>
      </c>
      <c r="I427" s="1">
        <v>4.0</v>
      </c>
      <c r="J427" s="1">
        <v>2025.0</v>
      </c>
      <c r="K427" s="1" t="s">
        <v>7164</v>
      </c>
      <c r="L427" s="1">
        <v>175.9</v>
      </c>
      <c r="M427" s="13">
        <v>78473.55</v>
      </c>
      <c r="N427" s="1">
        <v>41336.5</v>
      </c>
      <c r="O427" s="13"/>
    </row>
    <row r="428">
      <c r="A428" s="1" t="s">
        <v>8034</v>
      </c>
      <c r="B428" s="1" t="s">
        <v>7172</v>
      </c>
      <c r="C428" s="1" t="s">
        <v>8035</v>
      </c>
      <c r="D428" s="1" t="s">
        <v>7198</v>
      </c>
      <c r="E428" s="1">
        <v>369.0</v>
      </c>
      <c r="F428" s="1">
        <v>353.71</v>
      </c>
      <c r="G428" s="1" t="s">
        <v>7185</v>
      </c>
      <c r="H428" s="12">
        <v>45658.0</v>
      </c>
      <c r="I428" s="1">
        <v>1.0</v>
      </c>
      <c r="J428" s="1">
        <v>2025.0</v>
      </c>
      <c r="K428" s="1" t="s">
        <v>7164</v>
      </c>
      <c r="L428" s="1">
        <v>364.5</v>
      </c>
      <c r="M428" s="13">
        <v>130518.99</v>
      </c>
      <c r="N428" s="1">
        <v>134500.5</v>
      </c>
      <c r="O428" s="13"/>
    </row>
    <row r="429">
      <c r="A429" s="1" t="s">
        <v>8036</v>
      </c>
      <c r="B429" s="1" t="s">
        <v>7166</v>
      </c>
      <c r="C429" s="1" t="s">
        <v>8037</v>
      </c>
      <c r="D429" s="1" t="s">
        <v>7162</v>
      </c>
      <c r="E429" s="1">
        <v>254.0</v>
      </c>
      <c r="F429" s="1">
        <v>325.95</v>
      </c>
      <c r="G429" s="1" t="s">
        <v>7163</v>
      </c>
      <c r="H429" s="12">
        <v>45897.0</v>
      </c>
      <c r="I429" s="1">
        <v>8.0</v>
      </c>
      <c r="J429" s="1">
        <v>2025.0</v>
      </c>
      <c r="K429" s="1" t="s">
        <v>7164</v>
      </c>
      <c r="L429" s="1">
        <v>202.0</v>
      </c>
      <c r="M429" s="13">
        <v>82791.3</v>
      </c>
      <c r="N429" s="1">
        <v>51308.0</v>
      </c>
      <c r="O429" s="13"/>
    </row>
    <row r="430">
      <c r="A430" s="1" t="s">
        <v>8038</v>
      </c>
      <c r="B430" s="1" t="s">
        <v>7180</v>
      </c>
      <c r="C430" s="1" t="s">
        <v>8039</v>
      </c>
      <c r="D430" s="1" t="s">
        <v>7210</v>
      </c>
      <c r="E430" s="1">
        <v>651.0</v>
      </c>
      <c r="F430" s="1">
        <v>419.12</v>
      </c>
      <c r="G430" s="1" t="s">
        <v>7178</v>
      </c>
      <c r="H430" s="12">
        <v>45663.0</v>
      </c>
      <c r="I430" s="1">
        <v>1.0</v>
      </c>
      <c r="J430" s="1">
        <v>2025.0</v>
      </c>
      <c r="K430" s="1" t="s">
        <v>7164</v>
      </c>
      <c r="L430" s="1">
        <v>396.6</v>
      </c>
      <c r="M430" s="13">
        <v>272847.12</v>
      </c>
      <c r="N430" s="1">
        <v>258186.6</v>
      </c>
      <c r="O430" s="13"/>
    </row>
    <row r="431">
      <c r="A431" s="1" t="s">
        <v>8040</v>
      </c>
      <c r="B431" s="1" t="s">
        <v>7172</v>
      </c>
      <c r="C431" s="1" t="s">
        <v>8041</v>
      </c>
      <c r="D431" s="1" t="s">
        <v>7188</v>
      </c>
      <c r="E431" s="1">
        <v>545.0</v>
      </c>
      <c r="F431" s="1">
        <v>591.7</v>
      </c>
      <c r="G431" s="1" t="s">
        <v>7191</v>
      </c>
      <c r="H431" s="12">
        <v>45880.0</v>
      </c>
      <c r="I431" s="1">
        <v>8.0</v>
      </c>
      <c r="J431" s="1">
        <v>2025.0</v>
      </c>
      <c r="K431" s="1" t="s">
        <v>7164</v>
      </c>
      <c r="L431" s="1">
        <v>171.2</v>
      </c>
      <c r="M431" s="13">
        <v>322476.5</v>
      </c>
      <c r="N431" s="1">
        <v>93304.0</v>
      </c>
      <c r="O431" s="13"/>
    </row>
    <row r="432">
      <c r="A432" s="1" t="s">
        <v>8042</v>
      </c>
      <c r="B432" s="1" t="s">
        <v>7160</v>
      </c>
      <c r="C432" s="1" t="s">
        <v>8043</v>
      </c>
      <c r="D432" s="1" t="s">
        <v>7168</v>
      </c>
      <c r="E432" s="1">
        <v>632.0</v>
      </c>
      <c r="F432" s="1">
        <v>416.94</v>
      </c>
      <c r="G432" s="1" t="s">
        <v>7182</v>
      </c>
      <c r="H432" s="12">
        <v>45896.0</v>
      </c>
      <c r="I432" s="1">
        <v>8.0</v>
      </c>
      <c r="J432" s="1">
        <v>2025.0</v>
      </c>
      <c r="K432" s="1" t="s">
        <v>7164</v>
      </c>
      <c r="L432" s="1">
        <v>480.9</v>
      </c>
      <c r="M432" s="13">
        <v>263506.08</v>
      </c>
      <c r="N432" s="1">
        <v>303928.8</v>
      </c>
      <c r="O432" s="13"/>
    </row>
    <row r="433">
      <c r="A433" s="1" t="s">
        <v>8044</v>
      </c>
      <c r="B433" s="1" t="s">
        <v>7176</v>
      </c>
      <c r="C433" s="1" t="s">
        <v>8045</v>
      </c>
      <c r="D433" s="1" t="s">
        <v>7210</v>
      </c>
      <c r="E433" s="1">
        <v>486.0</v>
      </c>
      <c r="F433" s="1">
        <v>350.42</v>
      </c>
      <c r="G433" s="1" t="s">
        <v>7178</v>
      </c>
      <c r="H433" s="12">
        <v>45849.0</v>
      </c>
      <c r="I433" s="1">
        <v>7.0</v>
      </c>
      <c r="J433" s="1">
        <v>2025.0</v>
      </c>
      <c r="K433" s="1" t="s">
        <v>7170</v>
      </c>
      <c r="L433" s="1">
        <v>344.9</v>
      </c>
      <c r="M433" s="13">
        <v>170304.12</v>
      </c>
      <c r="N433" s="1">
        <v>167621.4</v>
      </c>
      <c r="O433" s="13"/>
    </row>
    <row r="434">
      <c r="A434" s="1" t="s">
        <v>8046</v>
      </c>
      <c r="B434" s="1" t="s">
        <v>7172</v>
      </c>
      <c r="C434" s="1" t="s">
        <v>8047</v>
      </c>
      <c r="D434" s="1" t="s">
        <v>7162</v>
      </c>
      <c r="E434" s="1">
        <v>889.0</v>
      </c>
      <c r="F434" s="1">
        <v>392.51</v>
      </c>
      <c r="G434" s="1" t="s">
        <v>7169</v>
      </c>
      <c r="H434" s="12">
        <v>45905.0</v>
      </c>
      <c r="I434" s="1">
        <v>9.0</v>
      </c>
      <c r="J434" s="1">
        <v>2025.0</v>
      </c>
      <c r="K434" s="1" t="s">
        <v>7170</v>
      </c>
      <c r="L434" s="1">
        <v>448.5</v>
      </c>
      <c r="M434" s="13">
        <v>348941.39</v>
      </c>
      <c r="N434" s="1">
        <v>398716.5</v>
      </c>
      <c r="O434" s="13"/>
    </row>
    <row r="435">
      <c r="A435" s="1" t="s">
        <v>8048</v>
      </c>
      <c r="B435" s="1" t="s">
        <v>7206</v>
      </c>
      <c r="C435" s="1" t="s">
        <v>8049</v>
      </c>
      <c r="D435" s="1" t="s">
        <v>7162</v>
      </c>
      <c r="E435" s="1">
        <v>741.0</v>
      </c>
      <c r="F435" s="1">
        <v>445.86</v>
      </c>
      <c r="G435" s="1" t="s">
        <v>7185</v>
      </c>
      <c r="H435" s="12">
        <v>45706.0</v>
      </c>
      <c r="I435" s="1">
        <v>2.0</v>
      </c>
      <c r="J435" s="1">
        <v>2025.0</v>
      </c>
      <c r="K435" s="1" t="s">
        <v>7164</v>
      </c>
      <c r="L435" s="1">
        <v>276.5</v>
      </c>
      <c r="M435" s="13">
        <v>330382.26</v>
      </c>
      <c r="N435" s="1">
        <v>204886.5</v>
      </c>
      <c r="O435" s="13"/>
    </row>
    <row r="436">
      <c r="A436" s="1" t="s">
        <v>8050</v>
      </c>
      <c r="B436" s="1" t="s">
        <v>7176</v>
      </c>
      <c r="C436" s="1" t="s">
        <v>8051</v>
      </c>
      <c r="D436" s="1" t="s">
        <v>7198</v>
      </c>
      <c r="E436" s="1">
        <v>977.0</v>
      </c>
      <c r="F436" s="1">
        <v>591.12</v>
      </c>
      <c r="G436" s="1" t="s">
        <v>7163</v>
      </c>
      <c r="H436" s="12">
        <v>45937.0</v>
      </c>
      <c r="I436" s="1">
        <v>10.0</v>
      </c>
      <c r="J436" s="1">
        <v>2025.0</v>
      </c>
      <c r="K436" s="1" t="s">
        <v>7164</v>
      </c>
      <c r="L436" s="1">
        <v>216.5</v>
      </c>
      <c r="M436" s="13">
        <v>577524.24</v>
      </c>
      <c r="N436" s="1">
        <v>211520.5</v>
      </c>
      <c r="O436" s="13"/>
    </row>
    <row r="437">
      <c r="A437" s="1" t="s">
        <v>8052</v>
      </c>
      <c r="B437" s="1" t="s">
        <v>7160</v>
      </c>
      <c r="C437" s="1" t="s">
        <v>8053</v>
      </c>
      <c r="D437" s="1" t="s">
        <v>7198</v>
      </c>
      <c r="E437" s="1">
        <v>739.0</v>
      </c>
      <c r="F437" s="1">
        <v>395.15</v>
      </c>
      <c r="G437" s="1" t="s">
        <v>7169</v>
      </c>
      <c r="H437" s="12">
        <v>45811.0</v>
      </c>
      <c r="I437" s="1">
        <v>6.0</v>
      </c>
      <c r="J437" s="1">
        <v>2025.0</v>
      </c>
      <c r="K437" s="1" t="s">
        <v>7170</v>
      </c>
      <c r="L437" s="1">
        <v>145.0</v>
      </c>
      <c r="M437" s="13">
        <v>292015.85</v>
      </c>
      <c r="N437" s="1">
        <v>107155.0</v>
      </c>
      <c r="O437" s="13"/>
    </row>
    <row r="438">
      <c r="A438" s="1" t="s">
        <v>8054</v>
      </c>
      <c r="B438" s="1" t="s">
        <v>7160</v>
      </c>
      <c r="C438" s="1" t="s">
        <v>8055</v>
      </c>
      <c r="D438" s="1" t="s">
        <v>7162</v>
      </c>
      <c r="E438" s="1">
        <v>685.0</v>
      </c>
      <c r="F438" s="1">
        <v>396.99</v>
      </c>
      <c r="G438" s="1" t="s">
        <v>7182</v>
      </c>
      <c r="H438" s="12">
        <v>45952.0</v>
      </c>
      <c r="I438" s="1">
        <v>10.0</v>
      </c>
      <c r="J438" s="1">
        <v>2025.0</v>
      </c>
      <c r="K438" s="1" t="s">
        <v>7170</v>
      </c>
      <c r="L438" s="1">
        <v>125.3</v>
      </c>
      <c r="M438" s="13">
        <v>271938.15</v>
      </c>
      <c r="N438" s="1">
        <v>85830.5</v>
      </c>
      <c r="O438" s="13"/>
    </row>
    <row r="439">
      <c r="A439" s="1" t="s">
        <v>8056</v>
      </c>
      <c r="B439" s="1" t="s">
        <v>7180</v>
      </c>
      <c r="C439" s="1" t="s">
        <v>8057</v>
      </c>
      <c r="D439" s="1" t="s">
        <v>7168</v>
      </c>
      <c r="E439" s="1">
        <v>412.0</v>
      </c>
      <c r="F439" s="1">
        <v>547.22</v>
      </c>
      <c r="G439" s="1" t="s">
        <v>7182</v>
      </c>
      <c r="H439" s="12">
        <v>46001.0</v>
      </c>
      <c r="I439" s="1">
        <v>12.0</v>
      </c>
      <c r="J439" s="1">
        <v>2025.0</v>
      </c>
      <c r="K439" s="1" t="s">
        <v>7170</v>
      </c>
      <c r="L439" s="1">
        <v>370.9</v>
      </c>
      <c r="M439" s="13">
        <v>225454.64</v>
      </c>
      <c r="N439" s="1">
        <v>152810.8</v>
      </c>
      <c r="O439" s="13"/>
    </row>
    <row r="440">
      <c r="A440" s="1" t="s">
        <v>8058</v>
      </c>
      <c r="B440" s="1" t="s">
        <v>7172</v>
      </c>
      <c r="C440" s="1" t="s">
        <v>8059</v>
      </c>
      <c r="D440" s="1" t="s">
        <v>7188</v>
      </c>
      <c r="E440" s="1">
        <v>355.0</v>
      </c>
      <c r="F440" s="1">
        <v>394.38</v>
      </c>
      <c r="G440" s="1" t="s">
        <v>7163</v>
      </c>
      <c r="H440" s="12">
        <v>45993.0</v>
      </c>
      <c r="I440" s="1">
        <v>12.0</v>
      </c>
      <c r="J440" s="1">
        <v>2025.0</v>
      </c>
      <c r="K440" s="1" t="s">
        <v>7164</v>
      </c>
      <c r="L440" s="1">
        <v>490.8</v>
      </c>
      <c r="M440" s="13">
        <v>140004.9</v>
      </c>
      <c r="N440" s="1">
        <v>174234.0</v>
      </c>
      <c r="O440" s="13"/>
    </row>
    <row r="441">
      <c r="A441" s="1" t="s">
        <v>8060</v>
      </c>
      <c r="B441" s="1" t="s">
        <v>7166</v>
      </c>
      <c r="C441" s="1" t="s">
        <v>8061</v>
      </c>
      <c r="D441" s="1" t="s">
        <v>7162</v>
      </c>
      <c r="E441" s="1">
        <v>107.0</v>
      </c>
      <c r="F441" s="1">
        <v>594.2</v>
      </c>
      <c r="G441" s="1" t="s">
        <v>7163</v>
      </c>
      <c r="H441" s="12">
        <v>45972.0</v>
      </c>
      <c r="I441" s="1">
        <v>11.0</v>
      </c>
      <c r="J441" s="1">
        <v>2025.0</v>
      </c>
      <c r="K441" s="1" t="s">
        <v>7164</v>
      </c>
      <c r="L441" s="1">
        <v>332.5</v>
      </c>
      <c r="M441" s="13">
        <v>63579.4</v>
      </c>
      <c r="N441" s="1">
        <v>35577.5</v>
      </c>
      <c r="O441" s="13"/>
    </row>
    <row r="442">
      <c r="A442" s="1" t="s">
        <v>8062</v>
      </c>
      <c r="B442" s="1" t="s">
        <v>7172</v>
      </c>
      <c r="C442" s="1" t="s">
        <v>8063</v>
      </c>
      <c r="D442" s="1" t="s">
        <v>7213</v>
      </c>
      <c r="E442" s="1">
        <v>675.0</v>
      </c>
      <c r="F442" s="1">
        <v>500.7</v>
      </c>
      <c r="G442" s="1" t="s">
        <v>7204</v>
      </c>
      <c r="H442" s="12">
        <v>45959.0</v>
      </c>
      <c r="I442" s="1">
        <v>10.0</v>
      </c>
      <c r="J442" s="1">
        <v>2025.0</v>
      </c>
      <c r="K442" s="1" t="s">
        <v>7170</v>
      </c>
      <c r="L442" s="1">
        <v>474.2</v>
      </c>
      <c r="M442" s="13">
        <v>337972.5</v>
      </c>
      <c r="N442" s="1">
        <v>320085.0</v>
      </c>
      <c r="O442" s="13"/>
    </row>
    <row r="443">
      <c r="A443" s="1" t="s">
        <v>8064</v>
      </c>
      <c r="B443" s="1" t="s">
        <v>7172</v>
      </c>
      <c r="C443" s="1" t="s">
        <v>8065</v>
      </c>
      <c r="D443" s="1" t="s">
        <v>7198</v>
      </c>
      <c r="E443" s="1">
        <v>526.0</v>
      </c>
      <c r="F443" s="1">
        <v>369.69</v>
      </c>
      <c r="G443" s="1" t="s">
        <v>7163</v>
      </c>
      <c r="H443" s="12">
        <v>46008.0</v>
      </c>
      <c r="I443" s="1">
        <v>12.0</v>
      </c>
      <c r="J443" s="1">
        <v>2025.0</v>
      </c>
      <c r="K443" s="1" t="s">
        <v>7170</v>
      </c>
      <c r="L443" s="1">
        <v>208.5</v>
      </c>
      <c r="M443" s="13">
        <v>194456.94</v>
      </c>
      <c r="N443" s="1">
        <v>109671.0</v>
      </c>
      <c r="O443" s="13"/>
    </row>
    <row r="444">
      <c r="A444" s="1" t="s">
        <v>8066</v>
      </c>
      <c r="B444" s="1" t="s">
        <v>7160</v>
      </c>
      <c r="C444" s="1" t="s">
        <v>8067</v>
      </c>
      <c r="D444" s="1" t="s">
        <v>7210</v>
      </c>
      <c r="E444" s="1">
        <v>930.0</v>
      </c>
      <c r="F444" s="1">
        <v>443.38</v>
      </c>
      <c r="G444" s="1" t="s">
        <v>7204</v>
      </c>
      <c r="H444" s="12">
        <v>45856.0</v>
      </c>
      <c r="I444" s="1">
        <v>7.0</v>
      </c>
      <c r="J444" s="1">
        <v>2025.0</v>
      </c>
      <c r="K444" s="1" t="s">
        <v>7164</v>
      </c>
      <c r="L444" s="1">
        <v>107.1</v>
      </c>
      <c r="M444" s="13">
        <v>412343.4</v>
      </c>
      <c r="N444" s="1">
        <v>99603.0</v>
      </c>
      <c r="O444" s="13"/>
    </row>
    <row r="445">
      <c r="A445" s="1" t="s">
        <v>8068</v>
      </c>
      <c r="B445" s="1" t="s">
        <v>7166</v>
      </c>
      <c r="C445" s="1" t="s">
        <v>8069</v>
      </c>
      <c r="D445" s="1" t="s">
        <v>7188</v>
      </c>
      <c r="E445" s="1">
        <v>767.0</v>
      </c>
      <c r="F445" s="1">
        <v>588.08</v>
      </c>
      <c r="G445" s="1" t="s">
        <v>7178</v>
      </c>
      <c r="H445" s="12">
        <v>45674.0</v>
      </c>
      <c r="I445" s="1">
        <v>1.0</v>
      </c>
      <c r="J445" s="1">
        <v>2025.0</v>
      </c>
      <c r="K445" s="1" t="s">
        <v>7164</v>
      </c>
      <c r="L445" s="1">
        <v>495.2</v>
      </c>
      <c r="M445" s="13">
        <v>451057.36</v>
      </c>
      <c r="N445" s="1">
        <v>379818.4</v>
      </c>
      <c r="O445" s="13"/>
    </row>
    <row r="446">
      <c r="A446" s="1" t="s">
        <v>8070</v>
      </c>
      <c r="B446" s="1" t="s">
        <v>7206</v>
      </c>
      <c r="C446" s="1" t="s">
        <v>8071</v>
      </c>
      <c r="D446" s="1" t="s">
        <v>7198</v>
      </c>
      <c r="E446" s="1">
        <v>316.0</v>
      </c>
      <c r="F446" s="1">
        <v>541.84</v>
      </c>
      <c r="G446" s="1" t="s">
        <v>7185</v>
      </c>
      <c r="H446" s="12">
        <v>45810.0</v>
      </c>
      <c r="I446" s="1">
        <v>6.0</v>
      </c>
      <c r="J446" s="1">
        <v>2025.0</v>
      </c>
      <c r="K446" s="1" t="s">
        <v>7170</v>
      </c>
      <c r="L446" s="1">
        <v>324.3</v>
      </c>
      <c r="M446" s="13">
        <v>171221.44</v>
      </c>
      <c r="N446" s="1">
        <v>102478.8</v>
      </c>
      <c r="O446" s="13"/>
    </row>
    <row r="447">
      <c r="A447" s="1" t="s">
        <v>8072</v>
      </c>
      <c r="B447" s="1" t="s">
        <v>7202</v>
      </c>
      <c r="C447" s="1" t="s">
        <v>8073</v>
      </c>
      <c r="D447" s="1" t="s">
        <v>7188</v>
      </c>
      <c r="E447" s="1">
        <v>716.0</v>
      </c>
      <c r="F447" s="1">
        <v>596.85</v>
      </c>
      <c r="G447" s="1" t="s">
        <v>7169</v>
      </c>
      <c r="H447" s="12">
        <v>45716.0</v>
      </c>
      <c r="I447" s="1">
        <v>2.0</v>
      </c>
      <c r="J447" s="1">
        <v>2025.0</v>
      </c>
      <c r="K447" s="1" t="s">
        <v>7164</v>
      </c>
      <c r="L447" s="1">
        <v>481.6</v>
      </c>
      <c r="M447" s="13">
        <v>427344.6</v>
      </c>
      <c r="N447" s="1">
        <v>344825.6</v>
      </c>
      <c r="O447" s="13"/>
    </row>
    <row r="448">
      <c r="A448" s="1" t="s">
        <v>8074</v>
      </c>
      <c r="B448" s="1" t="s">
        <v>7206</v>
      </c>
      <c r="C448" s="1" t="s">
        <v>8075</v>
      </c>
      <c r="D448" s="1" t="s">
        <v>7198</v>
      </c>
      <c r="E448" s="1">
        <v>989.0</v>
      </c>
      <c r="F448" s="1">
        <v>411.57</v>
      </c>
      <c r="G448" s="1" t="s">
        <v>7204</v>
      </c>
      <c r="H448" s="12">
        <v>45940.0</v>
      </c>
      <c r="I448" s="1">
        <v>10.0</v>
      </c>
      <c r="J448" s="1">
        <v>2025.0</v>
      </c>
      <c r="K448" s="1" t="s">
        <v>7170</v>
      </c>
      <c r="L448" s="1">
        <v>386.3</v>
      </c>
      <c r="M448" s="13">
        <v>407042.73</v>
      </c>
      <c r="N448" s="1">
        <v>382050.7</v>
      </c>
      <c r="O448" s="13"/>
    </row>
    <row r="449">
      <c r="A449" s="1" t="s">
        <v>8076</v>
      </c>
      <c r="B449" s="1" t="s">
        <v>7206</v>
      </c>
      <c r="C449" s="1" t="s">
        <v>8077</v>
      </c>
      <c r="D449" s="1" t="s">
        <v>7188</v>
      </c>
      <c r="E449" s="1">
        <v>974.0</v>
      </c>
      <c r="F449" s="1">
        <v>585.18</v>
      </c>
      <c r="G449" s="1" t="s">
        <v>7163</v>
      </c>
      <c r="H449" s="12">
        <v>45944.0</v>
      </c>
      <c r="I449" s="1">
        <v>10.0</v>
      </c>
      <c r="J449" s="1">
        <v>2025.0</v>
      </c>
      <c r="K449" s="1" t="s">
        <v>7170</v>
      </c>
      <c r="L449" s="1">
        <v>244.8</v>
      </c>
      <c r="M449" s="13">
        <v>569965.32</v>
      </c>
      <c r="N449" s="1">
        <v>238435.2</v>
      </c>
      <c r="O449" s="13"/>
    </row>
    <row r="450">
      <c r="A450" s="1" t="s">
        <v>8078</v>
      </c>
      <c r="B450" s="1" t="s">
        <v>7176</v>
      </c>
      <c r="C450" s="1" t="s">
        <v>8079</v>
      </c>
      <c r="D450" s="1" t="s">
        <v>7162</v>
      </c>
      <c r="E450" s="1">
        <v>281.0</v>
      </c>
      <c r="F450" s="1">
        <v>436.26</v>
      </c>
      <c r="G450" s="1" t="s">
        <v>7178</v>
      </c>
      <c r="H450" s="12">
        <v>45730.0</v>
      </c>
      <c r="I450" s="1">
        <v>3.0</v>
      </c>
      <c r="J450" s="1">
        <v>2025.0</v>
      </c>
      <c r="K450" s="1" t="s">
        <v>7164</v>
      </c>
      <c r="L450" s="1">
        <v>295.7</v>
      </c>
      <c r="M450" s="13">
        <v>122589.06</v>
      </c>
      <c r="N450" s="1">
        <v>83091.7</v>
      </c>
      <c r="O450" s="13"/>
    </row>
    <row r="451">
      <c r="A451" s="1" t="s">
        <v>8080</v>
      </c>
      <c r="B451" s="1" t="s">
        <v>7172</v>
      </c>
      <c r="C451" s="1" t="s">
        <v>8081</v>
      </c>
      <c r="D451" s="1" t="s">
        <v>7188</v>
      </c>
      <c r="E451" s="1">
        <v>541.0</v>
      </c>
      <c r="F451" s="1">
        <v>335.13</v>
      </c>
      <c r="G451" s="1" t="s">
        <v>7191</v>
      </c>
      <c r="H451" s="12">
        <v>45669.0</v>
      </c>
      <c r="I451" s="1">
        <v>1.0</v>
      </c>
      <c r="J451" s="1">
        <v>2025.0</v>
      </c>
      <c r="K451" s="1" t="s">
        <v>7170</v>
      </c>
      <c r="L451" s="1">
        <v>474.3</v>
      </c>
      <c r="M451" s="13">
        <v>181305.33</v>
      </c>
      <c r="N451" s="1">
        <v>256596.3</v>
      </c>
      <c r="O451" s="13"/>
    </row>
    <row r="452">
      <c r="A452" s="1" t="s">
        <v>8082</v>
      </c>
      <c r="B452" s="1" t="s">
        <v>7180</v>
      </c>
      <c r="C452" s="1" t="s">
        <v>8083</v>
      </c>
      <c r="D452" s="1" t="s">
        <v>7213</v>
      </c>
      <c r="E452" s="1">
        <v>110.0</v>
      </c>
      <c r="F452" s="1">
        <v>464.78</v>
      </c>
      <c r="G452" s="1" t="s">
        <v>7185</v>
      </c>
      <c r="H452" s="12">
        <v>45692.0</v>
      </c>
      <c r="I452" s="1">
        <v>2.0</v>
      </c>
      <c r="J452" s="1">
        <v>2025.0</v>
      </c>
      <c r="K452" s="1" t="s">
        <v>7170</v>
      </c>
      <c r="L452" s="1">
        <v>206.5</v>
      </c>
      <c r="M452" s="13">
        <v>51125.8</v>
      </c>
      <c r="N452" s="1">
        <v>22715.0</v>
      </c>
      <c r="O452" s="13"/>
    </row>
    <row r="453">
      <c r="A453" s="1" t="s">
        <v>8084</v>
      </c>
      <c r="B453" s="1" t="s">
        <v>7206</v>
      </c>
      <c r="C453" s="1" t="s">
        <v>8085</v>
      </c>
      <c r="D453" s="1" t="s">
        <v>7162</v>
      </c>
      <c r="E453" s="1">
        <v>354.0</v>
      </c>
      <c r="F453" s="1">
        <v>309.57</v>
      </c>
      <c r="G453" s="1" t="s">
        <v>7169</v>
      </c>
      <c r="H453" s="12">
        <v>45728.0</v>
      </c>
      <c r="I453" s="1">
        <v>3.0</v>
      </c>
      <c r="J453" s="1">
        <v>2025.0</v>
      </c>
      <c r="K453" s="1" t="s">
        <v>7164</v>
      </c>
      <c r="L453" s="1">
        <v>463.3</v>
      </c>
      <c r="M453" s="13">
        <v>109587.78</v>
      </c>
      <c r="N453" s="1">
        <v>164008.2</v>
      </c>
      <c r="O453" s="13"/>
    </row>
    <row r="454">
      <c r="A454" s="1" t="s">
        <v>8086</v>
      </c>
      <c r="B454" s="1" t="s">
        <v>7176</v>
      </c>
      <c r="C454" s="1" t="s">
        <v>8087</v>
      </c>
      <c r="D454" s="1" t="s">
        <v>7162</v>
      </c>
      <c r="E454" s="1">
        <v>358.0</v>
      </c>
      <c r="F454" s="1">
        <v>395.8</v>
      </c>
      <c r="G454" s="1" t="s">
        <v>7182</v>
      </c>
      <c r="H454" s="12">
        <v>45659.0</v>
      </c>
      <c r="I454" s="1">
        <v>1.0</v>
      </c>
      <c r="J454" s="1">
        <v>2025.0</v>
      </c>
      <c r="K454" s="1" t="s">
        <v>7170</v>
      </c>
      <c r="L454" s="1">
        <v>469.7</v>
      </c>
      <c r="M454" s="13">
        <v>141696.4</v>
      </c>
      <c r="N454" s="1">
        <v>168152.6</v>
      </c>
      <c r="O454" s="13"/>
    </row>
    <row r="455">
      <c r="A455" s="1" t="s">
        <v>8088</v>
      </c>
      <c r="B455" s="1" t="s">
        <v>7172</v>
      </c>
      <c r="C455" s="1" t="s">
        <v>8089</v>
      </c>
      <c r="D455" s="1" t="s">
        <v>7188</v>
      </c>
      <c r="E455" s="1">
        <v>661.0</v>
      </c>
      <c r="F455" s="1">
        <v>509.96</v>
      </c>
      <c r="G455" s="1" t="s">
        <v>7191</v>
      </c>
      <c r="H455" s="12">
        <v>45724.0</v>
      </c>
      <c r="I455" s="1">
        <v>3.0</v>
      </c>
      <c r="J455" s="1">
        <v>2025.0</v>
      </c>
      <c r="K455" s="1" t="s">
        <v>7170</v>
      </c>
      <c r="L455" s="1">
        <v>427.3</v>
      </c>
      <c r="M455" s="13">
        <v>337083.56</v>
      </c>
      <c r="N455" s="1">
        <v>282445.3</v>
      </c>
      <c r="O455" s="13"/>
    </row>
    <row r="456">
      <c r="A456" s="1" t="s">
        <v>8090</v>
      </c>
      <c r="B456" s="1" t="s">
        <v>7160</v>
      </c>
      <c r="C456" s="1" t="s">
        <v>8091</v>
      </c>
      <c r="D456" s="1" t="s">
        <v>7210</v>
      </c>
      <c r="E456" s="1">
        <v>252.0</v>
      </c>
      <c r="F456" s="1">
        <v>345.7</v>
      </c>
      <c r="G456" s="1" t="s">
        <v>7178</v>
      </c>
      <c r="H456" s="12">
        <v>45891.0</v>
      </c>
      <c r="I456" s="1">
        <v>8.0</v>
      </c>
      <c r="J456" s="1">
        <v>2025.0</v>
      </c>
      <c r="K456" s="1" t="s">
        <v>7164</v>
      </c>
      <c r="L456" s="1">
        <v>449.7</v>
      </c>
      <c r="M456" s="13">
        <v>87116.4</v>
      </c>
      <c r="N456" s="1">
        <v>113324.4</v>
      </c>
      <c r="O456" s="13"/>
    </row>
    <row r="457">
      <c r="A457" s="1" t="s">
        <v>8092</v>
      </c>
      <c r="B457" s="1" t="s">
        <v>7166</v>
      </c>
      <c r="C457" s="1" t="s">
        <v>8093</v>
      </c>
      <c r="D457" s="1" t="s">
        <v>7213</v>
      </c>
      <c r="E457" s="1">
        <v>910.0</v>
      </c>
      <c r="F457" s="1">
        <v>318.71</v>
      </c>
      <c r="G457" s="1" t="s">
        <v>7178</v>
      </c>
      <c r="H457" s="12">
        <v>45663.0</v>
      </c>
      <c r="I457" s="1">
        <v>1.0</v>
      </c>
      <c r="J457" s="1">
        <v>2025.0</v>
      </c>
      <c r="K457" s="1" t="s">
        <v>7170</v>
      </c>
      <c r="L457" s="1">
        <v>423.7</v>
      </c>
      <c r="M457" s="13">
        <v>290026.1</v>
      </c>
      <c r="N457" s="1">
        <v>385567.0</v>
      </c>
      <c r="O457" s="13"/>
    </row>
    <row r="458">
      <c r="A458" s="1" t="s">
        <v>8094</v>
      </c>
      <c r="B458" s="1" t="s">
        <v>7166</v>
      </c>
      <c r="C458" s="1" t="s">
        <v>8095</v>
      </c>
      <c r="D458" s="1" t="s">
        <v>7188</v>
      </c>
      <c r="E458" s="1">
        <v>853.0</v>
      </c>
      <c r="F458" s="1">
        <v>522.34</v>
      </c>
      <c r="G458" s="1" t="s">
        <v>7178</v>
      </c>
      <c r="H458" s="12">
        <v>45776.0</v>
      </c>
      <c r="I458" s="1">
        <v>4.0</v>
      </c>
      <c r="J458" s="1">
        <v>2025.0</v>
      </c>
      <c r="K458" s="1" t="s">
        <v>7170</v>
      </c>
      <c r="L458" s="1">
        <v>224.8</v>
      </c>
      <c r="M458" s="13">
        <v>445556.02</v>
      </c>
      <c r="N458" s="1">
        <v>191754.4</v>
      </c>
      <c r="O458" s="13"/>
    </row>
    <row r="459">
      <c r="A459" s="1" t="s">
        <v>8096</v>
      </c>
      <c r="B459" s="1" t="s">
        <v>7166</v>
      </c>
      <c r="C459" s="1" t="s">
        <v>8097</v>
      </c>
      <c r="D459" s="1" t="s">
        <v>7213</v>
      </c>
      <c r="E459" s="1">
        <v>597.0</v>
      </c>
      <c r="F459" s="1">
        <v>559.23</v>
      </c>
      <c r="G459" s="1" t="s">
        <v>7178</v>
      </c>
      <c r="H459" s="12">
        <v>45776.0</v>
      </c>
      <c r="I459" s="1">
        <v>4.0</v>
      </c>
      <c r="J459" s="1">
        <v>2025.0</v>
      </c>
      <c r="K459" s="1" t="s">
        <v>7164</v>
      </c>
      <c r="L459" s="1">
        <v>359.8</v>
      </c>
      <c r="M459" s="13">
        <v>333860.31</v>
      </c>
      <c r="N459" s="1">
        <v>214800.6</v>
      </c>
      <c r="O459" s="13"/>
    </row>
    <row r="460">
      <c r="A460" s="1" t="s">
        <v>8098</v>
      </c>
      <c r="B460" s="1" t="s">
        <v>7176</v>
      </c>
      <c r="C460" s="1" t="s">
        <v>8099</v>
      </c>
      <c r="D460" s="1" t="s">
        <v>7210</v>
      </c>
      <c r="E460" s="1">
        <v>216.0</v>
      </c>
      <c r="F460" s="1">
        <v>529.16</v>
      </c>
      <c r="G460" s="1" t="s">
        <v>7182</v>
      </c>
      <c r="H460" s="12">
        <v>45976.0</v>
      </c>
      <c r="I460" s="1">
        <v>11.0</v>
      </c>
      <c r="J460" s="1">
        <v>2025.0</v>
      </c>
      <c r="K460" s="1" t="s">
        <v>7170</v>
      </c>
      <c r="L460" s="1">
        <v>420.5</v>
      </c>
      <c r="M460" s="13">
        <v>114298.56</v>
      </c>
      <c r="N460" s="1">
        <v>90828.0</v>
      </c>
      <c r="O460" s="13"/>
    </row>
    <row r="461">
      <c r="A461" s="1" t="s">
        <v>8100</v>
      </c>
      <c r="B461" s="1" t="s">
        <v>7180</v>
      </c>
      <c r="C461" s="1" t="s">
        <v>8101</v>
      </c>
      <c r="D461" s="1" t="s">
        <v>7162</v>
      </c>
      <c r="E461" s="1">
        <v>358.0</v>
      </c>
      <c r="F461" s="1">
        <v>333.17</v>
      </c>
      <c r="G461" s="1" t="s">
        <v>7163</v>
      </c>
      <c r="H461" s="12">
        <v>45887.0</v>
      </c>
      <c r="I461" s="1">
        <v>8.0</v>
      </c>
      <c r="J461" s="1">
        <v>2025.0</v>
      </c>
      <c r="K461" s="1" t="s">
        <v>7170</v>
      </c>
      <c r="L461" s="1">
        <v>468.3</v>
      </c>
      <c r="M461" s="13">
        <v>119274.86</v>
      </c>
      <c r="N461" s="1">
        <v>167651.4</v>
      </c>
      <c r="O461" s="13"/>
    </row>
    <row r="462">
      <c r="A462" s="1" t="s">
        <v>8102</v>
      </c>
      <c r="B462" s="1" t="s">
        <v>7166</v>
      </c>
      <c r="C462" s="1" t="s">
        <v>8103</v>
      </c>
      <c r="D462" s="1" t="s">
        <v>7213</v>
      </c>
      <c r="E462" s="1">
        <v>981.0</v>
      </c>
      <c r="F462" s="1">
        <v>340.3</v>
      </c>
      <c r="G462" s="1" t="s">
        <v>7182</v>
      </c>
      <c r="H462" s="12">
        <v>45701.0</v>
      </c>
      <c r="I462" s="1">
        <v>2.0</v>
      </c>
      <c r="J462" s="1">
        <v>2025.0</v>
      </c>
      <c r="K462" s="1" t="s">
        <v>7164</v>
      </c>
      <c r="L462" s="1">
        <v>124.6</v>
      </c>
      <c r="M462" s="13">
        <v>333834.3</v>
      </c>
      <c r="N462" s="1">
        <v>122232.6</v>
      </c>
      <c r="O462" s="13"/>
    </row>
    <row r="463">
      <c r="A463" s="1" t="s">
        <v>8104</v>
      </c>
      <c r="B463" s="1" t="s">
        <v>7202</v>
      </c>
      <c r="C463" s="1" t="s">
        <v>8105</v>
      </c>
      <c r="D463" s="1" t="s">
        <v>7213</v>
      </c>
      <c r="E463" s="1">
        <v>168.0</v>
      </c>
      <c r="F463" s="1">
        <v>487.25</v>
      </c>
      <c r="G463" s="1" t="s">
        <v>7163</v>
      </c>
      <c r="H463" s="12">
        <v>45851.0</v>
      </c>
      <c r="I463" s="1">
        <v>7.0</v>
      </c>
      <c r="J463" s="1">
        <v>2025.0</v>
      </c>
      <c r="K463" s="1" t="s">
        <v>7170</v>
      </c>
      <c r="L463" s="1">
        <v>115.6</v>
      </c>
      <c r="M463" s="13">
        <v>81858.0</v>
      </c>
      <c r="N463" s="1">
        <v>19420.8</v>
      </c>
      <c r="O463" s="13"/>
    </row>
    <row r="464">
      <c r="A464" s="1" t="s">
        <v>8106</v>
      </c>
      <c r="B464" s="1" t="s">
        <v>7166</v>
      </c>
      <c r="C464" s="1" t="s">
        <v>8107</v>
      </c>
      <c r="D464" s="1" t="s">
        <v>7210</v>
      </c>
      <c r="E464" s="1">
        <v>459.0</v>
      </c>
      <c r="F464" s="1">
        <v>406.94</v>
      </c>
      <c r="G464" s="1" t="s">
        <v>7169</v>
      </c>
      <c r="H464" s="12">
        <v>45834.0</v>
      </c>
      <c r="I464" s="1">
        <v>6.0</v>
      </c>
      <c r="J464" s="1">
        <v>2025.0</v>
      </c>
      <c r="K464" s="1" t="s">
        <v>7170</v>
      </c>
      <c r="L464" s="1">
        <v>255.2</v>
      </c>
      <c r="M464" s="13">
        <v>186785.46</v>
      </c>
      <c r="N464" s="1">
        <v>117136.8</v>
      </c>
      <c r="O464" s="13"/>
    </row>
    <row r="465">
      <c r="A465" s="1" t="s">
        <v>8108</v>
      </c>
      <c r="B465" s="1" t="s">
        <v>7180</v>
      </c>
      <c r="C465" s="1" t="s">
        <v>8109</v>
      </c>
      <c r="D465" s="1" t="s">
        <v>7168</v>
      </c>
      <c r="E465" s="1">
        <v>492.0</v>
      </c>
      <c r="F465" s="1">
        <v>377.49</v>
      </c>
      <c r="G465" s="1" t="s">
        <v>7169</v>
      </c>
      <c r="H465" s="12">
        <v>45699.0</v>
      </c>
      <c r="I465" s="1">
        <v>2.0</v>
      </c>
      <c r="J465" s="1">
        <v>2025.0</v>
      </c>
      <c r="K465" s="1" t="s">
        <v>7164</v>
      </c>
      <c r="L465" s="1">
        <v>206.8</v>
      </c>
      <c r="M465" s="13">
        <v>185725.08</v>
      </c>
      <c r="N465" s="1">
        <v>101745.6</v>
      </c>
      <c r="O465" s="13"/>
    </row>
    <row r="466">
      <c r="A466" s="1" t="s">
        <v>8110</v>
      </c>
      <c r="B466" s="1" t="s">
        <v>7180</v>
      </c>
      <c r="C466" s="1" t="s">
        <v>8111</v>
      </c>
      <c r="D466" s="1" t="s">
        <v>7188</v>
      </c>
      <c r="E466" s="1">
        <v>178.0</v>
      </c>
      <c r="F466" s="1">
        <v>540.84</v>
      </c>
      <c r="G466" s="1" t="s">
        <v>7182</v>
      </c>
      <c r="H466" s="12">
        <v>45703.0</v>
      </c>
      <c r="I466" s="1">
        <v>2.0</v>
      </c>
      <c r="J466" s="1">
        <v>2025.0</v>
      </c>
      <c r="K466" s="1" t="s">
        <v>7170</v>
      </c>
      <c r="L466" s="1">
        <v>224.7</v>
      </c>
      <c r="M466" s="13">
        <v>96269.52</v>
      </c>
      <c r="N466" s="1">
        <v>39996.6</v>
      </c>
      <c r="O466" s="13"/>
    </row>
    <row r="467">
      <c r="A467" s="1" t="s">
        <v>8112</v>
      </c>
      <c r="B467" s="1" t="s">
        <v>7160</v>
      </c>
      <c r="C467" s="1" t="s">
        <v>8113</v>
      </c>
      <c r="D467" s="1" t="s">
        <v>7168</v>
      </c>
      <c r="E467" s="1">
        <v>501.0</v>
      </c>
      <c r="F467" s="1">
        <v>412.28</v>
      </c>
      <c r="G467" s="1" t="s">
        <v>7185</v>
      </c>
      <c r="H467" s="12">
        <v>45702.0</v>
      </c>
      <c r="I467" s="1">
        <v>2.0</v>
      </c>
      <c r="J467" s="1">
        <v>2025.0</v>
      </c>
      <c r="K467" s="1" t="s">
        <v>7164</v>
      </c>
      <c r="L467" s="1">
        <v>449.1</v>
      </c>
      <c r="M467" s="13">
        <v>206552.28</v>
      </c>
      <c r="N467" s="1">
        <v>224999.1</v>
      </c>
      <c r="O467" s="13"/>
    </row>
    <row r="468">
      <c r="A468" s="1" t="s">
        <v>8114</v>
      </c>
      <c r="B468" s="1" t="s">
        <v>7202</v>
      </c>
      <c r="C468" s="1" t="s">
        <v>8115</v>
      </c>
      <c r="D468" s="1" t="s">
        <v>7174</v>
      </c>
      <c r="E468" s="1">
        <v>283.0</v>
      </c>
      <c r="F468" s="1">
        <v>424.49</v>
      </c>
      <c r="G468" s="1" t="s">
        <v>7169</v>
      </c>
      <c r="H468" s="12">
        <v>45956.0</v>
      </c>
      <c r="I468" s="1">
        <v>10.0</v>
      </c>
      <c r="J468" s="1">
        <v>2025.0</v>
      </c>
      <c r="K468" s="1" t="s">
        <v>7164</v>
      </c>
      <c r="L468" s="1">
        <v>107.2</v>
      </c>
      <c r="M468" s="13">
        <v>120130.67</v>
      </c>
      <c r="N468" s="1">
        <v>30337.6</v>
      </c>
      <c r="O468" s="13"/>
    </row>
    <row r="469">
      <c r="A469" s="1" t="s">
        <v>8116</v>
      </c>
      <c r="B469" s="1" t="s">
        <v>7160</v>
      </c>
      <c r="C469" s="1" t="s">
        <v>8117</v>
      </c>
      <c r="D469" s="1" t="s">
        <v>7174</v>
      </c>
      <c r="E469" s="1">
        <v>753.0</v>
      </c>
      <c r="F469" s="1">
        <v>552.14</v>
      </c>
      <c r="G469" s="1" t="s">
        <v>7204</v>
      </c>
      <c r="H469" s="12">
        <v>45770.0</v>
      </c>
      <c r="I469" s="1">
        <v>4.0</v>
      </c>
      <c r="J469" s="1">
        <v>2025.0</v>
      </c>
      <c r="K469" s="1" t="s">
        <v>7164</v>
      </c>
      <c r="L469" s="1">
        <v>219.9</v>
      </c>
      <c r="M469" s="13">
        <v>415761.42</v>
      </c>
      <c r="N469" s="1">
        <v>165584.7</v>
      </c>
      <c r="O469" s="13"/>
    </row>
    <row r="470">
      <c r="A470" s="1" t="s">
        <v>8118</v>
      </c>
      <c r="B470" s="1" t="s">
        <v>7166</v>
      </c>
      <c r="C470" s="1" t="s">
        <v>8119</v>
      </c>
      <c r="D470" s="1" t="s">
        <v>7188</v>
      </c>
      <c r="E470" s="1">
        <v>382.0</v>
      </c>
      <c r="F470" s="1">
        <v>598.27</v>
      </c>
      <c r="G470" s="1" t="s">
        <v>7182</v>
      </c>
      <c r="H470" s="12">
        <v>45966.0</v>
      </c>
      <c r="I470" s="1">
        <v>11.0</v>
      </c>
      <c r="J470" s="1">
        <v>2025.0</v>
      </c>
      <c r="K470" s="1" t="s">
        <v>7164</v>
      </c>
      <c r="L470" s="1">
        <v>495.0</v>
      </c>
      <c r="M470" s="13">
        <v>228539.14</v>
      </c>
      <c r="N470" s="1">
        <v>189090.0</v>
      </c>
      <c r="O470" s="13"/>
    </row>
    <row r="471">
      <c r="A471" s="1" t="s">
        <v>8120</v>
      </c>
      <c r="B471" s="1" t="s">
        <v>7172</v>
      </c>
      <c r="C471" s="1" t="s">
        <v>8121</v>
      </c>
      <c r="D471" s="1" t="s">
        <v>7188</v>
      </c>
      <c r="E471" s="1">
        <v>451.0</v>
      </c>
      <c r="F471" s="1">
        <v>525.91</v>
      </c>
      <c r="G471" s="1" t="s">
        <v>7191</v>
      </c>
      <c r="H471" s="12">
        <v>45911.0</v>
      </c>
      <c r="I471" s="1">
        <v>9.0</v>
      </c>
      <c r="J471" s="1">
        <v>2025.0</v>
      </c>
      <c r="K471" s="1" t="s">
        <v>7170</v>
      </c>
      <c r="L471" s="1">
        <v>468.3</v>
      </c>
      <c r="M471" s="13">
        <v>237185.41</v>
      </c>
      <c r="N471" s="1">
        <v>211203.3</v>
      </c>
      <c r="O471" s="13"/>
    </row>
    <row r="472">
      <c r="A472" s="1" t="s">
        <v>8122</v>
      </c>
      <c r="B472" s="1" t="s">
        <v>7206</v>
      </c>
      <c r="C472" s="1" t="s">
        <v>8123</v>
      </c>
      <c r="D472" s="1" t="s">
        <v>7198</v>
      </c>
      <c r="E472" s="1">
        <v>154.0</v>
      </c>
      <c r="F472" s="1">
        <v>358.12</v>
      </c>
      <c r="G472" s="1" t="s">
        <v>7185</v>
      </c>
      <c r="H472" s="12">
        <v>45674.0</v>
      </c>
      <c r="I472" s="1">
        <v>1.0</v>
      </c>
      <c r="J472" s="1">
        <v>2025.0</v>
      </c>
      <c r="K472" s="1" t="s">
        <v>7164</v>
      </c>
      <c r="L472" s="1">
        <v>463.7</v>
      </c>
      <c r="M472" s="13">
        <v>55150.48</v>
      </c>
      <c r="N472" s="1">
        <v>71409.8</v>
      </c>
      <c r="O472" s="13"/>
    </row>
    <row r="473">
      <c r="A473" s="1" t="s">
        <v>8124</v>
      </c>
      <c r="B473" s="1" t="s">
        <v>7172</v>
      </c>
      <c r="C473" s="1" t="s">
        <v>8125</v>
      </c>
      <c r="D473" s="1" t="s">
        <v>7188</v>
      </c>
      <c r="E473" s="1">
        <v>799.0</v>
      </c>
      <c r="F473" s="1">
        <v>495.08</v>
      </c>
      <c r="G473" s="1" t="s">
        <v>7191</v>
      </c>
      <c r="H473" s="12">
        <v>45729.0</v>
      </c>
      <c r="I473" s="1">
        <v>3.0</v>
      </c>
      <c r="J473" s="1">
        <v>2025.0</v>
      </c>
      <c r="K473" s="1" t="s">
        <v>7164</v>
      </c>
      <c r="L473" s="1">
        <v>483.1</v>
      </c>
      <c r="M473" s="13">
        <v>395568.92</v>
      </c>
      <c r="N473" s="1">
        <v>385996.9</v>
      </c>
      <c r="O473" s="13"/>
    </row>
    <row r="474">
      <c r="A474" s="1" t="s">
        <v>8126</v>
      </c>
      <c r="B474" s="1" t="s">
        <v>7180</v>
      </c>
      <c r="C474" s="1" t="s">
        <v>8127</v>
      </c>
      <c r="D474" s="1" t="s">
        <v>7168</v>
      </c>
      <c r="E474" s="1">
        <v>137.0</v>
      </c>
      <c r="F474" s="1">
        <v>309.59</v>
      </c>
      <c r="G474" s="1" t="s">
        <v>7163</v>
      </c>
      <c r="H474" s="12">
        <v>46015.0</v>
      </c>
      <c r="I474" s="1">
        <v>12.0</v>
      </c>
      <c r="J474" s="1">
        <v>2025.0</v>
      </c>
      <c r="K474" s="1" t="s">
        <v>7164</v>
      </c>
      <c r="L474" s="1">
        <v>227.7</v>
      </c>
      <c r="M474" s="13">
        <v>42413.83</v>
      </c>
      <c r="N474" s="1">
        <v>31194.9</v>
      </c>
      <c r="O474" s="13"/>
    </row>
    <row r="475">
      <c r="A475" s="1" t="s">
        <v>8128</v>
      </c>
      <c r="B475" s="1" t="s">
        <v>7180</v>
      </c>
      <c r="C475" s="1" t="s">
        <v>8129</v>
      </c>
      <c r="D475" s="1" t="s">
        <v>7213</v>
      </c>
      <c r="E475" s="1">
        <v>691.0</v>
      </c>
      <c r="F475" s="1">
        <v>495.0</v>
      </c>
      <c r="G475" s="1" t="s">
        <v>7204</v>
      </c>
      <c r="H475" s="12">
        <v>45858.0</v>
      </c>
      <c r="I475" s="1">
        <v>7.0</v>
      </c>
      <c r="J475" s="1">
        <v>2025.0</v>
      </c>
      <c r="K475" s="1" t="s">
        <v>7164</v>
      </c>
      <c r="L475" s="1">
        <v>189.8</v>
      </c>
      <c r="M475" s="13">
        <v>342045.0</v>
      </c>
      <c r="N475" s="1">
        <v>131151.8</v>
      </c>
      <c r="O475" s="13"/>
    </row>
    <row r="476">
      <c r="A476" s="1" t="s">
        <v>8130</v>
      </c>
      <c r="B476" s="1" t="s">
        <v>7160</v>
      </c>
      <c r="C476" s="1" t="s">
        <v>8131</v>
      </c>
      <c r="D476" s="1" t="s">
        <v>7188</v>
      </c>
      <c r="E476" s="1">
        <v>126.0</v>
      </c>
      <c r="F476" s="1">
        <v>451.27</v>
      </c>
      <c r="G476" s="1" t="s">
        <v>7185</v>
      </c>
      <c r="H476" s="12">
        <v>45982.0</v>
      </c>
      <c r="I476" s="1">
        <v>11.0</v>
      </c>
      <c r="J476" s="1">
        <v>2025.0</v>
      </c>
      <c r="K476" s="1" t="s">
        <v>7164</v>
      </c>
      <c r="L476" s="1">
        <v>254.3</v>
      </c>
      <c r="M476" s="13">
        <v>56860.02</v>
      </c>
      <c r="N476" s="1">
        <v>32041.8</v>
      </c>
      <c r="O476" s="13"/>
    </row>
    <row r="477">
      <c r="A477" s="1" t="s">
        <v>8132</v>
      </c>
      <c r="B477" s="1" t="s">
        <v>7172</v>
      </c>
      <c r="C477" s="1" t="s">
        <v>8133</v>
      </c>
      <c r="D477" s="1" t="s">
        <v>7188</v>
      </c>
      <c r="E477" s="1">
        <v>111.0</v>
      </c>
      <c r="F477" s="1">
        <v>566.14</v>
      </c>
      <c r="G477" s="1" t="s">
        <v>7191</v>
      </c>
      <c r="H477" s="12">
        <v>45761.0</v>
      </c>
      <c r="I477" s="1">
        <v>4.0</v>
      </c>
      <c r="J477" s="1">
        <v>2025.0</v>
      </c>
      <c r="K477" s="1" t="s">
        <v>7170</v>
      </c>
      <c r="L477" s="1">
        <v>331.8</v>
      </c>
      <c r="M477" s="13">
        <v>62841.54</v>
      </c>
      <c r="N477" s="1">
        <v>36829.8</v>
      </c>
      <c r="O477" s="13"/>
    </row>
    <row r="478">
      <c r="A478" s="1" t="s">
        <v>8134</v>
      </c>
      <c r="B478" s="1" t="s">
        <v>7180</v>
      </c>
      <c r="C478" s="1" t="s">
        <v>8135</v>
      </c>
      <c r="D478" s="1" t="s">
        <v>7188</v>
      </c>
      <c r="E478" s="1">
        <v>223.0</v>
      </c>
      <c r="F478" s="1">
        <v>584.98</v>
      </c>
      <c r="G478" s="1" t="s">
        <v>7178</v>
      </c>
      <c r="H478" s="12">
        <v>45890.0</v>
      </c>
      <c r="I478" s="1">
        <v>8.0</v>
      </c>
      <c r="J478" s="1">
        <v>2025.0</v>
      </c>
      <c r="K478" s="1" t="s">
        <v>7164</v>
      </c>
      <c r="L478" s="1">
        <v>218.8</v>
      </c>
      <c r="M478" s="13">
        <v>130450.54</v>
      </c>
      <c r="N478" s="1">
        <v>48792.4</v>
      </c>
      <c r="O478" s="13"/>
    </row>
    <row r="479">
      <c r="A479" s="1" t="s">
        <v>8136</v>
      </c>
      <c r="B479" s="1" t="s">
        <v>7172</v>
      </c>
      <c r="C479" s="1" t="s">
        <v>8137</v>
      </c>
      <c r="D479" s="1" t="s">
        <v>7162</v>
      </c>
      <c r="E479" s="1">
        <v>598.0</v>
      </c>
      <c r="F479" s="1">
        <v>526.79</v>
      </c>
      <c r="G479" s="1" t="s">
        <v>7182</v>
      </c>
      <c r="H479" s="12">
        <v>45999.0</v>
      </c>
      <c r="I479" s="1">
        <v>12.0</v>
      </c>
      <c r="J479" s="1">
        <v>2025.0</v>
      </c>
      <c r="K479" s="1" t="s">
        <v>7164</v>
      </c>
      <c r="L479" s="1">
        <v>442.0</v>
      </c>
      <c r="M479" s="13">
        <v>315020.42</v>
      </c>
      <c r="N479" s="1">
        <v>264316.0</v>
      </c>
      <c r="O479" s="13"/>
    </row>
    <row r="480">
      <c r="A480" s="1" t="s">
        <v>8138</v>
      </c>
      <c r="B480" s="1" t="s">
        <v>7166</v>
      </c>
      <c r="C480" s="1" t="s">
        <v>8139</v>
      </c>
      <c r="D480" s="1" t="s">
        <v>7198</v>
      </c>
      <c r="E480" s="1">
        <v>387.0</v>
      </c>
      <c r="F480" s="1">
        <v>490.74</v>
      </c>
      <c r="G480" s="1" t="s">
        <v>7204</v>
      </c>
      <c r="H480" s="12">
        <v>45856.0</v>
      </c>
      <c r="I480" s="1">
        <v>7.0</v>
      </c>
      <c r="J480" s="1">
        <v>2025.0</v>
      </c>
      <c r="K480" s="1" t="s">
        <v>7164</v>
      </c>
      <c r="L480" s="1">
        <v>270.7</v>
      </c>
      <c r="M480" s="13">
        <v>189916.38</v>
      </c>
      <c r="N480" s="1">
        <v>104760.9</v>
      </c>
      <c r="O480" s="13"/>
    </row>
    <row r="481">
      <c r="A481" s="1" t="s">
        <v>8140</v>
      </c>
      <c r="B481" s="1" t="s">
        <v>7176</v>
      </c>
      <c r="C481" s="1" t="s">
        <v>8141</v>
      </c>
      <c r="D481" s="1" t="s">
        <v>7213</v>
      </c>
      <c r="E481" s="1">
        <v>890.0</v>
      </c>
      <c r="F481" s="1">
        <v>589.94</v>
      </c>
      <c r="G481" s="1" t="s">
        <v>7163</v>
      </c>
      <c r="H481" s="12">
        <v>45993.0</v>
      </c>
      <c r="I481" s="1">
        <v>12.0</v>
      </c>
      <c r="J481" s="1">
        <v>2025.0</v>
      </c>
      <c r="K481" s="1" t="s">
        <v>7164</v>
      </c>
      <c r="L481" s="1">
        <v>217.8</v>
      </c>
      <c r="M481" s="13">
        <v>525046.6</v>
      </c>
      <c r="N481" s="1">
        <v>193842.0</v>
      </c>
      <c r="O481" s="13"/>
    </row>
    <row r="482">
      <c r="A482" s="1" t="s">
        <v>8142</v>
      </c>
      <c r="B482" s="1" t="s">
        <v>7206</v>
      </c>
      <c r="C482" s="1" t="s">
        <v>8143</v>
      </c>
      <c r="D482" s="1" t="s">
        <v>7210</v>
      </c>
      <c r="E482" s="1">
        <v>843.0</v>
      </c>
      <c r="F482" s="1">
        <v>394.5</v>
      </c>
      <c r="G482" s="1" t="s">
        <v>7169</v>
      </c>
      <c r="H482" s="12">
        <v>45777.0</v>
      </c>
      <c r="I482" s="1">
        <v>4.0</v>
      </c>
      <c r="J482" s="1">
        <v>2025.0</v>
      </c>
      <c r="K482" s="1" t="s">
        <v>7170</v>
      </c>
      <c r="L482" s="1">
        <v>264.6</v>
      </c>
      <c r="M482" s="13">
        <v>332563.5</v>
      </c>
      <c r="N482" s="1">
        <v>223057.8</v>
      </c>
      <c r="O482" s="13"/>
    </row>
    <row r="483">
      <c r="A483" s="1" t="s">
        <v>8144</v>
      </c>
      <c r="B483" s="1" t="s">
        <v>7172</v>
      </c>
      <c r="C483" s="1" t="s">
        <v>8145</v>
      </c>
      <c r="D483" s="1" t="s">
        <v>7188</v>
      </c>
      <c r="E483" s="1">
        <v>669.0</v>
      </c>
      <c r="F483" s="1">
        <v>431.46</v>
      </c>
      <c r="G483" s="1" t="s">
        <v>7191</v>
      </c>
      <c r="H483" s="12">
        <v>45678.0</v>
      </c>
      <c r="I483" s="1">
        <v>1.0</v>
      </c>
      <c r="J483" s="1">
        <v>2025.0</v>
      </c>
      <c r="K483" s="1" t="s">
        <v>7170</v>
      </c>
      <c r="L483" s="1">
        <v>486.2</v>
      </c>
      <c r="M483" s="13">
        <v>288646.74</v>
      </c>
      <c r="N483" s="1">
        <v>325267.8</v>
      </c>
      <c r="O483" s="13"/>
    </row>
    <row r="484">
      <c r="A484" s="1" t="s">
        <v>8146</v>
      </c>
      <c r="B484" s="1" t="s">
        <v>7176</v>
      </c>
      <c r="C484" s="1" t="s">
        <v>8147</v>
      </c>
      <c r="D484" s="1" t="s">
        <v>7168</v>
      </c>
      <c r="E484" s="1">
        <v>308.0</v>
      </c>
      <c r="F484" s="1">
        <v>375.8</v>
      </c>
      <c r="G484" s="1" t="s">
        <v>7185</v>
      </c>
      <c r="H484" s="12">
        <v>45793.0</v>
      </c>
      <c r="I484" s="1">
        <v>5.0</v>
      </c>
      <c r="J484" s="1">
        <v>2025.0</v>
      </c>
      <c r="K484" s="1" t="s">
        <v>7164</v>
      </c>
      <c r="L484" s="1">
        <v>298.2</v>
      </c>
      <c r="M484" s="13">
        <v>115746.4</v>
      </c>
      <c r="N484" s="1">
        <v>91845.6</v>
      </c>
      <c r="O484" s="13"/>
    </row>
    <row r="485">
      <c r="A485" s="1" t="s">
        <v>8148</v>
      </c>
      <c r="B485" s="1" t="s">
        <v>7206</v>
      </c>
      <c r="C485" s="1" t="s">
        <v>8149</v>
      </c>
      <c r="D485" s="1" t="s">
        <v>7188</v>
      </c>
      <c r="E485" s="1">
        <v>645.0</v>
      </c>
      <c r="F485" s="1">
        <v>430.02</v>
      </c>
      <c r="G485" s="1" t="s">
        <v>7169</v>
      </c>
      <c r="H485" s="12">
        <v>45889.0</v>
      </c>
      <c r="I485" s="1">
        <v>8.0</v>
      </c>
      <c r="J485" s="1">
        <v>2025.0</v>
      </c>
      <c r="K485" s="1" t="s">
        <v>7164</v>
      </c>
      <c r="L485" s="1">
        <v>358.5</v>
      </c>
      <c r="M485" s="13">
        <v>277362.9</v>
      </c>
      <c r="N485" s="1">
        <v>231232.5</v>
      </c>
      <c r="O485" s="13"/>
    </row>
    <row r="486">
      <c r="A486" s="1" t="s">
        <v>8150</v>
      </c>
      <c r="B486" s="1" t="s">
        <v>7166</v>
      </c>
      <c r="C486" s="1" t="s">
        <v>8151</v>
      </c>
      <c r="D486" s="1" t="s">
        <v>7162</v>
      </c>
      <c r="E486" s="1">
        <v>360.0</v>
      </c>
      <c r="F486" s="1">
        <v>528.48</v>
      </c>
      <c r="G486" s="1" t="s">
        <v>7163</v>
      </c>
      <c r="H486" s="12">
        <v>45832.0</v>
      </c>
      <c r="I486" s="1">
        <v>6.0</v>
      </c>
      <c r="J486" s="1">
        <v>2025.0</v>
      </c>
      <c r="K486" s="1" t="s">
        <v>7170</v>
      </c>
      <c r="L486" s="1">
        <v>302.1</v>
      </c>
      <c r="M486" s="13">
        <v>190252.8</v>
      </c>
      <c r="N486" s="1">
        <v>108756.0</v>
      </c>
      <c r="O486" s="13"/>
    </row>
    <row r="487">
      <c r="A487" s="1" t="s">
        <v>8152</v>
      </c>
      <c r="B487" s="1" t="s">
        <v>7166</v>
      </c>
      <c r="C487" s="1" t="s">
        <v>8153</v>
      </c>
      <c r="D487" s="1" t="s">
        <v>7198</v>
      </c>
      <c r="E487" s="1">
        <v>308.0</v>
      </c>
      <c r="F487" s="1">
        <v>391.58</v>
      </c>
      <c r="G487" s="1" t="s">
        <v>7163</v>
      </c>
      <c r="H487" s="12">
        <v>45935.0</v>
      </c>
      <c r="I487" s="1">
        <v>10.0</v>
      </c>
      <c r="J487" s="1">
        <v>2025.0</v>
      </c>
      <c r="K487" s="1" t="s">
        <v>7164</v>
      </c>
      <c r="L487" s="1">
        <v>269.1</v>
      </c>
      <c r="M487" s="13">
        <v>120606.64</v>
      </c>
      <c r="N487" s="1">
        <v>82882.8</v>
      </c>
      <c r="O487" s="13"/>
    </row>
    <row r="488">
      <c r="A488" s="1" t="s">
        <v>8154</v>
      </c>
      <c r="B488" s="1" t="s">
        <v>7160</v>
      </c>
      <c r="C488" s="1" t="s">
        <v>8155</v>
      </c>
      <c r="D488" s="1" t="s">
        <v>7188</v>
      </c>
      <c r="E488" s="1">
        <v>364.0</v>
      </c>
      <c r="F488" s="1">
        <v>497.96</v>
      </c>
      <c r="G488" s="1" t="s">
        <v>7204</v>
      </c>
      <c r="H488" s="12">
        <v>45958.0</v>
      </c>
      <c r="I488" s="1">
        <v>10.0</v>
      </c>
      <c r="J488" s="1">
        <v>2025.0</v>
      </c>
      <c r="K488" s="1" t="s">
        <v>7164</v>
      </c>
      <c r="L488" s="1">
        <v>480.7</v>
      </c>
      <c r="M488" s="13">
        <v>181257.44</v>
      </c>
      <c r="N488" s="1">
        <v>174974.8</v>
      </c>
      <c r="O488" s="13"/>
    </row>
    <row r="489">
      <c r="A489" s="1" t="s">
        <v>8156</v>
      </c>
      <c r="B489" s="1" t="s">
        <v>7172</v>
      </c>
      <c r="C489" s="1" t="s">
        <v>8157</v>
      </c>
      <c r="D489" s="1" t="s">
        <v>7198</v>
      </c>
      <c r="E489" s="1">
        <v>283.0</v>
      </c>
      <c r="F489" s="1">
        <v>397.36</v>
      </c>
      <c r="G489" s="1" t="s">
        <v>7191</v>
      </c>
      <c r="H489" s="12">
        <v>45910.0</v>
      </c>
      <c r="I489" s="1">
        <v>9.0</v>
      </c>
      <c r="J489" s="1">
        <v>2025.0</v>
      </c>
      <c r="K489" s="1" t="s">
        <v>7164</v>
      </c>
      <c r="L489" s="1">
        <v>418.1</v>
      </c>
      <c r="M489" s="13">
        <v>112452.88</v>
      </c>
      <c r="N489" s="1">
        <v>118322.3</v>
      </c>
      <c r="O489" s="13"/>
    </row>
    <row r="490">
      <c r="A490" s="1" t="s">
        <v>8158</v>
      </c>
      <c r="B490" s="1" t="s">
        <v>7160</v>
      </c>
      <c r="C490" s="1" t="s">
        <v>8159</v>
      </c>
      <c r="D490" s="1" t="s">
        <v>7198</v>
      </c>
      <c r="E490" s="1">
        <v>840.0</v>
      </c>
      <c r="F490" s="1">
        <v>592.96</v>
      </c>
      <c r="G490" s="1" t="s">
        <v>7163</v>
      </c>
      <c r="H490" s="12">
        <v>45856.0</v>
      </c>
      <c r="I490" s="1">
        <v>7.0</v>
      </c>
      <c r="J490" s="1">
        <v>2025.0</v>
      </c>
      <c r="K490" s="1" t="s">
        <v>7170</v>
      </c>
      <c r="L490" s="1">
        <v>226.0</v>
      </c>
      <c r="M490" s="13">
        <v>498086.4</v>
      </c>
      <c r="N490" s="1">
        <v>189840.0</v>
      </c>
      <c r="O490" s="13"/>
    </row>
    <row r="491">
      <c r="A491" s="1" t="s">
        <v>8160</v>
      </c>
      <c r="B491" s="1" t="s">
        <v>7166</v>
      </c>
      <c r="C491" s="1" t="s">
        <v>8161</v>
      </c>
      <c r="D491" s="1" t="s">
        <v>7213</v>
      </c>
      <c r="E491" s="1">
        <v>704.0</v>
      </c>
      <c r="F491" s="1">
        <v>388.32</v>
      </c>
      <c r="G491" s="1" t="s">
        <v>7182</v>
      </c>
      <c r="H491" s="12">
        <v>45806.0</v>
      </c>
      <c r="I491" s="1">
        <v>5.0</v>
      </c>
      <c r="J491" s="1">
        <v>2025.0</v>
      </c>
      <c r="K491" s="1" t="s">
        <v>7170</v>
      </c>
      <c r="L491" s="1">
        <v>395.4</v>
      </c>
      <c r="M491" s="13">
        <v>273377.28</v>
      </c>
      <c r="N491" s="1">
        <v>278361.6</v>
      </c>
      <c r="O491" s="13"/>
    </row>
    <row r="492">
      <c r="A492" s="1" t="s">
        <v>8162</v>
      </c>
      <c r="B492" s="1" t="s">
        <v>7172</v>
      </c>
      <c r="C492" s="1" t="s">
        <v>8163</v>
      </c>
      <c r="D492" s="1" t="s">
        <v>7198</v>
      </c>
      <c r="E492" s="1">
        <v>771.0</v>
      </c>
      <c r="F492" s="1">
        <v>546.49</v>
      </c>
      <c r="G492" s="1" t="s">
        <v>7191</v>
      </c>
      <c r="H492" s="12">
        <v>46012.0</v>
      </c>
      <c r="I492" s="1">
        <v>12.0</v>
      </c>
      <c r="J492" s="1">
        <v>2025.0</v>
      </c>
      <c r="K492" s="1" t="s">
        <v>7170</v>
      </c>
      <c r="L492" s="1">
        <v>453.8</v>
      </c>
      <c r="M492" s="13">
        <v>421343.79</v>
      </c>
      <c r="N492" s="1">
        <v>349879.8</v>
      </c>
      <c r="O492" s="13"/>
    </row>
    <row r="493">
      <c r="A493" s="1" t="s">
        <v>8164</v>
      </c>
      <c r="B493" s="1" t="s">
        <v>7166</v>
      </c>
      <c r="C493" s="1" t="s">
        <v>8165</v>
      </c>
      <c r="D493" s="1" t="s">
        <v>7174</v>
      </c>
      <c r="E493" s="1">
        <v>406.0</v>
      </c>
      <c r="F493" s="1">
        <v>300.69</v>
      </c>
      <c r="G493" s="1" t="s">
        <v>7169</v>
      </c>
      <c r="H493" s="12">
        <v>45811.0</v>
      </c>
      <c r="I493" s="1">
        <v>6.0</v>
      </c>
      <c r="J493" s="1">
        <v>2025.0</v>
      </c>
      <c r="K493" s="1" t="s">
        <v>7164</v>
      </c>
      <c r="L493" s="1">
        <v>140.6</v>
      </c>
      <c r="M493" s="13">
        <v>122080.14</v>
      </c>
      <c r="N493" s="1">
        <v>57083.6</v>
      </c>
      <c r="O493" s="13"/>
    </row>
    <row r="494">
      <c r="A494" s="1" t="s">
        <v>8166</v>
      </c>
      <c r="B494" s="1" t="s">
        <v>7172</v>
      </c>
      <c r="C494" s="1" t="s">
        <v>8167</v>
      </c>
      <c r="D494" s="1" t="s">
        <v>7188</v>
      </c>
      <c r="E494" s="1">
        <v>112.0</v>
      </c>
      <c r="F494" s="1">
        <v>354.04</v>
      </c>
      <c r="G494" s="1" t="s">
        <v>7204</v>
      </c>
      <c r="H494" s="12">
        <v>45711.0</v>
      </c>
      <c r="I494" s="1">
        <v>2.0</v>
      </c>
      <c r="J494" s="1">
        <v>2025.0</v>
      </c>
      <c r="K494" s="1" t="s">
        <v>7170</v>
      </c>
      <c r="L494" s="1">
        <v>410.6</v>
      </c>
      <c r="M494" s="13">
        <v>39652.48</v>
      </c>
      <c r="N494" s="1">
        <v>45987.2</v>
      </c>
      <c r="O494" s="13"/>
    </row>
    <row r="495">
      <c r="A495" s="1" t="s">
        <v>8168</v>
      </c>
      <c r="B495" s="1" t="s">
        <v>7180</v>
      </c>
      <c r="C495" s="1" t="s">
        <v>8169</v>
      </c>
      <c r="D495" s="1" t="s">
        <v>7162</v>
      </c>
      <c r="E495" s="1">
        <v>660.0</v>
      </c>
      <c r="F495" s="1">
        <v>382.09</v>
      </c>
      <c r="G495" s="1" t="s">
        <v>7178</v>
      </c>
      <c r="H495" s="12">
        <v>45900.0</v>
      </c>
      <c r="I495" s="1">
        <v>8.0</v>
      </c>
      <c r="J495" s="1">
        <v>2025.0</v>
      </c>
      <c r="K495" s="1" t="s">
        <v>7164</v>
      </c>
      <c r="L495" s="1">
        <v>286.3</v>
      </c>
      <c r="M495" s="13">
        <v>252179.4</v>
      </c>
      <c r="N495" s="1">
        <v>188958.0</v>
      </c>
      <c r="O495" s="13"/>
    </row>
    <row r="496">
      <c r="A496" s="1" t="s">
        <v>8170</v>
      </c>
      <c r="B496" s="1" t="s">
        <v>7202</v>
      </c>
      <c r="C496" s="1" t="s">
        <v>8171</v>
      </c>
      <c r="D496" s="1" t="s">
        <v>7162</v>
      </c>
      <c r="E496" s="1">
        <v>676.0</v>
      </c>
      <c r="F496" s="1">
        <v>374.5</v>
      </c>
      <c r="G496" s="1" t="s">
        <v>7163</v>
      </c>
      <c r="H496" s="12">
        <v>45806.0</v>
      </c>
      <c r="I496" s="1">
        <v>5.0</v>
      </c>
      <c r="J496" s="1">
        <v>2025.0</v>
      </c>
      <c r="K496" s="1" t="s">
        <v>7164</v>
      </c>
      <c r="L496" s="1">
        <v>282.7</v>
      </c>
      <c r="M496" s="13">
        <v>253162.0</v>
      </c>
      <c r="N496" s="1">
        <v>191105.2</v>
      </c>
      <c r="O496" s="13"/>
    </row>
    <row r="497">
      <c r="A497" s="1" t="s">
        <v>8172</v>
      </c>
      <c r="B497" s="1" t="s">
        <v>7172</v>
      </c>
      <c r="C497" s="1" t="s">
        <v>8173</v>
      </c>
      <c r="D497" s="1" t="s">
        <v>7198</v>
      </c>
      <c r="E497" s="1">
        <v>556.0</v>
      </c>
      <c r="F497" s="1">
        <v>382.29</v>
      </c>
      <c r="G497" s="1" t="s">
        <v>7191</v>
      </c>
      <c r="H497" s="12">
        <v>46016.0</v>
      </c>
      <c r="I497" s="1">
        <v>12.0</v>
      </c>
      <c r="J497" s="1">
        <v>2025.0</v>
      </c>
      <c r="K497" s="1" t="s">
        <v>7170</v>
      </c>
      <c r="L497" s="1">
        <v>141.6</v>
      </c>
      <c r="M497" s="13">
        <v>212553.24</v>
      </c>
      <c r="N497" s="1">
        <v>78729.6</v>
      </c>
      <c r="O497" s="13"/>
    </row>
    <row r="498">
      <c r="A498" s="1" t="s">
        <v>8174</v>
      </c>
      <c r="B498" s="1" t="s">
        <v>7172</v>
      </c>
      <c r="C498" s="1" t="s">
        <v>8175</v>
      </c>
      <c r="D498" s="1" t="s">
        <v>7198</v>
      </c>
      <c r="E498" s="1">
        <v>784.0</v>
      </c>
      <c r="F498" s="1">
        <v>416.55</v>
      </c>
      <c r="G498" s="1" t="s">
        <v>7191</v>
      </c>
      <c r="H498" s="12">
        <v>45799.0</v>
      </c>
      <c r="I498" s="1">
        <v>5.0</v>
      </c>
      <c r="J498" s="1">
        <v>2025.0</v>
      </c>
      <c r="K498" s="1" t="s">
        <v>7170</v>
      </c>
      <c r="L498" s="1">
        <v>103.7</v>
      </c>
      <c r="M498" s="13">
        <v>326575.2</v>
      </c>
      <c r="N498" s="1">
        <v>81300.8</v>
      </c>
      <c r="O498" s="13"/>
    </row>
    <row r="499">
      <c r="A499" s="1" t="s">
        <v>8176</v>
      </c>
      <c r="B499" s="1" t="s">
        <v>7202</v>
      </c>
      <c r="C499" s="1" t="s">
        <v>8177</v>
      </c>
      <c r="D499" s="1" t="s">
        <v>7174</v>
      </c>
      <c r="E499" s="1">
        <v>829.0</v>
      </c>
      <c r="F499" s="1">
        <v>360.04</v>
      </c>
      <c r="G499" s="1" t="s">
        <v>7163</v>
      </c>
      <c r="H499" s="12">
        <v>45795.0</v>
      </c>
      <c r="I499" s="1">
        <v>5.0</v>
      </c>
      <c r="J499" s="1">
        <v>2025.0</v>
      </c>
      <c r="K499" s="1" t="s">
        <v>7170</v>
      </c>
      <c r="L499" s="1">
        <v>267.9</v>
      </c>
      <c r="M499" s="13">
        <v>298473.16</v>
      </c>
      <c r="N499" s="1">
        <v>222089.1</v>
      </c>
      <c r="O499" s="13"/>
    </row>
    <row r="500">
      <c r="A500" s="1" t="s">
        <v>8178</v>
      </c>
      <c r="B500" s="1" t="s">
        <v>7166</v>
      </c>
      <c r="C500" s="1" t="s">
        <v>8179</v>
      </c>
      <c r="D500" s="1" t="s">
        <v>7168</v>
      </c>
      <c r="E500" s="1">
        <v>857.0</v>
      </c>
      <c r="F500" s="1">
        <v>551.04</v>
      </c>
      <c r="G500" s="1" t="s">
        <v>7178</v>
      </c>
      <c r="H500" s="12">
        <v>45663.0</v>
      </c>
      <c r="I500" s="1">
        <v>1.0</v>
      </c>
      <c r="J500" s="1">
        <v>2025.0</v>
      </c>
      <c r="K500" s="1" t="s">
        <v>7164</v>
      </c>
      <c r="L500" s="1">
        <v>218.8</v>
      </c>
      <c r="M500" s="13">
        <v>472241.28</v>
      </c>
      <c r="N500" s="1">
        <v>187511.6</v>
      </c>
      <c r="O500" s="13"/>
    </row>
    <row r="501">
      <c r="A501" s="1" t="s">
        <v>8180</v>
      </c>
      <c r="B501" s="1" t="s">
        <v>7206</v>
      </c>
      <c r="C501" s="1" t="s">
        <v>8181</v>
      </c>
      <c r="D501" s="1" t="s">
        <v>7162</v>
      </c>
      <c r="E501" s="1">
        <v>237.0</v>
      </c>
      <c r="F501" s="1">
        <v>369.79</v>
      </c>
      <c r="G501" s="1" t="s">
        <v>7178</v>
      </c>
      <c r="H501" s="12">
        <v>45836.0</v>
      </c>
      <c r="I501" s="1">
        <v>6.0</v>
      </c>
      <c r="J501" s="1">
        <v>2025.0</v>
      </c>
      <c r="K501" s="1" t="s">
        <v>7164</v>
      </c>
      <c r="L501" s="1">
        <v>146.7</v>
      </c>
      <c r="M501" s="13">
        <v>87640.23</v>
      </c>
      <c r="N501" s="1">
        <v>34767.9</v>
      </c>
      <c r="O501" s="13"/>
    </row>
    <row r="502">
      <c r="A502" s="1" t="s">
        <v>8182</v>
      </c>
      <c r="B502" s="1" t="s">
        <v>7172</v>
      </c>
      <c r="C502" s="1" t="s">
        <v>8183</v>
      </c>
      <c r="D502" s="1" t="s">
        <v>7198</v>
      </c>
      <c r="E502" s="1">
        <v>510.0</v>
      </c>
      <c r="F502" s="1">
        <v>325.26</v>
      </c>
      <c r="G502" s="1" t="s">
        <v>7191</v>
      </c>
      <c r="H502" s="12">
        <v>45962.0</v>
      </c>
      <c r="I502" s="1">
        <v>11.0</v>
      </c>
      <c r="J502" s="1">
        <v>2025.0</v>
      </c>
      <c r="K502" s="1" t="s">
        <v>7164</v>
      </c>
      <c r="L502" s="1">
        <v>245.2</v>
      </c>
      <c r="M502" s="13">
        <v>165882.6</v>
      </c>
      <c r="N502" s="1">
        <v>125052.0</v>
      </c>
      <c r="O502" s="13"/>
    </row>
    <row r="503">
      <c r="A503" s="1" t="s">
        <v>8184</v>
      </c>
      <c r="B503" s="1" t="s">
        <v>7166</v>
      </c>
      <c r="C503" s="1" t="s">
        <v>8185</v>
      </c>
      <c r="D503" s="1" t="s">
        <v>7210</v>
      </c>
      <c r="E503" s="1">
        <v>175.0</v>
      </c>
      <c r="F503" s="1">
        <v>370.93</v>
      </c>
      <c r="G503" s="1" t="s">
        <v>7169</v>
      </c>
      <c r="H503" s="12">
        <v>45866.0</v>
      </c>
      <c r="I503" s="1">
        <v>7.0</v>
      </c>
      <c r="J503" s="1">
        <v>2025.0</v>
      </c>
      <c r="K503" s="1" t="s">
        <v>7170</v>
      </c>
      <c r="L503" s="1">
        <v>468.1</v>
      </c>
      <c r="M503" s="13">
        <v>64912.75</v>
      </c>
      <c r="N503" s="1">
        <v>81917.5</v>
      </c>
      <c r="O503" s="13"/>
    </row>
    <row r="504">
      <c r="A504" s="1" t="s">
        <v>8186</v>
      </c>
      <c r="B504" s="1" t="s">
        <v>7176</v>
      </c>
      <c r="C504" s="1" t="s">
        <v>8187</v>
      </c>
      <c r="D504" s="1" t="s">
        <v>7174</v>
      </c>
      <c r="E504" s="1">
        <v>369.0</v>
      </c>
      <c r="F504" s="1">
        <v>515.53</v>
      </c>
      <c r="G504" s="1" t="s">
        <v>7185</v>
      </c>
      <c r="H504" s="12">
        <v>45867.0</v>
      </c>
      <c r="I504" s="1">
        <v>7.0</v>
      </c>
      <c r="J504" s="1">
        <v>2025.0</v>
      </c>
      <c r="K504" s="1" t="s">
        <v>7164</v>
      </c>
      <c r="L504" s="1">
        <v>496.9</v>
      </c>
      <c r="M504" s="13">
        <v>190230.57</v>
      </c>
      <c r="N504" s="1">
        <v>183356.1</v>
      </c>
      <c r="O504" s="13"/>
    </row>
    <row r="505">
      <c r="A505" s="1" t="s">
        <v>8188</v>
      </c>
      <c r="B505" s="1" t="s">
        <v>7180</v>
      </c>
      <c r="C505" s="1" t="s">
        <v>8189</v>
      </c>
      <c r="D505" s="1" t="s">
        <v>7174</v>
      </c>
      <c r="E505" s="1">
        <v>354.0</v>
      </c>
      <c r="F505" s="1">
        <v>362.05</v>
      </c>
      <c r="G505" s="1" t="s">
        <v>7182</v>
      </c>
      <c r="H505" s="12">
        <v>45884.0</v>
      </c>
      <c r="I505" s="1">
        <v>8.0</v>
      </c>
      <c r="J505" s="1">
        <v>2025.0</v>
      </c>
      <c r="K505" s="1" t="s">
        <v>7164</v>
      </c>
      <c r="L505" s="1">
        <v>499.0</v>
      </c>
      <c r="M505" s="13">
        <v>128165.7</v>
      </c>
      <c r="N505" s="1">
        <v>176646.0</v>
      </c>
      <c r="O505" s="13"/>
    </row>
    <row r="506">
      <c r="A506" s="1" t="s">
        <v>8190</v>
      </c>
      <c r="B506" s="1" t="s">
        <v>7172</v>
      </c>
      <c r="C506" s="1" t="s">
        <v>8191</v>
      </c>
      <c r="D506" s="1" t="s">
        <v>7162</v>
      </c>
      <c r="E506" s="1">
        <v>354.0</v>
      </c>
      <c r="F506" s="1">
        <v>561.91</v>
      </c>
      <c r="G506" s="1" t="s">
        <v>7178</v>
      </c>
      <c r="H506" s="12">
        <v>45849.0</v>
      </c>
      <c r="I506" s="1">
        <v>7.0</v>
      </c>
      <c r="J506" s="1">
        <v>2025.0</v>
      </c>
      <c r="K506" s="1" t="s">
        <v>7164</v>
      </c>
      <c r="L506" s="1">
        <v>480.8</v>
      </c>
      <c r="M506" s="13">
        <v>198916.14</v>
      </c>
      <c r="N506" s="1">
        <v>170203.2</v>
      </c>
      <c r="O506" s="13"/>
    </row>
    <row r="507">
      <c r="A507" s="1" t="s">
        <v>8192</v>
      </c>
      <c r="B507" s="1" t="s">
        <v>7180</v>
      </c>
      <c r="C507" s="1" t="s">
        <v>8193</v>
      </c>
      <c r="D507" s="1" t="s">
        <v>7188</v>
      </c>
      <c r="E507" s="1">
        <v>975.0</v>
      </c>
      <c r="F507" s="1">
        <v>455.79</v>
      </c>
      <c r="G507" s="1" t="s">
        <v>7169</v>
      </c>
      <c r="H507" s="12">
        <v>45763.0</v>
      </c>
      <c r="I507" s="1">
        <v>4.0</v>
      </c>
      <c r="J507" s="1">
        <v>2025.0</v>
      </c>
      <c r="K507" s="1" t="s">
        <v>7164</v>
      </c>
      <c r="L507" s="1">
        <v>235.4</v>
      </c>
      <c r="M507" s="13">
        <v>444395.25</v>
      </c>
      <c r="N507" s="1">
        <v>229515.0</v>
      </c>
      <c r="O507" s="13"/>
    </row>
    <row r="508">
      <c r="A508" s="1" t="s">
        <v>8194</v>
      </c>
      <c r="B508" s="1" t="s">
        <v>7176</v>
      </c>
      <c r="C508" s="1" t="s">
        <v>8195</v>
      </c>
      <c r="D508" s="1" t="s">
        <v>7162</v>
      </c>
      <c r="E508" s="1">
        <v>815.0</v>
      </c>
      <c r="F508" s="1">
        <v>545.63</v>
      </c>
      <c r="G508" s="1" t="s">
        <v>7185</v>
      </c>
      <c r="H508" s="12">
        <v>45912.0</v>
      </c>
      <c r="I508" s="1">
        <v>9.0</v>
      </c>
      <c r="J508" s="1">
        <v>2025.0</v>
      </c>
      <c r="K508" s="1" t="s">
        <v>7164</v>
      </c>
      <c r="L508" s="1">
        <v>316.6</v>
      </c>
      <c r="M508" s="13">
        <v>444688.45</v>
      </c>
      <c r="N508" s="1">
        <v>258029.0</v>
      </c>
      <c r="O508" s="13"/>
    </row>
    <row r="509">
      <c r="A509" s="1" t="s">
        <v>8196</v>
      </c>
      <c r="B509" s="1" t="s">
        <v>7160</v>
      </c>
      <c r="C509" s="1" t="s">
        <v>8197</v>
      </c>
      <c r="D509" s="1" t="s">
        <v>7168</v>
      </c>
      <c r="E509" s="1">
        <v>370.0</v>
      </c>
      <c r="F509" s="1">
        <v>386.21</v>
      </c>
      <c r="G509" s="1" t="s">
        <v>7169</v>
      </c>
      <c r="H509" s="12">
        <v>45885.0</v>
      </c>
      <c r="I509" s="1">
        <v>8.0</v>
      </c>
      <c r="J509" s="1">
        <v>2025.0</v>
      </c>
      <c r="K509" s="1" t="s">
        <v>7170</v>
      </c>
      <c r="L509" s="1">
        <v>155.6</v>
      </c>
      <c r="M509" s="13">
        <v>142897.7</v>
      </c>
      <c r="N509" s="1">
        <v>57572.0</v>
      </c>
      <c r="O509" s="13"/>
    </row>
    <row r="510">
      <c r="A510" s="1" t="s">
        <v>8198</v>
      </c>
      <c r="B510" s="1" t="s">
        <v>7206</v>
      </c>
      <c r="C510" s="1" t="s">
        <v>8199</v>
      </c>
      <c r="D510" s="1" t="s">
        <v>7188</v>
      </c>
      <c r="E510" s="1">
        <v>112.0</v>
      </c>
      <c r="F510" s="1">
        <v>342.22</v>
      </c>
      <c r="G510" s="1" t="s">
        <v>7204</v>
      </c>
      <c r="H510" s="12">
        <v>45686.0</v>
      </c>
      <c r="I510" s="1">
        <v>1.0</v>
      </c>
      <c r="J510" s="1">
        <v>2025.0</v>
      </c>
      <c r="K510" s="1" t="s">
        <v>7164</v>
      </c>
      <c r="L510" s="1">
        <v>267.6</v>
      </c>
      <c r="M510" s="13">
        <v>38328.64</v>
      </c>
      <c r="N510" s="1">
        <v>29971.2</v>
      </c>
      <c r="O510" s="13"/>
    </row>
    <row r="511">
      <c r="A511" s="1" t="s">
        <v>8200</v>
      </c>
      <c r="B511" s="1" t="s">
        <v>7166</v>
      </c>
      <c r="C511" s="1" t="s">
        <v>8201</v>
      </c>
      <c r="D511" s="1" t="s">
        <v>7168</v>
      </c>
      <c r="E511" s="1">
        <v>871.0</v>
      </c>
      <c r="F511" s="1">
        <v>524.07</v>
      </c>
      <c r="G511" s="1" t="s">
        <v>7163</v>
      </c>
      <c r="H511" s="12">
        <v>45721.0</v>
      </c>
      <c r="I511" s="1">
        <v>3.0</v>
      </c>
      <c r="J511" s="1">
        <v>2025.0</v>
      </c>
      <c r="K511" s="1" t="s">
        <v>7170</v>
      </c>
      <c r="L511" s="1">
        <v>244.2</v>
      </c>
      <c r="M511" s="13">
        <v>456464.97</v>
      </c>
      <c r="N511" s="1">
        <v>212698.2</v>
      </c>
      <c r="O511" s="13"/>
    </row>
    <row r="512">
      <c r="A512" s="1" t="s">
        <v>8202</v>
      </c>
      <c r="B512" s="1" t="s">
        <v>7172</v>
      </c>
      <c r="C512" s="1" t="s">
        <v>8203</v>
      </c>
      <c r="D512" s="1" t="s">
        <v>7198</v>
      </c>
      <c r="E512" s="1">
        <v>424.0</v>
      </c>
      <c r="F512" s="1">
        <v>361.19</v>
      </c>
      <c r="G512" s="1" t="s">
        <v>7191</v>
      </c>
      <c r="H512" s="12">
        <v>45661.0</v>
      </c>
      <c r="I512" s="1">
        <v>1.0</v>
      </c>
      <c r="J512" s="1">
        <v>2025.0</v>
      </c>
      <c r="K512" s="1" t="s">
        <v>7164</v>
      </c>
      <c r="L512" s="1">
        <v>261.1</v>
      </c>
      <c r="M512" s="13">
        <v>153144.56</v>
      </c>
      <c r="N512" s="1">
        <v>110706.4</v>
      </c>
      <c r="O512" s="13"/>
    </row>
    <row r="513">
      <c r="A513" s="1" t="s">
        <v>8204</v>
      </c>
      <c r="B513" s="1" t="s">
        <v>7206</v>
      </c>
      <c r="C513" s="1" t="s">
        <v>8205</v>
      </c>
      <c r="D513" s="1" t="s">
        <v>7188</v>
      </c>
      <c r="E513" s="1">
        <v>872.0</v>
      </c>
      <c r="F513" s="1">
        <v>571.92</v>
      </c>
      <c r="G513" s="1" t="s">
        <v>7204</v>
      </c>
      <c r="H513" s="12">
        <v>45866.0</v>
      </c>
      <c r="I513" s="1">
        <v>7.0</v>
      </c>
      <c r="J513" s="1">
        <v>2025.0</v>
      </c>
      <c r="K513" s="1" t="s">
        <v>7170</v>
      </c>
      <c r="L513" s="1">
        <v>432.4</v>
      </c>
      <c r="M513" s="13">
        <v>498714.24</v>
      </c>
      <c r="N513" s="1">
        <v>377052.8</v>
      </c>
      <c r="O513" s="13"/>
    </row>
    <row r="514">
      <c r="A514" s="1" t="s">
        <v>8206</v>
      </c>
      <c r="B514" s="1" t="s">
        <v>7202</v>
      </c>
      <c r="C514" s="1" t="s">
        <v>8207</v>
      </c>
      <c r="D514" s="1" t="s">
        <v>7168</v>
      </c>
      <c r="E514" s="1">
        <v>604.0</v>
      </c>
      <c r="F514" s="1">
        <v>431.06</v>
      </c>
      <c r="G514" s="1" t="s">
        <v>7185</v>
      </c>
      <c r="H514" s="12">
        <v>45776.0</v>
      </c>
      <c r="I514" s="1">
        <v>4.0</v>
      </c>
      <c r="J514" s="1">
        <v>2025.0</v>
      </c>
      <c r="K514" s="1" t="s">
        <v>7170</v>
      </c>
      <c r="L514" s="1">
        <v>329.9</v>
      </c>
      <c r="M514" s="13">
        <v>260360.24</v>
      </c>
      <c r="N514" s="1">
        <v>199259.6</v>
      </c>
      <c r="O514" s="13"/>
    </row>
    <row r="515">
      <c r="A515" s="1" t="s">
        <v>8208</v>
      </c>
      <c r="B515" s="1" t="s">
        <v>7206</v>
      </c>
      <c r="C515" s="1" t="s">
        <v>8209</v>
      </c>
      <c r="D515" s="1" t="s">
        <v>7188</v>
      </c>
      <c r="E515" s="1">
        <v>266.0</v>
      </c>
      <c r="F515" s="1">
        <v>445.15</v>
      </c>
      <c r="G515" s="1" t="s">
        <v>7185</v>
      </c>
      <c r="H515" s="12">
        <v>45684.0</v>
      </c>
      <c r="I515" s="1">
        <v>1.0</v>
      </c>
      <c r="J515" s="1">
        <v>2025.0</v>
      </c>
      <c r="K515" s="1" t="s">
        <v>7170</v>
      </c>
      <c r="L515" s="1">
        <v>329.8</v>
      </c>
      <c r="M515" s="13">
        <v>118409.9</v>
      </c>
      <c r="N515" s="1">
        <v>87726.8</v>
      </c>
      <c r="O515" s="13"/>
    </row>
    <row r="516">
      <c r="A516" s="1" t="s">
        <v>8210</v>
      </c>
      <c r="B516" s="1" t="s">
        <v>7176</v>
      </c>
      <c r="C516" s="1" t="s">
        <v>8211</v>
      </c>
      <c r="D516" s="1" t="s">
        <v>7174</v>
      </c>
      <c r="E516" s="1">
        <v>232.0</v>
      </c>
      <c r="F516" s="1">
        <v>440.12</v>
      </c>
      <c r="G516" s="1" t="s">
        <v>7178</v>
      </c>
      <c r="H516" s="12">
        <v>45775.0</v>
      </c>
      <c r="I516" s="1">
        <v>4.0</v>
      </c>
      <c r="J516" s="1">
        <v>2025.0</v>
      </c>
      <c r="K516" s="1" t="s">
        <v>7164</v>
      </c>
      <c r="L516" s="1">
        <v>280.8</v>
      </c>
      <c r="M516" s="13">
        <v>102107.84</v>
      </c>
      <c r="N516" s="1">
        <v>65145.6</v>
      </c>
      <c r="O516" s="13"/>
    </row>
    <row r="517">
      <c r="A517" s="1" t="s">
        <v>8212</v>
      </c>
      <c r="B517" s="1" t="s">
        <v>7202</v>
      </c>
      <c r="C517" s="1" t="s">
        <v>8213</v>
      </c>
      <c r="D517" s="1" t="s">
        <v>7162</v>
      </c>
      <c r="E517" s="1">
        <v>285.0</v>
      </c>
      <c r="F517" s="1">
        <v>568.27</v>
      </c>
      <c r="G517" s="1" t="s">
        <v>7204</v>
      </c>
      <c r="H517" s="12">
        <v>45863.0</v>
      </c>
      <c r="I517" s="1">
        <v>7.0</v>
      </c>
      <c r="J517" s="1">
        <v>2025.0</v>
      </c>
      <c r="K517" s="1" t="s">
        <v>7170</v>
      </c>
      <c r="L517" s="1">
        <v>101.4</v>
      </c>
      <c r="M517" s="13">
        <v>161956.95</v>
      </c>
      <c r="N517" s="1">
        <v>28899.0</v>
      </c>
      <c r="O517" s="13"/>
    </row>
    <row r="518">
      <c r="A518" s="1" t="s">
        <v>8214</v>
      </c>
      <c r="B518" s="1" t="s">
        <v>7172</v>
      </c>
      <c r="C518" s="1" t="s">
        <v>8215</v>
      </c>
      <c r="D518" s="1" t="s">
        <v>7198</v>
      </c>
      <c r="E518" s="1">
        <v>346.0</v>
      </c>
      <c r="F518" s="1">
        <v>457.47</v>
      </c>
      <c r="G518" s="1" t="s">
        <v>7191</v>
      </c>
      <c r="H518" s="12">
        <v>45726.0</v>
      </c>
      <c r="I518" s="1">
        <v>3.0</v>
      </c>
      <c r="J518" s="1">
        <v>2025.0</v>
      </c>
      <c r="K518" s="1" t="s">
        <v>7170</v>
      </c>
      <c r="L518" s="1">
        <v>292.9</v>
      </c>
      <c r="M518" s="13">
        <v>158284.62</v>
      </c>
      <c r="N518" s="1">
        <v>101343.4</v>
      </c>
      <c r="O518" s="13"/>
    </row>
    <row r="519">
      <c r="A519" s="1" t="s">
        <v>8216</v>
      </c>
      <c r="B519" s="1" t="s">
        <v>7206</v>
      </c>
      <c r="C519" s="1" t="s">
        <v>8217</v>
      </c>
      <c r="D519" s="1" t="s">
        <v>7168</v>
      </c>
      <c r="E519" s="1">
        <v>960.0</v>
      </c>
      <c r="F519" s="1">
        <v>464.88</v>
      </c>
      <c r="G519" s="1" t="s">
        <v>7169</v>
      </c>
      <c r="H519" s="12">
        <v>45659.0</v>
      </c>
      <c r="I519" s="1">
        <v>1.0</v>
      </c>
      <c r="J519" s="1">
        <v>2025.0</v>
      </c>
      <c r="K519" s="1" t="s">
        <v>7164</v>
      </c>
      <c r="L519" s="1">
        <v>282.4</v>
      </c>
      <c r="M519" s="13">
        <v>446284.8</v>
      </c>
      <c r="N519" s="1">
        <v>271104.0</v>
      </c>
      <c r="O519" s="13"/>
    </row>
    <row r="520">
      <c r="A520" s="1" t="s">
        <v>8218</v>
      </c>
      <c r="B520" s="1" t="s">
        <v>7160</v>
      </c>
      <c r="C520" s="1" t="s">
        <v>8219</v>
      </c>
      <c r="D520" s="1" t="s">
        <v>7213</v>
      </c>
      <c r="E520" s="1">
        <v>478.0</v>
      </c>
      <c r="F520" s="1">
        <v>363.42</v>
      </c>
      <c r="G520" s="1" t="s">
        <v>7169</v>
      </c>
      <c r="H520" s="12">
        <v>45724.0</v>
      </c>
      <c r="I520" s="1">
        <v>3.0</v>
      </c>
      <c r="J520" s="1">
        <v>2025.0</v>
      </c>
      <c r="K520" s="1" t="s">
        <v>7170</v>
      </c>
      <c r="L520" s="1">
        <v>497.6</v>
      </c>
      <c r="M520" s="13">
        <v>173714.76</v>
      </c>
      <c r="N520" s="1">
        <v>237852.8</v>
      </c>
      <c r="O520" s="13"/>
    </row>
    <row r="521">
      <c r="A521" s="1" t="s">
        <v>8220</v>
      </c>
      <c r="B521" s="1" t="s">
        <v>7202</v>
      </c>
      <c r="C521" s="1" t="s">
        <v>8221</v>
      </c>
      <c r="D521" s="1" t="s">
        <v>7162</v>
      </c>
      <c r="E521" s="1">
        <v>811.0</v>
      </c>
      <c r="F521" s="1">
        <v>430.92</v>
      </c>
      <c r="G521" s="1" t="s">
        <v>7178</v>
      </c>
      <c r="H521" s="12">
        <v>45858.0</v>
      </c>
      <c r="I521" s="1">
        <v>7.0</v>
      </c>
      <c r="J521" s="1">
        <v>2025.0</v>
      </c>
      <c r="K521" s="1" t="s">
        <v>7164</v>
      </c>
      <c r="L521" s="1">
        <v>426.6</v>
      </c>
      <c r="M521" s="13">
        <v>349476.12</v>
      </c>
      <c r="N521" s="1">
        <v>345972.6</v>
      </c>
      <c r="O521" s="13"/>
    </row>
    <row r="522">
      <c r="A522" s="1" t="s">
        <v>8222</v>
      </c>
      <c r="B522" s="1" t="s">
        <v>7166</v>
      </c>
      <c r="C522" s="1" t="s">
        <v>8223</v>
      </c>
      <c r="D522" s="1" t="s">
        <v>7168</v>
      </c>
      <c r="E522" s="1">
        <v>477.0</v>
      </c>
      <c r="F522" s="1">
        <v>510.17</v>
      </c>
      <c r="G522" s="1" t="s">
        <v>7178</v>
      </c>
      <c r="H522" s="12">
        <v>45814.0</v>
      </c>
      <c r="I522" s="1">
        <v>6.0</v>
      </c>
      <c r="J522" s="1">
        <v>2025.0</v>
      </c>
      <c r="K522" s="1" t="s">
        <v>7170</v>
      </c>
      <c r="L522" s="1">
        <v>289.2</v>
      </c>
      <c r="M522" s="13">
        <v>243351.09</v>
      </c>
      <c r="N522" s="1">
        <v>137948.4</v>
      </c>
      <c r="O522" s="13"/>
    </row>
    <row r="523">
      <c r="A523" s="1" t="s">
        <v>8224</v>
      </c>
      <c r="B523" s="1" t="s">
        <v>7176</v>
      </c>
      <c r="C523" s="1" t="s">
        <v>8225</v>
      </c>
      <c r="D523" s="1" t="s">
        <v>7174</v>
      </c>
      <c r="E523" s="1">
        <v>786.0</v>
      </c>
      <c r="F523" s="1">
        <v>544.59</v>
      </c>
      <c r="G523" s="1" t="s">
        <v>7163</v>
      </c>
      <c r="H523" s="12">
        <v>45782.0</v>
      </c>
      <c r="I523" s="1">
        <v>5.0</v>
      </c>
      <c r="J523" s="1">
        <v>2025.0</v>
      </c>
      <c r="K523" s="1" t="s">
        <v>7164</v>
      </c>
      <c r="L523" s="1">
        <v>313.5</v>
      </c>
      <c r="M523" s="13">
        <v>428047.74</v>
      </c>
      <c r="N523" s="1">
        <v>246411.0</v>
      </c>
      <c r="O523" s="13"/>
    </row>
    <row r="524">
      <c r="A524" s="1" t="s">
        <v>8226</v>
      </c>
      <c r="B524" s="1" t="s">
        <v>7206</v>
      </c>
      <c r="C524" s="1" t="s">
        <v>8227</v>
      </c>
      <c r="D524" s="1" t="s">
        <v>7188</v>
      </c>
      <c r="E524" s="1">
        <v>476.0</v>
      </c>
      <c r="F524" s="1">
        <v>465.04</v>
      </c>
      <c r="G524" s="1" t="s">
        <v>7204</v>
      </c>
      <c r="H524" s="12">
        <v>45674.0</v>
      </c>
      <c r="I524" s="1">
        <v>1.0</v>
      </c>
      <c r="J524" s="1">
        <v>2025.0</v>
      </c>
      <c r="K524" s="1" t="s">
        <v>7164</v>
      </c>
      <c r="L524" s="1">
        <v>213.7</v>
      </c>
      <c r="M524" s="13">
        <v>221359.04</v>
      </c>
      <c r="N524" s="1">
        <v>101721.2</v>
      </c>
      <c r="O524" s="13"/>
    </row>
    <row r="525">
      <c r="A525" s="1" t="s">
        <v>8228</v>
      </c>
      <c r="B525" s="1" t="s">
        <v>7166</v>
      </c>
      <c r="C525" s="1" t="s">
        <v>8229</v>
      </c>
      <c r="D525" s="1" t="s">
        <v>7213</v>
      </c>
      <c r="E525" s="1">
        <v>708.0</v>
      </c>
      <c r="F525" s="1">
        <v>587.57</v>
      </c>
      <c r="G525" s="1" t="s">
        <v>7163</v>
      </c>
      <c r="H525" s="12">
        <v>45929.0</v>
      </c>
      <c r="I525" s="1">
        <v>9.0</v>
      </c>
      <c r="J525" s="1">
        <v>2025.0</v>
      </c>
      <c r="K525" s="1" t="s">
        <v>7164</v>
      </c>
      <c r="L525" s="1">
        <v>150.8</v>
      </c>
      <c r="M525" s="13">
        <v>415999.56</v>
      </c>
      <c r="N525" s="1">
        <v>106766.4</v>
      </c>
      <c r="O525" s="13"/>
    </row>
    <row r="526">
      <c r="A526" s="1" t="s">
        <v>8230</v>
      </c>
      <c r="B526" s="1" t="s">
        <v>7172</v>
      </c>
      <c r="C526" s="1" t="s">
        <v>8231</v>
      </c>
      <c r="D526" s="1" t="s">
        <v>7198</v>
      </c>
      <c r="E526" s="1">
        <v>384.0</v>
      </c>
      <c r="F526" s="1">
        <v>418.23</v>
      </c>
      <c r="G526" s="1" t="s">
        <v>7191</v>
      </c>
      <c r="H526" s="12">
        <v>45858.0</v>
      </c>
      <c r="I526" s="1">
        <v>7.0</v>
      </c>
      <c r="J526" s="1">
        <v>2025.0</v>
      </c>
      <c r="K526" s="1" t="s">
        <v>7164</v>
      </c>
      <c r="L526" s="1">
        <v>332.3</v>
      </c>
      <c r="M526" s="13">
        <v>160600.32</v>
      </c>
      <c r="N526" s="1">
        <v>127603.2</v>
      </c>
      <c r="O526" s="13"/>
    </row>
    <row r="527">
      <c r="A527" s="1" t="s">
        <v>8232</v>
      </c>
      <c r="B527" s="1" t="s">
        <v>7180</v>
      </c>
      <c r="C527" s="1" t="s">
        <v>8233</v>
      </c>
      <c r="D527" s="1" t="s">
        <v>7198</v>
      </c>
      <c r="E527" s="1">
        <v>156.0</v>
      </c>
      <c r="F527" s="1">
        <v>331.68</v>
      </c>
      <c r="G527" s="1" t="s">
        <v>7178</v>
      </c>
      <c r="H527" s="12">
        <v>45981.0</v>
      </c>
      <c r="I527" s="1">
        <v>11.0</v>
      </c>
      <c r="J527" s="1">
        <v>2025.0</v>
      </c>
      <c r="K527" s="1" t="s">
        <v>7170</v>
      </c>
      <c r="L527" s="1">
        <v>268.9</v>
      </c>
      <c r="M527" s="13">
        <v>51742.08</v>
      </c>
      <c r="N527" s="1">
        <v>41948.4</v>
      </c>
      <c r="O527" s="13"/>
    </row>
    <row r="528">
      <c r="A528" s="1" t="s">
        <v>8234</v>
      </c>
      <c r="B528" s="1" t="s">
        <v>7202</v>
      </c>
      <c r="C528" s="1" t="s">
        <v>8235</v>
      </c>
      <c r="D528" s="1" t="s">
        <v>7168</v>
      </c>
      <c r="E528" s="1">
        <v>539.0</v>
      </c>
      <c r="F528" s="1">
        <v>304.11</v>
      </c>
      <c r="G528" s="1" t="s">
        <v>7163</v>
      </c>
      <c r="H528" s="12">
        <v>45837.0</v>
      </c>
      <c r="I528" s="1">
        <v>6.0</v>
      </c>
      <c r="J528" s="1">
        <v>2025.0</v>
      </c>
      <c r="K528" s="1" t="s">
        <v>7164</v>
      </c>
      <c r="L528" s="1">
        <v>194.0</v>
      </c>
      <c r="M528" s="13">
        <v>163915.29</v>
      </c>
      <c r="N528" s="1">
        <v>104566.0</v>
      </c>
      <c r="O528" s="13"/>
    </row>
    <row r="529">
      <c r="A529" s="1" t="s">
        <v>8236</v>
      </c>
      <c r="B529" s="1" t="s">
        <v>7176</v>
      </c>
      <c r="C529" s="1" t="s">
        <v>8237</v>
      </c>
      <c r="D529" s="1" t="s">
        <v>7174</v>
      </c>
      <c r="E529" s="1">
        <v>995.0</v>
      </c>
      <c r="F529" s="1">
        <v>347.94</v>
      </c>
      <c r="G529" s="1" t="s">
        <v>7182</v>
      </c>
      <c r="H529" s="12">
        <v>45661.0</v>
      </c>
      <c r="I529" s="1">
        <v>1.0</v>
      </c>
      <c r="J529" s="1">
        <v>2025.0</v>
      </c>
      <c r="K529" s="1" t="s">
        <v>7164</v>
      </c>
      <c r="L529" s="1">
        <v>302.0</v>
      </c>
      <c r="M529" s="13">
        <v>346200.3</v>
      </c>
      <c r="N529" s="1">
        <v>300490.0</v>
      </c>
      <c r="O529" s="13"/>
    </row>
    <row r="530">
      <c r="A530" s="1" t="s">
        <v>8238</v>
      </c>
      <c r="B530" s="1" t="s">
        <v>7172</v>
      </c>
      <c r="C530" s="1" t="s">
        <v>8239</v>
      </c>
      <c r="D530" s="1" t="s">
        <v>7198</v>
      </c>
      <c r="E530" s="1">
        <v>138.0</v>
      </c>
      <c r="F530" s="1">
        <v>485.2</v>
      </c>
      <c r="G530" s="1" t="s">
        <v>7191</v>
      </c>
      <c r="H530" s="12">
        <v>45913.0</v>
      </c>
      <c r="I530" s="1">
        <v>9.0</v>
      </c>
      <c r="J530" s="1">
        <v>2025.0</v>
      </c>
      <c r="K530" s="1" t="s">
        <v>7164</v>
      </c>
      <c r="L530" s="1">
        <v>478.8</v>
      </c>
      <c r="M530" s="13">
        <v>66957.6</v>
      </c>
      <c r="N530" s="1">
        <v>66074.4</v>
      </c>
      <c r="O530" s="13"/>
    </row>
    <row r="531">
      <c r="A531" s="1" t="s">
        <v>8240</v>
      </c>
      <c r="B531" s="1" t="s">
        <v>7202</v>
      </c>
      <c r="C531" s="1" t="s">
        <v>8241</v>
      </c>
      <c r="D531" s="1" t="s">
        <v>7213</v>
      </c>
      <c r="E531" s="1">
        <v>618.0</v>
      </c>
      <c r="F531" s="1">
        <v>511.89</v>
      </c>
      <c r="G531" s="1" t="s">
        <v>7182</v>
      </c>
      <c r="H531" s="12">
        <v>45673.0</v>
      </c>
      <c r="I531" s="1">
        <v>1.0</v>
      </c>
      <c r="J531" s="1">
        <v>2025.0</v>
      </c>
      <c r="K531" s="1" t="s">
        <v>7164</v>
      </c>
      <c r="L531" s="1">
        <v>204.2</v>
      </c>
      <c r="M531" s="13">
        <v>316348.02</v>
      </c>
      <c r="N531" s="1">
        <v>126195.6</v>
      </c>
      <c r="O531" s="13"/>
    </row>
    <row r="532">
      <c r="A532" s="1" t="s">
        <v>8242</v>
      </c>
      <c r="B532" s="1" t="s">
        <v>7172</v>
      </c>
      <c r="C532" s="1" t="s">
        <v>8243</v>
      </c>
      <c r="D532" s="1" t="s">
        <v>7198</v>
      </c>
      <c r="E532" s="1">
        <v>927.0</v>
      </c>
      <c r="F532" s="1">
        <v>306.8</v>
      </c>
      <c r="G532" s="1" t="s">
        <v>7191</v>
      </c>
      <c r="H532" s="12">
        <v>45697.0</v>
      </c>
      <c r="I532" s="1">
        <v>2.0</v>
      </c>
      <c r="J532" s="1">
        <v>2025.0</v>
      </c>
      <c r="K532" s="1" t="s">
        <v>7164</v>
      </c>
      <c r="L532" s="1">
        <v>250.3</v>
      </c>
      <c r="M532" s="13">
        <v>284403.6</v>
      </c>
      <c r="N532" s="1">
        <v>232028.1</v>
      </c>
      <c r="O532" s="13"/>
    </row>
    <row r="533">
      <c r="A533" s="1" t="s">
        <v>8244</v>
      </c>
      <c r="B533" s="1" t="s">
        <v>7160</v>
      </c>
      <c r="C533" s="1" t="s">
        <v>8245</v>
      </c>
      <c r="D533" s="1" t="s">
        <v>7162</v>
      </c>
      <c r="E533" s="1">
        <v>241.0</v>
      </c>
      <c r="F533" s="1">
        <v>588.48</v>
      </c>
      <c r="G533" s="1" t="s">
        <v>7204</v>
      </c>
      <c r="H533" s="12">
        <v>46005.0</v>
      </c>
      <c r="I533" s="1">
        <v>12.0</v>
      </c>
      <c r="J533" s="1">
        <v>2025.0</v>
      </c>
      <c r="K533" s="1" t="s">
        <v>7170</v>
      </c>
      <c r="L533" s="1">
        <v>274.6</v>
      </c>
      <c r="M533" s="13">
        <v>141823.68</v>
      </c>
      <c r="N533" s="1">
        <v>66178.6</v>
      </c>
      <c r="O533" s="13"/>
    </row>
    <row r="534">
      <c r="A534" s="1" t="s">
        <v>8246</v>
      </c>
      <c r="B534" s="1" t="s">
        <v>7180</v>
      </c>
      <c r="C534" s="1" t="s">
        <v>8247</v>
      </c>
      <c r="D534" s="1" t="s">
        <v>7168</v>
      </c>
      <c r="E534" s="1">
        <v>995.0</v>
      </c>
      <c r="F534" s="1">
        <v>408.15</v>
      </c>
      <c r="G534" s="1" t="s">
        <v>7169</v>
      </c>
      <c r="H534" s="12">
        <v>45960.0</v>
      </c>
      <c r="I534" s="1">
        <v>10.0</v>
      </c>
      <c r="J534" s="1">
        <v>2025.0</v>
      </c>
      <c r="K534" s="1" t="s">
        <v>7170</v>
      </c>
      <c r="L534" s="1">
        <v>206.7</v>
      </c>
      <c r="M534" s="13">
        <v>406109.25</v>
      </c>
      <c r="N534" s="1">
        <v>205666.5</v>
      </c>
      <c r="O534" s="13"/>
    </row>
    <row r="535">
      <c r="A535" s="1" t="s">
        <v>8248</v>
      </c>
      <c r="B535" s="1" t="s">
        <v>7176</v>
      </c>
      <c r="C535" s="1" t="s">
        <v>8249</v>
      </c>
      <c r="D535" s="1" t="s">
        <v>7198</v>
      </c>
      <c r="E535" s="1">
        <v>606.0</v>
      </c>
      <c r="F535" s="1">
        <v>335.18</v>
      </c>
      <c r="G535" s="1" t="s">
        <v>7185</v>
      </c>
      <c r="H535" s="12">
        <v>45696.0</v>
      </c>
      <c r="I535" s="1">
        <v>2.0</v>
      </c>
      <c r="J535" s="1">
        <v>2025.0</v>
      </c>
      <c r="K535" s="1" t="s">
        <v>7164</v>
      </c>
      <c r="L535" s="1">
        <v>223.5</v>
      </c>
      <c r="M535" s="13">
        <v>203119.08</v>
      </c>
      <c r="N535" s="1">
        <v>135441.0</v>
      </c>
      <c r="O535" s="13"/>
    </row>
    <row r="536">
      <c r="A536" s="1" t="s">
        <v>8250</v>
      </c>
      <c r="B536" s="1" t="s">
        <v>7180</v>
      </c>
      <c r="C536" s="1" t="s">
        <v>8251</v>
      </c>
      <c r="D536" s="1" t="s">
        <v>7198</v>
      </c>
      <c r="E536" s="1">
        <v>750.0</v>
      </c>
      <c r="F536" s="1">
        <v>507.12</v>
      </c>
      <c r="G536" s="1" t="s">
        <v>7178</v>
      </c>
      <c r="H536" s="12">
        <v>45824.0</v>
      </c>
      <c r="I536" s="1">
        <v>6.0</v>
      </c>
      <c r="J536" s="1">
        <v>2025.0</v>
      </c>
      <c r="K536" s="1" t="s">
        <v>7164</v>
      </c>
      <c r="L536" s="1">
        <v>419.3</v>
      </c>
      <c r="M536" s="13">
        <v>380340.0</v>
      </c>
      <c r="N536" s="1">
        <v>314475.0</v>
      </c>
      <c r="O536" s="13"/>
    </row>
    <row r="537">
      <c r="A537" s="1" t="s">
        <v>8252</v>
      </c>
      <c r="B537" s="1" t="s">
        <v>7172</v>
      </c>
      <c r="C537" s="1" t="s">
        <v>8253</v>
      </c>
      <c r="D537" s="1" t="s">
        <v>7168</v>
      </c>
      <c r="E537" s="1">
        <v>645.0</v>
      </c>
      <c r="F537" s="1">
        <v>355.19</v>
      </c>
      <c r="G537" s="1" t="s">
        <v>7178</v>
      </c>
      <c r="H537" s="12">
        <v>45953.0</v>
      </c>
      <c r="I537" s="1">
        <v>10.0</v>
      </c>
      <c r="J537" s="1">
        <v>2025.0</v>
      </c>
      <c r="K537" s="1" t="s">
        <v>7170</v>
      </c>
      <c r="L537" s="1">
        <v>216.2</v>
      </c>
      <c r="M537" s="13">
        <v>229097.55</v>
      </c>
      <c r="N537" s="1">
        <v>139449.0</v>
      </c>
      <c r="O537" s="13"/>
    </row>
    <row r="538">
      <c r="A538" s="1" t="s">
        <v>8254</v>
      </c>
      <c r="B538" s="1" t="s">
        <v>7172</v>
      </c>
      <c r="C538" s="1" t="s">
        <v>8255</v>
      </c>
      <c r="D538" s="1" t="s">
        <v>7198</v>
      </c>
      <c r="E538" s="1">
        <v>206.0</v>
      </c>
      <c r="F538" s="1">
        <v>403.39</v>
      </c>
      <c r="G538" s="1" t="s">
        <v>7191</v>
      </c>
      <c r="H538" s="12">
        <v>45840.0</v>
      </c>
      <c r="I538" s="1">
        <v>7.0</v>
      </c>
      <c r="J538" s="1">
        <v>2025.0</v>
      </c>
      <c r="K538" s="1" t="s">
        <v>7164</v>
      </c>
      <c r="L538" s="1">
        <v>408.5</v>
      </c>
      <c r="M538" s="13">
        <v>83098.34</v>
      </c>
      <c r="N538" s="1">
        <v>84151.0</v>
      </c>
      <c r="O538" s="13"/>
    </row>
    <row r="539">
      <c r="A539" s="1" t="s">
        <v>8256</v>
      </c>
      <c r="B539" s="1" t="s">
        <v>7172</v>
      </c>
      <c r="C539" s="1" t="s">
        <v>8257</v>
      </c>
      <c r="D539" s="1" t="s">
        <v>7198</v>
      </c>
      <c r="E539" s="1">
        <v>887.0</v>
      </c>
      <c r="F539" s="1">
        <v>351.11</v>
      </c>
      <c r="G539" s="1" t="s">
        <v>7191</v>
      </c>
      <c r="H539" s="12">
        <v>45948.0</v>
      </c>
      <c r="I539" s="1">
        <v>10.0</v>
      </c>
      <c r="J539" s="1">
        <v>2025.0</v>
      </c>
      <c r="K539" s="1" t="s">
        <v>7170</v>
      </c>
      <c r="L539" s="1">
        <v>458.9</v>
      </c>
      <c r="M539" s="13">
        <v>311434.57</v>
      </c>
      <c r="N539" s="1">
        <v>407044.3</v>
      </c>
      <c r="O539" s="13"/>
    </row>
    <row r="540">
      <c r="A540" s="1" t="s">
        <v>8258</v>
      </c>
      <c r="B540" s="1" t="s">
        <v>7202</v>
      </c>
      <c r="C540" s="1" t="s">
        <v>8259</v>
      </c>
      <c r="D540" s="1" t="s">
        <v>7188</v>
      </c>
      <c r="E540" s="1">
        <v>308.0</v>
      </c>
      <c r="F540" s="1">
        <v>423.96</v>
      </c>
      <c r="G540" s="1" t="s">
        <v>7185</v>
      </c>
      <c r="H540" s="12">
        <v>45816.0</v>
      </c>
      <c r="I540" s="1">
        <v>6.0</v>
      </c>
      <c r="J540" s="1">
        <v>2025.0</v>
      </c>
      <c r="K540" s="1" t="s">
        <v>7164</v>
      </c>
      <c r="L540" s="1">
        <v>406.6</v>
      </c>
      <c r="M540" s="13">
        <v>130579.68</v>
      </c>
      <c r="N540" s="1">
        <v>125232.8</v>
      </c>
      <c r="O540" s="13"/>
    </row>
    <row r="541">
      <c r="A541" s="1" t="s">
        <v>8260</v>
      </c>
      <c r="B541" s="1" t="s">
        <v>7166</v>
      </c>
      <c r="C541" s="1" t="s">
        <v>8261</v>
      </c>
      <c r="D541" s="1" t="s">
        <v>7162</v>
      </c>
      <c r="E541" s="1">
        <v>548.0</v>
      </c>
      <c r="F541" s="1">
        <v>452.08</v>
      </c>
      <c r="G541" s="1" t="s">
        <v>7185</v>
      </c>
      <c r="H541" s="12">
        <v>45953.0</v>
      </c>
      <c r="I541" s="1">
        <v>10.0</v>
      </c>
      <c r="J541" s="1">
        <v>2025.0</v>
      </c>
      <c r="K541" s="1" t="s">
        <v>7170</v>
      </c>
      <c r="L541" s="1">
        <v>156.1</v>
      </c>
      <c r="M541" s="13">
        <v>247739.84</v>
      </c>
      <c r="N541" s="1">
        <v>85542.8</v>
      </c>
      <c r="O541" s="13"/>
    </row>
    <row r="542">
      <c r="A542" s="1" t="s">
        <v>8262</v>
      </c>
      <c r="B542" s="1" t="s">
        <v>7172</v>
      </c>
      <c r="C542" s="1" t="s">
        <v>8263</v>
      </c>
      <c r="D542" s="1" t="s">
        <v>7210</v>
      </c>
      <c r="E542" s="1">
        <v>644.0</v>
      </c>
      <c r="F542" s="1">
        <v>346.74</v>
      </c>
      <c r="G542" s="1" t="s">
        <v>7178</v>
      </c>
      <c r="H542" s="12">
        <v>45858.0</v>
      </c>
      <c r="I542" s="1">
        <v>7.0</v>
      </c>
      <c r="J542" s="1">
        <v>2025.0</v>
      </c>
      <c r="K542" s="1" t="s">
        <v>7164</v>
      </c>
      <c r="L542" s="1">
        <v>403.6</v>
      </c>
      <c r="M542" s="13">
        <v>223300.56</v>
      </c>
      <c r="N542" s="1">
        <v>259918.4</v>
      </c>
      <c r="O542" s="13"/>
    </row>
    <row r="543">
      <c r="A543" s="1" t="s">
        <v>8264</v>
      </c>
      <c r="B543" s="1" t="s">
        <v>7172</v>
      </c>
      <c r="C543" s="1" t="s">
        <v>8265</v>
      </c>
      <c r="D543" s="1" t="s">
        <v>7198</v>
      </c>
      <c r="E543" s="1">
        <v>346.0</v>
      </c>
      <c r="F543" s="1">
        <v>310.45</v>
      </c>
      <c r="G543" s="1" t="s">
        <v>7191</v>
      </c>
      <c r="H543" s="12">
        <v>45867.0</v>
      </c>
      <c r="I543" s="1">
        <v>7.0</v>
      </c>
      <c r="J543" s="1">
        <v>2025.0</v>
      </c>
      <c r="K543" s="1" t="s">
        <v>7164</v>
      </c>
      <c r="L543" s="1">
        <v>193.1</v>
      </c>
      <c r="M543" s="13">
        <v>107415.7</v>
      </c>
      <c r="N543" s="1">
        <v>66812.6</v>
      </c>
      <c r="O543" s="13"/>
    </row>
    <row r="544">
      <c r="A544" s="1" t="s">
        <v>8266</v>
      </c>
      <c r="B544" s="1" t="s">
        <v>7176</v>
      </c>
      <c r="C544" s="1" t="s">
        <v>8267</v>
      </c>
      <c r="D544" s="1" t="s">
        <v>7188</v>
      </c>
      <c r="E544" s="1">
        <v>722.0</v>
      </c>
      <c r="F544" s="1">
        <v>546.37</v>
      </c>
      <c r="G544" s="1" t="s">
        <v>7185</v>
      </c>
      <c r="H544" s="12">
        <v>45935.0</v>
      </c>
      <c r="I544" s="1">
        <v>10.0</v>
      </c>
      <c r="J544" s="1">
        <v>2025.0</v>
      </c>
      <c r="K544" s="1" t="s">
        <v>7170</v>
      </c>
      <c r="L544" s="1">
        <v>394.3</v>
      </c>
      <c r="M544" s="13">
        <v>394479.14</v>
      </c>
      <c r="N544" s="1">
        <v>284684.6</v>
      </c>
      <c r="O544" s="13"/>
    </row>
    <row r="545">
      <c r="A545" s="1" t="s">
        <v>8268</v>
      </c>
      <c r="B545" s="1" t="s">
        <v>7172</v>
      </c>
      <c r="C545" s="1" t="s">
        <v>8269</v>
      </c>
      <c r="D545" s="1" t="s">
        <v>7198</v>
      </c>
      <c r="E545" s="1">
        <v>680.0</v>
      </c>
      <c r="F545" s="1">
        <v>438.14</v>
      </c>
      <c r="G545" s="1" t="s">
        <v>7204</v>
      </c>
      <c r="H545" s="12">
        <v>45823.0</v>
      </c>
      <c r="I545" s="1">
        <v>6.0</v>
      </c>
      <c r="J545" s="1">
        <v>2025.0</v>
      </c>
      <c r="K545" s="1" t="s">
        <v>7170</v>
      </c>
      <c r="L545" s="1">
        <v>331.3</v>
      </c>
      <c r="M545" s="13">
        <v>297935.2</v>
      </c>
      <c r="N545" s="1">
        <v>225284.0</v>
      </c>
      <c r="O545" s="13"/>
    </row>
    <row r="546">
      <c r="A546" s="1" t="s">
        <v>8270</v>
      </c>
      <c r="B546" s="1" t="s">
        <v>7206</v>
      </c>
      <c r="C546" s="1" t="s">
        <v>8271</v>
      </c>
      <c r="D546" s="1" t="s">
        <v>7198</v>
      </c>
      <c r="E546" s="1">
        <v>934.0</v>
      </c>
      <c r="F546" s="1">
        <v>347.09</v>
      </c>
      <c r="G546" s="1" t="s">
        <v>7185</v>
      </c>
      <c r="H546" s="12">
        <v>45927.0</v>
      </c>
      <c r="I546" s="1">
        <v>9.0</v>
      </c>
      <c r="J546" s="1">
        <v>2025.0</v>
      </c>
      <c r="K546" s="1" t="s">
        <v>7164</v>
      </c>
      <c r="L546" s="1">
        <v>198.1</v>
      </c>
      <c r="M546" s="13">
        <v>324182.06</v>
      </c>
      <c r="N546" s="1">
        <v>185025.4</v>
      </c>
      <c r="O546" s="13"/>
    </row>
    <row r="547">
      <c r="A547" s="1" t="s">
        <v>8272</v>
      </c>
      <c r="B547" s="1" t="s">
        <v>7202</v>
      </c>
      <c r="C547" s="1" t="s">
        <v>8273</v>
      </c>
      <c r="D547" s="1" t="s">
        <v>7213</v>
      </c>
      <c r="E547" s="1">
        <v>669.0</v>
      </c>
      <c r="F547" s="1">
        <v>369.29</v>
      </c>
      <c r="G547" s="1" t="s">
        <v>7169</v>
      </c>
      <c r="H547" s="12">
        <v>45698.0</v>
      </c>
      <c r="I547" s="1">
        <v>2.0</v>
      </c>
      <c r="J547" s="1">
        <v>2025.0</v>
      </c>
      <c r="K547" s="1" t="s">
        <v>7170</v>
      </c>
      <c r="L547" s="1">
        <v>474.2</v>
      </c>
      <c r="M547" s="13">
        <v>247055.01</v>
      </c>
      <c r="N547" s="1">
        <v>317239.8</v>
      </c>
      <c r="O547" s="13"/>
    </row>
    <row r="548">
      <c r="A548" s="1" t="s">
        <v>8274</v>
      </c>
      <c r="B548" s="1" t="s">
        <v>7180</v>
      </c>
      <c r="C548" s="1" t="s">
        <v>8275</v>
      </c>
      <c r="D548" s="1" t="s">
        <v>7168</v>
      </c>
      <c r="E548" s="1">
        <v>969.0</v>
      </c>
      <c r="F548" s="1">
        <v>499.86</v>
      </c>
      <c r="G548" s="1" t="s">
        <v>7169</v>
      </c>
      <c r="H548" s="12">
        <v>45739.0</v>
      </c>
      <c r="I548" s="1">
        <v>3.0</v>
      </c>
      <c r="J548" s="1">
        <v>2025.0</v>
      </c>
      <c r="K548" s="1" t="s">
        <v>7170</v>
      </c>
      <c r="L548" s="1">
        <v>344.1</v>
      </c>
      <c r="M548" s="13">
        <v>484364.34</v>
      </c>
      <c r="N548" s="1">
        <v>333432.9</v>
      </c>
      <c r="O548" s="13"/>
    </row>
    <row r="549">
      <c r="A549" s="1" t="s">
        <v>8276</v>
      </c>
      <c r="B549" s="1" t="s">
        <v>7172</v>
      </c>
      <c r="C549" s="1" t="s">
        <v>8277</v>
      </c>
      <c r="D549" s="1" t="s">
        <v>7198</v>
      </c>
      <c r="E549" s="1">
        <v>398.0</v>
      </c>
      <c r="F549" s="1">
        <v>573.73</v>
      </c>
      <c r="G549" s="1" t="s">
        <v>7191</v>
      </c>
      <c r="H549" s="12">
        <v>45723.0</v>
      </c>
      <c r="I549" s="1">
        <v>3.0</v>
      </c>
      <c r="J549" s="1">
        <v>2025.0</v>
      </c>
      <c r="K549" s="1" t="s">
        <v>7164</v>
      </c>
      <c r="L549" s="1">
        <v>301.4</v>
      </c>
      <c r="M549" s="13">
        <v>228344.54</v>
      </c>
      <c r="N549" s="1">
        <v>119957.2</v>
      </c>
      <c r="O549" s="13"/>
    </row>
    <row r="550">
      <c r="A550" s="1" t="s">
        <v>8278</v>
      </c>
      <c r="B550" s="1" t="s">
        <v>7202</v>
      </c>
      <c r="C550" s="1" t="s">
        <v>8279</v>
      </c>
      <c r="D550" s="1" t="s">
        <v>7213</v>
      </c>
      <c r="E550" s="1">
        <v>687.0</v>
      </c>
      <c r="F550" s="1">
        <v>405.04</v>
      </c>
      <c r="G550" s="1" t="s">
        <v>7204</v>
      </c>
      <c r="H550" s="12">
        <v>45861.0</v>
      </c>
      <c r="I550" s="1">
        <v>7.0</v>
      </c>
      <c r="J550" s="1">
        <v>2025.0</v>
      </c>
      <c r="K550" s="1" t="s">
        <v>7164</v>
      </c>
      <c r="L550" s="1">
        <v>421.4</v>
      </c>
      <c r="M550" s="13">
        <v>278262.48</v>
      </c>
      <c r="N550" s="1">
        <v>289501.8</v>
      </c>
      <c r="O550" s="13"/>
    </row>
    <row r="551">
      <c r="A551" s="1" t="s">
        <v>8280</v>
      </c>
      <c r="B551" s="1" t="s">
        <v>7160</v>
      </c>
      <c r="C551" s="1" t="s">
        <v>8281</v>
      </c>
      <c r="D551" s="1" t="s">
        <v>7162</v>
      </c>
      <c r="E551" s="1">
        <v>268.0</v>
      </c>
      <c r="F551" s="1">
        <v>441.31</v>
      </c>
      <c r="G551" s="1" t="s">
        <v>7178</v>
      </c>
      <c r="H551" s="12">
        <v>45728.0</v>
      </c>
      <c r="I551" s="1">
        <v>3.0</v>
      </c>
      <c r="J551" s="1">
        <v>2025.0</v>
      </c>
      <c r="K551" s="1" t="s">
        <v>7170</v>
      </c>
      <c r="L551" s="1">
        <v>144.4</v>
      </c>
      <c r="M551" s="13">
        <v>118271.08</v>
      </c>
      <c r="N551" s="1">
        <v>38699.2</v>
      </c>
      <c r="O551" s="13"/>
    </row>
    <row r="552">
      <c r="A552" s="1" t="s">
        <v>8282</v>
      </c>
      <c r="B552" s="1" t="s">
        <v>7180</v>
      </c>
      <c r="C552" s="1" t="s">
        <v>8283</v>
      </c>
      <c r="D552" s="1" t="s">
        <v>7188</v>
      </c>
      <c r="E552" s="1">
        <v>156.0</v>
      </c>
      <c r="F552" s="1">
        <v>369.69</v>
      </c>
      <c r="G552" s="1" t="s">
        <v>7163</v>
      </c>
      <c r="H552" s="12">
        <v>45865.0</v>
      </c>
      <c r="I552" s="1">
        <v>7.0</v>
      </c>
      <c r="J552" s="1">
        <v>2025.0</v>
      </c>
      <c r="K552" s="1" t="s">
        <v>7164</v>
      </c>
      <c r="L552" s="1">
        <v>400.8</v>
      </c>
      <c r="M552" s="13">
        <v>57671.64</v>
      </c>
      <c r="N552" s="1">
        <v>62524.8</v>
      </c>
      <c r="O552" s="13"/>
    </row>
    <row r="553">
      <c r="A553" s="1" t="s">
        <v>8284</v>
      </c>
      <c r="B553" s="1" t="s">
        <v>7172</v>
      </c>
      <c r="C553" s="1" t="s">
        <v>8285</v>
      </c>
      <c r="D553" s="1" t="s">
        <v>7168</v>
      </c>
      <c r="E553" s="1">
        <v>749.0</v>
      </c>
      <c r="F553" s="1">
        <v>399.08</v>
      </c>
      <c r="G553" s="1" t="s">
        <v>7191</v>
      </c>
      <c r="H553" s="12">
        <v>45885.0</v>
      </c>
      <c r="I553" s="1">
        <v>8.0</v>
      </c>
      <c r="J553" s="1">
        <v>2025.0</v>
      </c>
      <c r="K553" s="1" t="s">
        <v>7164</v>
      </c>
      <c r="L553" s="1">
        <v>398.4</v>
      </c>
      <c r="M553" s="13">
        <v>298910.92</v>
      </c>
      <c r="N553" s="1">
        <v>298401.6</v>
      </c>
      <c r="O553" s="13"/>
    </row>
    <row r="554">
      <c r="A554" s="1" t="s">
        <v>8286</v>
      </c>
      <c r="B554" s="1" t="s">
        <v>7166</v>
      </c>
      <c r="C554" s="1" t="s">
        <v>8287</v>
      </c>
      <c r="D554" s="1" t="s">
        <v>7198</v>
      </c>
      <c r="E554" s="1">
        <v>743.0</v>
      </c>
      <c r="F554" s="1">
        <v>319.03</v>
      </c>
      <c r="G554" s="1" t="s">
        <v>7163</v>
      </c>
      <c r="H554" s="12">
        <v>45745.0</v>
      </c>
      <c r="I554" s="1">
        <v>3.0</v>
      </c>
      <c r="J554" s="1">
        <v>2025.0</v>
      </c>
      <c r="K554" s="1" t="s">
        <v>7164</v>
      </c>
      <c r="L554" s="1">
        <v>385.8</v>
      </c>
      <c r="M554" s="13">
        <v>237039.29</v>
      </c>
      <c r="N554" s="1">
        <v>286649.4</v>
      </c>
      <c r="O554" s="13"/>
    </row>
    <row r="555">
      <c r="A555" s="1" t="s">
        <v>8288</v>
      </c>
      <c r="B555" s="1" t="s">
        <v>7206</v>
      </c>
      <c r="C555" s="1" t="s">
        <v>8289</v>
      </c>
      <c r="D555" s="1" t="s">
        <v>7210</v>
      </c>
      <c r="E555" s="1">
        <v>101.0</v>
      </c>
      <c r="F555" s="1">
        <v>588.36</v>
      </c>
      <c r="G555" s="1" t="s">
        <v>7178</v>
      </c>
      <c r="H555" s="12">
        <v>45887.0</v>
      </c>
      <c r="I555" s="1">
        <v>8.0</v>
      </c>
      <c r="J555" s="1">
        <v>2025.0</v>
      </c>
      <c r="K555" s="1" t="s">
        <v>7164</v>
      </c>
      <c r="L555" s="1">
        <v>134.6</v>
      </c>
      <c r="M555" s="13">
        <v>59424.36</v>
      </c>
      <c r="N555" s="1">
        <v>13594.6</v>
      </c>
      <c r="O555" s="13"/>
    </row>
    <row r="556">
      <c r="A556" s="1" t="s">
        <v>8290</v>
      </c>
      <c r="B556" s="1" t="s">
        <v>7202</v>
      </c>
      <c r="C556" s="1" t="s">
        <v>8291</v>
      </c>
      <c r="D556" s="1" t="s">
        <v>7168</v>
      </c>
      <c r="E556" s="1">
        <v>916.0</v>
      </c>
      <c r="F556" s="1">
        <v>350.14</v>
      </c>
      <c r="G556" s="1" t="s">
        <v>7182</v>
      </c>
      <c r="H556" s="12">
        <v>45684.0</v>
      </c>
      <c r="I556" s="1">
        <v>1.0</v>
      </c>
      <c r="J556" s="1">
        <v>2025.0</v>
      </c>
      <c r="K556" s="1" t="s">
        <v>7170</v>
      </c>
      <c r="L556" s="1">
        <v>282.3</v>
      </c>
      <c r="M556" s="13">
        <v>320728.24</v>
      </c>
      <c r="N556" s="1">
        <v>258586.8</v>
      </c>
      <c r="O556" s="13"/>
    </row>
    <row r="557">
      <c r="A557" s="1" t="s">
        <v>8292</v>
      </c>
      <c r="B557" s="1" t="s">
        <v>7172</v>
      </c>
      <c r="C557" s="1" t="s">
        <v>8293</v>
      </c>
      <c r="D557" s="1" t="s">
        <v>7168</v>
      </c>
      <c r="E557" s="1">
        <v>868.0</v>
      </c>
      <c r="F557" s="1">
        <v>463.36</v>
      </c>
      <c r="G557" s="1" t="s">
        <v>7191</v>
      </c>
      <c r="H557" s="12">
        <v>45870.0</v>
      </c>
      <c r="I557" s="1">
        <v>8.0</v>
      </c>
      <c r="J557" s="1">
        <v>2025.0</v>
      </c>
      <c r="K557" s="1" t="s">
        <v>7170</v>
      </c>
      <c r="L557" s="1">
        <v>181.1</v>
      </c>
      <c r="M557" s="13">
        <v>402196.48</v>
      </c>
      <c r="N557" s="1">
        <v>157194.8</v>
      </c>
      <c r="O557" s="13"/>
    </row>
    <row r="558">
      <c r="A558" s="1" t="s">
        <v>8294</v>
      </c>
      <c r="B558" s="1" t="s">
        <v>7160</v>
      </c>
      <c r="C558" s="1" t="s">
        <v>8295</v>
      </c>
      <c r="D558" s="1" t="s">
        <v>7188</v>
      </c>
      <c r="E558" s="1">
        <v>586.0</v>
      </c>
      <c r="F558" s="1">
        <v>436.46</v>
      </c>
      <c r="G558" s="1" t="s">
        <v>7163</v>
      </c>
      <c r="H558" s="12">
        <v>45807.0</v>
      </c>
      <c r="I558" s="1">
        <v>5.0</v>
      </c>
      <c r="J558" s="1">
        <v>2025.0</v>
      </c>
      <c r="K558" s="1" t="s">
        <v>7170</v>
      </c>
      <c r="L558" s="1">
        <v>241.7</v>
      </c>
      <c r="M558" s="13">
        <v>255765.56</v>
      </c>
      <c r="N558" s="1">
        <v>141636.2</v>
      </c>
      <c r="O558" s="13"/>
    </row>
    <row r="559">
      <c r="A559" s="1" t="s">
        <v>8296</v>
      </c>
      <c r="B559" s="1" t="s">
        <v>7176</v>
      </c>
      <c r="C559" s="1" t="s">
        <v>8297</v>
      </c>
      <c r="D559" s="1" t="s">
        <v>7198</v>
      </c>
      <c r="E559" s="1">
        <v>466.0</v>
      </c>
      <c r="F559" s="1">
        <v>464.43</v>
      </c>
      <c r="G559" s="1" t="s">
        <v>7178</v>
      </c>
      <c r="H559" s="12">
        <v>45848.0</v>
      </c>
      <c r="I559" s="1">
        <v>7.0</v>
      </c>
      <c r="J559" s="1">
        <v>2025.0</v>
      </c>
      <c r="K559" s="1" t="s">
        <v>7164</v>
      </c>
      <c r="L559" s="1">
        <v>206.9</v>
      </c>
      <c r="M559" s="13">
        <v>216424.38</v>
      </c>
      <c r="N559" s="1">
        <v>96415.4</v>
      </c>
      <c r="O559" s="13"/>
    </row>
    <row r="560">
      <c r="A560" s="1" t="s">
        <v>8298</v>
      </c>
      <c r="B560" s="1" t="s">
        <v>7176</v>
      </c>
      <c r="C560" s="1" t="s">
        <v>8299</v>
      </c>
      <c r="D560" s="1" t="s">
        <v>7168</v>
      </c>
      <c r="E560" s="1">
        <v>467.0</v>
      </c>
      <c r="F560" s="1">
        <v>481.92</v>
      </c>
      <c r="G560" s="1" t="s">
        <v>7169</v>
      </c>
      <c r="H560" s="12">
        <v>45942.0</v>
      </c>
      <c r="I560" s="1">
        <v>10.0</v>
      </c>
      <c r="J560" s="1">
        <v>2025.0</v>
      </c>
      <c r="K560" s="1" t="s">
        <v>7170</v>
      </c>
      <c r="L560" s="1">
        <v>455.6</v>
      </c>
      <c r="M560" s="13">
        <v>225056.64</v>
      </c>
      <c r="N560" s="1">
        <v>212765.2</v>
      </c>
      <c r="O560" s="13"/>
    </row>
    <row r="561">
      <c r="A561" s="1" t="s">
        <v>8300</v>
      </c>
      <c r="B561" s="1" t="s">
        <v>7172</v>
      </c>
      <c r="C561" s="1" t="s">
        <v>8301</v>
      </c>
      <c r="D561" s="1" t="s">
        <v>7174</v>
      </c>
      <c r="E561" s="1">
        <v>970.0</v>
      </c>
      <c r="F561" s="1">
        <v>557.71</v>
      </c>
      <c r="G561" s="1" t="s">
        <v>7169</v>
      </c>
      <c r="H561" s="12">
        <v>45987.0</v>
      </c>
      <c r="I561" s="1">
        <v>11.0</v>
      </c>
      <c r="J561" s="1">
        <v>2025.0</v>
      </c>
      <c r="K561" s="1" t="s">
        <v>7170</v>
      </c>
      <c r="L561" s="1">
        <v>454.9</v>
      </c>
      <c r="M561" s="13">
        <v>540978.7</v>
      </c>
      <c r="N561" s="1">
        <v>441253.0</v>
      </c>
      <c r="O561" s="13"/>
    </row>
    <row r="562">
      <c r="A562" s="1" t="s">
        <v>8302</v>
      </c>
      <c r="B562" s="1" t="s">
        <v>7172</v>
      </c>
      <c r="C562" s="1" t="s">
        <v>8303</v>
      </c>
      <c r="D562" s="1" t="s">
        <v>7198</v>
      </c>
      <c r="E562" s="1">
        <v>640.0</v>
      </c>
      <c r="F562" s="1">
        <v>563.48</v>
      </c>
      <c r="G562" s="1" t="s">
        <v>7182</v>
      </c>
      <c r="H562" s="12">
        <v>45703.0</v>
      </c>
      <c r="I562" s="1">
        <v>2.0</v>
      </c>
      <c r="J562" s="1">
        <v>2025.0</v>
      </c>
      <c r="K562" s="1" t="s">
        <v>7164</v>
      </c>
      <c r="L562" s="1">
        <v>350.2</v>
      </c>
      <c r="M562" s="13">
        <v>360627.2</v>
      </c>
      <c r="N562" s="1">
        <v>224128.0</v>
      </c>
      <c r="O562" s="13"/>
    </row>
    <row r="563">
      <c r="A563" s="1" t="s">
        <v>8304</v>
      </c>
      <c r="B563" s="1" t="s">
        <v>7202</v>
      </c>
      <c r="C563" s="1" t="s">
        <v>8305</v>
      </c>
      <c r="D563" s="1" t="s">
        <v>7162</v>
      </c>
      <c r="E563" s="1">
        <v>899.0</v>
      </c>
      <c r="F563" s="1">
        <v>326.69</v>
      </c>
      <c r="G563" s="1" t="s">
        <v>7178</v>
      </c>
      <c r="H563" s="12">
        <v>45736.0</v>
      </c>
      <c r="I563" s="1">
        <v>3.0</v>
      </c>
      <c r="J563" s="1">
        <v>2025.0</v>
      </c>
      <c r="K563" s="1" t="s">
        <v>7170</v>
      </c>
      <c r="L563" s="1">
        <v>390.9</v>
      </c>
      <c r="M563" s="13">
        <v>293694.31</v>
      </c>
      <c r="N563" s="1">
        <v>351419.1</v>
      </c>
      <c r="O563" s="13"/>
    </row>
    <row r="564">
      <c r="A564" s="1" t="s">
        <v>8306</v>
      </c>
      <c r="B564" s="1" t="s">
        <v>7172</v>
      </c>
      <c r="C564" s="1" t="s">
        <v>8307</v>
      </c>
      <c r="D564" s="1" t="s">
        <v>7168</v>
      </c>
      <c r="E564" s="1">
        <v>850.0</v>
      </c>
      <c r="F564" s="1">
        <v>328.54</v>
      </c>
      <c r="G564" s="1" t="s">
        <v>7191</v>
      </c>
      <c r="H564" s="12">
        <v>45786.0</v>
      </c>
      <c r="I564" s="1">
        <v>5.0</v>
      </c>
      <c r="J564" s="1">
        <v>2025.0</v>
      </c>
      <c r="K564" s="1" t="s">
        <v>7164</v>
      </c>
      <c r="L564" s="1">
        <v>339.2</v>
      </c>
      <c r="M564" s="13">
        <v>279259.0</v>
      </c>
      <c r="N564" s="1">
        <v>288320.0</v>
      </c>
      <c r="O564" s="13"/>
    </row>
    <row r="565">
      <c r="A565" s="1" t="s">
        <v>8308</v>
      </c>
      <c r="B565" s="1" t="s">
        <v>7206</v>
      </c>
      <c r="C565" s="1" t="s">
        <v>8309</v>
      </c>
      <c r="D565" s="1" t="s">
        <v>7210</v>
      </c>
      <c r="E565" s="1">
        <v>324.0</v>
      </c>
      <c r="F565" s="1">
        <v>508.83</v>
      </c>
      <c r="G565" s="1" t="s">
        <v>7178</v>
      </c>
      <c r="H565" s="12">
        <v>45833.0</v>
      </c>
      <c r="I565" s="1">
        <v>6.0</v>
      </c>
      <c r="J565" s="1">
        <v>2025.0</v>
      </c>
      <c r="K565" s="1" t="s">
        <v>7170</v>
      </c>
      <c r="L565" s="1">
        <v>121.7</v>
      </c>
      <c r="M565" s="13">
        <v>164860.92</v>
      </c>
      <c r="N565" s="1">
        <v>39430.8</v>
      </c>
      <c r="O565" s="13"/>
    </row>
    <row r="566">
      <c r="A566" s="1" t="s">
        <v>8310</v>
      </c>
      <c r="B566" s="1" t="s">
        <v>7172</v>
      </c>
      <c r="C566" s="1" t="s">
        <v>8311</v>
      </c>
      <c r="D566" s="1" t="s">
        <v>7168</v>
      </c>
      <c r="E566" s="1">
        <v>624.0</v>
      </c>
      <c r="F566" s="1">
        <v>518.77</v>
      </c>
      <c r="G566" s="1" t="s">
        <v>7191</v>
      </c>
      <c r="H566" s="12">
        <v>45703.0</v>
      </c>
      <c r="I566" s="1">
        <v>2.0</v>
      </c>
      <c r="J566" s="1">
        <v>2025.0</v>
      </c>
      <c r="K566" s="1" t="s">
        <v>7170</v>
      </c>
      <c r="L566" s="1">
        <v>127.4</v>
      </c>
      <c r="M566" s="13">
        <v>323712.48</v>
      </c>
      <c r="N566" s="1">
        <v>79497.6</v>
      </c>
      <c r="O566" s="13"/>
    </row>
    <row r="567">
      <c r="A567" s="1" t="s">
        <v>8312</v>
      </c>
      <c r="B567" s="1" t="s">
        <v>7202</v>
      </c>
      <c r="C567" s="1" t="s">
        <v>8313</v>
      </c>
      <c r="D567" s="1" t="s">
        <v>7198</v>
      </c>
      <c r="E567" s="1">
        <v>984.0</v>
      </c>
      <c r="F567" s="1">
        <v>584.49</v>
      </c>
      <c r="G567" s="1" t="s">
        <v>7169</v>
      </c>
      <c r="H567" s="12">
        <v>45712.0</v>
      </c>
      <c r="I567" s="1">
        <v>2.0</v>
      </c>
      <c r="J567" s="1">
        <v>2025.0</v>
      </c>
      <c r="K567" s="1" t="s">
        <v>7164</v>
      </c>
      <c r="L567" s="1">
        <v>171.8</v>
      </c>
      <c r="M567" s="13">
        <v>575138.16</v>
      </c>
      <c r="N567" s="1">
        <v>169051.2</v>
      </c>
      <c r="O567" s="13"/>
    </row>
    <row r="568">
      <c r="A568" s="1" t="s">
        <v>8314</v>
      </c>
      <c r="B568" s="1" t="s">
        <v>7172</v>
      </c>
      <c r="C568" s="1" t="s">
        <v>8315</v>
      </c>
      <c r="D568" s="1" t="s">
        <v>7174</v>
      </c>
      <c r="E568" s="1">
        <v>387.0</v>
      </c>
      <c r="F568" s="1">
        <v>470.83</v>
      </c>
      <c r="G568" s="1" t="s">
        <v>7182</v>
      </c>
      <c r="H568" s="12">
        <v>45905.0</v>
      </c>
      <c r="I568" s="1">
        <v>9.0</v>
      </c>
      <c r="J568" s="1">
        <v>2025.0</v>
      </c>
      <c r="K568" s="1" t="s">
        <v>7170</v>
      </c>
      <c r="L568" s="1">
        <v>112.9</v>
      </c>
      <c r="M568" s="13">
        <v>182211.21</v>
      </c>
      <c r="N568" s="1">
        <v>43692.3</v>
      </c>
      <c r="O568" s="13"/>
    </row>
    <row r="569">
      <c r="A569" s="1" t="s">
        <v>8316</v>
      </c>
      <c r="B569" s="1" t="s">
        <v>7180</v>
      </c>
      <c r="C569" s="1" t="s">
        <v>8317</v>
      </c>
      <c r="D569" s="1" t="s">
        <v>7174</v>
      </c>
      <c r="E569" s="1">
        <v>882.0</v>
      </c>
      <c r="F569" s="1">
        <v>593.46</v>
      </c>
      <c r="G569" s="1" t="s">
        <v>7185</v>
      </c>
      <c r="H569" s="12">
        <v>45837.0</v>
      </c>
      <c r="I569" s="1">
        <v>6.0</v>
      </c>
      <c r="J569" s="1">
        <v>2025.0</v>
      </c>
      <c r="K569" s="1" t="s">
        <v>7170</v>
      </c>
      <c r="L569" s="1">
        <v>123.8</v>
      </c>
      <c r="M569" s="13">
        <v>523431.72</v>
      </c>
      <c r="N569" s="1">
        <v>109191.6</v>
      </c>
      <c r="O569" s="13"/>
    </row>
    <row r="570">
      <c r="A570" s="1" t="s">
        <v>8318</v>
      </c>
      <c r="B570" s="1" t="s">
        <v>7160</v>
      </c>
      <c r="C570" s="1" t="s">
        <v>8319</v>
      </c>
      <c r="D570" s="1" t="s">
        <v>7168</v>
      </c>
      <c r="E570" s="1">
        <v>190.0</v>
      </c>
      <c r="F570" s="1">
        <v>362.99</v>
      </c>
      <c r="G570" s="1" t="s">
        <v>7204</v>
      </c>
      <c r="H570" s="12">
        <v>45719.0</v>
      </c>
      <c r="I570" s="1">
        <v>3.0</v>
      </c>
      <c r="J570" s="1">
        <v>2025.0</v>
      </c>
      <c r="K570" s="1" t="s">
        <v>7170</v>
      </c>
      <c r="L570" s="1">
        <v>266.8</v>
      </c>
      <c r="M570" s="13">
        <v>68968.1</v>
      </c>
      <c r="N570" s="1">
        <v>50692.0</v>
      </c>
      <c r="O570" s="13"/>
    </row>
    <row r="571">
      <c r="A571" s="1" t="s">
        <v>8320</v>
      </c>
      <c r="B571" s="1" t="s">
        <v>7160</v>
      </c>
      <c r="C571" s="1" t="s">
        <v>8321</v>
      </c>
      <c r="D571" s="1" t="s">
        <v>7210</v>
      </c>
      <c r="E571" s="1">
        <v>496.0</v>
      </c>
      <c r="F571" s="1">
        <v>436.08</v>
      </c>
      <c r="G571" s="1" t="s">
        <v>7169</v>
      </c>
      <c r="H571" s="12">
        <v>45838.0</v>
      </c>
      <c r="I571" s="1">
        <v>6.0</v>
      </c>
      <c r="J571" s="1">
        <v>2025.0</v>
      </c>
      <c r="K571" s="1" t="s">
        <v>7170</v>
      </c>
      <c r="L571" s="1">
        <v>336.4</v>
      </c>
      <c r="M571" s="13">
        <v>216295.68</v>
      </c>
      <c r="N571" s="1">
        <v>166854.4</v>
      </c>
      <c r="O571" s="13"/>
    </row>
    <row r="572">
      <c r="A572" s="1" t="s">
        <v>8322</v>
      </c>
      <c r="B572" s="1" t="s">
        <v>7176</v>
      </c>
      <c r="C572" s="1" t="s">
        <v>8323</v>
      </c>
      <c r="D572" s="1" t="s">
        <v>7168</v>
      </c>
      <c r="E572" s="1">
        <v>761.0</v>
      </c>
      <c r="F572" s="1">
        <v>342.3</v>
      </c>
      <c r="G572" s="1" t="s">
        <v>7169</v>
      </c>
      <c r="H572" s="12">
        <v>45734.0</v>
      </c>
      <c r="I572" s="1">
        <v>3.0</v>
      </c>
      <c r="J572" s="1">
        <v>2025.0</v>
      </c>
      <c r="K572" s="1" t="s">
        <v>7164</v>
      </c>
      <c r="L572" s="1">
        <v>248.0</v>
      </c>
      <c r="M572" s="13">
        <v>260490.3</v>
      </c>
      <c r="N572" s="1">
        <v>188728.0</v>
      </c>
      <c r="O572" s="13"/>
    </row>
    <row r="573">
      <c r="A573" s="1" t="s">
        <v>8324</v>
      </c>
      <c r="B573" s="1" t="s">
        <v>7166</v>
      </c>
      <c r="C573" s="1" t="s">
        <v>8325</v>
      </c>
      <c r="D573" s="1" t="s">
        <v>7198</v>
      </c>
      <c r="E573" s="1">
        <v>792.0</v>
      </c>
      <c r="F573" s="1">
        <v>486.54</v>
      </c>
      <c r="G573" s="1" t="s">
        <v>7182</v>
      </c>
      <c r="H573" s="12">
        <v>45795.0</v>
      </c>
      <c r="I573" s="1">
        <v>5.0</v>
      </c>
      <c r="J573" s="1">
        <v>2025.0</v>
      </c>
      <c r="K573" s="1" t="s">
        <v>7170</v>
      </c>
      <c r="L573" s="1">
        <v>174.4</v>
      </c>
      <c r="M573" s="13">
        <v>385339.68</v>
      </c>
      <c r="N573" s="1">
        <v>138124.8</v>
      </c>
      <c r="O573" s="13"/>
    </row>
    <row r="574">
      <c r="A574" s="1" t="s">
        <v>8326</v>
      </c>
      <c r="B574" s="1" t="s">
        <v>7166</v>
      </c>
      <c r="C574" s="1" t="s">
        <v>8327</v>
      </c>
      <c r="D574" s="1" t="s">
        <v>7162</v>
      </c>
      <c r="E574" s="1">
        <v>327.0</v>
      </c>
      <c r="F574" s="1">
        <v>415.86</v>
      </c>
      <c r="G574" s="1" t="s">
        <v>7178</v>
      </c>
      <c r="H574" s="12">
        <v>45832.0</v>
      </c>
      <c r="I574" s="1">
        <v>6.0</v>
      </c>
      <c r="J574" s="1">
        <v>2025.0</v>
      </c>
      <c r="K574" s="1" t="s">
        <v>7170</v>
      </c>
      <c r="L574" s="1">
        <v>417.3</v>
      </c>
      <c r="M574" s="13">
        <v>135986.22</v>
      </c>
      <c r="N574" s="1">
        <v>136457.1</v>
      </c>
      <c r="O574" s="13"/>
    </row>
    <row r="575">
      <c r="A575" s="1" t="s">
        <v>8328</v>
      </c>
      <c r="B575" s="1" t="s">
        <v>7160</v>
      </c>
      <c r="C575" s="1" t="s">
        <v>8329</v>
      </c>
      <c r="D575" s="1" t="s">
        <v>7198</v>
      </c>
      <c r="E575" s="1">
        <v>917.0</v>
      </c>
      <c r="F575" s="1">
        <v>310.06</v>
      </c>
      <c r="G575" s="1" t="s">
        <v>7163</v>
      </c>
      <c r="H575" s="12">
        <v>45932.0</v>
      </c>
      <c r="I575" s="1">
        <v>10.0</v>
      </c>
      <c r="J575" s="1">
        <v>2025.0</v>
      </c>
      <c r="K575" s="1" t="s">
        <v>7164</v>
      </c>
      <c r="L575" s="1">
        <v>327.4</v>
      </c>
      <c r="M575" s="13">
        <v>284325.02</v>
      </c>
      <c r="N575" s="1">
        <v>300225.8</v>
      </c>
      <c r="O575" s="13"/>
    </row>
    <row r="576">
      <c r="A576" s="1" t="s">
        <v>8330</v>
      </c>
      <c r="B576" s="1" t="s">
        <v>7202</v>
      </c>
      <c r="C576" s="1" t="s">
        <v>8331</v>
      </c>
      <c r="D576" s="1" t="s">
        <v>7188</v>
      </c>
      <c r="E576" s="1">
        <v>866.0</v>
      </c>
      <c r="F576" s="1">
        <v>370.54</v>
      </c>
      <c r="G576" s="1" t="s">
        <v>7204</v>
      </c>
      <c r="H576" s="12">
        <v>45697.0</v>
      </c>
      <c r="I576" s="1">
        <v>2.0</v>
      </c>
      <c r="J576" s="1">
        <v>2025.0</v>
      </c>
      <c r="K576" s="1" t="s">
        <v>7164</v>
      </c>
      <c r="L576" s="1">
        <v>191.8</v>
      </c>
      <c r="M576" s="13">
        <v>320887.64</v>
      </c>
      <c r="N576" s="1">
        <v>166098.8</v>
      </c>
      <c r="O576" s="13"/>
    </row>
    <row r="577">
      <c r="A577" s="1" t="s">
        <v>8332</v>
      </c>
      <c r="B577" s="1" t="s">
        <v>7166</v>
      </c>
      <c r="C577" s="1" t="s">
        <v>8333</v>
      </c>
      <c r="D577" s="1" t="s">
        <v>7168</v>
      </c>
      <c r="E577" s="1">
        <v>379.0</v>
      </c>
      <c r="F577" s="1">
        <v>303.3</v>
      </c>
      <c r="G577" s="1" t="s">
        <v>7182</v>
      </c>
      <c r="H577" s="12">
        <v>45967.0</v>
      </c>
      <c r="I577" s="1">
        <v>11.0</v>
      </c>
      <c r="J577" s="1">
        <v>2025.0</v>
      </c>
      <c r="K577" s="1" t="s">
        <v>7164</v>
      </c>
      <c r="L577" s="1">
        <v>126.4</v>
      </c>
      <c r="M577" s="13">
        <v>114950.7</v>
      </c>
      <c r="N577" s="1">
        <v>47905.6</v>
      </c>
      <c r="O577" s="13"/>
    </row>
    <row r="578">
      <c r="A578" s="1" t="s">
        <v>8334</v>
      </c>
      <c r="B578" s="1" t="s">
        <v>7180</v>
      </c>
      <c r="C578" s="1" t="s">
        <v>8335</v>
      </c>
      <c r="D578" s="1" t="s">
        <v>7213</v>
      </c>
      <c r="E578" s="1">
        <v>676.0</v>
      </c>
      <c r="F578" s="1">
        <v>307.07</v>
      </c>
      <c r="G578" s="1" t="s">
        <v>7178</v>
      </c>
      <c r="H578" s="12">
        <v>45742.0</v>
      </c>
      <c r="I578" s="1">
        <v>3.0</v>
      </c>
      <c r="J578" s="1">
        <v>2025.0</v>
      </c>
      <c r="K578" s="1" t="s">
        <v>7170</v>
      </c>
      <c r="L578" s="1">
        <v>134.0</v>
      </c>
      <c r="M578" s="13">
        <v>207579.32</v>
      </c>
      <c r="N578" s="1">
        <v>90584.0</v>
      </c>
      <c r="O578" s="13"/>
    </row>
    <row r="579">
      <c r="A579" s="1" t="s">
        <v>8336</v>
      </c>
      <c r="B579" s="1" t="s">
        <v>7166</v>
      </c>
      <c r="C579" s="1" t="s">
        <v>8337</v>
      </c>
      <c r="D579" s="1" t="s">
        <v>7162</v>
      </c>
      <c r="E579" s="1">
        <v>270.0</v>
      </c>
      <c r="F579" s="1">
        <v>578.02</v>
      </c>
      <c r="G579" s="1" t="s">
        <v>7163</v>
      </c>
      <c r="H579" s="12">
        <v>45893.0</v>
      </c>
      <c r="I579" s="1">
        <v>8.0</v>
      </c>
      <c r="J579" s="1">
        <v>2025.0</v>
      </c>
      <c r="K579" s="1" t="s">
        <v>7164</v>
      </c>
      <c r="L579" s="1">
        <v>104.9</v>
      </c>
      <c r="M579" s="13">
        <v>156065.4</v>
      </c>
      <c r="N579" s="1">
        <v>28323.0</v>
      </c>
      <c r="O579" s="13"/>
    </row>
    <row r="580">
      <c r="A580" s="1" t="s">
        <v>8338</v>
      </c>
      <c r="B580" s="1" t="s">
        <v>7206</v>
      </c>
      <c r="C580" s="1" t="s">
        <v>8339</v>
      </c>
      <c r="D580" s="1" t="s">
        <v>7188</v>
      </c>
      <c r="E580" s="1">
        <v>794.0</v>
      </c>
      <c r="F580" s="1">
        <v>459.72</v>
      </c>
      <c r="G580" s="1" t="s">
        <v>7204</v>
      </c>
      <c r="H580" s="12">
        <v>45816.0</v>
      </c>
      <c r="I580" s="1">
        <v>6.0</v>
      </c>
      <c r="J580" s="1">
        <v>2025.0</v>
      </c>
      <c r="K580" s="1" t="s">
        <v>7170</v>
      </c>
      <c r="L580" s="1">
        <v>286.6</v>
      </c>
      <c r="M580" s="13">
        <v>365017.68</v>
      </c>
      <c r="N580" s="1">
        <v>227560.4</v>
      </c>
      <c r="O580" s="13"/>
    </row>
    <row r="581">
      <c r="A581" s="1" t="s">
        <v>8340</v>
      </c>
      <c r="B581" s="1" t="s">
        <v>7202</v>
      </c>
      <c r="C581" s="1" t="s">
        <v>8341</v>
      </c>
      <c r="D581" s="1" t="s">
        <v>7174</v>
      </c>
      <c r="E581" s="1">
        <v>918.0</v>
      </c>
      <c r="F581" s="1">
        <v>383.65</v>
      </c>
      <c r="G581" s="1" t="s">
        <v>7182</v>
      </c>
      <c r="H581" s="12">
        <v>45897.0</v>
      </c>
      <c r="I581" s="1">
        <v>8.0</v>
      </c>
      <c r="J581" s="1">
        <v>2025.0</v>
      </c>
      <c r="K581" s="1" t="s">
        <v>7170</v>
      </c>
      <c r="L581" s="1">
        <v>456.8</v>
      </c>
      <c r="M581" s="13">
        <v>352190.7</v>
      </c>
      <c r="N581" s="1">
        <v>419342.4</v>
      </c>
      <c r="O581" s="13"/>
    </row>
    <row r="582">
      <c r="A582" s="1" t="s">
        <v>8342</v>
      </c>
      <c r="B582" s="1" t="s">
        <v>7160</v>
      </c>
      <c r="C582" s="1" t="s">
        <v>8343</v>
      </c>
      <c r="D582" s="1" t="s">
        <v>7162</v>
      </c>
      <c r="E582" s="1">
        <v>442.0</v>
      </c>
      <c r="F582" s="1">
        <v>486.2</v>
      </c>
      <c r="G582" s="1" t="s">
        <v>7185</v>
      </c>
      <c r="H582" s="12">
        <v>45855.0</v>
      </c>
      <c r="I582" s="1">
        <v>7.0</v>
      </c>
      <c r="J582" s="1">
        <v>2025.0</v>
      </c>
      <c r="K582" s="1" t="s">
        <v>7170</v>
      </c>
      <c r="L582" s="1">
        <v>157.4</v>
      </c>
      <c r="M582" s="13">
        <v>214900.4</v>
      </c>
      <c r="N582" s="1">
        <v>69570.8</v>
      </c>
      <c r="O582" s="13"/>
    </row>
    <row r="583">
      <c r="A583" s="1" t="s">
        <v>8344</v>
      </c>
      <c r="B583" s="1" t="s">
        <v>7202</v>
      </c>
      <c r="C583" s="1" t="s">
        <v>8345</v>
      </c>
      <c r="D583" s="1" t="s">
        <v>7174</v>
      </c>
      <c r="E583" s="1">
        <v>742.0</v>
      </c>
      <c r="F583" s="1">
        <v>383.79</v>
      </c>
      <c r="G583" s="1" t="s">
        <v>7204</v>
      </c>
      <c r="H583" s="12">
        <v>45922.0</v>
      </c>
      <c r="I583" s="1">
        <v>9.0</v>
      </c>
      <c r="J583" s="1">
        <v>2025.0</v>
      </c>
      <c r="K583" s="1" t="s">
        <v>7170</v>
      </c>
      <c r="L583" s="1">
        <v>428.5</v>
      </c>
      <c r="M583" s="13">
        <v>284772.18</v>
      </c>
      <c r="N583" s="1">
        <v>317947.0</v>
      </c>
      <c r="O583" s="13"/>
    </row>
    <row r="584">
      <c r="A584" s="1" t="s">
        <v>8346</v>
      </c>
      <c r="B584" s="1" t="s">
        <v>7206</v>
      </c>
      <c r="C584" s="1" t="s">
        <v>8347</v>
      </c>
      <c r="D584" s="1" t="s">
        <v>7198</v>
      </c>
      <c r="E584" s="1">
        <v>784.0</v>
      </c>
      <c r="F584" s="1">
        <v>541.54</v>
      </c>
      <c r="G584" s="1" t="s">
        <v>7185</v>
      </c>
      <c r="H584" s="12">
        <v>45811.0</v>
      </c>
      <c r="I584" s="1">
        <v>6.0</v>
      </c>
      <c r="J584" s="1">
        <v>2025.0</v>
      </c>
      <c r="K584" s="1" t="s">
        <v>7164</v>
      </c>
      <c r="L584" s="1">
        <v>145.5</v>
      </c>
      <c r="M584" s="13">
        <v>424567.36</v>
      </c>
      <c r="N584" s="1">
        <v>114072.0</v>
      </c>
      <c r="O584" s="13"/>
    </row>
    <row r="585">
      <c r="A585" s="1" t="s">
        <v>8348</v>
      </c>
      <c r="B585" s="1" t="s">
        <v>7206</v>
      </c>
      <c r="C585" s="1" t="s">
        <v>8349</v>
      </c>
      <c r="D585" s="1" t="s">
        <v>7162</v>
      </c>
      <c r="E585" s="1">
        <v>235.0</v>
      </c>
      <c r="F585" s="1">
        <v>553.08</v>
      </c>
      <c r="G585" s="1" t="s">
        <v>7185</v>
      </c>
      <c r="H585" s="12">
        <v>45988.0</v>
      </c>
      <c r="I585" s="1">
        <v>11.0</v>
      </c>
      <c r="J585" s="1">
        <v>2025.0</v>
      </c>
      <c r="K585" s="1" t="s">
        <v>7164</v>
      </c>
      <c r="L585" s="1">
        <v>305.9</v>
      </c>
      <c r="M585" s="13">
        <v>129973.8</v>
      </c>
      <c r="N585" s="1">
        <v>71886.5</v>
      </c>
      <c r="O585" s="13"/>
    </row>
    <row r="586">
      <c r="A586" s="1" t="s">
        <v>8350</v>
      </c>
      <c r="B586" s="1" t="s">
        <v>7172</v>
      </c>
      <c r="C586" s="1" t="s">
        <v>8351</v>
      </c>
      <c r="D586" s="1" t="s">
        <v>7168</v>
      </c>
      <c r="E586" s="1">
        <v>532.0</v>
      </c>
      <c r="F586" s="1">
        <v>464.62</v>
      </c>
      <c r="G586" s="1" t="s">
        <v>7191</v>
      </c>
      <c r="H586" s="12">
        <v>45814.0</v>
      </c>
      <c r="I586" s="1">
        <v>6.0</v>
      </c>
      <c r="J586" s="1">
        <v>2025.0</v>
      </c>
      <c r="K586" s="1" t="s">
        <v>7170</v>
      </c>
      <c r="L586" s="1">
        <v>448.0</v>
      </c>
      <c r="M586" s="13">
        <v>247177.84</v>
      </c>
      <c r="N586" s="1">
        <v>238336.0</v>
      </c>
      <c r="O586" s="13"/>
    </row>
    <row r="587">
      <c r="A587" s="1" t="s">
        <v>8352</v>
      </c>
      <c r="B587" s="1" t="s">
        <v>7166</v>
      </c>
      <c r="C587" s="1" t="s">
        <v>8353</v>
      </c>
      <c r="D587" s="1" t="s">
        <v>7213</v>
      </c>
      <c r="E587" s="1">
        <v>218.0</v>
      </c>
      <c r="F587" s="1">
        <v>592.52</v>
      </c>
      <c r="G587" s="1" t="s">
        <v>7163</v>
      </c>
      <c r="H587" s="12">
        <v>45755.0</v>
      </c>
      <c r="I587" s="1">
        <v>4.0</v>
      </c>
      <c r="J587" s="1">
        <v>2025.0</v>
      </c>
      <c r="K587" s="1" t="s">
        <v>7164</v>
      </c>
      <c r="L587" s="1">
        <v>291.7</v>
      </c>
      <c r="M587" s="13">
        <v>129169.36</v>
      </c>
      <c r="N587" s="1">
        <v>63590.6</v>
      </c>
      <c r="O587" s="13"/>
    </row>
    <row r="588">
      <c r="A588" s="1" t="s">
        <v>8354</v>
      </c>
      <c r="B588" s="1" t="s">
        <v>7176</v>
      </c>
      <c r="C588" s="1" t="s">
        <v>8355</v>
      </c>
      <c r="D588" s="1" t="s">
        <v>7210</v>
      </c>
      <c r="E588" s="1">
        <v>860.0</v>
      </c>
      <c r="F588" s="1">
        <v>512.34</v>
      </c>
      <c r="G588" s="1" t="s">
        <v>7163</v>
      </c>
      <c r="H588" s="12">
        <v>45813.0</v>
      </c>
      <c r="I588" s="1">
        <v>6.0</v>
      </c>
      <c r="J588" s="1">
        <v>2025.0</v>
      </c>
      <c r="K588" s="1" t="s">
        <v>7164</v>
      </c>
      <c r="L588" s="1">
        <v>195.2</v>
      </c>
      <c r="M588" s="13">
        <v>440612.4</v>
      </c>
      <c r="N588" s="1">
        <v>167872.0</v>
      </c>
      <c r="O588" s="13"/>
    </row>
    <row r="589">
      <c r="A589" s="1" t="s">
        <v>8356</v>
      </c>
      <c r="B589" s="1" t="s">
        <v>7160</v>
      </c>
      <c r="C589" s="1" t="s">
        <v>8357</v>
      </c>
      <c r="D589" s="1" t="s">
        <v>7162</v>
      </c>
      <c r="E589" s="1">
        <v>781.0</v>
      </c>
      <c r="F589" s="1">
        <v>416.23</v>
      </c>
      <c r="G589" s="1" t="s">
        <v>7185</v>
      </c>
      <c r="H589" s="12">
        <v>45967.0</v>
      </c>
      <c r="I589" s="1">
        <v>11.0</v>
      </c>
      <c r="J589" s="1">
        <v>2025.0</v>
      </c>
      <c r="K589" s="1" t="s">
        <v>7164</v>
      </c>
      <c r="L589" s="1">
        <v>434.4</v>
      </c>
      <c r="M589" s="13">
        <v>325075.63</v>
      </c>
      <c r="N589" s="1">
        <v>339266.4</v>
      </c>
      <c r="O589" s="13"/>
    </row>
    <row r="590">
      <c r="A590" s="1" t="s">
        <v>8358</v>
      </c>
      <c r="B590" s="1" t="s">
        <v>7202</v>
      </c>
      <c r="C590" s="1" t="s">
        <v>8359</v>
      </c>
      <c r="D590" s="1" t="s">
        <v>7162</v>
      </c>
      <c r="E590" s="1">
        <v>189.0</v>
      </c>
      <c r="F590" s="1">
        <v>497.08</v>
      </c>
      <c r="G590" s="1" t="s">
        <v>7204</v>
      </c>
      <c r="H590" s="12">
        <v>45830.0</v>
      </c>
      <c r="I590" s="1">
        <v>6.0</v>
      </c>
      <c r="J590" s="1">
        <v>2025.0</v>
      </c>
      <c r="K590" s="1" t="s">
        <v>7164</v>
      </c>
      <c r="L590" s="1">
        <v>215.0</v>
      </c>
      <c r="M590" s="13">
        <v>93948.12</v>
      </c>
      <c r="N590" s="1">
        <v>40635.0</v>
      </c>
      <c r="O590" s="13"/>
    </row>
    <row r="591">
      <c r="A591" s="1" t="s">
        <v>8360</v>
      </c>
      <c r="B591" s="1" t="s">
        <v>7166</v>
      </c>
      <c r="C591" s="1" t="s">
        <v>8361</v>
      </c>
      <c r="D591" s="1" t="s">
        <v>7210</v>
      </c>
      <c r="E591" s="1">
        <v>997.0</v>
      </c>
      <c r="F591" s="1">
        <v>501.5</v>
      </c>
      <c r="G591" s="1" t="s">
        <v>7182</v>
      </c>
      <c r="H591" s="12">
        <v>45815.0</v>
      </c>
      <c r="I591" s="1">
        <v>6.0</v>
      </c>
      <c r="J591" s="1">
        <v>2025.0</v>
      </c>
      <c r="K591" s="1" t="s">
        <v>7170</v>
      </c>
      <c r="L591" s="1">
        <v>153.8</v>
      </c>
      <c r="M591" s="13">
        <v>499995.5</v>
      </c>
      <c r="N591" s="1">
        <v>153338.6</v>
      </c>
      <c r="O591" s="13"/>
    </row>
    <row r="592">
      <c r="A592" s="1" t="s">
        <v>8362</v>
      </c>
      <c r="B592" s="1" t="s">
        <v>7160</v>
      </c>
      <c r="C592" s="1" t="s">
        <v>8363</v>
      </c>
      <c r="D592" s="1" t="s">
        <v>7188</v>
      </c>
      <c r="E592" s="1">
        <v>103.0</v>
      </c>
      <c r="F592" s="1">
        <v>351.86</v>
      </c>
      <c r="G592" s="1" t="s">
        <v>7169</v>
      </c>
      <c r="H592" s="12">
        <v>45989.0</v>
      </c>
      <c r="I592" s="1">
        <v>11.0</v>
      </c>
      <c r="J592" s="1">
        <v>2025.0</v>
      </c>
      <c r="K592" s="1" t="s">
        <v>7170</v>
      </c>
      <c r="L592" s="1">
        <v>485.4</v>
      </c>
      <c r="M592" s="13">
        <v>36241.58</v>
      </c>
      <c r="N592" s="1">
        <v>49996.2</v>
      </c>
      <c r="O592" s="13"/>
    </row>
    <row r="593">
      <c r="A593" s="1" t="s">
        <v>8364</v>
      </c>
      <c r="B593" s="1" t="s">
        <v>7166</v>
      </c>
      <c r="C593" s="1" t="s">
        <v>8365</v>
      </c>
      <c r="D593" s="1" t="s">
        <v>7168</v>
      </c>
      <c r="E593" s="1">
        <v>238.0</v>
      </c>
      <c r="F593" s="1">
        <v>412.17</v>
      </c>
      <c r="G593" s="1" t="s">
        <v>7178</v>
      </c>
      <c r="H593" s="12">
        <v>45950.0</v>
      </c>
      <c r="I593" s="1">
        <v>10.0</v>
      </c>
      <c r="J593" s="1">
        <v>2025.0</v>
      </c>
      <c r="K593" s="1" t="s">
        <v>7170</v>
      </c>
      <c r="L593" s="1">
        <v>263.2</v>
      </c>
      <c r="M593" s="13">
        <v>98096.46</v>
      </c>
      <c r="N593" s="1">
        <v>62641.6</v>
      </c>
      <c r="O593" s="13"/>
    </row>
    <row r="594">
      <c r="A594" s="1" t="s">
        <v>8366</v>
      </c>
      <c r="B594" s="1" t="s">
        <v>7166</v>
      </c>
      <c r="C594" s="1" t="s">
        <v>8367</v>
      </c>
      <c r="D594" s="1" t="s">
        <v>7188</v>
      </c>
      <c r="E594" s="1">
        <v>788.0</v>
      </c>
      <c r="F594" s="1">
        <v>414.11</v>
      </c>
      <c r="G594" s="1" t="s">
        <v>7185</v>
      </c>
      <c r="H594" s="12">
        <v>45796.0</v>
      </c>
      <c r="I594" s="1">
        <v>5.0</v>
      </c>
      <c r="J594" s="1">
        <v>2025.0</v>
      </c>
      <c r="K594" s="1" t="s">
        <v>7170</v>
      </c>
      <c r="L594" s="1">
        <v>290.6</v>
      </c>
      <c r="M594" s="13">
        <v>326318.68</v>
      </c>
      <c r="N594" s="1">
        <v>228992.8</v>
      </c>
      <c r="O594" s="13"/>
    </row>
    <row r="595">
      <c r="A595" s="1" t="s">
        <v>8368</v>
      </c>
      <c r="B595" s="1" t="s">
        <v>7206</v>
      </c>
      <c r="C595" s="1" t="s">
        <v>8369</v>
      </c>
      <c r="D595" s="1" t="s">
        <v>7213</v>
      </c>
      <c r="E595" s="1">
        <v>325.0</v>
      </c>
      <c r="F595" s="1">
        <v>577.71</v>
      </c>
      <c r="G595" s="1" t="s">
        <v>7185</v>
      </c>
      <c r="H595" s="12">
        <v>45808.0</v>
      </c>
      <c r="I595" s="1">
        <v>5.0</v>
      </c>
      <c r="J595" s="1">
        <v>2025.0</v>
      </c>
      <c r="K595" s="1" t="s">
        <v>7164</v>
      </c>
      <c r="L595" s="1">
        <v>112.8</v>
      </c>
      <c r="M595" s="13">
        <v>187755.75</v>
      </c>
      <c r="N595" s="1">
        <v>36660.0</v>
      </c>
      <c r="O595" s="13"/>
    </row>
    <row r="596">
      <c r="A596" s="1" t="s">
        <v>8370</v>
      </c>
      <c r="B596" s="1" t="s">
        <v>7172</v>
      </c>
      <c r="C596" s="1" t="s">
        <v>8371</v>
      </c>
      <c r="D596" s="1" t="s">
        <v>7168</v>
      </c>
      <c r="E596" s="1">
        <v>995.0</v>
      </c>
      <c r="F596" s="1">
        <v>503.0</v>
      </c>
      <c r="G596" s="1" t="s">
        <v>7191</v>
      </c>
      <c r="H596" s="12">
        <v>45826.0</v>
      </c>
      <c r="I596" s="1">
        <v>6.0</v>
      </c>
      <c r="J596" s="1">
        <v>2025.0</v>
      </c>
      <c r="K596" s="1" t="s">
        <v>7164</v>
      </c>
      <c r="L596" s="1">
        <v>262.6</v>
      </c>
      <c r="M596" s="13">
        <v>500485.0</v>
      </c>
      <c r="N596" s="1">
        <v>261287.0</v>
      </c>
      <c r="O596" s="13"/>
    </row>
    <row r="597">
      <c r="A597" s="1" t="s">
        <v>8372</v>
      </c>
      <c r="B597" s="1" t="s">
        <v>7206</v>
      </c>
      <c r="C597" s="1" t="s">
        <v>8373</v>
      </c>
      <c r="D597" s="1" t="s">
        <v>7198</v>
      </c>
      <c r="E597" s="1">
        <v>417.0</v>
      </c>
      <c r="F597" s="1">
        <v>476.54</v>
      </c>
      <c r="G597" s="1" t="s">
        <v>7178</v>
      </c>
      <c r="H597" s="12">
        <v>45804.0</v>
      </c>
      <c r="I597" s="1">
        <v>5.0</v>
      </c>
      <c r="J597" s="1">
        <v>2025.0</v>
      </c>
      <c r="K597" s="1" t="s">
        <v>7170</v>
      </c>
      <c r="L597" s="1">
        <v>342.6</v>
      </c>
      <c r="M597" s="13">
        <v>198717.18</v>
      </c>
      <c r="N597" s="1">
        <v>142864.2</v>
      </c>
      <c r="O597" s="13"/>
    </row>
    <row r="598">
      <c r="A598" s="1" t="s">
        <v>8374</v>
      </c>
      <c r="B598" s="1" t="s">
        <v>7172</v>
      </c>
      <c r="C598" s="1" t="s">
        <v>8375</v>
      </c>
      <c r="D598" s="1" t="s">
        <v>7213</v>
      </c>
      <c r="E598" s="1">
        <v>568.0</v>
      </c>
      <c r="F598" s="1">
        <v>420.2</v>
      </c>
      <c r="G598" s="1" t="s">
        <v>7191</v>
      </c>
      <c r="H598" s="12">
        <v>45862.0</v>
      </c>
      <c r="I598" s="1">
        <v>7.0</v>
      </c>
      <c r="J598" s="1">
        <v>2025.0</v>
      </c>
      <c r="K598" s="1" t="s">
        <v>7164</v>
      </c>
      <c r="L598" s="1">
        <v>292.4</v>
      </c>
      <c r="M598" s="13">
        <v>238673.6</v>
      </c>
      <c r="N598" s="1">
        <v>166083.2</v>
      </c>
      <c r="O598" s="13"/>
    </row>
    <row r="599">
      <c r="A599" s="1" t="s">
        <v>8376</v>
      </c>
      <c r="B599" s="1" t="s">
        <v>7172</v>
      </c>
      <c r="C599" s="1" t="s">
        <v>8377</v>
      </c>
      <c r="D599" s="1" t="s">
        <v>7213</v>
      </c>
      <c r="E599" s="1">
        <v>741.0</v>
      </c>
      <c r="F599" s="1">
        <v>445.42</v>
      </c>
      <c r="G599" s="1" t="s">
        <v>7191</v>
      </c>
      <c r="H599" s="12">
        <v>45734.0</v>
      </c>
      <c r="I599" s="1">
        <v>3.0</v>
      </c>
      <c r="J599" s="1">
        <v>2025.0</v>
      </c>
      <c r="K599" s="1" t="s">
        <v>7164</v>
      </c>
      <c r="L599" s="1">
        <v>176.8</v>
      </c>
      <c r="M599" s="13">
        <v>330056.22</v>
      </c>
      <c r="N599" s="1">
        <v>131008.8</v>
      </c>
      <c r="O599" s="13"/>
    </row>
    <row r="600">
      <c r="A600" s="1" t="s">
        <v>8378</v>
      </c>
      <c r="B600" s="1" t="s">
        <v>7172</v>
      </c>
      <c r="C600" s="1" t="s">
        <v>8379</v>
      </c>
      <c r="D600" s="1" t="s">
        <v>7213</v>
      </c>
      <c r="E600" s="1">
        <v>782.0</v>
      </c>
      <c r="F600" s="1">
        <v>350.25</v>
      </c>
      <c r="G600" s="1" t="s">
        <v>7191</v>
      </c>
      <c r="H600" s="12">
        <v>45911.0</v>
      </c>
      <c r="I600" s="1">
        <v>9.0</v>
      </c>
      <c r="J600" s="1">
        <v>2025.0</v>
      </c>
      <c r="K600" s="1" t="s">
        <v>7170</v>
      </c>
      <c r="L600" s="1">
        <v>420.7</v>
      </c>
      <c r="M600" s="13">
        <v>273895.5</v>
      </c>
      <c r="N600" s="1">
        <v>328987.4</v>
      </c>
      <c r="O600" s="13"/>
    </row>
    <row r="601">
      <c r="A601" s="1" t="s">
        <v>8380</v>
      </c>
      <c r="B601" s="1" t="s">
        <v>7176</v>
      </c>
      <c r="C601" s="1" t="s">
        <v>8381</v>
      </c>
      <c r="D601" s="1" t="s">
        <v>7213</v>
      </c>
      <c r="E601" s="1">
        <v>612.0</v>
      </c>
      <c r="F601" s="1">
        <v>590.44</v>
      </c>
      <c r="G601" s="1" t="s">
        <v>7163</v>
      </c>
      <c r="H601" s="12">
        <v>45962.0</v>
      </c>
      <c r="I601" s="1">
        <v>11.0</v>
      </c>
      <c r="J601" s="1">
        <v>2025.0</v>
      </c>
      <c r="K601" s="1" t="s">
        <v>7170</v>
      </c>
      <c r="L601" s="1">
        <v>387.1</v>
      </c>
      <c r="M601" s="13">
        <v>361349.28</v>
      </c>
      <c r="N601" s="1">
        <v>236905.2</v>
      </c>
      <c r="O601" s="13"/>
    </row>
    <row r="602">
      <c r="A602" s="1" t="s">
        <v>8382</v>
      </c>
      <c r="B602" s="1" t="s">
        <v>7172</v>
      </c>
      <c r="C602" s="1" t="s">
        <v>8383</v>
      </c>
      <c r="D602" s="1" t="s">
        <v>7213</v>
      </c>
      <c r="E602" s="1">
        <v>137.0</v>
      </c>
      <c r="F602" s="1">
        <v>465.34</v>
      </c>
      <c r="G602" s="1" t="s">
        <v>7191</v>
      </c>
      <c r="H602" s="12">
        <v>45897.0</v>
      </c>
      <c r="I602" s="1">
        <v>8.0</v>
      </c>
      <c r="J602" s="1">
        <v>2025.0</v>
      </c>
      <c r="K602" s="1" t="s">
        <v>7164</v>
      </c>
      <c r="L602" s="1">
        <v>389.5</v>
      </c>
      <c r="M602" s="13">
        <v>63751.58</v>
      </c>
      <c r="N602" s="1">
        <v>53361.5</v>
      </c>
      <c r="O602" s="13"/>
    </row>
    <row r="603">
      <c r="A603" s="1" t="s">
        <v>8384</v>
      </c>
      <c r="B603" s="1" t="s">
        <v>7180</v>
      </c>
      <c r="C603" s="1" t="s">
        <v>8385</v>
      </c>
      <c r="D603" s="1" t="s">
        <v>7174</v>
      </c>
      <c r="E603" s="1">
        <v>121.0</v>
      </c>
      <c r="F603" s="1">
        <v>582.47</v>
      </c>
      <c r="G603" s="1" t="s">
        <v>7182</v>
      </c>
      <c r="H603" s="12">
        <v>45701.0</v>
      </c>
      <c r="I603" s="1">
        <v>2.0</v>
      </c>
      <c r="J603" s="1">
        <v>2025.0</v>
      </c>
      <c r="K603" s="1" t="s">
        <v>7164</v>
      </c>
      <c r="L603" s="1">
        <v>455.5</v>
      </c>
      <c r="M603" s="13">
        <v>70478.87</v>
      </c>
      <c r="N603" s="1">
        <v>55115.5</v>
      </c>
      <c r="O603" s="13"/>
    </row>
    <row r="604">
      <c r="A604" s="1" t="s">
        <v>8386</v>
      </c>
      <c r="B604" s="1" t="s">
        <v>7166</v>
      </c>
      <c r="C604" s="1" t="s">
        <v>8387</v>
      </c>
      <c r="D604" s="1" t="s">
        <v>7210</v>
      </c>
      <c r="E604" s="1">
        <v>419.0</v>
      </c>
      <c r="F604" s="1">
        <v>358.11</v>
      </c>
      <c r="G604" s="1" t="s">
        <v>7204</v>
      </c>
      <c r="H604" s="12">
        <v>45709.0</v>
      </c>
      <c r="I604" s="1">
        <v>2.0</v>
      </c>
      <c r="J604" s="1">
        <v>2025.0</v>
      </c>
      <c r="K604" s="1" t="s">
        <v>7164</v>
      </c>
      <c r="L604" s="1">
        <v>110.9</v>
      </c>
      <c r="M604" s="13">
        <v>150048.09</v>
      </c>
      <c r="N604" s="1">
        <v>46467.1</v>
      </c>
      <c r="O604" s="13"/>
    </row>
    <row r="605">
      <c r="A605" s="1" t="s">
        <v>8388</v>
      </c>
      <c r="B605" s="1" t="s">
        <v>7176</v>
      </c>
      <c r="C605" s="1" t="s">
        <v>8389</v>
      </c>
      <c r="D605" s="1" t="s">
        <v>7162</v>
      </c>
      <c r="E605" s="1">
        <v>336.0</v>
      </c>
      <c r="F605" s="1">
        <v>311.19</v>
      </c>
      <c r="G605" s="1" t="s">
        <v>7185</v>
      </c>
      <c r="H605" s="12">
        <v>45713.0</v>
      </c>
      <c r="I605" s="1">
        <v>2.0</v>
      </c>
      <c r="J605" s="1">
        <v>2025.0</v>
      </c>
      <c r="K605" s="1" t="s">
        <v>7170</v>
      </c>
      <c r="L605" s="1">
        <v>465.0</v>
      </c>
      <c r="M605" s="13">
        <v>104559.84</v>
      </c>
      <c r="N605" s="1">
        <v>156240.0</v>
      </c>
      <c r="O605" s="13"/>
    </row>
    <row r="606">
      <c r="A606" s="1" t="s">
        <v>8390</v>
      </c>
      <c r="B606" s="1" t="s">
        <v>7166</v>
      </c>
      <c r="C606" s="1" t="s">
        <v>8391</v>
      </c>
      <c r="D606" s="1" t="s">
        <v>7162</v>
      </c>
      <c r="E606" s="1">
        <v>465.0</v>
      </c>
      <c r="F606" s="1">
        <v>382.75</v>
      </c>
      <c r="G606" s="1" t="s">
        <v>7185</v>
      </c>
      <c r="H606" s="12">
        <v>45751.0</v>
      </c>
      <c r="I606" s="1">
        <v>4.0</v>
      </c>
      <c r="J606" s="1">
        <v>2025.0</v>
      </c>
      <c r="K606" s="1" t="s">
        <v>7164</v>
      </c>
      <c r="L606" s="1">
        <v>136.8</v>
      </c>
      <c r="M606" s="13">
        <v>177978.75</v>
      </c>
      <c r="N606" s="1">
        <v>63612.0</v>
      </c>
      <c r="O606" s="13"/>
    </row>
    <row r="607">
      <c r="A607" s="1" t="s">
        <v>8392</v>
      </c>
      <c r="B607" s="1" t="s">
        <v>7202</v>
      </c>
      <c r="C607" s="1" t="s">
        <v>8393</v>
      </c>
      <c r="D607" s="1" t="s">
        <v>7198</v>
      </c>
      <c r="E607" s="1">
        <v>215.0</v>
      </c>
      <c r="F607" s="1">
        <v>483.72</v>
      </c>
      <c r="G607" s="1" t="s">
        <v>7163</v>
      </c>
      <c r="H607" s="12">
        <v>45909.0</v>
      </c>
      <c r="I607" s="1">
        <v>9.0</v>
      </c>
      <c r="J607" s="1">
        <v>2025.0</v>
      </c>
      <c r="K607" s="1" t="s">
        <v>7164</v>
      </c>
      <c r="L607" s="1">
        <v>253.6</v>
      </c>
      <c r="M607" s="13">
        <v>103999.8</v>
      </c>
      <c r="N607" s="1">
        <v>54524.0</v>
      </c>
      <c r="O607" s="13"/>
    </row>
    <row r="608">
      <c r="A608" s="1" t="s">
        <v>8394</v>
      </c>
      <c r="B608" s="1" t="s">
        <v>7172</v>
      </c>
      <c r="C608" s="1" t="s">
        <v>8395</v>
      </c>
      <c r="D608" s="1" t="s">
        <v>7174</v>
      </c>
      <c r="E608" s="1">
        <v>479.0</v>
      </c>
      <c r="F608" s="1">
        <v>544.71</v>
      </c>
      <c r="G608" s="1" t="s">
        <v>7182</v>
      </c>
      <c r="H608" s="12">
        <v>45664.0</v>
      </c>
      <c r="I608" s="1">
        <v>1.0</v>
      </c>
      <c r="J608" s="1">
        <v>2025.0</v>
      </c>
      <c r="K608" s="1" t="s">
        <v>7170</v>
      </c>
      <c r="L608" s="1">
        <v>488.7</v>
      </c>
      <c r="M608" s="13">
        <v>260916.09</v>
      </c>
      <c r="N608" s="1">
        <v>234087.3</v>
      </c>
      <c r="O608" s="13"/>
    </row>
    <row r="609">
      <c r="A609" s="1" t="s">
        <v>8396</v>
      </c>
      <c r="B609" s="1" t="s">
        <v>7206</v>
      </c>
      <c r="C609" s="1" t="s">
        <v>8397</v>
      </c>
      <c r="D609" s="1" t="s">
        <v>7198</v>
      </c>
      <c r="E609" s="1">
        <v>699.0</v>
      </c>
      <c r="F609" s="1">
        <v>390.29</v>
      </c>
      <c r="G609" s="1" t="s">
        <v>7178</v>
      </c>
      <c r="H609" s="12">
        <v>45794.0</v>
      </c>
      <c r="I609" s="1">
        <v>5.0</v>
      </c>
      <c r="J609" s="1">
        <v>2025.0</v>
      </c>
      <c r="K609" s="1" t="s">
        <v>7170</v>
      </c>
      <c r="L609" s="1">
        <v>347.7</v>
      </c>
      <c r="M609" s="13">
        <v>272812.71</v>
      </c>
      <c r="N609" s="1">
        <v>243042.3</v>
      </c>
      <c r="O609" s="13"/>
    </row>
    <row r="610">
      <c r="A610" s="1" t="s">
        <v>8398</v>
      </c>
      <c r="B610" s="1" t="s">
        <v>7160</v>
      </c>
      <c r="C610" s="1" t="s">
        <v>8399</v>
      </c>
      <c r="D610" s="1" t="s">
        <v>7188</v>
      </c>
      <c r="E610" s="1">
        <v>315.0</v>
      </c>
      <c r="F610" s="1">
        <v>546.97</v>
      </c>
      <c r="G610" s="1" t="s">
        <v>7185</v>
      </c>
      <c r="H610" s="12">
        <v>45769.0</v>
      </c>
      <c r="I610" s="1">
        <v>4.0</v>
      </c>
      <c r="J610" s="1">
        <v>2025.0</v>
      </c>
      <c r="K610" s="1" t="s">
        <v>7164</v>
      </c>
      <c r="L610" s="1">
        <v>220.2</v>
      </c>
      <c r="M610" s="13">
        <v>172295.55</v>
      </c>
      <c r="N610" s="1">
        <v>69363.0</v>
      </c>
      <c r="O610" s="13"/>
    </row>
    <row r="611">
      <c r="A611" s="1" t="s">
        <v>8400</v>
      </c>
      <c r="B611" s="1" t="s">
        <v>7160</v>
      </c>
      <c r="C611" s="1" t="s">
        <v>8401</v>
      </c>
      <c r="D611" s="1" t="s">
        <v>7174</v>
      </c>
      <c r="E611" s="1">
        <v>401.0</v>
      </c>
      <c r="F611" s="1">
        <v>307.95</v>
      </c>
      <c r="G611" s="1" t="s">
        <v>7169</v>
      </c>
      <c r="H611" s="12">
        <v>45797.0</v>
      </c>
      <c r="I611" s="1">
        <v>5.0</v>
      </c>
      <c r="J611" s="1">
        <v>2025.0</v>
      </c>
      <c r="K611" s="1" t="s">
        <v>7164</v>
      </c>
      <c r="L611" s="1">
        <v>273.1</v>
      </c>
      <c r="M611" s="13">
        <v>123487.95</v>
      </c>
      <c r="N611" s="1">
        <v>109513.1</v>
      </c>
      <c r="O611" s="13"/>
    </row>
    <row r="612">
      <c r="A612" s="1" t="s">
        <v>8402</v>
      </c>
      <c r="B612" s="1" t="s">
        <v>7166</v>
      </c>
      <c r="C612" s="1" t="s">
        <v>8403</v>
      </c>
      <c r="D612" s="1" t="s">
        <v>7213</v>
      </c>
      <c r="E612" s="1">
        <v>743.0</v>
      </c>
      <c r="F612" s="1">
        <v>322.91</v>
      </c>
      <c r="G612" s="1" t="s">
        <v>7185</v>
      </c>
      <c r="H612" s="12">
        <v>45738.0</v>
      </c>
      <c r="I612" s="1">
        <v>3.0</v>
      </c>
      <c r="J612" s="1">
        <v>2025.0</v>
      </c>
      <c r="K612" s="1" t="s">
        <v>7170</v>
      </c>
      <c r="L612" s="1">
        <v>386.1</v>
      </c>
      <c r="M612" s="13">
        <v>239922.13</v>
      </c>
      <c r="N612" s="1">
        <v>286872.3</v>
      </c>
      <c r="O612" s="13"/>
    </row>
    <row r="613">
      <c r="A613" s="1" t="s">
        <v>8404</v>
      </c>
      <c r="B613" s="1" t="s">
        <v>7166</v>
      </c>
      <c r="C613" s="1" t="s">
        <v>8405</v>
      </c>
      <c r="D613" s="1" t="s">
        <v>7188</v>
      </c>
      <c r="E613" s="1">
        <v>184.0</v>
      </c>
      <c r="F613" s="1">
        <v>340.88</v>
      </c>
      <c r="G613" s="1" t="s">
        <v>7182</v>
      </c>
      <c r="H613" s="12">
        <v>45989.0</v>
      </c>
      <c r="I613" s="1">
        <v>11.0</v>
      </c>
      <c r="J613" s="1">
        <v>2025.0</v>
      </c>
      <c r="K613" s="1" t="s">
        <v>7164</v>
      </c>
      <c r="L613" s="1">
        <v>252.7</v>
      </c>
      <c r="M613" s="13">
        <v>62721.92</v>
      </c>
      <c r="N613" s="1">
        <v>46496.8</v>
      </c>
      <c r="O613" s="13"/>
    </row>
    <row r="614">
      <c r="A614" s="1" t="s">
        <v>8406</v>
      </c>
      <c r="B614" s="1" t="s">
        <v>7160</v>
      </c>
      <c r="C614" s="1" t="s">
        <v>8407</v>
      </c>
      <c r="D614" s="1" t="s">
        <v>7162</v>
      </c>
      <c r="E614" s="1">
        <v>413.0</v>
      </c>
      <c r="F614" s="1">
        <v>425.86</v>
      </c>
      <c r="G614" s="1" t="s">
        <v>7169</v>
      </c>
      <c r="H614" s="12">
        <v>45870.0</v>
      </c>
      <c r="I614" s="1">
        <v>8.0</v>
      </c>
      <c r="J614" s="1">
        <v>2025.0</v>
      </c>
      <c r="K614" s="1" t="s">
        <v>7164</v>
      </c>
      <c r="L614" s="1">
        <v>222.4</v>
      </c>
      <c r="M614" s="13">
        <v>175880.18</v>
      </c>
      <c r="N614" s="1">
        <v>91851.2</v>
      </c>
      <c r="O614" s="13"/>
    </row>
    <row r="615">
      <c r="A615" s="1" t="s">
        <v>8408</v>
      </c>
      <c r="B615" s="1" t="s">
        <v>7166</v>
      </c>
      <c r="C615" s="1" t="s">
        <v>8409</v>
      </c>
      <c r="D615" s="1" t="s">
        <v>7162</v>
      </c>
      <c r="E615" s="1">
        <v>114.0</v>
      </c>
      <c r="F615" s="1">
        <v>551.86</v>
      </c>
      <c r="G615" s="1" t="s">
        <v>7182</v>
      </c>
      <c r="H615" s="12">
        <v>45700.0</v>
      </c>
      <c r="I615" s="1">
        <v>2.0</v>
      </c>
      <c r="J615" s="1">
        <v>2025.0</v>
      </c>
      <c r="K615" s="1" t="s">
        <v>7164</v>
      </c>
      <c r="L615" s="1">
        <v>138.0</v>
      </c>
      <c r="M615" s="13">
        <v>62912.04</v>
      </c>
      <c r="N615" s="1">
        <v>15732.0</v>
      </c>
      <c r="O615" s="13"/>
    </row>
    <row r="616">
      <c r="A616" s="1" t="s">
        <v>8410</v>
      </c>
      <c r="B616" s="1" t="s">
        <v>7176</v>
      </c>
      <c r="C616" s="1" t="s">
        <v>8411</v>
      </c>
      <c r="D616" s="1" t="s">
        <v>7188</v>
      </c>
      <c r="E616" s="1">
        <v>420.0</v>
      </c>
      <c r="F616" s="1">
        <v>364.77</v>
      </c>
      <c r="G616" s="1" t="s">
        <v>7178</v>
      </c>
      <c r="H616" s="12">
        <v>45668.0</v>
      </c>
      <c r="I616" s="1">
        <v>1.0</v>
      </c>
      <c r="J616" s="1">
        <v>2025.0</v>
      </c>
      <c r="K616" s="1" t="s">
        <v>7170</v>
      </c>
      <c r="L616" s="1">
        <v>459.0</v>
      </c>
      <c r="M616" s="13">
        <v>153203.4</v>
      </c>
      <c r="N616" s="1">
        <v>192780.0</v>
      </c>
      <c r="O616" s="13"/>
    </row>
    <row r="617">
      <c r="A617" s="1" t="s">
        <v>8412</v>
      </c>
      <c r="B617" s="1" t="s">
        <v>7176</v>
      </c>
      <c r="C617" s="1" t="s">
        <v>8413</v>
      </c>
      <c r="D617" s="1" t="s">
        <v>7162</v>
      </c>
      <c r="E617" s="1">
        <v>658.0</v>
      </c>
      <c r="F617" s="1">
        <v>584.51</v>
      </c>
      <c r="G617" s="1" t="s">
        <v>7182</v>
      </c>
      <c r="H617" s="12">
        <v>45741.0</v>
      </c>
      <c r="I617" s="1">
        <v>3.0</v>
      </c>
      <c r="J617" s="1">
        <v>2025.0</v>
      </c>
      <c r="K617" s="1" t="s">
        <v>7164</v>
      </c>
      <c r="L617" s="1">
        <v>239.0</v>
      </c>
      <c r="M617" s="13">
        <v>384607.58</v>
      </c>
      <c r="N617" s="1">
        <v>157262.0</v>
      </c>
      <c r="O617" s="13"/>
    </row>
    <row r="618">
      <c r="A618" s="1" t="s">
        <v>8414</v>
      </c>
      <c r="B618" s="1" t="s">
        <v>7172</v>
      </c>
      <c r="C618" s="1" t="s">
        <v>8415</v>
      </c>
      <c r="D618" s="1" t="s">
        <v>7210</v>
      </c>
      <c r="E618" s="1">
        <v>409.0</v>
      </c>
      <c r="F618" s="1">
        <v>347.32</v>
      </c>
      <c r="G618" s="1" t="s">
        <v>7182</v>
      </c>
      <c r="H618" s="12">
        <v>45778.0</v>
      </c>
      <c r="I618" s="1">
        <v>5.0</v>
      </c>
      <c r="J618" s="1">
        <v>2025.0</v>
      </c>
      <c r="K618" s="1" t="s">
        <v>7164</v>
      </c>
      <c r="L618" s="1">
        <v>406.9</v>
      </c>
      <c r="M618" s="13">
        <v>142053.88</v>
      </c>
      <c r="N618" s="1">
        <v>166422.1</v>
      </c>
      <c r="O618" s="13"/>
    </row>
    <row r="619">
      <c r="A619" s="1" t="s">
        <v>8416</v>
      </c>
      <c r="B619" s="1" t="s">
        <v>7202</v>
      </c>
      <c r="C619" s="1" t="s">
        <v>8417</v>
      </c>
      <c r="D619" s="1" t="s">
        <v>7198</v>
      </c>
      <c r="E619" s="1">
        <v>583.0</v>
      </c>
      <c r="F619" s="1">
        <v>364.46</v>
      </c>
      <c r="G619" s="1" t="s">
        <v>7204</v>
      </c>
      <c r="H619" s="12">
        <v>45761.0</v>
      </c>
      <c r="I619" s="1">
        <v>4.0</v>
      </c>
      <c r="J619" s="1">
        <v>2025.0</v>
      </c>
      <c r="K619" s="1" t="s">
        <v>7170</v>
      </c>
      <c r="L619" s="1">
        <v>330.2</v>
      </c>
      <c r="M619" s="13">
        <v>212480.18</v>
      </c>
      <c r="N619" s="1">
        <v>192506.6</v>
      </c>
      <c r="O619" s="13"/>
    </row>
    <row r="620">
      <c r="A620" s="1" t="s">
        <v>8418</v>
      </c>
      <c r="B620" s="1" t="s">
        <v>7160</v>
      </c>
      <c r="C620" s="1" t="s">
        <v>8419</v>
      </c>
      <c r="D620" s="1" t="s">
        <v>7174</v>
      </c>
      <c r="E620" s="1">
        <v>677.0</v>
      </c>
      <c r="F620" s="1">
        <v>395.32</v>
      </c>
      <c r="G620" s="1" t="s">
        <v>7204</v>
      </c>
      <c r="H620" s="12">
        <v>45952.0</v>
      </c>
      <c r="I620" s="1">
        <v>10.0</v>
      </c>
      <c r="J620" s="1">
        <v>2025.0</v>
      </c>
      <c r="K620" s="1" t="s">
        <v>7170</v>
      </c>
      <c r="L620" s="1">
        <v>404.6</v>
      </c>
      <c r="M620" s="13">
        <v>267631.64</v>
      </c>
      <c r="N620" s="1">
        <v>273914.2</v>
      </c>
      <c r="O620" s="13"/>
    </row>
    <row r="621">
      <c r="A621" s="1" t="s">
        <v>8420</v>
      </c>
      <c r="B621" s="1" t="s">
        <v>7206</v>
      </c>
      <c r="C621" s="1" t="s">
        <v>8421</v>
      </c>
      <c r="D621" s="1" t="s">
        <v>7210</v>
      </c>
      <c r="E621" s="1">
        <v>122.0</v>
      </c>
      <c r="F621" s="1">
        <v>401.18</v>
      </c>
      <c r="G621" s="1" t="s">
        <v>7204</v>
      </c>
      <c r="H621" s="12">
        <v>45879.0</v>
      </c>
      <c r="I621" s="1">
        <v>8.0</v>
      </c>
      <c r="J621" s="1">
        <v>2025.0</v>
      </c>
      <c r="K621" s="1" t="s">
        <v>7164</v>
      </c>
      <c r="L621" s="1">
        <v>122.8</v>
      </c>
      <c r="M621" s="13">
        <v>48943.96</v>
      </c>
      <c r="N621" s="1">
        <v>14981.6</v>
      </c>
      <c r="O621" s="13"/>
    </row>
    <row r="622">
      <c r="A622" s="1" t="s">
        <v>8422</v>
      </c>
      <c r="B622" s="1" t="s">
        <v>7172</v>
      </c>
      <c r="C622" s="1" t="s">
        <v>8423</v>
      </c>
      <c r="D622" s="1" t="s">
        <v>7213</v>
      </c>
      <c r="E622" s="1">
        <v>304.0</v>
      </c>
      <c r="F622" s="1">
        <v>378.26</v>
      </c>
      <c r="G622" s="1" t="s">
        <v>7191</v>
      </c>
      <c r="H622" s="12">
        <v>45953.0</v>
      </c>
      <c r="I622" s="1">
        <v>10.0</v>
      </c>
      <c r="J622" s="1">
        <v>2025.0</v>
      </c>
      <c r="K622" s="1" t="s">
        <v>7164</v>
      </c>
      <c r="L622" s="1">
        <v>184.2</v>
      </c>
      <c r="M622" s="13">
        <v>114991.04</v>
      </c>
      <c r="N622" s="1">
        <v>55996.8</v>
      </c>
      <c r="O622" s="13"/>
    </row>
    <row r="623">
      <c r="A623" s="1" t="s">
        <v>8424</v>
      </c>
      <c r="B623" s="1" t="s">
        <v>7172</v>
      </c>
      <c r="C623" s="1" t="s">
        <v>8425</v>
      </c>
      <c r="D623" s="1" t="s">
        <v>7213</v>
      </c>
      <c r="E623" s="1">
        <v>624.0</v>
      </c>
      <c r="F623" s="1">
        <v>391.42</v>
      </c>
      <c r="G623" s="1" t="s">
        <v>7191</v>
      </c>
      <c r="H623" s="12">
        <v>45660.0</v>
      </c>
      <c r="I623" s="1">
        <v>1.0</v>
      </c>
      <c r="J623" s="1">
        <v>2025.0</v>
      </c>
      <c r="K623" s="1" t="s">
        <v>7164</v>
      </c>
      <c r="L623" s="1">
        <v>357.0</v>
      </c>
      <c r="M623" s="13">
        <v>244246.08</v>
      </c>
      <c r="N623" s="1">
        <v>222768.0</v>
      </c>
      <c r="O623" s="13"/>
    </row>
    <row r="624">
      <c r="A624" s="1" t="s">
        <v>8426</v>
      </c>
      <c r="B624" s="1" t="s">
        <v>7176</v>
      </c>
      <c r="C624" s="1" t="s">
        <v>8427</v>
      </c>
      <c r="D624" s="1" t="s">
        <v>7188</v>
      </c>
      <c r="E624" s="1">
        <v>412.0</v>
      </c>
      <c r="F624" s="1">
        <v>570.96</v>
      </c>
      <c r="G624" s="1" t="s">
        <v>7169</v>
      </c>
      <c r="H624" s="12">
        <v>46019.0</v>
      </c>
      <c r="I624" s="1">
        <v>12.0</v>
      </c>
      <c r="J624" s="1">
        <v>2025.0</v>
      </c>
      <c r="K624" s="1" t="s">
        <v>7164</v>
      </c>
      <c r="L624" s="1">
        <v>467.1</v>
      </c>
      <c r="M624" s="13">
        <v>235235.52</v>
      </c>
      <c r="N624" s="1">
        <v>192445.2</v>
      </c>
      <c r="O624" s="13"/>
    </row>
    <row r="625">
      <c r="A625" s="1" t="s">
        <v>8428</v>
      </c>
      <c r="B625" s="1" t="s">
        <v>7202</v>
      </c>
      <c r="C625" s="1" t="s">
        <v>8429</v>
      </c>
      <c r="D625" s="1" t="s">
        <v>7213</v>
      </c>
      <c r="E625" s="1">
        <v>745.0</v>
      </c>
      <c r="F625" s="1">
        <v>553.24</v>
      </c>
      <c r="G625" s="1" t="s">
        <v>7169</v>
      </c>
      <c r="H625" s="12">
        <v>45684.0</v>
      </c>
      <c r="I625" s="1">
        <v>1.0</v>
      </c>
      <c r="J625" s="1">
        <v>2025.0</v>
      </c>
      <c r="K625" s="1" t="s">
        <v>7164</v>
      </c>
      <c r="L625" s="1">
        <v>302.5</v>
      </c>
      <c r="M625" s="13">
        <v>412163.8</v>
      </c>
      <c r="N625" s="1">
        <v>225362.5</v>
      </c>
      <c r="O625" s="13"/>
    </row>
    <row r="626">
      <c r="A626" s="1" t="s">
        <v>8430</v>
      </c>
      <c r="B626" s="1" t="s">
        <v>7176</v>
      </c>
      <c r="C626" s="1" t="s">
        <v>8431</v>
      </c>
      <c r="D626" s="1" t="s">
        <v>7210</v>
      </c>
      <c r="E626" s="1">
        <v>551.0</v>
      </c>
      <c r="F626" s="1">
        <v>546.63</v>
      </c>
      <c r="G626" s="1" t="s">
        <v>7185</v>
      </c>
      <c r="H626" s="12">
        <v>45721.0</v>
      </c>
      <c r="I626" s="1">
        <v>3.0</v>
      </c>
      <c r="J626" s="1">
        <v>2025.0</v>
      </c>
      <c r="K626" s="1" t="s">
        <v>7164</v>
      </c>
      <c r="L626" s="1">
        <v>239.5</v>
      </c>
      <c r="M626" s="13">
        <v>301193.13</v>
      </c>
      <c r="N626" s="1">
        <v>131964.5</v>
      </c>
      <c r="O626" s="13"/>
    </row>
    <row r="627">
      <c r="A627" s="1" t="s">
        <v>8432</v>
      </c>
      <c r="B627" s="1" t="s">
        <v>7160</v>
      </c>
      <c r="C627" s="1" t="s">
        <v>8433</v>
      </c>
      <c r="D627" s="1" t="s">
        <v>7162</v>
      </c>
      <c r="E627" s="1">
        <v>828.0</v>
      </c>
      <c r="F627" s="1">
        <v>472.71</v>
      </c>
      <c r="G627" s="1" t="s">
        <v>7178</v>
      </c>
      <c r="H627" s="12">
        <v>45731.0</v>
      </c>
      <c r="I627" s="1">
        <v>3.0</v>
      </c>
      <c r="J627" s="1">
        <v>2025.0</v>
      </c>
      <c r="K627" s="1" t="s">
        <v>7170</v>
      </c>
      <c r="L627" s="1">
        <v>244.1</v>
      </c>
      <c r="M627" s="13">
        <v>391403.88</v>
      </c>
      <c r="N627" s="1">
        <v>202114.8</v>
      </c>
      <c r="O627" s="13"/>
    </row>
    <row r="628">
      <c r="A628" s="1" t="s">
        <v>8434</v>
      </c>
      <c r="B628" s="1" t="s">
        <v>7172</v>
      </c>
      <c r="C628" s="1" t="s">
        <v>8435</v>
      </c>
      <c r="D628" s="1" t="s">
        <v>7213</v>
      </c>
      <c r="E628" s="1">
        <v>678.0</v>
      </c>
      <c r="F628" s="1">
        <v>439.92</v>
      </c>
      <c r="G628" s="1" t="s">
        <v>7191</v>
      </c>
      <c r="H628" s="12">
        <v>45692.0</v>
      </c>
      <c r="I628" s="1">
        <v>2.0</v>
      </c>
      <c r="J628" s="1">
        <v>2025.0</v>
      </c>
      <c r="K628" s="1" t="s">
        <v>7164</v>
      </c>
      <c r="L628" s="1">
        <v>132.0</v>
      </c>
      <c r="M628" s="13">
        <v>298265.76</v>
      </c>
      <c r="N628" s="1">
        <v>89496.0</v>
      </c>
      <c r="O628" s="13"/>
    </row>
    <row r="629">
      <c r="A629" s="1" t="s">
        <v>8436</v>
      </c>
      <c r="B629" s="1" t="s">
        <v>7160</v>
      </c>
      <c r="C629" s="1" t="s">
        <v>8437</v>
      </c>
      <c r="D629" s="1" t="s">
        <v>7168</v>
      </c>
      <c r="E629" s="1">
        <v>425.0</v>
      </c>
      <c r="F629" s="1">
        <v>367.8</v>
      </c>
      <c r="G629" s="1" t="s">
        <v>7178</v>
      </c>
      <c r="H629" s="12">
        <v>45758.0</v>
      </c>
      <c r="I629" s="1">
        <v>4.0</v>
      </c>
      <c r="J629" s="1">
        <v>2025.0</v>
      </c>
      <c r="K629" s="1" t="s">
        <v>7164</v>
      </c>
      <c r="L629" s="1">
        <v>456.5</v>
      </c>
      <c r="M629" s="13">
        <v>156315.0</v>
      </c>
      <c r="N629" s="1">
        <v>194012.5</v>
      </c>
      <c r="O629" s="13"/>
    </row>
    <row r="630">
      <c r="A630" s="1" t="s">
        <v>8438</v>
      </c>
      <c r="B630" s="1" t="s">
        <v>7176</v>
      </c>
      <c r="C630" s="1" t="s">
        <v>8439</v>
      </c>
      <c r="D630" s="1" t="s">
        <v>7210</v>
      </c>
      <c r="E630" s="1">
        <v>801.0</v>
      </c>
      <c r="F630" s="1">
        <v>444.65</v>
      </c>
      <c r="G630" s="1" t="s">
        <v>7178</v>
      </c>
      <c r="H630" s="12">
        <v>45862.0</v>
      </c>
      <c r="I630" s="1">
        <v>7.0</v>
      </c>
      <c r="J630" s="1">
        <v>2025.0</v>
      </c>
      <c r="K630" s="1" t="s">
        <v>7170</v>
      </c>
      <c r="L630" s="1">
        <v>101.8</v>
      </c>
      <c r="M630" s="13">
        <v>356164.65</v>
      </c>
      <c r="N630" s="1">
        <v>81541.8</v>
      </c>
      <c r="O630" s="13"/>
    </row>
    <row r="631">
      <c r="A631" s="1" t="s">
        <v>8440</v>
      </c>
      <c r="B631" s="1" t="s">
        <v>7202</v>
      </c>
      <c r="C631" s="1" t="s">
        <v>8441</v>
      </c>
      <c r="D631" s="1" t="s">
        <v>7213</v>
      </c>
      <c r="E631" s="1">
        <v>315.0</v>
      </c>
      <c r="F631" s="1">
        <v>434.21</v>
      </c>
      <c r="G631" s="1" t="s">
        <v>7182</v>
      </c>
      <c r="H631" s="12">
        <v>45766.0</v>
      </c>
      <c r="I631" s="1">
        <v>4.0</v>
      </c>
      <c r="J631" s="1">
        <v>2025.0</v>
      </c>
      <c r="K631" s="1" t="s">
        <v>7170</v>
      </c>
      <c r="L631" s="1">
        <v>468.9</v>
      </c>
      <c r="M631" s="13">
        <v>136776.15</v>
      </c>
      <c r="N631" s="1">
        <v>147703.5</v>
      </c>
      <c r="O631" s="13"/>
    </row>
    <row r="632">
      <c r="A632" s="1" t="s">
        <v>8442</v>
      </c>
      <c r="B632" s="1" t="s">
        <v>7166</v>
      </c>
      <c r="C632" s="1" t="s">
        <v>8443</v>
      </c>
      <c r="D632" s="1" t="s">
        <v>7210</v>
      </c>
      <c r="E632" s="1">
        <v>786.0</v>
      </c>
      <c r="F632" s="1">
        <v>572.89</v>
      </c>
      <c r="G632" s="1" t="s">
        <v>7163</v>
      </c>
      <c r="H632" s="12">
        <v>45747.0</v>
      </c>
      <c r="I632" s="1">
        <v>3.0</v>
      </c>
      <c r="J632" s="1">
        <v>2025.0</v>
      </c>
      <c r="K632" s="1" t="s">
        <v>7164</v>
      </c>
      <c r="L632" s="1">
        <v>374.2</v>
      </c>
      <c r="M632" s="13">
        <v>450291.54</v>
      </c>
      <c r="N632" s="1">
        <v>294121.2</v>
      </c>
      <c r="O632" s="13"/>
    </row>
    <row r="633">
      <c r="A633" s="1" t="s">
        <v>8444</v>
      </c>
      <c r="B633" s="1" t="s">
        <v>7160</v>
      </c>
      <c r="C633" s="1" t="s">
        <v>8445</v>
      </c>
      <c r="D633" s="1" t="s">
        <v>7210</v>
      </c>
      <c r="E633" s="1">
        <v>754.0</v>
      </c>
      <c r="F633" s="1">
        <v>590.29</v>
      </c>
      <c r="G633" s="1" t="s">
        <v>7185</v>
      </c>
      <c r="H633" s="12">
        <v>45829.0</v>
      </c>
      <c r="I633" s="1">
        <v>6.0</v>
      </c>
      <c r="J633" s="1">
        <v>2025.0</v>
      </c>
      <c r="K633" s="1" t="s">
        <v>7164</v>
      </c>
      <c r="L633" s="1">
        <v>196.6</v>
      </c>
      <c r="M633" s="13">
        <v>445078.66</v>
      </c>
      <c r="N633" s="1">
        <v>148236.4</v>
      </c>
      <c r="O633" s="13"/>
    </row>
    <row r="634">
      <c r="A634" s="1" t="s">
        <v>8446</v>
      </c>
      <c r="B634" s="1" t="s">
        <v>7176</v>
      </c>
      <c r="C634" s="1" t="s">
        <v>8447</v>
      </c>
      <c r="D634" s="1" t="s">
        <v>7168</v>
      </c>
      <c r="E634" s="1">
        <v>625.0</v>
      </c>
      <c r="F634" s="1">
        <v>371.64</v>
      </c>
      <c r="G634" s="1" t="s">
        <v>7182</v>
      </c>
      <c r="H634" s="12">
        <v>45919.0</v>
      </c>
      <c r="I634" s="1">
        <v>9.0</v>
      </c>
      <c r="J634" s="1">
        <v>2025.0</v>
      </c>
      <c r="K634" s="1" t="s">
        <v>7170</v>
      </c>
      <c r="L634" s="1">
        <v>395.4</v>
      </c>
      <c r="M634" s="13">
        <v>232275.0</v>
      </c>
      <c r="N634" s="1">
        <v>247125.0</v>
      </c>
      <c r="O634" s="13"/>
    </row>
    <row r="635">
      <c r="A635" s="1" t="s">
        <v>8448</v>
      </c>
      <c r="B635" s="1" t="s">
        <v>7176</v>
      </c>
      <c r="C635" s="1" t="s">
        <v>8449</v>
      </c>
      <c r="D635" s="1" t="s">
        <v>7168</v>
      </c>
      <c r="E635" s="1">
        <v>563.0</v>
      </c>
      <c r="F635" s="1">
        <v>307.79</v>
      </c>
      <c r="G635" s="1" t="s">
        <v>7204</v>
      </c>
      <c r="H635" s="12">
        <v>45904.0</v>
      </c>
      <c r="I635" s="1">
        <v>9.0</v>
      </c>
      <c r="J635" s="1">
        <v>2025.0</v>
      </c>
      <c r="K635" s="1" t="s">
        <v>7170</v>
      </c>
      <c r="L635" s="1">
        <v>221.2</v>
      </c>
      <c r="M635" s="13">
        <v>173285.77</v>
      </c>
      <c r="N635" s="1">
        <v>124535.6</v>
      </c>
      <c r="O635" s="13"/>
    </row>
    <row r="636">
      <c r="A636" s="1" t="s">
        <v>8450</v>
      </c>
      <c r="B636" s="1" t="s">
        <v>7202</v>
      </c>
      <c r="C636" s="1" t="s">
        <v>8451</v>
      </c>
      <c r="D636" s="1" t="s">
        <v>7213</v>
      </c>
      <c r="E636" s="1">
        <v>206.0</v>
      </c>
      <c r="F636" s="1">
        <v>474.14</v>
      </c>
      <c r="G636" s="1" t="s">
        <v>7185</v>
      </c>
      <c r="H636" s="12">
        <v>45980.0</v>
      </c>
      <c r="I636" s="1">
        <v>11.0</v>
      </c>
      <c r="J636" s="1">
        <v>2025.0</v>
      </c>
      <c r="K636" s="1" t="s">
        <v>7170</v>
      </c>
      <c r="L636" s="1">
        <v>321.7</v>
      </c>
      <c r="M636" s="13">
        <v>97672.84</v>
      </c>
      <c r="N636" s="1">
        <v>66270.2</v>
      </c>
      <c r="O636" s="13"/>
    </row>
    <row r="637">
      <c r="A637" s="1" t="s">
        <v>8452</v>
      </c>
      <c r="B637" s="1" t="s">
        <v>7180</v>
      </c>
      <c r="C637" s="1" t="s">
        <v>8453</v>
      </c>
      <c r="D637" s="1" t="s">
        <v>7168</v>
      </c>
      <c r="E637" s="1">
        <v>944.0</v>
      </c>
      <c r="F637" s="1">
        <v>544.7</v>
      </c>
      <c r="G637" s="1" t="s">
        <v>7185</v>
      </c>
      <c r="H637" s="12">
        <v>45874.0</v>
      </c>
      <c r="I637" s="1">
        <v>8.0</v>
      </c>
      <c r="J637" s="1">
        <v>2025.0</v>
      </c>
      <c r="K637" s="1" t="s">
        <v>7164</v>
      </c>
      <c r="L637" s="1">
        <v>408.7</v>
      </c>
      <c r="M637" s="13">
        <v>514196.8</v>
      </c>
      <c r="N637" s="1">
        <v>385812.8</v>
      </c>
      <c r="O637" s="13"/>
    </row>
    <row r="638">
      <c r="A638" s="1" t="s">
        <v>8454</v>
      </c>
      <c r="B638" s="1" t="s">
        <v>7180</v>
      </c>
      <c r="C638" s="1" t="s">
        <v>8455</v>
      </c>
      <c r="D638" s="1" t="s">
        <v>7188</v>
      </c>
      <c r="E638" s="1">
        <v>395.0</v>
      </c>
      <c r="F638" s="1">
        <v>320.54</v>
      </c>
      <c r="G638" s="1" t="s">
        <v>7185</v>
      </c>
      <c r="H638" s="12">
        <v>45736.0</v>
      </c>
      <c r="I638" s="1">
        <v>3.0</v>
      </c>
      <c r="J638" s="1">
        <v>2025.0</v>
      </c>
      <c r="K638" s="1" t="s">
        <v>7164</v>
      </c>
      <c r="L638" s="1">
        <v>177.5</v>
      </c>
      <c r="M638" s="13">
        <v>126613.3</v>
      </c>
      <c r="N638" s="1">
        <v>70112.5</v>
      </c>
      <c r="O638" s="13"/>
    </row>
    <row r="639">
      <c r="A639" s="1" t="s">
        <v>8456</v>
      </c>
      <c r="B639" s="1" t="s">
        <v>7166</v>
      </c>
      <c r="C639" s="1" t="s">
        <v>8457</v>
      </c>
      <c r="D639" s="1" t="s">
        <v>7162</v>
      </c>
      <c r="E639" s="1">
        <v>940.0</v>
      </c>
      <c r="F639" s="1">
        <v>589.53</v>
      </c>
      <c r="G639" s="1" t="s">
        <v>7163</v>
      </c>
      <c r="H639" s="12">
        <v>45669.0</v>
      </c>
      <c r="I639" s="1">
        <v>1.0</v>
      </c>
      <c r="J639" s="1">
        <v>2025.0</v>
      </c>
      <c r="K639" s="1" t="s">
        <v>7164</v>
      </c>
      <c r="L639" s="1">
        <v>305.8</v>
      </c>
      <c r="M639" s="13">
        <v>554158.2</v>
      </c>
      <c r="N639" s="1">
        <v>287452.0</v>
      </c>
      <c r="O639" s="13"/>
    </row>
    <row r="640">
      <c r="A640" s="1" t="s">
        <v>8458</v>
      </c>
      <c r="B640" s="1" t="s">
        <v>7176</v>
      </c>
      <c r="C640" s="1" t="s">
        <v>8459</v>
      </c>
      <c r="D640" s="1" t="s">
        <v>7210</v>
      </c>
      <c r="E640" s="1">
        <v>216.0</v>
      </c>
      <c r="F640" s="1">
        <v>327.24</v>
      </c>
      <c r="G640" s="1" t="s">
        <v>7182</v>
      </c>
      <c r="H640" s="12">
        <v>45892.0</v>
      </c>
      <c r="I640" s="1">
        <v>8.0</v>
      </c>
      <c r="J640" s="1">
        <v>2025.0</v>
      </c>
      <c r="K640" s="1" t="s">
        <v>7170</v>
      </c>
      <c r="L640" s="1">
        <v>132.0</v>
      </c>
      <c r="M640" s="13">
        <v>70683.84</v>
      </c>
      <c r="N640" s="1">
        <v>28512.0</v>
      </c>
      <c r="O640" s="13"/>
    </row>
    <row r="641">
      <c r="A641" s="1" t="s">
        <v>8460</v>
      </c>
      <c r="B641" s="1" t="s">
        <v>7180</v>
      </c>
      <c r="C641" s="1" t="s">
        <v>8461</v>
      </c>
      <c r="D641" s="1" t="s">
        <v>7168</v>
      </c>
      <c r="E641" s="1">
        <v>631.0</v>
      </c>
      <c r="F641" s="1">
        <v>400.96</v>
      </c>
      <c r="G641" s="1" t="s">
        <v>7185</v>
      </c>
      <c r="H641" s="12">
        <v>45835.0</v>
      </c>
      <c r="I641" s="1">
        <v>6.0</v>
      </c>
      <c r="J641" s="1">
        <v>2025.0</v>
      </c>
      <c r="K641" s="1" t="s">
        <v>7170</v>
      </c>
      <c r="L641" s="1">
        <v>268.1</v>
      </c>
      <c r="M641" s="13">
        <v>253005.76</v>
      </c>
      <c r="N641" s="1">
        <v>169171.1</v>
      </c>
      <c r="O641" s="13"/>
    </row>
    <row r="642">
      <c r="A642" s="1" t="s">
        <v>8462</v>
      </c>
      <c r="B642" s="1" t="s">
        <v>7172</v>
      </c>
      <c r="C642" s="1" t="s">
        <v>8463</v>
      </c>
      <c r="D642" s="1" t="s">
        <v>7213</v>
      </c>
      <c r="E642" s="1">
        <v>754.0</v>
      </c>
      <c r="F642" s="1">
        <v>327.37</v>
      </c>
      <c r="G642" s="1" t="s">
        <v>7191</v>
      </c>
      <c r="H642" s="12">
        <v>45866.0</v>
      </c>
      <c r="I642" s="1">
        <v>7.0</v>
      </c>
      <c r="J642" s="1">
        <v>2025.0</v>
      </c>
      <c r="K642" s="1" t="s">
        <v>7170</v>
      </c>
      <c r="L642" s="1">
        <v>455.4</v>
      </c>
      <c r="M642" s="13">
        <v>246836.98</v>
      </c>
      <c r="N642" s="1">
        <v>343371.6</v>
      </c>
      <c r="O642" s="13"/>
    </row>
    <row r="643">
      <c r="A643" s="1" t="s">
        <v>8464</v>
      </c>
      <c r="B643" s="1" t="s">
        <v>7176</v>
      </c>
      <c r="C643" s="1" t="s">
        <v>8465</v>
      </c>
      <c r="D643" s="1" t="s">
        <v>7188</v>
      </c>
      <c r="E643" s="1">
        <v>838.0</v>
      </c>
      <c r="F643" s="1">
        <v>481.55</v>
      </c>
      <c r="G643" s="1" t="s">
        <v>7185</v>
      </c>
      <c r="H643" s="12">
        <v>45825.0</v>
      </c>
      <c r="I643" s="1">
        <v>6.0</v>
      </c>
      <c r="J643" s="1">
        <v>2025.0</v>
      </c>
      <c r="K643" s="1" t="s">
        <v>7170</v>
      </c>
      <c r="L643" s="1">
        <v>149.7</v>
      </c>
      <c r="M643" s="13">
        <v>403538.9</v>
      </c>
      <c r="N643" s="1">
        <v>125448.6</v>
      </c>
      <c r="O643" s="13"/>
    </row>
    <row r="644">
      <c r="A644" s="1" t="s">
        <v>8466</v>
      </c>
      <c r="B644" s="1" t="s">
        <v>7172</v>
      </c>
      <c r="C644" s="1" t="s">
        <v>8467</v>
      </c>
      <c r="D644" s="1" t="s">
        <v>7162</v>
      </c>
      <c r="E644" s="1">
        <v>195.0</v>
      </c>
      <c r="F644" s="1">
        <v>490.55</v>
      </c>
      <c r="G644" s="1" t="s">
        <v>7191</v>
      </c>
      <c r="H644" s="12">
        <v>45941.0</v>
      </c>
      <c r="I644" s="1">
        <v>10.0</v>
      </c>
      <c r="J644" s="1">
        <v>2025.0</v>
      </c>
      <c r="K644" s="1" t="s">
        <v>7170</v>
      </c>
      <c r="L644" s="1">
        <v>129.5</v>
      </c>
      <c r="M644" s="13">
        <v>95657.25</v>
      </c>
      <c r="N644" s="1">
        <v>25252.5</v>
      </c>
      <c r="O644" s="13"/>
    </row>
    <row r="645">
      <c r="A645" s="1" t="s">
        <v>8468</v>
      </c>
      <c r="B645" s="1" t="s">
        <v>7202</v>
      </c>
      <c r="C645" s="1" t="s">
        <v>8469</v>
      </c>
      <c r="D645" s="1" t="s">
        <v>7213</v>
      </c>
      <c r="E645" s="1">
        <v>553.0</v>
      </c>
      <c r="F645" s="1">
        <v>591.03</v>
      </c>
      <c r="G645" s="1" t="s">
        <v>7163</v>
      </c>
      <c r="H645" s="12">
        <v>45931.0</v>
      </c>
      <c r="I645" s="1">
        <v>10.0</v>
      </c>
      <c r="J645" s="1">
        <v>2025.0</v>
      </c>
      <c r="K645" s="1" t="s">
        <v>7164</v>
      </c>
      <c r="L645" s="1">
        <v>105.9</v>
      </c>
      <c r="M645" s="13">
        <v>326839.59</v>
      </c>
      <c r="N645" s="1">
        <v>58562.7</v>
      </c>
      <c r="O645" s="13"/>
    </row>
    <row r="646">
      <c r="A646" s="1" t="s">
        <v>8470</v>
      </c>
      <c r="B646" s="1" t="s">
        <v>7180</v>
      </c>
      <c r="C646" s="1" t="s">
        <v>8471</v>
      </c>
      <c r="D646" s="1" t="s">
        <v>7188</v>
      </c>
      <c r="E646" s="1">
        <v>113.0</v>
      </c>
      <c r="F646" s="1">
        <v>367.51</v>
      </c>
      <c r="G646" s="1" t="s">
        <v>7178</v>
      </c>
      <c r="H646" s="12">
        <v>45794.0</v>
      </c>
      <c r="I646" s="1">
        <v>5.0</v>
      </c>
      <c r="J646" s="1">
        <v>2025.0</v>
      </c>
      <c r="K646" s="1" t="s">
        <v>7170</v>
      </c>
      <c r="L646" s="1">
        <v>464.9</v>
      </c>
      <c r="M646" s="13">
        <v>41528.63</v>
      </c>
      <c r="N646" s="1">
        <v>52533.7</v>
      </c>
      <c r="O646" s="13"/>
    </row>
    <row r="647">
      <c r="A647" s="1" t="s">
        <v>8472</v>
      </c>
      <c r="B647" s="1" t="s">
        <v>7202</v>
      </c>
      <c r="C647" s="1" t="s">
        <v>8473</v>
      </c>
      <c r="D647" s="1" t="s">
        <v>7168</v>
      </c>
      <c r="E647" s="1">
        <v>663.0</v>
      </c>
      <c r="F647" s="1">
        <v>522.28</v>
      </c>
      <c r="G647" s="1" t="s">
        <v>7185</v>
      </c>
      <c r="H647" s="12">
        <v>45989.0</v>
      </c>
      <c r="I647" s="1">
        <v>11.0</v>
      </c>
      <c r="J647" s="1">
        <v>2025.0</v>
      </c>
      <c r="K647" s="1" t="s">
        <v>7164</v>
      </c>
      <c r="L647" s="1">
        <v>337.0</v>
      </c>
      <c r="M647" s="13">
        <v>346271.64</v>
      </c>
      <c r="N647" s="1">
        <v>223431.0</v>
      </c>
      <c r="O647" s="13"/>
    </row>
    <row r="648">
      <c r="A648" s="1" t="s">
        <v>8474</v>
      </c>
      <c r="B648" s="1" t="s">
        <v>7202</v>
      </c>
      <c r="C648" s="1" t="s">
        <v>8475</v>
      </c>
      <c r="D648" s="1" t="s">
        <v>7162</v>
      </c>
      <c r="E648" s="1">
        <v>590.0</v>
      </c>
      <c r="F648" s="1">
        <v>429.82</v>
      </c>
      <c r="G648" s="1" t="s">
        <v>7163</v>
      </c>
      <c r="H648" s="12">
        <v>45694.0</v>
      </c>
      <c r="I648" s="1">
        <v>2.0</v>
      </c>
      <c r="J648" s="1">
        <v>2025.0</v>
      </c>
      <c r="K648" s="1" t="s">
        <v>7170</v>
      </c>
      <c r="L648" s="1">
        <v>385.9</v>
      </c>
      <c r="M648" s="13">
        <v>253593.8</v>
      </c>
      <c r="N648" s="1">
        <v>227681.0</v>
      </c>
      <c r="O648" s="13"/>
    </row>
    <row r="649">
      <c r="A649" s="1" t="s">
        <v>8476</v>
      </c>
      <c r="B649" s="1" t="s">
        <v>7160</v>
      </c>
      <c r="C649" s="1" t="s">
        <v>8477</v>
      </c>
      <c r="D649" s="1" t="s">
        <v>7174</v>
      </c>
      <c r="E649" s="1">
        <v>828.0</v>
      </c>
      <c r="F649" s="1">
        <v>508.99</v>
      </c>
      <c r="G649" s="1" t="s">
        <v>7185</v>
      </c>
      <c r="H649" s="12">
        <v>45848.0</v>
      </c>
      <c r="I649" s="1">
        <v>7.0</v>
      </c>
      <c r="J649" s="1">
        <v>2025.0</v>
      </c>
      <c r="K649" s="1" t="s">
        <v>7164</v>
      </c>
      <c r="L649" s="1">
        <v>303.7</v>
      </c>
      <c r="M649" s="13">
        <v>421443.72</v>
      </c>
      <c r="N649" s="1">
        <v>251463.6</v>
      </c>
      <c r="O649" s="13"/>
    </row>
    <row r="650">
      <c r="A650" s="1" t="s">
        <v>8478</v>
      </c>
      <c r="B650" s="1" t="s">
        <v>7166</v>
      </c>
      <c r="C650" s="1" t="s">
        <v>8479</v>
      </c>
      <c r="D650" s="1" t="s">
        <v>7198</v>
      </c>
      <c r="E650" s="1">
        <v>523.0</v>
      </c>
      <c r="F650" s="1">
        <v>589.62</v>
      </c>
      <c r="G650" s="1" t="s">
        <v>7185</v>
      </c>
      <c r="H650" s="12">
        <v>45822.0</v>
      </c>
      <c r="I650" s="1">
        <v>6.0</v>
      </c>
      <c r="J650" s="1">
        <v>2025.0</v>
      </c>
      <c r="K650" s="1" t="s">
        <v>7170</v>
      </c>
      <c r="L650" s="1">
        <v>375.5</v>
      </c>
      <c r="M650" s="13">
        <v>308371.26</v>
      </c>
      <c r="N650" s="1">
        <v>196386.5</v>
      </c>
      <c r="O650" s="13"/>
    </row>
    <row r="651">
      <c r="A651" s="1" t="s">
        <v>8480</v>
      </c>
      <c r="B651" s="1" t="s">
        <v>7160</v>
      </c>
      <c r="C651" s="1" t="s">
        <v>8481</v>
      </c>
      <c r="D651" s="1" t="s">
        <v>7188</v>
      </c>
      <c r="E651" s="1">
        <v>696.0</v>
      </c>
      <c r="F651" s="1">
        <v>482.37</v>
      </c>
      <c r="G651" s="1" t="s">
        <v>7182</v>
      </c>
      <c r="H651" s="12">
        <v>45676.0</v>
      </c>
      <c r="I651" s="1">
        <v>1.0</v>
      </c>
      <c r="J651" s="1">
        <v>2025.0</v>
      </c>
      <c r="K651" s="1" t="s">
        <v>7164</v>
      </c>
      <c r="L651" s="1">
        <v>405.1</v>
      </c>
      <c r="M651" s="13">
        <v>335729.52</v>
      </c>
      <c r="N651" s="1">
        <v>281949.6</v>
      </c>
      <c r="O651" s="13"/>
    </row>
    <row r="652">
      <c r="A652" s="1" t="s">
        <v>8482</v>
      </c>
      <c r="B652" s="1" t="s">
        <v>7166</v>
      </c>
      <c r="C652" s="1" t="s">
        <v>8483</v>
      </c>
      <c r="D652" s="1" t="s">
        <v>7174</v>
      </c>
      <c r="E652" s="1">
        <v>723.0</v>
      </c>
      <c r="F652" s="1">
        <v>336.15</v>
      </c>
      <c r="G652" s="1" t="s">
        <v>7204</v>
      </c>
      <c r="H652" s="12">
        <v>45958.0</v>
      </c>
      <c r="I652" s="1">
        <v>10.0</v>
      </c>
      <c r="J652" s="1">
        <v>2025.0</v>
      </c>
      <c r="K652" s="1" t="s">
        <v>7170</v>
      </c>
      <c r="L652" s="1">
        <v>428.0</v>
      </c>
      <c r="M652" s="13">
        <v>243036.45</v>
      </c>
      <c r="N652" s="1">
        <v>309444.0</v>
      </c>
      <c r="O652" s="13"/>
    </row>
    <row r="653">
      <c r="A653" s="1" t="s">
        <v>8484</v>
      </c>
      <c r="B653" s="1" t="s">
        <v>7166</v>
      </c>
      <c r="C653" s="1" t="s">
        <v>8485</v>
      </c>
      <c r="D653" s="1" t="s">
        <v>7168</v>
      </c>
      <c r="E653" s="1">
        <v>351.0</v>
      </c>
      <c r="F653" s="1">
        <v>338.08</v>
      </c>
      <c r="G653" s="1" t="s">
        <v>7182</v>
      </c>
      <c r="H653" s="12">
        <v>45834.0</v>
      </c>
      <c r="I653" s="1">
        <v>6.0</v>
      </c>
      <c r="J653" s="1">
        <v>2025.0</v>
      </c>
      <c r="K653" s="1" t="s">
        <v>7170</v>
      </c>
      <c r="L653" s="1">
        <v>107.1</v>
      </c>
      <c r="M653" s="13">
        <v>118666.08</v>
      </c>
      <c r="N653" s="1">
        <v>37592.1</v>
      </c>
      <c r="O653" s="13"/>
    </row>
    <row r="654">
      <c r="A654" s="1" t="s">
        <v>8486</v>
      </c>
      <c r="B654" s="1" t="s">
        <v>7202</v>
      </c>
      <c r="C654" s="1" t="s">
        <v>8487</v>
      </c>
      <c r="D654" s="1" t="s">
        <v>7210</v>
      </c>
      <c r="E654" s="1">
        <v>717.0</v>
      </c>
      <c r="F654" s="1">
        <v>395.51</v>
      </c>
      <c r="G654" s="1" t="s">
        <v>7169</v>
      </c>
      <c r="H654" s="12">
        <v>45772.0</v>
      </c>
      <c r="I654" s="1">
        <v>4.0</v>
      </c>
      <c r="J654" s="1">
        <v>2025.0</v>
      </c>
      <c r="K654" s="1" t="s">
        <v>7164</v>
      </c>
      <c r="L654" s="1">
        <v>261.1</v>
      </c>
      <c r="M654" s="13">
        <v>283580.67</v>
      </c>
      <c r="N654" s="1">
        <v>187208.7</v>
      </c>
      <c r="O654" s="13"/>
    </row>
    <row r="655">
      <c r="A655" s="1" t="s">
        <v>8488</v>
      </c>
      <c r="B655" s="1" t="s">
        <v>7160</v>
      </c>
      <c r="C655" s="1" t="s">
        <v>8489</v>
      </c>
      <c r="D655" s="1" t="s">
        <v>7213</v>
      </c>
      <c r="E655" s="1">
        <v>154.0</v>
      </c>
      <c r="F655" s="1">
        <v>421.56</v>
      </c>
      <c r="G655" s="1" t="s">
        <v>7182</v>
      </c>
      <c r="H655" s="12">
        <v>45693.0</v>
      </c>
      <c r="I655" s="1">
        <v>2.0</v>
      </c>
      <c r="J655" s="1">
        <v>2025.0</v>
      </c>
      <c r="K655" s="1" t="s">
        <v>7164</v>
      </c>
      <c r="L655" s="1">
        <v>342.5</v>
      </c>
      <c r="M655" s="13">
        <v>64920.24</v>
      </c>
      <c r="N655" s="1">
        <v>52745.0</v>
      </c>
      <c r="O655" s="13"/>
    </row>
    <row r="656">
      <c r="A656" s="1" t="s">
        <v>8490</v>
      </c>
      <c r="B656" s="1" t="s">
        <v>7180</v>
      </c>
      <c r="C656" s="1" t="s">
        <v>8491</v>
      </c>
      <c r="D656" s="1" t="s">
        <v>7213</v>
      </c>
      <c r="E656" s="1">
        <v>835.0</v>
      </c>
      <c r="F656" s="1">
        <v>419.17</v>
      </c>
      <c r="G656" s="1" t="s">
        <v>7169</v>
      </c>
      <c r="H656" s="12">
        <v>45912.0</v>
      </c>
      <c r="I656" s="1">
        <v>9.0</v>
      </c>
      <c r="J656" s="1">
        <v>2025.0</v>
      </c>
      <c r="K656" s="1" t="s">
        <v>7164</v>
      </c>
      <c r="L656" s="1">
        <v>190.5</v>
      </c>
      <c r="M656" s="13">
        <v>350006.95</v>
      </c>
      <c r="N656" s="1">
        <v>159067.5</v>
      </c>
      <c r="O656" s="13"/>
    </row>
    <row r="657">
      <c r="A657" s="1" t="s">
        <v>8492</v>
      </c>
      <c r="B657" s="1" t="s">
        <v>7202</v>
      </c>
      <c r="C657" s="1" t="s">
        <v>8493</v>
      </c>
      <c r="D657" s="1" t="s">
        <v>7162</v>
      </c>
      <c r="E657" s="1">
        <v>414.0</v>
      </c>
      <c r="F657" s="1">
        <v>408.93</v>
      </c>
      <c r="G657" s="1" t="s">
        <v>7204</v>
      </c>
      <c r="H657" s="12">
        <v>45858.0</v>
      </c>
      <c r="I657" s="1">
        <v>7.0</v>
      </c>
      <c r="J657" s="1">
        <v>2025.0</v>
      </c>
      <c r="K657" s="1" t="s">
        <v>7164</v>
      </c>
      <c r="L657" s="1">
        <v>380.8</v>
      </c>
      <c r="M657" s="13">
        <v>169297.02</v>
      </c>
      <c r="N657" s="1">
        <v>157651.2</v>
      </c>
      <c r="O657" s="13"/>
    </row>
    <row r="658">
      <c r="A658" s="1" t="s">
        <v>8494</v>
      </c>
      <c r="B658" s="1" t="s">
        <v>7166</v>
      </c>
      <c r="C658" s="1" t="s">
        <v>8495</v>
      </c>
      <c r="D658" s="1" t="s">
        <v>7168</v>
      </c>
      <c r="E658" s="1">
        <v>798.0</v>
      </c>
      <c r="F658" s="1">
        <v>533.01</v>
      </c>
      <c r="G658" s="1" t="s">
        <v>7185</v>
      </c>
      <c r="H658" s="12">
        <v>45921.0</v>
      </c>
      <c r="I658" s="1">
        <v>9.0</v>
      </c>
      <c r="J658" s="1">
        <v>2025.0</v>
      </c>
      <c r="K658" s="1" t="s">
        <v>7170</v>
      </c>
      <c r="L658" s="1">
        <v>474.3</v>
      </c>
      <c r="M658" s="13">
        <v>425341.98</v>
      </c>
      <c r="N658" s="1">
        <v>378491.4</v>
      </c>
      <c r="O658" s="13"/>
    </row>
    <row r="659">
      <c r="A659" s="1" t="s">
        <v>8496</v>
      </c>
      <c r="B659" s="1" t="s">
        <v>7202</v>
      </c>
      <c r="C659" s="1" t="s">
        <v>8497</v>
      </c>
      <c r="D659" s="1" t="s">
        <v>7162</v>
      </c>
      <c r="E659" s="1">
        <v>155.0</v>
      </c>
      <c r="F659" s="1">
        <v>586.73</v>
      </c>
      <c r="G659" s="1" t="s">
        <v>7185</v>
      </c>
      <c r="H659" s="12">
        <v>45666.0</v>
      </c>
      <c r="I659" s="1">
        <v>1.0</v>
      </c>
      <c r="J659" s="1">
        <v>2025.0</v>
      </c>
      <c r="K659" s="1" t="s">
        <v>7164</v>
      </c>
      <c r="L659" s="1">
        <v>193.6</v>
      </c>
      <c r="M659" s="13">
        <v>90943.15</v>
      </c>
      <c r="N659" s="1">
        <v>30008.0</v>
      </c>
      <c r="O659" s="13"/>
    </row>
    <row r="660">
      <c r="A660" s="1" t="s">
        <v>8498</v>
      </c>
      <c r="B660" s="1" t="s">
        <v>7172</v>
      </c>
      <c r="C660" s="1" t="s">
        <v>8499</v>
      </c>
      <c r="D660" s="1" t="s">
        <v>7162</v>
      </c>
      <c r="E660" s="1">
        <v>801.0</v>
      </c>
      <c r="F660" s="1">
        <v>478.06</v>
      </c>
      <c r="G660" s="1" t="s">
        <v>7191</v>
      </c>
      <c r="H660" s="12">
        <v>45880.0</v>
      </c>
      <c r="I660" s="1">
        <v>8.0</v>
      </c>
      <c r="J660" s="1">
        <v>2025.0</v>
      </c>
      <c r="K660" s="1" t="s">
        <v>7164</v>
      </c>
      <c r="L660" s="1">
        <v>459.1</v>
      </c>
      <c r="M660" s="13">
        <v>382926.06</v>
      </c>
      <c r="N660" s="1">
        <v>367739.1</v>
      </c>
      <c r="O660" s="13"/>
    </row>
    <row r="661">
      <c r="A661" s="1" t="s">
        <v>8500</v>
      </c>
      <c r="B661" s="1" t="s">
        <v>7206</v>
      </c>
      <c r="C661" s="1" t="s">
        <v>8501</v>
      </c>
      <c r="D661" s="1" t="s">
        <v>7210</v>
      </c>
      <c r="E661" s="1">
        <v>558.0</v>
      </c>
      <c r="F661" s="1">
        <v>350.9</v>
      </c>
      <c r="G661" s="1" t="s">
        <v>7182</v>
      </c>
      <c r="H661" s="12">
        <v>45932.0</v>
      </c>
      <c r="I661" s="1">
        <v>10.0</v>
      </c>
      <c r="J661" s="1">
        <v>2025.0</v>
      </c>
      <c r="K661" s="1" t="s">
        <v>7164</v>
      </c>
      <c r="L661" s="1">
        <v>320.7</v>
      </c>
      <c r="M661" s="13">
        <v>195802.2</v>
      </c>
      <c r="N661" s="1">
        <v>178950.6</v>
      </c>
      <c r="O661" s="13"/>
    </row>
    <row r="662">
      <c r="A662" s="1" t="s">
        <v>8502</v>
      </c>
      <c r="B662" s="1" t="s">
        <v>7206</v>
      </c>
      <c r="C662" s="1" t="s">
        <v>8503</v>
      </c>
      <c r="D662" s="1" t="s">
        <v>7162</v>
      </c>
      <c r="E662" s="1">
        <v>159.0</v>
      </c>
      <c r="F662" s="1">
        <v>425.09</v>
      </c>
      <c r="G662" s="1" t="s">
        <v>7185</v>
      </c>
      <c r="H662" s="12">
        <v>45819.0</v>
      </c>
      <c r="I662" s="1">
        <v>6.0</v>
      </c>
      <c r="J662" s="1">
        <v>2025.0</v>
      </c>
      <c r="K662" s="1" t="s">
        <v>7170</v>
      </c>
      <c r="L662" s="1">
        <v>363.6</v>
      </c>
      <c r="M662" s="13">
        <v>67589.31</v>
      </c>
      <c r="N662" s="1">
        <v>57812.4</v>
      </c>
      <c r="O662" s="13"/>
    </row>
    <row r="663">
      <c r="A663" s="1" t="s">
        <v>8504</v>
      </c>
      <c r="B663" s="1" t="s">
        <v>7180</v>
      </c>
      <c r="C663" s="1" t="s">
        <v>8505</v>
      </c>
      <c r="D663" s="1" t="s">
        <v>7188</v>
      </c>
      <c r="E663" s="1">
        <v>447.0</v>
      </c>
      <c r="F663" s="1">
        <v>498.53</v>
      </c>
      <c r="G663" s="1" t="s">
        <v>7182</v>
      </c>
      <c r="H663" s="12">
        <v>45658.0</v>
      </c>
      <c r="I663" s="1">
        <v>1.0</v>
      </c>
      <c r="J663" s="1">
        <v>2025.0</v>
      </c>
      <c r="K663" s="1" t="s">
        <v>7164</v>
      </c>
      <c r="L663" s="1">
        <v>164.7</v>
      </c>
      <c r="M663" s="13">
        <v>222842.91</v>
      </c>
      <c r="N663" s="1">
        <v>73620.9</v>
      </c>
      <c r="O663" s="13"/>
    </row>
    <row r="664">
      <c r="A664" s="1" t="s">
        <v>8506</v>
      </c>
      <c r="B664" s="1" t="s">
        <v>7172</v>
      </c>
      <c r="C664" s="1" t="s">
        <v>8507</v>
      </c>
      <c r="D664" s="1" t="s">
        <v>7198</v>
      </c>
      <c r="E664" s="1">
        <v>739.0</v>
      </c>
      <c r="F664" s="1">
        <v>408.64</v>
      </c>
      <c r="G664" s="1" t="s">
        <v>7163</v>
      </c>
      <c r="H664" s="12">
        <v>45679.0</v>
      </c>
      <c r="I664" s="1">
        <v>1.0</v>
      </c>
      <c r="J664" s="1">
        <v>2025.0</v>
      </c>
      <c r="K664" s="1" t="s">
        <v>7164</v>
      </c>
      <c r="L664" s="1">
        <v>434.6</v>
      </c>
      <c r="M664" s="13">
        <v>301984.96</v>
      </c>
      <c r="N664" s="1">
        <v>321169.4</v>
      </c>
      <c r="O664" s="13"/>
    </row>
    <row r="665">
      <c r="A665" s="1" t="s">
        <v>8508</v>
      </c>
      <c r="B665" s="1" t="s">
        <v>7176</v>
      </c>
      <c r="C665" s="1" t="s">
        <v>8509</v>
      </c>
      <c r="D665" s="1" t="s">
        <v>7198</v>
      </c>
      <c r="E665" s="1">
        <v>251.0</v>
      </c>
      <c r="F665" s="1">
        <v>390.31</v>
      </c>
      <c r="G665" s="1" t="s">
        <v>7163</v>
      </c>
      <c r="H665" s="12">
        <v>45968.0</v>
      </c>
      <c r="I665" s="1">
        <v>11.0</v>
      </c>
      <c r="J665" s="1">
        <v>2025.0</v>
      </c>
      <c r="K665" s="1" t="s">
        <v>7164</v>
      </c>
      <c r="L665" s="1">
        <v>291.7</v>
      </c>
      <c r="M665" s="13">
        <v>97967.81</v>
      </c>
      <c r="N665" s="1">
        <v>73216.7</v>
      </c>
      <c r="O665" s="13"/>
    </row>
    <row r="666">
      <c r="A666" s="1" t="s">
        <v>8510</v>
      </c>
      <c r="B666" s="1" t="s">
        <v>7160</v>
      </c>
      <c r="C666" s="1" t="s">
        <v>8511</v>
      </c>
      <c r="D666" s="1" t="s">
        <v>7188</v>
      </c>
      <c r="E666" s="1">
        <v>441.0</v>
      </c>
      <c r="F666" s="1">
        <v>400.16</v>
      </c>
      <c r="G666" s="1" t="s">
        <v>7163</v>
      </c>
      <c r="H666" s="12">
        <v>45999.0</v>
      </c>
      <c r="I666" s="1">
        <v>12.0</v>
      </c>
      <c r="J666" s="1">
        <v>2025.0</v>
      </c>
      <c r="K666" s="1" t="s">
        <v>7164</v>
      </c>
      <c r="L666" s="1">
        <v>117.7</v>
      </c>
      <c r="M666" s="13">
        <v>176470.56</v>
      </c>
      <c r="N666" s="1">
        <v>51905.7</v>
      </c>
      <c r="O666" s="13"/>
    </row>
    <row r="667">
      <c r="A667" s="1" t="s">
        <v>8512</v>
      </c>
      <c r="B667" s="1" t="s">
        <v>7172</v>
      </c>
      <c r="C667" s="1" t="s">
        <v>8513</v>
      </c>
      <c r="D667" s="1" t="s">
        <v>7162</v>
      </c>
      <c r="E667" s="1">
        <v>651.0</v>
      </c>
      <c r="F667" s="1">
        <v>510.5</v>
      </c>
      <c r="G667" s="1" t="s">
        <v>7191</v>
      </c>
      <c r="H667" s="12">
        <v>45837.0</v>
      </c>
      <c r="I667" s="1">
        <v>6.0</v>
      </c>
      <c r="J667" s="1">
        <v>2025.0</v>
      </c>
      <c r="K667" s="1" t="s">
        <v>7164</v>
      </c>
      <c r="L667" s="1">
        <v>367.6</v>
      </c>
      <c r="M667" s="13">
        <v>332335.5</v>
      </c>
      <c r="N667" s="1">
        <v>239307.6</v>
      </c>
      <c r="O667" s="13"/>
    </row>
    <row r="668">
      <c r="A668" s="1" t="s">
        <v>8514</v>
      </c>
      <c r="B668" s="1" t="s">
        <v>7176</v>
      </c>
      <c r="C668" s="1" t="s">
        <v>8515</v>
      </c>
      <c r="D668" s="1" t="s">
        <v>7210</v>
      </c>
      <c r="E668" s="1">
        <v>529.0</v>
      </c>
      <c r="F668" s="1">
        <v>551.26</v>
      </c>
      <c r="G668" s="1" t="s">
        <v>7185</v>
      </c>
      <c r="H668" s="12">
        <v>46012.0</v>
      </c>
      <c r="I668" s="1">
        <v>12.0</v>
      </c>
      <c r="J668" s="1">
        <v>2025.0</v>
      </c>
      <c r="K668" s="1" t="s">
        <v>7164</v>
      </c>
      <c r="L668" s="1">
        <v>387.0</v>
      </c>
      <c r="M668" s="13">
        <v>291616.54</v>
      </c>
      <c r="N668" s="1">
        <v>204723.0</v>
      </c>
      <c r="O668" s="13"/>
    </row>
    <row r="669">
      <c r="A669" s="1" t="s">
        <v>8516</v>
      </c>
      <c r="B669" s="1" t="s">
        <v>7180</v>
      </c>
      <c r="C669" s="1" t="s">
        <v>8517</v>
      </c>
      <c r="D669" s="1" t="s">
        <v>7174</v>
      </c>
      <c r="E669" s="1">
        <v>402.0</v>
      </c>
      <c r="F669" s="1">
        <v>372.82</v>
      </c>
      <c r="G669" s="1" t="s">
        <v>7204</v>
      </c>
      <c r="H669" s="12">
        <v>45961.0</v>
      </c>
      <c r="I669" s="1">
        <v>10.0</v>
      </c>
      <c r="J669" s="1">
        <v>2025.0</v>
      </c>
      <c r="K669" s="1" t="s">
        <v>7170</v>
      </c>
      <c r="L669" s="1">
        <v>492.6</v>
      </c>
      <c r="M669" s="13">
        <v>149873.64</v>
      </c>
      <c r="N669" s="1">
        <v>198025.2</v>
      </c>
      <c r="O669" s="13"/>
    </row>
    <row r="670">
      <c r="A670" s="1" t="s">
        <v>8518</v>
      </c>
      <c r="B670" s="1" t="s">
        <v>7180</v>
      </c>
      <c r="C670" s="1" t="s">
        <v>8519</v>
      </c>
      <c r="D670" s="1" t="s">
        <v>7198</v>
      </c>
      <c r="E670" s="1">
        <v>543.0</v>
      </c>
      <c r="F670" s="1">
        <v>334.53</v>
      </c>
      <c r="G670" s="1" t="s">
        <v>7204</v>
      </c>
      <c r="H670" s="12">
        <v>45803.0</v>
      </c>
      <c r="I670" s="1">
        <v>5.0</v>
      </c>
      <c r="J670" s="1">
        <v>2025.0</v>
      </c>
      <c r="K670" s="1" t="s">
        <v>7164</v>
      </c>
      <c r="L670" s="1">
        <v>102.3</v>
      </c>
      <c r="M670" s="13">
        <v>181649.79</v>
      </c>
      <c r="N670" s="1">
        <v>55548.9</v>
      </c>
      <c r="O670" s="13"/>
    </row>
    <row r="671">
      <c r="A671" s="1" t="s">
        <v>8520</v>
      </c>
      <c r="B671" s="1" t="s">
        <v>7206</v>
      </c>
      <c r="C671" s="1" t="s">
        <v>8521</v>
      </c>
      <c r="D671" s="1" t="s">
        <v>7198</v>
      </c>
      <c r="E671" s="1">
        <v>335.0</v>
      </c>
      <c r="F671" s="1">
        <v>430.52</v>
      </c>
      <c r="G671" s="1" t="s">
        <v>7182</v>
      </c>
      <c r="H671" s="12">
        <v>45683.0</v>
      </c>
      <c r="I671" s="1">
        <v>1.0</v>
      </c>
      <c r="J671" s="1">
        <v>2025.0</v>
      </c>
      <c r="K671" s="1" t="s">
        <v>7170</v>
      </c>
      <c r="L671" s="1">
        <v>381.5</v>
      </c>
      <c r="M671" s="13">
        <v>144224.2</v>
      </c>
      <c r="N671" s="1">
        <v>127802.5</v>
      </c>
      <c r="O671" s="13"/>
    </row>
    <row r="672">
      <c r="A672" s="1" t="s">
        <v>8522</v>
      </c>
      <c r="B672" s="1" t="s">
        <v>7172</v>
      </c>
      <c r="C672" s="1" t="s">
        <v>8523</v>
      </c>
      <c r="D672" s="1" t="s">
        <v>7162</v>
      </c>
      <c r="E672" s="1">
        <v>648.0</v>
      </c>
      <c r="F672" s="1">
        <v>506.39</v>
      </c>
      <c r="G672" s="1" t="s">
        <v>7191</v>
      </c>
      <c r="H672" s="12">
        <v>45787.0</v>
      </c>
      <c r="I672" s="1">
        <v>5.0</v>
      </c>
      <c r="J672" s="1">
        <v>2025.0</v>
      </c>
      <c r="K672" s="1" t="s">
        <v>7164</v>
      </c>
      <c r="L672" s="1">
        <v>137.1</v>
      </c>
      <c r="M672" s="13">
        <v>328140.72</v>
      </c>
      <c r="N672" s="1">
        <v>88840.8</v>
      </c>
      <c r="O672" s="13"/>
    </row>
    <row r="673">
      <c r="A673" s="1" t="s">
        <v>8524</v>
      </c>
      <c r="B673" s="1" t="s">
        <v>7160</v>
      </c>
      <c r="C673" s="1" t="s">
        <v>8525</v>
      </c>
      <c r="D673" s="1" t="s">
        <v>7174</v>
      </c>
      <c r="E673" s="1">
        <v>364.0</v>
      </c>
      <c r="F673" s="1">
        <v>310.71</v>
      </c>
      <c r="G673" s="1" t="s">
        <v>7185</v>
      </c>
      <c r="H673" s="12">
        <v>45677.0</v>
      </c>
      <c r="I673" s="1">
        <v>1.0</v>
      </c>
      <c r="J673" s="1">
        <v>2025.0</v>
      </c>
      <c r="K673" s="1" t="s">
        <v>7164</v>
      </c>
      <c r="L673" s="1">
        <v>267.2</v>
      </c>
      <c r="M673" s="13">
        <v>113098.44</v>
      </c>
      <c r="N673" s="1">
        <v>97260.8</v>
      </c>
      <c r="O673" s="13"/>
    </row>
    <row r="674">
      <c r="A674" s="1" t="s">
        <v>8526</v>
      </c>
      <c r="B674" s="1" t="s">
        <v>7166</v>
      </c>
      <c r="C674" s="1" t="s">
        <v>8527</v>
      </c>
      <c r="D674" s="1" t="s">
        <v>7162</v>
      </c>
      <c r="E674" s="1">
        <v>852.0</v>
      </c>
      <c r="F674" s="1">
        <v>541.93</v>
      </c>
      <c r="G674" s="1" t="s">
        <v>7169</v>
      </c>
      <c r="H674" s="12">
        <v>45716.0</v>
      </c>
      <c r="I674" s="1">
        <v>2.0</v>
      </c>
      <c r="J674" s="1">
        <v>2025.0</v>
      </c>
      <c r="K674" s="1" t="s">
        <v>7164</v>
      </c>
      <c r="L674" s="1">
        <v>417.5</v>
      </c>
      <c r="M674" s="13">
        <v>461724.36</v>
      </c>
      <c r="N674" s="1">
        <v>355710.0</v>
      </c>
      <c r="O674" s="13"/>
    </row>
    <row r="675">
      <c r="A675" s="1" t="s">
        <v>8528</v>
      </c>
      <c r="B675" s="1" t="s">
        <v>7176</v>
      </c>
      <c r="C675" s="1" t="s">
        <v>8529</v>
      </c>
      <c r="D675" s="1" t="s">
        <v>7174</v>
      </c>
      <c r="E675" s="1">
        <v>666.0</v>
      </c>
      <c r="F675" s="1">
        <v>346.64</v>
      </c>
      <c r="G675" s="1" t="s">
        <v>7178</v>
      </c>
      <c r="H675" s="12">
        <v>45716.0</v>
      </c>
      <c r="I675" s="1">
        <v>2.0</v>
      </c>
      <c r="J675" s="1">
        <v>2025.0</v>
      </c>
      <c r="K675" s="1" t="s">
        <v>7164</v>
      </c>
      <c r="L675" s="1">
        <v>118.4</v>
      </c>
      <c r="M675" s="13">
        <v>230862.24</v>
      </c>
      <c r="N675" s="1">
        <v>78854.4</v>
      </c>
      <c r="O675" s="13"/>
    </row>
    <row r="676">
      <c r="A676" s="1" t="s">
        <v>8530</v>
      </c>
      <c r="B676" s="1" t="s">
        <v>7160</v>
      </c>
      <c r="C676" s="1" t="s">
        <v>8531</v>
      </c>
      <c r="D676" s="1" t="s">
        <v>7162</v>
      </c>
      <c r="E676" s="1">
        <v>289.0</v>
      </c>
      <c r="F676" s="1">
        <v>550.97</v>
      </c>
      <c r="G676" s="1" t="s">
        <v>7169</v>
      </c>
      <c r="H676" s="12">
        <v>45932.0</v>
      </c>
      <c r="I676" s="1">
        <v>10.0</v>
      </c>
      <c r="J676" s="1">
        <v>2025.0</v>
      </c>
      <c r="K676" s="1" t="s">
        <v>7164</v>
      </c>
      <c r="L676" s="1">
        <v>257.7</v>
      </c>
      <c r="M676" s="13">
        <v>159230.33</v>
      </c>
      <c r="N676" s="1">
        <v>74475.3</v>
      </c>
      <c r="O676" s="13"/>
    </row>
    <row r="677">
      <c r="A677" s="1" t="s">
        <v>8532</v>
      </c>
      <c r="B677" s="1" t="s">
        <v>7180</v>
      </c>
      <c r="C677" s="1" t="s">
        <v>8533</v>
      </c>
      <c r="D677" s="1" t="s">
        <v>7174</v>
      </c>
      <c r="E677" s="1">
        <v>459.0</v>
      </c>
      <c r="F677" s="1">
        <v>481.43</v>
      </c>
      <c r="G677" s="1" t="s">
        <v>7182</v>
      </c>
      <c r="H677" s="12">
        <v>46008.0</v>
      </c>
      <c r="I677" s="1">
        <v>12.0</v>
      </c>
      <c r="J677" s="1">
        <v>2025.0</v>
      </c>
      <c r="K677" s="1" t="s">
        <v>7164</v>
      </c>
      <c r="L677" s="1">
        <v>431.9</v>
      </c>
      <c r="M677" s="13">
        <v>220976.37</v>
      </c>
      <c r="N677" s="1">
        <v>198242.1</v>
      </c>
      <c r="O677" s="13"/>
    </row>
    <row r="678">
      <c r="A678" s="1" t="s">
        <v>8534</v>
      </c>
      <c r="B678" s="1" t="s">
        <v>7172</v>
      </c>
      <c r="C678" s="1" t="s">
        <v>8535</v>
      </c>
      <c r="D678" s="1" t="s">
        <v>7174</v>
      </c>
      <c r="E678" s="1">
        <v>427.0</v>
      </c>
      <c r="F678" s="1">
        <v>599.81</v>
      </c>
      <c r="G678" s="1" t="s">
        <v>7204</v>
      </c>
      <c r="H678" s="12">
        <v>45837.0</v>
      </c>
      <c r="I678" s="1">
        <v>6.0</v>
      </c>
      <c r="J678" s="1">
        <v>2025.0</v>
      </c>
      <c r="K678" s="1" t="s">
        <v>7170</v>
      </c>
      <c r="L678" s="1">
        <v>418.7</v>
      </c>
      <c r="M678" s="13">
        <v>256118.87</v>
      </c>
      <c r="N678" s="1">
        <v>178784.9</v>
      </c>
      <c r="O678" s="13"/>
    </row>
    <row r="679">
      <c r="A679" s="1" t="s">
        <v>8536</v>
      </c>
      <c r="B679" s="1" t="s">
        <v>7172</v>
      </c>
      <c r="C679" s="1" t="s">
        <v>8537</v>
      </c>
      <c r="D679" s="1" t="s">
        <v>7162</v>
      </c>
      <c r="E679" s="1">
        <v>348.0</v>
      </c>
      <c r="F679" s="1">
        <v>503.29</v>
      </c>
      <c r="G679" s="1" t="s">
        <v>7191</v>
      </c>
      <c r="H679" s="12">
        <v>45666.0</v>
      </c>
      <c r="I679" s="1">
        <v>1.0</v>
      </c>
      <c r="J679" s="1">
        <v>2025.0</v>
      </c>
      <c r="K679" s="1" t="s">
        <v>7164</v>
      </c>
      <c r="L679" s="1">
        <v>257.0</v>
      </c>
      <c r="M679" s="13">
        <v>175144.92</v>
      </c>
      <c r="N679" s="1">
        <v>89436.0</v>
      </c>
      <c r="O679" s="13"/>
    </row>
    <row r="680">
      <c r="A680" s="1" t="s">
        <v>8538</v>
      </c>
      <c r="B680" s="1" t="s">
        <v>7166</v>
      </c>
      <c r="C680" s="1" t="s">
        <v>8539</v>
      </c>
      <c r="D680" s="1" t="s">
        <v>7174</v>
      </c>
      <c r="E680" s="1">
        <v>383.0</v>
      </c>
      <c r="F680" s="1">
        <v>419.01</v>
      </c>
      <c r="G680" s="1" t="s">
        <v>7178</v>
      </c>
      <c r="H680" s="12">
        <v>45740.0</v>
      </c>
      <c r="I680" s="1">
        <v>3.0</v>
      </c>
      <c r="J680" s="1">
        <v>2025.0</v>
      </c>
      <c r="K680" s="1" t="s">
        <v>7164</v>
      </c>
      <c r="L680" s="1">
        <v>471.5</v>
      </c>
      <c r="M680" s="13">
        <v>160480.83</v>
      </c>
      <c r="N680" s="1">
        <v>180584.5</v>
      </c>
      <c r="O680" s="13"/>
    </row>
    <row r="681">
      <c r="A681" s="1" t="s">
        <v>8540</v>
      </c>
      <c r="B681" s="1" t="s">
        <v>7172</v>
      </c>
      <c r="C681" s="1" t="s">
        <v>8541</v>
      </c>
      <c r="D681" s="1" t="s">
        <v>7168</v>
      </c>
      <c r="E681" s="1">
        <v>215.0</v>
      </c>
      <c r="F681" s="1">
        <v>384.48</v>
      </c>
      <c r="G681" s="1" t="s">
        <v>7178</v>
      </c>
      <c r="H681" s="12">
        <v>45675.0</v>
      </c>
      <c r="I681" s="1">
        <v>1.0</v>
      </c>
      <c r="J681" s="1">
        <v>2025.0</v>
      </c>
      <c r="K681" s="1" t="s">
        <v>7170</v>
      </c>
      <c r="L681" s="1">
        <v>217.0</v>
      </c>
      <c r="M681" s="13">
        <v>82663.2</v>
      </c>
      <c r="N681" s="1">
        <v>46655.0</v>
      </c>
      <c r="O681" s="13"/>
    </row>
    <row r="682">
      <c r="A682" s="1" t="s">
        <v>8542</v>
      </c>
      <c r="B682" s="1" t="s">
        <v>7172</v>
      </c>
      <c r="C682" s="1" t="s">
        <v>8543</v>
      </c>
      <c r="D682" s="1" t="s">
        <v>7168</v>
      </c>
      <c r="E682" s="1">
        <v>597.0</v>
      </c>
      <c r="F682" s="1">
        <v>526.88</v>
      </c>
      <c r="G682" s="1" t="s">
        <v>7169</v>
      </c>
      <c r="H682" s="12">
        <v>45907.0</v>
      </c>
      <c r="I682" s="1">
        <v>9.0</v>
      </c>
      <c r="J682" s="1">
        <v>2025.0</v>
      </c>
      <c r="K682" s="1" t="s">
        <v>7170</v>
      </c>
      <c r="L682" s="1">
        <v>454.1</v>
      </c>
      <c r="M682" s="13">
        <v>314547.36</v>
      </c>
      <c r="N682" s="1">
        <v>271097.7</v>
      </c>
      <c r="O682" s="13"/>
    </row>
    <row r="683">
      <c r="A683" s="1" t="s">
        <v>8544</v>
      </c>
      <c r="B683" s="1" t="s">
        <v>7166</v>
      </c>
      <c r="C683" s="1" t="s">
        <v>8545</v>
      </c>
      <c r="D683" s="1" t="s">
        <v>7198</v>
      </c>
      <c r="E683" s="1">
        <v>897.0</v>
      </c>
      <c r="F683" s="1">
        <v>483.32</v>
      </c>
      <c r="G683" s="1" t="s">
        <v>7169</v>
      </c>
      <c r="H683" s="12">
        <v>45984.0</v>
      </c>
      <c r="I683" s="1">
        <v>11.0</v>
      </c>
      <c r="J683" s="1">
        <v>2025.0</v>
      </c>
      <c r="K683" s="1" t="s">
        <v>7170</v>
      </c>
      <c r="L683" s="1">
        <v>459.4</v>
      </c>
      <c r="M683" s="13">
        <v>433538.04</v>
      </c>
      <c r="N683" s="1">
        <v>412081.8</v>
      </c>
      <c r="O683" s="13"/>
    </row>
    <row r="684">
      <c r="A684" s="1" t="s">
        <v>8546</v>
      </c>
      <c r="B684" s="1" t="s">
        <v>7206</v>
      </c>
      <c r="C684" s="1" t="s">
        <v>8547</v>
      </c>
      <c r="D684" s="1" t="s">
        <v>7210</v>
      </c>
      <c r="E684" s="1">
        <v>206.0</v>
      </c>
      <c r="F684" s="1">
        <v>461.63</v>
      </c>
      <c r="G684" s="1" t="s">
        <v>7182</v>
      </c>
      <c r="H684" s="12">
        <v>45806.0</v>
      </c>
      <c r="I684" s="1">
        <v>5.0</v>
      </c>
      <c r="J684" s="1">
        <v>2025.0</v>
      </c>
      <c r="K684" s="1" t="s">
        <v>7164</v>
      </c>
      <c r="L684" s="1">
        <v>413.8</v>
      </c>
      <c r="M684" s="13">
        <v>95095.78</v>
      </c>
      <c r="N684" s="1">
        <v>85242.8</v>
      </c>
      <c r="O684" s="13"/>
    </row>
    <row r="685">
      <c r="A685" s="1" t="s">
        <v>8548</v>
      </c>
      <c r="B685" s="1" t="s">
        <v>7176</v>
      </c>
      <c r="C685" s="1" t="s">
        <v>8549</v>
      </c>
      <c r="D685" s="1" t="s">
        <v>7210</v>
      </c>
      <c r="E685" s="1">
        <v>472.0</v>
      </c>
      <c r="F685" s="1">
        <v>390.09</v>
      </c>
      <c r="G685" s="1" t="s">
        <v>7185</v>
      </c>
      <c r="H685" s="12">
        <v>45892.0</v>
      </c>
      <c r="I685" s="1">
        <v>8.0</v>
      </c>
      <c r="J685" s="1">
        <v>2025.0</v>
      </c>
      <c r="K685" s="1" t="s">
        <v>7170</v>
      </c>
      <c r="L685" s="1">
        <v>309.8</v>
      </c>
      <c r="M685" s="13">
        <v>184122.48</v>
      </c>
      <c r="N685" s="1">
        <v>146225.6</v>
      </c>
      <c r="O685" s="13"/>
    </row>
    <row r="686">
      <c r="A686" s="1" t="s">
        <v>8550</v>
      </c>
      <c r="B686" s="1" t="s">
        <v>7202</v>
      </c>
      <c r="C686" s="1" t="s">
        <v>8551</v>
      </c>
      <c r="D686" s="1" t="s">
        <v>7162</v>
      </c>
      <c r="E686" s="1">
        <v>174.0</v>
      </c>
      <c r="F686" s="1">
        <v>455.46</v>
      </c>
      <c r="G686" s="1" t="s">
        <v>7163</v>
      </c>
      <c r="H686" s="12">
        <v>45667.0</v>
      </c>
      <c r="I686" s="1">
        <v>1.0</v>
      </c>
      <c r="J686" s="1">
        <v>2025.0</v>
      </c>
      <c r="K686" s="1" t="s">
        <v>7164</v>
      </c>
      <c r="L686" s="1">
        <v>200.1</v>
      </c>
      <c r="M686" s="13">
        <v>79250.04</v>
      </c>
      <c r="N686" s="1">
        <v>34817.4</v>
      </c>
      <c r="O686" s="13"/>
    </row>
    <row r="687">
      <c r="A687" s="1" t="s">
        <v>8552</v>
      </c>
      <c r="B687" s="1" t="s">
        <v>7160</v>
      </c>
      <c r="C687" s="1" t="s">
        <v>8553</v>
      </c>
      <c r="D687" s="1" t="s">
        <v>7168</v>
      </c>
      <c r="E687" s="1">
        <v>641.0</v>
      </c>
      <c r="F687" s="1">
        <v>437.64</v>
      </c>
      <c r="G687" s="1" t="s">
        <v>7169</v>
      </c>
      <c r="H687" s="12">
        <v>46022.0</v>
      </c>
      <c r="I687" s="1">
        <v>12.0</v>
      </c>
      <c r="J687" s="1">
        <v>2025.0</v>
      </c>
      <c r="K687" s="1" t="s">
        <v>7170</v>
      </c>
      <c r="L687" s="1">
        <v>491.0</v>
      </c>
      <c r="M687" s="13">
        <v>280527.24</v>
      </c>
      <c r="N687" s="1">
        <v>314731.0</v>
      </c>
      <c r="O687" s="13"/>
    </row>
    <row r="688">
      <c r="A688" s="1" t="s">
        <v>8554</v>
      </c>
      <c r="B688" s="1" t="s">
        <v>7160</v>
      </c>
      <c r="C688" s="1" t="s">
        <v>8555</v>
      </c>
      <c r="D688" s="1" t="s">
        <v>7168</v>
      </c>
      <c r="E688" s="1">
        <v>291.0</v>
      </c>
      <c r="F688" s="1">
        <v>364.48</v>
      </c>
      <c r="G688" s="1" t="s">
        <v>7204</v>
      </c>
      <c r="H688" s="12">
        <v>45862.0</v>
      </c>
      <c r="I688" s="1">
        <v>7.0</v>
      </c>
      <c r="J688" s="1">
        <v>2025.0</v>
      </c>
      <c r="K688" s="1" t="s">
        <v>7164</v>
      </c>
      <c r="L688" s="1">
        <v>399.5</v>
      </c>
      <c r="M688" s="13">
        <v>106063.68</v>
      </c>
      <c r="N688" s="1">
        <v>116254.5</v>
      </c>
      <c r="O688" s="13"/>
    </row>
    <row r="689">
      <c r="A689" s="1" t="s">
        <v>8556</v>
      </c>
      <c r="B689" s="1" t="s">
        <v>7160</v>
      </c>
      <c r="C689" s="1" t="s">
        <v>8557</v>
      </c>
      <c r="D689" s="1" t="s">
        <v>7188</v>
      </c>
      <c r="E689" s="1">
        <v>570.0</v>
      </c>
      <c r="F689" s="1">
        <v>446.71</v>
      </c>
      <c r="G689" s="1" t="s">
        <v>7178</v>
      </c>
      <c r="H689" s="12">
        <v>45957.0</v>
      </c>
      <c r="I689" s="1">
        <v>10.0</v>
      </c>
      <c r="J689" s="1">
        <v>2025.0</v>
      </c>
      <c r="K689" s="1" t="s">
        <v>7164</v>
      </c>
      <c r="L689" s="1">
        <v>491.0</v>
      </c>
      <c r="M689" s="13">
        <v>254624.7</v>
      </c>
      <c r="N689" s="1">
        <v>279870.0</v>
      </c>
      <c r="O689" s="13"/>
    </row>
    <row r="690">
      <c r="A690" s="1" t="s">
        <v>8558</v>
      </c>
      <c r="B690" s="1" t="s">
        <v>7180</v>
      </c>
      <c r="C690" s="1" t="s">
        <v>8559</v>
      </c>
      <c r="D690" s="1" t="s">
        <v>7210</v>
      </c>
      <c r="E690" s="1">
        <v>364.0</v>
      </c>
      <c r="F690" s="1">
        <v>492.19</v>
      </c>
      <c r="G690" s="1" t="s">
        <v>7163</v>
      </c>
      <c r="H690" s="12">
        <v>45835.0</v>
      </c>
      <c r="I690" s="1">
        <v>6.0</v>
      </c>
      <c r="J690" s="1">
        <v>2025.0</v>
      </c>
      <c r="K690" s="1" t="s">
        <v>7164</v>
      </c>
      <c r="L690" s="1">
        <v>307.2</v>
      </c>
      <c r="M690" s="13">
        <v>179157.16</v>
      </c>
      <c r="N690" s="1">
        <v>111820.8</v>
      </c>
      <c r="O690" s="13"/>
    </row>
    <row r="691">
      <c r="A691" s="1" t="s">
        <v>8560</v>
      </c>
      <c r="B691" s="1" t="s">
        <v>7160</v>
      </c>
      <c r="C691" s="1" t="s">
        <v>8561</v>
      </c>
      <c r="D691" s="1" t="s">
        <v>7174</v>
      </c>
      <c r="E691" s="1">
        <v>980.0</v>
      </c>
      <c r="F691" s="1">
        <v>467.65</v>
      </c>
      <c r="G691" s="1" t="s">
        <v>7185</v>
      </c>
      <c r="H691" s="12">
        <v>45868.0</v>
      </c>
      <c r="I691" s="1">
        <v>7.0</v>
      </c>
      <c r="J691" s="1">
        <v>2025.0</v>
      </c>
      <c r="K691" s="1" t="s">
        <v>7164</v>
      </c>
      <c r="L691" s="1">
        <v>104.7</v>
      </c>
      <c r="M691" s="13">
        <v>458297.0</v>
      </c>
      <c r="N691" s="1">
        <v>102606.0</v>
      </c>
      <c r="O691" s="13"/>
    </row>
    <row r="692">
      <c r="A692" s="1" t="s">
        <v>8562</v>
      </c>
      <c r="B692" s="1" t="s">
        <v>7172</v>
      </c>
      <c r="C692" s="1" t="s">
        <v>8563</v>
      </c>
      <c r="D692" s="1" t="s">
        <v>7210</v>
      </c>
      <c r="E692" s="1">
        <v>128.0</v>
      </c>
      <c r="F692" s="1">
        <v>487.67</v>
      </c>
      <c r="G692" s="1" t="s">
        <v>7191</v>
      </c>
      <c r="H692" s="12">
        <v>45879.0</v>
      </c>
      <c r="I692" s="1">
        <v>8.0</v>
      </c>
      <c r="J692" s="1">
        <v>2025.0</v>
      </c>
      <c r="K692" s="1" t="s">
        <v>7164</v>
      </c>
      <c r="L692" s="1">
        <v>235.2</v>
      </c>
      <c r="M692" s="13">
        <v>62421.76</v>
      </c>
      <c r="N692" s="1">
        <v>30105.6</v>
      </c>
      <c r="O692" s="13"/>
    </row>
    <row r="693">
      <c r="A693" s="1" t="s">
        <v>8564</v>
      </c>
      <c r="B693" s="1" t="s">
        <v>7172</v>
      </c>
      <c r="C693" s="1" t="s">
        <v>8565</v>
      </c>
      <c r="D693" s="1" t="s">
        <v>7210</v>
      </c>
      <c r="E693" s="1">
        <v>644.0</v>
      </c>
      <c r="F693" s="1">
        <v>446.43</v>
      </c>
      <c r="G693" s="1" t="s">
        <v>7191</v>
      </c>
      <c r="H693" s="12">
        <v>45889.0</v>
      </c>
      <c r="I693" s="1">
        <v>8.0</v>
      </c>
      <c r="J693" s="1">
        <v>2025.0</v>
      </c>
      <c r="K693" s="1" t="s">
        <v>7170</v>
      </c>
      <c r="L693" s="1">
        <v>381.9</v>
      </c>
      <c r="M693" s="13">
        <v>287500.92</v>
      </c>
      <c r="N693" s="1">
        <v>245943.6</v>
      </c>
      <c r="O693" s="13"/>
    </row>
    <row r="694">
      <c r="A694" s="1" t="s">
        <v>8566</v>
      </c>
      <c r="B694" s="1" t="s">
        <v>7172</v>
      </c>
      <c r="C694" s="1" t="s">
        <v>8567</v>
      </c>
      <c r="D694" s="1" t="s">
        <v>7213</v>
      </c>
      <c r="E694" s="1">
        <v>851.0</v>
      </c>
      <c r="F694" s="1">
        <v>533.23</v>
      </c>
      <c r="G694" s="1" t="s">
        <v>7204</v>
      </c>
      <c r="H694" s="12">
        <v>45945.0</v>
      </c>
      <c r="I694" s="1">
        <v>10.0</v>
      </c>
      <c r="J694" s="1">
        <v>2025.0</v>
      </c>
      <c r="K694" s="1" t="s">
        <v>7164</v>
      </c>
      <c r="L694" s="1">
        <v>281.3</v>
      </c>
      <c r="M694" s="13">
        <v>453778.73</v>
      </c>
      <c r="N694" s="1">
        <v>239386.3</v>
      </c>
      <c r="O694" s="13"/>
    </row>
    <row r="695">
      <c r="A695" s="1" t="s">
        <v>8568</v>
      </c>
      <c r="B695" s="1" t="s">
        <v>7166</v>
      </c>
      <c r="C695" s="1" t="s">
        <v>8569</v>
      </c>
      <c r="D695" s="1" t="s">
        <v>7162</v>
      </c>
      <c r="E695" s="1">
        <v>932.0</v>
      </c>
      <c r="F695" s="1">
        <v>484.99</v>
      </c>
      <c r="G695" s="1" t="s">
        <v>7204</v>
      </c>
      <c r="H695" s="12">
        <v>45701.0</v>
      </c>
      <c r="I695" s="1">
        <v>2.0</v>
      </c>
      <c r="J695" s="1">
        <v>2025.0</v>
      </c>
      <c r="K695" s="1" t="s">
        <v>7164</v>
      </c>
      <c r="L695" s="1">
        <v>496.6</v>
      </c>
      <c r="M695" s="13">
        <v>452010.68</v>
      </c>
      <c r="N695" s="1">
        <v>462831.2</v>
      </c>
      <c r="O695" s="13"/>
    </row>
    <row r="696">
      <c r="A696" s="1" t="s">
        <v>8570</v>
      </c>
      <c r="B696" s="1" t="s">
        <v>7172</v>
      </c>
      <c r="C696" s="1" t="s">
        <v>8571</v>
      </c>
      <c r="D696" s="1" t="s">
        <v>7210</v>
      </c>
      <c r="E696" s="1">
        <v>390.0</v>
      </c>
      <c r="F696" s="1">
        <v>575.43</v>
      </c>
      <c r="G696" s="1" t="s">
        <v>7191</v>
      </c>
      <c r="H696" s="12">
        <v>45836.0</v>
      </c>
      <c r="I696" s="1">
        <v>6.0</v>
      </c>
      <c r="J696" s="1">
        <v>2025.0</v>
      </c>
      <c r="K696" s="1" t="s">
        <v>7170</v>
      </c>
      <c r="L696" s="1">
        <v>100.8</v>
      </c>
      <c r="M696" s="13">
        <v>224417.7</v>
      </c>
      <c r="N696" s="1">
        <v>39312.0</v>
      </c>
      <c r="O696" s="13"/>
    </row>
    <row r="697">
      <c r="A697" s="1" t="s">
        <v>8572</v>
      </c>
      <c r="B697" s="1" t="s">
        <v>7206</v>
      </c>
      <c r="C697" s="1" t="s">
        <v>8573</v>
      </c>
      <c r="D697" s="1" t="s">
        <v>7174</v>
      </c>
      <c r="E697" s="1">
        <v>139.0</v>
      </c>
      <c r="F697" s="1">
        <v>557.21</v>
      </c>
      <c r="G697" s="1" t="s">
        <v>7182</v>
      </c>
      <c r="H697" s="12">
        <v>45845.0</v>
      </c>
      <c r="I697" s="1">
        <v>7.0</v>
      </c>
      <c r="J697" s="1">
        <v>2025.0</v>
      </c>
      <c r="K697" s="1" t="s">
        <v>7164</v>
      </c>
      <c r="L697" s="1">
        <v>283.5</v>
      </c>
      <c r="M697" s="13">
        <v>77452.19</v>
      </c>
      <c r="N697" s="1">
        <v>39406.5</v>
      </c>
      <c r="O697" s="13"/>
    </row>
    <row r="698">
      <c r="A698" s="1" t="s">
        <v>8574</v>
      </c>
      <c r="B698" s="1" t="s">
        <v>7176</v>
      </c>
      <c r="C698" s="1" t="s">
        <v>8575</v>
      </c>
      <c r="D698" s="1" t="s">
        <v>7213</v>
      </c>
      <c r="E698" s="1">
        <v>972.0</v>
      </c>
      <c r="F698" s="1">
        <v>452.79</v>
      </c>
      <c r="G698" s="1" t="s">
        <v>7185</v>
      </c>
      <c r="H698" s="12">
        <v>45703.0</v>
      </c>
      <c r="I698" s="1">
        <v>2.0</v>
      </c>
      <c r="J698" s="1">
        <v>2025.0</v>
      </c>
      <c r="K698" s="1" t="s">
        <v>7170</v>
      </c>
      <c r="L698" s="1">
        <v>250.0</v>
      </c>
      <c r="M698" s="13">
        <v>440111.88</v>
      </c>
      <c r="N698" s="1">
        <v>243000.0</v>
      </c>
      <c r="O698" s="13"/>
    </row>
    <row r="699">
      <c r="A699" s="1" t="s">
        <v>8576</v>
      </c>
      <c r="B699" s="1" t="s">
        <v>7172</v>
      </c>
      <c r="C699" s="1" t="s">
        <v>8577</v>
      </c>
      <c r="D699" s="1" t="s">
        <v>7210</v>
      </c>
      <c r="E699" s="1">
        <v>946.0</v>
      </c>
      <c r="F699" s="1">
        <v>437.65</v>
      </c>
      <c r="G699" s="1" t="s">
        <v>7191</v>
      </c>
      <c r="H699" s="12">
        <v>45983.0</v>
      </c>
      <c r="I699" s="1">
        <v>11.0</v>
      </c>
      <c r="J699" s="1">
        <v>2025.0</v>
      </c>
      <c r="K699" s="1" t="s">
        <v>7164</v>
      </c>
      <c r="L699" s="1">
        <v>205.4</v>
      </c>
      <c r="M699" s="13">
        <v>414016.9</v>
      </c>
      <c r="N699" s="1">
        <v>194308.4</v>
      </c>
      <c r="O699" s="13"/>
    </row>
    <row r="700">
      <c r="A700" s="1" t="s">
        <v>8578</v>
      </c>
      <c r="B700" s="1" t="s">
        <v>7180</v>
      </c>
      <c r="C700" s="1" t="s">
        <v>8579</v>
      </c>
      <c r="D700" s="1" t="s">
        <v>7210</v>
      </c>
      <c r="E700" s="1">
        <v>796.0</v>
      </c>
      <c r="F700" s="1">
        <v>332.27</v>
      </c>
      <c r="G700" s="1" t="s">
        <v>7204</v>
      </c>
      <c r="H700" s="12">
        <v>45726.0</v>
      </c>
      <c r="I700" s="1">
        <v>3.0</v>
      </c>
      <c r="J700" s="1">
        <v>2025.0</v>
      </c>
      <c r="K700" s="1" t="s">
        <v>7164</v>
      </c>
      <c r="L700" s="1">
        <v>194.5</v>
      </c>
      <c r="M700" s="13">
        <v>264486.92</v>
      </c>
      <c r="N700" s="1">
        <v>154822.0</v>
      </c>
      <c r="O700" s="13"/>
    </row>
    <row r="701">
      <c r="A701" s="1" t="s">
        <v>8580</v>
      </c>
      <c r="B701" s="1" t="s">
        <v>7160</v>
      </c>
      <c r="C701" s="1" t="s">
        <v>8581</v>
      </c>
      <c r="D701" s="1" t="s">
        <v>7188</v>
      </c>
      <c r="E701" s="1">
        <v>768.0</v>
      </c>
      <c r="F701" s="1">
        <v>424.44</v>
      </c>
      <c r="G701" s="1" t="s">
        <v>7163</v>
      </c>
      <c r="H701" s="12">
        <v>45877.0</v>
      </c>
      <c r="I701" s="1">
        <v>8.0</v>
      </c>
      <c r="J701" s="1">
        <v>2025.0</v>
      </c>
      <c r="K701" s="1" t="s">
        <v>7164</v>
      </c>
      <c r="L701" s="1">
        <v>241.6</v>
      </c>
      <c r="M701" s="13">
        <v>325969.92</v>
      </c>
      <c r="N701" s="1">
        <v>185548.8</v>
      </c>
      <c r="O701" s="13"/>
    </row>
    <row r="702">
      <c r="A702" s="1" t="s">
        <v>8582</v>
      </c>
      <c r="B702" s="1" t="s">
        <v>7166</v>
      </c>
      <c r="C702" s="1" t="s">
        <v>8583</v>
      </c>
      <c r="D702" s="1" t="s">
        <v>7188</v>
      </c>
      <c r="E702" s="1">
        <v>653.0</v>
      </c>
      <c r="F702" s="1">
        <v>566.96</v>
      </c>
      <c r="G702" s="1" t="s">
        <v>7185</v>
      </c>
      <c r="H702" s="12">
        <v>45780.0</v>
      </c>
      <c r="I702" s="1">
        <v>5.0</v>
      </c>
      <c r="J702" s="1">
        <v>2025.0</v>
      </c>
      <c r="K702" s="1" t="s">
        <v>7164</v>
      </c>
      <c r="L702" s="1">
        <v>153.7</v>
      </c>
      <c r="M702" s="13">
        <v>370224.88</v>
      </c>
      <c r="N702" s="1">
        <v>100366.1</v>
      </c>
      <c r="O702" s="13"/>
    </row>
    <row r="703">
      <c r="A703" s="1" t="s">
        <v>8584</v>
      </c>
      <c r="B703" s="1" t="s">
        <v>7172</v>
      </c>
      <c r="C703" s="1" t="s">
        <v>8585</v>
      </c>
      <c r="D703" s="1" t="s">
        <v>7210</v>
      </c>
      <c r="E703" s="1">
        <v>559.0</v>
      </c>
      <c r="F703" s="1">
        <v>383.17</v>
      </c>
      <c r="G703" s="1" t="s">
        <v>7191</v>
      </c>
      <c r="H703" s="12">
        <v>45976.0</v>
      </c>
      <c r="I703" s="1">
        <v>11.0</v>
      </c>
      <c r="J703" s="1">
        <v>2025.0</v>
      </c>
      <c r="K703" s="1" t="s">
        <v>7164</v>
      </c>
      <c r="L703" s="1">
        <v>284.4</v>
      </c>
      <c r="M703" s="13">
        <v>214192.03</v>
      </c>
      <c r="N703" s="1">
        <v>158979.6</v>
      </c>
      <c r="O703" s="13"/>
    </row>
    <row r="704">
      <c r="A704" s="1" t="s">
        <v>8586</v>
      </c>
      <c r="B704" s="1" t="s">
        <v>7206</v>
      </c>
      <c r="C704" s="1" t="s">
        <v>8587</v>
      </c>
      <c r="D704" s="1" t="s">
        <v>7168</v>
      </c>
      <c r="E704" s="1">
        <v>825.0</v>
      </c>
      <c r="F704" s="1">
        <v>532.26</v>
      </c>
      <c r="G704" s="1" t="s">
        <v>7204</v>
      </c>
      <c r="H704" s="12">
        <v>45851.0</v>
      </c>
      <c r="I704" s="1">
        <v>7.0</v>
      </c>
      <c r="J704" s="1">
        <v>2025.0</v>
      </c>
      <c r="K704" s="1" t="s">
        <v>7164</v>
      </c>
      <c r="L704" s="1">
        <v>306.8</v>
      </c>
      <c r="M704" s="13">
        <v>439114.5</v>
      </c>
      <c r="N704" s="1">
        <v>253110.0</v>
      </c>
      <c r="O704" s="13"/>
    </row>
    <row r="705">
      <c r="A705" s="1" t="s">
        <v>8588</v>
      </c>
      <c r="B705" s="1" t="s">
        <v>7172</v>
      </c>
      <c r="C705" s="1" t="s">
        <v>8589</v>
      </c>
      <c r="D705" s="1" t="s">
        <v>7210</v>
      </c>
      <c r="E705" s="1">
        <v>164.0</v>
      </c>
      <c r="F705" s="1">
        <v>501.08</v>
      </c>
      <c r="G705" s="1" t="s">
        <v>7191</v>
      </c>
      <c r="H705" s="12">
        <v>45771.0</v>
      </c>
      <c r="I705" s="1">
        <v>4.0</v>
      </c>
      <c r="J705" s="1">
        <v>2025.0</v>
      </c>
      <c r="K705" s="1" t="s">
        <v>7170</v>
      </c>
      <c r="L705" s="1">
        <v>364.2</v>
      </c>
      <c r="M705" s="13">
        <v>82177.12</v>
      </c>
      <c r="N705" s="1">
        <v>59728.8</v>
      </c>
      <c r="O705" s="13"/>
    </row>
    <row r="706">
      <c r="A706" s="1" t="s">
        <v>8590</v>
      </c>
      <c r="B706" s="1" t="s">
        <v>7166</v>
      </c>
      <c r="C706" s="1" t="s">
        <v>8591</v>
      </c>
      <c r="D706" s="1" t="s">
        <v>7162</v>
      </c>
      <c r="E706" s="1">
        <v>415.0</v>
      </c>
      <c r="F706" s="1">
        <v>395.25</v>
      </c>
      <c r="G706" s="1" t="s">
        <v>7204</v>
      </c>
      <c r="H706" s="12">
        <v>45848.0</v>
      </c>
      <c r="I706" s="1">
        <v>7.0</v>
      </c>
      <c r="J706" s="1">
        <v>2025.0</v>
      </c>
      <c r="K706" s="1" t="s">
        <v>7164</v>
      </c>
      <c r="L706" s="1">
        <v>487.5</v>
      </c>
      <c r="M706" s="13">
        <v>164028.75</v>
      </c>
      <c r="N706" s="1">
        <v>202312.5</v>
      </c>
      <c r="O706" s="13"/>
    </row>
    <row r="707">
      <c r="A707" s="1" t="s">
        <v>8592</v>
      </c>
      <c r="B707" s="1" t="s">
        <v>7160</v>
      </c>
      <c r="C707" s="1" t="s">
        <v>8593</v>
      </c>
      <c r="D707" s="1" t="s">
        <v>7162</v>
      </c>
      <c r="E707" s="1">
        <v>125.0</v>
      </c>
      <c r="F707" s="1">
        <v>459.01</v>
      </c>
      <c r="G707" s="1" t="s">
        <v>7169</v>
      </c>
      <c r="H707" s="12">
        <v>45736.0</v>
      </c>
      <c r="I707" s="1">
        <v>3.0</v>
      </c>
      <c r="J707" s="1">
        <v>2025.0</v>
      </c>
      <c r="K707" s="1" t="s">
        <v>7170</v>
      </c>
      <c r="L707" s="1">
        <v>360.8</v>
      </c>
      <c r="M707" s="13">
        <v>57376.25</v>
      </c>
      <c r="N707" s="1">
        <v>45100.0</v>
      </c>
      <c r="O707" s="13"/>
    </row>
    <row r="708">
      <c r="A708" s="1" t="s">
        <v>8594</v>
      </c>
      <c r="B708" s="1" t="s">
        <v>7166</v>
      </c>
      <c r="C708" s="1" t="s">
        <v>8595</v>
      </c>
      <c r="D708" s="1" t="s">
        <v>7198</v>
      </c>
      <c r="E708" s="1">
        <v>811.0</v>
      </c>
      <c r="F708" s="1">
        <v>350.86</v>
      </c>
      <c r="G708" s="1" t="s">
        <v>7185</v>
      </c>
      <c r="H708" s="12">
        <v>45792.0</v>
      </c>
      <c r="I708" s="1">
        <v>5.0</v>
      </c>
      <c r="J708" s="1">
        <v>2025.0</v>
      </c>
      <c r="K708" s="1" t="s">
        <v>7170</v>
      </c>
      <c r="L708" s="1">
        <v>132.0</v>
      </c>
      <c r="M708" s="13">
        <v>284547.46</v>
      </c>
      <c r="N708" s="1">
        <v>107052.0</v>
      </c>
      <c r="O708" s="13"/>
    </row>
    <row r="709">
      <c r="A709" s="1" t="s">
        <v>8596</v>
      </c>
      <c r="B709" s="1" t="s">
        <v>7176</v>
      </c>
      <c r="C709" s="1" t="s">
        <v>8597</v>
      </c>
      <c r="D709" s="1" t="s">
        <v>7213</v>
      </c>
      <c r="E709" s="1">
        <v>720.0</v>
      </c>
      <c r="F709" s="1">
        <v>465.89</v>
      </c>
      <c r="G709" s="1" t="s">
        <v>7182</v>
      </c>
      <c r="H709" s="12">
        <v>45806.0</v>
      </c>
      <c r="I709" s="1">
        <v>5.0</v>
      </c>
      <c r="J709" s="1">
        <v>2025.0</v>
      </c>
      <c r="K709" s="1" t="s">
        <v>7164</v>
      </c>
      <c r="L709" s="1">
        <v>224.6</v>
      </c>
      <c r="M709" s="13">
        <v>335440.8</v>
      </c>
      <c r="N709" s="1">
        <v>161712.0</v>
      </c>
      <c r="O709" s="13"/>
    </row>
    <row r="710">
      <c r="A710" s="1" t="s">
        <v>8598</v>
      </c>
      <c r="B710" s="1" t="s">
        <v>7202</v>
      </c>
      <c r="C710" s="1" t="s">
        <v>8599</v>
      </c>
      <c r="D710" s="1" t="s">
        <v>7198</v>
      </c>
      <c r="E710" s="1">
        <v>945.0</v>
      </c>
      <c r="F710" s="1">
        <v>423.71</v>
      </c>
      <c r="G710" s="1" t="s">
        <v>7169</v>
      </c>
      <c r="H710" s="12">
        <v>45687.0</v>
      </c>
      <c r="I710" s="1">
        <v>1.0</v>
      </c>
      <c r="J710" s="1">
        <v>2025.0</v>
      </c>
      <c r="K710" s="1" t="s">
        <v>7164</v>
      </c>
      <c r="L710" s="1">
        <v>126.8</v>
      </c>
      <c r="M710" s="13">
        <v>400405.95</v>
      </c>
      <c r="N710" s="1">
        <v>119826.0</v>
      </c>
      <c r="O710" s="13"/>
    </row>
    <row r="711">
      <c r="A711" s="1" t="s">
        <v>8600</v>
      </c>
      <c r="B711" s="1" t="s">
        <v>7202</v>
      </c>
      <c r="C711" s="1" t="s">
        <v>8601</v>
      </c>
      <c r="D711" s="1" t="s">
        <v>7174</v>
      </c>
      <c r="E711" s="1">
        <v>802.0</v>
      </c>
      <c r="F711" s="1">
        <v>417.17</v>
      </c>
      <c r="G711" s="1" t="s">
        <v>7204</v>
      </c>
      <c r="H711" s="12">
        <v>45917.0</v>
      </c>
      <c r="I711" s="1">
        <v>9.0</v>
      </c>
      <c r="J711" s="1">
        <v>2025.0</v>
      </c>
      <c r="K711" s="1" t="s">
        <v>7170</v>
      </c>
      <c r="L711" s="1">
        <v>486.4</v>
      </c>
      <c r="M711" s="13">
        <v>334570.34</v>
      </c>
      <c r="N711" s="1">
        <v>390092.8</v>
      </c>
      <c r="O711" s="13"/>
    </row>
    <row r="712">
      <c r="A712" s="1" t="s">
        <v>8602</v>
      </c>
      <c r="B712" s="1" t="s">
        <v>7206</v>
      </c>
      <c r="C712" s="1" t="s">
        <v>8603</v>
      </c>
      <c r="D712" s="1" t="s">
        <v>7174</v>
      </c>
      <c r="E712" s="1">
        <v>708.0</v>
      </c>
      <c r="F712" s="1">
        <v>447.94</v>
      </c>
      <c r="G712" s="1" t="s">
        <v>7178</v>
      </c>
      <c r="H712" s="12">
        <v>45939.0</v>
      </c>
      <c r="I712" s="1">
        <v>10.0</v>
      </c>
      <c r="J712" s="1">
        <v>2025.0</v>
      </c>
      <c r="K712" s="1" t="s">
        <v>7170</v>
      </c>
      <c r="L712" s="1">
        <v>173.4</v>
      </c>
      <c r="M712" s="13">
        <v>317141.52</v>
      </c>
      <c r="N712" s="1">
        <v>122767.2</v>
      </c>
      <c r="O712" s="13"/>
    </row>
    <row r="713">
      <c r="A713" s="1" t="s">
        <v>8604</v>
      </c>
      <c r="B713" s="1" t="s">
        <v>7172</v>
      </c>
      <c r="C713" s="1" t="s">
        <v>8605</v>
      </c>
      <c r="D713" s="1" t="s">
        <v>7210</v>
      </c>
      <c r="E713" s="1">
        <v>909.0</v>
      </c>
      <c r="F713" s="1">
        <v>302.91</v>
      </c>
      <c r="G713" s="1" t="s">
        <v>7191</v>
      </c>
      <c r="H713" s="12">
        <v>45660.0</v>
      </c>
      <c r="I713" s="1">
        <v>1.0</v>
      </c>
      <c r="J713" s="1">
        <v>2025.0</v>
      </c>
      <c r="K713" s="1" t="s">
        <v>7170</v>
      </c>
      <c r="L713" s="1">
        <v>278.0</v>
      </c>
      <c r="M713" s="13">
        <v>275345.19</v>
      </c>
      <c r="N713" s="1">
        <v>252702.0</v>
      </c>
      <c r="O713" s="13"/>
    </row>
    <row r="714">
      <c r="A714" s="1" t="s">
        <v>8606</v>
      </c>
      <c r="B714" s="1" t="s">
        <v>7176</v>
      </c>
      <c r="C714" s="1" t="s">
        <v>8607</v>
      </c>
      <c r="D714" s="1" t="s">
        <v>7174</v>
      </c>
      <c r="E714" s="1">
        <v>378.0</v>
      </c>
      <c r="F714" s="1">
        <v>366.06</v>
      </c>
      <c r="G714" s="1" t="s">
        <v>7178</v>
      </c>
      <c r="H714" s="12">
        <v>45902.0</v>
      </c>
      <c r="I714" s="1">
        <v>9.0</v>
      </c>
      <c r="J714" s="1">
        <v>2025.0</v>
      </c>
      <c r="K714" s="1" t="s">
        <v>7170</v>
      </c>
      <c r="L714" s="1">
        <v>177.9</v>
      </c>
      <c r="M714" s="13">
        <v>138370.68</v>
      </c>
      <c r="N714" s="1">
        <v>67246.2</v>
      </c>
      <c r="O714" s="13"/>
    </row>
    <row r="715">
      <c r="A715" s="1" t="s">
        <v>8608</v>
      </c>
      <c r="B715" s="1" t="s">
        <v>7202</v>
      </c>
      <c r="C715" s="1" t="s">
        <v>8609</v>
      </c>
      <c r="D715" s="1" t="s">
        <v>7162</v>
      </c>
      <c r="E715" s="1">
        <v>767.0</v>
      </c>
      <c r="F715" s="1">
        <v>572.99</v>
      </c>
      <c r="G715" s="1" t="s">
        <v>7204</v>
      </c>
      <c r="H715" s="12">
        <v>45858.0</v>
      </c>
      <c r="I715" s="1">
        <v>7.0</v>
      </c>
      <c r="J715" s="1">
        <v>2025.0</v>
      </c>
      <c r="K715" s="1" t="s">
        <v>7170</v>
      </c>
      <c r="L715" s="1">
        <v>335.6</v>
      </c>
      <c r="M715" s="13">
        <v>439483.33</v>
      </c>
      <c r="N715" s="1">
        <v>257405.2</v>
      </c>
      <c r="O715" s="13"/>
    </row>
    <row r="716">
      <c r="A716" s="1" t="s">
        <v>8610</v>
      </c>
      <c r="B716" s="1" t="s">
        <v>7180</v>
      </c>
      <c r="C716" s="1" t="s">
        <v>8611</v>
      </c>
      <c r="D716" s="1" t="s">
        <v>7168</v>
      </c>
      <c r="E716" s="1">
        <v>182.0</v>
      </c>
      <c r="F716" s="1">
        <v>528.53</v>
      </c>
      <c r="G716" s="1" t="s">
        <v>7182</v>
      </c>
      <c r="H716" s="12">
        <v>45802.0</v>
      </c>
      <c r="I716" s="1">
        <v>5.0</v>
      </c>
      <c r="J716" s="1">
        <v>2025.0</v>
      </c>
      <c r="K716" s="1" t="s">
        <v>7170</v>
      </c>
      <c r="L716" s="1">
        <v>411.4</v>
      </c>
      <c r="M716" s="13">
        <v>96192.46</v>
      </c>
      <c r="N716" s="1">
        <v>74874.8</v>
      </c>
      <c r="O716" s="13"/>
    </row>
    <row r="717">
      <c r="A717" s="1" t="s">
        <v>8612</v>
      </c>
      <c r="B717" s="1" t="s">
        <v>7160</v>
      </c>
      <c r="C717" s="1" t="s">
        <v>8613</v>
      </c>
      <c r="D717" s="1" t="s">
        <v>7168</v>
      </c>
      <c r="E717" s="1">
        <v>867.0</v>
      </c>
      <c r="F717" s="1">
        <v>324.92</v>
      </c>
      <c r="G717" s="1" t="s">
        <v>7182</v>
      </c>
      <c r="H717" s="12">
        <v>46001.0</v>
      </c>
      <c r="I717" s="1">
        <v>12.0</v>
      </c>
      <c r="J717" s="1">
        <v>2025.0</v>
      </c>
      <c r="K717" s="1" t="s">
        <v>7170</v>
      </c>
      <c r="L717" s="1">
        <v>317.9</v>
      </c>
      <c r="M717" s="13">
        <v>281705.64</v>
      </c>
      <c r="N717" s="1">
        <v>275619.3</v>
      </c>
      <c r="O717" s="13"/>
    </row>
    <row r="718">
      <c r="A718" s="1" t="s">
        <v>8614</v>
      </c>
      <c r="B718" s="1" t="s">
        <v>7180</v>
      </c>
      <c r="C718" s="1" t="s">
        <v>8615</v>
      </c>
      <c r="D718" s="1" t="s">
        <v>7198</v>
      </c>
      <c r="E718" s="1">
        <v>436.0</v>
      </c>
      <c r="F718" s="1">
        <v>567.94</v>
      </c>
      <c r="G718" s="1" t="s">
        <v>7178</v>
      </c>
      <c r="H718" s="12">
        <v>45698.0</v>
      </c>
      <c r="I718" s="1">
        <v>2.0</v>
      </c>
      <c r="J718" s="1">
        <v>2025.0</v>
      </c>
      <c r="K718" s="1" t="s">
        <v>7164</v>
      </c>
      <c r="L718" s="1">
        <v>372.2</v>
      </c>
      <c r="M718" s="13">
        <v>247621.84</v>
      </c>
      <c r="N718" s="1">
        <v>162279.2</v>
      </c>
      <c r="O718" s="13"/>
    </row>
    <row r="719">
      <c r="A719" s="1" t="s">
        <v>8616</v>
      </c>
      <c r="B719" s="1" t="s">
        <v>7176</v>
      </c>
      <c r="C719" s="1" t="s">
        <v>8617</v>
      </c>
      <c r="D719" s="1" t="s">
        <v>7213</v>
      </c>
      <c r="E719" s="1">
        <v>748.0</v>
      </c>
      <c r="F719" s="1">
        <v>501.53</v>
      </c>
      <c r="G719" s="1" t="s">
        <v>7185</v>
      </c>
      <c r="H719" s="12">
        <v>45972.0</v>
      </c>
      <c r="I719" s="1">
        <v>11.0</v>
      </c>
      <c r="J719" s="1">
        <v>2025.0</v>
      </c>
      <c r="K719" s="1" t="s">
        <v>7164</v>
      </c>
      <c r="L719" s="1">
        <v>363.5</v>
      </c>
      <c r="M719" s="13">
        <v>375144.44</v>
      </c>
      <c r="N719" s="1">
        <v>271898.0</v>
      </c>
      <c r="O719" s="13"/>
    </row>
    <row r="720">
      <c r="A720" s="1" t="s">
        <v>8618</v>
      </c>
      <c r="B720" s="1" t="s">
        <v>7160</v>
      </c>
      <c r="C720" s="1" t="s">
        <v>8619</v>
      </c>
      <c r="D720" s="1" t="s">
        <v>7168</v>
      </c>
      <c r="E720" s="1">
        <v>113.0</v>
      </c>
      <c r="F720" s="1">
        <v>302.27</v>
      </c>
      <c r="G720" s="1" t="s">
        <v>7204</v>
      </c>
      <c r="H720" s="12">
        <v>45909.0</v>
      </c>
      <c r="I720" s="1">
        <v>9.0</v>
      </c>
      <c r="J720" s="1">
        <v>2025.0</v>
      </c>
      <c r="K720" s="1" t="s">
        <v>7164</v>
      </c>
      <c r="L720" s="1">
        <v>139.8</v>
      </c>
      <c r="M720" s="13">
        <v>34156.51</v>
      </c>
      <c r="N720" s="1">
        <v>15797.4</v>
      </c>
      <c r="O720" s="13"/>
    </row>
    <row r="721">
      <c r="A721" s="1" t="s">
        <v>8620</v>
      </c>
      <c r="B721" s="1" t="s">
        <v>7180</v>
      </c>
      <c r="C721" s="1" t="s">
        <v>8621</v>
      </c>
      <c r="D721" s="1" t="s">
        <v>7162</v>
      </c>
      <c r="E721" s="1">
        <v>307.0</v>
      </c>
      <c r="F721" s="1">
        <v>571.55</v>
      </c>
      <c r="G721" s="1" t="s">
        <v>7178</v>
      </c>
      <c r="H721" s="12">
        <v>45947.0</v>
      </c>
      <c r="I721" s="1">
        <v>10.0</v>
      </c>
      <c r="J721" s="1">
        <v>2025.0</v>
      </c>
      <c r="K721" s="1" t="s">
        <v>7164</v>
      </c>
      <c r="L721" s="1">
        <v>347.5</v>
      </c>
      <c r="M721" s="13">
        <v>175465.85</v>
      </c>
      <c r="N721" s="1">
        <v>106682.5</v>
      </c>
      <c r="O721" s="13"/>
    </row>
    <row r="722">
      <c r="A722" s="1" t="s">
        <v>8622</v>
      </c>
      <c r="B722" s="1" t="s">
        <v>7172</v>
      </c>
      <c r="C722" s="1" t="s">
        <v>8623</v>
      </c>
      <c r="D722" s="1" t="s">
        <v>7210</v>
      </c>
      <c r="E722" s="1">
        <v>761.0</v>
      </c>
      <c r="F722" s="1">
        <v>349.79</v>
      </c>
      <c r="G722" s="1" t="s">
        <v>7191</v>
      </c>
      <c r="H722" s="12">
        <v>45687.0</v>
      </c>
      <c r="I722" s="1">
        <v>1.0</v>
      </c>
      <c r="J722" s="1">
        <v>2025.0</v>
      </c>
      <c r="K722" s="1" t="s">
        <v>7170</v>
      </c>
      <c r="L722" s="1">
        <v>319.2</v>
      </c>
      <c r="M722" s="13">
        <v>266190.19</v>
      </c>
      <c r="N722" s="1">
        <v>242911.2</v>
      </c>
      <c r="O722" s="13"/>
    </row>
    <row r="723">
      <c r="A723" s="1" t="s">
        <v>8624</v>
      </c>
      <c r="B723" s="1" t="s">
        <v>7172</v>
      </c>
      <c r="C723" s="1" t="s">
        <v>8625</v>
      </c>
      <c r="D723" s="1" t="s">
        <v>7210</v>
      </c>
      <c r="E723" s="1">
        <v>656.0</v>
      </c>
      <c r="F723" s="1">
        <v>450.68</v>
      </c>
      <c r="G723" s="1" t="s">
        <v>7191</v>
      </c>
      <c r="H723" s="12">
        <v>45999.0</v>
      </c>
      <c r="I723" s="1">
        <v>12.0</v>
      </c>
      <c r="J723" s="1">
        <v>2025.0</v>
      </c>
      <c r="K723" s="1" t="s">
        <v>7170</v>
      </c>
      <c r="L723" s="1">
        <v>188.4</v>
      </c>
      <c r="M723" s="13">
        <v>295646.08</v>
      </c>
      <c r="N723" s="1">
        <v>123590.4</v>
      </c>
      <c r="O723" s="13"/>
    </row>
    <row r="724">
      <c r="A724" s="1" t="s">
        <v>8626</v>
      </c>
      <c r="B724" s="1" t="s">
        <v>7202</v>
      </c>
      <c r="C724" s="1" t="s">
        <v>8627</v>
      </c>
      <c r="D724" s="1" t="s">
        <v>7198</v>
      </c>
      <c r="E724" s="1">
        <v>501.0</v>
      </c>
      <c r="F724" s="1">
        <v>361.45</v>
      </c>
      <c r="G724" s="1" t="s">
        <v>7178</v>
      </c>
      <c r="H724" s="12">
        <v>45968.0</v>
      </c>
      <c r="I724" s="1">
        <v>11.0</v>
      </c>
      <c r="J724" s="1">
        <v>2025.0</v>
      </c>
      <c r="K724" s="1" t="s">
        <v>7164</v>
      </c>
      <c r="L724" s="1">
        <v>146.6</v>
      </c>
      <c r="M724" s="13">
        <v>181086.45</v>
      </c>
      <c r="N724" s="1">
        <v>73446.6</v>
      </c>
      <c r="O724" s="13"/>
    </row>
    <row r="725">
      <c r="A725" s="1" t="s">
        <v>8628</v>
      </c>
      <c r="B725" s="1" t="s">
        <v>7176</v>
      </c>
      <c r="C725" s="1" t="s">
        <v>8629</v>
      </c>
      <c r="D725" s="1" t="s">
        <v>7168</v>
      </c>
      <c r="E725" s="1">
        <v>104.0</v>
      </c>
      <c r="F725" s="1">
        <v>492.56</v>
      </c>
      <c r="G725" s="1" t="s">
        <v>7163</v>
      </c>
      <c r="H725" s="12">
        <v>45737.0</v>
      </c>
      <c r="I725" s="1">
        <v>3.0</v>
      </c>
      <c r="J725" s="1">
        <v>2025.0</v>
      </c>
      <c r="K725" s="1" t="s">
        <v>7164</v>
      </c>
      <c r="L725" s="1">
        <v>472.4</v>
      </c>
      <c r="M725" s="13">
        <v>51226.24</v>
      </c>
      <c r="N725" s="1">
        <v>49129.6</v>
      </c>
      <c r="O725" s="13"/>
    </row>
    <row r="726">
      <c r="A726" s="1" t="s">
        <v>8630</v>
      </c>
      <c r="B726" s="1" t="s">
        <v>7166</v>
      </c>
      <c r="C726" s="1" t="s">
        <v>8631</v>
      </c>
      <c r="D726" s="1" t="s">
        <v>7213</v>
      </c>
      <c r="E726" s="1">
        <v>328.0</v>
      </c>
      <c r="F726" s="1">
        <v>320.36</v>
      </c>
      <c r="G726" s="1" t="s">
        <v>7169</v>
      </c>
      <c r="H726" s="12">
        <v>45864.0</v>
      </c>
      <c r="I726" s="1">
        <v>7.0</v>
      </c>
      <c r="J726" s="1">
        <v>2025.0</v>
      </c>
      <c r="K726" s="1" t="s">
        <v>7170</v>
      </c>
      <c r="L726" s="1">
        <v>321.3</v>
      </c>
      <c r="M726" s="13">
        <v>105078.08</v>
      </c>
      <c r="N726" s="1">
        <v>105386.4</v>
      </c>
      <c r="O726" s="13"/>
    </row>
    <row r="727">
      <c r="A727" s="1" t="s">
        <v>8632</v>
      </c>
      <c r="B727" s="1" t="s">
        <v>7180</v>
      </c>
      <c r="C727" s="1" t="s">
        <v>8633</v>
      </c>
      <c r="D727" s="1" t="s">
        <v>7168</v>
      </c>
      <c r="E727" s="1">
        <v>201.0</v>
      </c>
      <c r="F727" s="1">
        <v>437.14</v>
      </c>
      <c r="G727" s="1" t="s">
        <v>7185</v>
      </c>
      <c r="H727" s="12">
        <v>45785.0</v>
      </c>
      <c r="I727" s="1">
        <v>5.0</v>
      </c>
      <c r="J727" s="1">
        <v>2025.0</v>
      </c>
      <c r="K727" s="1" t="s">
        <v>7170</v>
      </c>
      <c r="L727" s="1">
        <v>345.5</v>
      </c>
      <c r="M727" s="13">
        <v>87865.14</v>
      </c>
      <c r="N727" s="1">
        <v>69445.5</v>
      </c>
      <c r="O727" s="13"/>
    </row>
    <row r="728">
      <c r="A728" s="1" t="s">
        <v>8634</v>
      </c>
      <c r="B728" s="1" t="s">
        <v>7176</v>
      </c>
      <c r="C728" s="1" t="s">
        <v>8635</v>
      </c>
      <c r="D728" s="1" t="s">
        <v>7168</v>
      </c>
      <c r="E728" s="1">
        <v>269.0</v>
      </c>
      <c r="F728" s="1">
        <v>554.32</v>
      </c>
      <c r="G728" s="1" t="s">
        <v>7163</v>
      </c>
      <c r="H728" s="12">
        <v>45677.0</v>
      </c>
      <c r="I728" s="1">
        <v>1.0</v>
      </c>
      <c r="J728" s="1">
        <v>2025.0</v>
      </c>
      <c r="K728" s="1" t="s">
        <v>7164</v>
      </c>
      <c r="L728" s="1">
        <v>360.1</v>
      </c>
      <c r="M728" s="13">
        <v>149112.08</v>
      </c>
      <c r="N728" s="1">
        <v>96866.9</v>
      </c>
      <c r="O728" s="13"/>
    </row>
    <row r="729">
      <c r="A729" s="1" t="s">
        <v>8636</v>
      </c>
      <c r="B729" s="1" t="s">
        <v>7172</v>
      </c>
      <c r="C729" s="1" t="s">
        <v>8637</v>
      </c>
      <c r="D729" s="1" t="s">
        <v>7210</v>
      </c>
      <c r="E729" s="1">
        <v>310.0</v>
      </c>
      <c r="F729" s="1">
        <v>392.87</v>
      </c>
      <c r="G729" s="1" t="s">
        <v>7191</v>
      </c>
      <c r="H729" s="12">
        <v>45909.0</v>
      </c>
      <c r="I729" s="1">
        <v>9.0</v>
      </c>
      <c r="J729" s="1">
        <v>2025.0</v>
      </c>
      <c r="K729" s="1" t="s">
        <v>7164</v>
      </c>
      <c r="L729" s="1">
        <v>440.7</v>
      </c>
      <c r="M729" s="13">
        <v>121789.7</v>
      </c>
      <c r="N729" s="1">
        <v>136617.0</v>
      </c>
      <c r="O729" s="13"/>
    </row>
    <row r="730">
      <c r="A730" s="1" t="s">
        <v>8638</v>
      </c>
      <c r="B730" s="1" t="s">
        <v>7176</v>
      </c>
      <c r="C730" s="1" t="s">
        <v>8639</v>
      </c>
      <c r="D730" s="1" t="s">
        <v>7213</v>
      </c>
      <c r="E730" s="1">
        <v>711.0</v>
      </c>
      <c r="F730" s="1">
        <v>490.2</v>
      </c>
      <c r="G730" s="1" t="s">
        <v>7204</v>
      </c>
      <c r="H730" s="12">
        <v>45995.0</v>
      </c>
      <c r="I730" s="1">
        <v>12.0</v>
      </c>
      <c r="J730" s="1">
        <v>2025.0</v>
      </c>
      <c r="K730" s="1" t="s">
        <v>7164</v>
      </c>
      <c r="L730" s="1">
        <v>326.2</v>
      </c>
      <c r="M730" s="13">
        <v>348532.2</v>
      </c>
      <c r="N730" s="1">
        <v>231928.2</v>
      </c>
      <c r="O730" s="13"/>
    </row>
    <row r="731">
      <c r="A731" s="1" t="s">
        <v>8640</v>
      </c>
      <c r="B731" s="1" t="s">
        <v>7160</v>
      </c>
      <c r="C731" s="1" t="s">
        <v>8641</v>
      </c>
      <c r="D731" s="1" t="s">
        <v>7174</v>
      </c>
      <c r="E731" s="1">
        <v>316.0</v>
      </c>
      <c r="F731" s="1">
        <v>460.1</v>
      </c>
      <c r="G731" s="1" t="s">
        <v>7169</v>
      </c>
      <c r="H731" s="12">
        <v>45680.0</v>
      </c>
      <c r="I731" s="1">
        <v>1.0</v>
      </c>
      <c r="J731" s="1">
        <v>2025.0</v>
      </c>
      <c r="K731" s="1" t="s">
        <v>7164</v>
      </c>
      <c r="L731" s="1">
        <v>119.8</v>
      </c>
      <c r="M731" s="13">
        <v>145391.6</v>
      </c>
      <c r="N731" s="1">
        <v>37856.8</v>
      </c>
      <c r="O731" s="13"/>
    </row>
    <row r="732">
      <c r="A732" s="1" t="s">
        <v>8642</v>
      </c>
      <c r="B732" s="1" t="s">
        <v>7180</v>
      </c>
      <c r="C732" s="1" t="s">
        <v>8643</v>
      </c>
      <c r="D732" s="1" t="s">
        <v>7174</v>
      </c>
      <c r="E732" s="1">
        <v>233.0</v>
      </c>
      <c r="F732" s="1">
        <v>418.58</v>
      </c>
      <c r="G732" s="1" t="s">
        <v>7182</v>
      </c>
      <c r="H732" s="12">
        <v>45980.0</v>
      </c>
      <c r="I732" s="1">
        <v>11.0</v>
      </c>
      <c r="J732" s="1">
        <v>2025.0</v>
      </c>
      <c r="K732" s="1" t="s">
        <v>7170</v>
      </c>
      <c r="L732" s="1">
        <v>410.8</v>
      </c>
      <c r="M732" s="13">
        <v>97529.14</v>
      </c>
      <c r="N732" s="1">
        <v>95716.4</v>
      </c>
      <c r="O732" s="13"/>
    </row>
    <row r="733">
      <c r="A733" s="1" t="s">
        <v>8644</v>
      </c>
      <c r="B733" s="1" t="s">
        <v>7166</v>
      </c>
      <c r="C733" s="1" t="s">
        <v>8645</v>
      </c>
      <c r="D733" s="1" t="s">
        <v>7188</v>
      </c>
      <c r="E733" s="1">
        <v>117.0</v>
      </c>
      <c r="F733" s="1">
        <v>462.95</v>
      </c>
      <c r="G733" s="1" t="s">
        <v>7178</v>
      </c>
      <c r="H733" s="12">
        <v>45664.0</v>
      </c>
      <c r="I733" s="1">
        <v>1.0</v>
      </c>
      <c r="J733" s="1">
        <v>2025.0</v>
      </c>
      <c r="K733" s="1" t="s">
        <v>7164</v>
      </c>
      <c r="L733" s="1">
        <v>160.5</v>
      </c>
      <c r="M733" s="13">
        <v>54165.15</v>
      </c>
      <c r="N733" s="1">
        <v>18778.5</v>
      </c>
      <c r="O733" s="13"/>
    </row>
    <row r="734">
      <c r="A734" s="1" t="s">
        <v>8646</v>
      </c>
      <c r="B734" s="1" t="s">
        <v>7160</v>
      </c>
      <c r="C734" s="1" t="s">
        <v>8647</v>
      </c>
      <c r="D734" s="1" t="s">
        <v>7174</v>
      </c>
      <c r="E734" s="1">
        <v>303.0</v>
      </c>
      <c r="F734" s="1">
        <v>357.52</v>
      </c>
      <c r="G734" s="1" t="s">
        <v>7191</v>
      </c>
      <c r="H734" s="12">
        <v>45965.0</v>
      </c>
      <c r="I734" s="1">
        <v>11.0</v>
      </c>
      <c r="J734" s="1">
        <v>2025.0</v>
      </c>
      <c r="K734" s="1" t="s">
        <v>7164</v>
      </c>
      <c r="L734" s="1">
        <v>466.7</v>
      </c>
      <c r="M734" s="13">
        <v>108328.56</v>
      </c>
      <c r="N734" s="1">
        <v>141410.1</v>
      </c>
      <c r="O734" s="13"/>
    </row>
    <row r="735">
      <c r="A735" s="1" t="s">
        <v>8648</v>
      </c>
      <c r="B735" s="1" t="s">
        <v>7206</v>
      </c>
      <c r="C735" s="1" t="s">
        <v>8649</v>
      </c>
      <c r="D735" s="1" t="s">
        <v>7174</v>
      </c>
      <c r="E735" s="1">
        <v>481.0</v>
      </c>
      <c r="F735" s="1">
        <v>338.97</v>
      </c>
      <c r="G735" s="1" t="s">
        <v>7182</v>
      </c>
      <c r="H735" s="12">
        <v>45716.0</v>
      </c>
      <c r="I735" s="1">
        <v>2.0</v>
      </c>
      <c r="J735" s="1">
        <v>2025.0</v>
      </c>
      <c r="K735" s="1" t="s">
        <v>7170</v>
      </c>
      <c r="L735" s="1">
        <v>293.6</v>
      </c>
      <c r="M735" s="13">
        <v>163044.57</v>
      </c>
      <c r="N735" s="1">
        <v>141221.6</v>
      </c>
      <c r="O735" s="13"/>
    </row>
    <row r="736">
      <c r="A736" s="1" t="s">
        <v>8650</v>
      </c>
      <c r="B736" s="1" t="s">
        <v>7176</v>
      </c>
      <c r="C736" s="1" t="s">
        <v>8651</v>
      </c>
      <c r="D736" s="1" t="s">
        <v>7174</v>
      </c>
      <c r="E736" s="1">
        <v>962.0</v>
      </c>
      <c r="F736" s="1">
        <v>568.19</v>
      </c>
      <c r="G736" s="1" t="s">
        <v>7185</v>
      </c>
      <c r="H736" s="12">
        <v>45907.0</v>
      </c>
      <c r="I736" s="1">
        <v>9.0</v>
      </c>
      <c r="J736" s="1">
        <v>2025.0</v>
      </c>
      <c r="K736" s="1" t="s">
        <v>7164</v>
      </c>
      <c r="L736" s="1">
        <v>199.1</v>
      </c>
      <c r="M736" s="13">
        <v>546598.78</v>
      </c>
      <c r="N736" s="1">
        <v>191534.2</v>
      </c>
      <c r="O736" s="13"/>
    </row>
    <row r="737">
      <c r="A737" s="1" t="s">
        <v>8652</v>
      </c>
      <c r="B737" s="1" t="s">
        <v>7160</v>
      </c>
      <c r="C737" s="1" t="s">
        <v>8653</v>
      </c>
      <c r="D737" s="1" t="s">
        <v>7174</v>
      </c>
      <c r="E737" s="1">
        <v>991.0</v>
      </c>
      <c r="F737" s="1">
        <v>461.48</v>
      </c>
      <c r="G737" s="1" t="s">
        <v>7191</v>
      </c>
      <c r="H737" s="12">
        <v>45747.0</v>
      </c>
      <c r="I737" s="1">
        <v>3.0</v>
      </c>
      <c r="J737" s="1">
        <v>2025.0</v>
      </c>
      <c r="K737" s="1" t="s">
        <v>7170</v>
      </c>
      <c r="L737" s="1">
        <v>418.6</v>
      </c>
      <c r="M737" s="13">
        <v>457326.68</v>
      </c>
      <c r="N737" s="1">
        <v>414832.6</v>
      </c>
      <c r="O737" s="13"/>
    </row>
    <row r="738">
      <c r="A738" s="1" t="s">
        <v>8654</v>
      </c>
      <c r="B738" s="1" t="s">
        <v>7160</v>
      </c>
      <c r="C738" s="1" t="s">
        <v>8655</v>
      </c>
      <c r="D738" s="1" t="s">
        <v>7174</v>
      </c>
      <c r="E738" s="1">
        <v>511.0</v>
      </c>
      <c r="F738" s="1">
        <v>478.14</v>
      </c>
      <c r="G738" s="1" t="s">
        <v>7191</v>
      </c>
      <c r="H738" s="12">
        <v>45746.0</v>
      </c>
      <c r="I738" s="1">
        <v>3.0</v>
      </c>
      <c r="J738" s="1">
        <v>2025.0</v>
      </c>
      <c r="K738" s="1" t="s">
        <v>7170</v>
      </c>
      <c r="L738" s="1">
        <v>447.6</v>
      </c>
      <c r="M738" s="13">
        <v>244329.54</v>
      </c>
      <c r="N738" s="1">
        <v>228723.6</v>
      </c>
      <c r="O738" s="13"/>
    </row>
    <row r="739">
      <c r="A739" s="1" t="s">
        <v>8656</v>
      </c>
      <c r="B739" s="1" t="s">
        <v>7180</v>
      </c>
      <c r="C739" s="1" t="s">
        <v>8657</v>
      </c>
      <c r="D739" s="1" t="s">
        <v>7213</v>
      </c>
      <c r="E739" s="1">
        <v>208.0</v>
      </c>
      <c r="F739" s="1">
        <v>426.43</v>
      </c>
      <c r="G739" s="1" t="s">
        <v>7185</v>
      </c>
      <c r="H739" s="12">
        <v>45900.0</v>
      </c>
      <c r="I739" s="1">
        <v>8.0</v>
      </c>
      <c r="J739" s="1">
        <v>2025.0</v>
      </c>
      <c r="K739" s="1" t="s">
        <v>7164</v>
      </c>
      <c r="L739" s="1">
        <v>415.2</v>
      </c>
      <c r="M739" s="13">
        <v>88697.44</v>
      </c>
      <c r="N739" s="1">
        <v>86361.6</v>
      </c>
      <c r="O739" s="13"/>
    </row>
    <row r="740">
      <c r="A740" s="1" t="s">
        <v>8658</v>
      </c>
      <c r="B740" s="1" t="s">
        <v>7160</v>
      </c>
      <c r="C740" s="1" t="s">
        <v>8659</v>
      </c>
      <c r="D740" s="1" t="s">
        <v>7213</v>
      </c>
      <c r="E740" s="1">
        <v>738.0</v>
      </c>
      <c r="F740" s="1">
        <v>431.41</v>
      </c>
      <c r="G740" s="1" t="s">
        <v>7182</v>
      </c>
      <c r="H740" s="12">
        <v>45940.0</v>
      </c>
      <c r="I740" s="1">
        <v>10.0</v>
      </c>
      <c r="J740" s="1">
        <v>2025.0</v>
      </c>
      <c r="K740" s="1" t="s">
        <v>7164</v>
      </c>
      <c r="L740" s="1">
        <v>247.1</v>
      </c>
      <c r="M740" s="13">
        <v>318380.58</v>
      </c>
      <c r="N740" s="1">
        <v>182359.8</v>
      </c>
      <c r="O740" s="13"/>
    </row>
    <row r="741">
      <c r="A741" s="1" t="s">
        <v>8660</v>
      </c>
      <c r="B741" s="1" t="s">
        <v>7202</v>
      </c>
      <c r="C741" s="1" t="s">
        <v>8661</v>
      </c>
      <c r="D741" s="1" t="s">
        <v>7213</v>
      </c>
      <c r="E741" s="1">
        <v>829.0</v>
      </c>
      <c r="F741" s="1">
        <v>496.67</v>
      </c>
      <c r="G741" s="1" t="s">
        <v>7185</v>
      </c>
      <c r="H741" s="12">
        <v>45665.0</v>
      </c>
      <c r="I741" s="1">
        <v>1.0</v>
      </c>
      <c r="J741" s="1">
        <v>2025.0</v>
      </c>
      <c r="K741" s="1" t="s">
        <v>7170</v>
      </c>
      <c r="L741" s="1">
        <v>141.3</v>
      </c>
      <c r="M741" s="13">
        <v>411739.43</v>
      </c>
      <c r="N741" s="1">
        <v>117137.7</v>
      </c>
      <c r="O741" s="13"/>
    </row>
    <row r="742">
      <c r="A742" s="1" t="s">
        <v>8662</v>
      </c>
      <c r="B742" s="1" t="s">
        <v>7176</v>
      </c>
      <c r="C742" s="1" t="s">
        <v>8663</v>
      </c>
      <c r="D742" s="1" t="s">
        <v>7188</v>
      </c>
      <c r="E742" s="1">
        <v>258.0</v>
      </c>
      <c r="F742" s="1">
        <v>509.1</v>
      </c>
      <c r="G742" s="1" t="s">
        <v>7163</v>
      </c>
      <c r="H742" s="12">
        <v>46013.0</v>
      </c>
      <c r="I742" s="1">
        <v>12.0</v>
      </c>
      <c r="J742" s="1">
        <v>2025.0</v>
      </c>
      <c r="K742" s="1" t="s">
        <v>7170</v>
      </c>
      <c r="L742" s="1">
        <v>323.2</v>
      </c>
      <c r="M742" s="13">
        <v>131347.8</v>
      </c>
      <c r="N742" s="1">
        <v>83385.6</v>
      </c>
      <c r="O742" s="13"/>
    </row>
    <row r="743">
      <c r="A743" s="1" t="s">
        <v>8664</v>
      </c>
      <c r="B743" s="1" t="s">
        <v>7202</v>
      </c>
      <c r="C743" s="1" t="s">
        <v>8665</v>
      </c>
      <c r="D743" s="1" t="s">
        <v>7174</v>
      </c>
      <c r="E743" s="1">
        <v>854.0</v>
      </c>
      <c r="F743" s="1">
        <v>302.2</v>
      </c>
      <c r="G743" s="1" t="s">
        <v>7178</v>
      </c>
      <c r="H743" s="12">
        <v>45859.0</v>
      </c>
      <c r="I743" s="1">
        <v>7.0</v>
      </c>
      <c r="J743" s="1">
        <v>2025.0</v>
      </c>
      <c r="K743" s="1" t="s">
        <v>7170</v>
      </c>
      <c r="L743" s="1">
        <v>413.4</v>
      </c>
      <c r="M743" s="13">
        <v>258078.8</v>
      </c>
      <c r="N743" s="1">
        <v>353043.6</v>
      </c>
      <c r="O743" s="13"/>
    </row>
    <row r="744">
      <c r="A744" s="1" t="s">
        <v>8666</v>
      </c>
      <c r="B744" s="1" t="s">
        <v>7206</v>
      </c>
      <c r="C744" s="1" t="s">
        <v>8667</v>
      </c>
      <c r="D744" s="1" t="s">
        <v>7198</v>
      </c>
      <c r="E744" s="1">
        <v>845.0</v>
      </c>
      <c r="F744" s="1">
        <v>307.96</v>
      </c>
      <c r="G744" s="1" t="s">
        <v>7185</v>
      </c>
      <c r="H744" s="12">
        <v>45894.0</v>
      </c>
      <c r="I744" s="1">
        <v>8.0</v>
      </c>
      <c r="J744" s="1">
        <v>2025.0</v>
      </c>
      <c r="K744" s="1" t="s">
        <v>7170</v>
      </c>
      <c r="L744" s="1">
        <v>469.0</v>
      </c>
      <c r="M744" s="13">
        <v>260226.2</v>
      </c>
      <c r="N744" s="1">
        <v>396305.0</v>
      </c>
      <c r="O744" s="13"/>
    </row>
    <row r="745">
      <c r="A745" s="1" t="s">
        <v>8668</v>
      </c>
      <c r="B745" s="1" t="s">
        <v>7172</v>
      </c>
      <c r="C745" s="1" t="s">
        <v>8669</v>
      </c>
      <c r="D745" s="1" t="s">
        <v>7198</v>
      </c>
      <c r="E745" s="1">
        <v>967.0</v>
      </c>
      <c r="F745" s="1">
        <v>523.53</v>
      </c>
      <c r="G745" s="1" t="s">
        <v>7163</v>
      </c>
      <c r="H745" s="12">
        <v>45845.0</v>
      </c>
      <c r="I745" s="1">
        <v>7.0</v>
      </c>
      <c r="J745" s="1">
        <v>2025.0</v>
      </c>
      <c r="K745" s="1" t="s">
        <v>7170</v>
      </c>
      <c r="L745" s="1">
        <v>222.4</v>
      </c>
      <c r="M745" s="13">
        <v>506253.51</v>
      </c>
      <c r="N745" s="1">
        <v>215060.8</v>
      </c>
      <c r="O745" s="13"/>
    </row>
    <row r="746">
      <c r="A746" s="1" t="s">
        <v>8670</v>
      </c>
      <c r="B746" s="1" t="s">
        <v>7176</v>
      </c>
      <c r="C746" s="1" t="s">
        <v>8671</v>
      </c>
      <c r="D746" s="1" t="s">
        <v>7198</v>
      </c>
      <c r="E746" s="1">
        <v>311.0</v>
      </c>
      <c r="F746" s="1">
        <v>335.03</v>
      </c>
      <c r="G746" s="1" t="s">
        <v>7182</v>
      </c>
      <c r="H746" s="12">
        <v>45714.0</v>
      </c>
      <c r="I746" s="1">
        <v>2.0</v>
      </c>
      <c r="J746" s="1">
        <v>2025.0</v>
      </c>
      <c r="K746" s="1" t="s">
        <v>7170</v>
      </c>
      <c r="L746" s="1">
        <v>454.1</v>
      </c>
      <c r="M746" s="13">
        <v>104194.33</v>
      </c>
      <c r="N746" s="1">
        <v>141225.1</v>
      </c>
      <c r="O746" s="13"/>
    </row>
    <row r="747">
      <c r="A747" s="1" t="s">
        <v>8672</v>
      </c>
      <c r="B747" s="1" t="s">
        <v>7160</v>
      </c>
      <c r="C747" s="1" t="s">
        <v>8673</v>
      </c>
      <c r="D747" s="1" t="s">
        <v>7174</v>
      </c>
      <c r="E747" s="1">
        <v>859.0</v>
      </c>
      <c r="F747" s="1">
        <v>554.85</v>
      </c>
      <c r="G747" s="1" t="s">
        <v>7191</v>
      </c>
      <c r="H747" s="12">
        <v>46012.0</v>
      </c>
      <c r="I747" s="1">
        <v>12.0</v>
      </c>
      <c r="J747" s="1">
        <v>2025.0</v>
      </c>
      <c r="K747" s="1" t="s">
        <v>7170</v>
      </c>
      <c r="L747" s="1">
        <v>323.2</v>
      </c>
      <c r="M747" s="13">
        <v>476616.15</v>
      </c>
      <c r="N747" s="1">
        <v>277628.8</v>
      </c>
      <c r="O747" s="13"/>
    </row>
    <row r="748">
      <c r="A748" s="1" t="s">
        <v>8674</v>
      </c>
      <c r="B748" s="1" t="s">
        <v>7206</v>
      </c>
      <c r="C748" s="1" t="s">
        <v>8675</v>
      </c>
      <c r="D748" s="1" t="s">
        <v>7174</v>
      </c>
      <c r="E748" s="1">
        <v>413.0</v>
      </c>
      <c r="F748" s="1">
        <v>439.0</v>
      </c>
      <c r="G748" s="1" t="s">
        <v>7182</v>
      </c>
      <c r="H748" s="12">
        <v>45720.0</v>
      </c>
      <c r="I748" s="1">
        <v>3.0</v>
      </c>
      <c r="J748" s="1">
        <v>2025.0</v>
      </c>
      <c r="K748" s="1" t="s">
        <v>7164</v>
      </c>
      <c r="L748" s="1">
        <v>324.0</v>
      </c>
      <c r="M748" s="13">
        <v>181307.0</v>
      </c>
      <c r="N748" s="1">
        <v>133812.0</v>
      </c>
      <c r="O748" s="13"/>
    </row>
    <row r="749">
      <c r="A749" s="1" t="s">
        <v>8676</v>
      </c>
      <c r="B749" s="1" t="s">
        <v>7166</v>
      </c>
      <c r="C749" s="1" t="s">
        <v>8677</v>
      </c>
      <c r="D749" s="1" t="s">
        <v>7198</v>
      </c>
      <c r="E749" s="1">
        <v>553.0</v>
      </c>
      <c r="F749" s="1">
        <v>306.34</v>
      </c>
      <c r="G749" s="1" t="s">
        <v>7178</v>
      </c>
      <c r="H749" s="12">
        <v>45785.0</v>
      </c>
      <c r="I749" s="1">
        <v>5.0</v>
      </c>
      <c r="J749" s="1">
        <v>2025.0</v>
      </c>
      <c r="K749" s="1" t="s">
        <v>7164</v>
      </c>
      <c r="L749" s="1">
        <v>195.2</v>
      </c>
      <c r="M749" s="13">
        <v>169406.02</v>
      </c>
      <c r="N749" s="1">
        <v>107945.6</v>
      </c>
      <c r="O749" s="13"/>
    </row>
    <row r="750">
      <c r="A750" s="1" t="s">
        <v>8678</v>
      </c>
      <c r="B750" s="1" t="s">
        <v>7180</v>
      </c>
      <c r="C750" s="1" t="s">
        <v>8679</v>
      </c>
      <c r="D750" s="1" t="s">
        <v>7162</v>
      </c>
      <c r="E750" s="1">
        <v>462.0</v>
      </c>
      <c r="F750" s="1">
        <v>378.97</v>
      </c>
      <c r="G750" s="1" t="s">
        <v>7204</v>
      </c>
      <c r="H750" s="12">
        <v>45670.0</v>
      </c>
      <c r="I750" s="1">
        <v>1.0</v>
      </c>
      <c r="J750" s="1">
        <v>2025.0</v>
      </c>
      <c r="K750" s="1" t="s">
        <v>7164</v>
      </c>
      <c r="L750" s="1">
        <v>271.4</v>
      </c>
      <c r="M750" s="13">
        <v>175084.14</v>
      </c>
      <c r="N750" s="1">
        <v>125386.8</v>
      </c>
      <c r="O750" s="13"/>
    </row>
    <row r="751">
      <c r="A751" s="1" t="s">
        <v>8680</v>
      </c>
      <c r="B751" s="1" t="s">
        <v>7172</v>
      </c>
      <c r="C751" s="1" t="s">
        <v>8681</v>
      </c>
      <c r="D751" s="1" t="s">
        <v>7188</v>
      </c>
      <c r="E751" s="1">
        <v>316.0</v>
      </c>
      <c r="F751" s="1">
        <v>321.45</v>
      </c>
      <c r="G751" s="1" t="s">
        <v>7182</v>
      </c>
      <c r="H751" s="12">
        <v>45705.0</v>
      </c>
      <c r="I751" s="1">
        <v>2.0</v>
      </c>
      <c r="J751" s="1">
        <v>2025.0</v>
      </c>
      <c r="K751" s="1" t="s">
        <v>7170</v>
      </c>
      <c r="L751" s="1">
        <v>483.5</v>
      </c>
      <c r="M751" s="13">
        <v>101578.2</v>
      </c>
      <c r="N751" s="1">
        <v>152786.0</v>
      </c>
      <c r="O751" s="13"/>
    </row>
    <row r="752">
      <c r="A752" s="1" t="s">
        <v>8682</v>
      </c>
      <c r="B752" s="1" t="s">
        <v>7166</v>
      </c>
      <c r="C752" s="1" t="s">
        <v>8683</v>
      </c>
      <c r="D752" s="1" t="s">
        <v>7198</v>
      </c>
      <c r="E752" s="1">
        <v>940.0</v>
      </c>
      <c r="F752" s="1">
        <v>540.19</v>
      </c>
      <c r="G752" s="1" t="s">
        <v>7182</v>
      </c>
      <c r="H752" s="12">
        <v>45955.0</v>
      </c>
      <c r="I752" s="1">
        <v>10.0</v>
      </c>
      <c r="J752" s="1">
        <v>2025.0</v>
      </c>
      <c r="K752" s="1" t="s">
        <v>7170</v>
      </c>
      <c r="L752" s="1">
        <v>216.2</v>
      </c>
      <c r="M752" s="13">
        <v>507778.6</v>
      </c>
      <c r="N752" s="1">
        <v>203228.0</v>
      </c>
      <c r="O752" s="13"/>
    </row>
    <row r="753">
      <c r="A753" s="1" t="s">
        <v>8684</v>
      </c>
      <c r="B753" s="1" t="s">
        <v>7206</v>
      </c>
      <c r="C753" s="1" t="s">
        <v>8685</v>
      </c>
      <c r="D753" s="1" t="s">
        <v>7213</v>
      </c>
      <c r="E753" s="1">
        <v>776.0</v>
      </c>
      <c r="F753" s="1">
        <v>541.3</v>
      </c>
      <c r="G753" s="1" t="s">
        <v>7182</v>
      </c>
      <c r="H753" s="12">
        <v>45851.0</v>
      </c>
      <c r="I753" s="1">
        <v>7.0</v>
      </c>
      <c r="J753" s="1">
        <v>2025.0</v>
      </c>
      <c r="K753" s="1" t="s">
        <v>7170</v>
      </c>
      <c r="L753" s="1">
        <v>170.2</v>
      </c>
      <c r="M753" s="13">
        <v>420048.8</v>
      </c>
      <c r="N753" s="1">
        <v>132075.2</v>
      </c>
      <c r="O753" s="13"/>
    </row>
    <row r="754">
      <c r="A754" s="1" t="s">
        <v>8686</v>
      </c>
      <c r="B754" s="1" t="s">
        <v>7160</v>
      </c>
      <c r="C754" s="1" t="s">
        <v>8687</v>
      </c>
      <c r="D754" s="1" t="s">
        <v>7174</v>
      </c>
      <c r="E754" s="1">
        <v>850.0</v>
      </c>
      <c r="F754" s="1">
        <v>557.52</v>
      </c>
      <c r="G754" s="1" t="s">
        <v>7191</v>
      </c>
      <c r="H754" s="12">
        <v>45757.0</v>
      </c>
      <c r="I754" s="1">
        <v>4.0</v>
      </c>
      <c r="J754" s="1">
        <v>2025.0</v>
      </c>
      <c r="K754" s="1" t="s">
        <v>7164</v>
      </c>
      <c r="L754" s="1">
        <v>321.4</v>
      </c>
      <c r="M754" s="13">
        <v>473892.0</v>
      </c>
      <c r="N754" s="1">
        <v>273190.0</v>
      </c>
      <c r="O754" s="13"/>
    </row>
    <row r="755">
      <c r="A755" s="1" t="s">
        <v>8688</v>
      </c>
      <c r="B755" s="1" t="s">
        <v>7202</v>
      </c>
      <c r="C755" s="1" t="s">
        <v>8689</v>
      </c>
      <c r="D755" s="1" t="s">
        <v>7198</v>
      </c>
      <c r="E755" s="1">
        <v>220.0</v>
      </c>
      <c r="F755" s="1">
        <v>377.89</v>
      </c>
      <c r="G755" s="1" t="s">
        <v>7204</v>
      </c>
      <c r="H755" s="12">
        <v>45770.0</v>
      </c>
      <c r="I755" s="1">
        <v>4.0</v>
      </c>
      <c r="J755" s="1">
        <v>2025.0</v>
      </c>
      <c r="K755" s="1" t="s">
        <v>7164</v>
      </c>
      <c r="L755" s="1">
        <v>305.7</v>
      </c>
      <c r="M755" s="13">
        <v>83135.8</v>
      </c>
      <c r="N755" s="1">
        <v>67254.0</v>
      </c>
      <c r="O755" s="13"/>
    </row>
    <row r="756">
      <c r="A756" s="1" t="s">
        <v>8690</v>
      </c>
      <c r="B756" s="1" t="s">
        <v>7180</v>
      </c>
      <c r="C756" s="1" t="s">
        <v>8691</v>
      </c>
      <c r="D756" s="1" t="s">
        <v>7213</v>
      </c>
      <c r="E756" s="1">
        <v>314.0</v>
      </c>
      <c r="F756" s="1">
        <v>358.79</v>
      </c>
      <c r="G756" s="1" t="s">
        <v>7204</v>
      </c>
      <c r="H756" s="12">
        <v>45759.0</v>
      </c>
      <c r="I756" s="1">
        <v>4.0</v>
      </c>
      <c r="J756" s="1">
        <v>2025.0</v>
      </c>
      <c r="K756" s="1" t="s">
        <v>7170</v>
      </c>
      <c r="L756" s="1">
        <v>265.8</v>
      </c>
      <c r="M756" s="13">
        <v>112660.06</v>
      </c>
      <c r="N756" s="1">
        <v>83461.2</v>
      </c>
      <c r="O756" s="13"/>
    </row>
    <row r="757">
      <c r="A757" s="1" t="s">
        <v>8692</v>
      </c>
      <c r="B757" s="1" t="s">
        <v>7160</v>
      </c>
      <c r="C757" s="1" t="s">
        <v>8693</v>
      </c>
      <c r="D757" s="1" t="s">
        <v>7198</v>
      </c>
      <c r="E757" s="1">
        <v>427.0</v>
      </c>
      <c r="F757" s="1">
        <v>386.85</v>
      </c>
      <c r="G757" s="1" t="s">
        <v>7204</v>
      </c>
      <c r="H757" s="12">
        <v>45945.0</v>
      </c>
      <c r="I757" s="1">
        <v>10.0</v>
      </c>
      <c r="J757" s="1">
        <v>2025.0</v>
      </c>
      <c r="K757" s="1" t="s">
        <v>7170</v>
      </c>
      <c r="L757" s="1">
        <v>347.2</v>
      </c>
      <c r="M757" s="13">
        <v>165184.95</v>
      </c>
      <c r="N757" s="1">
        <v>148254.4</v>
      </c>
      <c r="O757" s="13"/>
    </row>
    <row r="758">
      <c r="A758" s="1" t="s">
        <v>8694</v>
      </c>
      <c r="B758" s="1" t="s">
        <v>7202</v>
      </c>
      <c r="C758" s="1" t="s">
        <v>8695</v>
      </c>
      <c r="D758" s="1" t="s">
        <v>7198</v>
      </c>
      <c r="E758" s="1">
        <v>106.0</v>
      </c>
      <c r="F758" s="1">
        <v>332.43</v>
      </c>
      <c r="G758" s="1" t="s">
        <v>7163</v>
      </c>
      <c r="H758" s="12">
        <v>45701.0</v>
      </c>
      <c r="I758" s="1">
        <v>2.0</v>
      </c>
      <c r="J758" s="1">
        <v>2025.0</v>
      </c>
      <c r="K758" s="1" t="s">
        <v>7170</v>
      </c>
      <c r="L758" s="1">
        <v>272.2</v>
      </c>
      <c r="M758" s="13">
        <v>35237.58</v>
      </c>
      <c r="N758" s="1">
        <v>28853.2</v>
      </c>
      <c r="O758" s="13"/>
    </row>
    <row r="759">
      <c r="A759" s="1" t="s">
        <v>8696</v>
      </c>
      <c r="B759" s="1" t="s">
        <v>7176</v>
      </c>
      <c r="C759" s="1" t="s">
        <v>8697</v>
      </c>
      <c r="D759" s="1" t="s">
        <v>7213</v>
      </c>
      <c r="E759" s="1">
        <v>517.0</v>
      </c>
      <c r="F759" s="1">
        <v>398.42</v>
      </c>
      <c r="G759" s="1" t="s">
        <v>7169</v>
      </c>
      <c r="H759" s="12">
        <v>45717.0</v>
      </c>
      <c r="I759" s="1">
        <v>3.0</v>
      </c>
      <c r="J759" s="1">
        <v>2025.0</v>
      </c>
      <c r="K759" s="1" t="s">
        <v>7164</v>
      </c>
      <c r="L759" s="1">
        <v>107.0</v>
      </c>
      <c r="M759" s="13">
        <v>205983.14</v>
      </c>
      <c r="N759" s="1">
        <v>55319.0</v>
      </c>
      <c r="O759" s="13"/>
    </row>
    <row r="760">
      <c r="A760" s="1" t="s">
        <v>8698</v>
      </c>
      <c r="B760" s="1" t="s">
        <v>7166</v>
      </c>
      <c r="C760" s="1" t="s">
        <v>8699</v>
      </c>
      <c r="D760" s="1" t="s">
        <v>7174</v>
      </c>
      <c r="E760" s="1">
        <v>421.0</v>
      </c>
      <c r="F760" s="1">
        <v>480.92</v>
      </c>
      <c r="G760" s="1" t="s">
        <v>7169</v>
      </c>
      <c r="H760" s="12">
        <v>45659.0</v>
      </c>
      <c r="I760" s="1">
        <v>1.0</v>
      </c>
      <c r="J760" s="1">
        <v>2025.0</v>
      </c>
      <c r="K760" s="1" t="s">
        <v>7164</v>
      </c>
      <c r="L760" s="1">
        <v>267.6</v>
      </c>
      <c r="M760" s="13">
        <v>202467.32</v>
      </c>
      <c r="N760" s="1">
        <v>112659.6</v>
      </c>
      <c r="O760" s="13"/>
    </row>
    <row r="761">
      <c r="A761" s="1" t="s">
        <v>8700</v>
      </c>
      <c r="B761" s="1" t="s">
        <v>7202</v>
      </c>
      <c r="C761" s="1" t="s">
        <v>8701</v>
      </c>
      <c r="D761" s="1" t="s">
        <v>7162</v>
      </c>
      <c r="E761" s="1">
        <v>735.0</v>
      </c>
      <c r="F761" s="1">
        <v>535.73</v>
      </c>
      <c r="G761" s="1" t="s">
        <v>7204</v>
      </c>
      <c r="H761" s="12">
        <v>45915.0</v>
      </c>
      <c r="I761" s="1">
        <v>9.0</v>
      </c>
      <c r="J761" s="1">
        <v>2025.0</v>
      </c>
      <c r="K761" s="1" t="s">
        <v>7164</v>
      </c>
      <c r="L761" s="1">
        <v>393.1</v>
      </c>
      <c r="M761" s="13">
        <v>393761.55</v>
      </c>
      <c r="N761" s="1">
        <v>288928.5</v>
      </c>
      <c r="O761" s="13"/>
    </row>
    <row r="762">
      <c r="A762" s="1" t="s">
        <v>8702</v>
      </c>
      <c r="B762" s="1" t="s">
        <v>7172</v>
      </c>
      <c r="C762" s="1" t="s">
        <v>8703</v>
      </c>
      <c r="D762" s="1" t="s">
        <v>7198</v>
      </c>
      <c r="E762" s="1">
        <v>572.0</v>
      </c>
      <c r="F762" s="1">
        <v>326.85</v>
      </c>
      <c r="G762" s="1" t="s">
        <v>7178</v>
      </c>
      <c r="H762" s="12">
        <v>45798.0</v>
      </c>
      <c r="I762" s="1">
        <v>5.0</v>
      </c>
      <c r="J762" s="1">
        <v>2025.0</v>
      </c>
      <c r="K762" s="1" t="s">
        <v>7170</v>
      </c>
      <c r="L762" s="1">
        <v>218.0</v>
      </c>
      <c r="M762" s="13">
        <v>186958.2</v>
      </c>
      <c r="N762" s="1">
        <v>124696.0</v>
      </c>
      <c r="O762" s="13"/>
    </row>
    <row r="763">
      <c r="A763" s="1" t="s">
        <v>8704</v>
      </c>
      <c r="B763" s="1" t="s">
        <v>7160</v>
      </c>
      <c r="C763" s="1" t="s">
        <v>8705</v>
      </c>
      <c r="D763" s="1" t="s">
        <v>7174</v>
      </c>
      <c r="E763" s="1">
        <v>443.0</v>
      </c>
      <c r="F763" s="1">
        <v>483.4</v>
      </c>
      <c r="G763" s="1" t="s">
        <v>7191</v>
      </c>
      <c r="H763" s="12">
        <v>45987.0</v>
      </c>
      <c r="I763" s="1">
        <v>11.0</v>
      </c>
      <c r="J763" s="1">
        <v>2025.0</v>
      </c>
      <c r="K763" s="1" t="s">
        <v>7164</v>
      </c>
      <c r="L763" s="1">
        <v>465.7</v>
      </c>
      <c r="M763" s="13">
        <v>214146.2</v>
      </c>
      <c r="N763" s="1">
        <v>206305.1</v>
      </c>
      <c r="O763" s="13"/>
    </row>
    <row r="764">
      <c r="A764" s="1" t="s">
        <v>8706</v>
      </c>
      <c r="B764" s="1" t="s">
        <v>7206</v>
      </c>
      <c r="C764" s="1" t="s">
        <v>8707</v>
      </c>
      <c r="D764" s="1" t="s">
        <v>7188</v>
      </c>
      <c r="E764" s="1">
        <v>142.0</v>
      </c>
      <c r="F764" s="1">
        <v>541.15</v>
      </c>
      <c r="G764" s="1" t="s">
        <v>7178</v>
      </c>
      <c r="H764" s="12">
        <v>45892.0</v>
      </c>
      <c r="I764" s="1">
        <v>8.0</v>
      </c>
      <c r="J764" s="1">
        <v>2025.0</v>
      </c>
      <c r="K764" s="1" t="s">
        <v>7170</v>
      </c>
      <c r="L764" s="1">
        <v>141.6</v>
      </c>
      <c r="M764" s="13">
        <v>76843.3</v>
      </c>
      <c r="N764" s="1">
        <v>20107.2</v>
      </c>
      <c r="O764" s="13"/>
    </row>
    <row r="765">
      <c r="A765" s="1" t="s">
        <v>8708</v>
      </c>
      <c r="B765" s="1" t="s">
        <v>7180</v>
      </c>
      <c r="C765" s="1" t="s">
        <v>8709</v>
      </c>
      <c r="D765" s="1" t="s">
        <v>7198</v>
      </c>
      <c r="E765" s="1">
        <v>804.0</v>
      </c>
      <c r="F765" s="1">
        <v>311.63</v>
      </c>
      <c r="G765" s="1" t="s">
        <v>7185</v>
      </c>
      <c r="H765" s="12">
        <v>45711.0</v>
      </c>
      <c r="I765" s="1">
        <v>2.0</v>
      </c>
      <c r="J765" s="1">
        <v>2025.0</v>
      </c>
      <c r="K765" s="1" t="s">
        <v>7164</v>
      </c>
      <c r="L765" s="1">
        <v>118.1</v>
      </c>
      <c r="M765" s="13">
        <v>250550.52</v>
      </c>
      <c r="N765" s="1">
        <v>94952.4</v>
      </c>
      <c r="O765" s="13"/>
    </row>
    <row r="766">
      <c r="A766" s="1" t="s">
        <v>8710</v>
      </c>
      <c r="B766" s="1" t="s">
        <v>7166</v>
      </c>
      <c r="C766" s="1" t="s">
        <v>8711</v>
      </c>
      <c r="D766" s="1" t="s">
        <v>7188</v>
      </c>
      <c r="E766" s="1">
        <v>898.0</v>
      </c>
      <c r="F766" s="1">
        <v>362.03</v>
      </c>
      <c r="G766" s="1" t="s">
        <v>7163</v>
      </c>
      <c r="H766" s="12">
        <v>45857.0</v>
      </c>
      <c r="I766" s="1">
        <v>7.0</v>
      </c>
      <c r="J766" s="1">
        <v>2025.0</v>
      </c>
      <c r="K766" s="1" t="s">
        <v>7164</v>
      </c>
      <c r="L766" s="1">
        <v>361.1</v>
      </c>
      <c r="M766" s="13">
        <v>325102.94</v>
      </c>
      <c r="N766" s="1">
        <v>324267.8</v>
      </c>
      <c r="O766" s="13"/>
    </row>
    <row r="767">
      <c r="A767" s="1" t="s">
        <v>8712</v>
      </c>
      <c r="B767" s="1" t="s">
        <v>7202</v>
      </c>
      <c r="C767" s="1" t="s">
        <v>8713</v>
      </c>
      <c r="D767" s="1" t="s">
        <v>7162</v>
      </c>
      <c r="E767" s="1">
        <v>703.0</v>
      </c>
      <c r="F767" s="1">
        <v>472.99</v>
      </c>
      <c r="G767" s="1" t="s">
        <v>7185</v>
      </c>
      <c r="H767" s="12">
        <v>45736.0</v>
      </c>
      <c r="I767" s="1">
        <v>3.0</v>
      </c>
      <c r="J767" s="1">
        <v>2025.0</v>
      </c>
      <c r="K767" s="1" t="s">
        <v>7164</v>
      </c>
      <c r="L767" s="1">
        <v>320.6</v>
      </c>
      <c r="M767" s="13">
        <v>332511.97</v>
      </c>
      <c r="N767" s="1">
        <v>225381.8</v>
      </c>
      <c r="O767" s="13"/>
    </row>
    <row r="768">
      <c r="A768" s="1" t="s">
        <v>8714</v>
      </c>
      <c r="B768" s="1" t="s">
        <v>7160</v>
      </c>
      <c r="C768" s="1" t="s">
        <v>8715</v>
      </c>
      <c r="D768" s="1" t="s">
        <v>7174</v>
      </c>
      <c r="E768" s="1">
        <v>188.0</v>
      </c>
      <c r="F768" s="1">
        <v>384.24</v>
      </c>
      <c r="G768" s="1" t="s">
        <v>7191</v>
      </c>
      <c r="H768" s="12">
        <v>45677.0</v>
      </c>
      <c r="I768" s="1">
        <v>1.0</v>
      </c>
      <c r="J768" s="1">
        <v>2025.0</v>
      </c>
      <c r="K768" s="1" t="s">
        <v>7170</v>
      </c>
      <c r="L768" s="1">
        <v>449.7</v>
      </c>
      <c r="M768" s="13">
        <v>72237.12</v>
      </c>
      <c r="N768" s="1">
        <v>84543.6</v>
      </c>
      <c r="O768" s="13"/>
    </row>
    <row r="769">
      <c r="A769" s="1" t="s">
        <v>8716</v>
      </c>
      <c r="B769" s="1" t="s">
        <v>7160</v>
      </c>
      <c r="C769" s="1" t="s">
        <v>8717</v>
      </c>
      <c r="D769" s="1" t="s">
        <v>7174</v>
      </c>
      <c r="E769" s="1">
        <v>403.0</v>
      </c>
      <c r="F769" s="1">
        <v>597.79</v>
      </c>
      <c r="G769" s="1" t="s">
        <v>7191</v>
      </c>
      <c r="H769" s="12">
        <v>45811.0</v>
      </c>
      <c r="I769" s="1">
        <v>6.0</v>
      </c>
      <c r="J769" s="1">
        <v>2025.0</v>
      </c>
      <c r="K769" s="1" t="s">
        <v>7164</v>
      </c>
      <c r="L769" s="1">
        <v>151.7</v>
      </c>
      <c r="M769" s="13">
        <v>240909.37</v>
      </c>
      <c r="N769" s="1">
        <v>61135.1</v>
      </c>
      <c r="O769" s="13"/>
    </row>
    <row r="770">
      <c r="A770" s="1" t="s">
        <v>8718</v>
      </c>
      <c r="B770" s="1" t="s">
        <v>7176</v>
      </c>
      <c r="C770" s="1" t="s">
        <v>8719</v>
      </c>
      <c r="D770" s="1" t="s">
        <v>7168</v>
      </c>
      <c r="E770" s="1">
        <v>392.0</v>
      </c>
      <c r="F770" s="1">
        <v>344.76</v>
      </c>
      <c r="G770" s="1" t="s">
        <v>7182</v>
      </c>
      <c r="H770" s="12">
        <v>45888.0</v>
      </c>
      <c r="I770" s="1">
        <v>8.0</v>
      </c>
      <c r="J770" s="1">
        <v>2025.0</v>
      </c>
      <c r="K770" s="1" t="s">
        <v>7164</v>
      </c>
      <c r="L770" s="1">
        <v>365.7</v>
      </c>
      <c r="M770" s="13">
        <v>135145.92</v>
      </c>
      <c r="N770" s="1">
        <v>143354.4</v>
      </c>
      <c r="O770" s="13"/>
    </row>
    <row r="771">
      <c r="A771" s="1" t="s">
        <v>8720</v>
      </c>
      <c r="B771" s="1" t="s">
        <v>7202</v>
      </c>
      <c r="C771" s="1" t="s">
        <v>8721</v>
      </c>
      <c r="D771" s="1" t="s">
        <v>7174</v>
      </c>
      <c r="E771" s="1">
        <v>320.0</v>
      </c>
      <c r="F771" s="1">
        <v>549.43</v>
      </c>
      <c r="G771" s="1" t="s">
        <v>7169</v>
      </c>
      <c r="H771" s="12">
        <v>45955.0</v>
      </c>
      <c r="I771" s="1">
        <v>10.0</v>
      </c>
      <c r="J771" s="1">
        <v>2025.0</v>
      </c>
      <c r="K771" s="1" t="s">
        <v>7164</v>
      </c>
      <c r="L771" s="1">
        <v>339.6</v>
      </c>
      <c r="M771" s="13">
        <v>175817.6</v>
      </c>
      <c r="N771" s="1">
        <v>108672.0</v>
      </c>
      <c r="O771" s="13"/>
    </row>
    <row r="772">
      <c r="A772" s="1" t="s">
        <v>8722</v>
      </c>
      <c r="B772" s="1" t="s">
        <v>7180</v>
      </c>
      <c r="C772" s="1" t="s">
        <v>8723</v>
      </c>
      <c r="D772" s="1" t="s">
        <v>7174</v>
      </c>
      <c r="E772" s="1">
        <v>598.0</v>
      </c>
      <c r="F772" s="1">
        <v>597.61</v>
      </c>
      <c r="G772" s="1" t="s">
        <v>7185</v>
      </c>
      <c r="H772" s="12">
        <v>45784.0</v>
      </c>
      <c r="I772" s="1">
        <v>5.0</v>
      </c>
      <c r="J772" s="1">
        <v>2025.0</v>
      </c>
      <c r="K772" s="1" t="s">
        <v>7170</v>
      </c>
      <c r="L772" s="1">
        <v>333.6</v>
      </c>
      <c r="M772" s="13">
        <v>357370.78</v>
      </c>
      <c r="N772" s="1">
        <v>199492.8</v>
      </c>
      <c r="O772" s="13"/>
    </row>
    <row r="773">
      <c r="A773" s="1" t="s">
        <v>8724</v>
      </c>
      <c r="B773" s="1" t="s">
        <v>7160</v>
      </c>
      <c r="C773" s="1" t="s">
        <v>8725</v>
      </c>
      <c r="D773" s="1" t="s">
        <v>7174</v>
      </c>
      <c r="E773" s="1">
        <v>377.0</v>
      </c>
      <c r="F773" s="1">
        <v>313.94</v>
      </c>
      <c r="G773" s="1" t="s">
        <v>7191</v>
      </c>
      <c r="H773" s="12">
        <v>45739.0</v>
      </c>
      <c r="I773" s="1">
        <v>3.0</v>
      </c>
      <c r="J773" s="1">
        <v>2025.0</v>
      </c>
      <c r="K773" s="1" t="s">
        <v>7164</v>
      </c>
      <c r="L773" s="1">
        <v>331.9</v>
      </c>
      <c r="M773" s="13">
        <v>118355.38</v>
      </c>
      <c r="N773" s="1">
        <v>125126.3</v>
      </c>
      <c r="O773" s="13"/>
    </row>
    <row r="774">
      <c r="A774" s="1" t="s">
        <v>8726</v>
      </c>
      <c r="B774" s="1" t="s">
        <v>7180</v>
      </c>
      <c r="C774" s="1" t="s">
        <v>8727</v>
      </c>
      <c r="D774" s="1" t="s">
        <v>7168</v>
      </c>
      <c r="E774" s="1">
        <v>240.0</v>
      </c>
      <c r="F774" s="1">
        <v>517.55</v>
      </c>
      <c r="G774" s="1" t="s">
        <v>7182</v>
      </c>
      <c r="H774" s="12">
        <v>45980.0</v>
      </c>
      <c r="I774" s="1">
        <v>11.0</v>
      </c>
      <c r="J774" s="1">
        <v>2025.0</v>
      </c>
      <c r="K774" s="1" t="s">
        <v>7164</v>
      </c>
      <c r="L774" s="1">
        <v>210.0</v>
      </c>
      <c r="M774" s="13">
        <v>124212.0</v>
      </c>
      <c r="N774" s="1">
        <v>50400.0</v>
      </c>
      <c r="O774" s="13"/>
    </row>
    <row r="775">
      <c r="A775" s="1" t="s">
        <v>8728</v>
      </c>
      <c r="B775" s="1" t="s">
        <v>7202</v>
      </c>
      <c r="C775" s="1" t="s">
        <v>8729</v>
      </c>
      <c r="D775" s="1" t="s">
        <v>7198</v>
      </c>
      <c r="E775" s="1">
        <v>184.0</v>
      </c>
      <c r="F775" s="1">
        <v>444.2</v>
      </c>
      <c r="G775" s="1" t="s">
        <v>7204</v>
      </c>
      <c r="H775" s="12">
        <v>45855.0</v>
      </c>
      <c r="I775" s="1">
        <v>7.0</v>
      </c>
      <c r="J775" s="1">
        <v>2025.0</v>
      </c>
      <c r="K775" s="1" t="s">
        <v>7170</v>
      </c>
      <c r="L775" s="1">
        <v>130.4</v>
      </c>
      <c r="M775" s="13">
        <v>81732.8</v>
      </c>
      <c r="N775" s="1">
        <v>23993.6</v>
      </c>
      <c r="O775" s="13"/>
    </row>
    <row r="776">
      <c r="A776" s="1" t="s">
        <v>8730</v>
      </c>
      <c r="B776" s="1" t="s">
        <v>7160</v>
      </c>
      <c r="C776" s="1" t="s">
        <v>8731</v>
      </c>
      <c r="D776" s="1" t="s">
        <v>7174</v>
      </c>
      <c r="E776" s="1">
        <v>174.0</v>
      </c>
      <c r="F776" s="1">
        <v>498.26</v>
      </c>
      <c r="G776" s="1" t="s">
        <v>7191</v>
      </c>
      <c r="H776" s="12">
        <v>45706.0</v>
      </c>
      <c r="I776" s="1">
        <v>2.0</v>
      </c>
      <c r="J776" s="1">
        <v>2025.0</v>
      </c>
      <c r="K776" s="1" t="s">
        <v>7170</v>
      </c>
      <c r="L776" s="1">
        <v>261.8</v>
      </c>
      <c r="M776" s="13">
        <v>86697.24</v>
      </c>
      <c r="N776" s="1">
        <v>45553.2</v>
      </c>
      <c r="O776" s="13"/>
    </row>
    <row r="777">
      <c r="A777" s="1" t="s">
        <v>8732</v>
      </c>
      <c r="B777" s="1" t="s">
        <v>7176</v>
      </c>
      <c r="C777" s="1" t="s">
        <v>8733</v>
      </c>
      <c r="D777" s="1" t="s">
        <v>7198</v>
      </c>
      <c r="E777" s="1">
        <v>950.0</v>
      </c>
      <c r="F777" s="1">
        <v>498.33</v>
      </c>
      <c r="G777" s="1" t="s">
        <v>7169</v>
      </c>
      <c r="H777" s="12">
        <v>45988.0</v>
      </c>
      <c r="I777" s="1">
        <v>11.0</v>
      </c>
      <c r="J777" s="1">
        <v>2025.0</v>
      </c>
      <c r="K777" s="1" t="s">
        <v>7170</v>
      </c>
      <c r="L777" s="1">
        <v>433.4</v>
      </c>
      <c r="M777" s="13">
        <v>473413.5</v>
      </c>
      <c r="N777" s="1">
        <v>411730.0</v>
      </c>
      <c r="O777" s="13"/>
    </row>
    <row r="778">
      <c r="A778" s="1" t="s">
        <v>8734</v>
      </c>
      <c r="B778" s="1" t="s">
        <v>7160</v>
      </c>
      <c r="C778" s="1" t="s">
        <v>8735</v>
      </c>
      <c r="D778" s="1" t="s">
        <v>7174</v>
      </c>
      <c r="E778" s="1">
        <v>660.0</v>
      </c>
      <c r="F778" s="1">
        <v>300.72</v>
      </c>
      <c r="G778" s="1" t="s">
        <v>7191</v>
      </c>
      <c r="H778" s="12">
        <v>45898.0</v>
      </c>
      <c r="I778" s="1">
        <v>8.0</v>
      </c>
      <c r="J778" s="1">
        <v>2025.0</v>
      </c>
      <c r="K778" s="1" t="s">
        <v>7170</v>
      </c>
      <c r="L778" s="1">
        <v>462.8</v>
      </c>
      <c r="M778" s="13">
        <v>198475.2</v>
      </c>
      <c r="N778" s="1">
        <v>305448.0</v>
      </c>
      <c r="O778" s="13"/>
    </row>
    <row r="779">
      <c r="A779" s="1" t="s">
        <v>8736</v>
      </c>
      <c r="B779" s="1" t="s">
        <v>7206</v>
      </c>
      <c r="C779" s="1" t="s">
        <v>8737</v>
      </c>
      <c r="D779" s="1" t="s">
        <v>7188</v>
      </c>
      <c r="E779" s="1">
        <v>882.0</v>
      </c>
      <c r="F779" s="1">
        <v>496.0</v>
      </c>
      <c r="G779" s="1" t="s">
        <v>7204</v>
      </c>
      <c r="H779" s="12">
        <v>45699.0</v>
      </c>
      <c r="I779" s="1">
        <v>2.0</v>
      </c>
      <c r="J779" s="1">
        <v>2025.0</v>
      </c>
      <c r="K779" s="1" t="s">
        <v>7170</v>
      </c>
      <c r="L779" s="1">
        <v>312.1</v>
      </c>
      <c r="M779" s="13">
        <v>437472.0</v>
      </c>
      <c r="N779" s="1">
        <v>275272.2</v>
      </c>
      <c r="O779" s="13"/>
    </row>
    <row r="780">
      <c r="A780" s="1" t="s">
        <v>8738</v>
      </c>
      <c r="B780" s="1" t="s">
        <v>7160</v>
      </c>
      <c r="C780" s="1" t="s">
        <v>8739</v>
      </c>
      <c r="D780" s="1" t="s">
        <v>7174</v>
      </c>
      <c r="E780" s="1">
        <v>637.0</v>
      </c>
      <c r="F780" s="1">
        <v>303.41</v>
      </c>
      <c r="G780" s="1" t="s">
        <v>7191</v>
      </c>
      <c r="H780" s="12">
        <v>45757.0</v>
      </c>
      <c r="I780" s="1">
        <v>4.0</v>
      </c>
      <c r="J780" s="1">
        <v>2025.0</v>
      </c>
      <c r="K780" s="1" t="s">
        <v>7170</v>
      </c>
      <c r="L780" s="1">
        <v>226.3</v>
      </c>
      <c r="M780" s="13">
        <v>193272.17</v>
      </c>
      <c r="N780" s="1">
        <v>144153.1</v>
      </c>
      <c r="O780" s="13"/>
    </row>
    <row r="781">
      <c r="A781" s="1" t="s">
        <v>8740</v>
      </c>
      <c r="B781" s="1" t="s">
        <v>7202</v>
      </c>
      <c r="C781" s="1" t="s">
        <v>8741</v>
      </c>
      <c r="D781" s="1" t="s">
        <v>7162</v>
      </c>
      <c r="E781" s="1">
        <v>719.0</v>
      </c>
      <c r="F781" s="1">
        <v>468.66</v>
      </c>
      <c r="G781" s="1" t="s">
        <v>7182</v>
      </c>
      <c r="H781" s="12">
        <v>45706.0</v>
      </c>
      <c r="I781" s="1">
        <v>2.0</v>
      </c>
      <c r="J781" s="1">
        <v>2025.0</v>
      </c>
      <c r="K781" s="1" t="s">
        <v>7170</v>
      </c>
      <c r="L781" s="1">
        <v>334.3</v>
      </c>
      <c r="M781" s="13">
        <v>336966.54</v>
      </c>
      <c r="N781" s="1">
        <v>240361.7</v>
      </c>
      <c r="O781" s="13"/>
    </row>
    <row r="782">
      <c r="A782" s="1" t="s">
        <v>8742</v>
      </c>
      <c r="B782" s="1" t="s">
        <v>7160</v>
      </c>
      <c r="C782" s="1" t="s">
        <v>8743</v>
      </c>
      <c r="D782" s="1" t="s">
        <v>7188</v>
      </c>
      <c r="E782" s="1">
        <v>912.0</v>
      </c>
      <c r="F782" s="1">
        <v>487.68</v>
      </c>
      <c r="G782" s="1" t="s">
        <v>7191</v>
      </c>
      <c r="H782" s="12">
        <v>45709.0</v>
      </c>
      <c r="I782" s="1">
        <v>2.0</v>
      </c>
      <c r="J782" s="1">
        <v>2025.0</v>
      </c>
      <c r="K782" s="1" t="s">
        <v>7170</v>
      </c>
      <c r="L782" s="1">
        <v>265.8</v>
      </c>
      <c r="M782" s="13">
        <v>444764.16</v>
      </c>
      <c r="N782" s="1">
        <v>242409.6</v>
      </c>
      <c r="O782" s="13"/>
    </row>
    <row r="783">
      <c r="A783" s="1" t="s">
        <v>8744</v>
      </c>
      <c r="B783" s="1" t="s">
        <v>7202</v>
      </c>
      <c r="C783" s="1" t="s">
        <v>8745</v>
      </c>
      <c r="D783" s="1" t="s">
        <v>7198</v>
      </c>
      <c r="E783" s="1">
        <v>733.0</v>
      </c>
      <c r="F783" s="1">
        <v>597.87</v>
      </c>
      <c r="G783" s="1" t="s">
        <v>7204</v>
      </c>
      <c r="H783" s="12">
        <v>45801.0</v>
      </c>
      <c r="I783" s="1">
        <v>5.0</v>
      </c>
      <c r="J783" s="1">
        <v>2025.0</v>
      </c>
      <c r="K783" s="1" t="s">
        <v>7164</v>
      </c>
      <c r="L783" s="1">
        <v>149.4</v>
      </c>
      <c r="M783" s="13">
        <v>438238.71</v>
      </c>
      <c r="N783" s="1">
        <v>109510.2</v>
      </c>
      <c r="O783" s="13"/>
    </row>
    <row r="784">
      <c r="A784" s="1" t="s">
        <v>8746</v>
      </c>
      <c r="B784" s="1" t="s">
        <v>7160</v>
      </c>
      <c r="C784" s="1" t="s">
        <v>8747</v>
      </c>
      <c r="D784" s="1" t="s">
        <v>7188</v>
      </c>
      <c r="E784" s="1">
        <v>439.0</v>
      </c>
      <c r="F784" s="1">
        <v>556.05</v>
      </c>
      <c r="G784" s="1" t="s">
        <v>7191</v>
      </c>
      <c r="H784" s="12">
        <v>45939.0</v>
      </c>
      <c r="I784" s="1">
        <v>10.0</v>
      </c>
      <c r="J784" s="1">
        <v>2025.0</v>
      </c>
      <c r="K784" s="1" t="s">
        <v>7164</v>
      </c>
      <c r="L784" s="1">
        <v>253.4</v>
      </c>
      <c r="M784" s="13">
        <v>244105.95</v>
      </c>
      <c r="N784" s="1">
        <v>111242.6</v>
      </c>
      <c r="O784" s="13"/>
    </row>
    <row r="785">
      <c r="A785" s="1" t="s">
        <v>8748</v>
      </c>
      <c r="B785" s="1" t="s">
        <v>7160</v>
      </c>
      <c r="C785" s="1" t="s">
        <v>8749</v>
      </c>
      <c r="D785" s="1" t="s">
        <v>7162</v>
      </c>
      <c r="E785" s="1">
        <v>631.0</v>
      </c>
      <c r="F785" s="1">
        <v>496.95</v>
      </c>
      <c r="G785" s="1" t="s">
        <v>7182</v>
      </c>
      <c r="H785" s="12">
        <v>45983.0</v>
      </c>
      <c r="I785" s="1">
        <v>11.0</v>
      </c>
      <c r="J785" s="1">
        <v>2025.0</v>
      </c>
      <c r="K785" s="1" t="s">
        <v>7164</v>
      </c>
      <c r="L785" s="1">
        <v>207.3</v>
      </c>
      <c r="M785" s="13">
        <v>313575.45</v>
      </c>
      <c r="N785" s="1">
        <v>130806.3</v>
      </c>
      <c r="O785" s="13"/>
    </row>
    <row r="786">
      <c r="A786" s="1" t="s">
        <v>8750</v>
      </c>
      <c r="B786" s="1" t="s">
        <v>7160</v>
      </c>
      <c r="C786" s="1" t="s">
        <v>8751</v>
      </c>
      <c r="D786" s="1" t="s">
        <v>7213</v>
      </c>
      <c r="E786" s="1">
        <v>774.0</v>
      </c>
      <c r="F786" s="1">
        <v>446.49</v>
      </c>
      <c r="G786" s="1" t="s">
        <v>7178</v>
      </c>
      <c r="H786" s="12">
        <v>45693.0</v>
      </c>
      <c r="I786" s="1">
        <v>2.0</v>
      </c>
      <c r="J786" s="1">
        <v>2025.0</v>
      </c>
      <c r="K786" s="1" t="s">
        <v>7164</v>
      </c>
      <c r="L786" s="1">
        <v>169.7</v>
      </c>
      <c r="M786" s="13">
        <v>345583.26</v>
      </c>
      <c r="N786" s="1">
        <v>131347.8</v>
      </c>
      <c r="O786" s="13"/>
    </row>
    <row r="787">
      <c r="A787" s="1" t="s">
        <v>8752</v>
      </c>
      <c r="B787" s="1" t="s">
        <v>7180</v>
      </c>
      <c r="C787" s="1" t="s">
        <v>8753</v>
      </c>
      <c r="D787" s="1" t="s">
        <v>7210</v>
      </c>
      <c r="E787" s="1">
        <v>423.0</v>
      </c>
      <c r="F787" s="1">
        <v>510.28</v>
      </c>
      <c r="G787" s="1" t="s">
        <v>7185</v>
      </c>
      <c r="H787" s="12">
        <v>45865.0</v>
      </c>
      <c r="I787" s="1">
        <v>7.0</v>
      </c>
      <c r="J787" s="1">
        <v>2025.0</v>
      </c>
      <c r="K787" s="1" t="s">
        <v>7170</v>
      </c>
      <c r="L787" s="1">
        <v>262.8</v>
      </c>
      <c r="M787" s="13">
        <v>215848.44</v>
      </c>
      <c r="N787" s="1">
        <v>111164.4</v>
      </c>
      <c r="O787" s="13"/>
    </row>
    <row r="788">
      <c r="A788" s="1" t="s">
        <v>8754</v>
      </c>
      <c r="B788" s="1" t="s">
        <v>7160</v>
      </c>
      <c r="C788" s="1" t="s">
        <v>8755</v>
      </c>
      <c r="D788" s="1" t="s">
        <v>7188</v>
      </c>
      <c r="E788" s="1">
        <v>941.0</v>
      </c>
      <c r="F788" s="1">
        <v>406.62</v>
      </c>
      <c r="G788" s="1" t="s">
        <v>7191</v>
      </c>
      <c r="H788" s="12">
        <v>45947.0</v>
      </c>
      <c r="I788" s="1">
        <v>10.0</v>
      </c>
      <c r="J788" s="1">
        <v>2025.0</v>
      </c>
      <c r="K788" s="1" t="s">
        <v>7164</v>
      </c>
      <c r="L788" s="1">
        <v>378.4</v>
      </c>
      <c r="M788" s="13">
        <v>382629.42</v>
      </c>
      <c r="N788" s="1">
        <v>356074.4</v>
      </c>
      <c r="O788" s="13"/>
    </row>
    <row r="789">
      <c r="A789" s="1" t="s">
        <v>8756</v>
      </c>
      <c r="B789" s="1" t="s">
        <v>7160</v>
      </c>
      <c r="C789" s="1" t="s">
        <v>8757</v>
      </c>
      <c r="D789" s="1" t="s">
        <v>7188</v>
      </c>
      <c r="E789" s="1">
        <v>823.0</v>
      </c>
      <c r="F789" s="1">
        <v>537.03</v>
      </c>
      <c r="G789" s="1" t="s">
        <v>7191</v>
      </c>
      <c r="H789" s="12">
        <v>45683.0</v>
      </c>
      <c r="I789" s="1">
        <v>1.0</v>
      </c>
      <c r="J789" s="1">
        <v>2025.0</v>
      </c>
      <c r="K789" s="1" t="s">
        <v>7170</v>
      </c>
      <c r="L789" s="1">
        <v>372.0</v>
      </c>
      <c r="M789" s="13">
        <v>441975.69</v>
      </c>
      <c r="N789" s="1">
        <v>306156.0</v>
      </c>
      <c r="O789" s="13"/>
    </row>
    <row r="790">
      <c r="A790" s="1" t="s">
        <v>8758</v>
      </c>
      <c r="B790" s="1" t="s">
        <v>7206</v>
      </c>
      <c r="C790" s="1" t="s">
        <v>8759</v>
      </c>
      <c r="D790" s="1" t="s">
        <v>7162</v>
      </c>
      <c r="E790" s="1">
        <v>885.0</v>
      </c>
      <c r="F790" s="1">
        <v>449.92</v>
      </c>
      <c r="G790" s="1" t="s">
        <v>7163</v>
      </c>
      <c r="H790" s="12">
        <v>45951.0</v>
      </c>
      <c r="I790" s="1">
        <v>10.0</v>
      </c>
      <c r="J790" s="1">
        <v>2025.0</v>
      </c>
      <c r="K790" s="1" t="s">
        <v>7164</v>
      </c>
      <c r="L790" s="1">
        <v>336.8</v>
      </c>
      <c r="M790" s="13">
        <v>398179.2</v>
      </c>
      <c r="N790" s="1">
        <v>298068.0</v>
      </c>
      <c r="O790" s="13"/>
    </row>
    <row r="791">
      <c r="A791" s="1" t="s">
        <v>8760</v>
      </c>
      <c r="B791" s="1" t="s">
        <v>7160</v>
      </c>
      <c r="C791" s="1" t="s">
        <v>8761</v>
      </c>
      <c r="D791" s="1" t="s">
        <v>7168</v>
      </c>
      <c r="E791" s="1">
        <v>711.0</v>
      </c>
      <c r="F791" s="1">
        <v>442.27</v>
      </c>
      <c r="G791" s="1" t="s">
        <v>7182</v>
      </c>
      <c r="H791" s="12">
        <v>45761.0</v>
      </c>
      <c r="I791" s="1">
        <v>4.0</v>
      </c>
      <c r="J791" s="1">
        <v>2025.0</v>
      </c>
      <c r="K791" s="1" t="s">
        <v>7170</v>
      </c>
      <c r="L791" s="1">
        <v>318.8</v>
      </c>
      <c r="M791" s="13">
        <v>314453.97</v>
      </c>
      <c r="N791" s="1">
        <v>226666.8</v>
      </c>
      <c r="O791" s="13"/>
    </row>
    <row r="792">
      <c r="A792" s="1" t="s">
        <v>8762</v>
      </c>
      <c r="B792" s="1" t="s">
        <v>7172</v>
      </c>
      <c r="C792" s="1" t="s">
        <v>8763</v>
      </c>
      <c r="D792" s="1" t="s">
        <v>7174</v>
      </c>
      <c r="E792" s="1">
        <v>699.0</v>
      </c>
      <c r="F792" s="1">
        <v>514.03</v>
      </c>
      <c r="G792" s="1" t="s">
        <v>7204</v>
      </c>
      <c r="H792" s="12">
        <v>45714.0</v>
      </c>
      <c r="I792" s="1">
        <v>2.0</v>
      </c>
      <c r="J792" s="1">
        <v>2025.0</v>
      </c>
      <c r="K792" s="1" t="s">
        <v>7170</v>
      </c>
      <c r="L792" s="1">
        <v>278.1</v>
      </c>
      <c r="M792" s="13">
        <v>359306.97</v>
      </c>
      <c r="N792" s="1">
        <v>194391.9</v>
      </c>
      <c r="O792" s="13"/>
    </row>
    <row r="793">
      <c r="A793" s="1" t="s">
        <v>8764</v>
      </c>
      <c r="B793" s="1" t="s">
        <v>7172</v>
      </c>
      <c r="C793" s="1" t="s">
        <v>8765</v>
      </c>
      <c r="D793" s="1" t="s">
        <v>7198</v>
      </c>
      <c r="E793" s="1">
        <v>328.0</v>
      </c>
      <c r="F793" s="1">
        <v>517.04</v>
      </c>
      <c r="G793" s="1" t="s">
        <v>7178</v>
      </c>
      <c r="H793" s="12">
        <v>46018.0</v>
      </c>
      <c r="I793" s="1">
        <v>12.0</v>
      </c>
      <c r="J793" s="1">
        <v>2025.0</v>
      </c>
      <c r="K793" s="1" t="s">
        <v>7164</v>
      </c>
      <c r="L793" s="1">
        <v>248.0</v>
      </c>
      <c r="M793" s="13">
        <v>169589.12</v>
      </c>
      <c r="N793" s="1">
        <v>81344.0</v>
      </c>
      <c r="O793" s="13"/>
    </row>
    <row r="794">
      <c r="A794" s="1" t="s">
        <v>8766</v>
      </c>
      <c r="B794" s="1" t="s">
        <v>7166</v>
      </c>
      <c r="C794" s="1" t="s">
        <v>8767</v>
      </c>
      <c r="D794" s="1" t="s">
        <v>7198</v>
      </c>
      <c r="E794" s="1">
        <v>778.0</v>
      </c>
      <c r="F794" s="1">
        <v>366.15</v>
      </c>
      <c r="G794" s="1" t="s">
        <v>7204</v>
      </c>
      <c r="H794" s="12">
        <v>45800.0</v>
      </c>
      <c r="I794" s="1">
        <v>5.0</v>
      </c>
      <c r="J794" s="1">
        <v>2025.0</v>
      </c>
      <c r="K794" s="1" t="s">
        <v>7170</v>
      </c>
      <c r="L794" s="1">
        <v>292.7</v>
      </c>
      <c r="M794" s="13">
        <v>284864.7</v>
      </c>
      <c r="N794" s="1">
        <v>227720.6</v>
      </c>
      <c r="O794" s="13"/>
    </row>
    <row r="795">
      <c r="A795" s="1" t="s">
        <v>8768</v>
      </c>
      <c r="B795" s="1" t="s">
        <v>7176</v>
      </c>
      <c r="C795" s="1" t="s">
        <v>8769</v>
      </c>
      <c r="D795" s="1" t="s">
        <v>7198</v>
      </c>
      <c r="E795" s="1">
        <v>829.0</v>
      </c>
      <c r="F795" s="1">
        <v>418.66</v>
      </c>
      <c r="G795" s="1" t="s">
        <v>7163</v>
      </c>
      <c r="H795" s="12">
        <v>45804.0</v>
      </c>
      <c r="I795" s="1">
        <v>5.0</v>
      </c>
      <c r="J795" s="1">
        <v>2025.0</v>
      </c>
      <c r="K795" s="1" t="s">
        <v>7164</v>
      </c>
      <c r="L795" s="1">
        <v>478.0</v>
      </c>
      <c r="M795" s="13">
        <v>347069.14</v>
      </c>
      <c r="N795" s="1">
        <v>396262.0</v>
      </c>
      <c r="O795" s="13"/>
    </row>
    <row r="796">
      <c r="A796" s="1" t="s">
        <v>8770</v>
      </c>
      <c r="B796" s="1" t="s">
        <v>7180</v>
      </c>
      <c r="C796" s="1" t="s">
        <v>8771</v>
      </c>
      <c r="D796" s="1" t="s">
        <v>7188</v>
      </c>
      <c r="E796" s="1">
        <v>374.0</v>
      </c>
      <c r="F796" s="1">
        <v>498.44</v>
      </c>
      <c r="G796" s="1" t="s">
        <v>7163</v>
      </c>
      <c r="H796" s="12">
        <v>45829.0</v>
      </c>
      <c r="I796" s="1">
        <v>6.0</v>
      </c>
      <c r="J796" s="1">
        <v>2025.0</v>
      </c>
      <c r="K796" s="1" t="s">
        <v>7164</v>
      </c>
      <c r="L796" s="1">
        <v>118.1</v>
      </c>
      <c r="M796" s="13">
        <v>186416.56</v>
      </c>
      <c r="N796" s="1">
        <v>44169.4</v>
      </c>
      <c r="O796" s="13"/>
    </row>
    <row r="797">
      <c r="A797" s="1" t="s">
        <v>8772</v>
      </c>
      <c r="B797" s="1" t="s">
        <v>7172</v>
      </c>
      <c r="C797" s="1" t="s">
        <v>8773</v>
      </c>
      <c r="D797" s="1" t="s">
        <v>7213</v>
      </c>
      <c r="E797" s="1">
        <v>813.0</v>
      </c>
      <c r="F797" s="1">
        <v>460.0</v>
      </c>
      <c r="G797" s="1" t="s">
        <v>7185</v>
      </c>
      <c r="H797" s="12">
        <v>45776.0</v>
      </c>
      <c r="I797" s="1">
        <v>4.0</v>
      </c>
      <c r="J797" s="1">
        <v>2025.0</v>
      </c>
      <c r="K797" s="1" t="s">
        <v>7170</v>
      </c>
      <c r="L797" s="1">
        <v>394.2</v>
      </c>
      <c r="M797" s="13">
        <v>373980.0</v>
      </c>
      <c r="N797" s="1">
        <v>320484.6</v>
      </c>
      <c r="O797" s="13"/>
    </row>
    <row r="798">
      <c r="A798" s="1" t="s">
        <v>8774</v>
      </c>
      <c r="B798" s="1" t="s">
        <v>7206</v>
      </c>
      <c r="C798" s="1" t="s">
        <v>8775</v>
      </c>
      <c r="D798" s="1" t="s">
        <v>7210</v>
      </c>
      <c r="E798" s="1">
        <v>654.0</v>
      </c>
      <c r="F798" s="1">
        <v>302.49</v>
      </c>
      <c r="G798" s="1" t="s">
        <v>7178</v>
      </c>
      <c r="H798" s="12">
        <v>45813.0</v>
      </c>
      <c r="I798" s="1">
        <v>6.0</v>
      </c>
      <c r="J798" s="1">
        <v>2025.0</v>
      </c>
      <c r="K798" s="1" t="s">
        <v>7164</v>
      </c>
      <c r="L798" s="1">
        <v>154.7</v>
      </c>
      <c r="M798" s="13">
        <v>197828.46</v>
      </c>
      <c r="N798" s="1">
        <v>101173.8</v>
      </c>
      <c r="O798" s="13"/>
    </row>
    <row r="799">
      <c r="A799" s="1" t="s">
        <v>8776</v>
      </c>
      <c r="B799" s="1" t="s">
        <v>7206</v>
      </c>
      <c r="C799" s="1" t="s">
        <v>8777</v>
      </c>
      <c r="D799" s="1" t="s">
        <v>7213</v>
      </c>
      <c r="E799" s="1">
        <v>369.0</v>
      </c>
      <c r="F799" s="1">
        <v>457.54</v>
      </c>
      <c r="G799" s="1" t="s">
        <v>7163</v>
      </c>
      <c r="H799" s="12">
        <v>45740.0</v>
      </c>
      <c r="I799" s="1">
        <v>3.0</v>
      </c>
      <c r="J799" s="1">
        <v>2025.0</v>
      </c>
      <c r="K799" s="1" t="s">
        <v>7170</v>
      </c>
      <c r="L799" s="1">
        <v>489.5</v>
      </c>
      <c r="M799" s="13">
        <v>168832.26</v>
      </c>
      <c r="N799" s="1">
        <v>180625.5</v>
      </c>
      <c r="O799" s="13"/>
    </row>
    <row r="800">
      <c r="A800" s="1" t="s">
        <v>8778</v>
      </c>
      <c r="B800" s="1" t="s">
        <v>7160</v>
      </c>
      <c r="C800" s="1" t="s">
        <v>8779</v>
      </c>
      <c r="D800" s="1" t="s">
        <v>7188</v>
      </c>
      <c r="E800" s="1">
        <v>972.0</v>
      </c>
      <c r="F800" s="1">
        <v>458.45</v>
      </c>
      <c r="G800" s="1" t="s">
        <v>7191</v>
      </c>
      <c r="H800" s="12">
        <v>45863.0</v>
      </c>
      <c r="I800" s="1">
        <v>7.0</v>
      </c>
      <c r="J800" s="1">
        <v>2025.0</v>
      </c>
      <c r="K800" s="1" t="s">
        <v>7164</v>
      </c>
      <c r="L800" s="1">
        <v>131.5</v>
      </c>
      <c r="M800" s="13">
        <v>445613.4</v>
      </c>
      <c r="N800" s="1">
        <v>127818.0</v>
      </c>
      <c r="O800" s="13"/>
    </row>
    <row r="801">
      <c r="A801" s="1" t="s">
        <v>8780</v>
      </c>
      <c r="B801" s="1" t="s">
        <v>7166</v>
      </c>
      <c r="C801" s="1" t="s">
        <v>8781</v>
      </c>
      <c r="D801" s="1" t="s">
        <v>7168</v>
      </c>
      <c r="E801" s="1">
        <v>996.0</v>
      </c>
      <c r="F801" s="1">
        <v>389.09</v>
      </c>
      <c r="G801" s="1" t="s">
        <v>7169</v>
      </c>
      <c r="H801" s="12">
        <v>45777.0</v>
      </c>
      <c r="I801" s="1">
        <v>4.0</v>
      </c>
      <c r="J801" s="1">
        <v>2025.0</v>
      </c>
      <c r="K801" s="1" t="s">
        <v>7164</v>
      </c>
      <c r="L801" s="1">
        <v>247.5</v>
      </c>
      <c r="M801" s="13">
        <v>387533.64</v>
      </c>
      <c r="N801" s="1">
        <v>246510.0</v>
      </c>
      <c r="O801" s="13"/>
    </row>
    <row r="802">
      <c r="A802" s="1" t="s">
        <v>8782</v>
      </c>
      <c r="B802" s="1" t="s">
        <v>7176</v>
      </c>
      <c r="C802" s="1" t="s">
        <v>8783</v>
      </c>
      <c r="D802" s="1" t="s">
        <v>7198</v>
      </c>
      <c r="E802" s="1">
        <v>988.0</v>
      </c>
      <c r="F802" s="1">
        <v>573.24</v>
      </c>
      <c r="G802" s="1" t="s">
        <v>7182</v>
      </c>
      <c r="H802" s="12">
        <v>45686.0</v>
      </c>
      <c r="I802" s="1">
        <v>1.0</v>
      </c>
      <c r="J802" s="1">
        <v>2025.0</v>
      </c>
      <c r="K802" s="1" t="s">
        <v>7164</v>
      </c>
      <c r="L802" s="1">
        <v>452.7</v>
      </c>
      <c r="M802" s="13">
        <v>566361.12</v>
      </c>
      <c r="N802" s="1">
        <v>447267.6</v>
      </c>
      <c r="O802" s="13"/>
    </row>
    <row r="803">
      <c r="A803" s="1" t="s">
        <v>8784</v>
      </c>
      <c r="B803" s="1" t="s">
        <v>7160</v>
      </c>
      <c r="C803" s="1" t="s">
        <v>8785</v>
      </c>
      <c r="D803" s="1" t="s">
        <v>7210</v>
      </c>
      <c r="E803" s="1">
        <v>303.0</v>
      </c>
      <c r="F803" s="1">
        <v>444.85</v>
      </c>
      <c r="G803" s="1" t="s">
        <v>7182</v>
      </c>
      <c r="H803" s="12">
        <v>45957.0</v>
      </c>
      <c r="I803" s="1">
        <v>10.0</v>
      </c>
      <c r="J803" s="1">
        <v>2025.0</v>
      </c>
      <c r="K803" s="1" t="s">
        <v>7170</v>
      </c>
      <c r="L803" s="1">
        <v>181.3</v>
      </c>
      <c r="M803" s="13">
        <v>134789.55</v>
      </c>
      <c r="N803" s="1">
        <v>54933.9</v>
      </c>
      <c r="O803" s="13"/>
    </row>
    <row r="804">
      <c r="A804" s="1" t="s">
        <v>8786</v>
      </c>
      <c r="B804" s="1" t="s">
        <v>7160</v>
      </c>
      <c r="C804" s="1" t="s">
        <v>8787</v>
      </c>
      <c r="D804" s="1" t="s">
        <v>7188</v>
      </c>
      <c r="E804" s="1">
        <v>947.0</v>
      </c>
      <c r="F804" s="1">
        <v>460.89</v>
      </c>
      <c r="G804" s="1" t="s">
        <v>7191</v>
      </c>
      <c r="H804" s="12">
        <v>45727.0</v>
      </c>
      <c r="I804" s="1">
        <v>3.0</v>
      </c>
      <c r="J804" s="1">
        <v>2025.0</v>
      </c>
      <c r="K804" s="1" t="s">
        <v>7170</v>
      </c>
      <c r="L804" s="1">
        <v>148.5</v>
      </c>
      <c r="M804" s="13">
        <v>436462.83</v>
      </c>
      <c r="N804" s="1">
        <v>140629.5</v>
      </c>
      <c r="O804" s="13"/>
    </row>
    <row r="805">
      <c r="A805" s="1" t="s">
        <v>8788</v>
      </c>
      <c r="B805" s="1" t="s">
        <v>7206</v>
      </c>
      <c r="C805" s="1" t="s">
        <v>8789</v>
      </c>
      <c r="D805" s="1" t="s">
        <v>7162</v>
      </c>
      <c r="E805" s="1">
        <v>302.0</v>
      </c>
      <c r="F805" s="1">
        <v>426.36</v>
      </c>
      <c r="G805" s="1" t="s">
        <v>7169</v>
      </c>
      <c r="H805" s="12">
        <v>45715.0</v>
      </c>
      <c r="I805" s="1">
        <v>2.0</v>
      </c>
      <c r="J805" s="1">
        <v>2025.0</v>
      </c>
      <c r="K805" s="1" t="s">
        <v>7164</v>
      </c>
      <c r="L805" s="1">
        <v>170.8</v>
      </c>
      <c r="M805" s="13">
        <v>128760.72</v>
      </c>
      <c r="N805" s="1">
        <v>51581.6</v>
      </c>
      <c r="O805" s="13"/>
    </row>
    <row r="806">
      <c r="A806" s="1" t="s">
        <v>8790</v>
      </c>
      <c r="B806" s="1" t="s">
        <v>7160</v>
      </c>
      <c r="C806" s="1" t="s">
        <v>8791</v>
      </c>
      <c r="D806" s="1" t="s">
        <v>7188</v>
      </c>
      <c r="E806" s="1">
        <v>317.0</v>
      </c>
      <c r="F806" s="1">
        <v>494.19</v>
      </c>
      <c r="G806" s="1" t="s">
        <v>7191</v>
      </c>
      <c r="H806" s="12">
        <v>45892.0</v>
      </c>
      <c r="I806" s="1">
        <v>8.0</v>
      </c>
      <c r="J806" s="1">
        <v>2025.0</v>
      </c>
      <c r="K806" s="1" t="s">
        <v>7170</v>
      </c>
      <c r="L806" s="1">
        <v>363.9</v>
      </c>
      <c r="M806" s="13">
        <v>156658.23</v>
      </c>
      <c r="N806" s="1">
        <v>115356.3</v>
      </c>
      <c r="O806" s="13"/>
    </row>
    <row r="807">
      <c r="A807" s="1" t="s">
        <v>8792</v>
      </c>
      <c r="B807" s="1" t="s">
        <v>7172</v>
      </c>
      <c r="C807" s="1" t="s">
        <v>8793</v>
      </c>
      <c r="D807" s="1" t="s">
        <v>7168</v>
      </c>
      <c r="E807" s="1">
        <v>715.0</v>
      </c>
      <c r="F807" s="1">
        <v>313.99</v>
      </c>
      <c r="G807" s="1" t="s">
        <v>7178</v>
      </c>
      <c r="H807" s="12">
        <v>45813.0</v>
      </c>
      <c r="I807" s="1">
        <v>6.0</v>
      </c>
      <c r="J807" s="1">
        <v>2025.0</v>
      </c>
      <c r="K807" s="1" t="s">
        <v>7164</v>
      </c>
      <c r="L807" s="1">
        <v>328.1</v>
      </c>
      <c r="M807" s="13">
        <v>224502.85</v>
      </c>
      <c r="N807" s="1">
        <v>234591.5</v>
      </c>
      <c r="O807" s="13"/>
    </row>
    <row r="808">
      <c r="A808" s="1" t="s">
        <v>8794</v>
      </c>
      <c r="B808" s="1" t="s">
        <v>7206</v>
      </c>
      <c r="C808" s="1" t="s">
        <v>8795</v>
      </c>
      <c r="D808" s="1" t="s">
        <v>7168</v>
      </c>
      <c r="E808" s="1">
        <v>528.0</v>
      </c>
      <c r="F808" s="1">
        <v>458.48</v>
      </c>
      <c r="G808" s="1" t="s">
        <v>7163</v>
      </c>
      <c r="H808" s="12">
        <v>45917.0</v>
      </c>
      <c r="I808" s="1">
        <v>9.0</v>
      </c>
      <c r="J808" s="1">
        <v>2025.0</v>
      </c>
      <c r="K808" s="1" t="s">
        <v>7164</v>
      </c>
      <c r="L808" s="1">
        <v>386.9</v>
      </c>
      <c r="M808" s="13">
        <v>242077.44</v>
      </c>
      <c r="N808" s="1">
        <v>204283.2</v>
      </c>
      <c r="O808" s="13"/>
    </row>
    <row r="809">
      <c r="A809" s="1" t="s">
        <v>8796</v>
      </c>
      <c r="B809" s="1" t="s">
        <v>7206</v>
      </c>
      <c r="C809" s="1" t="s">
        <v>8797</v>
      </c>
      <c r="D809" s="1" t="s">
        <v>7210</v>
      </c>
      <c r="E809" s="1">
        <v>507.0</v>
      </c>
      <c r="F809" s="1">
        <v>595.55</v>
      </c>
      <c r="G809" s="1" t="s">
        <v>7185</v>
      </c>
      <c r="H809" s="12">
        <v>45758.0</v>
      </c>
      <c r="I809" s="1">
        <v>4.0</v>
      </c>
      <c r="J809" s="1">
        <v>2025.0</v>
      </c>
      <c r="K809" s="1" t="s">
        <v>7164</v>
      </c>
      <c r="L809" s="1">
        <v>267.6</v>
      </c>
      <c r="M809" s="13">
        <v>301943.85</v>
      </c>
      <c r="N809" s="1">
        <v>135673.2</v>
      </c>
      <c r="O809" s="13"/>
    </row>
    <row r="810">
      <c r="A810" s="1" t="s">
        <v>8798</v>
      </c>
      <c r="B810" s="1" t="s">
        <v>7160</v>
      </c>
      <c r="C810" s="1" t="s">
        <v>8799</v>
      </c>
      <c r="D810" s="1" t="s">
        <v>7188</v>
      </c>
      <c r="E810" s="1">
        <v>295.0</v>
      </c>
      <c r="F810" s="1">
        <v>562.9</v>
      </c>
      <c r="G810" s="1" t="s">
        <v>7191</v>
      </c>
      <c r="H810" s="12">
        <v>45797.0</v>
      </c>
      <c r="I810" s="1">
        <v>5.0</v>
      </c>
      <c r="J810" s="1">
        <v>2025.0</v>
      </c>
      <c r="K810" s="1" t="s">
        <v>7164</v>
      </c>
      <c r="L810" s="1">
        <v>419.6</v>
      </c>
      <c r="M810" s="13">
        <v>166055.5</v>
      </c>
      <c r="N810" s="1">
        <v>123782.0</v>
      </c>
      <c r="O810" s="13"/>
    </row>
    <row r="811">
      <c r="A811" s="1" t="s">
        <v>8800</v>
      </c>
      <c r="B811" s="1" t="s">
        <v>7166</v>
      </c>
      <c r="C811" s="1" t="s">
        <v>8801</v>
      </c>
      <c r="D811" s="1" t="s">
        <v>7174</v>
      </c>
      <c r="E811" s="1">
        <v>319.0</v>
      </c>
      <c r="F811" s="1">
        <v>522.1</v>
      </c>
      <c r="G811" s="1" t="s">
        <v>7185</v>
      </c>
      <c r="H811" s="12">
        <v>45903.0</v>
      </c>
      <c r="I811" s="1">
        <v>9.0</v>
      </c>
      <c r="J811" s="1">
        <v>2025.0</v>
      </c>
      <c r="K811" s="1" t="s">
        <v>7164</v>
      </c>
      <c r="L811" s="1">
        <v>462.6</v>
      </c>
      <c r="M811" s="13">
        <v>166549.9</v>
      </c>
      <c r="N811" s="1">
        <v>147569.4</v>
      </c>
      <c r="O811" s="13"/>
    </row>
    <row r="812">
      <c r="A812" s="1" t="s">
        <v>8802</v>
      </c>
      <c r="B812" s="1" t="s">
        <v>7160</v>
      </c>
      <c r="C812" s="1" t="s">
        <v>8803</v>
      </c>
      <c r="D812" s="1" t="s">
        <v>7162</v>
      </c>
      <c r="E812" s="1">
        <v>756.0</v>
      </c>
      <c r="F812" s="1">
        <v>491.57</v>
      </c>
      <c r="G812" s="1" t="s">
        <v>7169</v>
      </c>
      <c r="H812" s="12">
        <v>45705.0</v>
      </c>
      <c r="I812" s="1">
        <v>2.0</v>
      </c>
      <c r="J812" s="1">
        <v>2025.0</v>
      </c>
      <c r="K812" s="1" t="s">
        <v>7164</v>
      </c>
      <c r="L812" s="1">
        <v>334.1</v>
      </c>
      <c r="M812" s="13">
        <v>371626.92</v>
      </c>
      <c r="N812" s="1">
        <v>252579.6</v>
      </c>
      <c r="O812" s="13"/>
    </row>
    <row r="813">
      <c r="A813" s="1" t="s">
        <v>8804</v>
      </c>
      <c r="B813" s="1" t="s">
        <v>7206</v>
      </c>
      <c r="C813" s="1" t="s">
        <v>8805</v>
      </c>
      <c r="D813" s="1" t="s">
        <v>7198</v>
      </c>
      <c r="E813" s="1">
        <v>814.0</v>
      </c>
      <c r="F813" s="1">
        <v>486.75</v>
      </c>
      <c r="G813" s="1" t="s">
        <v>7185</v>
      </c>
      <c r="H813" s="12">
        <v>45798.0</v>
      </c>
      <c r="I813" s="1">
        <v>5.0</v>
      </c>
      <c r="J813" s="1">
        <v>2025.0</v>
      </c>
      <c r="K813" s="1" t="s">
        <v>7170</v>
      </c>
      <c r="L813" s="1">
        <v>168.7</v>
      </c>
      <c r="M813" s="13">
        <v>396214.5</v>
      </c>
      <c r="N813" s="1">
        <v>137321.8</v>
      </c>
      <c r="O813" s="13"/>
    </row>
    <row r="814">
      <c r="A814" s="1" t="s">
        <v>8806</v>
      </c>
      <c r="B814" s="1" t="s">
        <v>7166</v>
      </c>
      <c r="C814" s="1" t="s">
        <v>8807</v>
      </c>
      <c r="D814" s="1" t="s">
        <v>7198</v>
      </c>
      <c r="E814" s="1">
        <v>839.0</v>
      </c>
      <c r="F814" s="1">
        <v>475.77</v>
      </c>
      <c r="G814" s="1" t="s">
        <v>7182</v>
      </c>
      <c r="H814" s="12">
        <v>45904.0</v>
      </c>
      <c r="I814" s="1">
        <v>9.0</v>
      </c>
      <c r="J814" s="1">
        <v>2025.0</v>
      </c>
      <c r="K814" s="1" t="s">
        <v>7164</v>
      </c>
      <c r="L814" s="1">
        <v>191.8</v>
      </c>
      <c r="M814" s="13">
        <v>399171.03</v>
      </c>
      <c r="N814" s="1">
        <v>160920.2</v>
      </c>
      <c r="O814" s="13"/>
    </row>
    <row r="815">
      <c r="A815" s="1" t="s">
        <v>8808</v>
      </c>
      <c r="B815" s="1" t="s">
        <v>7160</v>
      </c>
      <c r="C815" s="1" t="s">
        <v>8809</v>
      </c>
      <c r="D815" s="1" t="s">
        <v>7198</v>
      </c>
      <c r="E815" s="1">
        <v>109.0</v>
      </c>
      <c r="F815" s="1">
        <v>477.15</v>
      </c>
      <c r="G815" s="1" t="s">
        <v>7191</v>
      </c>
      <c r="H815" s="12">
        <v>45936.0</v>
      </c>
      <c r="I815" s="1">
        <v>10.0</v>
      </c>
      <c r="J815" s="1">
        <v>2025.0</v>
      </c>
      <c r="K815" s="1" t="s">
        <v>7164</v>
      </c>
      <c r="L815" s="1">
        <v>219.1</v>
      </c>
      <c r="M815" s="13">
        <v>52009.35</v>
      </c>
      <c r="N815" s="1">
        <v>23881.9</v>
      </c>
      <c r="O815" s="13"/>
    </row>
    <row r="816">
      <c r="A816" s="1" t="s">
        <v>8810</v>
      </c>
      <c r="B816" s="1" t="s">
        <v>7202</v>
      </c>
      <c r="C816" s="1" t="s">
        <v>8811</v>
      </c>
      <c r="D816" s="1" t="s">
        <v>7174</v>
      </c>
      <c r="E816" s="1">
        <v>536.0</v>
      </c>
      <c r="F816" s="1">
        <v>446.74</v>
      </c>
      <c r="G816" s="1" t="s">
        <v>7169</v>
      </c>
      <c r="H816" s="12">
        <v>45709.0</v>
      </c>
      <c r="I816" s="1">
        <v>2.0</v>
      </c>
      <c r="J816" s="1">
        <v>2025.0</v>
      </c>
      <c r="K816" s="1" t="s">
        <v>7164</v>
      </c>
      <c r="L816" s="1">
        <v>210.9</v>
      </c>
      <c r="M816" s="13">
        <v>239452.64</v>
      </c>
      <c r="N816" s="1">
        <v>113042.4</v>
      </c>
      <c r="O816" s="13"/>
    </row>
    <row r="817">
      <c r="A817" s="1" t="s">
        <v>8812</v>
      </c>
      <c r="B817" s="1" t="s">
        <v>7166</v>
      </c>
      <c r="C817" s="1" t="s">
        <v>8813</v>
      </c>
      <c r="D817" s="1" t="s">
        <v>7168</v>
      </c>
      <c r="E817" s="1">
        <v>776.0</v>
      </c>
      <c r="F817" s="1">
        <v>358.02</v>
      </c>
      <c r="G817" s="1" t="s">
        <v>7182</v>
      </c>
      <c r="H817" s="12">
        <v>45821.0</v>
      </c>
      <c r="I817" s="1">
        <v>6.0</v>
      </c>
      <c r="J817" s="1">
        <v>2025.0</v>
      </c>
      <c r="K817" s="1" t="s">
        <v>7164</v>
      </c>
      <c r="L817" s="1">
        <v>263.9</v>
      </c>
      <c r="M817" s="13">
        <v>277823.52</v>
      </c>
      <c r="N817" s="1">
        <v>204786.4</v>
      </c>
      <c r="O817" s="13"/>
    </row>
    <row r="818">
      <c r="A818" s="1" t="s">
        <v>8814</v>
      </c>
      <c r="B818" s="1" t="s">
        <v>7160</v>
      </c>
      <c r="C818" s="1" t="s">
        <v>8815</v>
      </c>
      <c r="D818" s="1" t="s">
        <v>7168</v>
      </c>
      <c r="E818" s="1">
        <v>316.0</v>
      </c>
      <c r="F818" s="1">
        <v>593.53</v>
      </c>
      <c r="G818" s="1" t="s">
        <v>7204</v>
      </c>
      <c r="H818" s="12">
        <v>45720.0</v>
      </c>
      <c r="I818" s="1">
        <v>3.0</v>
      </c>
      <c r="J818" s="1">
        <v>2025.0</v>
      </c>
      <c r="K818" s="1" t="s">
        <v>7164</v>
      </c>
      <c r="L818" s="1">
        <v>165.5</v>
      </c>
      <c r="M818" s="13">
        <v>187555.48</v>
      </c>
      <c r="N818" s="1">
        <v>52298.0</v>
      </c>
      <c r="O818" s="13"/>
    </row>
    <row r="819">
      <c r="A819" s="1" t="s">
        <v>8816</v>
      </c>
      <c r="B819" s="1" t="s">
        <v>7176</v>
      </c>
      <c r="C819" s="1" t="s">
        <v>8817</v>
      </c>
      <c r="D819" s="1" t="s">
        <v>7213</v>
      </c>
      <c r="E819" s="1">
        <v>655.0</v>
      </c>
      <c r="F819" s="1">
        <v>440.72</v>
      </c>
      <c r="G819" s="1" t="s">
        <v>7204</v>
      </c>
      <c r="H819" s="12">
        <v>45859.0</v>
      </c>
      <c r="I819" s="1">
        <v>7.0</v>
      </c>
      <c r="J819" s="1">
        <v>2025.0</v>
      </c>
      <c r="K819" s="1" t="s">
        <v>7170</v>
      </c>
      <c r="L819" s="1">
        <v>402.0</v>
      </c>
      <c r="M819" s="13">
        <v>288671.6</v>
      </c>
      <c r="N819" s="1">
        <v>263310.0</v>
      </c>
      <c r="O819" s="13"/>
    </row>
    <row r="820">
      <c r="A820" s="1" t="s">
        <v>8818</v>
      </c>
      <c r="B820" s="1" t="s">
        <v>7202</v>
      </c>
      <c r="C820" s="1" t="s">
        <v>8819</v>
      </c>
      <c r="D820" s="1" t="s">
        <v>7188</v>
      </c>
      <c r="E820" s="1">
        <v>930.0</v>
      </c>
      <c r="F820" s="1">
        <v>515.83</v>
      </c>
      <c r="G820" s="1" t="s">
        <v>7163</v>
      </c>
      <c r="H820" s="12">
        <v>45859.0</v>
      </c>
      <c r="I820" s="1">
        <v>7.0</v>
      </c>
      <c r="J820" s="1">
        <v>2025.0</v>
      </c>
      <c r="K820" s="1" t="s">
        <v>7164</v>
      </c>
      <c r="L820" s="1">
        <v>341.5</v>
      </c>
      <c r="M820" s="13">
        <v>479721.9</v>
      </c>
      <c r="N820" s="1">
        <v>317595.0</v>
      </c>
      <c r="O820" s="13"/>
    </row>
    <row r="821">
      <c r="A821" s="1" t="s">
        <v>8820</v>
      </c>
      <c r="B821" s="1" t="s">
        <v>7172</v>
      </c>
      <c r="C821" s="1" t="s">
        <v>8821</v>
      </c>
      <c r="D821" s="1" t="s">
        <v>7168</v>
      </c>
      <c r="E821" s="1">
        <v>892.0</v>
      </c>
      <c r="F821" s="1">
        <v>500.87</v>
      </c>
      <c r="G821" s="1" t="s">
        <v>7182</v>
      </c>
      <c r="H821" s="12">
        <v>45961.0</v>
      </c>
      <c r="I821" s="1">
        <v>10.0</v>
      </c>
      <c r="J821" s="1">
        <v>2025.0</v>
      </c>
      <c r="K821" s="1" t="s">
        <v>7164</v>
      </c>
      <c r="L821" s="1">
        <v>444.3</v>
      </c>
      <c r="M821" s="13">
        <v>446776.04</v>
      </c>
      <c r="N821" s="1">
        <v>396315.6</v>
      </c>
      <c r="O821" s="13"/>
    </row>
    <row r="822">
      <c r="A822" s="1" t="s">
        <v>8822</v>
      </c>
      <c r="B822" s="1" t="s">
        <v>7180</v>
      </c>
      <c r="C822" s="1" t="s">
        <v>8823</v>
      </c>
      <c r="D822" s="1" t="s">
        <v>7198</v>
      </c>
      <c r="E822" s="1">
        <v>978.0</v>
      </c>
      <c r="F822" s="1">
        <v>410.66</v>
      </c>
      <c r="G822" s="1" t="s">
        <v>7163</v>
      </c>
      <c r="H822" s="12">
        <v>45997.0</v>
      </c>
      <c r="I822" s="1">
        <v>12.0</v>
      </c>
      <c r="J822" s="1">
        <v>2025.0</v>
      </c>
      <c r="K822" s="1" t="s">
        <v>7164</v>
      </c>
      <c r="L822" s="1">
        <v>129.6</v>
      </c>
      <c r="M822" s="13">
        <v>401625.48</v>
      </c>
      <c r="N822" s="1">
        <v>126748.8</v>
      </c>
      <c r="O822" s="13"/>
    </row>
    <row r="823">
      <c r="A823" s="1" t="s">
        <v>8824</v>
      </c>
      <c r="B823" s="1" t="s">
        <v>7202</v>
      </c>
      <c r="C823" s="1" t="s">
        <v>8825</v>
      </c>
      <c r="D823" s="1" t="s">
        <v>7162</v>
      </c>
      <c r="E823" s="1">
        <v>250.0</v>
      </c>
      <c r="F823" s="1">
        <v>465.75</v>
      </c>
      <c r="G823" s="1" t="s">
        <v>7204</v>
      </c>
      <c r="H823" s="12">
        <v>45776.0</v>
      </c>
      <c r="I823" s="1">
        <v>4.0</v>
      </c>
      <c r="J823" s="1">
        <v>2025.0</v>
      </c>
      <c r="K823" s="1" t="s">
        <v>7170</v>
      </c>
      <c r="L823" s="1">
        <v>393.0</v>
      </c>
      <c r="M823" s="13">
        <v>116437.5</v>
      </c>
      <c r="N823" s="1">
        <v>98250.0</v>
      </c>
      <c r="O823" s="13"/>
    </row>
    <row r="824">
      <c r="A824" s="1" t="s">
        <v>8826</v>
      </c>
      <c r="B824" s="1" t="s">
        <v>7202</v>
      </c>
      <c r="C824" s="1" t="s">
        <v>8827</v>
      </c>
      <c r="D824" s="1" t="s">
        <v>7210</v>
      </c>
      <c r="E824" s="1">
        <v>308.0</v>
      </c>
      <c r="F824" s="1">
        <v>461.28</v>
      </c>
      <c r="G824" s="1" t="s">
        <v>7185</v>
      </c>
      <c r="H824" s="12">
        <v>45901.0</v>
      </c>
      <c r="I824" s="1">
        <v>9.0</v>
      </c>
      <c r="J824" s="1">
        <v>2025.0</v>
      </c>
      <c r="K824" s="1" t="s">
        <v>7170</v>
      </c>
      <c r="L824" s="1">
        <v>290.8</v>
      </c>
      <c r="M824" s="13">
        <v>142074.24</v>
      </c>
      <c r="N824" s="1">
        <v>89566.4</v>
      </c>
      <c r="O824" s="13"/>
    </row>
    <row r="825">
      <c r="A825" s="1" t="s">
        <v>8828</v>
      </c>
      <c r="B825" s="1" t="s">
        <v>7160</v>
      </c>
      <c r="C825" s="1" t="s">
        <v>8829</v>
      </c>
      <c r="D825" s="1" t="s">
        <v>7198</v>
      </c>
      <c r="E825" s="1">
        <v>811.0</v>
      </c>
      <c r="F825" s="1">
        <v>596.56</v>
      </c>
      <c r="G825" s="1" t="s">
        <v>7191</v>
      </c>
      <c r="H825" s="12">
        <v>46015.0</v>
      </c>
      <c r="I825" s="1">
        <v>12.0</v>
      </c>
      <c r="J825" s="1">
        <v>2025.0</v>
      </c>
      <c r="K825" s="1" t="s">
        <v>7164</v>
      </c>
      <c r="L825" s="1">
        <v>244.3</v>
      </c>
      <c r="M825" s="13">
        <v>483810.16</v>
      </c>
      <c r="N825" s="1">
        <v>198127.3</v>
      </c>
      <c r="O825" s="13"/>
    </row>
    <row r="826">
      <c r="A826" s="1" t="s">
        <v>8830</v>
      </c>
      <c r="B826" s="1" t="s">
        <v>7202</v>
      </c>
      <c r="C826" s="1" t="s">
        <v>8831</v>
      </c>
      <c r="D826" s="1" t="s">
        <v>7213</v>
      </c>
      <c r="E826" s="1">
        <v>841.0</v>
      </c>
      <c r="F826" s="1">
        <v>451.33</v>
      </c>
      <c r="G826" s="1" t="s">
        <v>7185</v>
      </c>
      <c r="H826" s="12">
        <v>45967.0</v>
      </c>
      <c r="I826" s="1">
        <v>11.0</v>
      </c>
      <c r="J826" s="1">
        <v>2025.0</v>
      </c>
      <c r="K826" s="1" t="s">
        <v>7170</v>
      </c>
      <c r="L826" s="1">
        <v>312.7</v>
      </c>
      <c r="M826" s="13">
        <v>379568.53</v>
      </c>
      <c r="N826" s="1">
        <v>262980.7</v>
      </c>
      <c r="O826" s="13"/>
    </row>
    <row r="827">
      <c r="A827" s="1" t="s">
        <v>8832</v>
      </c>
      <c r="B827" s="1" t="s">
        <v>7202</v>
      </c>
      <c r="C827" s="1" t="s">
        <v>8833</v>
      </c>
      <c r="D827" s="1" t="s">
        <v>7198</v>
      </c>
      <c r="E827" s="1">
        <v>112.0</v>
      </c>
      <c r="F827" s="1">
        <v>550.41</v>
      </c>
      <c r="G827" s="1" t="s">
        <v>7178</v>
      </c>
      <c r="H827" s="12">
        <v>45746.0</v>
      </c>
      <c r="I827" s="1">
        <v>3.0</v>
      </c>
      <c r="J827" s="1">
        <v>2025.0</v>
      </c>
      <c r="K827" s="1" t="s">
        <v>7164</v>
      </c>
      <c r="L827" s="1">
        <v>154.6</v>
      </c>
      <c r="M827" s="13">
        <v>61645.92</v>
      </c>
      <c r="N827" s="1">
        <v>17315.2</v>
      </c>
      <c r="O827" s="13"/>
    </row>
    <row r="828">
      <c r="A828" s="1" t="s">
        <v>8834</v>
      </c>
      <c r="B828" s="1" t="s">
        <v>7180</v>
      </c>
      <c r="C828" s="1" t="s">
        <v>8835</v>
      </c>
      <c r="D828" s="1" t="s">
        <v>7198</v>
      </c>
      <c r="E828" s="1">
        <v>879.0</v>
      </c>
      <c r="F828" s="1">
        <v>575.57</v>
      </c>
      <c r="G828" s="1" t="s">
        <v>7204</v>
      </c>
      <c r="H828" s="12">
        <v>45999.0</v>
      </c>
      <c r="I828" s="1">
        <v>12.0</v>
      </c>
      <c r="J828" s="1">
        <v>2025.0</v>
      </c>
      <c r="K828" s="1" t="s">
        <v>7170</v>
      </c>
      <c r="L828" s="1">
        <v>204.9</v>
      </c>
      <c r="M828" s="13">
        <v>505926.03</v>
      </c>
      <c r="N828" s="1">
        <v>180107.1</v>
      </c>
      <c r="O828" s="13"/>
    </row>
    <row r="829">
      <c r="A829" s="1" t="s">
        <v>8836</v>
      </c>
      <c r="B829" s="1" t="s">
        <v>7166</v>
      </c>
      <c r="C829" s="1" t="s">
        <v>8837</v>
      </c>
      <c r="D829" s="1" t="s">
        <v>7188</v>
      </c>
      <c r="E829" s="1">
        <v>834.0</v>
      </c>
      <c r="F829" s="1">
        <v>556.28</v>
      </c>
      <c r="G829" s="1" t="s">
        <v>7182</v>
      </c>
      <c r="H829" s="12">
        <v>45714.0</v>
      </c>
      <c r="I829" s="1">
        <v>2.0</v>
      </c>
      <c r="J829" s="1">
        <v>2025.0</v>
      </c>
      <c r="K829" s="1" t="s">
        <v>7170</v>
      </c>
      <c r="L829" s="1">
        <v>302.6</v>
      </c>
      <c r="M829" s="13">
        <v>463937.52</v>
      </c>
      <c r="N829" s="1">
        <v>252368.4</v>
      </c>
      <c r="O829" s="13"/>
    </row>
    <row r="830">
      <c r="A830" s="1" t="s">
        <v>8838</v>
      </c>
      <c r="B830" s="1" t="s">
        <v>7180</v>
      </c>
      <c r="C830" s="1" t="s">
        <v>8839</v>
      </c>
      <c r="D830" s="1" t="s">
        <v>7188</v>
      </c>
      <c r="E830" s="1">
        <v>777.0</v>
      </c>
      <c r="F830" s="1">
        <v>430.58</v>
      </c>
      <c r="G830" s="1" t="s">
        <v>7163</v>
      </c>
      <c r="H830" s="12">
        <v>45875.0</v>
      </c>
      <c r="I830" s="1">
        <v>8.0</v>
      </c>
      <c r="J830" s="1">
        <v>2025.0</v>
      </c>
      <c r="K830" s="1" t="s">
        <v>7170</v>
      </c>
      <c r="L830" s="1">
        <v>118.8</v>
      </c>
      <c r="M830" s="13">
        <v>334560.66</v>
      </c>
      <c r="N830" s="1">
        <v>92307.6</v>
      </c>
      <c r="O830" s="13"/>
    </row>
    <row r="831">
      <c r="A831" s="1" t="s">
        <v>8840</v>
      </c>
      <c r="B831" s="1" t="s">
        <v>7172</v>
      </c>
      <c r="C831" s="1" t="s">
        <v>8841</v>
      </c>
      <c r="D831" s="1" t="s">
        <v>7198</v>
      </c>
      <c r="E831" s="1">
        <v>268.0</v>
      </c>
      <c r="F831" s="1">
        <v>584.8</v>
      </c>
      <c r="G831" s="1" t="s">
        <v>7182</v>
      </c>
      <c r="H831" s="12">
        <v>45957.0</v>
      </c>
      <c r="I831" s="1">
        <v>10.0</v>
      </c>
      <c r="J831" s="1">
        <v>2025.0</v>
      </c>
      <c r="K831" s="1" t="s">
        <v>7164</v>
      </c>
      <c r="L831" s="1">
        <v>344.9</v>
      </c>
      <c r="M831" s="13">
        <v>156726.4</v>
      </c>
      <c r="N831" s="1">
        <v>92433.2</v>
      </c>
      <c r="O831" s="13"/>
    </row>
    <row r="832">
      <c r="A832" s="1" t="s">
        <v>8842</v>
      </c>
      <c r="B832" s="1" t="s">
        <v>7176</v>
      </c>
      <c r="C832" s="1" t="s">
        <v>8843</v>
      </c>
      <c r="D832" s="1" t="s">
        <v>7174</v>
      </c>
      <c r="E832" s="1">
        <v>729.0</v>
      </c>
      <c r="F832" s="1">
        <v>557.76</v>
      </c>
      <c r="G832" s="1" t="s">
        <v>7163</v>
      </c>
      <c r="H832" s="12">
        <v>45787.0</v>
      </c>
      <c r="I832" s="1">
        <v>5.0</v>
      </c>
      <c r="J832" s="1">
        <v>2025.0</v>
      </c>
      <c r="K832" s="1" t="s">
        <v>7170</v>
      </c>
      <c r="L832" s="1">
        <v>133.0</v>
      </c>
      <c r="M832" s="13">
        <v>406607.04</v>
      </c>
      <c r="N832" s="1">
        <v>96957.0</v>
      </c>
      <c r="O832" s="13"/>
    </row>
    <row r="833">
      <c r="A833" s="1" t="s">
        <v>8844</v>
      </c>
      <c r="B833" s="1" t="s">
        <v>7176</v>
      </c>
      <c r="C833" s="1" t="s">
        <v>8845</v>
      </c>
      <c r="D833" s="1" t="s">
        <v>7198</v>
      </c>
      <c r="E833" s="1">
        <v>606.0</v>
      </c>
      <c r="F833" s="1">
        <v>424.88</v>
      </c>
      <c r="G833" s="1" t="s">
        <v>7182</v>
      </c>
      <c r="H833" s="12">
        <v>45776.0</v>
      </c>
      <c r="I833" s="1">
        <v>4.0</v>
      </c>
      <c r="J833" s="1">
        <v>2025.0</v>
      </c>
      <c r="K833" s="1" t="s">
        <v>7170</v>
      </c>
      <c r="L833" s="1">
        <v>386.3</v>
      </c>
      <c r="M833" s="13">
        <v>257477.28</v>
      </c>
      <c r="N833" s="1">
        <v>234097.8</v>
      </c>
      <c r="O833" s="13"/>
    </row>
    <row r="834">
      <c r="A834" s="1" t="s">
        <v>8846</v>
      </c>
      <c r="B834" s="1" t="s">
        <v>7180</v>
      </c>
      <c r="C834" s="1" t="s">
        <v>8847</v>
      </c>
      <c r="D834" s="1" t="s">
        <v>7210</v>
      </c>
      <c r="E834" s="1">
        <v>708.0</v>
      </c>
      <c r="F834" s="1">
        <v>496.83</v>
      </c>
      <c r="G834" s="1" t="s">
        <v>7169</v>
      </c>
      <c r="H834" s="12">
        <v>45942.0</v>
      </c>
      <c r="I834" s="1">
        <v>10.0</v>
      </c>
      <c r="J834" s="1">
        <v>2025.0</v>
      </c>
      <c r="K834" s="1" t="s">
        <v>7170</v>
      </c>
      <c r="L834" s="1">
        <v>221.8</v>
      </c>
      <c r="M834" s="13">
        <v>351755.64</v>
      </c>
      <c r="N834" s="1">
        <v>157034.4</v>
      </c>
      <c r="O834" s="13"/>
    </row>
    <row r="835">
      <c r="A835" s="1" t="s">
        <v>8848</v>
      </c>
      <c r="B835" s="1" t="s">
        <v>7206</v>
      </c>
      <c r="C835" s="1" t="s">
        <v>8849</v>
      </c>
      <c r="D835" s="1" t="s">
        <v>7188</v>
      </c>
      <c r="E835" s="1">
        <v>224.0</v>
      </c>
      <c r="F835" s="1">
        <v>338.3</v>
      </c>
      <c r="G835" s="1" t="s">
        <v>7185</v>
      </c>
      <c r="H835" s="12">
        <v>45929.0</v>
      </c>
      <c r="I835" s="1">
        <v>9.0</v>
      </c>
      <c r="J835" s="1">
        <v>2025.0</v>
      </c>
      <c r="K835" s="1" t="s">
        <v>7164</v>
      </c>
      <c r="L835" s="1">
        <v>224.7</v>
      </c>
      <c r="M835" s="13">
        <v>75779.2</v>
      </c>
      <c r="N835" s="1">
        <v>50332.8</v>
      </c>
      <c r="O835" s="13"/>
    </row>
    <row r="836">
      <c r="A836" s="1" t="s">
        <v>8850</v>
      </c>
      <c r="B836" s="1" t="s">
        <v>7206</v>
      </c>
      <c r="C836" s="1" t="s">
        <v>8851</v>
      </c>
      <c r="D836" s="1" t="s">
        <v>7162</v>
      </c>
      <c r="E836" s="1">
        <v>332.0</v>
      </c>
      <c r="F836" s="1">
        <v>351.96</v>
      </c>
      <c r="G836" s="1" t="s">
        <v>7182</v>
      </c>
      <c r="H836" s="12">
        <v>45951.0</v>
      </c>
      <c r="I836" s="1">
        <v>10.0</v>
      </c>
      <c r="J836" s="1">
        <v>2025.0</v>
      </c>
      <c r="K836" s="1" t="s">
        <v>7170</v>
      </c>
      <c r="L836" s="1">
        <v>478.3</v>
      </c>
      <c r="M836" s="13">
        <v>116850.72</v>
      </c>
      <c r="N836" s="1">
        <v>158795.6</v>
      </c>
      <c r="O836" s="13"/>
    </row>
    <row r="837">
      <c r="A837" s="1" t="s">
        <v>8852</v>
      </c>
      <c r="B837" s="1" t="s">
        <v>7166</v>
      </c>
      <c r="C837" s="1" t="s">
        <v>8853</v>
      </c>
      <c r="D837" s="1" t="s">
        <v>7210</v>
      </c>
      <c r="E837" s="1">
        <v>429.0</v>
      </c>
      <c r="F837" s="1">
        <v>371.49</v>
      </c>
      <c r="G837" s="1" t="s">
        <v>7169</v>
      </c>
      <c r="H837" s="12">
        <v>46020.0</v>
      </c>
      <c r="I837" s="1">
        <v>12.0</v>
      </c>
      <c r="J837" s="1">
        <v>2025.0</v>
      </c>
      <c r="K837" s="1" t="s">
        <v>7164</v>
      </c>
      <c r="L837" s="1">
        <v>279.5</v>
      </c>
      <c r="M837" s="13">
        <v>159369.21</v>
      </c>
      <c r="N837" s="1">
        <v>119905.5</v>
      </c>
      <c r="O837" s="13"/>
    </row>
    <row r="838">
      <c r="A838" s="1" t="s">
        <v>8854</v>
      </c>
      <c r="B838" s="1" t="s">
        <v>7172</v>
      </c>
      <c r="C838" s="1" t="s">
        <v>8855</v>
      </c>
      <c r="D838" s="1" t="s">
        <v>7168</v>
      </c>
      <c r="E838" s="1">
        <v>155.0</v>
      </c>
      <c r="F838" s="1">
        <v>541.17</v>
      </c>
      <c r="G838" s="1" t="s">
        <v>7185</v>
      </c>
      <c r="H838" s="12">
        <v>46003.0</v>
      </c>
      <c r="I838" s="1">
        <v>12.0</v>
      </c>
      <c r="J838" s="1">
        <v>2025.0</v>
      </c>
      <c r="K838" s="1" t="s">
        <v>7170</v>
      </c>
      <c r="L838" s="1">
        <v>390.7</v>
      </c>
      <c r="M838" s="13">
        <v>83881.35</v>
      </c>
      <c r="N838" s="1">
        <v>60558.5</v>
      </c>
      <c r="O838" s="13"/>
    </row>
    <row r="839">
      <c r="A839" s="1" t="s">
        <v>8856</v>
      </c>
      <c r="B839" s="1" t="s">
        <v>7180</v>
      </c>
      <c r="C839" s="1" t="s">
        <v>8857</v>
      </c>
      <c r="D839" s="1" t="s">
        <v>7198</v>
      </c>
      <c r="E839" s="1">
        <v>526.0</v>
      </c>
      <c r="F839" s="1">
        <v>407.14</v>
      </c>
      <c r="G839" s="1" t="s">
        <v>7163</v>
      </c>
      <c r="H839" s="12">
        <v>45998.0</v>
      </c>
      <c r="I839" s="1">
        <v>12.0</v>
      </c>
      <c r="J839" s="1">
        <v>2025.0</v>
      </c>
      <c r="K839" s="1" t="s">
        <v>7164</v>
      </c>
      <c r="L839" s="1">
        <v>324.4</v>
      </c>
      <c r="M839" s="13">
        <v>214155.64</v>
      </c>
      <c r="N839" s="1">
        <v>170634.4</v>
      </c>
      <c r="O839" s="13"/>
    </row>
    <row r="840">
      <c r="A840" s="1" t="s">
        <v>8858</v>
      </c>
      <c r="B840" s="1" t="s">
        <v>7160</v>
      </c>
      <c r="C840" s="1" t="s">
        <v>8859</v>
      </c>
      <c r="D840" s="1" t="s">
        <v>7198</v>
      </c>
      <c r="E840" s="1">
        <v>899.0</v>
      </c>
      <c r="F840" s="1">
        <v>399.13</v>
      </c>
      <c r="G840" s="1" t="s">
        <v>7191</v>
      </c>
      <c r="H840" s="12">
        <v>45852.0</v>
      </c>
      <c r="I840" s="1">
        <v>7.0</v>
      </c>
      <c r="J840" s="1">
        <v>2025.0</v>
      </c>
      <c r="K840" s="1" t="s">
        <v>7164</v>
      </c>
      <c r="L840" s="1">
        <v>416.9</v>
      </c>
      <c r="M840" s="13">
        <v>358817.87</v>
      </c>
      <c r="N840" s="1">
        <v>374793.1</v>
      </c>
      <c r="O840" s="13"/>
    </row>
    <row r="841">
      <c r="A841" s="1" t="s">
        <v>8860</v>
      </c>
      <c r="B841" s="1" t="s">
        <v>7206</v>
      </c>
      <c r="C841" s="1" t="s">
        <v>8861</v>
      </c>
      <c r="D841" s="1" t="s">
        <v>7168</v>
      </c>
      <c r="E841" s="1">
        <v>394.0</v>
      </c>
      <c r="F841" s="1">
        <v>391.07</v>
      </c>
      <c r="G841" s="1" t="s">
        <v>7169</v>
      </c>
      <c r="H841" s="12">
        <v>45869.0</v>
      </c>
      <c r="I841" s="1">
        <v>7.0</v>
      </c>
      <c r="J841" s="1">
        <v>2025.0</v>
      </c>
      <c r="K841" s="1" t="s">
        <v>7164</v>
      </c>
      <c r="L841" s="1">
        <v>174.3</v>
      </c>
      <c r="M841" s="13">
        <v>154081.58</v>
      </c>
      <c r="N841" s="1">
        <v>68674.2</v>
      </c>
      <c r="O841" s="13"/>
    </row>
    <row r="842">
      <c r="A842" s="1" t="s">
        <v>8862</v>
      </c>
      <c r="B842" s="1" t="s">
        <v>7160</v>
      </c>
      <c r="C842" s="1" t="s">
        <v>8863</v>
      </c>
      <c r="D842" s="1" t="s">
        <v>7198</v>
      </c>
      <c r="E842" s="1">
        <v>407.0</v>
      </c>
      <c r="F842" s="1">
        <v>465.55</v>
      </c>
      <c r="G842" s="1" t="s">
        <v>7191</v>
      </c>
      <c r="H842" s="12">
        <v>46006.0</v>
      </c>
      <c r="I842" s="1">
        <v>12.0</v>
      </c>
      <c r="J842" s="1">
        <v>2025.0</v>
      </c>
      <c r="K842" s="1" t="s">
        <v>7170</v>
      </c>
      <c r="L842" s="1">
        <v>121.1</v>
      </c>
      <c r="M842" s="13">
        <v>189478.85</v>
      </c>
      <c r="N842" s="1">
        <v>49287.7</v>
      </c>
      <c r="O842" s="13"/>
    </row>
    <row r="843">
      <c r="A843" s="1" t="s">
        <v>8864</v>
      </c>
      <c r="B843" s="1" t="s">
        <v>7176</v>
      </c>
      <c r="C843" s="1" t="s">
        <v>8865</v>
      </c>
      <c r="D843" s="1" t="s">
        <v>7198</v>
      </c>
      <c r="E843" s="1">
        <v>492.0</v>
      </c>
      <c r="F843" s="1">
        <v>563.64</v>
      </c>
      <c r="G843" s="1" t="s">
        <v>7182</v>
      </c>
      <c r="H843" s="12">
        <v>45929.0</v>
      </c>
      <c r="I843" s="1">
        <v>9.0</v>
      </c>
      <c r="J843" s="1">
        <v>2025.0</v>
      </c>
      <c r="K843" s="1" t="s">
        <v>7170</v>
      </c>
      <c r="L843" s="1">
        <v>471.3</v>
      </c>
      <c r="M843" s="13">
        <v>277310.88</v>
      </c>
      <c r="N843" s="1">
        <v>231879.6</v>
      </c>
      <c r="O843" s="13"/>
    </row>
    <row r="844">
      <c r="A844" s="1" t="s">
        <v>8866</v>
      </c>
      <c r="B844" s="1" t="s">
        <v>7160</v>
      </c>
      <c r="C844" s="1" t="s">
        <v>8867</v>
      </c>
      <c r="D844" s="1" t="s">
        <v>7198</v>
      </c>
      <c r="E844" s="1">
        <v>504.0</v>
      </c>
      <c r="F844" s="1">
        <v>446.95</v>
      </c>
      <c r="G844" s="1" t="s">
        <v>7191</v>
      </c>
      <c r="H844" s="12">
        <v>46004.0</v>
      </c>
      <c r="I844" s="1">
        <v>12.0</v>
      </c>
      <c r="J844" s="1">
        <v>2025.0</v>
      </c>
      <c r="K844" s="1" t="s">
        <v>7164</v>
      </c>
      <c r="L844" s="1">
        <v>270.5</v>
      </c>
      <c r="M844" s="13">
        <v>225262.8</v>
      </c>
      <c r="N844" s="1">
        <v>136332.0</v>
      </c>
      <c r="O844" s="13"/>
    </row>
    <row r="845">
      <c r="A845" s="1" t="s">
        <v>8868</v>
      </c>
      <c r="B845" s="1" t="s">
        <v>7160</v>
      </c>
      <c r="C845" s="1" t="s">
        <v>8869</v>
      </c>
      <c r="D845" s="1" t="s">
        <v>7198</v>
      </c>
      <c r="E845" s="1">
        <v>108.0</v>
      </c>
      <c r="F845" s="1">
        <v>414.41</v>
      </c>
      <c r="G845" s="1" t="s">
        <v>7191</v>
      </c>
      <c r="H845" s="12">
        <v>45665.0</v>
      </c>
      <c r="I845" s="1">
        <v>1.0</v>
      </c>
      <c r="J845" s="1">
        <v>2025.0</v>
      </c>
      <c r="K845" s="1" t="s">
        <v>7164</v>
      </c>
      <c r="L845" s="1">
        <v>135.3</v>
      </c>
      <c r="M845" s="13">
        <v>44756.28</v>
      </c>
      <c r="N845" s="1">
        <v>14612.4</v>
      </c>
      <c r="O845" s="13"/>
    </row>
    <row r="846">
      <c r="A846" s="1" t="s">
        <v>8870</v>
      </c>
      <c r="B846" s="1" t="s">
        <v>7172</v>
      </c>
      <c r="C846" s="1" t="s">
        <v>8871</v>
      </c>
      <c r="D846" s="1" t="s">
        <v>7162</v>
      </c>
      <c r="E846" s="1">
        <v>483.0</v>
      </c>
      <c r="F846" s="1">
        <v>317.21</v>
      </c>
      <c r="G846" s="1" t="s">
        <v>7204</v>
      </c>
      <c r="H846" s="12">
        <v>45984.0</v>
      </c>
      <c r="I846" s="1">
        <v>11.0</v>
      </c>
      <c r="J846" s="1">
        <v>2025.0</v>
      </c>
      <c r="K846" s="1" t="s">
        <v>7170</v>
      </c>
      <c r="L846" s="1">
        <v>499.7</v>
      </c>
      <c r="M846" s="13">
        <v>153212.43</v>
      </c>
      <c r="N846" s="1">
        <v>241355.1</v>
      </c>
      <c r="O846" s="13"/>
    </row>
    <row r="847">
      <c r="A847" s="1" t="s">
        <v>8872</v>
      </c>
      <c r="B847" s="1" t="s">
        <v>7166</v>
      </c>
      <c r="C847" s="1" t="s">
        <v>8873</v>
      </c>
      <c r="D847" s="1" t="s">
        <v>7198</v>
      </c>
      <c r="E847" s="1">
        <v>765.0</v>
      </c>
      <c r="F847" s="1">
        <v>560.92</v>
      </c>
      <c r="G847" s="1" t="s">
        <v>7185</v>
      </c>
      <c r="H847" s="12">
        <v>45755.0</v>
      </c>
      <c r="I847" s="1">
        <v>4.0</v>
      </c>
      <c r="J847" s="1">
        <v>2025.0</v>
      </c>
      <c r="K847" s="1" t="s">
        <v>7164</v>
      </c>
      <c r="L847" s="1">
        <v>262.0</v>
      </c>
      <c r="M847" s="13">
        <v>429103.8</v>
      </c>
      <c r="N847" s="1">
        <v>200430.0</v>
      </c>
      <c r="O847" s="13"/>
    </row>
    <row r="848">
      <c r="A848" s="1" t="s">
        <v>8874</v>
      </c>
      <c r="B848" s="1" t="s">
        <v>7202</v>
      </c>
      <c r="C848" s="1" t="s">
        <v>8875</v>
      </c>
      <c r="D848" s="1" t="s">
        <v>7188</v>
      </c>
      <c r="E848" s="1">
        <v>101.0</v>
      </c>
      <c r="F848" s="1">
        <v>442.51</v>
      </c>
      <c r="G848" s="1" t="s">
        <v>7204</v>
      </c>
      <c r="H848" s="12">
        <v>46011.0</v>
      </c>
      <c r="I848" s="1">
        <v>12.0</v>
      </c>
      <c r="J848" s="1">
        <v>2025.0</v>
      </c>
      <c r="K848" s="1" t="s">
        <v>7164</v>
      </c>
      <c r="L848" s="1">
        <v>466.5</v>
      </c>
      <c r="M848" s="13">
        <v>44693.51</v>
      </c>
      <c r="N848" s="1">
        <v>47116.5</v>
      </c>
      <c r="O848" s="13"/>
    </row>
    <row r="849">
      <c r="A849" s="1" t="s">
        <v>8876</v>
      </c>
      <c r="B849" s="1" t="s">
        <v>7160</v>
      </c>
      <c r="C849" s="1" t="s">
        <v>8877</v>
      </c>
      <c r="D849" s="1" t="s">
        <v>7198</v>
      </c>
      <c r="E849" s="1">
        <v>329.0</v>
      </c>
      <c r="F849" s="1">
        <v>374.21</v>
      </c>
      <c r="G849" s="1" t="s">
        <v>7191</v>
      </c>
      <c r="H849" s="12">
        <v>45732.0</v>
      </c>
      <c r="I849" s="1">
        <v>3.0</v>
      </c>
      <c r="J849" s="1">
        <v>2025.0</v>
      </c>
      <c r="K849" s="1" t="s">
        <v>7164</v>
      </c>
      <c r="L849" s="1">
        <v>197.1</v>
      </c>
      <c r="M849" s="13">
        <v>123115.09</v>
      </c>
      <c r="N849" s="1">
        <v>64845.9</v>
      </c>
      <c r="O849" s="13"/>
    </row>
    <row r="850">
      <c r="A850" s="1" t="s">
        <v>8878</v>
      </c>
      <c r="B850" s="1" t="s">
        <v>7202</v>
      </c>
      <c r="C850" s="1" t="s">
        <v>8879</v>
      </c>
      <c r="D850" s="1" t="s">
        <v>7210</v>
      </c>
      <c r="E850" s="1">
        <v>837.0</v>
      </c>
      <c r="F850" s="1">
        <v>360.33</v>
      </c>
      <c r="G850" s="1" t="s">
        <v>7178</v>
      </c>
      <c r="H850" s="12">
        <v>45960.0</v>
      </c>
      <c r="I850" s="1">
        <v>10.0</v>
      </c>
      <c r="J850" s="1">
        <v>2025.0</v>
      </c>
      <c r="K850" s="1" t="s">
        <v>7170</v>
      </c>
      <c r="L850" s="1">
        <v>339.9</v>
      </c>
      <c r="M850" s="13">
        <v>301596.21</v>
      </c>
      <c r="N850" s="1">
        <v>284496.3</v>
      </c>
      <c r="O850" s="13"/>
    </row>
    <row r="851">
      <c r="A851" s="1" t="s">
        <v>8880</v>
      </c>
      <c r="B851" s="1" t="s">
        <v>7160</v>
      </c>
      <c r="C851" s="1" t="s">
        <v>8881</v>
      </c>
      <c r="D851" s="1" t="s">
        <v>7198</v>
      </c>
      <c r="E851" s="1">
        <v>376.0</v>
      </c>
      <c r="F851" s="1">
        <v>419.16</v>
      </c>
      <c r="G851" s="1" t="s">
        <v>7191</v>
      </c>
      <c r="H851" s="12">
        <v>45779.0</v>
      </c>
      <c r="I851" s="1">
        <v>5.0</v>
      </c>
      <c r="J851" s="1">
        <v>2025.0</v>
      </c>
      <c r="K851" s="1" t="s">
        <v>7170</v>
      </c>
      <c r="L851" s="1">
        <v>117.2</v>
      </c>
      <c r="M851" s="13">
        <v>157604.16</v>
      </c>
      <c r="N851" s="1">
        <v>44067.2</v>
      </c>
      <c r="O851" s="13"/>
    </row>
    <row r="852">
      <c r="A852" s="1" t="s">
        <v>8882</v>
      </c>
      <c r="B852" s="1" t="s">
        <v>7180</v>
      </c>
      <c r="C852" s="1" t="s">
        <v>8883</v>
      </c>
      <c r="D852" s="1" t="s">
        <v>7188</v>
      </c>
      <c r="E852" s="1">
        <v>935.0</v>
      </c>
      <c r="F852" s="1">
        <v>486.14</v>
      </c>
      <c r="G852" s="1" t="s">
        <v>7185</v>
      </c>
      <c r="H852" s="12">
        <v>45733.0</v>
      </c>
      <c r="I852" s="1">
        <v>3.0</v>
      </c>
      <c r="J852" s="1">
        <v>2025.0</v>
      </c>
      <c r="K852" s="1" t="s">
        <v>7170</v>
      </c>
      <c r="L852" s="1">
        <v>368.4</v>
      </c>
      <c r="M852" s="13">
        <v>454540.9</v>
      </c>
      <c r="N852" s="1">
        <v>344454.0</v>
      </c>
      <c r="O852" s="13"/>
    </row>
    <row r="853">
      <c r="A853" s="1" t="s">
        <v>8884</v>
      </c>
      <c r="B853" s="1" t="s">
        <v>7166</v>
      </c>
      <c r="C853" s="1" t="s">
        <v>8885</v>
      </c>
      <c r="D853" s="1" t="s">
        <v>7174</v>
      </c>
      <c r="E853" s="1">
        <v>311.0</v>
      </c>
      <c r="F853" s="1">
        <v>573.46</v>
      </c>
      <c r="G853" s="1" t="s">
        <v>7169</v>
      </c>
      <c r="H853" s="12">
        <v>45692.0</v>
      </c>
      <c r="I853" s="1">
        <v>2.0</v>
      </c>
      <c r="J853" s="1">
        <v>2025.0</v>
      </c>
      <c r="K853" s="1" t="s">
        <v>7170</v>
      </c>
      <c r="L853" s="1">
        <v>178.1</v>
      </c>
      <c r="M853" s="13">
        <v>178346.06</v>
      </c>
      <c r="N853" s="1">
        <v>55389.1</v>
      </c>
      <c r="O853" s="13"/>
    </row>
    <row r="854">
      <c r="A854" s="1" t="s">
        <v>8886</v>
      </c>
      <c r="B854" s="1" t="s">
        <v>7206</v>
      </c>
      <c r="C854" s="1" t="s">
        <v>8887</v>
      </c>
      <c r="D854" s="1" t="s">
        <v>7168</v>
      </c>
      <c r="E854" s="1">
        <v>787.0</v>
      </c>
      <c r="F854" s="1">
        <v>398.3</v>
      </c>
      <c r="G854" s="1" t="s">
        <v>7163</v>
      </c>
      <c r="H854" s="12">
        <v>45729.0</v>
      </c>
      <c r="I854" s="1">
        <v>3.0</v>
      </c>
      <c r="J854" s="1">
        <v>2025.0</v>
      </c>
      <c r="K854" s="1" t="s">
        <v>7170</v>
      </c>
      <c r="L854" s="1">
        <v>125.1</v>
      </c>
      <c r="M854" s="13">
        <v>313462.1</v>
      </c>
      <c r="N854" s="1">
        <v>98453.7</v>
      </c>
      <c r="O854" s="13"/>
    </row>
    <row r="855">
      <c r="A855" s="1" t="s">
        <v>8888</v>
      </c>
      <c r="B855" s="1" t="s">
        <v>7160</v>
      </c>
      <c r="C855" s="1" t="s">
        <v>8889</v>
      </c>
      <c r="D855" s="1" t="s">
        <v>7198</v>
      </c>
      <c r="E855" s="1">
        <v>463.0</v>
      </c>
      <c r="F855" s="1">
        <v>315.46</v>
      </c>
      <c r="G855" s="1" t="s">
        <v>7191</v>
      </c>
      <c r="H855" s="12">
        <v>45678.0</v>
      </c>
      <c r="I855" s="1">
        <v>1.0</v>
      </c>
      <c r="J855" s="1">
        <v>2025.0</v>
      </c>
      <c r="K855" s="1" t="s">
        <v>7164</v>
      </c>
      <c r="L855" s="1">
        <v>230.7</v>
      </c>
      <c r="M855" s="13">
        <v>146057.98</v>
      </c>
      <c r="N855" s="1">
        <v>106814.1</v>
      </c>
      <c r="O855" s="13"/>
    </row>
    <row r="856">
      <c r="A856" s="1" t="s">
        <v>8890</v>
      </c>
      <c r="B856" s="1" t="s">
        <v>7176</v>
      </c>
      <c r="C856" s="1" t="s">
        <v>8891</v>
      </c>
      <c r="D856" s="1" t="s">
        <v>7162</v>
      </c>
      <c r="E856" s="1">
        <v>293.0</v>
      </c>
      <c r="F856" s="1">
        <v>366.22</v>
      </c>
      <c r="G856" s="1" t="s">
        <v>7178</v>
      </c>
      <c r="H856" s="12">
        <v>45781.0</v>
      </c>
      <c r="I856" s="1">
        <v>5.0</v>
      </c>
      <c r="J856" s="1">
        <v>2025.0</v>
      </c>
      <c r="K856" s="1" t="s">
        <v>7164</v>
      </c>
      <c r="L856" s="1">
        <v>343.2</v>
      </c>
      <c r="M856" s="13">
        <v>107302.46</v>
      </c>
      <c r="N856" s="1">
        <v>100557.6</v>
      </c>
      <c r="O856" s="13"/>
    </row>
    <row r="857">
      <c r="A857" s="1" t="s">
        <v>8892</v>
      </c>
      <c r="B857" s="1" t="s">
        <v>7160</v>
      </c>
      <c r="C857" s="1" t="s">
        <v>8893</v>
      </c>
      <c r="D857" s="1" t="s">
        <v>7213</v>
      </c>
      <c r="E857" s="1">
        <v>204.0</v>
      </c>
      <c r="F857" s="1">
        <v>440.8</v>
      </c>
      <c r="G857" s="1" t="s">
        <v>7178</v>
      </c>
      <c r="H857" s="12">
        <v>45977.0</v>
      </c>
      <c r="I857" s="1">
        <v>11.0</v>
      </c>
      <c r="J857" s="1">
        <v>2025.0</v>
      </c>
      <c r="K857" s="1" t="s">
        <v>7164</v>
      </c>
      <c r="L857" s="1">
        <v>118.7</v>
      </c>
      <c r="M857" s="13">
        <v>89923.2</v>
      </c>
      <c r="N857" s="1">
        <v>24214.8</v>
      </c>
      <c r="O857" s="13"/>
    </row>
    <row r="858">
      <c r="A858" s="1" t="s">
        <v>8894</v>
      </c>
      <c r="B858" s="1" t="s">
        <v>7166</v>
      </c>
      <c r="C858" s="1" t="s">
        <v>8895</v>
      </c>
      <c r="D858" s="1" t="s">
        <v>7188</v>
      </c>
      <c r="E858" s="1">
        <v>993.0</v>
      </c>
      <c r="F858" s="1">
        <v>525.67</v>
      </c>
      <c r="G858" s="1" t="s">
        <v>7185</v>
      </c>
      <c r="H858" s="12">
        <v>45753.0</v>
      </c>
      <c r="I858" s="1">
        <v>4.0</v>
      </c>
      <c r="J858" s="1">
        <v>2025.0</v>
      </c>
      <c r="K858" s="1" t="s">
        <v>7164</v>
      </c>
      <c r="L858" s="1">
        <v>405.1</v>
      </c>
      <c r="M858" s="13">
        <v>521990.31</v>
      </c>
      <c r="N858" s="1">
        <v>402264.3</v>
      </c>
      <c r="O858" s="13"/>
    </row>
    <row r="859">
      <c r="A859" s="1" t="s">
        <v>8896</v>
      </c>
      <c r="B859" s="1" t="s">
        <v>7160</v>
      </c>
      <c r="C859" s="1" t="s">
        <v>8897</v>
      </c>
      <c r="D859" s="1" t="s">
        <v>7198</v>
      </c>
      <c r="E859" s="1">
        <v>367.0</v>
      </c>
      <c r="F859" s="1">
        <v>482.8</v>
      </c>
      <c r="G859" s="1" t="s">
        <v>7191</v>
      </c>
      <c r="H859" s="12">
        <v>45681.0</v>
      </c>
      <c r="I859" s="1">
        <v>1.0</v>
      </c>
      <c r="J859" s="1">
        <v>2025.0</v>
      </c>
      <c r="K859" s="1" t="s">
        <v>7170</v>
      </c>
      <c r="L859" s="1">
        <v>125.4</v>
      </c>
      <c r="M859" s="13">
        <v>177187.6</v>
      </c>
      <c r="N859" s="1">
        <v>46021.8</v>
      </c>
      <c r="O859" s="13"/>
    </row>
    <row r="860">
      <c r="A860" s="1" t="s">
        <v>8898</v>
      </c>
      <c r="B860" s="1" t="s">
        <v>7202</v>
      </c>
      <c r="C860" s="1" t="s">
        <v>8899</v>
      </c>
      <c r="D860" s="1" t="s">
        <v>7210</v>
      </c>
      <c r="E860" s="1">
        <v>762.0</v>
      </c>
      <c r="F860" s="1">
        <v>404.82</v>
      </c>
      <c r="G860" s="1" t="s">
        <v>7178</v>
      </c>
      <c r="H860" s="12">
        <v>45800.0</v>
      </c>
      <c r="I860" s="1">
        <v>5.0</v>
      </c>
      <c r="J860" s="1">
        <v>2025.0</v>
      </c>
      <c r="K860" s="1" t="s">
        <v>7170</v>
      </c>
      <c r="L860" s="1">
        <v>374.7</v>
      </c>
      <c r="M860" s="13">
        <v>308472.84</v>
      </c>
      <c r="N860" s="1">
        <v>285521.4</v>
      </c>
      <c r="O860" s="13"/>
    </row>
    <row r="861">
      <c r="A861" s="1" t="s">
        <v>8900</v>
      </c>
      <c r="B861" s="1" t="s">
        <v>7166</v>
      </c>
      <c r="C861" s="1" t="s">
        <v>8901</v>
      </c>
      <c r="D861" s="1" t="s">
        <v>7210</v>
      </c>
      <c r="E861" s="1">
        <v>491.0</v>
      </c>
      <c r="F861" s="1">
        <v>554.26</v>
      </c>
      <c r="G861" s="1" t="s">
        <v>7169</v>
      </c>
      <c r="H861" s="12">
        <v>45877.0</v>
      </c>
      <c r="I861" s="1">
        <v>8.0</v>
      </c>
      <c r="J861" s="1">
        <v>2025.0</v>
      </c>
      <c r="K861" s="1" t="s">
        <v>7164</v>
      </c>
      <c r="L861" s="1">
        <v>286.4</v>
      </c>
      <c r="M861" s="13">
        <v>272141.66</v>
      </c>
      <c r="N861" s="1">
        <v>140622.4</v>
      </c>
      <c r="O861" s="13"/>
    </row>
    <row r="862">
      <c r="A862" s="1" t="s">
        <v>8902</v>
      </c>
      <c r="B862" s="1" t="s">
        <v>7160</v>
      </c>
      <c r="C862" s="1" t="s">
        <v>8903</v>
      </c>
      <c r="D862" s="1" t="s">
        <v>7198</v>
      </c>
      <c r="E862" s="1">
        <v>736.0</v>
      </c>
      <c r="F862" s="1">
        <v>348.85</v>
      </c>
      <c r="G862" s="1" t="s">
        <v>7182</v>
      </c>
      <c r="H862" s="12">
        <v>45717.0</v>
      </c>
      <c r="I862" s="1">
        <v>3.0</v>
      </c>
      <c r="J862" s="1">
        <v>2025.0</v>
      </c>
      <c r="K862" s="1" t="s">
        <v>7170</v>
      </c>
      <c r="L862" s="1">
        <v>259.1</v>
      </c>
      <c r="M862" s="13">
        <v>256753.6</v>
      </c>
      <c r="N862" s="1">
        <v>190697.6</v>
      </c>
      <c r="O862" s="13"/>
    </row>
    <row r="863">
      <c r="A863" s="1" t="s">
        <v>8904</v>
      </c>
      <c r="B863" s="1" t="s">
        <v>7202</v>
      </c>
      <c r="C863" s="1" t="s">
        <v>8905</v>
      </c>
      <c r="D863" s="1" t="s">
        <v>7188</v>
      </c>
      <c r="E863" s="1">
        <v>849.0</v>
      </c>
      <c r="F863" s="1">
        <v>388.48</v>
      </c>
      <c r="G863" s="1" t="s">
        <v>7185</v>
      </c>
      <c r="H863" s="12">
        <v>45771.0</v>
      </c>
      <c r="I863" s="1">
        <v>4.0</v>
      </c>
      <c r="J863" s="1">
        <v>2025.0</v>
      </c>
      <c r="K863" s="1" t="s">
        <v>7170</v>
      </c>
      <c r="L863" s="1">
        <v>209.9</v>
      </c>
      <c r="M863" s="13">
        <v>329819.52</v>
      </c>
      <c r="N863" s="1">
        <v>178205.1</v>
      </c>
      <c r="O863" s="13"/>
    </row>
    <row r="864">
      <c r="A864" s="1" t="s">
        <v>8906</v>
      </c>
      <c r="B864" s="1" t="s">
        <v>7172</v>
      </c>
      <c r="C864" s="1" t="s">
        <v>8907</v>
      </c>
      <c r="D864" s="1" t="s">
        <v>7213</v>
      </c>
      <c r="E864" s="1">
        <v>393.0</v>
      </c>
      <c r="F864" s="1">
        <v>545.51</v>
      </c>
      <c r="G864" s="1" t="s">
        <v>7204</v>
      </c>
      <c r="H864" s="12">
        <v>45967.0</v>
      </c>
      <c r="I864" s="1">
        <v>11.0</v>
      </c>
      <c r="J864" s="1">
        <v>2025.0</v>
      </c>
      <c r="K864" s="1" t="s">
        <v>7170</v>
      </c>
      <c r="L864" s="1">
        <v>423.7</v>
      </c>
      <c r="M864" s="13">
        <v>214385.43</v>
      </c>
      <c r="N864" s="1">
        <v>166514.1</v>
      </c>
      <c r="O864" s="13"/>
    </row>
    <row r="865">
      <c r="A865" s="1" t="s">
        <v>8908</v>
      </c>
      <c r="B865" s="1" t="s">
        <v>7160</v>
      </c>
      <c r="C865" s="1" t="s">
        <v>8909</v>
      </c>
      <c r="D865" s="1" t="s">
        <v>7198</v>
      </c>
      <c r="E865" s="1">
        <v>332.0</v>
      </c>
      <c r="F865" s="1">
        <v>358.1</v>
      </c>
      <c r="G865" s="1" t="s">
        <v>7191</v>
      </c>
      <c r="H865" s="12">
        <v>45905.0</v>
      </c>
      <c r="I865" s="1">
        <v>9.0</v>
      </c>
      <c r="J865" s="1">
        <v>2025.0</v>
      </c>
      <c r="K865" s="1" t="s">
        <v>7170</v>
      </c>
      <c r="L865" s="1">
        <v>306.5</v>
      </c>
      <c r="M865" s="13">
        <v>118889.2</v>
      </c>
      <c r="N865" s="1">
        <v>101758.0</v>
      </c>
      <c r="O865" s="13"/>
    </row>
    <row r="866">
      <c r="A866" s="1" t="s">
        <v>8910</v>
      </c>
      <c r="B866" s="1" t="s">
        <v>7166</v>
      </c>
      <c r="C866" s="1" t="s">
        <v>8911</v>
      </c>
      <c r="D866" s="1" t="s">
        <v>7213</v>
      </c>
      <c r="E866" s="1">
        <v>450.0</v>
      </c>
      <c r="F866" s="1">
        <v>508.28</v>
      </c>
      <c r="G866" s="1" t="s">
        <v>7163</v>
      </c>
      <c r="H866" s="12">
        <v>46017.0</v>
      </c>
      <c r="I866" s="1">
        <v>12.0</v>
      </c>
      <c r="J866" s="1">
        <v>2025.0</v>
      </c>
      <c r="K866" s="1" t="s">
        <v>7164</v>
      </c>
      <c r="L866" s="1">
        <v>449.5</v>
      </c>
      <c r="M866" s="13">
        <v>228726.0</v>
      </c>
      <c r="N866" s="1">
        <v>202275.0</v>
      </c>
      <c r="O866" s="13"/>
    </row>
    <row r="867">
      <c r="A867" s="1" t="s">
        <v>8912</v>
      </c>
      <c r="B867" s="1" t="s">
        <v>7160</v>
      </c>
      <c r="C867" s="1" t="s">
        <v>8913</v>
      </c>
      <c r="D867" s="1" t="s">
        <v>7210</v>
      </c>
      <c r="E867" s="1">
        <v>104.0</v>
      </c>
      <c r="F867" s="1">
        <v>599.72</v>
      </c>
      <c r="G867" s="1" t="s">
        <v>7169</v>
      </c>
      <c r="H867" s="12">
        <v>46013.0</v>
      </c>
      <c r="I867" s="1">
        <v>12.0</v>
      </c>
      <c r="J867" s="1">
        <v>2025.0</v>
      </c>
      <c r="K867" s="1" t="s">
        <v>7170</v>
      </c>
      <c r="L867" s="1">
        <v>430.5</v>
      </c>
      <c r="M867" s="13">
        <v>62370.88</v>
      </c>
      <c r="N867" s="1">
        <v>44772.0</v>
      </c>
      <c r="O867" s="13"/>
    </row>
    <row r="868">
      <c r="A868" s="1" t="s">
        <v>8914</v>
      </c>
      <c r="B868" s="1" t="s">
        <v>7160</v>
      </c>
      <c r="C868" s="1" t="s">
        <v>8915</v>
      </c>
      <c r="D868" s="1" t="s">
        <v>7198</v>
      </c>
      <c r="E868" s="1">
        <v>824.0</v>
      </c>
      <c r="F868" s="1">
        <v>538.01</v>
      </c>
      <c r="G868" s="1" t="s">
        <v>7191</v>
      </c>
      <c r="H868" s="12">
        <v>45738.0</v>
      </c>
      <c r="I868" s="1">
        <v>3.0</v>
      </c>
      <c r="J868" s="1">
        <v>2025.0</v>
      </c>
      <c r="K868" s="1" t="s">
        <v>7164</v>
      </c>
      <c r="L868" s="1">
        <v>392.9</v>
      </c>
      <c r="M868" s="13">
        <v>443320.24</v>
      </c>
      <c r="N868" s="1">
        <v>323749.6</v>
      </c>
      <c r="O868" s="13"/>
    </row>
    <row r="869">
      <c r="A869" s="1" t="s">
        <v>8916</v>
      </c>
      <c r="B869" s="1" t="s">
        <v>7166</v>
      </c>
      <c r="C869" s="1" t="s">
        <v>8917</v>
      </c>
      <c r="D869" s="1" t="s">
        <v>7162</v>
      </c>
      <c r="E869" s="1">
        <v>373.0</v>
      </c>
      <c r="F869" s="1">
        <v>555.96</v>
      </c>
      <c r="G869" s="1" t="s">
        <v>7178</v>
      </c>
      <c r="H869" s="12">
        <v>45903.0</v>
      </c>
      <c r="I869" s="1">
        <v>9.0</v>
      </c>
      <c r="J869" s="1">
        <v>2025.0</v>
      </c>
      <c r="K869" s="1" t="s">
        <v>7170</v>
      </c>
      <c r="L869" s="1">
        <v>134.6</v>
      </c>
      <c r="M869" s="13">
        <v>207373.08</v>
      </c>
      <c r="N869" s="1">
        <v>50205.8</v>
      </c>
      <c r="O869" s="13"/>
    </row>
    <row r="870">
      <c r="A870" s="1" t="s">
        <v>8918</v>
      </c>
      <c r="B870" s="1" t="s">
        <v>7176</v>
      </c>
      <c r="C870" s="1" t="s">
        <v>8919</v>
      </c>
      <c r="D870" s="1" t="s">
        <v>7213</v>
      </c>
      <c r="E870" s="1">
        <v>670.0</v>
      </c>
      <c r="F870" s="1">
        <v>384.85</v>
      </c>
      <c r="G870" s="1" t="s">
        <v>7178</v>
      </c>
      <c r="H870" s="12">
        <v>45708.0</v>
      </c>
      <c r="I870" s="1">
        <v>2.0</v>
      </c>
      <c r="J870" s="1">
        <v>2025.0</v>
      </c>
      <c r="K870" s="1" t="s">
        <v>7170</v>
      </c>
      <c r="L870" s="1">
        <v>253.8</v>
      </c>
      <c r="M870" s="13">
        <v>257849.5</v>
      </c>
      <c r="N870" s="1">
        <v>170046.0</v>
      </c>
      <c r="O870" s="13"/>
    </row>
    <row r="871">
      <c r="A871" s="1" t="s">
        <v>8920</v>
      </c>
      <c r="B871" s="1" t="s">
        <v>7180</v>
      </c>
      <c r="C871" s="1" t="s">
        <v>8921</v>
      </c>
      <c r="D871" s="1" t="s">
        <v>7210</v>
      </c>
      <c r="E871" s="1">
        <v>586.0</v>
      </c>
      <c r="F871" s="1">
        <v>503.3</v>
      </c>
      <c r="G871" s="1" t="s">
        <v>7169</v>
      </c>
      <c r="H871" s="12">
        <v>45794.0</v>
      </c>
      <c r="I871" s="1">
        <v>5.0</v>
      </c>
      <c r="J871" s="1">
        <v>2025.0</v>
      </c>
      <c r="K871" s="1" t="s">
        <v>7164</v>
      </c>
      <c r="L871" s="1">
        <v>248.5</v>
      </c>
      <c r="M871" s="13">
        <v>294933.8</v>
      </c>
      <c r="N871" s="1">
        <v>145621.0</v>
      </c>
      <c r="O871" s="13"/>
    </row>
    <row r="872">
      <c r="A872" s="1" t="s">
        <v>8922</v>
      </c>
      <c r="B872" s="1" t="s">
        <v>7176</v>
      </c>
      <c r="C872" s="1" t="s">
        <v>8923</v>
      </c>
      <c r="D872" s="1" t="s">
        <v>7162</v>
      </c>
      <c r="E872" s="1">
        <v>987.0</v>
      </c>
      <c r="F872" s="1">
        <v>534.16</v>
      </c>
      <c r="G872" s="1" t="s">
        <v>7185</v>
      </c>
      <c r="H872" s="12">
        <v>45717.0</v>
      </c>
      <c r="I872" s="1">
        <v>3.0</v>
      </c>
      <c r="J872" s="1">
        <v>2025.0</v>
      </c>
      <c r="K872" s="1" t="s">
        <v>7164</v>
      </c>
      <c r="L872" s="1">
        <v>305.3</v>
      </c>
      <c r="M872" s="13">
        <v>527215.92</v>
      </c>
      <c r="N872" s="1">
        <v>301331.1</v>
      </c>
      <c r="O872" s="13"/>
    </row>
    <row r="873">
      <c r="A873" s="1" t="s">
        <v>8924</v>
      </c>
      <c r="B873" s="1" t="s">
        <v>7160</v>
      </c>
      <c r="C873" s="1" t="s">
        <v>8925</v>
      </c>
      <c r="D873" s="1" t="s">
        <v>7198</v>
      </c>
      <c r="E873" s="1">
        <v>774.0</v>
      </c>
      <c r="F873" s="1">
        <v>311.67</v>
      </c>
      <c r="G873" s="1" t="s">
        <v>7191</v>
      </c>
      <c r="H873" s="12">
        <v>45920.0</v>
      </c>
      <c r="I873" s="1">
        <v>9.0</v>
      </c>
      <c r="J873" s="1">
        <v>2025.0</v>
      </c>
      <c r="K873" s="1" t="s">
        <v>7164</v>
      </c>
      <c r="L873" s="1">
        <v>397.7</v>
      </c>
      <c r="M873" s="13">
        <v>241232.58</v>
      </c>
      <c r="N873" s="1">
        <v>307819.8</v>
      </c>
      <c r="O873" s="13"/>
    </row>
    <row r="874">
      <c r="A874" s="1" t="s">
        <v>8926</v>
      </c>
      <c r="B874" s="1" t="s">
        <v>7176</v>
      </c>
      <c r="C874" s="1" t="s">
        <v>8927</v>
      </c>
      <c r="D874" s="1" t="s">
        <v>7168</v>
      </c>
      <c r="E874" s="1">
        <v>519.0</v>
      </c>
      <c r="F874" s="1">
        <v>499.45</v>
      </c>
      <c r="G874" s="1" t="s">
        <v>7185</v>
      </c>
      <c r="H874" s="12">
        <v>45823.0</v>
      </c>
      <c r="I874" s="1">
        <v>6.0</v>
      </c>
      <c r="J874" s="1">
        <v>2025.0</v>
      </c>
      <c r="K874" s="1" t="s">
        <v>7164</v>
      </c>
      <c r="L874" s="1">
        <v>164.8</v>
      </c>
      <c r="M874" s="13">
        <v>259214.55</v>
      </c>
      <c r="N874" s="1">
        <v>85531.2</v>
      </c>
      <c r="O874" s="13"/>
    </row>
    <row r="875">
      <c r="A875" s="1" t="s">
        <v>8928</v>
      </c>
      <c r="B875" s="1" t="s">
        <v>7180</v>
      </c>
      <c r="C875" s="1" t="s">
        <v>8929</v>
      </c>
      <c r="D875" s="1" t="s">
        <v>7174</v>
      </c>
      <c r="E875" s="1">
        <v>455.0</v>
      </c>
      <c r="F875" s="1">
        <v>323.98</v>
      </c>
      <c r="G875" s="1" t="s">
        <v>7182</v>
      </c>
      <c r="H875" s="12">
        <v>45661.0</v>
      </c>
      <c r="I875" s="1">
        <v>1.0</v>
      </c>
      <c r="J875" s="1">
        <v>2025.0</v>
      </c>
      <c r="K875" s="1" t="s">
        <v>7170</v>
      </c>
      <c r="L875" s="1">
        <v>417.2</v>
      </c>
      <c r="M875" s="13">
        <v>147410.9</v>
      </c>
      <c r="N875" s="1">
        <v>189826.0</v>
      </c>
      <c r="O875" s="13"/>
    </row>
    <row r="876">
      <c r="A876" s="1" t="s">
        <v>8930</v>
      </c>
      <c r="B876" s="1" t="s">
        <v>7160</v>
      </c>
      <c r="C876" s="1" t="s">
        <v>8931</v>
      </c>
      <c r="D876" s="1" t="s">
        <v>7213</v>
      </c>
      <c r="E876" s="1">
        <v>194.0</v>
      </c>
      <c r="F876" s="1">
        <v>364.12</v>
      </c>
      <c r="G876" s="1" t="s">
        <v>7163</v>
      </c>
      <c r="H876" s="12">
        <v>45994.0</v>
      </c>
      <c r="I876" s="1">
        <v>12.0</v>
      </c>
      <c r="J876" s="1">
        <v>2025.0</v>
      </c>
      <c r="K876" s="1" t="s">
        <v>7164</v>
      </c>
      <c r="L876" s="1">
        <v>415.2</v>
      </c>
      <c r="M876" s="13">
        <v>70639.28</v>
      </c>
      <c r="N876" s="1">
        <v>80548.8</v>
      </c>
      <c r="O876" s="13"/>
    </row>
    <row r="877">
      <c r="A877" s="1" t="s">
        <v>8932</v>
      </c>
      <c r="B877" s="1" t="s">
        <v>7172</v>
      </c>
      <c r="C877" s="1" t="s">
        <v>8933</v>
      </c>
      <c r="D877" s="1" t="s">
        <v>7188</v>
      </c>
      <c r="E877" s="1">
        <v>123.0</v>
      </c>
      <c r="F877" s="1">
        <v>396.94</v>
      </c>
      <c r="G877" s="1" t="s">
        <v>7185</v>
      </c>
      <c r="H877" s="12">
        <v>45891.0</v>
      </c>
      <c r="I877" s="1">
        <v>8.0</v>
      </c>
      <c r="J877" s="1">
        <v>2025.0</v>
      </c>
      <c r="K877" s="1" t="s">
        <v>7170</v>
      </c>
      <c r="L877" s="1">
        <v>270.2</v>
      </c>
      <c r="M877" s="13">
        <v>48823.62</v>
      </c>
      <c r="N877" s="1">
        <v>33234.6</v>
      </c>
      <c r="O877" s="13"/>
    </row>
    <row r="878">
      <c r="A878" s="1" t="s">
        <v>8934</v>
      </c>
      <c r="B878" s="1" t="s">
        <v>7160</v>
      </c>
      <c r="C878" s="1" t="s">
        <v>8935</v>
      </c>
      <c r="D878" s="1" t="s">
        <v>7188</v>
      </c>
      <c r="E878" s="1">
        <v>906.0</v>
      </c>
      <c r="F878" s="1">
        <v>573.84</v>
      </c>
      <c r="G878" s="1" t="s">
        <v>7163</v>
      </c>
      <c r="H878" s="12">
        <v>45908.0</v>
      </c>
      <c r="I878" s="1">
        <v>9.0</v>
      </c>
      <c r="J878" s="1">
        <v>2025.0</v>
      </c>
      <c r="K878" s="1" t="s">
        <v>7164</v>
      </c>
      <c r="L878" s="1">
        <v>237.3</v>
      </c>
      <c r="M878" s="13">
        <v>519899.04</v>
      </c>
      <c r="N878" s="1">
        <v>214993.8</v>
      </c>
      <c r="O878" s="13"/>
    </row>
    <row r="879">
      <c r="A879" s="1" t="s">
        <v>8936</v>
      </c>
      <c r="B879" s="1" t="s">
        <v>7166</v>
      </c>
      <c r="C879" s="1" t="s">
        <v>8937</v>
      </c>
      <c r="D879" s="1" t="s">
        <v>7213</v>
      </c>
      <c r="E879" s="1">
        <v>869.0</v>
      </c>
      <c r="F879" s="1">
        <v>326.18</v>
      </c>
      <c r="G879" s="1" t="s">
        <v>7204</v>
      </c>
      <c r="H879" s="12">
        <v>45946.0</v>
      </c>
      <c r="I879" s="1">
        <v>10.0</v>
      </c>
      <c r="J879" s="1">
        <v>2025.0</v>
      </c>
      <c r="K879" s="1" t="s">
        <v>7170</v>
      </c>
      <c r="L879" s="1">
        <v>145.2</v>
      </c>
      <c r="M879" s="13">
        <v>283450.42</v>
      </c>
      <c r="N879" s="1">
        <v>126178.8</v>
      </c>
      <c r="O879" s="13"/>
    </row>
    <row r="880">
      <c r="A880" s="1" t="s">
        <v>8938</v>
      </c>
      <c r="B880" s="1" t="s">
        <v>7160</v>
      </c>
      <c r="C880" s="1" t="s">
        <v>8939</v>
      </c>
      <c r="D880" s="1" t="s">
        <v>7168</v>
      </c>
      <c r="E880" s="1">
        <v>323.0</v>
      </c>
      <c r="F880" s="1">
        <v>560.45</v>
      </c>
      <c r="G880" s="1" t="s">
        <v>7191</v>
      </c>
      <c r="H880" s="12">
        <v>45865.0</v>
      </c>
      <c r="I880" s="1">
        <v>7.0</v>
      </c>
      <c r="J880" s="1">
        <v>2025.0</v>
      </c>
      <c r="K880" s="1" t="s">
        <v>7170</v>
      </c>
      <c r="L880" s="1">
        <v>410.4</v>
      </c>
      <c r="M880" s="13">
        <v>181025.35</v>
      </c>
      <c r="N880" s="1">
        <v>132559.2</v>
      </c>
      <c r="O880" s="13"/>
    </row>
    <row r="881">
      <c r="A881" s="1" t="s">
        <v>8940</v>
      </c>
      <c r="B881" s="1" t="s">
        <v>7160</v>
      </c>
      <c r="C881" s="1" t="s">
        <v>8941</v>
      </c>
      <c r="D881" s="1" t="s">
        <v>7168</v>
      </c>
      <c r="E881" s="1">
        <v>685.0</v>
      </c>
      <c r="F881" s="1">
        <v>409.0</v>
      </c>
      <c r="G881" s="1" t="s">
        <v>7191</v>
      </c>
      <c r="H881" s="12">
        <v>45920.0</v>
      </c>
      <c r="I881" s="1">
        <v>9.0</v>
      </c>
      <c r="J881" s="1">
        <v>2025.0</v>
      </c>
      <c r="K881" s="1" t="s">
        <v>7170</v>
      </c>
      <c r="L881" s="1">
        <v>158.9</v>
      </c>
      <c r="M881" s="13">
        <v>280165.0</v>
      </c>
      <c r="N881" s="1">
        <v>108846.5</v>
      </c>
      <c r="O881" s="13"/>
    </row>
    <row r="882">
      <c r="A882" s="1" t="s">
        <v>8942</v>
      </c>
      <c r="B882" s="1" t="s">
        <v>7172</v>
      </c>
      <c r="C882" s="1" t="s">
        <v>8943</v>
      </c>
      <c r="D882" s="1" t="s">
        <v>7162</v>
      </c>
      <c r="E882" s="1">
        <v>700.0</v>
      </c>
      <c r="F882" s="1">
        <v>334.34</v>
      </c>
      <c r="G882" s="1" t="s">
        <v>7204</v>
      </c>
      <c r="H882" s="12">
        <v>45769.0</v>
      </c>
      <c r="I882" s="1">
        <v>4.0</v>
      </c>
      <c r="J882" s="1">
        <v>2025.0</v>
      </c>
      <c r="K882" s="1" t="s">
        <v>7164</v>
      </c>
      <c r="L882" s="1">
        <v>479.3</v>
      </c>
      <c r="M882" s="13">
        <v>234038.0</v>
      </c>
      <c r="N882" s="1">
        <v>335510.0</v>
      </c>
      <c r="O882" s="13"/>
    </row>
    <row r="883">
      <c r="A883" s="1" t="s">
        <v>8944</v>
      </c>
      <c r="B883" s="1" t="s">
        <v>7160</v>
      </c>
      <c r="C883" s="1" t="s">
        <v>8945</v>
      </c>
      <c r="D883" s="1" t="s">
        <v>7168</v>
      </c>
      <c r="E883" s="1">
        <v>398.0</v>
      </c>
      <c r="F883" s="1">
        <v>347.48</v>
      </c>
      <c r="G883" s="1" t="s">
        <v>7191</v>
      </c>
      <c r="H883" s="12">
        <v>45917.0</v>
      </c>
      <c r="I883" s="1">
        <v>9.0</v>
      </c>
      <c r="J883" s="1">
        <v>2025.0</v>
      </c>
      <c r="K883" s="1" t="s">
        <v>7170</v>
      </c>
      <c r="L883" s="1">
        <v>103.6</v>
      </c>
      <c r="M883" s="13">
        <v>138297.04</v>
      </c>
      <c r="N883" s="1">
        <v>41232.8</v>
      </c>
      <c r="O883" s="13"/>
    </row>
    <row r="884">
      <c r="A884" s="1" t="s">
        <v>8946</v>
      </c>
      <c r="B884" s="1" t="s">
        <v>7166</v>
      </c>
      <c r="C884" s="1" t="s">
        <v>8947</v>
      </c>
      <c r="D884" s="1" t="s">
        <v>7162</v>
      </c>
      <c r="E884" s="1">
        <v>967.0</v>
      </c>
      <c r="F884" s="1">
        <v>396.89</v>
      </c>
      <c r="G884" s="1" t="s">
        <v>7204</v>
      </c>
      <c r="H884" s="12">
        <v>45710.0</v>
      </c>
      <c r="I884" s="1">
        <v>2.0</v>
      </c>
      <c r="J884" s="1">
        <v>2025.0</v>
      </c>
      <c r="K884" s="1" t="s">
        <v>7170</v>
      </c>
      <c r="L884" s="1">
        <v>178.0</v>
      </c>
      <c r="M884" s="13">
        <v>383792.63</v>
      </c>
      <c r="N884" s="1">
        <v>172126.0</v>
      </c>
      <c r="O884" s="13"/>
    </row>
    <row r="885">
      <c r="A885" s="1" t="s">
        <v>8948</v>
      </c>
      <c r="B885" s="1" t="s">
        <v>7202</v>
      </c>
      <c r="C885" s="1" t="s">
        <v>8949</v>
      </c>
      <c r="D885" s="1" t="s">
        <v>7174</v>
      </c>
      <c r="E885" s="1">
        <v>694.0</v>
      </c>
      <c r="F885" s="1">
        <v>409.07</v>
      </c>
      <c r="G885" s="1" t="s">
        <v>7163</v>
      </c>
      <c r="H885" s="12">
        <v>45740.0</v>
      </c>
      <c r="I885" s="1">
        <v>3.0</v>
      </c>
      <c r="J885" s="1">
        <v>2025.0</v>
      </c>
      <c r="K885" s="1" t="s">
        <v>7170</v>
      </c>
      <c r="L885" s="1">
        <v>301.0</v>
      </c>
      <c r="M885" s="13">
        <v>283894.58</v>
      </c>
      <c r="N885" s="1">
        <v>208894.0</v>
      </c>
      <c r="O885" s="13"/>
    </row>
    <row r="886">
      <c r="A886" s="1" t="s">
        <v>8950</v>
      </c>
      <c r="B886" s="1" t="s">
        <v>7176</v>
      </c>
      <c r="C886" s="1" t="s">
        <v>8951</v>
      </c>
      <c r="D886" s="1" t="s">
        <v>7198</v>
      </c>
      <c r="E886" s="1">
        <v>262.0</v>
      </c>
      <c r="F886" s="1">
        <v>346.76</v>
      </c>
      <c r="G886" s="1" t="s">
        <v>7182</v>
      </c>
      <c r="H886" s="12">
        <v>45665.0</v>
      </c>
      <c r="I886" s="1">
        <v>1.0</v>
      </c>
      <c r="J886" s="1">
        <v>2025.0</v>
      </c>
      <c r="K886" s="1" t="s">
        <v>7170</v>
      </c>
      <c r="L886" s="1">
        <v>358.2</v>
      </c>
      <c r="M886" s="13">
        <v>90851.12</v>
      </c>
      <c r="N886" s="1">
        <v>93848.4</v>
      </c>
      <c r="O886" s="13"/>
    </row>
    <row r="887">
      <c r="A887" s="1" t="s">
        <v>8952</v>
      </c>
      <c r="B887" s="1" t="s">
        <v>7202</v>
      </c>
      <c r="C887" s="1" t="s">
        <v>8953</v>
      </c>
      <c r="D887" s="1" t="s">
        <v>7162</v>
      </c>
      <c r="E887" s="1">
        <v>979.0</v>
      </c>
      <c r="F887" s="1">
        <v>390.37</v>
      </c>
      <c r="G887" s="1" t="s">
        <v>7185</v>
      </c>
      <c r="H887" s="12">
        <v>45674.0</v>
      </c>
      <c r="I887" s="1">
        <v>1.0</v>
      </c>
      <c r="J887" s="1">
        <v>2025.0</v>
      </c>
      <c r="K887" s="1" t="s">
        <v>7170</v>
      </c>
      <c r="L887" s="1">
        <v>372.8</v>
      </c>
      <c r="M887" s="13">
        <v>382172.23</v>
      </c>
      <c r="N887" s="1">
        <v>364971.2</v>
      </c>
      <c r="O887" s="13"/>
    </row>
    <row r="888">
      <c r="A888" s="1" t="s">
        <v>8954</v>
      </c>
      <c r="B888" s="1" t="s">
        <v>7160</v>
      </c>
      <c r="C888" s="1" t="s">
        <v>8955</v>
      </c>
      <c r="D888" s="1" t="s">
        <v>7168</v>
      </c>
      <c r="E888" s="1">
        <v>594.0</v>
      </c>
      <c r="F888" s="1">
        <v>394.59</v>
      </c>
      <c r="G888" s="1" t="s">
        <v>7169</v>
      </c>
      <c r="H888" s="12">
        <v>45787.0</v>
      </c>
      <c r="I888" s="1">
        <v>5.0</v>
      </c>
      <c r="J888" s="1">
        <v>2025.0</v>
      </c>
      <c r="K888" s="1" t="s">
        <v>7170</v>
      </c>
      <c r="L888" s="1">
        <v>360.6</v>
      </c>
      <c r="M888" s="13">
        <v>234386.46</v>
      </c>
      <c r="N888" s="1">
        <v>214196.4</v>
      </c>
      <c r="O888" s="13"/>
    </row>
    <row r="889">
      <c r="A889" s="1" t="s">
        <v>8956</v>
      </c>
      <c r="B889" s="1" t="s">
        <v>7160</v>
      </c>
      <c r="C889" s="1" t="s">
        <v>8957</v>
      </c>
      <c r="D889" s="1" t="s">
        <v>7162</v>
      </c>
      <c r="E889" s="1">
        <v>811.0</v>
      </c>
      <c r="F889" s="1">
        <v>387.77</v>
      </c>
      <c r="G889" s="1" t="s">
        <v>7185</v>
      </c>
      <c r="H889" s="12">
        <v>45745.0</v>
      </c>
      <c r="I889" s="1">
        <v>3.0</v>
      </c>
      <c r="J889" s="1">
        <v>2025.0</v>
      </c>
      <c r="K889" s="1" t="s">
        <v>7170</v>
      </c>
      <c r="L889" s="1">
        <v>439.4</v>
      </c>
      <c r="M889" s="13">
        <v>314481.47</v>
      </c>
      <c r="N889" s="1">
        <v>356353.4</v>
      </c>
      <c r="O889" s="13"/>
    </row>
    <row r="890">
      <c r="A890" s="1" t="s">
        <v>8958</v>
      </c>
      <c r="B890" s="1" t="s">
        <v>7180</v>
      </c>
      <c r="C890" s="1" t="s">
        <v>8959</v>
      </c>
      <c r="D890" s="1" t="s">
        <v>7162</v>
      </c>
      <c r="E890" s="1">
        <v>621.0</v>
      </c>
      <c r="F890" s="1">
        <v>371.29</v>
      </c>
      <c r="G890" s="1" t="s">
        <v>7169</v>
      </c>
      <c r="H890" s="12">
        <v>45925.0</v>
      </c>
      <c r="I890" s="1">
        <v>9.0</v>
      </c>
      <c r="J890" s="1">
        <v>2025.0</v>
      </c>
      <c r="K890" s="1" t="s">
        <v>7170</v>
      </c>
      <c r="L890" s="1">
        <v>380.3</v>
      </c>
      <c r="M890" s="13">
        <v>230571.09</v>
      </c>
      <c r="N890" s="1">
        <v>236166.3</v>
      </c>
      <c r="O890" s="13"/>
    </row>
    <row r="891">
      <c r="A891" s="1" t="s">
        <v>8960</v>
      </c>
      <c r="B891" s="1" t="s">
        <v>7180</v>
      </c>
      <c r="C891" s="1" t="s">
        <v>8961</v>
      </c>
      <c r="D891" s="1" t="s">
        <v>7168</v>
      </c>
      <c r="E891" s="1">
        <v>292.0</v>
      </c>
      <c r="F891" s="1">
        <v>420.92</v>
      </c>
      <c r="G891" s="1" t="s">
        <v>7169</v>
      </c>
      <c r="H891" s="12">
        <v>45883.0</v>
      </c>
      <c r="I891" s="1">
        <v>8.0</v>
      </c>
      <c r="J891" s="1">
        <v>2025.0</v>
      </c>
      <c r="K891" s="1" t="s">
        <v>7170</v>
      </c>
      <c r="L891" s="1">
        <v>234.4</v>
      </c>
      <c r="M891" s="13">
        <v>122908.64</v>
      </c>
      <c r="N891" s="1">
        <v>68444.8</v>
      </c>
      <c r="O891" s="13"/>
    </row>
    <row r="892">
      <c r="A892" s="1" t="s">
        <v>8962</v>
      </c>
      <c r="B892" s="1" t="s">
        <v>7206</v>
      </c>
      <c r="C892" s="1" t="s">
        <v>8963</v>
      </c>
      <c r="D892" s="1" t="s">
        <v>7162</v>
      </c>
      <c r="E892" s="1">
        <v>703.0</v>
      </c>
      <c r="F892" s="1">
        <v>505.88</v>
      </c>
      <c r="G892" s="1" t="s">
        <v>7163</v>
      </c>
      <c r="H892" s="12">
        <v>45806.0</v>
      </c>
      <c r="I892" s="1">
        <v>5.0</v>
      </c>
      <c r="J892" s="1">
        <v>2025.0</v>
      </c>
      <c r="K892" s="1" t="s">
        <v>7164</v>
      </c>
      <c r="L892" s="1">
        <v>170.3</v>
      </c>
      <c r="M892" s="13">
        <v>355633.64</v>
      </c>
      <c r="N892" s="1">
        <v>119720.9</v>
      </c>
      <c r="O892" s="13"/>
    </row>
    <row r="893">
      <c r="A893" s="1" t="s">
        <v>8964</v>
      </c>
      <c r="B893" s="1" t="s">
        <v>7176</v>
      </c>
      <c r="C893" s="1" t="s">
        <v>8965</v>
      </c>
      <c r="D893" s="1" t="s">
        <v>7168</v>
      </c>
      <c r="E893" s="1">
        <v>335.0</v>
      </c>
      <c r="F893" s="1">
        <v>438.44</v>
      </c>
      <c r="G893" s="1" t="s">
        <v>7204</v>
      </c>
      <c r="H893" s="12">
        <v>45899.0</v>
      </c>
      <c r="I893" s="1">
        <v>8.0</v>
      </c>
      <c r="J893" s="1">
        <v>2025.0</v>
      </c>
      <c r="K893" s="1" t="s">
        <v>7170</v>
      </c>
      <c r="L893" s="1">
        <v>312.4</v>
      </c>
      <c r="M893" s="13">
        <v>146877.4</v>
      </c>
      <c r="N893" s="1">
        <v>104654.0</v>
      </c>
      <c r="O893" s="13"/>
    </row>
    <row r="894">
      <c r="A894" s="1" t="s">
        <v>8966</v>
      </c>
      <c r="B894" s="1" t="s">
        <v>7180</v>
      </c>
      <c r="C894" s="1" t="s">
        <v>8967</v>
      </c>
      <c r="D894" s="1" t="s">
        <v>7198</v>
      </c>
      <c r="E894" s="1">
        <v>504.0</v>
      </c>
      <c r="F894" s="1">
        <v>323.77</v>
      </c>
      <c r="G894" s="1" t="s">
        <v>7178</v>
      </c>
      <c r="H894" s="12">
        <v>45887.0</v>
      </c>
      <c r="I894" s="1">
        <v>8.0</v>
      </c>
      <c r="J894" s="1">
        <v>2025.0</v>
      </c>
      <c r="K894" s="1" t="s">
        <v>7170</v>
      </c>
      <c r="L894" s="1">
        <v>407.5</v>
      </c>
      <c r="M894" s="13">
        <v>163180.08</v>
      </c>
      <c r="N894" s="1">
        <v>205380.0</v>
      </c>
      <c r="O894" s="13"/>
    </row>
    <row r="895">
      <c r="A895" s="1" t="s">
        <v>8968</v>
      </c>
      <c r="B895" s="1" t="s">
        <v>7160</v>
      </c>
      <c r="C895" s="1" t="s">
        <v>8969</v>
      </c>
      <c r="D895" s="1" t="s">
        <v>7213</v>
      </c>
      <c r="E895" s="1">
        <v>459.0</v>
      </c>
      <c r="F895" s="1">
        <v>475.93</v>
      </c>
      <c r="G895" s="1" t="s">
        <v>7185</v>
      </c>
      <c r="H895" s="12">
        <v>45936.0</v>
      </c>
      <c r="I895" s="1">
        <v>10.0</v>
      </c>
      <c r="J895" s="1">
        <v>2025.0</v>
      </c>
      <c r="K895" s="1" t="s">
        <v>7164</v>
      </c>
      <c r="L895" s="1">
        <v>421.8</v>
      </c>
      <c r="M895" s="13">
        <v>218451.87</v>
      </c>
      <c r="N895" s="1">
        <v>193606.2</v>
      </c>
      <c r="O895" s="13"/>
    </row>
    <row r="896">
      <c r="A896" s="1" t="s">
        <v>8970</v>
      </c>
      <c r="B896" s="1" t="s">
        <v>7202</v>
      </c>
      <c r="C896" s="1" t="s">
        <v>8971</v>
      </c>
      <c r="D896" s="1" t="s">
        <v>7188</v>
      </c>
      <c r="E896" s="1">
        <v>563.0</v>
      </c>
      <c r="F896" s="1">
        <v>428.02</v>
      </c>
      <c r="G896" s="1" t="s">
        <v>7169</v>
      </c>
      <c r="H896" s="12">
        <v>45693.0</v>
      </c>
      <c r="I896" s="1">
        <v>2.0</v>
      </c>
      <c r="J896" s="1">
        <v>2025.0</v>
      </c>
      <c r="K896" s="1" t="s">
        <v>7164</v>
      </c>
      <c r="L896" s="1">
        <v>416.1</v>
      </c>
      <c r="M896" s="13">
        <v>240975.26</v>
      </c>
      <c r="N896" s="1">
        <v>234264.3</v>
      </c>
      <c r="O896" s="13"/>
    </row>
    <row r="897">
      <c r="A897" s="1" t="s">
        <v>8972</v>
      </c>
      <c r="B897" s="1" t="s">
        <v>7206</v>
      </c>
      <c r="C897" s="1" t="s">
        <v>8973</v>
      </c>
      <c r="D897" s="1" t="s">
        <v>7210</v>
      </c>
      <c r="E897" s="1">
        <v>199.0</v>
      </c>
      <c r="F897" s="1">
        <v>379.97</v>
      </c>
      <c r="G897" s="1" t="s">
        <v>7185</v>
      </c>
      <c r="H897" s="12">
        <v>45908.0</v>
      </c>
      <c r="I897" s="1">
        <v>9.0</v>
      </c>
      <c r="J897" s="1">
        <v>2025.0</v>
      </c>
      <c r="K897" s="1" t="s">
        <v>7164</v>
      </c>
      <c r="L897" s="1">
        <v>261.9</v>
      </c>
      <c r="M897" s="13">
        <v>75614.03</v>
      </c>
      <c r="N897" s="1">
        <v>52118.1</v>
      </c>
      <c r="O897" s="13"/>
    </row>
    <row r="898">
      <c r="A898" s="1" t="s">
        <v>8974</v>
      </c>
      <c r="B898" s="1" t="s">
        <v>7166</v>
      </c>
      <c r="C898" s="1" t="s">
        <v>8975</v>
      </c>
      <c r="D898" s="1" t="s">
        <v>7168</v>
      </c>
      <c r="E898" s="1">
        <v>205.0</v>
      </c>
      <c r="F898" s="1">
        <v>455.22</v>
      </c>
      <c r="G898" s="1" t="s">
        <v>7169</v>
      </c>
      <c r="H898" s="12">
        <v>45860.0</v>
      </c>
      <c r="I898" s="1">
        <v>7.0</v>
      </c>
      <c r="J898" s="1">
        <v>2025.0</v>
      </c>
      <c r="K898" s="1" t="s">
        <v>7164</v>
      </c>
      <c r="L898" s="1">
        <v>131.1</v>
      </c>
      <c r="M898" s="13">
        <v>93320.1</v>
      </c>
      <c r="N898" s="1">
        <v>26875.5</v>
      </c>
      <c r="O898" s="13"/>
    </row>
    <row r="899">
      <c r="A899" s="1" t="s">
        <v>8976</v>
      </c>
      <c r="B899" s="1" t="s">
        <v>7180</v>
      </c>
      <c r="C899" s="1" t="s">
        <v>8977</v>
      </c>
      <c r="D899" s="1" t="s">
        <v>7168</v>
      </c>
      <c r="E899" s="1">
        <v>165.0</v>
      </c>
      <c r="F899" s="1">
        <v>547.38</v>
      </c>
      <c r="G899" s="1" t="s">
        <v>7178</v>
      </c>
      <c r="H899" s="12">
        <v>45825.0</v>
      </c>
      <c r="I899" s="1">
        <v>6.0</v>
      </c>
      <c r="J899" s="1">
        <v>2025.0</v>
      </c>
      <c r="K899" s="1" t="s">
        <v>7164</v>
      </c>
      <c r="L899" s="1">
        <v>288.9</v>
      </c>
      <c r="M899" s="13">
        <v>90317.7</v>
      </c>
      <c r="N899" s="1">
        <v>47668.5</v>
      </c>
      <c r="O899" s="13"/>
    </row>
    <row r="900">
      <c r="A900" s="1" t="s">
        <v>8978</v>
      </c>
      <c r="B900" s="1" t="s">
        <v>7202</v>
      </c>
      <c r="C900" s="1" t="s">
        <v>8979</v>
      </c>
      <c r="D900" s="1" t="s">
        <v>7198</v>
      </c>
      <c r="E900" s="1">
        <v>131.0</v>
      </c>
      <c r="F900" s="1">
        <v>567.01</v>
      </c>
      <c r="G900" s="1" t="s">
        <v>7169</v>
      </c>
      <c r="H900" s="12">
        <v>46021.0</v>
      </c>
      <c r="I900" s="1">
        <v>12.0</v>
      </c>
      <c r="J900" s="1">
        <v>2025.0</v>
      </c>
      <c r="K900" s="1" t="s">
        <v>7170</v>
      </c>
      <c r="L900" s="1">
        <v>498.9</v>
      </c>
      <c r="M900" s="13">
        <v>74278.31</v>
      </c>
      <c r="N900" s="1">
        <v>65355.9</v>
      </c>
      <c r="O900" s="13"/>
    </row>
    <row r="901">
      <c r="A901" s="1" t="s">
        <v>8980</v>
      </c>
      <c r="B901" s="1" t="s">
        <v>7180</v>
      </c>
      <c r="C901" s="1" t="s">
        <v>8981</v>
      </c>
      <c r="D901" s="1" t="s">
        <v>7213</v>
      </c>
      <c r="E901" s="1">
        <v>955.0</v>
      </c>
      <c r="F901" s="1">
        <v>442.24</v>
      </c>
      <c r="G901" s="1" t="s">
        <v>7204</v>
      </c>
      <c r="H901" s="12">
        <v>45674.0</v>
      </c>
      <c r="I901" s="1">
        <v>1.0</v>
      </c>
      <c r="J901" s="1">
        <v>2025.0</v>
      </c>
      <c r="K901" s="1" t="s">
        <v>7170</v>
      </c>
      <c r="L901" s="1">
        <v>494.9</v>
      </c>
      <c r="M901" s="13">
        <v>422339.2</v>
      </c>
      <c r="N901" s="1">
        <v>472629.5</v>
      </c>
      <c r="O901" s="13"/>
    </row>
    <row r="902">
      <c r="A902" s="1" t="s">
        <v>8982</v>
      </c>
      <c r="B902" s="1" t="s">
        <v>7160</v>
      </c>
      <c r="C902" s="1" t="s">
        <v>8983</v>
      </c>
      <c r="D902" s="1" t="s">
        <v>7213</v>
      </c>
      <c r="E902" s="1">
        <v>411.0</v>
      </c>
      <c r="F902" s="1">
        <v>430.41</v>
      </c>
      <c r="G902" s="1" t="s">
        <v>7169</v>
      </c>
      <c r="H902" s="12">
        <v>45933.0</v>
      </c>
      <c r="I902" s="1">
        <v>10.0</v>
      </c>
      <c r="J902" s="1">
        <v>2025.0</v>
      </c>
      <c r="K902" s="1" t="s">
        <v>7164</v>
      </c>
      <c r="L902" s="1">
        <v>304.7</v>
      </c>
      <c r="M902" s="13">
        <v>176898.51</v>
      </c>
      <c r="N902" s="1">
        <v>125231.7</v>
      </c>
      <c r="O902" s="13"/>
    </row>
    <row r="903">
      <c r="A903" s="1" t="s">
        <v>8984</v>
      </c>
      <c r="B903" s="1" t="s">
        <v>7206</v>
      </c>
      <c r="C903" s="1" t="s">
        <v>8985</v>
      </c>
      <c r="D903" s="1" t="s">
        <v>7168</v>
      </c>
      <c r="E903" s="1">
        <v>205.0</v>
      </c>
      <c r="F903" s="1">
        <v>526.26</v>
      </c>
      <c r="G903" s="1" t="s">
        <v>7185</v>
      </c>
      <c r="H903" s="12">
        <v>45877.0</v>
      </c>
      <c r="I903" s="1">
        <v>8.0</v>
      </c>
      <c r="J903" s="1">
        <v>2025.0</v>
      </c>
      <c r="K903" s="1" t="s">
        <v>7170</v>
      </c>
      <c r="L903" s="1">
        <v>390.8</v>
      </c>
      <c r="M903" s="13">
        <v>107883.3</v>
      </c>
      <c r="N903" s="1">
        <v>80114.0</v>
      </c>
      <c r="O903" s="13"/>
    </row>
    <row r="904">
      <c r="A904" s="1" t="s">
        <v>8986</v>
      </c>
      <c r="B904" s="1" t="s">
        <v>7176</v>
      </c>
      <c r="C904" s="1" t="s">
        <v>8987</v>
      </c>
      <c r="D904" s="1" t="s">
        <v>7210</v>
      </c>
      <c r="E904" s="1">
        <v>313.0</v>
      </c>
      <c r="F904" s="1">
        <v>429.72</v>
      </c>
      <c r="G904" s="1" t="s">
        <v>7204</v>
      </c>
      <c r="H904" s="12">
        <v>45664.0</v>
      </c>
      <c r="I904" s="1">
        <v>1.0</v>
      </c>
      <c r="J904" s="1">
        <v>2025.0</v>
      </c>
      <c r="K904" s="1" t="s">
        <v>7170</v>
      </c>
      <c r="L904" s="1">
        <v>387.7</v>
      </c>
      <c r="M904" s="13">
        <v>134502.36</v>
      </c>
      <c r="N904" s="1">
        <v>121350.1</v>
      </c>
      <c r="O904" s="13"/>
    </row>
    <row r="905">
      <c r="A905" s="1" t="s">
        <v>8988</v>
      </c>
      <c r="B905" s="1" t="s">
        <v>7160</v>
      </c>
      <c r="C905" s="1" t="s">
        <v>8989</v>
      </c>
      <c r="D905" s="1" t="s">
        <v>7168</v>
      </c>
      <c r="E905" s="1">
        <v>349.0</v>
      </c>
      <c r="F905" s="1">
        <v>515.86</v>
      </c>
      <c r="G905" s="1" t="s">
        <v>7191</v>
      </c>
      <c r="H905" s="12">
        <v>45917.0</v>
      </c>
      <c r="I905" s="1">
        <v>9.0</v>
      </c>
      <c r="J905" s="1">
        <v>2025.0</v>
      </c>
      <c r="K905" s="1" t="s">
        <v>7164</v>
      </c>
      <c r="L905" s="1">
        <v>373.3</v>
      </c>
      <c r="M905" s="13">
        <v>180035.14</v>
      </c>
      <c r="N905" s="1">
        <v>130281.7</v>
      </c>
      <c r="O905" s="13"/>
    </row>
    <row r="906">
      <c r="A906" s="1" t="s">
        <v>8990</v>
      </c>
      <c r="B906" s="1" t="s">
        <v>7176</v>
      </c>
      <c r="C906" s="1" t="s">
        <v>8991</v>
      </c>
      <c r="D906" s="1" t="s">
        <v>7213</v>
      </c>
      <c r="E906" s="1">
        <v>632.0</v>
      </c>
      <c r="F906" s="1">
        <v>579.94</v>
      </c>
      <c r="G906" s="1" t="s">
        <v>7204</v>
      </c>
      <c r="H906" s="12">
        <v>45736.0</v>
      </c>
      <c r="I906" s="1">
        <v>3.0</v>
      </c>
      <c r="J906" s="1">
        <v>2025.0</v>
      </c>
      <c r="K906" s="1" t="s">
        <v>7170</v>
      </c>
      <c r="L906" s="1">
        <v>201.7</v>
      </c>
      <c r="M906" s="13">
        <v>366522.08</v>
      </c>
      <c r="N906" s="1">
        <v>127474.4</v>
      </c>
      <c r="O906" s="13"/>
    </row>
    <row r="907">
      <c r="A907" s="1" t="s">
        <v>8992</v>
      </c>
      <c r="B907" s="1" t="s">
        <v>7180</v>
      </c>
      <c r="C907" s="1" t="s">
        <v>8993</v>
      </c>
      <c r="D907" s="1" t="s">
        <v>7210</v>
      </c>
      <c r="E907" s="1">
        <v>613.0</v>
      </c>
      <c r="F907" s="1">
        <v>541.81</v>
      </c>
      <c r="G907" s="1" t="s">
        <v>7185</v>
      </c>
      <c r="H907" s="12">
        <v>46000.0</v>
      </c>
      <c r="I907" s="1">
        <v>12.0</v>
      </c>
      <c r="J907" s="1">
        <v>2025.0</v>
      </c>
      <c r="K907" s="1" t="s">
        <v>7164</v>
      </c>
      <c r="L907" s="1">
        <v>375.4</v>
      </c>
      <c r="M907" s="13">
        <v>332129.53</v>
      </c>
      <c r="N907" s="1">
        <v>230120.2</v>
      </c>
      <c r="O907" s="13"/>
    </row>
    <row r="908">
      <c r="A908" s="1" t="s">
        <v>8994</v>
      </c>
      <c r="B908" s="1" t="s">
        <v>7206</v>
      </c>
      <c r="C908" s="1" t="s">
        <v>8995</v>
      </c>
      <c r="D908" s="1" t="s">
        <v>7168</v>
      </c>
      <c r="E908" s="1">
        <v>805.0</v>
      </c>
      <c r="F908" s="1">
        <v>484.66</v>
      </c>
      <c r="G908" s="1" t="s">
        <v>7182</v>
      </c>
      <c r="H908" s="12">
        <v>45985.0</v>
      </c>
      <c r="I908" s="1">
        <v>11.0</v>
      </c>
      <c r="J908" s="1">
        <v>2025.0</v>
      </c>
      <c r="K908" s="1" t="s">
        <v>7164</v>
      </c>
      <c r="L908" s="1">
        <v>235.5</v>
      </c>
      <c r="M908" s="13">
        <v>390151.3</v>
      </c>
      <c r="N908" s="1">
        <v>189577.5</v>
      </c>
      <c r="O908" s="13"/>
    </row>
    <row r="909">
      <c r="A909" s="1" t="s">
        <v>8996</v>
      </c>
      <c r="B909" s="1" t="s">
        <v>7176</v>
      </c>
      <c r="C909" s="1" t="s">
        <v>8997</v>
      </c>
      <c r="D909" s="1" t="s">
        <v>7162</v>
      </c>
      <c r="E909" s="1">
        <v>244.0</v>
      </c>
      <c r="F909" s="1">
        <v>428.31</v>
      </c>
      <c r="G909" s="1" t="s">
        <v>7163</v>
      </c>
      <c r="H909" s="12">
        <v>45762.0</v>
      </c>
      <c r="I909" s="1">
        <v>4.0</v>
      </c>
      <c r="J909" s="1">
        <v>2025.0</v>
      </c>
      <c r="K909" s="1" t="s">
        <v>7170</v>
      </c>
      <c r="L909" s="1">
        <v>371.9</v>
      </c>
      <c r="M909" s="13">
        <v>104507.64</v>
      </c>
      <c r="N909" s="1">
        <v>90743.6</v>
      </c>
      <c r="O909" s="13"/>
    </row>
    <row r="910">
      <c r="A910" s="1" t="s">
        <v>8998</v>
      </c>
      <c r="B910" s="1" t="s">
        <v>7172</v>
      </c>
      <c r="C910" s="1" t="s">
        <v>8999</v>
      </c>
      <c r="D910" s="1" t="s">
        <v>7188</v>
      </c>
      <c r="E910" s="1">
        <v>729.0</v>
      </c>
      <c r="F910" s="1">
        <v>396.19</v>
      </c>
      <c r="G910" s="1" t="s">
        <v>7178</v>
      </c>
      <c r="H910" s="12">
        <v>45730.0</v>
      </c>
      <c r="I910" s="1">
        <v>3.0</v>
      </c>
      <c r="J910" s="1">
        <v>2025.0</v>
      </c>
      <c r="K910" s="1" t="s">
        <v>7170</v>
      </c>
      <c r="L910" s="1">
        <v>490.9</v>
      </c>
      <c r="M910" s="13">
        <v>288822.51</v>
      </c>
      <c r="N910" s="1">
        <v>357866.1</v>
      </c>
      <c r="O910" s="13"/>
    </row>
    <row r="911">
      <c r="A911" s="1" t="s">
        <v>9000</v>
      </c>
      <c r="B911" s="1" t="s">
        <v>7166</v>
      </c>
      <c r="C911" s="1" t="s">
        <v>9001</v>
      </c>
      <c r="D911" s="1" t="s">
        <v>7174</v>
      </c>
      <c r="E911" s="1">
        <v>461.0</v>
      </c>
      <c r="F911" s="1">
        <v>522.17</v>
      </c>
      <c r="G911" s="1" t="s">
        <v>7204</v>
      </c>
      <c r="H911" s="12">
        <v>45870.0</v>
      </c>
      <c r="I911" s="1">
        <v>8.0</v>
      </c>
      <c r="J911" s="1">
        <v>2025.0</v>
      </c>
      <c r="K911" s="1" t="s">
        <v>7164</v>
      </c>
      <c r="L911" s="1">
        <v>154.8</v>
      </c>
      <c r="M911" s="13">
        <v>240720.37</v>
      </c>
      <c r="N911" s="1">
        <v>71362.8</v>
      </c>
      <c r="O911" s="13"/>
    </row>
    <row r="912">
      <c r="A912" s="1" t="s">
        <v>9002</v>
      </c>
      <c r="B912" s="1" t="s">
        <v>7160</v>
      </c>
      <c r="C912" s="1" t="s">
        <v>9003</v>
      </c>
      <c r="D912" s="1" t="s">
        <v>7168</v>
      </c>
      <c r="E912" s="1">
        <v>772.0</v>
      </c>
      <c r="F912" s="1">
        <v>309.99</v>
      </c>
      <c r="G912" s="1" t="s">
        <v>7191</v>
      </c>
      <c r="H912" s="12">
        <v>45707.0</v>
      </c>
      <c r="I912" s="1">
        <v>2.0</v>
      </c>
      <c r="J912" s="1">
        <v>2025.0</v>
      </c>
      <c r="K912" s="1" t="s">
        <v>7164</v>
      </c>
      <c r="L912" s="1">
        <v>256.7</v>
      </c>
      <c r="M912" s="13">
        <v>239312.28</v>
      </c>
      <c r="N912" s="1">
        <v>198172.4</v>
      </c>
      <c r="O912" s="13"/>
    </row>
    <row r="913">
      <c r="A913" s="1" t="s">
        <v>9004</v>
      </c>
      <c r="B913" s="1" t="s">
        <v>7160</v>
      </c>
      <c r="C913" s="1" t="s">
        <v>9005</v>
      </c>
      <c r="D913" s="1" t="s">
        <v>7168</v>
      </c>
      <c r="E913" s="1">
        <v>474.0</v>
      </c>
      <c r="F913" s="1">
        <v>369.5</v>
      </c>
      <c r="G913" s="1" t="s">
        <v>7191</v>
      </c>
      <c r="H913" s="12">
        <v>45752.0</v>
      </c>
      <c r="I913" s="1">
        <v>4.0</v>
      </c>
      <c r="J913" s="1">
        <v>2025.0</v>
      </c>
      <c r="K913" s="1" t="s">
        <v>7170</v>
      </c>
      <c r="L913" s="1">
        <v>118.2</v>
      </c>
      <c r="M913" s="13">
        <v>175143.0</v>
      </c>
      <c r="N913" s="1">
        <v>56026.8</v>
      </c>
      <c r="O913" s="13"/>
    </row>
    <row r="914">
      <c r="A914" s="1" t="s">
        <v>9006</v>
      </c>
      <c r="B914" s="1" t="s">
        <v>7180</v>
      </c>
      <c r="C914" s="1" t="s">
        <v>9007</v>
      </c>
      <c r="D914" s="1" t="s">
        <v>7168</v>
      </c>
      <c r="E914" s="1">
        <v>502.0</v>
      </c>
      <c r="F914" s="1">
        <v>474.24</v>
      </c>
      <c r="G914" s="1" t="s">
        <v>7185</v>
      </c>
      <c r="H914" s="12">
        <v>45658.0</v>
      </c>
      <c r="I914" s="1">
        <v>1.0</v>
      </c>
      <c r="J914" s="1">
        <v>2025.0</v>
      </c>
      <c r="K914" s="1" t="s">
        <v>7164</v>
      </c>
      <c r="L914" s="1">
        <v>373.1</v>
      </c>
      <c r="M914" s="13">
        <v>238068.48</v>
      </c>
      <c r="N914" s="1">
        <v>187296.2</v>
      </c>
      <c r="O914" s="13"/>
    </row>
    <row r="915">
      <c r="A915" s="1" t="s">
        <v>9008</v>
      </c>
      <c r="B915" s="1" t="s">
        <v>7202</v>
      </c>
      <c r="C915" s="1" t="s">
        <v>9009</v>
      </c>
      <c r="D915" s="1" t="s">
        <v>7213</v>
      </c>
      <c r="E915" s="1">
        <v>660.0</v>
      </c>
      <c r="F915" s="1">
        <v>419.58</v>
      </c>
      <c r="G915" s="1" t="s">
        <v>7163</v>
      </c>
      <c r="H915" s="12">
        <v>45690.0</v>
      </c>
      <c r="I915" s="1">
        <v>2.0</v>
      </c>
      <c r="J915" s="1">
        <v>2025.0</v>
      </c>
      <c r="K915" s="1" t="s">
        <v>7170</v>
      </c>
      <c r="L915" s="1">
        <v>439.5</v>
      </c>
      <c r="M915" s="13">
        <v>276922.8</v>
      </c>
      <c r="N915" s="1">
        <v>290070.0</v>
      </c>
      <c r="O915" s="13"/>
    </row>
    <row r="916">
      <c r="A916" s="1" t="s">
        <v>9010</v>
      </c>
      <c r="B916" s="1" t="s">
        <v>7160</v>
      </c>
      <c r="C916" s="1" t="s">
        <v>9011</v>
      </c>
      <c r="D916" s="1" t="s">
        <v>7168</v>
      </c>
      <c r="E916" s="1">
        <v>382.0</v>
      </c>
      <c r="F916" s="1">
        <v>485.66</v>
      </c>
      <c r="G916" s="1" t="s">
        <v>7191</v>
      </c>
      <c r="H916" s="12">
        <v>45805.0</v>
      </c>
      <c r="I916" s="1">
        <v>5.0</v>
      </c>
      <c r="J916" s="1">
        <v>2025.0</v>
      </c>
      <c r="K916" s="1" t="s">
        <v>7164</v>
      </c>
      <c r="L916" s="1">
        <v>309.6</v>
      </c>
      <c r="M916" s="13">
        <v>185522.12</v>
      </c>
      <c r="N916" s="1">
        <v>118267.2</v>
      </c>
      <c r="O916" s="13"/>
    </row>
    <row r="917">
      <c r="A917" s="1" t="s">
        <v>9012</v>
      </c>
      <c r="B917" s="1" t="s">
        <v>7160</v>
      </c>
      <c r="C917" s="1" t="s">
        <v>9013</v>
      </c>
      <c r="D917" s="1" t="s">
        <v>7162</v>
      </c>
      <c r="E917" s="1">
        <v>435.0</v>
      </c>
      <c r="F917" s="1">
        <v>396.4</v>
      </c>
      <c r="G917" s="1" t="s">
        <v>7204</v>
      </c>
      <c r="H917" s="12">
        <v>45673.0</v>
      </c>
      <c r="I917" s="1">
        <v>1.0</v>
      </c>
      <c r="J917" s="1">
        <v>2025.0</v>
      </c>
      <c r="K917" s="1" t="s">
        <v>7164</v>
      </c>
      <c r="L917" s="1">
        <v>328.5</v>
      </c>
      <c r="M917" s="13">
        <v>172434.0</v>
      </c>
      <c r="N917" s="1">
        <v>142897.5</v>
      </c>
      <c r="O917" s="13"/>
    </row>
    <row r="918">
      <c r="A918" s="1" t="s">
        <v>9014</v>
      </c>
      <c r="B918" s="1" t="s">
        <v>7202</v>
      </c>
      <c r="C918" s="1" t="s">
        <v>9015</v>
      </c>
      <c r="D918" s="1" t="s">
        <v>7188</v>
      </c>
      <c r="E918" s="1">
        <v>934.0</v>
      </c>
      <c r="F918" s="1">
        <v>386.05</v>
      </c>
      <c r="G918" s="1" t="s">
        <v>7169</v>
      </c>
      <c r="H918" s="12">
        <v>45827.0</v>
      </c>
      <c r="I918" s="1">
        <v>6.0</v>
      </c>
      <c r="J918" s="1">
        <v>2025.0</v>
      </c>
      <c r="K918" s="1" t="s">
        <v>7170</v>
      </c>
      <c r="L918" s="1">
        <v>424.9</v>
      </c>
      <c r="M918" s="13">
        <v>360570.7</v>
      </c>
      <c r="N918" s="1">
        <v>396856.6</v>
      </c>
      <c r="O918" s="13"/>
    </row>
    <row r="919">
      <c r="A919" s="1" t="s">
        <v>9016</v>
      </c>
      <c r="B919" s="1" t="s">
        <v>7180</v>
      </c>
      <c r="C919" s="1" t="s">
        <v>9017</v>
      </c>
      <c r="D919" s="1" t="s">
        <v>7213</v>
      </c>
      <c r="E919" s="1">
        <v>420.0</v>
      </c>
      <c r="F919" s="1">
        <v>485.45</v>
      </c>
      <c r="G919" s="1" t="s">
        <v>7169</v>
      </c>
      <c r="H919" s="12">
        <v>45993.0</v>
      </c>
      <c r="I919" s="1">
        <v>12.0</v>
      </c>
      <c r="J919" s="1">
        <v>2025.0</v>
      </c>
      <c r="K919" s="1" t="s">
        <v>7170</v>
      </c>
      <c r="L919" s="1">
        <v>482.6</v>
      </c>
      <c r="M919" s="13">
        <v>203889.0</v>
      </c>
      <c r="N919" s="1">
        <v>202692.0</v>
      </c>
      <c r="O919" s="13"/>
    </row>
    <row r="920">
      <c r="A920" s="1" t="s">
        <v>9018</v>
      </c>
      <c r="B920" s="1" t="s">
        <v>7172</v>
      </c>
      <c r="C920" s="1" t="s">
        <v>9019</v>
      </c>
      <c r="D920" s="1" t="s">
        <v>7162</v>
      </c>
      <c r="E920" s="1">
        <v>132.0</v>
      </c>
      <c r="F920" s="1">
        <v>362.6</v>
      </c>
      <c r="G920" s="1" t="s">
        <v>7163</v>
      </c>
      <c r="H920" s="12">
        <v>45731.0</v>
      </c>
      <c r="I920" s="1">
        <v>3.0</v>
      </c>
      <c r="J920" s="1">
        <v>2025.0</v>
      </c>
      <c r="K920" s="1" t="s">
        <v>7164</v>
      </c>
      <c r="L920" s="1">
        <v>166.3</v>
      </c>
      <c r="M920" s="13">
        <v>47863.2</v>
      </c>
      <c r="N920" s="1">
        <v>21951.6</v>
      </c>
      <c r="O920" s="13"/>
    </row>
    <row r="921">
      <c r="A921" s="1" t="s">
        <v>9020</v>
      </c>
      <c r="B921" s="1" t="s">
        <v>7166</v>
      </c>
      <c r="C921" s="1" t="s">
        <v>9021</v>
      </c>
      <c r="D921" s="1" t="s">
        <v>7210</v>
      </c>
      <c r="E921" s="1">
        <v>282.0</v>
      </c>
      <c r="F921" s="1">
        <v>514.67</v>
      </c>
      <c r="G921" s="1" t="s">
        <v>7185</v>
      </c>
      <c r="H921" s="12">
        <v>45922.0</v>
      </c>
      <c r="I921" s="1">
        <v>9.0</v>
      </c>
      <c r="J921" s="1">
        <v>2025.0</v>
      </c>
      <c r="K921" s="1" t="s">
        <v>7170</v>
      </c>
      <c r="L921" s="1">
        <v>150.1</v>
      </c>
      <c r="M921" s="13">
        <v>145136.94</v>
      </c>
      <c r="N921" s="1">
        <v>42328.2</v>
      </c>
      <c r="O921" s="13"/>
    </row>
    <row r="922">
      <c r="A922" s="1" t="s">
        <v>9022</v>
      </c>
      <c r="B922" s="1" t="s">
        <v>7160</v>
      </c>
      <c r="C922" s="1" t="s">
        <v>9023</v>
      </c>
      <c r="D922" s="1" t="s">
        <v>7168</v>
      </c>
      <c r="E922" s="1">
        <v>473.0</v>
      </c>
      <c r="F922" s="1">
        <v>586.89</v>
      </c>
      <c r="G922" s="1" t="s">
        <v>7163</v>
      </c>
      <c r="H922" s="12">
        <v>45707.0</v>
      </c>
      <c r="I922" s="1">
        <v>2.0</v>
      </c>
      <c r="J922" s="1">
        <v>2025.0</v>
      </c>
      <c r="K922" s="1" t="s">
        <v>7170</v>
      </c>
      <c r="L922" s="1">
        <v>374.4</v>
      </c>
      <c r="M922" s="13">
        <v>277598.97</v>
      </c>
      <c r="N922" s="1">
        <v>177091.2</v>
      </c>
      <c r="O922" s="13"/>
    </row>
    <row r="923">
      <c r="A923" s="1" t="s">
        <v>9024</v>
      </c>
      <c r="B923" s="1" t="s">
        <v>7202</v>
      </c>
      <c r="C923" s="1" t="s">
        <v>9025</v>
      </c>
      <c r="D923" s="1" t="s">
        <v>7198</v>
      </c>
      <c r="E923" s="1">
        <v>133.0</v>
      </c>
      <c r="F923" s="1">
        <v>588.36</v>
      </c>
      <c r="G923" s="1" t="s">
        <v>7163</v>
      </c>
      <c r="H923" s="12">
        <v>45667.0</v>
      </c>
      <c r="I923" s="1">
        <v>1.0</v>
      </c>
      <c r="J923" s="1">
        <v>2025.0</v>
      </c>
      <c r="K923" s="1" t="s">
        <v>7164</v>
      </c>
      <c r="L923" s="1">
        <v>305.4</v>
      </c>
      <c r="M923" s="13">
        <v>78251.88</v>
      </c>
      <c r="N923" s="1">
        <v>40618.2</v>
      </c>
      <c r="O923" s="13"/>
    </row>
    <row r="924">
      <c r="A924" s="1" t="s">
        <v>9026</v>
      </c>
      <c r="B924" s="1" t="s">
        <v>7160</v>
      </c>
      <c r="C924" s="1" t="s">
        <v>9027</v>
      </c>
      <c r="D924" s="1" t="s">
        <v>7174</v>
      </c>
      <c r="E924" s="1">
        <v>874.0</v>
      </c>
      <c r="F924" s="1">
        <v>303.83</v>
      </c>
      <c r="G924" s="1" t="s">
        <v>7169</v>
      </c>
      <c r="H924" s="12">
        <v>45870.0</v>
      </c>
      <c r="I924" s="1">
        <v>8.0</v>
      </c>
      <c r="J924" s="1">
        <v>2025.0</v>
      </c>
      <c r="K924" s="1" t="s">
        <v>7170</v>
      </c>
      <c r="L924" s="1">
        <v>431.7</v>
      </c>
      <c r="M924" s="13">
        <v>265547.42</v>
      </c>
      <c r="N924" s="1">
        <v>377305.8</v>
      </c>
      <c r="O924" s="13"/>
    </row>
    <row r="925">
      <c r="A925" s="1" t="s">
        <v>9028</v>
      </c>
      <c r="B925" s="1" t="s">
        <v>7206</v>
      </c>
      <c r="C925" s="1" t="s">
        <v>9029</v>
      </c>
      <c r="D925" s="1" t="s">
        <v>7210</v>
      </c>
      <c r="E925" s="1">
        <v>762.0</v>
      </c>
      <c r="F925" s="1">
        <v>342.19</v>
      </c>
      <c r="G925" s="1" t="s">
        <v>7182</v>
      </c>
      <c r="H925" s="12">
        <v>45757.0</v>
      </c>
      <c r="I925" s="1">
        <v>4.0</v>
      </c>
      <c r="J925" s="1">
        <v>2025.0</v>
      </c>
      <c r="K925" s="1" t="s">
        <v>7170</v>
      </c>
      <c r="L925" s="1">
        <v>413.2</v>
      </c>
      <c r="M925" s="13">
        <v>260748.78</v>
      </c>
      <c r="N925" s="1">
        <v>314858.4</v>
      </c>
      <c r="O925" s="13"/>
    </row>
    <row r="926">
      <c r="A926" s="1" t="s">
        <v>9030</v>
      </c>
      <c r="B926" s="1" t="s">
        <v>7202</v>
      </c>
      <c r="C926" s="1" t="s">
        <v>9031</v>
      </c>
      <c r="D926" s="1" t="s">
        <v>7188</v>
      </c>
      <c r="E926" s="1">
        <v>147.0</v>
      </c>
      <c r="F926" s="1">
        <v>448.46</v>
      </c>
      <c r="G926" s="1" t="s">
        <v>7185</v>
      </c>
      <c r="H926" s="12">
        <v>46020.0</v>
      </c>
      <c r="I926" s="1">
        <v>12.0</v>
      </c>
      <c r="J926" s="1">
        <v>2025.0</v>
      </c>
      <c r="K926" s="1" t="s">
        <v>7164</v>
      </c>
      <c r="L926" s="1">
        <v>113.4</v>
      </c>
      <c r="M926" s="13">
        <v>65923.62</v>
      </c>
      <c r="N926" s="1">
        <v>16669.8</v>
      </c>
      <c r="O926" s="13"/>
    </row>
    <row r="927">
      <c r="A927" s="1" t="s">
        <v>9032</v>
      </c>
      <c r="B927" s="1" t="s">
        <v>7202</v>
      </c>
      <c r="C927" s="1" t="s">
        <v>9033</v>
      </c>
      <c r="D927" s="1" t="s">
        <v>7168</v>
      </c>
      <c r="E927" s="1">
        <v>804.0</v>
      </c>
      <c r="F927" s="1">
        <v>396.32</v>
      </c>
      <c r="G927" s="1" t="s">
        <v>7169</v>
      </c>
      <c r="H927" s="12">
        <v>45783.0</v>
      </c>
      <c r="I927" s="1">
        <v>5.0</v>
      </c>
      <c r="J927" s="1">
        <v>2025.0</v>
      </c>
      <c r="K927" s="1" t="s">
        <v>7170</v>
      </c>
      <c r="L927" s="1">
        <v>291.1</v>
      </c>
      <c r="M927" s="13">
        <v>318641.28</v>
      </c>
      <c r="N927" s="1">
        <v>234044.4</v>
      </c>
      <c r="O927" s="13"/>
    </row>
    <row r="928">
      <c r="A928" s="1" t="s">
        <v>9034</v>
      </c>
      <c r="B928" s="1" t="s">
        <v>7176</v>
      </c>
      <c r="C928" s="1" t="s">
        <v>9035</v>
      </c>
      <c r="D928" s="1" t="s">
        <v>7210</v>
      </c>
      <c r="E928" s="1">
        <v>980.0</v>
      </c>
      <c r="F928" s="1">
        <v>579.96</v>
      </c>
      <c r="G928" s="1" t="s">
        <v>7182</v>
      </c>
      <c r="H928" s="12">
        <v>45940.0</v>
      </c>
      <c r="I928" s="1">
        <v>10.0</v>
      </c>
      <c r="J928" s="1">
        <v>2025.0</v>
      </c>
      <c r="K928" s="1" t="s">
        <v>7170</v>
      </c>
      <c r="L928" s="1">
        <v>380.6</v>
      </c>
      <c r="M928" s="13">
        <v>568360.8</v>
      </c>
      <c r="N928" s="1">
        <v>372988.0</v>
      </c>
      <c r="O928" s="13"/>
    </row>
    <row r="929">
      <c r="A929" s="1" t="s">
        <v>9036</v>
      </c>
      <c r="B929" s="1" t="s">
        <v>7202</v>
      </c>
      <c r="C929" s="1" t="s">
        <v>9037</v>
      </c>
      <c r="D929" s="1" t="s">
        <v>7174</v>
      </c>
      <c r="E929" s="1">
        <v>821.0</v>
      </c>
      <c r="F929" s="1">
        <v>569.49</v>
      </c>
      <c r="G929" s="1" t="s">
        <v>7182</v>
      </c>
      <c r="H929" s="12">
        <v>45938.0</v>
      </c>
      <c r="I929" s="1">
        <v>10.0</v>
      </c>
      <c r="J929" s="1">
        <v>2025.0</v>
      </c>
      <c r="K929" s="1" t="s">
        <v>7170</v>
      </c>
      <c r="L929" s="1">
        <v>345.6</v>
      </c>
      <c r="M929" s="13">
        <v>467551.29</v>
      </c>
      <c r="N929" s="1">
        <v>283737.6</v>
      </c>
      <c r="O929" s="13"/>
    </row>
    <row r="930">
      <c r="A930" s="1" t="s">
        <v>9038</v>
      </c>
      <c r="B930" s="1" t="s">
        <v>7160</v>
      </c>
      <c r="C930" s="1" t="s">
        <v>9039</v>
      </c>
      <c r="D930" s="1" t="s">
        <v>7168</v>
      </c>
      <c r="E930" s="1">
        <v>117.0</v>
      </c>
      <c r="F930" s="1">
        <v>570.6</v>
      </c>
      <c r="G930" s="1" t="s">
        <v>7191</v>
      </c>
      <c r="H930" s="12">
        <v>45880.0</v>
      </c>
      <c r="I930" s="1">
        <v>8.0</v>
      </c>
      <c r="J930" s="1">
        <v>2025.0</v>
      </c>
      <c r="K930" s="1" t="s">
        <v>7170</v>
      </c>
      <c r="L930" s="1">
        <v>256.7</v>
      </c>
      <c r="M930" s="13">
        <v>66760.2</v>
      </c>
      <c r="N930" s="1">
        <v>30033.9</v>
      </c>
      <c r="O930" s="13"/>
    </row>
    <row r="931">
      <c r="A931" s="1" t="s">
        <v>9040</v>
      </c>
      <c r="B931" s="1" t="s">
        <v>7176</v>
      </c>
      <c r="C931" s="1" t="s">
        <v>9041</v>
      </c>
      <c r="D931" s="1" t="s">
        <v>7213</v>
      </c>
      <c r="E931" s="1">
        <v>897.0</v>
      </c>
      <c r="F931" s="1">
        <v>325.7</v>
      </c>
      <c r="G931" s="1" t="s">
        <v>7163</v>
      </c>
      <c r="H931" s="12">
        <v>45687.0</v>
      </c>
      <c r="I931" s="1">
        <v>1.0</v>
      </c>
      <c r="J931" s="1">
        <v>2025.0</v>
      </c>
      <c r="K931" s="1" t="s">
        <v>7164</v>
      </c>
      <c r="L931" s="1">
        <v>400.7</v>
      </c>
      <c r="M931" s="13">
        <v>292152.9</v>
      </c>
      <c r="N931" s="1">
        <v>359427.9</v>
      </c>
      <c r="O931" s="13"/>
    </row>
    <row r="932">
      <c r="A932" s="1" t="s">
        <v>9042</v>
      </c>
      <c r="B932" s="1" t="s">
        <v>7172</v>
      </c>
      <c r="C932" s="1" t="s">
        <v>9043</v>
      </c>
      <c r="D932" s="1" t="s">
        <v>7162</v>
      </c>
      <c r="E932" s="1">
        <v>973.0</v>
      </c>
      <c r="F932" s="1">
        <v>529.98</v>
      </c>
      <c r="G932" s="1" t="s">
        <v>7185</v>
      </c>
      <c r="H932" s="12">
        <v>45832.0</v>
      </c>
      <c r="I932" s="1">
        <v>6.0</v>
      </c>
      <c r="J932" s="1">
        <v>2025.0</v>
      </c>
      <c r="K932" s="1" t="s">
        <v>7170</v>
      </c>
      <c r="L932" s="1">
        <v>186.1</v>
      </c>
      <c r="M932" s="13">
        <v>515670.54</v>
      </c>
      <c r="N932" s="1">
        <v>181075.3</v>
      </c>
      <c r="O932" s="13"/>
    </row>
    <row r="933">
      <c r="A933" s="1" t="s">
        <v>9044</v>
      </c>
      <c r="B933" s="1" t="s">
        <v>7160</v>
      </c>
      <c r="C933" s="1" t="s">
        <v>9045</v>
      </c>
      <c r="D933" s="1" t="s">
        <v>7213</v>
      </c>
      <c r="E933" s="1">
        <v>391.0</v>
      </c>
      <c r="F933" s="1">
        <v>418.33</v>
      </c>
      <c r="G933" s="1" t="s">
        <v>7204</v>
      </c>
      <c r="H933" s="12">
        <v>45712.0</v>
      </c>
      <c r="I933" s="1">
        <v>2.0</v>
      </c>
      <c r="J933" s="1">
        <v>2025.0</v>
      </c>
      <c r="K933" s="1" t="s">
        <v>7170</v>
      </c>
      <c r="L933" s="1">
        <v>484.9</v>
      </c>
      <c r="M933" s="13">
        <v>163567.03</v>
      </c>
      <c r="N933" s="1">
        <v>189595.9</v>
      </c>
      <c r="O933" s="13"/>
    </row>
    <row r="934">
      <c r="A934" s="1" t="s">
        <v>9046</v>
      </c>
      <c r="B934" s="1" t="s">
        <v>7180</v>
      </c>
      <c r="C934" s="1" t="s">
        <v>9047</v>
      </c>
      <c r="D934" s="1" t="s">
        <v>7213</v>
      </c>
      <c r="E934" s="1">
        <v>524.0</v>
      </c>
      <c r="F934" s="1">
        <v>421.71</v>
      </c>
      <c r="G934" s="1" t="s">
        <v>7182</v>
      </c>
      <c r="H934" s="12">
        <v>45739.0</v>
      </c>
      <c r="I934" s="1">
        <v>3.0</v>
      </c>
      <c r="J934" s="1">
        <v>2025.0</v>
      </c>
      <c r="K934" s="1" t="s">
        <v>7164</v>
      </c>
      <c r="L934" s="1">
        <v>260.9</v>
      </c>
      <c r="M934" s="13">
        <v>220976.04</v>
      </c>
      <c r="N934" s="1">
        <v>136711.6</v>
      </c>
      <c r="O934" s="13"/>
    </row>
    <row r="935">
      <c r="A935" s="1" t="s">
        <v>9048</v>
      </c>
      <c r="B935" s="1" t="s">
        <v>7202</v>
      </c>
      <c r="C935" s="1" t="s">
        <v>9049</v>
      </c>
      <c r="D935" s="1" t="s">
        <v>7174</v>
      </c>
      <c r="E935" s="1">
        <v>741.0</v>
      </c>
      <c r="F935" s="1">
        <v>367.47</v>
      </c>
      <c r="G935" s="1" t="s">
        <v>7169</v>
      </c>
      <c r="H935" s="12">
        <v>45880.0</v>
      </c>
      <c r="I935" s="1">
        <v>8.0</v>
      </c>
      <c r="J935" s="1">
        <v>2025.0</v>
      </c>
      <c r="K935" s="1" t="s">
        <v>7170</v>
      </c>
      <c r="L935" s="1">
        <v>423.8</v>
      </c>
      <c r="M935" s="13">
        <v>272295.27</v>
      </c>
      <c r="N935" s="1">
        <v>314035.8</v>
      </c>
      <c r="O935" s="13"/>
    </row>
    <row r="936">
      <c r="A936" s="1" t="s">
        <v>9050</v>
      </c>
      <c r="B936" s="1" t="s">
        <v>7172</v>
      </c>
      <c r="C936" s="1" t="s">
        <v>9051</v>
      </c>
      <c r="D936" s="1" t="s">
        <v>7162</v>
      </c>
      <c r="E936" s="1">
        <v>981.0</v>
      </c>
      <c r="F936" s="1">
        <v>531.85</v>
      </c>
      <c r="G936" s="1" t="s">
        <v>7169</v>
      </c>
      <c r="H936" s="12">
        <v>45936.0</v>
      </c>
      <c r="I936" s="1">
        <v>10.0</v>
      </c>
      <c r="J936" s="1">
        <v>2025.0</v>
      </c>
      <c r="K936" s="1" t="s">
        <v>7170</v>
      </c>
      <c r="L936" s="1">
        <v>344.1</v>
      </c>
      <c r="M936" s="13">
        <v>521744.85</v>
      </c>
      <c r="N936" s="1">
        <v>337562.1</v>
      </c>
      <c r="O936" s="13"/>
    </row>
    <row r="937">
      <c r="A937" s="1" t="s">
        <v>9052</v>
      </c>
      <c r="B937" s="1" t="s">
        <v>7172</v>
      </c>
      <c r="C937" s="1" t="s">
        <v>9053</v>
      </c>
      <c r="D937" s="1" t="s">
        <v>7198</v>
      </c>
      <c r="E937" s="1">
        <v>533.0</v>
      </c>
      <c r="F937" s="1">
        <v>315.48</v>
      </c>
      <c r="G937" s="1" t="s">
        <v>7185</v>
      </c>
      <c r="H937" s="12">
        <v>45700.0</v>
      </c>
      <c r="I937" s="1">
        <v>2.0</v>
      </c>
      <c r="J937" s="1">
        <v>2025.0</v>
      </c>
      <c r="K937" s="1" t="s">
        <v>7164</v>
      </c>
      <c r="L937" s="1">
        <v>244.0</v>
      </c>
      <c r="M937" s="13">
        <v>168150.84</v>
      </c>
      <c r="N937" s="1">
        <v>130052.0</v>
      </c>
      <c r="O937" s="13"/>
    </row>
    <row r="938">
      <c r="A938" s="1" t="s">
        <v>9054</v>
      </c>
      <c r="B938" s="1" t="s">
        <v>7202</v>
      </c>
      <c r="C938" s="1" t="s">
        <v>9055</v>
      </c>
      <c r="D938" s="1" t="s">
        <v>7174</v>
      </c>
      <c r="E938" s="1">
        <v>919.0</v>
      </c>
      <c r="F938" s="1">
        <v>548.52</v>
      </c>
      <c r="G938" s="1" t="s">
        <v>7178</v>
      </c>
      <c r="H938" s="12">
        <v>45667.0</v>
      </c>
      <c r="I938" s="1">
        <v>1.0</v>
      </c>
      <c r="J938" s="1">
        <v>2025.0</v>
      </c>
      <c r="K938" s="1" t="s">
        <v>7170</v>
      </c>
      <c r="L938" s="1">
        <v>448.9</v>
      </c>
      <c r="M938" s="13">
        <v>504089.88</v>
      </c>
      <c r="N938" s="1">
        <v>412539.1</v>
      </c>
      <c r="O938" s="13"/>
    </row>
    <row r="939">
      <c r="A939" s="1" t="s">
        <v>9056</v>
      </c>
      <c r="B939" s="1" t="s">
        <v>7180</v>
      </c>
      <c r="C939" s="1" t="s">
        <v>9057</v>
      </c>
      <c r="D939" s="1" t="s">
        <v>7213</v>
      </c>
      <c r="E939" s="1">
        <v>911.0</v>
      </c>
      <c r="F939" s="1">
        <v>365.12</v>
      </c>
      <c r="G939" s="1" t="s">
        <v>7163</v>
      </c>
      <c r="H939" s="12">
        <v>45931.0</v>
      </c>
      <c r="I939" s="1">
        <v>10.0</v>
      </c>
      <c r="J939" s="1">
        <v>2025.0</v>
      </c>
      <c r="K939" s="1" t="s">
        <v>7170</v>
      </c>
      <c r="L939" s="1">
        <v>356.7</v>
      </c>
      <c r="M939" s="13">
        <v>332624.32</v>
      </c>
      <c r="N939" s="1">
        <v>324953.7</v>
      </c>
      <c r="O939" s="13"/>
    </row>
    <row r="940">
      <c r="A940" s="1" t="s">
        <v>9058</v>
      </c>
      <c r="B940" s="1" t="s">
        <v>7206</v>
      </c>
      <c r="C940" s="1" t="s">
        <v>9059</v>
      </c>
      <c r="D940" s="1" t="s">
        <v>7188</v>
      </c>
      <c r="E940" s="1">
        <v>444.0</v>
      </c>
      <c r="F940" s="1">
        <v>570.27</v>
      </c>
      <c r="G940" s="1" t="s">
        <v>7178</v>
      </c>
      <c r="H940" s="12">
        <v>45899.0</v>
      </c>
      <c r="I940" s="1">
        <v>8.0</v>
      </c>
      <c r="J940" s="1">
        <v>2025.0</v>
      </c>
      <c r="K940" s="1" t="s">
        <v>7170</v>
      </c>
      <c r="L940" s="1">
        <v>284.8</v>
      </c>
      <c r="M940" s="13">
        <v>253199.88</v>
      </c>
      <c r="N940" s="1">
        <v>126451.2</v>
      </c>
      <c r="O940" s="13"/>
    </row>
    <row r="941">
      <c r="A941" s="1" t="s">
        <v>9060</v>
      </c>
      <c r="B941" s="1" t="s">
        <v>7160</v>
      </c>
      <c r="C941" s="1" t="s">
        <v>9061</v>
      </c>
      <c r="D941" s="1" t="s">
        <v>7168</v>
      </c>
      <c r="E941" s="1">
        <v>881.0</v>
      </c>
      <c r="F941" s="1">
        <v>397.62</v>
      </c>
      <c r="G941" s="1" t="s">
        <v>7191</v>
      </c>
      <c r="H941" s="12">
        <v>45936.0</v>
      </c>
      <c r="I941" s="1">
        <v>10.0</v>
      </c>
      <c r="J941" s="1">
        <v>2025.0</v>
      </c>
      <c r="K941" s="1" t="s">
        <v>7170</v>
      </c>
      <c r="L941" s="1">
        <v>446.3</v>
      </c>
      <c r="M941" s="13">
        <v>350303.22</v>
      </c>
      <c r="N941" s="1">
        <v>393190.3</v>
      </c>
      <c r="O941" s="13"/>
    </row>
    <row r="942">
      <c r="A942" s="1" t="s">
        <v>9062</v>
      </c>
      <c r="B942" s="1" t="s">
        <v>7166</v>
      </c>
      <c r="C942" s="1" t="s">
        <v>9063</v>
      </c>
      <c r="D942" s="1" t="s">
        <v>7168</v>
      </c>
      <c r="E942" s="1">
        <v>777.0</v>
      </c>
      <c r="F942" s="1">
        <v>584.12</v>
      </c>
      <c r="G942" s="1" t="s">
        <v>7185</v>
      </c>
      <c r="H942" s="12">
        <v>45969.0</v>
      </c>
      <c r="I942" s="1">
        <v>11.0</v>
      </c>
      <c r="J942" s="1">
        <v>2025.0</v>
      </c>
      <c r="K942" s="1" t="s">
        <v>7170</v>
      </c>
      <c r="L942" s="1">
        <v>323.9</v>
      </c>
      <c r="M942" s="13">
        <v>453861.24</v>
      </c>
      <c r="N942" s="1">
        <v>251670.3</v>
      </c>
      <c r="O942" s="13"/>
    </row>
    <row r="943">
      <c r="A943" s="1" t="s">
        <v>9064</v>
      </c>
      <c r="B943" s="1" t="s">
        <v>7202</v>
      </c>
      <c r="C943" s="1" t="s">
        <v>9065</v>
      </c>
      <c r="D943" s="1" t="s">
        <v>7210</v>
      </c>
      <c r="E943" s="1">
        <v>268.0</v>
      </c>
      <c r="F943" s="1">
        <v>307.83</v>
      </c>
      <c r="G943" s="1" t="s">
        <v>7163</v>
      </c>
      <c r="H943" s="12">
        <v>46012.0</v>
      </c>
      <c r="I943" s="1">
        <v>12.0</v>
      </c>
      <c r="J943" s="1">
        <v>2025.0</v>
      </c>
      <c r="K943" s="1" t="s">
        <v>7164</v>
      </c>
      <c r="L943" s="1">
        <v>436.4</v>
      </c>
      <c r="M943" s="13">
        <v>82498.44</v>
      </c>
      <c r="N943" s="1">
        <v>116955.2</v>
      </c>
      <c r="O943" s="13"/>
    </row>
    <row r="944">
      <c r="A944" s="1" t="s">
        <v>9066</v>
      </c>
      <c r="B944" s="1" t="s">
        <v>7206</v>
      </c>
      <c r="C944" s="1" t="s">
        <v>9067</v>
      </c>
      <c r="D944" s="1" t="s">
        <v>7210</v>
      </c>
      <c r="E944" s="1">
        <v>388.0</v>
      </c>
      <c r="F944" s="1">
        <v>496.34</v>
      </c>
      <c r="G944" s="1" t="s">
        <v>7163</v>
      </c>
      <c r="H944" s="12">
        <v>45963.0</v>
      </c>
      <c r="I944" s="1">
        <v>11.0</v>
      </c>
      <c r="J944" s="1">
        <v>2025.0</v>
      </c>
      <c r="K944" s="1" t="s">
        <v>7170</v>
      </c>
      <c r="L944" s="1">
        <v>191.8</v>
      </c>
      <c r="M944" s="13">
        <v>192579.92</v>
      </c>
      <c r="N944" s="1">
        <v>74418.4</v>
      </c>
      <c r="O944" s="13"/>
    </row>
    <row r="945">
      <c r="A945" s="1" t="s">
        <v>9068</v>
      </c>
      <c r="B945" s="1" t="s">
        <v>7180</v>
      </c>
      <c r="C945" s="1" t="s">
        <v>9069</v>
      </c>
      <c r="D945" s="1" t="s">
        <v>7213</v>
      </c>
      <c r="E945" s="1">
        <v>326.0</v>
      </c>
      <c r="F945" s="1">
        <v>516.31</v>
      </c>
      <c r="G945" s="1" t="s">
        <v>7169</v>
      </c>
      <c r="H945" s="12">
        <v>45838.0</v>
      </c>
      <c r="I945" s="1">
        <v>6.0</v>
      </c>
      <c r="J945" s="1">
        <v>2025.0</v>
      </c>
      <c r="K945" s="1" t="s">
        <v>7164</v>
      </c>
      <c r="L945" s="1">
        <v>196.0</v>
      </c>
      <c r="M945" s="13">
        <v>168317.06</v>
      </c>
      <c r="N945" s="1">
        <v>63896.0</v>
      </c>
      <c r="O945" s="13"/>
    </row>
    <row r="946">
      <c r="A946" s="1" t="s">
        <v>9070</v>
      </c>
      <c r="B946" s="1" t="s">
        <v>7160</v>
      </c>
      <c r="C946" s="1" t="s">
        <v>9071</v>
      </c>
      <c r="D946" s="1" t="s">
        <v>7168</v>
      </c>
      <c r="E946" s="1">
        <v>993.0</v>
      </c>
      <c r="F946" s="1">
        <v>366.96</v>
      </c>
      <c r="G946" s="1" t="s">
        <v>7191</v>
      </c>
      <c r="H946" s="12">
        <v>46008.0</v>
      </c>
      <c r="I946" s="1">
        <v>12.0</v>
      </c>
      <c r="J946" s="1">
        <v>2025.0</v>
      </c>
      <c r="K946" s="1" t="s">
        <v>7164</v>
      </c>
      <c r="L946" s="1">
        <v>360.7</v>
      </c>
      <c r="M946" s="13">
        <v>364391.28</v>
      </c>
      <c r="N946" s="1">
        <v>358175.1</v>
      </c>
      <c r="O946" s="13"/>
    </row>
    <row r="947">
      <c r="A947" s="1" t="s">
        <v>9072</v>
      </c>
      <c r="B947" s="1" t="s">
        <v>7180</v>
      </c>
      <c r="C947" s="1" t="s">
        <v>9073</v>
      </c>
      <c r="D947" s="1" t="s">
        <v>7210</v>
      </c>
      <c r="E947" s="1">
        <v>371.0</v>
      </c>
      <c r="F947" s="1">
        <v>478.41</v>
      </c>
      <c r="G947" s="1" t="s">
        <v>7185</v>
      </c>
      <c r="H947" s="12">
        <v>45887.0</v>
      </c>
      <c r="I947" s="1">
        <v>8.0</v>
      </c>
      <c r="J947" s="1">
        <v>2025.0</v>
      </c>
      <c r="K947" s="1" t="s">
        <v>7170</v>
      </c>
      <c r="L947" s="1">
        <v>497.5</v>
      </c>
      <c r="M947" s="13">
        <v>177490.11</v>
      </c>
      <c r="N947" s="1">
        <v>184572.5</v>
      </c>
      <c r="O947" s="13"/>
    </row>
    <row r="948">
      <c r="A948" s="1" t="s">
        <v>9074</v>
      </c>
      <c r="B948" s="1" t="s">
        <v>7180</v>
      </c>
      <c r="C948" s="1" t="s">
        <v>9075</v>
      </c>
      <c r="D948" s="1" t="s">
        <v>7210</v>
      </c>
      <c r="E948" s="1">
        <v>946.0</v>
      </c>
      <c r="F948" s="1">
        <v>411.28</v>
      </c>
      <c r="G948" s="1" t="s">
        <v>7163</v>
      </c>
      <c r="H948" s="12">
        <v>45827.0</v>
      </c>
      <c r="I948" s="1">
        <v>6.0</v>
      </c>
      <c r="J948" s="1">
        <v>2025.0</v>
      </c>
      <c r="K948" s="1" t="s">
        <v>7164</v>
      </c>
      <c r="L948" s="1">
        <v>252.3</v>
      </c>
      <c r="M948" s="13">
        <v>389070.88</v>
      </c>
      <c r="N948" s="1">
        <v>238675.8</v>
      </c>
      <c r="O948" s="13"/>
    </row>
    <row r="949">
      <c r="A949" s="1" t="s">
        <v>9076</v>
      </c>
      <c r="B949" s="1" t="s">
        <v>7160</v>
      </c>
      <c r="C949" s="1" t="s">
        <v>9077</v>
      </c>
      <c r="D949" s="1" t="s">
        <v>7213</v>
      </c>
      <c r="E949" s="1">
        <v>528.0</v>
      </c>
      <c r="F949" s="1">
        <v>348.51</v>
      </c>
      <c r="G949" s="1" t="s">
        <v>7191</v>
      </c>
      <c r="H949" s="12">
        <v>45981.0</v>
      </c>
      <c r="I949" s="1">
        <v>11.0</v>
      </c>
      <c r="J949" s="1">
        <v>2025.0</v>
      </c>
      <c r="K949" s="1" t="s">
        <v>7170</v>
      </c>
      <c r="L949" s="1">
        <v>449.4</v>
      </c>
      <c r="M949" s="13">
        <v>184013.28</v>
      </c>
      <c r="N949" s="1">
        <v>237283.2</v>
      </c>
      <c r="O949" s="13"/>
    </row>
    <row r="950">
      <c r="A950" s="1" t="s">
        <v>9078</v>
      </c>
      <c r="B950" s="1" t="s">
        <v>7166</v>
      </c>
      <c r="C950" s="1" t="s">
        <v>9079</v>
      </c>
      <c r="D950" s="1" t="s">
        <v>7188</v>
      </c>
      <c r="E950" s="1">
        <v>358.0</v>
      </c>
      <c r="F950" s="1">
        <v>490.73</v>
      </c>
      <c r="G950" s="1" t="s">
        <v>7169</v>
      </c>
      <c r="H950" s="12">
        <v>45711.0</v>
      </c>
      <c r="I950" s="1">
        <v>2.0</v>
      </c>
      <c r="J950" s="1">
        <v>2025.0</v>
      </c>
      <c r="K950" s="1" t="s">
        <v>7170</v>
      </c>
      <c r="L950" s="1">
        <v>398.2</v>
      </c>
      <c r="M950" s="13">
        <v>175681.34</v>
      </c>
      <c r="N950" s="1">
        <v>142555.6</v>
      </c>
      <c r="O950" s="13"/>
    </row>
    <row r="951">
      <c r="A951" s="1" t="s">
        <v>9080</v>
      </c>
      <c r="B951" s="1" t="s">
        <v>7172</v>
      </c>
      <c r="C951" s="1" t="s">
        <v>9081</v>
      </c>
      <c r="D951" s="1" t="s">
        <v>7198</v>
      </c>
      <c r="E951" s="1">
        <v>711.0</v>
      </c>
      <c r="F951" s="1">
        <v>473.13</v>
      </c>
      <c r="G951" s="1" t="s">
        <v>7178</v>
      </c>
      <c r="H951" s="12">
        <v>45949.0</v>
      </c>
      <c r="I951" s="1">
        <v>10.0</v>
      </c>
      <c r="J951" s="1">
        <v>2025.0</v>
      </c>
      <c r="K951" s="1" t="s">
        <v>7164</v>
      </c>
      <c r="L951" s="1">
        <v>472.7</v>
      </c>
      <c r="M951" s="13">
        <v>336395.43</v>
      </c>
      <c r="N951" s="1">
        <v>336089.7</v>
      </c>
      <c r="O951" s="13"/>
    </row>
    <row r="952">
      <c r="A952" s="1" t="s">
        <v>9082</v>
      </c>
      <c r="B952" s="1" t="s">
        <v>7160</v>
      </c>
      <c r="C952" s="1" t="s">
        <v>9083</v>
      </c>
      <c r="D952" s="1" t="s">
        <v>7213</v>
      </c>
      <c r="E952" s="1">
        <v>134.0</v>
      </c>
      <c r="F952" s="1">
        <v>584.46</v>
      </c>
      <c r="G952" s="1" t="s">
        <v>7191</v>
      </c>
      <c r="H952" s="12">
        <v>45788.0</v>
      </c>
      <c r="I952" s="1">
        <v>5.0</v>
      </c>
      <c r="J952" s="1">
        <v>2025.0</v>
      </c>
      <c r="K952" s="1" t="s">
        <v>7170</v>
      </c>
      <c r="L952" s="1">
        <v>206.9</v>
      </c>
      <c r="M952" s="13">
        <v>78317.64</v>
      </c>
      <c r="N952" s="1">
        <v>27724.6</v>
      </c>
      <c r="O952" s="13"/>
    </row>
    <row r="953">
      <c r="A953" s="1" t="s">
        <v>9084</v>
      </c>
      <c r="B953" s="1" t="s">
        <v>7202</v>
      </c>
      <c r="C953" s="1" t="s">
        <v>9085</v>
      </c>
      <c r="D953" s="1" t="s">
        <v>7210</v>
      </c>
      <c r="E953" s="1">
        <v>132.0</v>
      </c>
      <c r="F953" s="1">
        <v>372.78</v>
      </c>
      <c r="G953" s="1" t="s">
        <v>7185</v>
      </c>
      <c r="H953" s="12">
        <v>45750.0</v>
      </c>
      <c r="I953" s="1">
        <v>4.0</v>
      </c>
      <c r="J953" s="1">
        <v>2025.0</v>
      </c>
      <c r="K953" s="1" t="s">
        <v>7170</v>
      </c>
      <c r="L953" s="1">
        <v>471.3</v>
      </c>
      <c r="M953" s="13">
        <v>49206.96</v>
      </c>
      <c r="N953" s="1">
        <v>62211.6</v>
      </c>
      <c r="O953" s="13"/>
    </row>
    <row r="954">
      <c r="A954" s="1" t="s">
        <v>9086</v>
      </c>
      <c r="B954" s="1" t="s">
        <v>7166</v>
      </c>
      <c r="C954" s="1" t="s">
        <v>9087</v>
      </c>
      <c r="D954" s="1" t="s">
        <v>7168</v>
      </c>
      <c r="E954" s="1">
        <v>192.0</v>
      </c>
      <c r="F954" s="1">
        <v>448.67</v>
      </c>
      <c r="G954" s="1" t="s">
        <v>7185</v>
      </c>
      <c r="H954" s="12">
        <v>45852.0</v>
      </c>
      <c r="I954" s="1">
        <v>7.0</v>
      </c>
      <c r="J954" s="1">
        <v>2025.0</v>
      </c>
      <c r="K954" s="1" t="s">
        <v>7164</v>
      </c>
      <c r="L954" s="1">
        <v>490.9</v>
      </c>
      <c r="M954" s="13">
        <v>86144.64</v>
      </c>
      <c r="N954" s="1">
        <v>94252.8</v>
      </c>
      <c r="O954" s="13"/>
    </row>
    <row r="955">
      <c r="A955" s="1" t="s">
        <v>9088</v>
      </c>
      <c r="B955" s="1" t="s">
        <v>7180</v>
      </c>
      <c r="C955" s="1" t="s">
        <v>9089</v>
      </c>
      <c r="D955" s="1" t="s">
        <v>7198</v>
      </c>
      <c r="E955" s="1">
        <v>783.0</v>
      </c>
      <c r="F955" s="1">
        <v>529.71</v>
      </c>
      <c r="G955" s="1" t="s">
        <v>7178</v>
      </c>
      <c r="H955" s="12">
        <v>45758.0</v>
      </c>
      <c r="I955" s="1">
        <v>4.0</v>
      </c>
      <c r="J955" s="1">
        <v>2025.0</v>
      </c>
      <c r="K955" s="1" t="s">
        <v>7164</v>
      </c>
      <c r="L955" s="1">
        <v>207.2</v>
      </c>
      <c r="M955" s="13">
        <v>414762.93</v>
      </c>
      <c r="N955" s="1">
        <v>162237.6</v>
      </c>
      <c r="O955" s="13"/>
    </row>
    <row r="956">
      <c r="A956" s="1" t="s">
        <v>9090</v>
      </c>
      <c r="B956" s="1" t="s">
        <v>7172</v>
      </c>
      <c r="C956" s="1" t="s">
        <v>9091</v>
      </c>
      <c r="D956" s="1" t="s">
        <v>7162</v>
      </c>
      <c r="E956" s="1">
        <v>188.0</v>
      </c>
      <c r="F956" s="1">
        <v>451.88</v>
      </c>
      <c r="G956" s="1" t="s">
        <v>7169</v>
      </c>
      <c r="H956" s="12">
        <v>45694.0</v>
      </c>
      <c r="I956" s="1">
        <v>2.0</v>
      </c>
      <c r="J956" s="1">
        <v>2025.0</v>
      </c>
      <c r="K956" s="1" t="s">
        <v>7170</v>
      </c>
      <c r="L956" s="1">
        <v>203.4</v>
      </c>
      <c r="M956" s="13">
        <v>84953.44</v>
      </c>
      <c r="N956" s="1">
        <v>38239.2</v>
      </c>
      <c r="O956" s="13"/>
    </row>
    <row r="957">
      <c r="A957" s="1" t="s">
        <v>9092</v>
      </c>
      <c r="B957" s="1" t="s">
        <v>7206</v>
      </c>
      <c r="C957" s="1" t="s">
        <v>9093</v>
      </c>
      <c r="D957" s="1" t="s">
        <v>7174</v>
      </c>
      <c r="E957" s="1">
        <v>645.0</v>
      </c>
      <c r="F957" s="1">
        <v>370.66</v>
      </c>
      <c r="G957" s="1" t="s">
        <v>7169</v>
      </c>
      <c r="H957" s="12">
        <v>45953.0</v>
      </c>
      <c r="I957" s="1">
        <v>10.0</v>
      </c>
      <c r="J957" s="1">
        <v>2025.0</v>
      </c>
      <c r="K957" s="1" t="s">
        <v>7170</v>
      </c>
      <c r="L957" s="1">
        <v>308.4</v>
      </c>
      <c r="M957" s="13">
        <v>239075.7</v>
      </c>
      <c r="N957" s="1">
        <v>198918.0</v>
      </c>
      <c r="O957" s="13"/>
    </row>
    <row r="958">
      <c r="A958" s="1" t="s">
        <v>9094</v>
      </c>
      <c r="B958" s="1" t="s">
        <v>7160</v>
      </c>
      <c r="C958" s="1" t="s">
        <v>9095</v>
      </c>
      <c r="D958" s="1" t="s">
        <v>7213</v>
      </c>
      <c r="E958" s="1">
        <v>555.0</v>
      </c>
      <c r="F958" s="1">
        <v>559.44</v>
      </c>
      <c r="G958" s="1" t="s">
        <v>7191</v>
      </c>
      <c r="H958" s="12">
        <v>46004.0</v>
      </c>
      <c r="I958" s="1">
        <v>12.0</v>
      </c>
      <c r="J958" s="1">
        <v>2025.0</v>
      </c>
      <c r="K958" s="1" t="s">
        <v>7164</v>
      </c>
      <c r="L958" s="1">
        <v>274.6</v>
      </c>
      <c r="M958" s="13">
        <v>310489.2</v>
      </c>
      <c r="N958" s="1">
        <v>152403.0</v>
      </c>
      <c r="O958" s="13"/>
    </row>
    <row r="959">
      <c r="A959" s="1" t="s">
        <v>9096</v>
      </c>
      <c r="B959" s="1" t="s">
        <v>7180</v>
      </c>
      <c r="C959" s="1" t="s">
        <v>9097</v>
      </c>
      <c r="D959" s="1" t="s">
        <v>7210</v>
      </c>
      <c r="E959" s="1">
        <v>441.0</v>
      </c>
      <c r="F959" s="1">
        <v>543.01</v>
      </c>
      <c r="G959" s="1" t="s">
        <v>7204</v>
      </c>
      <c r="H959" s="12">
        <v>45784.0</v>
      </c>
      <c r="I959" s="1">
        <v>5.0</v>
      </c>
      <c r="J959" s="1">
        <v>2025.0</v>
      </c>
      <c r="K959" s="1" t="s">
        <v>7164</v>
      </c>
      <c r="L959" s="1">
        <v>128.8</v>
      </c>
      <c r="M959" s="13">
        <v>239467.41</v>
      </c>
      <c r="N959" s="1">
        <v>56800.8</v>
      </c>
      <c r="O959" s="13"/>
    </row>
    <row r="960">
      <c r="A960" s="1" t="s">
        <v>9098</v>
      </c>
      <c r="B960" s="1" t="s">
        <v>7160</v>
      </c>
      <c r="C960" s="1" t="s">
        <v>9099</v>
      </c>
      <c r="D960" s="1" t="s">
        <v>7188</v>
      </c>
      <c r="E960" s="1">
        <v>824.0</v>
      </c>
      <c r="F960" s="1">
        <v>494.96</v>
      </c>
      <c r="G960" s="1" t="s">
        <v>7182</v>
      </c>
      <c r="H960" s="12">
        <v>45962.0</v>
      </c>
      <c r="I960" s="1">
        <v>11.0</v>
      </c>
      <c r="J960" s="1">
        <v>2025.0</v>
      </c>
      <c r="K960" s="1" t="s">
        <v>7170</v>
      </c>
      <c r="L960" s="1">
        <v>489.8</v>
      </c>
      <c r="M960" s="13">
        <v>407847.04</v>
      </c>
      <c r="N960" s="1">
        <v>403595.2</v>
      </c>
      <c r="O960" s="13"/>
    </row>
    <row r="961">
      <c r="A961" s="1" t="s">
        <v>9100</v>
      </c>
      <c r="B961" s="1" t="s">
        <v>7172</v>
      </c>
      <c r="C961" s="1" t="s">
        <v>9101</v>
      </c>
      <c r="D961" s="1" t="s">
        <v>7198</v>
      </c>
      <c r="E961" s="1">
        <v>330.0</v>
      </c>
      <c r="F961" s="1">
        <v>578.44</v>
      </c>
      <c r="G961" s="1" t="s">
        <v>7169</v>
      </c>
      <c r="H961" s="12">
        <v>45826.0</v>
      </c>
      <c r="I961" s="1">
        <v>6.0</v>
      </c>
      <c r="J961" s="1">
        <v>2025.0</v>
      </c>
      <c r="K961" s="1" t="s">
        <v>7164</v>
      </c>
      <c r="L961" s="1">
        <v>308.8</v>
      </c>
      <c r="M961" s="13">
        <v>190885.2</v>
      </c>
      <c r="N961" s="1">
        <v>101904.0</v>
      </c>
      <c r="O961" s="13"/>
    </row>
    <row r="962">
      <c r="A962" s="1" t="s">
        <v>9102</v>
      </c>
      <c r="B962" s="1" t="s">
        <v>7180</v>
      </c>
      <c r="C962" s="1" t="s">
        <v>9103</v>
      </c>
      <c r="D962" s="1" t="s">
        <v>7188</v>
      </c>
      <c r="E962" s="1">
        <v>980.0</v>
      </c>
      <c r="F962" s="1">
        <v>579.46</v>
      </c>
      <c r="G962" s="1" t="s">
        <v>7182</v>
      </c>
      <c r="H962" s="12">
        <v>45770.0</v>
      </c>
      <c r="I962" s="1">
        <v>4.0</v>
      </c>
      <c r="J962" s="1">
        <v>2025.0</v>
      </c>
      <c r="K962" s="1" t="s">
        <v>7170</v>
      </c>
      <c r="L962" s="1">
        <v>334.1</v>
      </c>
      <c r="M962" s="13">
        <v>567870.8</v>
      </c>
      <c r="N962" s="1">
        <v>327418.0</v>
      </c>
      <c r="O962" s="13"/>
    </row>
    <row r="963">
      <c r="A963" s="1" t="s">
        <v>9104</v>
      </c>
      <c r="B963" s="1" t="s">
        <v>7160</v>
      </c>
      <c r="C963" s="1" t="s">
        <v>9105</v>
      </c>
      <c r="D963" s="1" t="s">
        <v>7213</v>
      </c>
      <c r="E963" s="1">
        <v>380.0</v>
      </c>
      <c r="F963" s="1">
        <v>554.55</v>
      </c>
      <c r="G963" s="1" t="s">
        <v>7191</v>
      </c>
      <c r="H963" s="12">
        <v>45876.0</v>
      </c>
      <c r="I963" s="1">
        <v>8.0</v>
      </c>
      <c r="J963" s="1">
        <v>2025.0</v>
      </c>
      <c r="K963" s="1" t="s">
        <v>7170</v>
      </c>
      <c r="L963" s="1">
        <v>229.6</v>
      </c>
      <c r="M963" s="13">
        <v>210729.0</v>
      </c>
      <c r="N963" s="1">
        <v>87248.0</v>
      </c>
      <c r="O963" s="13"/>
    </row>
    <row r="964">
      <c r="A964" s="1" t="s">
        <v>9106</v>
      </c>
      <c r="B964" s="1" t="s">
        <v>7166</v>
      </c>
      <c r="C964" s="1" t="s">
        <v>9107</v>
      </c>
      <c r="D964" s="1" t="s">
        <v>7168</v>
      </c>
      <c r="E964" s="1">
        <v>334.0</v>
      </c>
      <c r="F964" s="1">
        <v>556.06</v>
      </c>
      <c r="G964" s="1" t="s">
        <v>7178</v>
      </c>
      <c r="H964" s="12">
        <v>45845.0</v>
      </c>
      <c r="I964" s="1">
        <v>7.0</v>
      </c>
      <c r="J964" s="1">
        <v>2025.0</v>
      </c>
      <c r="K964" s="1" t="s">
        <v>7164</v>
      </c>
      <c r="L964" s="1">
        <v>318.9</v>
      </c>
      <c r="M964" s="13">
        <v>185724.04</v>
      </c>
      <c r="N964" s="1">
        <v>106512.6</v>
      </c>
      <c r="O964" s="13"/>
    </row>
    <row r="965">
      <c r="A965" s="1" t="s">
        <v>9108</v>
      </c>
      <c r="B965" s="1" t="s">
        <v>7160</v>
      </c>
      <c r="C965" s="1" t="s">
        <v>9109</v>
      </c>
      <c r="D965" s="1" t="s">
        <v>7210</v>
      </c>
      <c r="E965" s="1">
        <v>243.0</v>
      </c>
      <c r="F965" s="1">
        <v>316.84</v>
      </c>
      <c r="G965" s="1" t="s">
        <v>7204</v>
      </c>
      <c r="H965" s="12">
        <v>45937.0</v>
      </c>
      <c r="I965" s="1">
        <v>10.0</v>
      </c>
      <c r="J965" s="1">
        <v>2025.0</v>
      </c>
      <c r="K965" s="1" t="s">
        <v>7164</v>
      </c>
      <c r="L965" s="1">
        <v>179.4</v>
      </c>
      <c r="M965" s="13">
        <v>76992.12</v>
      </c>
      <c r="N965" s="1">
        <v>43594.2</v>
      </c>
      <c r="O965" s="13"/>
    </row>
    <row r="966">
      <c r="A966" s="1" t="s">
        <v>9110</v>
      </c>
      <c r="B966" s="1" t="s">
        <v>7166</v>
      </c>
      <c r="C966" s="1" t="s">
        <v>9111</v>
      </c>
      <c r="D966" s="1" t="s">
        <v>7168</v>
      </c>
      <c r="E966" s="1">
        <v>596.0</v>
      </c>
      <c r="F966" s="1">
        <v>440.01</v>
      </c>
      <c r="G966" s="1" t="s">
        <v>7178</v>
      </c>
      <c r="H966" s="12">
        <v>45897.0</v>
      </c>
      <c r="I966" s="1">
        <v>8.0</v>
      </c>
      <c r="J966" s="1">
        <v>2025.0</v>
      </c>
      <c r="K966" s="1" t="s">
        <v>7164</v>
      </c>
      <c r="L966" s="1">
        <v>475.9</v>
      </c>
      <c r="M966" s="13">
        <v>262245.96</v>
      </c>
      <c r="N966" s="1">
        <v>283636.4</v>
      </c>
      <c r="O966" s="13"/>
    </row>
    <row r="967">
      <c r="A967" s="1" t="s">
        <v>9112</v>
      </c>
      <c r="B967" s="1" t="s">
        <v>7206</v>
      </c>
      <c r="C967" s="1" t="s">
        <v>9113</v>
      </c>
      <c r="D967" s="1" t="s">
        <v>7168</v>
      </c>
      <c r="E967" s="1">
        <v>514.0</v>
      </c>
      <c r="F967" s="1">
        <v>424.05</v>
      </c>
      <c r="G967" s="1" t="s">
        <v>7204</v>
      </c>
      <c r="H967" s="12">
        <v>46022.0</v>
      </c>
      <c r="I967" s="1">
        <v>12.0</v>
      </c>
      <c r="J967" s="1">
        <v>2025.0</v>
      </c>
      <c r="K967" s="1" t="s">
        <v>7170</v>
      </c>
      <c r="L967" s="1">
        <v>347.3</v>
      </c>
      <c r="M967" s="13">
        <v>217961.7</v>
      </c>
      <c r="N967" s="1">
        <v>178512.2</v>
      </c>
      <c r="O967" s="13"/>
    </row>
    <row r="968">
      <c r="A968" s="1" t="s">
        <v>9114</v>
      </c>
      <c r="B968" s="1" t="s">
        <v>7160</v>
      </c>
      <c r="C968" s="1" t="s">
        <v>9115</v>
      </c>
      <c r="D968" s="1" t="s">
        <v>7213</v>
      </c>
      <c r="E968" s="1">
        <v>451.0</v>
      </c>
      <c r="F968" s="1">
        <v>386.34</v>
      </c>
      <c r="G968" s="1" t="s">
        <v>7191</v>
      </c>
      <c r="H968" s="12">
        <v>45690.0</v>
      </c>
      <c r="I968" s="1">
        <v>2.0</v>
      </c>
      <c r="J968" s="1">
        <v>2025.0</v>
      </c>
      <c r="K968" s="1" t="s">
        <v>7164</v>
      </c>
      <c r="L968" s="1">
        <v>221.3</v>
      </c>
      <c r="M968" s="13">
        <v>174239.34</v>
      </c>
      <c r="N968" s="1">
        <v>99806.3</v>
      </c>
      <c r="O968" s="13"/>
    </row>
    <row r="969">
      <c r="A969" s="1" t="s">
        <v>9116</v>
      </c>
      <c r="B969" s="1" t="s">
        <v>7160</v>
      </c>
      <c r="C969" s="1" t="s">
        <v>9117</v>
      </c>
      <c r="D969" s="1" t="s">
        <v>7213</v>
      </c>
      <c r="E969" s="1">
        <v>650.0</v>
      </c>
      <c r="F969" s="1">
        <v>587.41</v>
      </c>
      <c r="G969" s="1" t="s">
        <v>7178</v>
      </c>
      <c r="H969" s="12">
        <v>45956.0</v>
      </c>
      <c r="I969" s="1">
        <v>10.0</v>
      </c>
      <c r="J969" s="1">
        <v>2025.0</v>
      </c>
      <c r="K969" s="1" t="s">
        <v>7164</v>
      </c>
      <c r="L969" s="1">
        <v>444.4</v>
      </c>
      <c r="M969" s="13">
        <v>381816.5</v>
      </c>
      <c r="N969" s="1">
        <v>288860.0</v>
      </c>
      <c r="O969" s="13"/>
    </row>
    <row r="970">
      <c r="A970" s="1" t="s">
        <v>9118</v>
      </c>
      <c r="B970" s="1" t="s">
        <v>7166</v>
      </c>
      <c r="C970" s="1" t="s">
        <v>9119</v>
      </c>
      <c r="D970" s="1" t="s">
        <v>7213</v>
      </c>
      <c r="E970" s="1">
        <v>314.0</v>
      </c>
      <c r="F970" s="1">
        <v>457.31</v>
      </c>
      <c r="G970" s="1" t="s">
        <v>7163</v>
      </c>
      <c r="H970" s="12">
        <v>45894.0</v>
      </c>
      <c r="I970" s="1">
        <v>8.0</v>
      </c>
      <c r="J970" s="1">
        <v>2025.0</v>
      </c>
      <c r="K970" s="1" t="s">
        <v>7164</v>
      </c>
      <c r="L970" s="1">
        <v>203.7</v>
      </c>
      <c r="M970" s="13">
        <v>143595.34</v>
      </c>
      <c r="N970" s="1">
        <v>63961.8</v>
      </c>
      <c r="O970" s="13"/>
    </row>
    <row r="971">
      <c r="A971" s="1" t="s">
        <v>9120</v>
      </c>
      <c r="B971" s="1" t="s">
        <v>7166</v>
      </c>
      <c r="C971" s="1" t="s">
        <v>9121</v>
      </c>
      <c r="D971" s="1" t="s">
        <v>7188</v>
      </c>
      <c r="E971" s="1">
        <v>106.0</v>
      </c>
      <c r="F971" s="1">
        <v>410.97</v>
      </c>
      <c r="G971" s="1" t="s">
        <v>7163</v>
      </c>
      <c r="H971" s="12">
        <v>45799.0</v>
      </c>
      <c r="I971" s="1">
        <v>5.0</v>
      </c>
      <c r="J971" s="1">
        <v>2025.0</v>
      </c>
      <c r="K971" s="1" t="s">
        <v>7170</v>
      </c>
      <c r="L971" s="1">
        <v>109.2</v>
      </c>
      <c r="M971" s="13">
        <v>43562.82</v>
      </c>
      <c r="N971" s="1">
        <v>11575.2</v>
      </c>
      <c r="O971" s="13"/>
    </row>
    <row r="972">
      <c r="A972" s="1" t="s">
        <v>9122</v>
      </c>
      <c r="B972" s="1" t="s">
        <v>7160</v>
      </c>
      <c r="C972" s="1" t="s">
        <v>9123</v>
      </c>
      <c r="D972" s="1" t="s">
        <v>7213</v>
      </c>
      <c r="E972" s="1">
        <v>589.0</v>
      </c>
      <c r="F972" s="1">
        <v>454.36</v>
      </c>
      <c r="G972" s="1" t="s">
        <v>7191</v>
      </c>
      <c r="H972" s="12">
        <v>45796.0</v>
      </c>
      <c r="I972" s="1">
        <v>5.0</v>
      </c>
      <c r="J972" s="1">
        <v>2025.0</v>
      </c>
      <c r="K972" s="1" t="s">
        <v>7170</v>
      </c>
      <c r="L972" s="1">
        <v>230.7</v>
      </c>
      <c r="M972" s="13">
        <v>267618.04</v>
      </c>
      <c r="N972" s="1">
        <v>135882.3</v>
      </c>
      <c r="O972" s="13"/>
    </row>
    <row r="973">
      <c r="A973" s="1" t="s">
        <v>9124</v>
      </c>
      <c r="B973" s="1" t="s">
        <v>7206</v>
      </c>
      <c r="C973" s="1" t="s">
        <v>9125</v>
      </c>
      <c r="D973" s="1" t="s">
        <v>7162</v>
      </c>
      <c r="E973" s="1">
        <v>512.0</v>
      </c>
      <c r="F973" s="1">
        <v>516.36</v>
      </c>
      <c r="G973" s="1" t="s">
        <v>7185</v>
      </c>
      <c r="H973" s="12">
        <v>45855.0</v>
      </c>
      <c r="I973" s="1">
        <v>7.0</v>
      </c>
      <c r="J973" s="1">
        <v>2025.0</v>
      </c>
      <c r="K973" s="1" t="s">
        <v>7164</v>
      </c>
      <c r="L973" s="1">
        <v>261.1</v>
      </c>
      <c r="M973" s="13">
        <v>264376.32</v>
      </c>
      <c r="N973" s="1">
        <v>133683.2</v>
      </c>
      <c r="O973" s="13"/>
    </row>
    <row r="974">
      <c r="A974" s="1" t="s">
        <v>9126</v>
      </c>
      <c r="B974" s="1" t="s">
        <v>7202</v>
      </c>
      <c r="C974" s="1" t="s">
        <v>9127</v>
      </c>
      <c r="D974" s="1" t="s">
        <v>7210</v>
      </c>
      <c r="E974" s="1">
        <v>849.0</v>
      </c>
      <c r="F974" s="1">
        <v>436.96</v>
      </c>
      <c r="G974" s="1" t="s">
        <v>7185</v>
      </c>
      <c r="H974" s="12">
        <v>45810.0</v>
      </c>
      <c r="I974" s="1">
        <v>6.0</v>
      </c>
      <c r="J974" s="1">
        <v>2025.0</v>
      </c>
      <c r="K974" s="1" t="s">
        <v>7164</v>
      </c>
      <c r="L974" s="1">
        <v>353.4</v>
      </c>
      <c r="M974" s="13">
        <v>370979.04</v>
      </c>
      <c r="N974" s="1">
        <v>300036.6</v>
      </c>
      <c r="O974" s="13"/>
    </row>
    <row r="975">
      <c r="A975" s="1" t="s">
        <v>9128</v>
      </c>
      <c r="B975" s="1" t="s">
        <v>7166</v>
      </c>
      <c r="C975" s="1" t="s">
        <v>9129</v>
      </c>
      <c r="D975" s="1" t="s">
        <v>7213</v>
      </c>
      <c r="E975" s="1">
        <v>404.0</v>
      </c>
      <c r="F975" s="1">
        <v>465.97</v>
      </c>
      <c r="G975" s="1" t="s">
        <v>7178</v>
      </c>
      <c r="H975" s="12">
        <v>45713.0</v>
      </c>
      <c r="I975" s="1">
        <v>2.0</v>
      </c>
      <c r="J975" s="1">
        <v>2025.0</v>
      </c>
      <c r="K975" s="1" t="s">
        <v>7164</v>
      </c>
      <c r="L975" s="1">
        <v>228.5</v>
      </c>
      <c r="M975" s="13">
        <v>188251.88</v>
      </c>
      <c r="N975" s="1">
        <v>92314.0</v>
      </c>
      <c r="O975" s="13"/>
    </row>
    <row r="976">
      <c r="A976" s="1" t="s">
        <v>9130</v>
      </c>
      <c r="B976" s="1" t="s">
        <v>7180</v>
      </c>
      <c r="C976" s="1" t="s">
        <v>9131</v>
      </c>
      <c r="D976" s="1" t="s">
        <v>7188</v>
      </c>
      <c r="E976" s="1">
        <v>519.0</v>
      </c>
      <c r="F976" s="1">
        <v>467.92</v>
      </c>
      <c r="G976" s="1" t="s">
        <v>7169</v>
      </c>
      <c r="H976" s="12">
        <v>45790.0</v>
      </c>
      <c r="I976" s="1">
        <v>5.0</v>
      </c>
      <c r="J976" s="1">
        <v>2025.0</v>
      </c>
      <c r="K976" s="1" t="s">
        <v>7170</v>
      </c>
      <c r="L976" s="1">
        <v>262.0</v>
      </c>
      <c r="M976" s="13">
        <v>242850.48</v>
      </c>
      <c r="N976" s="1">
        <v>135978.0</v>
      </c>
      <c r="O976" s="13"/>
    </row>
    <row r="977">
      <c r="A977" s="1" t="s">
        <v>9132</v>
      </c>
      <c r="B977" s="1" t="s">
        <v>7202</v>
      </c>
      <c r="C977" s="1" t="s">
        <v>9133</v>
      </c>
      <c r="D977" s="1" t="s">
        <v>7174</v>
      </c>
      <c r="E977" s="1">
        <v>709.0</v>
      </c>
      <c r="F977" s="1">
        <v>401.33</v>
      </c>
      <c r="G977" s="1" t="s">
        <v>7169</v>
      </c>
      <c r="H977" s="12">
        <v>45921.0</v>
      </c>
      <c r="I977" s="1">
        <v>9.0</v>
      </c>
      <c r="J977" s="1">
        <v>2025.0</v>
      </c>
      <c r="K977" s="1" t="s">
        <v>7170</v>
      </c>
      <c r="L977" s="1">
        <v>474.6</v>
      </c>
      <c r="M977" s="13">
        <v>284542.97</v>
      </c>
      <c r="N977" s="1">
        <v>336491.4</v>
      </c>
      <c r="O977" s="13"/>
    </row>
    <row r="978">
      <c r="A978" s="1" t="s">
        <v>9134</v>
      </c>
      <c r="B978" s="1" t="s">
        <v>7160</v>
      </c>
      <c r="C978" s="1" t="s">
        <v>9135</v>
      </c>
      <c r="D978" s="1" t="s">
        <v>7174</v>
      </c>
      <c r="E978" s="1">
        <v>278.0</v>
      </c>
      <c r="F978" s="1">
        <v>584.52</v>
      </c>
      <c r="G978" s="1" t="s">
        <v>7163</v>
      </c>
      <c r="H978" s="12">
        <v>45978.0</v>
      </c>
      <c r="I978" s="1">
        <v>11.0</v>
      </c>
      <c r="J978" s="1">
        <v>2025.0</v>
      </c>
      <c r="K978" s="1" t="s">
        <v>7170</v>
      </c>
      <c r="L978" s="1">
        <v>238.3</v>
      </c>
      <c r="M978" s="13">
        <v>162496.56</v>
      </c>
      <c r="N978" s="1">
        <v>66247.4</v>
      </c>
      <c r="O978" s="13"/>
    </row>
    <row r="979">
      <c r="A979" s="1" t="s">
        <v>9136</v>
      </c>
      <c r="B979" s="1" t="s">
        <v>7172</v>
      </c>
      <c r="C979" s="1" t="s">
        <v>9137</v>
      </c>
      <c r="D979" s="1" t="s">
        <v>7188</v>
      </c>
      <c r="E979" s="1">
        <v>590.0</v>
      </c>
      <c r="F979" s="1">
        <v>560.2</v>
      </c>
      <c r="G979" s="1" t="s">
        <v>7178</v>
      </c>
      <c r="H979" s="12">
        <v>46018.0</v>
      </c>
      <c r="I979" s="1">
        <v>12.0</v>
      </c>
      <c r="J979" s="1">
        <v>2025.0</v>
      </c>
      <c r="K979" s="1" t="s">
        <v>7164</v>
      </c>
      <c r="L979" s="1">
        <v>500.0</v>
      </c>
      <c r="M979" s="13">
        <v>330518.0</v>
      </c>
      <c r="N979" s="1">
        <v>295000.0</v>
      </c>
      <c r="O979" s="13"/>
    </row>
    <row r="980">
      <c r="A980" s="1" t="s">
        <v>9138</v>
      </c>
      <c r="B980" s="1" t="s">
        <v>7202</v>
      </c>
      <c r="C980" s="1" t="s">
        <v>9139</v>
      </c>
      <c r="D980" s="1" t="s">
        <v>7174</v>
      </c>
      <c r="E980" s="1">
        <v>702.0</v>
      </c>
      <c r="F980" s="1">
        <v>399.75</v>
      </c>
      <c r="G980" s="1" t="s">
        <v>7182</v>
      </c>
      <c r="H980" s="12">
        <v>45818.0</v>
      </c>
      <c r="I980" s="1">
        <v>6.0</v>
      </c>
      <c r="J980" s="1">
        <v>2025.0</v>
      </c>
      <c r="K980" s="1" t="s">
        <v>7164</v>
      </c>
      <c r="L980" s="1">
        <v>429.8</v>
      </c>
      <c r="M980" s="13">
        <v>280624.5</v>
      </c>
      <c r="N980" s="1">
        <v>301719.6</v>
      </c>
      <c r="O980" s="13"/>
    </row>
    <row r="981">
      <c r="A981" s="1" t="s">
        <v>9140</v>
      </c>
      <c r="B981" s="1" t="s">
        <v>7160</v>
      </c>
      <c r="C981" s="1" t="s">
        <v>9141</v>
      </c>
      <c r="D981" s="1" t="s">
        <v>7188</v>
      </c>
      <c r="E981" s="1">
        <v>670.0</v>
      </c>
      <c r="F981" s="1">
        <v>447.31</v>
      </c>
      <c r="G981" s="1" t="s">
        <v>7185</v>
      </c>
      <c r="H981" s="12">
        <v>46002.0</v>
      </c>
      <c r="I981" s="1">
        <v>12.0</v>
      </c>
      <c r="J981" s="1">
        <v>2025.0</v>
      </c>
      <c r="K981" s="1" t="s">
        <v>7164</v>
      </c>
      <c r="L981" s="1">
        <v>349.3</v>
      </c>
      <c r="M981" s="13">
        <v>299697.7</v>
      </c>
      <c r="N981" s="1">
        <v>234031.0</v>
      </c>
      <c r="O981" s="13"/>
    </row>
    <row r="982">
      <c r="A982" s="1" t="s">
        <v>9142</v>
      </c>
      <c r="B982" s="1" t="s">
        <v>7202</v>
      </c>
      <c r="C982" s="1" t="s">
        <v>9143</v>
      </c>
      <c r="D982" s="1" t="s">
        <v>7162</v>
      </c>
      <c r="E982" s="1">
        <v>777.0</v>
      </c>
      <c r="F982" s="1">
        <v>450.68</v>
      </c>
      <c r="G982" s="1" t="s">
        <v>7169</v>
      </c>
      <c r="H982" s="12">
        <v>45940.0</v>
      </c>
      <c r="I982" s="1">
        <v>10.0</v>
      </c>
      <c r="J982" s="1">
        <v>2025.0</v>
      </c>
      <c r="K982" s="1" t="s">
        <v>7170</v>
      </c>
      <c r="L982" s="1">
        <v>288.9</v>
      </c>
      <c r="M982" s="13">
        <v>350178.36</v>
      </c>
      <c r="N982" s="1">
        <v>224475.3</v>
      </c>
      <c r="O982" s="13"/>
    </row>
    <row r="983">
      <c r="A983" s="1" t="s">
        <v>9144</v>
      </c>
      <c r="B983" s="1" t="s">
        <v>7172</v>
      </c>
      <c r="C983" s="1" t="s">
        <v>9145</v>
      </c>
      <c r="D983" s="1" t="s">
        <v>7162</v>
      </c>
      <c r="E983" s="1">
        <v>353.0</v>
      </c>
      <c r="F983" s="1">
        <v>428.88</v>
      </c>
      <c r="G983" s="1" t="s">
        <v>7178</v>
      </c>
      <c r="H983" s="12">
        <v>45816.0</v>
      </c>
      <c r="I983" s="1">
        <v>6.0</v>
      </c>
      <c r="J983" s="1">
        <v>2025.0</v>
      </c>
      <c r="K983" s="1" t="s">
        <v>7170</v>
      </c>
      <c r="L983" s="1">
        <v>267.9</v>
      </c>
      <c r="M983" s="13">
        <v>151394.64</v>
      </c>
      <c r="N983" s="1">
        <v>94568.7</v>
      </c>
      <c r="O983" s="13"/>
    </row>
    <row r="984">
      <c r="A984" s="1" t="s">
        <v>9146</v>
      </c>
      <c r="B984" s="1" t="s">
        <v>7202</v>
      </c>
      <c r="C984" s="1" t="s">
        <v>9147</v>
      </c>
      <c r="D984" s="1" t="s">
        <v>7210</v>
      </c>
      <c r="E984" s="1">
        <v>511.0</v>
      </c>
      <c r="F984" s="1">
        <v>510.89</v>
      </c>
      <c r="G984" s="1" t="s">
        <v>7204</v>
      </c>
      <c r="H984" s="12">
        <v>45908.0</v>
      </c>
      <c r="I984" s="1">
        <v>9.0</v>
      </c>
      <c r="J984" s="1">
        <v>2025.0</v>
      </c>
      <c r="K984" s="1" t="s">
        <v>7170</v>
      </c>
      <c r="L984" s="1">
        <v>426.8</v>
      </c>
      <c r="M984" s="13">
        <v>261064.79</v>
      </c>
      <c r="N984" s="1">
        <v>218094.8</v>
      </c>
      <c r="O984" s="13"/>
    </row>
    <row r="985">
      <c r="A985" s="1" t="s">
        <v>9148</v>
      </c>
      <c r="B985" s="1" t="s">
        <v>7180</v>
      </c>
      <c r="C985" s="1" t="s">
        <v>9149</v>
      </c>
      <c r="D985" s="1" t="s">
        <v>7162</v>
      </c>
      <c r="E985" s="1">
        <v>138.0</v>
      </c>
      <c r="F985" s="1">
        <v>564.8</v>
      </c>
      <c r="G985" s="1" t="s">
        <v>7169</v>
      </c>
      <c r="H985" s="12">
        <v>46001.0</v>
      </c>
      <c r="I985" s="1">
        <v>12.0</v>
      </c>
      <c r="J985" s="1">
        <v>2025.0</v>
      </c>
      <c r="K985" s="1" t="s">
        <v>7170</v>
      </c>
      <c r="L985" s="1">
        <v>107.4</v>
      </c>
      <c r="M985" s="13">
        <v>77942.4</v>
      </c>
      <c r="N985" s="1">
        <v>14821.2</v>
      </c>
      <c r="O985" s="13"/>
    </row>
    <row r="986">
      <c r="A986" s="1" t="s">
        <v>9150</v>
      </c>
      <c r="B986" s="1" t="s">
        <v>7166</v>
      </c>
      <c r="C986" s="1" t="s">
        <v>9151</v>
      </c>
      <c r="D986" s="1" t="s">
        <v>7210</v>
      </c>
      <c r="E986" s="1">
        <v>915.0</v>
      </c>
      <c r="F986" s="1">
        <v>589.92</v>
      </c>
      <c r="G986" s="1" t="s">
        <v>7182</v>
      </c>
      <c r="H986" s="12">
        <v>45896.0</v>
      </c>
      <c r="I986" s="1">
        <v>8.0</v>
      </c>
      <c r="J986" s="1">
        <v>2025.0</v>
      </c>
      <c r="K986" s="1" t="s">
        <v>7164</v>
      </c>
      <c r="L986" s="1">
        <v>276.1</v>
      </c>
      <c r="M986" s="13">
        <v>539776.8</v>
      </c>
      <c r="N986" s="1">
        <v>252631.5</v>
      </c>
      <c r="O986" s="13"/>
    </row>
    <row r="987">
      <c r="A987" s="1" t="s">
        <v>9152</v>
      </c>
      <c r="B987" s="1" t="s">
        <v>7172</v>
      </c>
      <c r="C987" s="1" t="s">
        <v>9153</v>
      </c>
      <c r="D987" s="1" t="s">
        <v>7198</v>
      </c>
      <c r="E987" s="1">
        <v>832.0</v>
      </c>
      <c r="F987" s="1">
        <v>307.61</v>
      </c>
      <c r="G987" s="1" t="s">
        <v>7169</v>
      </c>
      <c r="H987" s="12">
        <v>45984.0</v>
      </c>
      <c r="I987" s="1">
        <v>11.0</v>
      </c>
      <c r="J987" s="1">
        <v>2025.0</v>
      </c>
      <c r="K987" s="1" t="s">
        <v>7170</v>
      </c>
      <c r="L987" s="1">
        <v>449.0</v>
      </c>
      <c r="M987" s="13">
        <v>255931.52</v>
      </c>
      <c r="N987" s="1">
        <v>373568.0</v>
      </c>
      <c r="O987" s="13"/>
    </row>
    <row r="988">
      <c r="A988" s="1" t="s">
        <v>9154</v>
      </c>
      <c r="B988" s="1" t="s">
        <v>7202</v>
      </c>
      <c r="C988" s="1" t="s">
        <v>9155</v>
      </c>
      <c r="D988" s="1" t="s">
        <v>7210</v>
      </c>
      <c r="E988" s="1">
        <v>371.0</v>
      </c>
      <c r="F988" s="1">
        <v>438.57</v>
      </c>
      <c r="G988" s="1" t="s">
        <v>7204</v>
      </c>
      <c r="H988" s="12">
        <v>45986.0</v>
      </c>
      <c r="I988" s="1">
        <v>11.0</v>
      </c>
      <c r="J988" s="1">
        <v>2025.0</v>
      </c>
      <c r="K988" s="1" t="s">
        <v>7170</v>
      </c>
      <c r="L988" s="1">
        <v>302.0</v>
      </c>
      <c r="M988" s="13">
        <v>162709.47</v>
      </c>
      <c r="N988" s="1">
        <v>112042.0</v>
      </c>
      <c r="O988" s="13"/>
    </row>
    <row r="989">
      <c r="A989" s="1" t="s">
        <v>9156</v>
      </c>
      <c r="B989" s="1" t="s">
        <v>7172</v>
      </c>
      <c r="C989" s="1" t="s">
        <v>9157</v>
      </c>
      <c r="D989" s="1" t="s">
        <v>7174</v>
      </c>
      <c r="E989" s="1">
        <v>690.0</v>
      </c>
      <c r="F989" s="1">
        <v>483.34</v>
      </c>
      <c r="G989" s="1" t="s">
        <v>7178</v>
      </c>
      <c r="H989" s="12">
        <v>45769.0</v>
      </c>
      <c r="I989" s="1">
        <v>4.0</v>
      </c>
      <c r="J989" s="1">
        <v>2025.0</v>
      </c>
      <c r="K989" s="1" t="s">
        <v>7164</v>
      </c>
      <c r="L989" s="1">
        <v>183.4</v>
      </c>
      <c r="M989" s="13">
        <v>333504.6</v>
      </c>
      <c r="N989" s="1">
        <v>126546.0</v>
      </c>
      <c r="O989" s="13"/>
    </row>
    <row r="990">
      <c r="A990" s="1" t="s">
        <v>9158</v>
      </c>
      <c r="B990" s="1" t="s">
        <v>7160</v>
      </c>
      <c r="C990" s="1" t="s">
        <v>9159</v>
      </c>
      <c r="D990" s="1" t="s">
        <v>7168</v>
      </c>
      <c r="E990" s="1">
        <v>731.0</v>
      </c>
      <c r="F990" s="1">
        <v>556.5</v>
      </c>
      <c r="G990" s="1" t="s">
        <v>7185</v>
      </c>
      <c r="H990" s="12">
        <v>45755.0</v>
      </c>
      <c r="I990" s="1">
        <v>4.0</v>
      </c>
      <c r="J990" s="1">
        <v>2025.0</v>
      </c>
      <c r="K990" s="1" t="s">
        <v>7170</v>
      </c>
      <c r="L990" s="1">
        <v>249.5</v>
      </c>
      <c r="M990" s="13">
        <v>406801.5</v>
      </c>
      <c r="N990" s="1">
        <v>182384.5</v>
      </c>
      <c r="O990" s="13"/>
    </row>
    <row r="991">
      <c r="A991" s="1" t="s">
        <v>9160</v>
      </c>
      <c r="B991" s="1" t="s">
        <v>7206</v>
      </c>
      <c r="C991" s="1" t="s">
        <v>9161</v>
      </c>
      <c r="D991" s="1" t="s">
        <v>7210</v>
      </c>
      <c r="E991" s="1">
        <v>168.0</v>
      </c>
      <c r="F991" s="1">
        <v>418.06</v>
      </c>
      <c r="G991" s="1" t="s">
        <v>7178</v>
      </c>
      <c r="H991" s="12">
        <v>45822.0</v>
      </c>
      <c r="I991" s="1">
        <v>6.0</v>
      </c>
      <c r="J991" s="1">
        <v>2025.0</v>
      </c>
      <c r="K991" s="1" t="s">
        <v>7164</v>
      </c>
      <c r="L991" s="1">
        <v>308.0</v>
      </c>
      <c r="M991" s="13">
        <v>70234.08</v>
      </c>
      <c r="N991" s="1">
        <v>51744.0</v>
      </c>
      <c r="O991" s="13"/>
    </row>
    <row r="992">
      <c r="A992" s="1" t="s">
        <v>9162</v>
      </c>
      <c r="B992" s="1" t="s">
        <v>7180</v>
      </c>
      <c r="C992" s="1" t="s">
        <v>9163</v>
      </c>
      <c r="D992" s="1" t="s">
        <v>7168</v>
      </c>
      <c r="E992" s="1">
        <v>493.0</v>
      </c>
      <c r="F992" s="1">
        <v>359.24</v>
      </c>
      <c r="G992" s="1" t="s">
        <v>7185</v>
      </c>
      <c r="H992" s="12">
        <v>45867.0</v>
      </c>
      <c r="I992" s="1">
        <v>7.0</v>
      </c>
      <c r="J992" s="1">
        <v>2025.0</v>
      </c>
      <c r="K992" s="1" t="s">
        <v>7164</v>
      </c>
      <c r="L992" s="1">
        <v>381.5</v>
      </c>
      <c r="M992" s="13">
        <v>177105.32</v>
      </c>
      <c r="N992" s="1">
        <v>188079.5</v>
      </c>
      <c r="O992" s="13"/>
    </row>
    <row r="993">
      <c r="A993" s="1" t="s">
        <v>9164</v>
      </c>
      <c r="B993" s="1" t="s">
        <v>7176</v>
      </c>
      <c r="C993" s="1" t="s">
        <v>9165</v>
      </c>
      <c r="D993" s="1" t="s">
        <v>7174</v>
      </c>
      <c r="E993" s="1">
        <v>119.0</v>
      </c>
      <c r="F993" s="1">
        <v>536.08</v>
      </c>
      <c r="G993" s="1" t="s">
        <v>7163</v>
      </c>
      <c r="H993" s="12">
        <v>46007.0</v>
      </c>
      <c r="I993" s="1">
        <v>12.0</v>
      </c>
      <c r="J993" s="1">
        <v>2025.0</v>
      </c>
      <c r="K993" s="1" t="s">
        <v>7170</v>
      </c>
      <c r="L993" s="1">
        <v>241.0</v>
      </c>
      <c r="M993" s="13">
        <v>63793.52</v>
      </c>
      <c r="N993" s="1">
        <v>28679.0</v>
      </c>
      <c r="O993" s="13"/>
    </row>
    <row r="994">
      <c r="A994" s="1" t="s">
        <v>9166</v>
      </c>
      <c r="B994" s="1" t="s">
        <v>7206</v>
      </c>
      <c r="C994" s="1" t="s">
        <v>9167</v>
      </c>
      <c r="D994" s="1" t="s">
        <v>7168</v>
      </c>
      <c r="E994" s="1">
        <v>178.0</v>
      </c>
      <c r="F994" s="1">
        <v>429.02</v>
      </c>
      <c r="G994" s="1" t="s">
        <v>7185</v>
      </c>
      <c r="H994" s="12">
        <v>45702.0</v>
      </c>
      <c r="I994" s="1">
        <v>2.0</v>
      </c>
      <c r="J994" s="1">
        <v>2025.0</v>
      </c>
      <c r="K994" s="1" t="s">
        <v>7170</v>
      </c>
      <c r="L994" s="1">
        <v>122.1</v>
      </c>
      <c r="M994" s="13">
        <v>76365.56</v>
      </c>
      <c r="N994" s="1">
        <v>21733.8</v>
      </c>
      <c r="O994" s="13"/>
    </row>
    <row r="995">
      <c r="A995" s="1" t="s">
        <v>9168</v>
      </c>
      <c r="B995" s="1" t="s">
        <v>7166</v>
      </c>
      <c r="C995" s="1" t="s">
        <v>9169</v>
      </c>
      <c r="D995" s="1" t="s">
        <v>7210</v>
      </c>
      <c r="E995" s="1">
        <v>765.0</v>
      </c>
      <c r="F995" s="1">
        <v>318.94</v>
      </c>
      <c r="G995" s="1" t="s">
        <v>7182</v>
      </c>
      <c r="H995" s="12">
        <v>45859.0</v>
      </c>
      <c r="I995" s="1">
        <v>7.0</v>
      </c>
      <c r="J995" s="1">
        <v>2025.0</v>
      </c>
      <c r="K995" s="1" t="s">
        <v>7164</v>
      </c>
      <c r="L995" s="1">
        <v>387.6</v>
      </c>
      <c r="M995" s="13">
        <v>243989.1</v>
      </c>
      <c r="N995" s="1">
        <v>296514.0</v>
      </c>
      <c r="O995" s="13"/>
    </row>
    <row r="996">
      <c r="A996" s="1" t="s">
        <v>9170</v>
      </c>
      <c r="B996" s="1" t="s">
        <v>7160</v>
      </c>
      <c r="C996" s="1" t="s">
        <v>9171</v>
      </c>
      <c r="D996" s="1" t="s">
        <v>7213</v>
      </c>
      <c r="E996" s="1">
        <v>974.0</v>
      </c>
      <c r="F996" s="1">
        <v>410.28</v>
      </c>
      <c r="G996" s="1" t="s">
        <v>7191</v>
      </c>
      <c r="H996" s="12">
        <v>45908.0</v>
      </c>
      <c r="I996" s="1">
        <v>9.0</v>
      </c>
      <c r="J996" s="1">
        <v>2025.0</v>
      </c>
      <c r="K996" s="1" t="s">
        <v>7164</v>
      </c>
      <c r="L996" s="1">
        <v>202.3</v>
      </c>
      <c r="M996" s="13">
        <v>399612.72</v>
      </c>
      <c r="N996" s="1">
        <v>197040.2</v>
      </c>
      <c r="O996" s="13"/>
    </row>
    <row r="997">
      <c r="A997" s="1" t="s">
        <v>9172</v>
      </c>
      <c r="B997" s="1" t="s">
        <v>7206</v>
      </c>
      <c r="C997" s="1" t="s">
        <v>9173</v>
      </c>
      <c r="D997" s="1" t="s">
        <v>7210</v>
      </c>
      <c r="E997" s="1">
        <v>276.0</v>
      </c>
      <c r="F997" s="1">
        <v>330.52</v>
      </c>
      <c r="G997" s="1" t="s">
        <v>7169</v>
      </c>
      <c r="H997" s="12">
        <v>45827.0</v>
      </c>
      <c r="I997" s="1">
        <v>6.0</v>
      </c>
      <c r="J997" s="1">
        <v>2025.0</v>
      </c>
      <c r="K997" s="1" t="s">
        <v>7170</v>
      </c>
      <c r="L997" s="1">
        <v>306.9</v>
      </c>
      <c r="M997" s="13">
        <v>91223.52</v>
      </c>
      <c r="N997" s="1">
        <v>84704.4</v>
      </c>
      <c r="O997" s="13"/>
    </row>
    <row r="998">
      <c r="A998" s="1" t="s">
        <v>9174</v>
      </c>
      <c r="B998" s="1" t="s">
        <v>7160</v>
      </c>
      <c r="C998" s="1" t="s">
        <v>9175</v>
      </c>
      <c r="D998" s="1" t="s">
        <v>7162</v>
      </c>
      <c r="E998" s="1">
        <v>547.0</v>
      </c>
      <c r="F998" s="1">
        <v>341.9</v>
      </c>
      <c r="G998" s="1" t="s">
        <v>7191</v>
      </c>
      <c r="H998" s="12">
        <v>45929.0</v>
      </c>
      <c r="I998" s="1">
        <v>9.0</v>
      </c>
      <c r="J998" s="1">
        <v>2025.0</v>
      </c>
      <c r="K998" s="1" t="s">
        <v>7164</v>
      </c>
      <c r="L998" s="1">
        <v>356.8</v>
      </c>
      <c r="M998" s="13">
        <v>187019.3</v>
      </c>
      <c r="N998" s="1">
        <v>195169.6</v>
      </c>
      <c r="O998" s="13"/>
    </row>
    <row r="999">
      <c r="A999" s="1" t="s">
        <v>9176</v>
      </c>
      <c r="B999" s="1" t="s">
        <v>7160</v>
      </c>
      <c r="C999" s="1" t="s">
        <v>9177</v>
      </c>
      <c r="D999" s="1" t="s">
        <v>7210</v>
      </c>
      <c r="E999" s="1">
        <v>917.0</v>
      </c>
      <c r="F999" s="1">
        <v>543.81</v>
      </c>
      <c r="G999" s="1" t="s">
        <v>7204</v>
      </c>
      <c r="H999" s="12">
        <v>45754.0</v>
      </c>
      <c r="I999" s="1">
        <v>4.0</v>
      </c>
      <c r="J999" s="1">
        <v>2025.0</v>
      </c>
      <c r="K999" s="1" t="s">
        <v>7170</v>
      </c>
      <c r="L999" s="1">
        <v>394.1</v>
      </c>
      <c r="M999" s="13">
        <v>498673.77</v>
      </c>
      <c r="N999" s="1">
        <v>361389.7</v>
      </c>
      <c r="O999" s="13"/>
    </row>
    <row r="1000">
      <c r="A1000" s="1" t="s">
        <v>9178</v>
      </c>
      <c r="B1000" s="1" t="s">
        <v>7176</v>
      </c>
      <c r="C1000" s="1" t="s">
        <v>9179</v>
      </c>
      <c r="D1000" s="1" t="s">
        <v>7168</v>
      </c>
      <c r="E1000" s="1">
        <v>258.0</v>
      </c>
      <c r="F1000" s="1">
        <v>391.55</v>
      </c>
      <c r="G1000" s="1" t="s">
        <v>7163</v>
      </c>
      <c r="H1000" s="12">
        <v>45904.0</v>
      </c>
      <c r="I1000" s="1">
        <v>9.0</v>
      </c>
      <c r="J1000" s="1">
        <v>2025.0</v>
      </c>
      <c r="K1000" s="1" t="s">
        <v>7164</v>
      </c>
      <c r="L1000" s="1">
        <v>106.5</v>
      </c>
      <c r="M1000" s="13">
        <v>101019.9</v>
      </c>
      <c r="N1000" s="1">
        <v>27477.0</v>
      </c>
      <c r="O1000" s="13"/>
    </row>
    <row r="1001">
      <c r="A1001" s="1" t="s">
        <v>9180</v>
      </c>
      <c r="B1001" s="1" t="s">
        <v>7160</v>
      </c>
      <c r="C1001" s="1" t="s">
        <v>9181</v>
      </c>
      <c r="D1001" s="1" t="s">
        <v>7162</v>
      </c>
      <c r="E1001" s="1">
        <v>395.0</v>
      </c>
      <c r="F1001" s="1">
        <v>596.27</v>
      </c>
      <c r="G1001" s="1" t="s">
        <v>7191</v>
      </c>
      <c r="H1001" s="12">
        <v>45697.0</v>
      </c>
      <c r="I1001" s="1">
        <v>2.0</v>
      </c>
      <c r="J1001" s="1">
        <v>2025.0</v>
      </c>
      <c r="K1001" s="1" t="s">
        <v>7164</v>
      </c>
      <c r="L1001" s="1">
        <v>486.5</v>
      </c>
      <c r="M1001" s="13">
        <v>235526.65</v>
      </c>
      <c r="N1001" s="1">
        <v>192167.5</v>
      </c>
      <c r="O1001" s="13"/>
    </row>
    <row r="1002">
      <c r="A1002" s="1" t="s">
        <v>9182</v>
      </c>
      <c r="B1002" s="1" t="s">
        <v>7180</v>
      </c>
      <c r="C1002" s="1" t="s">
        <v>9183</v>
      </c>
      <c r="D1002" s="1" t="s">
        <v>7174</v>
      </c>
      <c r="E1002" s="1">
        <v>835.0</v>
      </c>
      <c r="F1002" s="1">
        <v>456.76</v>
      </c>
      <c r="G1002" s="1" t="s">
        <v>7185</v>
      </c>
      <c r="H1002" s="12">
        <v>46021.0</v>
      </c>
      <c r="I1002" s="1">
        <v>12.0</v>
      </c>
      <c r="J1002" s="1">
        <v>2025.0</v>
      </c>
      <c r="K1002" s="1" t="s">
        <v>7164</v>
      </c>
      <c r="L1002" s="1">
        <v>344.9</v>
      </c>
      <c r="M1002" s="13">
        <v>381394.6</v>
      </c>
      <c r="N1002" s="1">
        <v>287991.5</v>
      </c>
      <c r="O1002" s="13"/>
    </row>
    <row r="1003">
      <c r="A1003" s="1" t="s">
        <v>9184</v>
      </c>
      <c r="B1003" s="1" t="s">
        <v>7202</v>
      </c>
      <c r="C1003" s="1" t="s">
        <v>9185</v>
      </c>
      <c r="D1003" s="1" t="s">
        <v>7213</v>
      </c>
      <c r="E1003" s="1">
        <v>543.0</v>
      </c>
      <c r="F1003" s="1">
        <v>590.88</v>
      </c>
      <c r="G1003" s="1" t="s">
        <v>7163</v>
      </c>
      <c r="H1003" s="12">
        <v>46013.0</v>
      </c>
      <c r="I1003" s="1">
        <v>12.0</v>
      </c>
      <c r="J1003" s="1">
        <v>2025.0</v>
      </c>
      <c r="K1003" s="1" t="s">
        <v>7164</v>
      </c>
      <c r="L1003" s="1">
        <v>209.5</v>
      </c>
      <c r="M1003" s="13">
        <v>320847.84</v>
      </c>
      <c r="N1003" s="1">
        <v>113758.5</v>
      </c>
      <c r="O1003" s="13"/>
    </row>
    <row r="1004">
      <c r="A1004" s="1" t="s">
        <v>9186</v>
      </c>
      <c r="B1004" s="1" t="s">
        <v>7180</v>
      </c>
      <c r="C1004" s="1" t="s">
        <v>9187</v>
      </c>
      <c r="D1004" s="1" t="s">
        <v>7168</v>
      </c>
      <c r="E1004" s="1">
        <v>255.0</v>
      </c>
      <c r="F1004" s="1">
        <v>528.52</v>
      </c>
      <c r="G1004" s="1" t="s">
        <v>7204</v>
      </c>
      <c r="H1004" s="12">
        <v>45678.0</v>
      </c>
      <c r="I1004" s="1">
        <v>1.0</v>
      </c>
      <c r="J1004" s="1">
        <v>2025.0</v>
      </c>
      <c r="K1004" s="1" t="s">
        <v>7164</v>
      </c>
      <c r="L1004" s="1">
        <v>391.5</v>
      </c>
      <c r="M1004" s="13">
        <v>134772.6</v>
      </c>
      <c r="N1004" s="1">
        <v>99832.5</v>
      </c>
      <c r="O1004" s="13"/>
    </row>
    <row r="1005">
      <c r="A1005" s="1" t="s">
        <v>9188</v>
      </c>
      <c r="B1005" s="1" t="s">
        <v>7180</v>
      </c>
      <c r="C1005" s="1" t="s">
        <v>9189</v>
      </c>
      <c r="D1005" s="1" t="s">
        <v>7162</v>
      </c>
      <c r="E1005" s="1">
        <v>750.0</v>
      </c>
      <c r="F1005" s="1">
        <v>455.72</v>
      </c>
      <c r="G1005" s="1" t="s">
        <v>7163</v>
      </c>
      <c r="H1005" s="12">
        <v>45695.0</v>
      </c>
      <c r="I1005" s="1">
        <v>2.0</v>
      </c>
      <c r="J1005" s="1">
        <v>2025.0</v>
      </c>
      <c r="K1005" s="1" t="s">
        <v>7170</v>
      </c>
      <c r="L1005" s="1">
        <v>482.8</v>
      </c>
      <c r="M1005" s="13">
        <v>341790.0</v>
      </c>
      <c r="N1005" s="1">
        <v>362100.0</v>
      </c>
      <c r="O1005" s="13"/>
    </row>
    <row r="1006">
      <c r="A1006" s="1" t="s">
        <v>9190</v>
      </c>
      <c r="B1006" s="1" t="s">
        <v>7172</v>
      </c>
      <c r="C1006" s="1" t="s">
        <v>9191</v>
      </c>
      <c r="D1006" s="1" t="s">
        <v>7213</v>
      </c>
      <c r="E1006" s="1">
        <v>776.0</v>
      </c>
      <c r="F1006" s="1">
        <v>399.42</v>
      </c>
      <c r="G1006" s="1" t="s">
        <v>7163</v>
      </c>
      <c r="H1006" s="12">
        <v>45842.0</v>
      </c>
      <c r="I1006" s="1">
        <v>7.0</v>
      </c>
      <c r="J1006" s="1">
        <v>2025.0</v>
      </c>
      <c r="K1006" s="1" t="s">
        <v>7164</v>
      </c>
      <c r="L1006" s="1">
        <v>112.2</v>
      </c>
      <c r="M1006" s="13">
        <v>309949.92</v>
      </c>
      <c r="N1006" s="1">
        <v>87067.2</v>
      </c>
      <c r="O1006" s="13"/>
    </row>
    <row r="1007">
      <c r="A1007" s="1" t="s">
        <v>9192</v>
      </c>
      <c r="B1007" s="1" t="s">
        <v>7166</v>
      </c>
      <c r="C1007" s="1" t="s">
        <v>9193</v>
      </c>
      <c r="D1007" s="1" t="s">
        <v>7162</v>
      </c>
      <c r="E1007" s="1">
        <v>864.0</v>
      </c>
      <c r="F1007" s="1">
        <v>512.13</v>
      </c>
      <c r="G1007" s="1" t="s">
        <v>7182</v>
      </c>
      <c r="H1007" s="12">
        <v>45858.0</v>
      </c>
      <c r="I1007" s="1">
        <v>7.0</v>
      </c>
      <c r="J1007" s="1">
        <v>2025.0</v>
      </c>
      <c r="K1007" s="1" t="s">
        <v>7170</v>
      </c>
      <c r="L1007" s="1">
        <v>310.2</v>
      </c>
      <c r="M1007" s="13">
        <v>442480.32</v>
      </c>
      <c r="N1007" s="1">
        <v>268012.8</v>
      </c>
      <c r="O1007" s="13"/>
    </row>
    <row r="1008">
      <c r="A1008" s="1" t="s">
        <v>9194</v>
      </c>
      <c r="B1008" s="1" t="s">
        <v>7166</v>
      </c>
      <c r="C1008" s="1" t="s">
        <v>9195</v>
      </c>
      <c r="D1008" s="1" t="s">
        <v>7168</v>
      </c>
      <c r="E1008" s="1">
        <v>985.0</v>
      </c>
      <c r="F1008" s="1">
        <v>527.99</v>
      </c>
      <c r="G1008" s="1" t="s">
        <v>7204</v>
      </c>
      <c r="H1008" s="12">
        <v>45940.0</v>
      </c>
      <c r="I1008" s="1">
        <v>10.0</v>
      </c>
      <c r="J1008" s="1">
        <v>2025.0</v>
      </c>
      <c r="K1008" s="1" t="s">
        <v>7170</v>
      </c>
      <c r="L1008" s="1">
        <v>273.6</v>
      </c>
      <c r="M1008" s="13">
        <v>520070.15</v>
      </c>
      <c r="N1008" s="1">
        <v>269496.0</v>
      </c>
      <c r="O1008" s="13"/>
    </row>
    <row r="1009">
      <c r="A1009" s="1" t="s">
        <v>9196</v>
      </c>
      <c r="B1009" s="1" t="s">
        <v>7206</v>
      </c>
      <c r="C1009" s="1" t="s">
        <v>9197</v>
      </c>
      <c r="D1009" s="1" t="s">
        <v>7174</v>
      </c>
      <c r="E1009" s="1">
        <v>971.0</v>
      </c>
      <c r="F1009" s="1">
        <v>455.47</v>
      </c>
      <c r="G1009" s="1" t="s">
        <v>7204</v>
      </c>
      <c r="H1009" s="12">
        <v>45983.0</v>
      </c>
      <c r="I1009" s="1">
        <v>11.0</v>
      </c>
      <c r="J1009" s="1">
        <v>2025.0</v>
      </c>
      <c r="K1009" s="1" t="s">
        <v>7170</v>
      </c>
      <c r="L1009" s="1">
        <v>132.1</v>
      </c>
      <c r="M1009" s="13">
        <v>442261.37</v>
      </c>
      <c r="N1009" s="1">
        <v>128269.1</v>
      </c>
      <c r="O1009" s="13"/>
    </row>
    <row r="1010">
      <c r="A1010" s="1" t="s">
        <v>9198</v>
      </c>
      <c r="B1010" s="1" t="s">
        <v>7172</v>
      </c>
      <c r="C1010" s="1" t="s">
        <v>9199</v>
      </c>
      <c r="D1010" s="1" t="s">
        <v>7210</v>
      </c>
      <c r="E1010" s="1">
        <v>333.0</v>
      </c>
      <c r="F1010" s="1">
        <v>422.33</v>
      </c>
      <c r="G1010" s="1" t="s">
        <v>7169</v>
      </c>
      <c r="H1010" s="12">
        <v>45665.0</v>
      </c>
      <c r="I1010" s="1">
        <v>1.0</v>
      </c>
      <c r="J1010" s="1">
        <v>2025.0</v>
      </c>
      <c r="K1010" s="1" t="s">
        <v>7164</v>
      </c>
      <c r="L1010" s="1">
        <v>398.7</v>
      </c>
      <c r="M1010" s="13">
        <v>140635.89</v>
      </c>
      <c r="N1010" s="1">
        <v>132767.1</v>
      </c>
      <c r="O1010" s="13"/>
    </row>
    <row r="1011">
      <c r="A1011" s="1" t="s">
        <v>9200</v>
      </c>
      <c r="B1011" s="1" t="s">
        <v>7160</v>
      </c>
      <c r="C1011" s="1" t="s">
        <v>9201</v>
      </c>
      <c r="D1011" s="1" t="s">
        <v>7162</v>
      </c>
      <c r="E1011" s="1">
        <v>210.0</v>
      </c>
      <c r="F1011" s="1">
        <v>465.4</v>
      </c>
      <c r="G1011" s="1" t="s">
        <v>7191</v>
      </c>
      <c r="H1011" s="12">
        <v>45776.0</v>
      </c>
      <c r="I1011" s="1">
        <v>4.0</v>
      </c>
      <c r="J1011" s="1">
        <v>2025.0</v>
      </c>
      <c r="K1011" s="1" t="s">
        <v>7164</v>
      </c>
      <c r="L1011" s="1">
        <v>248.2</v>
      </c>
      <c r="M1011" s="13">
        <v>97734.0</v>
      </c>
      <c r="N1011" s="1">
        <v>52122.0</v>
      </c>
      <c r="O1011" s="13"/>
    </row>
    <row r="1012">
      <c r="A1012" s="1" t="s">
        <v>9202</v>
      </c>
      <c r="B1012" s="1" t="s">
        <v>7176</v>
      </c>
      <c r="C1012" s="1" t="s">
        <v>9203</v>
      </c>
      <c r="D1012" s="1" t="s">
        <v>7168</v>
      </c>
      <c r="E1012" s="1">
        <v>128.0</v>
      </c>
      <c r="F1012" s="1">
        <v>492.15</v>
      </c>
      <c r="G1012" s="1" t="s">
        <v>7182</v>
      </c>
      <c r="H1012" s="12">
        <v>45734.0</v>
      </c>
      <c r="I1012" s="1">
        <v>3.0</v>
      </c>
      <c r="J1012" s="1">
        <v>2025.0</v>
      </c>
      <c r="K1012" s="1" t="s">
        <v>7170</v>
      </c>
      <c r="L1012" s="1">
        <v>215.3</v>
      </c>
      <c r="M1012" s="13">
        <v>62995.2</v>
      </c>
      <c r="N1012" s="1">
        <v>27558.4</v>
      </c>
      <c r="O1012" s="13"/>
    </row>
    <row r="1013">
      <c r="A1013" s="1" t="s">
        <v>9204</v>
      </c>
      <c r="B1013" s="1" t="s">
        <v>7206</v>
      </c>
      <c r="C1013" s="1" t="s">
        <v>9205</v>
      </c>
      <c r="D1013" s="1" t="s">
        <v>7210</v>
      </c>
      <c r="E1013" s="1">
        <v>577.0</v>
      </c>
      <c r="F1013" s="1">
        <v>599.07</v>
      </c>
      <c r="G1013" s="1" t="s">
        <v>7169</v>
      </c>
      <c r="H1013" s="12">
        <v>45671.0</v>
      </c>
      <c r="I1013" s="1">
        <v>1.0</v>
      </c>
      <c r="J1013" s="1">
        <v>2025.0</v>
      </c>
      <c r="K1013" s="1" t="s">
        <v>7164</v>
      </c>
      <c r="L1013" s="1">
        <v>150.7</v>
      </c>
      <c r="M1013" s="13">
        <v>345663.39</v>
      </c>
      <c r="N1013" s="1">
        <v>86953.9</v>
      </c>
      <c r="O1013" s="13"/>
    </row>
    <row r="1014">
      <c r="A1014" s="1" t="s">
        <v>9206</v>
      </c>
      <c r="B1014" s="1" t="s">
        <v>7172</v>
      </c>
      <c r="C1014" s="1" t="s">
        <v>9207</v>
      </c>
      <c r="D1014" s="1" t="s">
        <v>7213</v>
      </c>
      <c r="E1014" s="1">
        <v>416.0</v>
      </c>
      <c r="F1014" s="1">
        <v>591.86</v>
      </c>
      <c r="G1014" s="1" t="s">
        <v>7163</v>
      </c>
      <c r="H1014" s="12">
        <v>45872.0</v>
      </c>
      <c r="I1014" s="1">
        <v>8.0</v>
      </c>
      <c r="J1014" s="1">
        <v>2025.0</v>
      </c>
      <c r="K1014" s="1" t="s">
        <v>7164</v>
      </c>
      <c r="L1014" s="1">
        <v>451.3</v>
      </c>
      <c r="M1014" s="13">
        <v>246213.76</v>
      </c>
      <c r="N1014" s="1">
        <v>187740.8</v>
      </c>
      <c r="O1014" s="13"/>
    </row>
    <row r="1015">
      <c r="A1015" s="1" t="s">
        <v>9208</v>
      </c>
      <c r="B1015" s="1" t="s">
        <v>7176</v>
      </c>
      <c r="C1015" s="1" t="s">
        <v>9209</v>
      </c>
      <c r="D1015" s="1" t="s">
        <v>7210</v>
      </c>
      <c r="E1015" s="1">
        <v>288.0</v>
      </c>
      <c r="F1015" s="1">
        <v>562.02</v>
      </c>
      <c r="G1015" s="1" t="s">
        <v>7204</v>
      </c>
      <c r="H1015" s="12">
        <v>45789.0</v>
      </c>
      <c r="I1015" s="1">
        <v>5.0</v>
      </c>
      <c r="J1015" s="1">
        <v>2025.0</v>
      </c>
      <c r="K1015" s="1" t="s">
        <v>7164</v>
      </c>
      <c r="L1015" s="1">
        <v>426.0</v>
      </c>
      <c r="M1015" s="13">
        <v>161861.76</v>
      </c>
      <c r="N1015" s="1">
        <v>122688.0</v>
      </c>
      <c r="O1015" s="13"/>
    </row>
    <row r="1016">
      <c r="A1016" s="1" t="s">
        <v>9210</v>
      </c>
      <c r="B1016" s="1" t="s">
        <v>7202</v>
      </c>
      <c r="C1016" s="1" t="s">
        <v>9211</v>
      </c>
      <c r="D1016" s="1" t="s">
        <v>7213</v>
      </c>
      <c r="E1016" s="1">
        <v>895.0</v>
      </c>
      <c r="F1016" s="1">
        <v>492.31</v>
      </c>
      <c r="G1016" s="1" t="s">
        <v>7182</v>
      </c>
      <c r="H1016" s="12">
        <v>45832.0</v>
      </c>
      <c r="I1016" s="1">
        <v>6.0</v>
      </c>
      <c r="J1016" s="1">
        <v>2025.0</v>
      </c>
      <c r="K1016" s="1" t="s">
        <v>7164</v>
      </c>
      <c r="L1016" s="1">
        <v>205.2</v>
      </c>
      <c r="M1016" s="13">
        <v>440617.45</v>
      </c>
      <c r="N1016" s="1">
        <v>183654.0</v>
      </c>
      <c r="O1016" s="13"/>
    </row>
    <row r="1017">
      <c r="A1017" s="1" t="s">
        <v>9212</v>
      </c>
      <c r="B1017" s="1" t="s">
        <v>7160</v>
      </c>
      <c r="C1017" s="1" t="s">
        <v>9213</v>
      </c>
      <c r="D1017" s="1" t="s">
        <v>7162</v>
      </c>
      <c r="E1017" s="1">
        <v>945.0</v>
      </c>
      <c r="F1017" s="1">
        <v>558.8</v>
      </c>
      <c r="G1017" s="1" t="s">
        <v>7191</v>
      </c>
      <c r="H1017" s="12">
        <v>45802.0</v>
      </c>
      <c r="I1017" s="1">
        <v>5.0</v>
      </c>
      <c r="J1017" s="1">
        <v>2025.0</v>
      </c>
      <c r="K1017" s="1" t="s">
        <v>7164</v>
      </c>
      <c r="L1017" s="1">
        <v>493.2</v>
      </c>
      <c r="M1017" s="13">
        <v>528066.0</v>
      </c>
      <c r="N1017" s="1">
        <v>466074.0</v>
      </c>
      <c r="O1017" s="13"/>
    </row>
    <row r="1018">
      <c r="A1018" s="1" t="s">
        <v>9214</v>
      </c>
      <c r="B1018" s="1" t="s">
        <v>7160</v>
      </c>
      <c r="C1018" s="1" t="s">
        <v>9215</v>
      </c>
      <c r="D1018" s="1" t="s">
        <v>7162</v>
      </c>
      <c r="E1018" s="1">
        <v>359.0</v>
      </c>
      <c r="F1018" s="1">
        <v>482.0</v>
      </c>
      <c r="G1018" s="1" t="s">
        <v>7191</v>
      </c>
      <c r="H1018" s="12">
        <v>45907.0</v>
      </c>
      <c r="I1018" s="1">
        <v>9.0</v>
      </c>
      <c r="J1018" s="1">
        <v>2025.0</v>
      </c>
      <c r="K1018" s="1" t="s">
        <v>7164</v>
      </c>
      <c r="L1018" s="1">
        <v>408.0</v>
      </c>
      <c r="M1018" s="13">
        <v>173038.0</v>
      </c>
      <c r="N1018" s="1">
        <v>146472.0</v>
      </c>
      <c r="O1018" s="13"/>
    </row>
    <row r="1019">
      <c r="A1019" s="1" t="s">
        <v>9216</v>
      </c>
      <c r="B1019" s="1" t="s">
        <v>7166</v>
      </c>
      <c r="C1019" s="1" t="s">
        <v>9217</v>
      </c>
      <c r="D1019" s="1" t="s">
        <v>7174</v>
      </c>
      <c r="E1019" s="1">
        <v>166.0</v>
      </c>
      <c r="F1019" s="1">
        <v>406.68</v>
      </c>
      <c r="G1019" s="1" t="s">
        <v>7178</v>
      </c>
      <c r="H1019" s="12">
        <v>46002.0</v>
      </c>
      <c r="I1019" s="1">
        <v>12.0</v>
      </c>
      <c r="J1019" s="1">
        <v>2025.0</v>
      </c>
      <c r="K1019" s="1" t="s">
        <v>7164</v>
      </c>
      <c r="L1019" s="1">
        <v>363.6</v>
      </c>
      <c r="M1019" s="13">
        <v>67508.88</v>
      </c>
      <c r="N1019" s="1">
        <v>60357.6</v>
      </c>
      <c r="O1019" s="13"/>
    </row>
    <row r="1020">
      <c r="A1020" s="1" t="s">
        <v>9218</v>
      </c>
      <c r="B1020" s="1" t="s">
        <v>7166</v>
      </c>
      <c r="C1020" s="1" t="s">
        <v>9219</v>
      </c>
      <c r="D1020" s="1" t="s">
        <v>7168</v>
      </c>
      <c r="E1020" s="1">
        <v>629.0</v>
      </c>
      <c r="F1020" s="1">
        <v>327.68</v>
      </c>
      <c r="G1020" s="1" t="s">
        <v>7185</v>
      </c>
      <c r="H1020" s="12">
        <v>45988.0</v>
      </c>
      <c r="I1020" s="1">
        <v>11.0</v>
      </c>
      <c r="J1020" s="1">
        <v>2025.0</v>
      </c>
      <c r="K1020" s="1" t="s">
        <v>7170</v>
      </c>
      <c r="L1020" s="1">
        <v>441.9</v>
      </c>
      <c r="M1020" s="13">
        <v>206110.72</v>
      </c>
      <c r="N1020" s="1">
        <v>277955.1</v>
      </c>
      <c r="O1020" s="13"/>
    </row>
    <row r="1021">
      <c r="A1021" s="1" t="s">
        <v>9220</v>
      </c>
      <c r="B1021" s="1" t="s">
        <v>7172</v>
      </c>
      <c r="C1021" s="1" t="s">
        <v>9221</v>
      </c>
      <c r="D1021" s="1" t="s">
        <v>7162</v>
      </c>
      <c r="E1021" s="1">
        <v>983.0</v>
      </c>
      <c r="F1021" s="1">
        <v>422.92</v>
      </c>
      <c r="G1021" s="1" t="s">
        <v>7182</v>
      </c>
      <c r="H1021" s="12">
        <v>45756.0</v>
      </c>
      <c r="I1021" s="1">
        <v>4.0</v>
      </c>
      <c r="J1021" s="1">
        <v>2025.0</v>
      </c>
      <c r="K1021" s="1" t="s">
        <v>7170</v>
      </c>
      <c r="L1021" s="1">
        <v>194.0</v>
      </c>
      <c r="M1021" s="13">
        <v>415730.36</v>
      </c>
      <c r="N1021" s="1">
        <v>190702.0</v>
      </c>
      <c r="O1021" s="13"/>
    </row>
    <row r="1022">
      <c r="A1022" s="1" t="s">
        <v>9222</v>
      </c>
      <c r="B1022" s="1" t="s">
        <v>7202</v>
      </c>
      <c r="C1022" s="1" t="s">
        <v>9223</v>
      </c>
      <c r="D1022" s="1" t="s">
        <v>7210</v>
      </c>
      <c r="E1022" s="1">
        <v>256.0</v>
      </c>
      <c r="F1022" s="1">
        <v>322.26</v>
      </c>
      <c r="G1022" s="1" t="s">
        <v>7182</v>
      </c>
      <c r="H1022" s="12">
        <v>45868.0</v>
      </c>
      <c r="I1022" s="1">
        <v>7.0</v>
      </c>
      <c r="J1022" s="1">
        <v>2025.0</v>
      </c>
      <c r="K1022" s="1" t="s">
        <v>7170</v>
      </c>
      <c r="L1022" s="1">
        <v>361.9</v>
      </c>
      <c r="M1022" s="13">
        <v>82498.56</v>
      </c>
      <c r="N1022" s="1">
        <v>92646.4</v>
      </c>
      <c r="O1022" s="13"/>
    </row>
    <row r="1023">
      <c r="A1023" s="1" t="s">
        <v>9224</v>
      </c>
      <c r="B1023" s="1" t="s">
        <v>7180</v>
      </c>
      <c r="C1023" s="1" t="s">
        <v>9225</v>
      </c>
      <c r="D1023" s="1" t="s">
        <v>7174</v>
      </c>
      <c r="E1023" s="1">
        <v>937.0</v>
      </c>
      <c r="F1023" s="1">
        <v>458.9</v>
      </c>
      <c r="G1023" s="1" t="s">
        <v>7185</v>
      </c>
      <c r="H1023" s="12">
        <v>46013.0</v>
      </c>
      <c r="I1023" s="1">
        <v>12.0</v>
      </c>
      <c r="J1023" s="1">
        <v>2025.0</v>
      </c>
      <c r="K1023" s="1" t="s">
        <v>7170</v>
      </c>
      <c r="L1023" s="1">
        <v>355.9</v>
      </c>
      <c r="M1023" s="13">
        <v>429989.3</v>
      </c>
      <c r="N1023" s="1">
        <v>333478.3</v>
      </c>
      <c r="O1023" s="13"/>
    </row>
    <row r="1024">
      <c r="A1024" s="1" t="s">
        <v>9226</v>
      </c>
      <c r="B1024" s="1" t="s">
        <v>7160</v>
      </c>
      <c r="C1024" s="1" t="s">
        <v>9227</v>
      </c>
      <c r="D1024" s="1" t="s">
        <v>7162</v>
      </c>
      <c r="E1024" s="1">
        <v>429.0</v>
      </c>
      <c r="F1024" s="1">
        <v>459.6</v>
      </c>
      <c r="G1024" s="1" t="s">
        <v>7191</v>
      </c>
      <c r="H1024" s="12">
        <v>45960.0</v>
      </c>
      <c r="I1024" s="1">
        <v>10.0</v>
      </c>
      <c r="J1024" s="1">
        <v>2025.0</v>
      </c>
      <c r="K1024" s="1" t="s">
        <v>7164</v>
      </c>
      <c r="L1024" s="1">
        <v>327.3</v>
      </c>
      <c r="M1024" s="13">
        <v>197168.4</v>
      </c>
      <c r="N1024" s="1">
        <v>140411.7</v>
      </c>
      <c r="O1024" s="13"/>
    </row>
    <row r="1025">
      <c r="A1025" s="1" t="s">
        <v>9228</v>
      </c>
      <c r="B1025" s="1" t="s">
        <v>7172</v>
      </c>
      <c r="C1025" s="1" t="s">
        <v>9229</v>
      </c>
      <c r="D1025" s="1" t="s">
        <v>7174</v>
      </c>
      <c r="E1025" s="1">
        <v>347.0</v>
      </c>
      <c r="F1025" s="1">
        <v>329.29</v>
      </c>
      <c r="G1025" s="1" t="s">
        <v>7204</v>
      </c>
      <c r="H1025" s="12">
        <v>45752.0</v>
      </c>
      <c r="I1025" s="1">
        <v>4.0</v>
      </c>
      <c r="J1025" s="1">
        <v>2025.0</v>
      </c>
      <c r="K1025" s="1" t="s">
        <v>7170</v>
      </c>
      <c r="L1025" s="1">
        <v>390.1</v>
      </c>
      <c r="M1025" s="13">
        <v>114263.63</v>
      </c>
      <c r="N1025" s="1">
        <v>135364.7</v>
      </c>
      <c r="O1025" s="13"/>
    </row>
    <row r="1026">
      <c r="A1026" s="1" t="s">
        <v>9230</v>
      </c>
      <c r="B1026" s="1" t="s">
        <v>7176</v>
      </c>
      <c r="C1026" s="1" t="s">
        <v>9231</v>
      </c>
      <c r="D1026" s="1" t="s">
        <v>7198</v>
      </c>
      <c r="E1026" s="1">
        <v>389.0</v>
      </c>
      <c r="F1026" s="1">
        <v>531.41</v>
      </c>
      <c r="G1026" s="1" t="s">
        <v>7178</v>
      </c>
      <c r="H1026" s="12">
        <v>45885.0</v>
      </c>
      <c r="I1026" s="1">
        <v>8.0</v>
      </c>
      <c r="J1026" s="1">
        <v>2025.0</v>
      </c>
      <c r="K1026" s="1" t="s">
        <v>7164</v>
      </c>
      <c r="L1026" s="1">
        <v>222.0</v>
      </c>
      <c r="M1026" s="13">
        <v>206718.49</v>
      </c>
      <c r="N1026" s="1">
        <v>86358.0</v>
      </c>
      <c r="O1026" s="13"/>
    </row>
    <row r="1027">
      <c r="A1027" s="1" t="s">
        <v>9232</v>
      </c>
      <c r="B1027" s="1" t="s">
        <v>7202</v>
      </c>
      <c r="C1027" s="1" t="s">
        <v>9233</v>
      </c>
      <c r="D1027" s="1" t="s">
        <v>7210</v>
      </c>
      <c r="E1027" s="1">
        <v>733.0</v>
      </c>
      <c r="F1027" s="1">
        <v>465.11</v>
      </c>
      <c r="G1027" s="1" t="s">
        <v>7204</v>
      </c>
      <c r="H1027" s="12">
        <v>45863.0</v>
      </c>
      <c r="I1027" s="1">
        <v>7.0</v>
      </c>
      <c r="J1027" s="1">
        <v>2025.0</v>
      </c>
      <c r="K1027" s="1" t="s">
        <v>7170</v>
      </c>
      <c r="L1027" s="1">
        <v>338.1</v>
      </c>
      <c r="M1027" s="13">
        <v>340925.63</v>
      </c>
      <c r="N1027" s="1">
        <v>247827.3</v>
      </c>
      <c r="O1027" s="13"/>
    </row>
    <row r="1028">
      <c r="A1028" s="1" t="s">
        <v>9234</v>
      </c>
      <c r="B1028" s="1" t="s">
        <v>7172</v>
      </c>
      <c r="C1028" s="1" t="s">
        <v>9235</v>
      </c>
      <c r="D1028" s="1" t="s">
        <v>7188</v>
      </c>
      <c r="E1028" s="1">
        <v>652.0</v>
      </c>
      <c r="F1028" s="1">
        <v>568.16</v>
      </c>
      <c r="G1028" s="1" t="s">
        <v>7178</v>
      </c>
      <c r="H1028" s="12">
        <v>45677.0</v>
      </c>
      <c r="I1028" s="1">
        <v>1.0</v>
      </c>
      <c r="J1028" s="1">
        <v>2025.0</v>
      </c>
      <c r="K1028" s="1" t="s">
        <v>7164</v>
      </c>
      <c r="L1028" s="1">
        <v>478.7</v>
      </c>
      <c r="M1028" s="13">
        <v>370440.32</v>
      </c>
      <c r="N1028" s="1">
        <v>312112.4</v>
      </c>
      <c r="O1028" s="13"/>
    </row>
    <row r="1029">
      <c r="A1029" s="1" t="s">
        <v>9236</v>
      </c>
      <c r="B1029" s="1" t="s">
        <v>7206</v>
      </c>
      <c r="C1029" s="1" t="s">
        <v>9237</v>
      </c>
      <c r="D1029" s="1" t="s">
        <v>7162</v>
      </c>
      <c r="E1029" s="1">
        <v>354.0</v>
      </c>
      <c r="F1029" s="1">
        <v>450.08</v>
      </c>
      <c r="G1029" s="1" t="s">
        <v>7204</v>
      </c>
      <c r="H1029" s="12">
        <v>45692.0</v>
      </c>
      <c r="I1029" s="1">
        <v>2.0</v>
      </c>
      <c r="J1029" s="1">
        <v>2025.0</v>
      </c>
      <c r="K1029" s="1" t="s">
        <v>7164</v>
      </c>
      <c r="L1029" s="1">
        <v>247.3</v>
      </c>
      <c r="M1029" s="13">
        <v>159328.32</v>
      </c>
      <c r="N1029" s="1">
        <v>87544.2</v>
      </c>
      <c r="O1029" s="13"/>
    </row>
    <row r="1030">
      <c r="A1030" s="1" t="s">
        <v>9238</v>
      </c>
      <c r="B1030" s="1" t="s">
        <v>7206</v>
      </c>
      <c r="C1030" s="1" t="s">
        <v>9239</v>
      </c>
      <c r="D1030" s="1" t="s">
        <v>7198</v>
      </c>
      <c r="E1030" s="1">
        <v>359.0</v>
      </c>
      <c r="F1030" s="1">
        <v>427.22</v>
      </c>
      <c r="G1030" s="1" t="s">
        <v>7185</v>
      </c>
      <c r="H1030" s="12">
        <v>45677.0</v>
      </c>
      <c r="I1030" s="1">
        <v>1.0</v>
      </c>
      <c r="J1030" s="1">
        <v>2025.0</v>
      </c>
      <c r="K1030" s="1" t="s">
        <v>7170</v>
      </c>
      <c r="L1030" s="1">
        <v>200.5</v>
      </c>
      <c r="M1030" s="13">
        <v>153371.98</v>
      </c>
      <c r="N1030" s="1">
        <v>71979.5</v>
      </c>
      <c r="O1030" s="13"/>
    </row>
    <row r="1031">
      <c r="A1031" s="1" t="s">
        <v>9240</v>
      </c>
      <c r="B1031" s="1" t="s">
        <v>7176</v>
      </c>
      <c r="C1031" s="1" t="s">
        <v>9241</v>
      </c>
      <c r="D1031" s="1" t="s">
        <v>7174</v>
      </c>
      <c r="E1031" s="1">
        <v>466.0</v>
      </c>
      <c r="F1031" s="1">
        <v>330.37</v>
      </c>
      <c r="G1031" s="1" t="s">
        <v>7182</v>
      </c>
      <c r="H1031" s="12">
        <v>45764.0</v>
      </c>
      <c r="I1031" s="1">
        <v>4.0</v>
      </c>
      <c r="J1031" s="1">
        <v>2025.0</v>
      </c>
      <c r="K1031" s="1" t="s">
        <v>7164</v>
      </c>
      <c r="L1031" s="1">
        <v>349.6</v>
      </c>
      <c r="M1031" s="13">
        <v>153952.42</v>
      </c>
      <c r="N1031" s="1">
        <v>162913.6</v>
      </c>
      <c r="O1031" s="13"/>
    </row>
    <row r="1032">
      <c r="A1032" s="1" t="s">
        <v>9242</v>
      </c>
      <c r="B1032" s="1" t="s">
        <v>7202</v>
      </c>
      <c r="C1032" s="1" t="s">
        <v>9243</v>
      </c>
      <c r="D1032" s="1" t="s">
        <v>7174</v>
      </c>
      <c r="E1032" s="1">
        <v>473.0</v>
      </c>
      <c r="F1032" s="1">
        <v>408.75</v>
      </c>
      <c r="G1032" s="1" t="s">
        <v>7204</v>
      </c>
      <c r="H1032" s="12">
        <v>45892.0</v>
      </c>
      <c r="I1032" s="1">
        <v>8.0</v>
      </c>
      <c r="J1032" s="1">
        <v>2025.0</v>
      </c>
      <c r="K1032" s="1" t="s">
        <v>7164</v>
      </c>
      <c r="L1032" s="1">
        <v>302.9</v>
      </c>
      <c r="M1032" s="13">
        <v>193338.75</v>
      </c>
      <c r="N1032" s="1">
        <v>143271.7</v>
      </c>
      <c r="O1032" s="13"/>
    </row>
    <row r="1033">
      <c r="A1033" s="1" t="s">
        <v>9244</v>
      </c>
      <c r="B1033" s="1" t="s">
        <v>7160</v>
      </c>
      <c r="C1033" s="1" t="s">
        <v>9245</v>
      </c>
      <c r="D1033" s="1" t="s">
        <v>7162</v>
      </c>
      <c r="E1033" s="1">
        <v>822.0</v>
      </c>
      <c r="F1033" s="1">
        <v>581.36</v>
      </c>
      <c r="G1033" s="1" t="s">
        <v>7185</v>
      </c>
      <c r="H1033" s="12">
        <v>45716.0</v>
      </c>
      <c r="I1033" s="1">
        <v>2.0</v>
      </c>
      <c r="J1033" s="1">
        <v>2025.0</v>
      </c>
      <c r="K1033" s="1" t="s">
        <v>7164</v>
      </c>
      <c r="L1033" s="1">
        <v>325.0</v>
      </c>
      <c r="M1033" s="13">
        <v>477877.92</v>
      </c>
      <c r="N1033" s="1">
        <v>267150.0</v>
      </c>
      <c r="O1033" s="13"/>
    </row>
    <row r="1034">
      <c r="A1034" s="1" t="s">
        <v>9246</v>
      </c>
      <c r="B1034" s="1" t="s">
        <v>7176</v>
      </c>
      <c r="C1034" s="1" t="s">
        <v>9247</v>
      </c>
      <c r="D1034" s="1" t="s">
        <v>7210</v>
      </c>
      <c r="E1034" s="1">
        <v>284.0</v>
      </c>
      <c r="F1034" s="1">
        <v>520.71</v>
      </c>
      <c r="G1034" s="1" t="s">
        <v>7204</v>
      </c>
      <c r="H1034" s="12">
        <v>45940.0</v>
      </c>
      <c r="I1034" s="1">
        <v>10.0</v>
      </c>
      <c r="J1034" s="1">
        <v>2025.0</v>
      </c>
      <c r="K1034" s="1" t="s">
        <v>7170</v>
      </c>
      <c r="L1034" s="1">
        <v>392.6</v>
      </c>
      <c r="M1034" s="13">
        <v>147881.64</v>
      </c>
      <c r="N1034" s="1">
        <v>111498.4</v>
      </c>
      <c r="O1034" s="13"/>
    </row>
    <row r="1035">
      <c r="A1035" s="1" t="s">
        <v>9248</v>
      </c>
      <c r="B1035" s="1" t="s">
        <v>7206</v>
      </c>
      <c r="C1035" s="1" t="s">
        <v>9249</v>
      </c>
      <c r="D1035" s="1" t="s">
        <v>7168</v>
      </c>
      <c r="E1035" s="1">
        <v>556.0</v>
      </c>
      <c r="F1035" s="1">
        <v>441.1</v>
      </c>
      <c r="G1035" s="1" t="s">
        <v>7182</v>
      </c>
      <c r="H1035" s="12">
        <v>46009.0</v>
      </c>
      <c r="I1035" s="1">
        <v>12.0</v>
      </c>
      <c r="J1035" s="1">
        <v>2025.0</v>
      </c>
      <c r="K1035" s="1" t="s">
        <v>7170</v>
      </c>
      <c r="L1035" s="1">
        <v>344.1</v>
      </c>
      <c r="M1035" s="13">
        <v>245251.6</v>
      </c>
      <c r="N1035" s="1">
        <v>191319.6</v>
      </c>
      <c r="O1035" s="13"/>
    </row>
    <row r="1036">
      <c r="A1036" s="1" t="s">
        <v>9250</v>
      </c>
      <c r="B1036" s="1" t="s">
        <v>7160</v>
      </c>
      <c r="C1036" s="1" t="s">
        <v>9251</v>
      </c>
      <c r="D1036" s="1" t="s">
        <v>7210</v>
      </c>
      <c r="E1036" s="1">
        <v>367.0</v>
      </c>
      <c r="F1036" s="1">
        <v>499.01</v>
      </c>
      <c r="G1036" s="1" t="s">
        <v>7169</v>
      </c>
      <c r="H1036" s="12">
        <v>45695.0</v>
      </c>
      <c r="I1036" s="1">
        <v>2.0</v>
      </c>
      <c r="J1036" s="1">
        <v>2025.0</v>
      </c>
      <c r="K1036" s="1" t="s">
        <v>7170</v>
      </c>
      <c r="L1036" s="1">
        <v>132.9</v>
      </c>
      <c r="M1036" s="13">
        <v>183136.67</v>
      </c>
      <c r="N1036" s="1">
        <v>48774.3</v>
      </c>
      <c r="O1036" s="13"/>
    </row>
    <row r="1037">
      <c r="A1037" s="1" t="s">
        <v>9252</v>
      </c>
      <c r="B1037" s="1" t="s">
        <v>7160</v>
      </c>
      <c r="C1037" s="1" t="s">
        <v>9253</v>
      </c>
      <c r="D1037" s="1" t="s">
        <v>7162</v>
      </c>
      <c r="E1037" s="1">
        <v>646.0</v>
      </c>
      <c r="F1037" s="1">
        <v>332.5</v>
      </c>
      <c r="G1037" s="1" t="s">
        <v>7182</v>
      </c>
      <c r="H1037" s="12">
        <v>45990.0</v>
      </c>
      <c r="I1037" s="1">
        <v>11.0</v>
      </c>
      <c r="J1037" s="1">
        <v>2025.0</v>
      </c>
      <c r="K1037" s="1" t="s">
        <v>7170</v>
      </c>
      <c r="L1037" s="1">
        <v>297.0</v>
      </c>
      <c r="M1037" s="13">
        <v>214795.0</v>
      </c>
      <c r="N1037" s="1">
        <v>191862.0</v>
      </c>
      <c r="O1037" s="13"/>
    </row>
    <row r="1038">
      <c r="A1038" s="1" t="s">
        <v>9254</v>
      </c>
      <c r="B1038" s="1" t="s">
        <v>7180</v>
      </c>
      <c r="C1038" s="1" t="s">
        <v>9255</v>
      </c>
      <c r="D1038" s="1" t="s">
        <v>7198</v>
      </c>
      <c r="E1038" s="1">
        <v>593.0</v>
      </c>
      <c r="F1038" s="1">
        <v>435.31</v>
      </c>
      <c r="G1038" s="1" t="s">
        <v>7182</v>
      </c>
      <c r="H1038" s="12">
        <v>45830.0</v>
      </c>
      <c r="I1038" s="1">
        <v>6.0</v>
      </c>
      <c r="J1038" s="1">
        <v>2025.0</v>
      </c>
      <c r="K1038" s="1" t="s">
        <v>7170</v>
      </c>
      <c r="L1038" s="1">
        <v>484.0</v>
      </c>
      <c r="M1038" s="13">
        <v>258138.83</v>
      </c>
      <c r="N1038" s="1">
        <v>287012.0</v>
      </c>
      <c r="O1038" s="13"/>
    </row>
    <row r="1039">
      <c r="A1039" s="1" t="s">
        <v>9256</v>
      </c>
      <c r="B1039" s="1" t="s">
        <v>7180</v>
      </c>
      <c r="C1039" s="1" t="s">
        <v>9257</v>
      </c>
      <c r="D1039" s="1" t="s">
        <v>7162</v>
      </c>
      <c r="E1039" s="1">
        <v>913.0</v>
      </c>
      <c r="F1039" s="1">
        <v>505.54</v>
      </c>
      <c r="G1039" s="1" t="s">
        <v>7204</v>
      </c>
      <c r="H1039" s="12">
        <v>45739.0</v>
      </c>
      <c r="I1039" s="1">
        <v>3.0</v>
      </c>
      <c r="J1039" s="1">
        <v>2025.0</v>
      </c>
      <c r="K1039" s="1" t="s">
        <v>7170</v>
      </c>
      <c r="L1039" s="1">
        <v>279.3</v>
      </c>
      <c r="M1039" s="13">
        <v>461558.02</v>
      </c>
      <c r="N1039" s="1">
        <v>255000.9</v>
      </c>
      <c r="O1039" s="13"/>
    </row>
    <row r="1040">
      <c r="A1040" s="1" t="s">
        <v>9258</v>
      </c>
      <c r="B1040" s="1" t="s">
        <v>7172</v>
      </c>
      <c r="C1040" s="1" t="s">
        <v>9259</v>
      </c>
      <c r="D1040" s="1" t="s">
        <v>7198</v>
      </c>
      <c r="E1040" s="1">
        <v>439.0</v>
      </c>
      <c r="F1040" s="1">
        <v>473.97</v>
      </c>
      <c r="G1040" s="1" t="s">
        <v>7182</v>
      </c>
      <c r="H1040" s="12">
        <v>45686.0</v>
      </c>
      <c r="I1040" s="1">
        <v>1.0</v>
      </c>
      <c r="J1040" s="1">
        <v>2025.0</v>
      </c>
      <c r="K1040" s="1" t="s">
        <v>7170</v>
      </c>
      <c r="L1040" s="1">
        <v>101.2</v>
      </c>
      <c r="M1040" s="13">
        <v>208072.83</v>
      </c>
      <c r="N1040" s="1">
        <v>44426.8</v>
      </c>
      <c r="O1040" s="13"/>
    </row>
    <row r="1041">
      <c r="A1041" s="1" t="s">
        <v>9260</v>
      </c>
      <c r="B1041" s="1" t="s">
        <v>7176</v>
      </c>
      <c r="C1041" s="1" t="s">
        <v>9261</v>
      </c>
      <c r="D1041" s="1" t="s">
        <v>7174</v>
      </c>
      <c r="E1041" s="1">
        <v>203.0</v>
      </c>
      <c r="F1041" s="1">
        <v>527.24</v>
      </c>
      <c r="G1041" s="1" t="s">
        <v>7185</v>
      </c>
      <c r="H1041" s="12">
        <v>45992.0</v>
      </c>
      <c r="I1041" s="1">
        <v>12.0</v>
      </c>
      <c r="J1041" s="1">
        <v>2025.0</v>
      </c>
      <c r="K1041" s="1" t="s">
        <v>7164</v>
      </c>
      <c r="L1041" s="1">
        <v>368.5</v>
      </c>
      <c r="M1041" s="13">
        <v>107029.72</v>
      </c>
      <c r="N1041" s="1">
        <v>74805.5</v>
      </c>
      <c r="O1041" s="13"/>
    </row>
    <row r="1042">
      <c r="A1042" s="1" t="s">
        <v>9262</v>
      </c>
      <c r="B1042" s="1" t="s">
        <v>7172</v>
      </c>
      <c r="C1042" s="1" t="s">
        <v>9263</v>
      </c>
      <c r="D1042" s="1" t="s">
        <v>7210</v>
      </c>
      <c r="E1042" s="1">
        <v>166.0</v>
      </c>
      <c r="F1042" s="1">
        <v>551.05</v>
      </c>
      <c r="G1042" s="1" t="s">
        <v>7163</v>
      </c>
      <c r="H1042" s="12">
        <v>45751.0</v>
      </c>
      <c r="I1042" s="1">
        <v>4.0</v>
      </c>
      <c r="J1042" s="1">
        <v>2025.0</v>
      </c>
      <c r="K1042" s="1" t="s">
        <v>7164</v>
      </c>
      <c r="L1042" s="1">
        <v>124.5</v>
      </c>
      <c r="M1042" s="13">
        <v>91474.3</v>
      </c>
      <c r="N1042" s="1">
        <v>20667.0</v>
      </c>
      <c r="O1042" s="13"/>
    </row>
    <row r="1043">
      <c r="A1043" s="1" t="s">
        <v>9264</v>
      </c>
      <c r="B1043" s="1" t="s">
        <v>7166</v>
      </c>
      <c r="C1043" s="1" t="s">
        <v>9265</v>
      </c>
      <c r="D1043" s="1" t="s">
        <v>7198</v>
      </c>
      <c r="E1043" s="1">
        <v>293.0</v>
      </c>
      <c r="F1043" s="1">
        <v>440.85</v>
      </c>
      <c r="G1043" s="1" t="s">
        <v>7163</v>
      </c>
      <c r="H1043" s="12">
        <v>45804.0</v>
      </c>
      <c r="I1043" s="1">
        <v>5.0</v>
      </c>
      <c r="J1043" s="1">
        <v>2025.0</v>
      </c>
      <c r="K1043" s="1" t="s">
        <v>7164</v>
      </c>
      <c r="L1043" s="1">
        <v>153.5</v>
      </c>
      <c r="M1043" s="13">
        <v>129169.05</v>
      </c>
      <c r="N1043" s="1">
        <v>44975.5</v>
      </c>
      <c r="O1043" s="13"/>
    </row>
    <row r="1044">
      <c r="A1044" s="1" t="s">
        <v>9266</v>
      </c>
      <c r="B1044" s="1" t="s">
        <v>7172</v>
      </c>
      <c r="C1044" s="1" t="s">
        <v>9267</v>
      </c>
      <c r="D1044" s="1" t="s">
        <v>7210</v>
      </c>
      <c r="E1044" s="1">
        <v>664.0</v>
      </c>
      <c r="F1044" s="1">
        <v>349.51</v>
      </c>
      <c r="G1044" s="1" t="s">
        <v>7178</v>
      </c>
      <c r="H1044" s="12">
        <v>45932.0</v>
      </c>
      <c r="I1044" s="1">
        <v>10.0</v>
      </c>
      <c r="J1044" s="1">
        <v>2025.0</v>
      </c>
      <c r="K1044" s="1" t="s">
        <v>7164</v>
      </c>
      <c r="L1044" s="1">
        <v>166.8</v>
      </c>
      <c r="M1044" s="13">
        <v>232074.64</v>
      </c>
      <c r="N1044" s="1">
        <v>110755.2</v>
      </c>
      <c r="O1044" s="13"/>
    </row>
    <row r="1045">
      <c r="A1045" s="1" t="s">
        <v>9268</v>
      </c>
      <c r="B1045" s="1" t="s">
        <v>7166</v>
      </c>
      <c r="C1045" s="1" t="s">
        <v>9269</v>
      </c>
      <c r="D1045" s="1" t="s">
        <v>7168</v>
      </c>
      <c r="E1045" s="1">
        <v>156.0</v>
      </c>
      <c r="F1045" s="1">
        <v>593.66</v>
      </c>
      <c r="G1045" s="1" t="s">
        <v>7178</v>
      </c>
      <c r="H1045" s="12">
        <v>45732.0</v>
      </c>
      <c r="I1045" s="1">
        <v>3.0</v>
      </c>
      <c r="J1045" s="1">
        <v>2025.0</v>
      </c>
      <c r="K1045" s="1" t="s">
        <v>7170</v>
      </c>
      <c r="L1045" s="1">
        <v>187.6</v>
      </c>
      <c r="M1045" s="13">
        <v>92610.96</v>
      </c>
      <c r="N1045" s="1">
        <v>29265.6</v>
      </c>
      <c r="O1045" s="13"/>
    </row>
    <row r="1046">
      <c r="A1046" s="1" t="s">
        <v>9270</v>
      </c>
      <c r="B1046" s="1" t="s">
        <v>7172</v>
      </c>
      <c r="C1046" s="1" t="s">
        <v>9271</v>
      </c>
      <c r="D1046" s="1" t="s">
        <v>7168</v>
      </c>
      <c r="E1046" s="1">
        <v>594.0</v>
      </c>
      <c r="F1046" s="1">
        <v>566.64</v>
      </c>
      <c r="G1046" s="1" t="s">
        <v>7185</v>
      </c>
      <c r="H1046" s="12">
        <v>45739.0</v>
      </c>
      <c r="I1046" s="1">
        <v>3.0</v>
      </c>
      <c r="J1046" s="1">
        <v>2025.0</v>
      </c>
      <c r="K1046" s="1" t="s">
        <v>7170</v>
      </c>
      <c r="L1046" s="1">
        <v>453.5</v>
      </c>
      <c r="M1046" s="13">
        <v>336584.16</v>
      </c>
      <c r="N1046" s="1">
        <v>269379.0</v>
      </c>
      <c r="O1046" s="13"/>
    </row>
    <row r="1047">
      <c r="A1047" s="1" t="s">
        <v>9272</v>
      </c>
      <c r="B1047" s="1" t="s">
        <v>7160</v>
      </c>
      <c r="C1047" s="1" t="s">
        <v>9273</v>
      </c>
      <c r="D1047" s="1" t="s">
        <v>7162</v>
      </c>
      <c r="E1047" s="1">
        <v>723.0</v>
      </c>
      <c r="F1047" s="1">
        <v>408.17</v>
      </c>
      <c r="G1047" s="1" t="s">
        <v>7191</v>
      </c>
      <c r="H1047" s="12">
        <v>45905.0</v>
      </c>
      <c r="I1047" s="1">
        <v>9.0</v>
      </c>
      <c r="J1047" s="1">
        <v>2025.0</v>
      </c>
      <c r="K1047" s="1" t="s">
        <v>7170</v>
      </c>
      <c r="L1047" s="1">
        <v>392.4</v>
      </c>
      <c r="M1047" s="13">
        <v>295106.91</v>
      </c>
      <c r="N1047" s="1">
        <v>283705.2</v>
      </c>
      <c r="O1047" s="13"/>
    </row>
    <row r="1048">
      <c r="A1048" s="1" t="s">
        <v>9274</v>
      </c>
      <c r="B1048" s="1" t="s">
        <v>7160</v>
      </c>
      <c r="C1048" s="1" t="s">
        <v>9275</v>
      </c>
      <c r="D1048" s="1" t="s">
        <v>7210</v>
      </c>
      <c r="E1048" s="1">
        <v>680.0</v>
      </c>
      <c r="F1048" s="1">
        <v>503.11</v>
      </c>
      <c r="G1048" s="1" t="s">
        <v>7191</v>
      </c>
      <c r="H1048" s="12">
        <v>45952.0</v>
      </c>
      <c r="I1048" s="1">
        <v>10.0</v>
      </c>
      <c r="J1048" s="1">
        <v>2025.0</v>
      </c>
      <c r="K1048" s="1" t="s">
        <v>7164</v>
      </c>
      <c r="L1048" s="1">
        <v>159.5</v>
      </c>
      <c r="M1048" s="13">
        <v>342114.8</v>
      </c>
      <c r="N1048" s="1">
        <v>108460.0</v>
      </c>
      <c r="O1048" s="13"/>
    </row>
    <row r="1049">
      <c r="A1049" s="1" t="s">
        <v>9276</v>
      </c>
      <c r="B1049" s="1" t="s">
        <v>7202</v>
      </c>
      <c r="C1049" s="1" t="s">
        <v>9277</v>
      </c>
      <c r="D1049" s="1" t="s">
        <v>7174</v>
      </c>
      <c r="E1049" s="1">
        <v>484.0</v>
      </c>
      <c r="F1049" s="1">
        <v>549.45</v>
      </c>
      <c r="G1049" s="1" t="s">
        <v>7178</v>
      </c>
      <c r="H1049" s="12">
        <v>45823.0</v>
      </c>
      <c r="I1049" s="1">
        <v>6.0</v>
      </c>
      <c r="J1049" s="1">
        <v>2025.0</v>
      </c>
      <c r="K1049" s="1" t="s">
        <v>7170</v>
      </c>
      <c r="L1049" s="1">
        <v>447.9</v>
      </c>
      <c r="M1049" s="13">
        <v>265933.8</v>
      </c>
      <c r="N1049" s="1">
        <v>216783.6</v>
      </c>
      <c r="O1049" s="13"/>
    </row>
    <row r="1050">
      <c r="A1050" s="1" t="s">
        <v>9278</v>
      </c>
      <c r="B1050" s="1" t="s">
        <v>7160</v>
      </c>
      <c r="C1050" s="1" t="s">
        <v>9279</v>
      </c>
      <c r="D1050" s="1" t="s">
        <v>7210</v>
      </c>
      <c r="E1050" s="1">
        <v>943.0</v>
      </c>
      <c r="F1050" s="1">
        <v>390.58</v>
      </c>
      <c r="G1050" s="1" t="s">
        <v>7191</v>
      </c>
      <c r="H1050" s="12">
        <v>45661.0</v>
      </c>
      <c r="I1050" s="1">
        <v>1.0</v>
      </c>
      <c r="J1050" s="1">
        <v>2025.0</v>
      </c>
      <c r="K1050" s="1" t="s">
        <v>7170</v>
      </c>
      <c r="L1050" s="1">
        <v>157.7</v>
      </c>
      <c r="M1050" s="13">
        <v>368316.94</v>
      </c>
      <c r="N1050" s="1">
        <v>148711.1</v>
      </c>
      <c r="O1050" s="13"/>
    </row>
    <row r="1051">
      <c r="A1051" s="1" t="s">
        <v>9280</v>
      </c>
      <c r="B1051" s="1" t="s">
        <v>7160</v>
      </c>
      <c r="C1051" s="1" t="s">
        <v>9281</v>
      </c>
      <c r="D1051" s="1" t="s">
        <v>7210</v>
      </c>
      <c r="E1051" s="1">
        <v>820.0</v>
      </c>
      <c r="F1051" s="1">
        <v>573.72</v>
      </c>
      <c r="G1051" s="1" t="s">
        <v>7191</v>
      </c>
      <c r="H1051" s="12">
        <v>45805.0</v>
      </c>
      <c r="I1051" s="1">
        <v>5.0</v>
      </c>
      <c r="J1051" s="1">
        <v>2025.0</v>
      </c>
      <c r="K1051" s="1" t="s">
        <v>7170</v>
      </c>
      <c r="L1051" s="1">
        <v>215.3</v>
      </c>
      <c r="M1051" s="13">
        <v>470450.4</v>
      </c>
      <c r="N1051" s="1">
        <v>176546.0</v>
      </c>
      <c r="O1051" s="13"/>
    </row>
    <row r="1052">
      <c r="A1052" s="1" t="s">
        <v>9282</v>
      </c>
      <c r="B1052" s="1" t="s">
        <v>7206</v>
      </c>
      <c r="C1052" s="1" t="s">
        <v>9283</v>
      </c>
      <c r="D1052" s="1" t="s">
        <v>7162</v>
      </c>
      <c r="E1052" s="1">
        <v>544.0</v>
      </c>
      <c r="F1052" s="1">
        <v>545.28</v>
      </c>
      <c r="G1052" s="1" t="s">
        <v>7182</v>
      </c>
      <c r="H1052" s="12">
        <v>45793.0</v>
      </c>
      <c r="I1052" s="1">
        <v>5.0</v>
      </c>
      <c r="J1052" s="1">
        <v>2025.0</v>
      </c>
      <c r="K1052" s="1" t="s">
        <v>7164</v>
      </c>
      <c r="L1052" s="1">
        <v>434.2</v>
      </c>
      <c r="M1052" s="13">
        <v>296632.32</v>
      </c>
      <c r="N1052" s="1">
        <v>236204.8</v>
      </c>
      <c r="O1052" s="13"/>
    </row>
    <row r="1053">
      <c r="A1053" s="1" t="s">
        <v>9284</v>
      </c>
      <c r="B1053" s="1" t="s">
        <v>7176</v>
      </c>
      <c r="C1053" s="1" t="s">
        <v>9285</v>
      </c>
      <c r="D1053" s="1" t="s">
        <v>7210</v>
      </c>
      <c r="E1053" s="1">
        <v>156.0</v>
      </c>
      <c r="F1053" s="1">
        <v>587.86</v>
      </c>
      <c r="G1053" s="1" t="s">
        <v>7169</v>
      </c>
      <c r="H1053" s="12">
        <v>45789.0</v>
      </c>
      <c r="I1053" s="1">
        <v>5.0</v>
      </c>
      <c r="J1053" s="1">
        <v>2025.0</v>
      </c>
      <c r="K1053" s="1" t="s">
        <v>7164</v>
      </c>
      <c r="L1053" s="1">
        <v>427.2</v>
      </c>
      <c r="M1053" s="13">
        <v>91706.16</v>
      </c>
      <c r="N1053" s="1">
        <v>66643.2</v>
      </c>
      <c r="O1053" s="13"/>
    </row>
    <row r="1054">
      <c r="A1054" s="1" t="s">
        <v>9286</v>
      </c>
      <c r="B1054" s="1" t="s">
        <v>7160</v>
      </c>
      <c r="C1054" s="1" t="s">
        <v>9287</v>
      </c>
      <c r="D1054" s="1" t="s">
        <v>7210</v>
      </c>
      <c r="E1054" s="1">
        <v>268.0</v>
      </c>
      <c r="F1054" s="1">
        <v>426.08</v>
      </c>
      <c r="G1054" s="1" t="s">
        <v>7191</v>
      </c>
      <c r="H1054" s="12">
        <v>45934.0</v>
      </c>
      <c r="I1054" s="1">
        <v>10.0</v>
      </c>
      <c r="J1054" s="1">
        <v>2025.0</v>
      </c>
      <c r="K1054" s="1" t="s">
        <v>7164</v>
      </c>
      <c r="L1054" s="1">
        <v>316.3</v>
      </c>
      <c r="M1054" s="13">
        <v>114189.44</v>
      </c>
      <c r="N1054" s="1">
        <v>84768.4</v>
      </c>
      <c r="O1054" s="13"/>
    </row>
    <row r="1055">
      <c r="A1055" s="1" t="s">
        <v>9288</v>
      </c>
      <c r="B1055" s="1" t="s">
        <v>7160</v>
      </c>
      <c r="C1055" s="1" t="s">
        <v>9289</v>
      </c>
      <c r="D1055" s="1" t="s">
        <v>7162</v>
      </c>
      <c r="E1055" s="1">
        <v>233.0</v>
      </c>
      <c r="F1055" s="1">
        <v>533.57</v>
      </c>
      <c r="G1055" s="1" t="s">
        <v>7169</v>
      </c>
      <c r="H1055" s="12">
        <v>45786.0</v>
      </c>
      <c r="I1055" s="1">
        <v>5.0</v>
      </c>
      <c r="J1055" s="1">
        <v>2025.0</v>
      </c>
      <c r="K1055" s="1" t="s">
        <v>7164</v>
      </c>
      <c r="L1055" s="1">
        <v>494.6</v>
      </c>
      <c r="M1055" s="13">
        <v>124321.81</v>
      </c>
      <c r="N1055" s="1">
        <v>115241.8</v>
      </c>
      <c r="O1055" s="13"/>
    </row>
    <row r="1056">
      <c r="A1056" s="1" t="s">
        <v>9290</v>
      </c>
      <c r="B1056" s="1" t="s">
        <v>7172</v>
      </c>
      <c r="C1056" s="1" t="s">
        <v>9291</v>
      </c>
      <c r="D1056" s="1" t="s">
        <v>7174</v>
      </c>
      <c r="E1056" s="1">
        <v>907.0</v>
      </c>
      <c r="F1056" s="1">
        <v>484.33</v>
      </c>
      <c r="G1056" s="1" t="s">
        <v>7178</v>
      </c>
      <c r="H1056" s="12">
        <v>45791.0</v>
      </c>
      <c r="I1056" s="1">
        <v>5.0</v>
      </c>
      <c r="J1056" s="1">
        <v>2025.0</v>
      </c>
      <c r="K1056" s="1" t="s">
        <v>7170</v>
      </c>
      <c r="L1056" s="1">
        <v>460.6</v>
      </c>
      <c r="M1056" s="13">
        <v>439287.31</v>
      </c>
      <c r="N1056" s="1">
        <v>417764.2</v>
      </c>
      <c r="O1056" s="13"/>
    </row>
    <row r="1057">
      <c r="A1057" s="1" t="s">
        <v>9292</v>
      </c>
      <c r="B1057" s="1" t="s">
        <v>7172</v>
      </c>
      <c r="C1057" s="1" t="s">
        <v>9293</v>
      </c>
      <c r="D1057" s="1" t="s">
        <v>7198</v>
      </c>
      <c r="E1057" s="1">
        <v>288.0</v>
      </c>
      <c r="F1057" s="1">
        <v>325.55</v>
      </c>
      <c r="G1057" s="1" t="s">
        <v>7182</v>
      </c>
      <c r="H1057" s="12">
        <v>46014.0</v>
      </c>
      <c r="I1057" s="1">
        <v>12.0</v>
      </c>
      <c r="J1057" s="1">
        <v>2025.0</v>
      </c>
      <c r="K1057" s="1" t="s">
        <v>7164</v>
      </c>
      <c r="L1057" s="1">
        <v>414.4</v>
      </c>
      <c r="M1057" s="13">
        <v>93758.4</v>
      </c>
      <c r="N1057" s="1">
        <v>119347.2</v>
      </c>
      <c r="O1057" s="13"/>
    </row>
    <row r="1058">
      <c r="A1058" s="1" t="s">
        <v>9294</v>
      </c>
      <c r="B1058" s="1" t="s">
        <v>7160</v>
      </c>
      <c r="C1058" s="1" t="s">
        <v>9295</v>
      </c>
      <c r="D1058" s="1" t="s">
        <v>7210</v>
      </c>
      <c r="E1058" s="1">
        <v>686.0</v>
      </c>
      <c r="F1058" s="1">
        <v>594.38</v>
      </c>
      <c r="G1058" s="1" t="s">
        <v>7191</v>
      </c>
      <c r="H1058" s="12">
        <v>45774.0</v>
      </c>
      <c r="I1058" s="1">
        <v>4.0</v>
      </c>
      <c r="J1058" s="1">
        <v>2025.0</v>
      </c>
      <c r="K1058" s="1" t="s">
        <v>7164</v>
      </c>
      <c r="L1058" s="1">
        <v>231.6</v>
      </c>
      <c r="M1058" s="13">
        <v>407744.68</v>
      </c>
      <c r="N1058" s="1">
        <v>158877.6</v>
      </c>
      <c r="O1058" s="13"/>
    </row>
    <row r="1059">
      <c r="A1059" s="1" t="s">
        <v>9296</v>
      </c>
      <c r="B1059" s="1" t="s">
        <v>7166</v>
      </c>
      <c r="C1059" s="1" t="s">
        <v>9297</v>
      </c>
      <c r="D1059" s="1" t="s">
        <v>7188</v>
      </c>
      <c r="E1059" s="1">
        <v>716.0</v>
      </c>
      <c r="F1059" s="1">
        <v>449.85</v>
      </c>
      <c r="G1059" s="1" t="s">
        <v>7204</v>
      </c>
      <c r="H1059" s="12">
        <v>45880.0</v>
      </c>
      <c r="I1059" s="1">
        <v>8.0</v>
      </c>
      <c r="J1059" s="1">
        <v>2025.0</v>
      </c>
      <c r="K1059" s="1" t="s">
        <v>7170</v>
      </c>
      <c r="L1059" s="1">
        <v>482.6</v>
      </c>
      <c r="M1059" s="13">
        <v>322092.6</v>
      </c>
      <c r="N1059" s="1">
        <v>345541.6</v>
      </c>
      <c r="O1059" s="13"/>
    </row>
    <row r="1060">
      <c r="A1060" s="1" t="s">
        <v>9298</v>
      </c>
      <c r="B1060" s="1" t="s">
        <v>7176</v>
      </c>
      <c r="C1060" s="1" t="s">
        <v>9299</v>
      </c>
      <c r="D1060" s="1" t="s">
        <v>7174</v>
      </c>
      <c r="E1060" s="1">
        <v>929.0</v>
      </c>
      <c r="F1060" s="1">
        <v>463.58</v>
      </c>
      <c r="G1060" s="1" t="s">
        <v>7178</v>
      </c>
      <c r="H1060" s="12">
        <v>45914.0</v>
      </c>
      <c r="I1060" s="1">
        <v>9.0</v>
      </c>
      <c r="J1060" s="1">
        <v>2025.0</v>
      </c>
      <c r="K1060" s="1" t="s">
        <v>7164</v>
      </c>
      <c r="L1060" s="1">
        <v>253.0</v>
      </c>
      <c r="M1060" s="13">
        <v>430665.82</v>
      </c>
      <c r="N1060" s="1">
        <v>235037.0</v>
      </c>
      <c r="O1060" s="13"/>
    </row>
    <row r="1061">
      <c r="A1061" s="1" t="s">
        <v>9300</v>
      </c>
      <c r="B1061" s="1" t="s">
        <v>7176</v>
      </c>
      <c r="C1061" s="1" t="s">
        <v>9301</v>
      </c>
      <c r="D1061" s="1" t="s">
        <v>7174</v>
      </c>
      <c r="E1061" s="1">
        <v>379.0</v>
      </c>
      <c r="F1061" s="1">
        <v>513.02</v>
      </c>
      <c r="G1061" s="1" t="s">
        <v>7163</v>
      </c>
      <c r="H1061" s="12">
        <v>45737.0</v>
      </c>
      <c r="I1061" s="1">
        <v>3.0</v>
      </c>
      <c r="J1061" s="1">
        <v>2025.0</v>
      </c>
      <c r="K1061" s="1" t="s">
        <v>7164</v>
      </c>
      <c r="L1061" s="1">
        <v>283.5</v>
      </c>
      <c r="M1061" s="13">
        <v>194434.58</v>
      </c>
      <c r="N1061" s="1">
        <v>107446.5</v>
      </c>
      <c r="O1061" s="13"/>
    </row>
    <row r="1062">
      <c r="A1062" s="1" t="s">
        <v>9302</v>
      </c>
      <c r="B1062" s="1" t="s">
        <v>7160</v>
      </c>
      <c r="C1062" s="1" t="s">
        <v>9303</v>
      </c>
      <c r="D1062" s="1" t="s">
        <v>7198</v>
      </c>
      <c r="E1062" s="1">
        <v>653.0</v>
      </c>
      <c r="F1062" s="1">
        <v>576.08</v>
      </c>
      <c r="G1062" s="1" t="s">
        <v>7182</v>
      </c>
      <c r="H1062" s="12">
        <v>45964.0</v>
      </c>
      <c r="I1062" s="1">
        <v>11.0</v>
      </c>
      <c r="J1062" s="1">
        <v>2025.0</v>
      </c>
      <c r="K1062" s="1" t="s">
        <v>7170</v>
      </c>
      <c r="L1062" s="1">
        <v>476.0</v>
      </c>
      <c r="M1062" s="13">
        <v>376180.24</v>
      </c>
      <c r="N1062" s="1">
        <v>310828.0</v>
      </c>
      <c r="O1062" s="13"/>
    </row>
    <row r="1063">
      <c r="A1063" s="1" t="s">
        <v>9304</v>
      </c>
      <c r="B1063" s="1" t="s">
        <v>7160</v>
      </c>
      <c r="C1063" s="1" t="s">
        <v>9305</v>
      </c>
      <c r="D1063" s="1" t="s">
        <v>7188</v>
      </c>
      <c r="E1063" s="1">
        <v>997.0</v>
      </c>
      <c r="F1063" s="1">
        <v>385.72</v>
      </c>
      <c r="G1063" s="1" t="s">
        <v>7185</v>
      </c>
      <c r="H1063" s="12">
        <v>45863.0</v>
      </c>
      <c r="I1063" s="1">
        <v>7.0</v>
      </c>
      <c r="J1063" s="1">
        <v>2025.0</v>
      </c>
      <c r="K1063" s="1" t="s">
        <v>7170</v>
      </c>
      <c r="L1063" s="1">
        <v>270.7</v>
      </c>
      <c r="M1063" s="13">
        <v>384562.84</v>
      </c>
      <c r="N1063" s="1">
        <v>269887.9</v>
      </c>
      <c r="O1063" s="13"/>
    </row>
    <row r="1064">
      <c r="A1064" s="1" t="s">
        <v>9306</v>
      </c>
      <c r="B1064" s="1" t="s">
        <v>7206</v>
      </c>
      <c r="C1064" s="1" t="s">
        <v>9307</v>
      </c>
      <c r="D1064" s="1" t="s">
        <v>7210</v>
      </c>
      <c r="E1064" s="1">
        <v>434.0</v>
      </c>
      <c r="F1064" s="1">
        <v>319.06</v>
      </c>
      <c r="G1064" s="1" t="s">
        <v>7182</v>
      </c>
      <c r="H1064" s="12">
        <v>45851.0</v>
      </c>
      <c r="I1064" s="1">
        <v>7.0</v>
      </c>
      <c r="J1064" s="1">
        <v>2025.0</v>
      </c>
      <c r="K1064" s="1" t="s">
        <v>7164</v>
      </c>
      <c r="L1064" s="1">
        <v>209.7</v>
      </c>
      <c r="M1064" s="13">
        <v>138472.04</v>
      </c>
      <c r="N1064" s="1">
        <v>91009.8</v>
      </c>
      <c r="O1064" s="13"/>
    </row>
    <row r="1065">
      <c r="A1065" s="1" t="s">
        <v>9308</v>
      </c>
      <c r="B1065" s="1" t="s">
        <v>7180</v>
      </c>
      <c r="C1065" s="1" t="s">
        <v>9309</v>
      </c>
      <c r="D1065" s="1" t="s">
        <v>7162</v>
      </c>
      <c r="E1065" s="1">
        <v>736.0</v>
      </c>
      <c r="F1065" s="1">
        <v>486.74</v>
      </c>
      <c r="G1065" s="1" t="s">
        <v>7204</v>
      </c>
      <c r="H1065" s="12">
        <v>45658.0</v>
      </c>
      <c r="I1065" s="1">
        <v>1.0</v>
      </c>
      <c r="J1065" s="1">
        <v>2025.0</v>
      </c>
      <c r="K1065" s="1" t="s">
        <v>7164</v>
      </c>
      <c r="L1065" s="1">
        <v>260.8</v>
      </c>
      <c r="M1065" s="13">
        <v>358240.64</v>
      </c>
      <c r="N1065" s="1">
        <v>191948.8</v>
      </c>
      <c r="O1065" s="13"/>
    </row>
    <row r="1066">
      <c r="A1066" s="1" t="s">
        <v>9310</v>
      </c>
      <c r="B1066" s="1" t="s">
        <v>7160</v>
      </c>
      <c r="C1066" s="1" t="s">
        <v>9311</v>
      </c>
      <c r="D1066" s="1" t="s">
        <v>7210</v>
      </c>
      <c r="E1066" s="1">
        <v>335.0</v>
      </c>
      <c r="F1066" s="1">
        <v>446.68</v>
      </c>
      <c r="G1066" s="1" t="s">
        <v>7191</v>
      </c>
      <c r="H1066" s="12">
        <v>45817.0</v>
      </c>
      <c r="I1066" s="1">
        <v>6.0</v>
      </c>
      <c r="J1066" s="1">
        <v>2025.0</v>
      </c>
      <c r="K1066" s="1" t="s">
        <v>7170</v>
      </c>
      <c r="L1066" s="1">
        <v>114.7</v>
      </c>
      <c r="M1066" s="13">
        <v>149637.8</v>
      </c>
      <c r="N1066" s="1">
        <v>38424.5</v>
      </c>
      <c r="O1066" s="13"/>
    </row>
    <row r="1067">
      <c r="A1067" s="1" t="s">
        <v>9312</v>
      </c>
      <c r="B1067" s="1" t="s">
        <v>7160</v>
      </c>
      <c r="C1067" s="1" t="s">
        <v>9313</v>
      </c>
      <c r="D1067" s="1" t="s">
        <v>7210</v>
      </c>
      <c r="E1067" s="1">
        <v>628.0</v>
      </c>
      <c r="F1067" s="1">
        <v>597.67</v>
      </c>
      <c r="G1067" s="1" t="s">
        <v>7191</v>
      </c>
      <c r="H1067" s="12">
        <v>45841.0</v>
      </c>
      <c r="I1067" s="1">
        <v>7.0</v>
      </c>
      <c r="J1067" s="1">
        <v>2025.0</v>
      </c>
      <c r="K1067" s="1" t="s">
        <v>7164</v>
      </c>
      <c r="L1067" s="1">
        <v>325.0</v>
      </c>
      <c r="M1067" s="13">
        <v>375336.76</v>
      </c>
      <c r="N1067" s="1">
        <v>204100.0</v>
      </c>
      <c r="O1067" s="13"/>
    </row>
    <row r="1068">
      <c r="A1068" s="1" t="s">
        <v>9314</v>
      </c>
      <c r="B1068" s="1" t="s">
        <v>7166</v>
      </c>
      <c r="C1068" s="1" t="s">
        <v>9315</v>
      </c>
      <c r="D1068" s="1" t="s">
        <v>7168</v>
      </c>
      <c r="E1068" s="1">
        <v>451.0</v>
      </c>
      <c r="F1068" s="1">
        <v>480.85</v>
      </c>
      <c r="G1068" s="1" t="s">
        <v>7204</v>
      </c>
      <c r="H1068" s="12">
        <v>46011.0</v>
      </c>
      <c r="I1068" s="1">
        <v>12.0</v>
      </c>
      <c r="J1068" s="1">
        <v>2025.0</v>
      </c>
      <c r="K1068" s="1" t="s">
        <v>7164</v>
      </c>
      <c r="L1068" s="1">
        <v>459.8</v>
      </c>
      <c r="M1068" s="13">
        <v>216863.35</v>
      </c>
      <c r="N1068" s="1">
        <v>207369.8</v>
      </c>
      <c r="O1068" s="13"/>
    </row>
    <row r="1069">
      <c r="A1069" s="1" t="s">
        <v>9316</v>
      </c>
      <c r="B1069" s="1" t="s">
        <v>7160</v>
      </c>
      <c r="C1069" s="1" t="s">
        <v>9317</v>
      </c>
      <c r="D1069" s="1" t="s">
        <v>7210</v>
      </c>
      <c r="E1069" s="1">
        <v>244.0</v>
      </c>
      <c r="F1069" s="1">
        <v>345.32</v>
      </c>
      <c r="G1069" s="1" t="s">
        <v>7191</v>
      </c>
      <c r="H1069" s="12">
        <v>45875.0</v>
      </c>
      <c r="I1069" s="1">
        <v>8.0</v>
      </c>
      <c r="J1069" s="1">
        <v>2025.0</v>
      </c>
      <c r="K1069" s="1" t="s">
        <v>7170</v>
      </c>
      <c r="L1069" s="1">
        <v>429.0</v>
      </c>
      <c r="M1069" s="13">
        <v>84258.08</v>
      </c>
      <c r="N1069" s="1">
        <v>104676.0</v>
      </c>
      <c r="O1069" s="13"/>
    </row>
    <row r="1070">
      <c r="A1070" s="1" t="s">
        <v>9318</v>
      </c>
      <c r="B1070" s="1" t="s">
        <v>7206</v>
      </c>
      <c r="C1070" s="1" t="s">
        <v>9319</v>
      </c>
      <c r="D1070" s="1" t="s">
        <v>7198</v>
      </c>
      <c r="E1070" s="1">
        <v>251.0</v>
      </c>
      <c r="F1070" s="1">
        <v>441.42</v>
      </c>
      <c r="G1070" s="1" t="s">
        <v>7185</v>
      </c>
      <c r="H1070" s="12">
        <v>45896.0</v>
      </c>
      <c r="I1070" s="1">
        <v>8.0</v>
      </c>
      <c r="J1070" s="1">
        <v>2025.0</v>
      </c>
      <c r="K1070" s="1" t="s">
        <v>7170</v>
      </c>
      <c r="L1070" s="1">
        <v>252.3</v>
      </c>
      <c r="M1070" s="13">
        <v>110796.42</v>
      </c>
      <c r="N1070" s="1">
        <v>63327.3</v>
      </c>
      <c r="O1070" s="13"/>
    </row>
    <row r="1071">
      <c r="A1071" s="1" t="s">
        <v>9320</v>
      </c>
      <c r="B1071" s="1" t="s">
        <v>7180</v>
      </c>
      <c r="C1071" s="1" t="s">
        <v>9321</v>
      </c>
      <c r="D1071" s="1" t="s">
        <v>7168</v>
      </c>
      <c r="E1071" s="1">
        <v>943.0</v>
      </c>
      <c r="F1071" s="1">
        <v>476.31</v>
      </c>
      <c r="G1071" s="1" t="s">
        <v>7182</v>
      </c>
      <c r="H1071" s="12">
        <v>45792.0</v>
      </c>
      <c r="I1071" s="1">
        <v>5.0</v>
      </c>
      <c r="J1071" s="1">
        <v>2025.0</v>
      </c>
      <c r="K1071" s="1" t="s">
        <v>7170</v>
      </c>
      <c r="L1071" s="1">
        <v>450.2</v>
      </c>
      <c r="M1071" s="13">
        <v>449160.33</v>
      </c>
      <c r="N1071" s="1">
        <v>424538.6</v>
      </c>
      <c r="O1071" s="13"/>
    </row>
    <row r="1072">
      <c r="A1072" s="1" t="s">
        <v>9322</v>
      </c>
      <c r="B1072" s="1" t="s">
        <v>7160</v>
      </c>
      <c r="C1072" s="1" t="s">
        <v>9323</v>
      </c>
      <c r="D1072" s="1" t="s">
        <v>7210</v>
      </c>
      <c r="E1072" s="1">
        <v>377.0</v>
      </c>
      <c r="F1072" s="1">
        <v>354.89</v>
      </c>
      <c r="G1072" s="1" t="s">
        <v>7163</v>
      </c>
      <c r="H1072" s="12">
        <v>45779.0</v>
      </c>
      <c r="I1072" s="1">
        <v>5.0</v>
      </c>
      <c r="J1072" s="1">
        <v>2025.0</v>
      </c>
      <c r="K1072" s="1" t="s">
        <v>7164</v>
      </c>
      <c r="L1072" s="1">
        <v>341.8</v>
      </c>
      <c r="M1072" s="13">
        <v>133793.53</v>
      </c>
      <c r="N1072" s="1">
        <v>128858.6</v>
      </c>
      <c r="O1072" s="13"/>
    </row>
    <row r="1073">
      <c r="A1073" s="1" t="s">
        <v>9324</v>
      </c>
      <c r="B1073" s="1" t="s">
        <v>7206</v>
      </c>
      <c r="C1073" s="1" t="s">
        <v>9325</v>
      </c>
      <c r="D1073" s="1" t="s">
        <v>7210</v>
      </c>
      <c r="E1073" s="1">
        <v>344.0</v>
      </c>
      <c r="F1073" s="1">
        <v>353.79</v>
      </c>
      <c r="G1073" s="1" t="s">
        <v>7163</v>
      </c>
      <c r="H1073" s="12">
        <v>45700.0</v>
      </c>
      <c r="I1073" s="1">
        <v>2.0</v>
      </c>
      <c r="J1073" s="1">
        <v>2025.0</v>
      </c>
      <c r="K1073" s="1" t="s">
        <v>7164</v>
      </c>
      <c r="L1073" s="1">
        <v>182.3</v>
      </c>
      <c r="M1073" s="13">
        <v>121703.76</v>
      </c>
      <c r="N1073" s="1">
        <v>62711.2</v>
      </c>
      <c r="O1073" s="13"/>
    </row>
    <row r="1074">
      <c r="A1074" s="1" t="s">
        <v>9326</v>
      </c>
      <c r="B1074" s="1" t="s">
        <v>7166</v>
      </c>
      <c r="C1074" s="1" t="s">
        <v>9327</v>
      </c>
      <c r="D1074" s="1" t="s">
        <v>7198</v>
      </c>
      <c r="E1074" s="1">
        <v>227.0</v>
      </c>
      <c r="F1074" s="1">
        <v>449.82</v>
      </c>
      <c r="G1074" s="1" t="s">
        <v>7204</v>
      </c>
      <c r="H1074" s="12">
        <v>45953.0</v>
      </c>
      <c r="I1074" s="1">
        <v>10.0</v>
      </c>
      <c r="J1074" s="1">
        <v>2025.0</v>
      </c>
      <c r="K1074" s="1" t="s">
        <v>7170</v>
      </c>
      <c r="L1074" s="1">
        <v>307.0</v>
      </c>
      <c r="M1074" s="13">
        <v>102109.14</v>
      </c>
      <c r="N1074" s="1">
        <v>69689.0</v>
      </c>
      <c r="O1074" s="13"/>
    </row>
    <row r="1075">
      <c r="A1075" s="1" t="s">
        <v>9328</v>
      </c>
      <c r="B1075" s="1" t="s">
        <v>7160</v>
      </c>
      <c r="C1075" s="1" t="s">
        <v>9329</v>
      </c>
      <c r="D1075" s="1" t="s">
        <v>7174</v>
      </c>
      <c r="E1075" s="1">
        <v>158.0</v>
      </c>
      <c r="F1075" s="1">
        <v>365.69</v>
      </c>
      <c r="G1075" s="1" t="s">
        <v>7169</v>
      </c>
      <c r="H1075" s="12">
        <v>45791.0</v>
      </c>
      <c r="I1075" s="1">
        <v>5.0</v>
      </c>
      <c r="J1075" s="1">
        <v>2025.0</v>
      </c>
      <c r="K1075" s="1" t="s">
        <v>7170</v>
      </c>
      <c r="L1075" s="1">
        <v>304.5</v>
      </c>
      <c r="M1075" s="13">
        <v>57779.02</v>
      </c>
      <c r="N1075" s="1">
        <v>48111.0</v>
      </c>
      <c r="O1075" s="13"/>
    </row>
    <row r="1076">
      <c r="A1076" s="1" t="s">
        <v>9330</v>
      </c>
      <c r="B1076" s="1" t="s">
        <v>7160</v>
      </c>
      <c r="C1076" s="1" t="s">
        <v>9331</v>
      </c>
      <c r="D1076" s="1" t="s">
        <v>7162</v>
      </c>
      <c r="E1076" s="1">
        <v>239.0</v>
      </c>
      <c r="F1076" s="1">
        <v>589.74</v>
      </c>
      <c r="G1076" s="1" t="s">
        <v>7204</v>
      </c>
      <c r="H1076" s="12">
        <v>46017.0</v>
      </c>
      <c r="I1076" s="1">
        <v>12.0</v>
      </c>
      <c r="J1076" s="1">
        <v>2025.0</v>
      </c>
      <c r="K1076" s="1" t="s">
        <v>7170</v>
      </c>
      <c r="L1076" s="1">
        <v>348.1</v>
      </c>
      <c r="M1076" s="13">
        <v>140947.86</v>
      </c>
      <c r="N1076" s="1">
        <v>83195.9</v>
      </c>
      <c r="O1076" s="13"/>
    </row>
    <row r="1077">
      <c r="A1077" s="1" t="s">
        <v>9332</v>
      </c>
      <c r="B1077" s="1" t="s">
        <v>7172</v>
      </c>
      <c r="C1077" s="1" t="s">
        <v>9333</v>
      </c>
      <c r="D1077" s="1" t="s">
        <v>7198</v>
      </c>
      <c r="E1077" s="1">
        <v>466.0</v>
      </c>
      <c r="F1077" s="1">
        <v>338.95</v>
      </c>
      <c r="G1077" s="1" t="s">
        <v>7169</v>
      </c>
      <c r="H1077" s="12">
        <v>45921.0</v>
      </c>
      <c r="I1077" s="1">
        <v>9.0</v>
      </c>
      <c r="J1077" s="1">
        <v>2025.0</v>
      </c>
      <c r="K1077" s="1" t="s">
        <v>7164</v>
      </c>
      <c r="L1077" s="1">
        <v>479.2</v>
      </c>
      <c r="M1077" s="13">
        <v>157950.7</v>
      </c>
      <c r="N1077" s="1">
        <v>223307.2</v>
      </c>
      <c r="O1077" s="13"/>
    </row>
    <row r="1078">
      <c r="A1078" s="1" t="s">
        <v>9334</v>
      </c>
      <c r="B1078" s="1" t="s">
        <v>7172</v>
      </c>
      <c r="C1078" s="1" t="s">
        <v>9335</v>
      </c>
      <c r="D1078" s="1" t="s">
        <v>7188</v>
      </c>
      <c r="E1078" s="1">
        <v>418.0</v>
      </c>
      <c r="F1078" s="1">
        <v>380.26</v>
      </c>
      <c r="G1078" s="1" t="s">
        <v>7204</v>
      </c>
      <c r="H1078" s="12">
        <v>45845.0</v>
      </c>
      <c r="I1078" s="1">
        <v>7.0</v>
      </c>
      <c r="J1078" s="1">
        <v>2025.0</v>
      </c>
      <c r="K1078" s="1" t="s">
        <v>7170</v>
      </c>
      <c r="L1078" s="1">
        <v>292.9</v>
      </c>
      <c r="M1078" s="13">
        <v>158948.68</v>
      </c>
      <c r="N1078" s="1">
        <v>122432.2</v>
      </c>
      <c r="O1078" s="13"/>
    </row>
    <row r="1079">
      <c r="A1079" s="1" t="s">
        <v>9336</v>
      </c>
      <c r="B1079" s="1" t="s">
        <v>7202</v>
      </c>
      <c r="C1079" s="1" t="s">
        <v>9337</v>
      </c>
      <c r="D1079" s="1" t="s">
        <v>7174</v>
      </c>
      <c r="E1079" s="1">
        <v>648.0</v>
      </c>
      <c r="F1079" s="1">
        <v>463.63</v>
      </c>
      <c r="G1079" s="1" t="s">
        <v>7191</v>
      </c>
      <c r="H1079" s="12">
        <v>45901.0</v>
      </c>
      <c r="I1079" s="1">
        <v>9.0</v>
      </c>
      <c r="J1079" s="1">
        <v>2025.0</v>
      </c>
      <c r="K1079" s="1" t="s">
        <v>7170</v>
      </c>
      <c r="L1079" s="1">
        <v>498.3</v>
      </c>
      <c r="M1079" s="13">
        <v>300432.24</v>
      </c>
      <c r="N1079" s="1">
        <v>322898.4</v>
      </c>
      <c r="O1079" s="13"/>
    </row>
    <row r="1080">
      <c r="A1080" s="1" t="s">
        <v>9338</v>
      </c>
      <c r="B1080" s="1" t="s">
        <v>7202</v>
      </c>
      <c r="C1080" s="1" t="s">
        <v>9339</v>
      </c>
      <c r="D1080" s="1" t="s">
        <v>7174</v>
      </c>
      <c r="E1080" s="1">
        <v>933.0</v>
      </c>
      <c r="F1080" s="1">
        <v>409.69</v>
      </c>
      <c r="G1080" s="1" t="s">
        <v>7191</v>
      </c>
      <c r="H1080" s="12">
        <v>45832.0</v>
      </c>
      <c r="I1080" s="1">
        <v>6.0</v>
      </c>
      <c r="J1080" s="1">
        <v>2025.0</v>
      </c>
      <c r="K1080" s="1" t="s">
        <v>7170</v>
      </c>
      <c r="L1080" s="1">
        <v>243.7</v>
      </c>
      <c r="M1080" s="13">
        <v>382240.77</v>
      </c>
      <c r="N1080" s="1">
        <v>227372.1</v>
      </c>
      <c r="O1080" s="13"/>
    </row>
    <row r="1081">
      <c r="A1081" s="1" t="s">
        <v>9340</v>
      </c>
      <c r="B1081" s="1" t="s">
        <v>7202</v>
      </c>
      <c r="C1081" s="1" t="s">
        <v>9341</v>
      </c>
      <c r="D1081" s="1" t="s">
        <v>7168</v>
      </c>
      <c r="E1081" s="1">
        <v>598.0</v>
      </c>
      <c r="F1081" s="1">
        <v>421.94</v>
      </c>
      <c r="G1081" s="1" t="s">
        <v>7185</v>
      </c>
      <c r="H1081" s="12">
        <v>45875.0</v>
      </c>
      <c r="I1081" s="1">
        <v>8.0</v>
      </c>
      <c r="J1081" s="1">
        <v>2025.0</v>
      </c>
      <c r="K1081" s="1" t="s">
        <v>7164</v>
      </c>
      <c r="L1081" s="1">
        <v>474.8</v>
      </c>
      <c r="M1081" s="13">
        <v>252320.12</v>
      </c>
      <c r="N1081" s="1">
        <v>283930.4</v>
      </c>
      <c r="O1081" s="13"/>
    </row>
    <row r="1082">
      <c r="A1082" s="1" t="s">
        <v>9342</v>
      </c>
      <c r="B1082" s="1" t="s">
        <v>7206</v>
      </c>
      <c r="C1082" s="1" t="s">
        <v>9343</v>
      </c>
      <c r="D1082" s="1" t="s">
        <v>7162</v>
      </c>
      <c r="E1082" s="1">
        <v>673.0</v>
      </c>
      <c r="F1082" s="1">
        <v>535.24</v>
      </c>
      <c r="G1082" s="1" t="s">
        <v>7178</v>
      </c>
      <c r="H1082" s="12">
        <v>45852.0</v>
      </c>
      <c r="I1082" s="1">
        <v>7.0</v>
      </c>
      <c r="J1082" s="1">
        <v>2025.0</v>
      </c>
      <c r="K1082" s="1" t="s">
        <v>7164</v>
      </c>
      <c r="L1082" s="1">
        <v>258.0</v>
      </c>
      <c r="M1082" s="13">
        <v>360216.52</v>
      </c>
      <c r="N1082" s="1">
        <v>173634.0</v>
      </c>
      <c r="O1082" s="13"/>
    </row>
    <row r="1083">
      <c r="A1083" s="1" t="s">
        <v>9344</v>
      </c>
      <c r="B1083" s="1" t="s">
        <v>7206</v>
      </c>
      <c r="C1083" s="1" t="s">
        <v>9345</v>
      </c>
      <c r="D1083" s="1" t="s">
        <v>7168</v>
      </c>
      <c r="E1083" s="1">
        <v>627.0</v>
      </c>
      <c r="F1083" s="1">
        <v>551.68</v>
      </c>
      <c r="G1083" s="1" t="s">
        <v>7169</v>
      </c>
      <c r="H1083" s="12">
        <v>45808.0</v>
      </c>
      <c r="I1083" s="1">
        <v>5.0</v>
      </c>
      <c r="J1083" s="1">
        <v>2025.0</v>
      </c>
      <c r="K1083" s="1" t="s">
        <v>7164</v>
      </c>
      <c r="L1083" s="1">
        <v>307.2</v>
      </c>
      <c r="M1083" s="13">
        <v>345903.36</v>
      </c>
      <c r="N1083" s="1">
        <v>192614.4</v>
      </c>
      <c r="O1083" s="13"/>
    </row>
    <row r="1084">
      <c r="A1084" s="1" t="s">
        <v>9346</v>
      </c>
      <c r="B1084" s="1" t="s">
        <v>7180</v>
      </c>
      <c r="C1084" s="1" t="s">
        <v>9347</v>
      </c>
      <c r="D1084" s="1" t="s">
        <v>7210</v>
      </c>
      <c r="E1084" s="1">
        <v>419.0</v>
      </c>
      <c r="F1084" s="1">
        <v>534.08</v>
      </c>
      <c r="G1084" s="1" t="s">
        <v>7204</v>
      </c>
      <c r="H1084" s="12">
        <v>45825.0</v>
      </c>
      <c r="I1084" s="1">
        <v>6.0</v>
      </c>
      <c r="J1084" s="1">
        <v>2025.0</v>
      </c>
      <c r="K1084" s="1" t="s">
        <v>7170</v>
      </c>
      <c r="L1084" s="1">
        <v>397.6</v>
      </c>
      <c r="M1084" s="13">
        <v>223779.52</v>
      </c>
      <c r="N1084" s="1">
        <v>166594.4</v>
      </c>
      <c r="O1084" s="13"/>
    </row>
    <row r="1085">
      <c r="A1085" s="1" t="s">
        <v>9348</v>
      </c>
      <c r="B1085" s="1" t="s">
        <v>7180</v>
      </c>
      <c r="C1085" s="1" t="s">
        <v>9349</v>
      </c>
      <c r="D1085" s="1" t="s">
        <v>7198</v>
      </c>
      <c r="E1085" s="1">
        <v>457.0</v>
      </c>
      <c r="F1085" s="1">
        <v>479.08</v>
      </c>
      <c r="G1085" s="1" t="s">
        <v>7182</v>
      </c>
      <c r="H1085" s="12">
        <v>45950.0</v>
      </c>
      <c r="I1085" s="1">
        <v>10.0</v>
      </c>
      <c r="J1085" s="1">
        <v>2025.0</v>
      </c>
      <c r="K1085" s="1" t="s">
        <v>7170</v>
      </c>
      <c r="L1085" s="1">
        <v>185.9</v>
      </c>
      <c r="M1085" s="13">
        <v>218939.56</v>
      </c>
      <c r="N1085" s="1">
        <v>84956.3</v>
      </c>
      <c r="O1085" s="13"/>
    </row>
    <row r="1086">
      <c r="A1086" s="1" t="s">
        <v>9350</v>
      </c>
      <c r="B1086" s="1" t="s">
        <v>7202</v>
      </c>
      <c r="C1086" s="1" t="s">
        <v>9351</v>
      </c>
      <c r="D1086" s="1" t="s">
        <v>7174</v>
      </c>
      <c r="E1086" s="1">
        <v>540.0</v>
      </c>
      <c r="F1086" s="1">
        <v>350.63</v>
      </c>
      <c r="G1086" s="1" t="s">
        <v>7191</v>
      </c>
      <c r="H1086" s="12">
        <v>45895.0</v>
      </c>
      <c r="I1086" s="1">
        <v>8.0</v>
      </c>
      <c r="J1086" s="1">
        <v>2025.0</v>
      </c>
      <c r="K1086" s="1" t="s">
        <v>7164</v>
      </c>
      <c r="L1086" s="1">
        <v>137.2</v>
      </c>
      <c r="M1086" s="13">
        <v>189340.2</v>
      </c>
      <c r="N1086" s="1">
        <v>74088.0</v>
      </c>
      <c r="O1086" s="13"/>
    </row>
    <row r="1087">
      <c r="A1087" s="1" t="s">
        <v>9352</v>
      </c>
      <c r="B1087" s="1" t="s">
        <v>7172</v>
      </c>
      <c r="C1087" s="1" t="s">
        <v>9353</v>
      </c>
      <c r="D1087" s="1" t="s">
        <v>7174</v>
      </c>
      <c r="E1087" s="1">
        <v>989.0</v>
      </c>
      <c r="F1087" s="1">
        <v>345.27</v>
      </c>
      <c r="G1087" s="1" t="s">
        <v>7169</v>
      </c>
      <c r="H1087" s="12">
        <v>45843.0</v>
      </c>
      <c r="I1087" s="1">
        <v>7.0</v>
      </c>
      <c r="J1087" s="1">
        <v>2025.0</v>
      </c>
      <c r="K1087" s="1" t="s">
        <v>7170</v>
      </c>
      <c r="L1087" s="1">
        <v>298.9</v>
      </c>
      <c r="M1087" s="13">
        <v>341472.03</v>
      </c>
      <c r="N1087" s="1">
        <v>295612.1</v>
      </c>
      <c r="O1087" s="13"/>
    </row>
    <row r="1088">
      <c r="A1088" s="1" t="s">
        <v>9354</v>
      </c>
      <c r="B1088" s="1" t="s">
        <v>7206</v>
      </c>
      <c r="C1088" s="1" t="s">
        <v>9355</v>
      </c>
      <c r="D1088" s="1" t="s">
        <v>7168</v>
      </c>
      <c r="E1088" s="1">
        <v>426.0</v>
      </c>
      <c r="F1088" s="1">
        <v>333.12</v>
      </c>
      <c r="G1088" s="1" t="s">
        <v>7204</v>
      </c>
      <c r="H1088" s="12">
        <v>45848.0</v>
      </c>
      <c r="I1088" s="1">
        <v>7.0</v>
      </c>
      <c r="J1088" s="1">
        <v>2025.0</v>
      </c>
      <c r="K1088" s="1" t="s">
        <v>7170</v>
      </c>
      <c r="L1088" s="1">
        <v>115.2</v>
      </c>
      <c r="M1088" s="13">
        <v>141909.12</v>
      </c>
      <c r="N1088" s="1">
        <v>49075.2</v>
      </c>
      <c r="O1088" s="13"/>
    </row>
    <row r="1089">
      <c r="A1089" s="1" t="s">
        <v>9356</v>
      </c>
      <c r="B1089" s="1" t="s">
        <v>7176</v>
      </c>
      <c r="C1089" s="1" t="s">
        <v>9357</v>
      </c>
      <c r="D1089" s="1" t="s">
        <v>7213</v>
      </c>
      <c r="E1089" s="1">
        <v>847.0</v>
      </c>
      <c r="F1089" s="1">
        <v>349.41</v>
      </c>
      <c r="G1089" s="1" t="s">
        <v>7169</v>
      </c>
      <c r="H1089" s="12">
        <v>45805.0</v>
      </c>
      <c r="I1089" s="1">
        <v>5.0</v>
      </c>
      <c r="J1089" s="1">
        <v>2025.0</v>
      </c>
      <c r="K1089" s="1" t="s">
        <v>7164</v>
      </c>
      <c r="L1089" s="1">
        <v>230.6</v>
      </c>
      <c r="M1089" s="13">
        <v>295950.27</v>
      </c>
      <c r="N1089" s="1">
        <v>195318.2</v>
      </c>
      <c r="O1089" s="13"/>
    </row>
    <row r="1090">
      <c r="A1090" s="1" t="s">
        <v>9358</v>
      </c>
      <c r="B1090" s="1" t="s">
        <v>7176</v>
      </c>
      <c r="C1090" s="1" t="s">
        <v>9359</v>
      </c>
      <c r="D1090" s="1" t="s">
        <v>7210</v>
      </c>
      <c r="E1090" s="1">
        <v>542.0</v>
      </c>
      <c r="F1090" s="1">
        <v>484.46</v>
      </c>
      <c r="G1090" s="1" t="s">
        <v>7182</v>
      </c>
      <c r="H1090" s="12">
        <v>45978.0</v>
      </c>
      <c r="I1090" s="1">
        <v>11.0</v>
      </c>
      <c r="J1090" s="1">
        <v>2025.0</v>
      </c>
      <c r="K1090" s="1" t="s">
        <v>7170</v>
      </c>
      <c r="L1090" s="1">
        <v>484.1</v>
      </c>
      <c r="M1090" s="13">
        <v>262577.32</v>
      </c>
      <c r="N1090" s="1">
        <v>262382.2</v>
      </c>
      <c r="O1090" s="13"/>
    </row>
    <row r="1091">
      <c r="A1091" s="1" t="s">
        <v>9360</v>
      </c>
      <c r="B1091" s="1" t="s">
        <v>7206</v>
      </c>
      <c r="C1091" s="1" t="s">
        <v>9361</v>
      </c>
      <c r="D1091" s="1" t="s">
        <v>7210</v>
      </c>
      <c r="E1091" s="1">
        <v>110.0</v>
      </c>
      <c r="F1091" s="1">
        <v>540.21</v>
      </c>
      <c r="G1091" s="1" t="s">
        <v>7178</v>
      </c>
      <c r="H1091" s="12">
        <v>45747.0</v>
      </c>
      <c r="I1091" s="1">
        <v>3.0</v>
      </c>
      <c r="J1091" s="1">
        <v>2025.0</v>
      </c>
      <c r="K1091" s="1" t="s">
        <v>7170</v>
      </c>
      <c r="L1091" s="1">
        <v>121.9</v>
      </c>
      <c r="M1091" s="13">
        <v>59423.1</v>
      </c>
      <c r="N1091" s="1">
        <v>13409.0</v>
      </c>
      <c r="O1091" s="13"/>
    </row>
    <row r="1092">
      <c r="A1092" s="1" t="s">
        <v>9362</v>
      </c>
      <c r="B1092" s="1" t="s">
        <v>7180</v>
      </c>
      <c r="C1092" s="1" t="s">
        <v>9363</v>
      </c>
      <c r="D1092" s="1" t="s">
        <v>7198</v>
      </c>
      <c r="E1092" s="1">
        <v>677.0</v>
      </c>
      <c r="F1092" s="1">
        <v>392.89</v>
      </c>
      <c r="G1092" s="1" t="s">
        <v>7169</v>
      </c>
      <c r="H1092" s="12">
        <v>45746.0</v>
      </c>
      <c r="I1092" s="1">
        <v>3.0</v>
      </c>
      <c r="J1092" s="1">
        <v>2025.0</v>
      </c>
      <c r="K1092" s="1" t="s">
        <v>7164</v>
      </c>
      <c r="L1092" s="1">
        <v>201.8</v>
      </c>
      <c r="M1092" s="13">
        <v>265986.53</v>
      </c>
      <c r="N1092" s="1">
        <v>136618.6</v>
      </c>
      <c r="O1092" s="13"/>
    </row>
    <row r="1093">
      <c r="A1093" s="1" t="s">
        <v>9364</v>
      </c>
      <c r="B1093" s="1" t="s">
        <v>7202</v>
      </c>
      <c r="C1093" s="1" t="s">
        <v>9365</v>
      </c>
      <c r="D1093" s="1" t="s">
        <v>7174</v>
      </c>
      <c r="E1093" s="1">
        <v>238.0</v>
      </c>
      <c r="F1093" s="1">
        <v>483.15</v>
      </c>
      <c r="G1093" s="1" t="s">
        <v>7182</v>
      </c>
      <c r="H1093" s="12">
        <v>45966.0</v>
      </c>
      <c r="I1093" s="1">
        <v>11.0</v>
      </c>
      <c r="J1093" s="1">
        <v>2025.0</v>
      </c>
      <c r="K1093" s="1" t="s">
        <v>7164</v>
      </c>
      <c r="L1093" s="1">
        <v>388.3</v>
      </c>
      <c r="M1093" s="13">
        <v>114989.7</v>
      </c>
      <c r="N1093" s="1">
        <v>92415.4</v>
      </c>
      <c r="O1093" s="13"/>
    </row>
    <row r="1094">
      <c r="A1094" s="1" t="s">
        <v>9366</v>
      </c>
      <c r="B1094" s="1" t="s">
        <v>7202</v>
      </c>
      <c r="C1094" s="1" t="s">
        <v>9367</v>
      </c>
      <c r="D1094" s="1" t="s">
        <v>7174</v>
      </c>
      <c r="E1094" s="1">
        <v>141.0</v>
      </c>
      <c r="F1094" s="1">
        <v>510.54</v>
      </c>
      <c r="G1094" s="1" t="s">
        <v>7191</v>
      </c>
      <c r="H1094" s="12">
        <v>45903.0</v>
      </c>
      <c r="I1094" s="1">
        <v>9.0</v>
      </c>
      <c r="J1094" s="1">
        <v>2025.0</v>
      </c>
      <c r="K1094" s="1" t="s">
        <v>7170</v>
      </c>
      <c r="L1094" s="1">
        <v>318.7</v>
      </c>
      <c r="M1094" s="13">
        <v>71986.14</v>
      </c>
      <c r="N1094" s="1">
        <v>44936.7</v>
      </c>
      <c r="O1094" s="13"/>
    </row>
    <row r="1095">
      <c r="A1095" s="1" t="s">
        <v>9368</v>
      </c>
      <c r="B1095" s="1" t="s">
        <v>7206</v>
      </c>
      <c r="C1095" s="1" t="s">
        <v>9369</v>
      </c>
      <c r="D1095" s="1" t="s">
        <v>7168</v>
      </c>
      <c r="E1095" s="1">
        <v>403.0</v>
      </c>
      <c r="F1095" s="1">
        <v>492.46</v>
      </c>
      <c r="G1095" s="1" t="s">
        <v>7182</v>
      </c>
      <c r="H1095" s="12">
        <v>45964.0</v>
      </c>
      <c r="I1095" s="1">
        <v>11.0</v>
      </c>
      <c r="J1095" s="1">
        <v>2025.0</v>
      </c>
      <c r="K1095" s="1" t="s">
        <v>7164</v>
      </c>
      <c r="L1095" s="1">
        <v>459.5</v>
      </c>
      <c r="M1095" s="13">
        <v>198461.38</v>
      </c>
      <c r="N1095" s="1">
        <v>185178.5</v>
      </c>
      <c r="O1095" s="13"/>
    </row>
    <row r="1096">
      <c r="A1096" s="1" t="s">
        <v>9370</v>
      </c>
      <c r="B1096" s="1" t="s">
        <v>7202</v>
      </c>
      <c r="C1096" s="1" t="s">
        <v>9371</v>
      </c>
      <c r="D1096" s="1" t="s">
        <v>7174</v>
      </c>
      <c r="E1096" s="1">
        <v>462.0</v>
      </c>
      <c r="F1096" s="1">
        <v>396.47</v>
      </c>
      <c r="G1096" s="1" t="s">
        <v>7182</v>
      </c>
      <c r="H1096" s="12">
        <v>45889.0</v>
      </c>
      <c r="I1096" s="1">
        <v>8.0</v>
      </c>
      <c r="J1096" s="1">
        <v>2025.0</v>
      </c>
      <c r="K1096" s="1" t="s">
        <v>7164</v>
      </c>
      <c r="L1096" s="1">
        <v>154.7</v>
      </c>
      <c r="M1096" s="13">
        <v>183169.14</v>
      </c>
      <c r="N1096" s="1">
        <v>71471.4</v>
      </c>
      <c r="O1096" s="13"/>
    </row>
    <row r="1097">
      <c r="A1097" s="1" t="s">
        <v>9372</v>
      </c>
      <c r="B1097" s="1" t="s">
        <v>7202</v>
      </c>
      <c r="C1097" s="1" t="s">
        <v>9373</v>
      </c>
      <c r="D1097" s="1" t="s">
        <v>7188</v>
      </c>
      <c r="E1097" s="1">
        <v>713.0</v>
      </c>
      <c r="F1097" s="1">
        <v>547.1</v>
      </c>
      <c r="G1097" s="1" t="s">
        <v>7182</v>
      </c>
      <c r="H1097" s="12">
        <v>45743.0</v>
      </c>
      <c r="I1097" s="1">
        <v>3.0</v>
      </c>
      <c r="J1097" s="1">
        <v>2025.0</v>
      </c>
      <c r="K1097" s="1" t="s">
        <v>7164</v>
      </c>
      <c r="L1097" s="1">
        <v>439.7</v>
      </c>
      <c r="M1097" s="13">
        <v>390082.3</v>
      </c>
      <c r="N1097" s="1">
        <v>313506.1</v>
      </c>
      <c r="O1097" s="13"/>
    </row>
    <row r="1098">
      <c r="A1098" s="1" t="s">
        <v>9374</v>
      </c>
      <c r="B1098" s="1" t="s">
        <v>7176</v>
      </c>
      <c r="C1098" s="1" t="s">
        <v>9375</v>
      </c>
      <c r="D1098" s="1" t="s">
        <v>7162</v>
      </c>
      <c r="E1098" s="1">
        <v>178.0</v>
      </c>
      <c r="F1098" s="1">
        <v>495.5</v>
      </c>
      <c r="G1098" s="1" t="s">
        <v>7169</v>
      </c>
      <c r="H1098" s="12">
        <v>46005.0</v>
      </c>
      <c r="I1098" s="1">
        <v>12.0</v>
      </c>
      <c r="J1098" s="1">
        <v>2025.0</v>
      </c>
      <c r="K1098" s="1" t="s">
        <v>7164</v>
      </c>
      <c r="L1098" s="1">
        <v>198.3</v>
      </c>
      <c r="M1098" s="13">
        <v>88199.0</v>
      </c>
      <c r="N1098" s="1">
        <v>35297.4</v>
      </c>
      <c r="O1098" s="13"/>
    </row>
    <row r="1099">
      <c r="A1099" s="1" t="s">
        <v>9376</v>
      </c>
      <c r="B1099" s="1" t="s">
        <v>7206</v>
      </c>
      <c r="C1099" s="1" t="s">
        <v>9377</v>
      </c>
      <c r="D1099" s="1" t="s">
        <v>7210</v>
      </c>
      <c r="E1099" s="1">
        <v>646.0</v>
      </c>
      <c r="F1099" s="1">
        <v>475.27</v>
      </c>
      <c r="G1099" s="1" t="s">
        <v>7185</v>
      </c>
      <c r="H1099" s="12">
        <v>45686.0</v>
      </c>
      <c r="I1099" s="1">
        <v>1.0</v>
      </c>
      <c r="J1099" s="1">
        <v>2025.0</v>
      </c>
      <c r="K1099" s="1" t="s">
        <v>7164</v>
      </c>
      <c r="L1099" s="1">
        <v>171.6</v>
      </c>
      <c r="M1099" s="13">
        <v>307024.42</v>
      </c>
      <c r="N1099" s="1">
        <v>110853.6</v>
      </c>
      <c r="O1099" s="13"/>
    </row>
    <row r="1100">
      <c r="A1100" s="1" t="s">
        <v>9378</v>
      </c>
      <c r="B1100" s="1" t="s">
        <v>7180</v>
      </c>
      <c r="C1100" s="1" t="s">
        <v>9379</v>
      </c>
      <c r="D1100" s="1" t="s">
        <v>7162</v>
      </c>
      <c r="E1100" s="1">
        <v>679.0</v>
      </c>
      <c r="F1100" s="1">
        <v>489.74</v>
      </c>
      <c r="G1100" s="1" t="s">
        <v>7163</v>
      </c>
      <c r="H1100" s="12">
        <v>45715.0</v>
      </c>
      <c r="I1100" s="1">
        <v>2.0</v>
      </c>
      <c r="J1100" s="1">
        <v>2025.0</v>
      </c>
      <c r="K1100" s="1" t="s">
        <v>7164</v>
      </c>
      <c r="L1100" s="1">
        <v>454.9</v>
      </c>
      <c r="M1100" s="13">
        <v>332533.46</v>
      </c>
      <c r="N1100" s="1">
        <v>308877.1</v>
      </c>
      <c r="O1100" s="13"/>
    </row>
    <row r="1101">
      <c r="A1101" s="1" t="s">
        <v>9380</v>
      </c>
      <c r="B1101" s="1" t="s">
        <v>7166</v>
      </c>
      <c r="C1101" s="1" t="s">
        <v>9381</v>
      </c>
      <c r="D1101" s="1" t="s">
        <v>7210</v>
      </c>
      <c r="E1101" s="1">
        <v>123.0</v>
      </c>
      <c r="F1101" s="1">
        <v>530.94</v>
      </c>
      <c r="G1101" s="1" t="s">
        <v>7185</v>
      </c>
      <c r="H1101" s="12">
        <v>45883.0</v>
      </c>
      <c r="I1101" s="1">
        <v>8.0</v>
      </c>
      <c r="J1101" s="1">
        <v>2025.0</v>
      </c>
      <c r="K1101" s="1" t="s">
        <v>7164</v>
      </c>
      <c r="L1101" s="1">
        <v>387.6</v>
      </c>
      <c r="M1101" s="13">
        <v>65305.62</v>
      </c>
      <c r="N1101" s="1">
        <v>47674.8</v>
      </c>
      <c r="O1101" s="13"/>
    </row>
    <row r="1102">
      <c r="A1102" s="1" t="s">
        <v>9382</v>
      </c>
      <c r="B1102" s="1" t="s">
        <v>7180</v>
      </c>
      <c r="C1102" s="1" t="s">
        <v>9383</v>
      </c>
      <c r="D1102" s="1" t="s">
        <v>7188</v>
      </c>
      <c r="E1102" s="1">
        <v>432.0</v>
      </c>
      <c r="F1102" s="1">
        <v>318.02</v>
      </c>
      <c r="G1102" s="1" t="s">
        <v>7182</v>
      </c>
      <c r="H1102" s="12">
        <v>46006.0</v>
      </c>
      <c r="I1102" s="1">
        <v>12.0</v>
      </c>
      <c r="J1102" s="1">
        <v>2025.0</v>
      </c>
      <c r="K1102" s="1" t="s">
        <v>7164</v>
      </c>
      <c r="L1102" s="1">
        <v>490.7</v>
      </c>
      <c r="M1102" s="13">
        <v>137384.64</v>
      </c>
      <c r="N1102" s="1">
        <v>211982.4</v>
      </c>
      <c r="O1102" s="13"/>
    </row>
    <row r="1103">
      <c r="A1103" s="1" t="s">
        <v>9384</v>
      </c>
      <c r="B1103" s="1" t="s">
        <v>7180</v>
      </c>
      <c r="C1103" s="1" t="s">
        <v>9385</v>
      </c>
      <c r="D1103" s="1" t="s">
        <v>7168</v>
      </c>
      <c r="E1103" s="1">
        <v>498.0</v>
      </c>
      <c r="F1103" s="1">
        <v>333.06</v>
      </c>
      <c r="G1103" s="1" t="s">
        <v>7185</v>
      </c>
      <c r="H1103" s="12">
        <v>45892.0</v>
      </c>
      <c r="I1103" s="1">
        <v>8.0</v>
      </c>
      <c r="J1103" s="1">
        <v>2025.0</v>
      </c>
      <c r="K1103" s="1" t="s">
        <v>7170</v>
      </c>
      <c r="L1103" s="1">
        <v>135.2</v>
      </c>
      <c r="M1103" s="13">
        <v>165863.88</v>
      </c>
      <c r="N1103" s="1">
        <v>67329.6</v>
      </c>
      <c r="O1103" s="13"/>
    </row>
    <row r="1104">
      <c r="A1104" s="1" t="s">
        <v>9386</v>
      </c>
      <c r="B1104" s="1" t="s">
        <v>7166</v>
      </c>
      <c r="C1104" s="1" t="s">
        <v>9387</v>
      </c>
      <c r="D1104" s="1" t="s">
        <v>7162</v>
      </c>
      <c r="E1104" s="1">
        <v>337.0</v>
      </c>
      <c r="F1104" s="1">
        <v>454.87</v>
      </c>
      <c r="G1104" s="1" t="s">
        <v>7182</v>
      </c>
      <c r="H1104" s="12">
        <v>45874.0</v>
      </c>
      <c r="I1104" s="1">
        <v>8.0</v>
      </c>
      <c r="J1104" s="1">
        <v>2025.0</v>
      </c>
      <c r="K1104" s="1" t="s">
        <v>7164</v>
      </c>
      <c r="L1104" s="1">
        <v>444.9</v>
      </c>
      <c r="M1104" s="13">
        <v>153291.19</v>
      </c>
      <c r="N1104" s="1">
        <v>149931.3</v>
      </c>
      <c r="O1104" s="13"/>
    </row>
    <row r="1105">
      <c r="A1105" s="1" t="s">
        <v>9388</v>
      </c>
      <c r="B1105" s="1" t="s">
        <v>7206</v>
      </c>
      <c r="C1105" s="1" t="s">
        <v>9389</v>
      </c>
      <c r="D1105" s="1" t="s">
        <v>7174</v>
      </c>
      <c r="E1105" s="1">
        <v>766.0</v>
      </c>
      <c r="F1105" s="1">
        <v>450.31</v>
      </c>
      <c r="G1105" s="1" t="s">
        <v>7182</v>
      </c>
      <c r="H1105" s="12">
        <v>46009.0</v>
      </c>
      <c r="I1105" s="1">
        <v>12.0</v>
      </c>
      <c r="J1105" s="1">
        <v>2025.0</v>
      </c>
      <c r="K1105" s="1" t="s">
        <v>7164</v>
      </c>
      <c r="L1105" s="1">
        <v>346.7</v>
      </c>
      <c r="M1105" s="13">
        <v>344937.46</v>
      </c>
      <c r="N1105" s="1">
        <v>265572.2</v>
      </c>
      <c r="O1105" s="13"/>
    </row>
    <row r="1106">
      <c r="A1106" s="1" t="s">
        <v>9390</v>
      </c>
      <c r="B1106" s="1" t="s">
        <v>7172</v>
      </c>
      <c r="C1106" s="1" t="s">
        <v>9391</v>
      </c>
      <c r="D1106" s="1" t="s">
        <v>7174</v>
      </c>
      <c r="E1106" s="1">
        <v>878.0</v>
      </c>
      <c r="F1106" s="1">
        <v>508.68</v>
      </c>
      <c r="G1106" s="1" t="s">
        <v>7204</v>
      </c>
      <c r="H1106" s="12">
        <v>46004.0</v>
      </c>
      <c r="I1106" s="1">
        <v>12.0</v>
      </c>
      <c r="J1106" s="1">
        <v>2025.0</v>
      </c>
      <c r="K1106" s="1" t="s">
        <v>7164</v>
      </c>
      <c r="L1106" s="1">
        <v>340.1</v>
      </c>
      <c r="M1106" s="13">
        <v>446621.04</v>
      </c>
      <c r="N1106" s="1">
        <v>298607.8</v>
      </c>
      <c r="O1106" s="13"/>
    </row>
    <row r="1107">
      <c r="A1107" s="1" t="s">
        <v>9392</v>
      </c>
      <c r="B1107" s="1" t="s">
        <v>7166</v>
      </c>
      <c r="C1107" s="1" t="s">
        <v>9393</v>
      </c>
      <c r="D1107" s="1" t="s">
        <v>7198</v>
      </c>
      <c r="E1107" s="1">
        <v>765.0</v>
      </c>
      <c r="F1107" s="1">
        <v>459.38</v>
      </c>
      <c r="G1107" s="1" t="s">
        <v>7182</v>
      </c>
      <c r="H1107" s="12">
        <v>45929.0</v>
      </c>
      <c r="I1107" s="1">
        <v>9.0</v>
      </c>
      <c r="J1107" s="1">
        <v>2025.0</v>
      </c>
      <c r="K1107" s="1" t="s">
        <v>7164</v>
      </c>
      <c r="L1107" s="1">
        <v>333.4</v>
      </c>
      <c r="M1107" s="13">
        <v>351425.7</v>
      </c>
      <c r="N1107" s="1">
        <v>255051.0</v>
      </c>
      <c r="O1107" s="13"/>
    </row>
    <row r="1108">
      <c r="A1108" s="1" t="s">
        <v>9394</v>
      </c>
      <c r="B1108" s="1" t="s">
        <v>7202</v>
      </c>
      <c r="C1108" s="1" t="s">
        <v>9395</v>
      </c>
      <c r="D1108" s="1" t="s">
        <v>7162</v>
      </c>
      <c r="E1108" s="1">
        <v>315.0</v>
      </c>
      <c r="F1108" s="1">
        <v>422.65</v>
      </c>
      <c r="G1108" s="1" t="s">
        <v>7182</v>
      </c>
      <c r="H1108" s="12">
        <v>45703.0</v>
      </c>
      <c r="I1108" s="1">
        <v>2.0</v>
      </c>
      <c r="J1108" s="1">
        <v>2025.0</v>
      </c>
      <c r="K1108" s="1" t="s">
        <v>7164</v>
      </c>
      <c r="L1108" s="1">
        <v>279.8</v>
      </c>
      <c r="M1108" s="13">
        <v>133134.75</v>
      </c>
      <c r="N1108" s="1">
        <v>88137.0</v>
      </c>
      <c r="O1108" s="13"/>
    </row>
    <row r="1109">
      <c r="A1109" s="1" t="s">
        <v>9396</v>
      </c>
      <c r="B1109" s="1" t="s">
        <v>7202</v>
      </c>
      <c r="C1109" s="1" t="s">
        <v>9397</v>
      </c>
      <c r="D1109" s="1" t="s">
        <v>7174</v>
      </c>
      <c r="E1109" s="1">
        <v>418.0</v>
      </c>
      <c r="F1109" s="1">
        <v>462.99</v>
      </c>
      <c r="G1109" s="1" t="s">
        <v>7169</v>
      </c>
      <c r="H1109" s="12">
        <v>45681.0</v>
      </c>
      <c r="I1109" s="1">
        <v>1.0</v>
      </c>
      <c r="J1109" s="1">
        <v>2025.0</v>
      </c>
      <c r="K1109" s="1" t="s">
        <v>7164</v>
      </c>
      <c r="L1109" s="1">
        <v>314.0</v>
      </c>
      <c r="M1109" s="13">
        <v>193529.82</v>
      </c>
      <c r="N1109" s="1">
        <v>131252.0</v>
      </c>
      <c r="O1109" s="13"/>
    </row>
    <row r="1110">
      <c r="A1110" s="1" t="s">
        <v>9398</v>
      </c>
      <c r="B1110" s="1" t="s">
        <v>7160</v>
      </c>
      <c r="C1110" s="1" t="s">
        <v>9399</v>
      </c>
      <c r="D1110" s="1" t="s">
        <v>7213</v>
      </c>
      <c r="E1110" s="1">
        <v>436.0</v>
      </c>
      <c r="F1110" s="1">
        <v>316.87</v>
      </c>
      <c r="G1110" s="1" t="s">
        <v>7178</v>
      </c>
      <c r="H1110" s="12">
        <v>45858.0</v>
      </c>
      <c r="I1110" s="1">
        <v>7.0</v>
      </c>
      <c r="J1110" s="1">
        <v>2025.0</v>
      </c>
      <c r="K1110" s="1" t="s">
        <v>7170</v>
      </c>
      <c r="L1110" s="1">
        <v>356.4</v>
      </c>
      <c r="M1110" s="13">
        <v>138155.32</v>
      </c>
      <c r="N1110" s="1">
        <v>155390.4</v>
      </c>
      <c r="O1110" s="13"/>
    </row>
    <row r="1111">
      <c r="A1111" s="1" t="s">
        <v>9400</v>
      </c>
      <c r="B1111" s="1" t="s">
        <v>7202</v>
      </c>
      <c r="C1111" s="1" t="s">
        <v>9401</v>
      </c>
      <c r="D1111" s="1" t="s">
        <v>7213</v>
      </c>
      <c r="E1111" s="1">
        <v>353.0</v>
      </c>
      <c r="F1111" s="1">
        <v>336.83</v>
      </c>
      <c r="G1111" s="1" t="s">
        <v>7178</v>
      </c>
      <c r="H1111" s="12">
        <v>45971.0</v>
      </c>
      <c r="I1111" s="1">
        <v>11.0</v>
      </c>
      <c r="J1111" s="1">
        <v>2025.0</v>
      </c>
      <c r="K1111" s="1" t="s">
        <v>7170</v>
      </c>
      <c r="L1111" s="1">
        <v>334.5</v>
      </c>
      <c r="M1111" s="13">
        <v>118900.99</v>
      </c>
      <c r="N1111" s="1">
        <v>118078.5</v>
      </c>
      <c r="O1111" s="13"/>
    </row>
    <row r="1112">
      <c r="A1112" s="1" t="s">
        <v>9402</v>
      </c>
      <c r="B1112" s="1" t="s">
        <v>7160</v>
      </c>
      <c r="C1112" s="1" t="s">
        <v>9403</v>
      </c>
      <c r="D1112" s="1" t="s">
        <v>7198</v>
      </c>
      <c r="E1112" s="1">
        <v>133.0</v>
      </c>
      <c r="F1112" s="1">
        <v>356.91</v>
      </c>
      <c r="G1112" s="1" t="s">
        <v>7185</v>
      </c>
      <c r="H1112" s="12">
        <v>45830.0</v>
      </c>
      <c r="I1112" s="1">
        <v>6.0</v>
      </c>
      <c r="J1112" s="1">
        <v>2025.0</v>
      </c>
      <c r="K1112" s="1" t="s">
        <v>7164</v>
      </c>
      <c r="L1112" s="1">
        <v>127.9</v>
      </c>
      <c r="M1112" s="13">
        <v>47469.03</v>
      </c>
      <c r="N1112" s="1">
        <v>17010.7</v>
      </c>
      <c r="O1112" s="13"/>
    </row>
    <row r="1113">
      <c r="A1113" s="1" t="s">
        <v>9404</v>
      </c>
      <c r="B1113" s="1" t="s">
        <v>7176</v>
      </c>
      <c r="C1113" s="1" t="s">
        <v>9405</v>
      </c>
      <c r="D1113" s="1" t="s">
        <v>7213</v>
      </c>
      <c r="E1113" s="1">
        <v>809.0</v>
      </c>
      <c r="F1113" s="1">
        <v>573.44</v>
      </c>
      <c r="G1113" s="1" t="s">
        <v>7169</v>
      </c>
      <c r="H1113" s="12">
        <v>45681.0</v>
      </c>
      <c r="I1113" s="1">
        <v>1.0</v>
      </c>
      <c r="J1113" s="1">
        <v>2025.0</v>
      </c>
      <c r="K1113" s="1" t="s">
        <v>7164</v>
      </c>
      <c r="L1113" s="1">
        <v>101.7</v>
      </c>
      <c r="M1113" s="13">
        <v>463912.96</v>
      </c>
      <c r="N1113" s="1">
        <v>82275.3</v>
      </c>
      <c r="O1113" s="13"/>
    </row>
    <row r="1114">
      <c r="A1114" s="1" t="s">
        <v>9406</v>
      </c>
      <c r="B1114" s="1" t="s">
        <v>7172</v>
      </c>
      <c r="C1114" s="1" t="s">
        <v>9407</v>
      </c>
      <c r="D1114" s="1" t="s">
        <v>7213</v>
      </c>
      <c r="E1114" s="1">
        <v>809.0</v>
      </c>
      <c r="F1114" s="1">
        <v>509.99</v>
      </c>
      <c r="G1114" s="1" t="s">
        <v>7163</v>
      </c>
      <c r="H1114" s="12">
        <v>45827.0</v>
      </c>
      <c r="I1114" s="1">
        <v>6.0</v>
      </c>
      <c r="J1114" s="1">
        <v>2025.0</v>
      </c>
      <c r="K1114" s="1" t="s">
        <v>7170</v>
      </c>
      <c r="L1114" s="1">
        <v>118.8</v>
      </c>
      <c r="M1114" s="13">
        <v>412581.91</v>
      </c>
      <c r="N1114" s="1">
        <v>96109.2</v>
      </c>
      <c r="O1114" s="13"/>
    </row>
    <row r="1115">
      <c r="A1115" s="1" t="s">
        <v>9408</v>
      </c>
      <c r="B1115" s="1" t="s">
        <v>7160</v>
      </c>
      <c r="C1115" s="1" t="s">
        <v>9409</v>
      </c>
      <c r="D1115" s="1" t="s">
        <v>7174</v>
      </c>
      <c r="E1115" s="1">
        <v>921.0</v>
      </c>
      <c r="F1115" s="1">
        <v>393.64</v>
      </c>
      <c r="G1115" s="1" t="s">
        <v>7178</v>
      </c>
      <c r="H1115" s="12">
        <v>45943.0</v>
      </c>
      <c r="I1115" s="1">
        <v>10.0</v>
      </c>
      <c r="J1115" s="1">
        <v>2025.0</v>
      </c>
      <c r="K1115" s="1" t="s">
        <v>7164</v>
      </c>
      <c r="L1115" s="1">
        <v>305.1</v>
      </c>
      <c r="M1115" s="13">
        <v>362542.44</v>
      </c>
      <c r="N1115" s="1">
        <v>280997.1</v>
      </c>
      <c r="O1115" s="13"/>
    </row>
    <row r="1116">
      <c r="A1116" s="1" t="s">
        <v>9410</v>
      </c>
      <c r="B1116" s="1" t="s">
        <v>7176</v>
      </c>
      <c r="C1116" s="1" t="s">
        <v>9411</v>
      </c>
      <c r="D1116" s="1" t="s">
        <v>7168</v>
      </c>
      <c r="E1116" s="1">
        <v>301.0</v>
      </c>
      <c r="F1116" s="1">
        <v>488.6</v>
      </c>
      <c r="G1116" s="1" t="s">
        <v>7163</v>
      </c>
      <c r="H1116" s="12">
        <v>45849.0</v>
      </c>
      <c r="I1116" s="1">
        <v>7.0</v>
      </c>
      <c r="J1116" s="1">
        <v>2025.0</v>
      </c>
      <c r="K1116" s="1" t="s">
        <v>7170</v>
      </c>
      <c r="L1116" s="1">
        <v>109.8</v>
      </c>
      <c r="M1116" s="13">
        <v>147068.6</v>
      </c>
      <c r="N1116" s="1">
        <v>33049.8</v>
      </c>
      <c r="O1116" s="13"/>
    </row>
    <row r="1117">
      <c r="A1117" s="1" t="s">
        <v>9412</v>
      </c>
      <c r="B1117" s="1" t="s">
        <v>7202</v>
      </c>
      <c r="C1117" s="1" t="s">
        <v>9413</v>
      </c>
      <c r="D1117" s="1" t="s">
        <v>7174</v>
      </c>
      <c r="E1117" s="1">
        <v>730.0</v>
      </c>
      <c r="F1117" s="1">
        <v>560.63</v>
      </c>
      <c r="G1117" s="1" t="s">
        <v>7191</v>
      </c>
      <c r="H1117" s="12">
        <v>45737.0</v>
      </c>
      <c r="I1117" s="1">
        <v>3.0</v>
      </c>
      <c r="J1117" s="1">
        <v>2025.0</v>
      </c>
      <c r="K1117" s="1" t="s">
        <v>7164</v>
      </c>
      <c r="L1117" s="1">
        <v>358.2</v>
      </c>
      <c r="M1117" s="13">
        <v>409259.9</v>
      </c>
      <c r="N1117" s="1">
        <v>261486.0</v>
      </c>
      <c r="O1117" s="13"/>
    </row>
    <row r="1118">
      <c r="A1118" s="1" t="s">
        <v>9414</v>
      </c>
      <c r="B1118" s="1" t="s">
        <v>7180</v>
      </c>
      <c r="C1118" s="1" t="s">
        <v>9415</v>
      </c>
      <c r="D1118" s="1" t="s">
        <v>7198</v>
      </c>
      <c r="E1118" s="1">
        <v>964.0</v>
      </c>
      <c r="F1118" s="1">
        <v>597.25</v>
      </c>
      <c r="G1118" s="1" t="s">
        <v>7204</v>
      </c>
      <c r="H1118" s="12">
        <v>46012.0</v>
      </c>
      <c r="I1118" s="1">
        <v>12.0</v>
      </c>
      <c r="J1118" s="1">
        <v>2025.0</v>
      </c>
      <c r="K1118" s="1" t="s">
        <v>7170</v>
      </c>
      <c r="L1118" s="1">
        <v>376.7</v>
      </c>
      <c r="M1118" s="13">
        <v>575749.0</v>
      </c>
      <c r="N1118" s="1">
        <v>363138.8</v>
      </c>
      <c r="O1118" s="13"/>
    </row>
    <row r="1119">
      <c r="A1119" s="1" t="s">
        <v>9416</v>
      </c>
      <c r="B1119" s="1" t="s">
        <v>7206</v>
      </c>
      <c r="C1119" s="1" t="s">
        <v>9417</v>
      </c>
      <c r="D1119" s="1" t="s">
        <v>7174</v>
      </c>
      <c r="E1119" s="1">
        <v>262.0</v>
      </c>
      <c r="F1119" s="1">
        <v>321.05</v>
      </c>
      <c r="G1119" s="1" t="s">
        <v>7163</v>
      </c>
      <c r="H1119" s="12">
        <v>46012.0</v>
      </c>
      <c r="I1119" s="1">
        <v>12.0</v>
      </c>
      <c r="J1119" s="1">
        <v>2025.0</v>
      </c>
      <c r="K1119" s="1" t="s">
        <v>7170</v>
      </c>
      <c r="L1119" s="1">
        <v>267.3</v>
      </c>
      <c r="M1119" s="13">
        <v>84115.1</v>
      </c>
      <c r="N1119" s="1">
        <v>70032.6</v>
      </c>
      <c r="O1119" s="13"/>
    </row>
    <row r="1120">
      <c r="A1120" s="1" t="s">
        <v>9418</v>
      </c>
      <c r="B1120" s="1" t="s">
        <v>7202</v>
      </c>
      <c r="C1120" s="1" t="s">
        <v>9419</v>
      </c>
      <c r="D1120" s="1" t="s">
        <v>7174</v>
      </c>
      <c r="E1120" s="1">
        <v>879.0</v>
      </c>
      <c r="F1120" s="1">
        <v>305.18</v>
      </c>
      <c r="G1120" s="1" t="s">
        <v>7191</v>
      </c>
      <c r="H1120" s="12">
        <v>46011.0</v>
      </c>
      <c r="I1120" s="1">
        <v>12.0</v>
      </c>
      <c r="J1120" s="1">
        <v>2025.0</v>
      </c>
      <c r="K1120" s="1" t="s">
        <v>7164</v>
      </c>
      <c r="L1120" s="1">
        <v>406.6</v>
      </c>
      <c r="M1120" s="13">
        <v>268253.22</v>
      </c>
      <c r="N1120" s="1">
        <v>357401.4</v>
      </c>
      <c r="O1120" s="13"/>
    </row>
    <row r="1121">
      <c r="A1121" s="1" t="s">
        <v>9420</v>
      </c>
      <c r="B1121" s="1" t="s">
        <v>7160</v>
      </c>
      <c r="C1121" s="1" t="s">
        <v>9421</v>
      </c>
      <c r="D1121" s="1" t="s">
        <v>7174</v>
      </c>
      <c r="E1121" s="1">
        <v>562.0</v>
      </c>
      <c r="F1121" s="1">
        <v>560.27</v>
      </c>
      <c r="G1121" s="1" t="s">
        <v>7178</v>
      </c>
      <c r="H1121" s="12">
        <v>46000.0</v>
      </c>
      <c r="I1121" s="1">
        <v>12.0</v>
      </c>
      <c r="J1121" s="1">
        <v>2025.0</v>
      </c>
      <c r="K1121" s="1" t="s">
        <v>7164</v>
      </c>
      <c r="L1121" s="1">
        <v>393.3</v>
      </c>
      <c r="M1121" s="13">
        <v>314871.74</v>
      </c>
      <c r="N1121" s="1">
        <v>221034.6</v>
      </c>
      <c r="O1121" s="13"/>
    </row>
    <row r="1122">
      <c r="A1122" s="1" t="s">
        <v>9422</v>
      </c>
      <c r="B1122" s="1" t="s">
        <v>7160</v>
      </c>
      <c r="C1122" s="1" t="s">
        <v>9423</v>
      </c>
      <c r="D1122" s="1" t="s">
        <v>7168</v>
      </c>
      <c r="E1122" s="1">
        <v>507.0</v>
      </c>
      <c r="F1122" s="1">
        <v>376.33</v>
      </c>
      <c r="G1122" s="1" t="s">
        <v>7182</v>
      </c>
      <c r="H1122" s="12">
        <v>45742.0</v>
      </c>
      <c r="I1122" s="1">
        <v>3.0</v>
      </c>
      <c r="J1122" s="1">
        <v>2025.0</v>
      </c>
      <c r="K1122" s="1" t="s">
        <v>7170</v>
      </c>
      <c r="L1122" s="1">
        <v>308.2</v>
      </c>
      <c r="M1122" s="13">
        <v>190799.31</v>
      </c>
      <c r="N1122" s="1">
        <v>156257.4</v>
      </c>
      <c r="O1122" s="13"/>
    </row>
    <row r="1123">
      <c r="A1123" s="1" t="s">
        <v>9424</v>
      </c>
      <c r="B1123" s="1" t="s">
        <v>7176</v>
      </c>
      <c r="C1123" s="1" t="s">
        <v>9425</v>
      </c>
      <c r="D1123" s="1" t="s">
        <v>7213</v>
      </c>
      <c r="E1123" s="1">
        <v>523.0</v>
      </c>
      <c r="F1123" s="1">
        <v>424.75</v>
      </c>
      <c r="G1123" s="1" t="s">
        <v>7182</v>
      </c>
      <c r="H1123" s="12">
        <v>45953.0</v>
      </c>
      <c r="I1123" s="1">
        <v>10.0</v>
      </c>
      <c r="J1123" s="1">
        <v>2025.0</v>
      </c>
      <c r="K1123" s="1" t="s">
        <v>7164</v>
      </c>
      <c r="L1123" s="1">
        <v>433.8</v>
      </c>
      <c r="M1123" s="13">
        <v>222144.25</v>
      </c>
      <c r="N1123" s="1">
        <v>226877.4</v>
      </c>
      <c r="O1123" s="13"/>
    </row>
    <row r="1124">
      <c r="A1124" s="1" t="s">
        <v>9426</v>
      </c>
      <c r="B1124" s="1" t="s">
        <v>7180</v>
      </c>
      <c r="C1124" s="1" t="s">
        <v>9427</v>
      </c>
      <c r="D1124" s="1" t="s">
        <v>7174</v>
      </c>
      <c r="E1124" s="1">
        <v>243.0</v>
      </c>
      <c r="F1124" s="1">
        <v>367.52</v>
      </c>
      <c r="G1124" s="1" t="s">
        <v>7169</v>
      </c>
      <c r="H1124" s="12">
        <v>45765.0</v>
      </c>
      <c r="I1124" s="1">
        <v>4.0</v>
      </c>
      <c r="J1124" s="1">
        <v>2025.0</v>
      </c>
      <c r="K1124" s="1" t="s">
        <v>7170</v>
      </c>
      <c r="L1124" s="1">
        <v>138.0</v>
      </c>
      <c r="M1124" s="13">
        <v>89307.36</v>
      </c>
      <c r="N1124" s="1">
        <v>33534.0</v>
      </c>
      <c r="O1124" s="13"/>
    </row>
    <row r="1125">
      <c r="A1125" s="1" t="s">
        <v>9428</v>
      </c>
      <c r="B1125" s="1" t="s">
        <v>7202</v>
      </c>
      <c r="C1125" s="1" t="s">
        <v>9429</v>
      </c>
      <c r="D1125" s="1" t="s">
        <v>7174</v>
      </c>
      <c r="E1125" s="1">
        <v>914.0</v>
      </c>
      <c r="F1125" s="1">
        <v>392.09</v>
      </c>
      <c r="G1125" s="1" t="s">
        <v>7191</v>
      </c>
      <c r="H1125" s="12">
        <v>45962.0</v>
      </c>
      <c r="I1125" s="1">
        <v>11.0</v>
      </c>
      <c r="J1125" s="1">
        <v>2025.0</v>
      </c>
      <c r="K1125" s="1" t="s">
        <v>7164</v>
      </c>
      <c r="L1125" s="1">
        <v>456.9</v>
      </c>
      <c r="M1125" s="13">
        <v>358370.26</v>
      </c>
      <c r="N1125" s="1">
        <v>417606.6</v>
      </c>
      <c r="O1125" s="13"/>
    </row>
    <row r="1126">
      <c r="A1126" s="1" t="s">
        <v>9430</v>
      </c>
      <c r="B1126" s="1" t="s">
        <v>7206</v>
      </c>
      <c r="C1126" s="1" t="s">
        <v>9431</v>
      </c>
      <c r="D1126" s="1" t="s">
        <v>7213</v>
      </c>
      <c r="E1126" s="1">
        <v>230.0</v>
      </c>
      <c r="F1126" s="1">
        <v>440.97</v>
      </c>
      <c r="G1126" s="1" t="s">
        <v>7169</v>
      </c>
      <c r="H1126" s="12">
        <v>45930.0</v>
      </c>
      <c r="I1126" s="1">
        <v>9.0</v>
      </c>
      <c r="J1126" s="1">
        <v>2025.0</v>
      </c>
      <c r="K1126" s="1" t="s">
        <v>7170</v>
      </c>
      <c r="L1126" s="1">
        <v>257.7</v>
      </c>
      <c r="M1126" s="13">
        <v>101423.1</v>
      </c>
      <c r="N1126" s="1">
        <v>59271.0</v>
      </c>
      <c r="O1126" s="13"/>
    </row>
    <row r="1127">
      <c r="A1127" s="1" t="s">
        <v>9432</v>
      </c>
      <c r="B1127" s="1" t="s">
        <v>7166</v>
      </c>
      <c r="C1127" s="1" t="s">
        <v>9433</v>
      </c>
      <c r="D1127" s="1" t="s">
        <v>7198</v>
      </c>
      <c r="E1127" s="1">
        <v>912.0</v>
      </c>
      <c r="F1127" s="1">
        <v>505.59</v>
      </c>
      <c r="G1127" s="1" t="s">
        <v>7185</v>
      </c>
      <c r="H1127" s="12">
        <v>45733.0</v>
      </c>
      <c r="I1127" s="1">
        <v>3.0</v>
      </c>
      <c r="J1127" s="1">
        <v>2025.0</v>
      </c>
      <c r="K1127" s="1" t="s">
        <v>7164</v>
      </c>
      <c r="L1127" s="1">
        <v>237.2</v>
      </c>
      <c r="M1127" s="13">
        <v>461098.08</v>
      </c>
      <c r="N1127" s="1">
        <v>216326.4</v>
      </c>
      <c r="O1127" s="13"/>
    </row>
    <row r="1128">
      <c r="A1128" s="1" t="s">
        <v>9434</v>
      </c>
      <c r="B1128" s="1" t="s">
        <v>7202</v>
      </c>
      <c r="C1128" s="1" t="s">
        <v>9435</v>
      </c>
      <c r="D1128" s="1" t="s">
        <v>7168</v>
      </c>
      <c r="E1128" s="1">
        <v>418.0</v>
      </c>
      <c r="F1128" s="1">
        <v>535.78</v>
      </c>
      <c r="G1128" s="1" t="s">
        <v>7163</v>
      </c>
      <c r="H1128" s="12">
        <v>45973.0</v>
      </c>
      <c r="I1128" s="1">
        <v>11.0</v>
      </c>
      <c r="J1128" s="1">
        <v>2025.0</v>
      </c>
      <c r="K1128" s="1" t="s">
        <v>7164</v>
      </c>
      <c r="L1128" s="1">
        <v>260.7</v>
      </c>
      <c r="M1128" s="13">
        <v>223956.04</v>
      </c>
      <c r="N1128" s="1">
        <v>108972.6</v>
      </c>
      <c r="O1128" s="13"/>
    </row>
    <row r="1129">
      <c r="A1129" s="1" t="s">
        <v>9436</v>
      </c>
      <c r="B1129" s="1" t="s">
        <v>7206</v>
      </c>
      <c r="C1129" s="1" t="s">
        <v>9437</v>
      </c>
      <c r="D1129" s="1" t="s">
        <v>7168</v>
      </c>
      <c r="E1129" s="1">
        <v>101.0</v>
      </c>
      <c r="F1129" s="1">
        <v>369.25</v>
      </c>
      <c r="G1129" s="1" t="s">
        <v>7204</v>
      </c>
      <c r="H1129" s="12">
        <v>45829.0</v>
      </c>
      <c r="I1129" s="1">
        <v>6.0</v>
      </c>
      <c r="J1129" s="1">
        <v>2025.0</v>
      </c>
      <c r="K1129" s="1" t="s">
        <v>7164</v>
      </c>
      <c r="L1129" s="1">
        <v>362.3</v>
      </c>
      <c r="M1129" s="13">
        <v>37294.25</v>
      </c>
      <c r="N1129" s="1">
        <v>36592.3</v>
      </c>
      <c r="O1129" s="13"/>
    </row>
    <row r="1130">
      <c r="A1130" s="1" t="s">
        <v>9438</v>
      </c>
      <c r="B1130" s="1" t="s">
        <v>7202</v>
      </c>
      <c r="C1130" s="1" t="s">
        <v>9439</v>
      </c>
      <c r="D1130" s="1" t="s">
        <v>7174</v>
      </c>
      <c r="E1130" s="1">
        <v>105.0</v>
      </c>
      <c r="F1130" s="1">
        <v>419.5</v>
      </c>
      <c r="G1130" s="1" t="s">
        <v>7182</v>
      </c>
      <c r="H1130" s="12">
        <v>45741.0</v>
      </c>
      <c r="I1130" s="1">
        <v>3.0</v>
      </c>
      <c r="J1130" s="1">
        <v>2025.0</v>
      </c>
      <c r="K1130" s="1" t="s">
        <v>7164</v>
      </c>
      <c r="L1130" s="1">
        <v>424.0</v>
      </c>
      <c r="M1130" s="13">
        <v>44047.5</v>
      </c>
      <c r="N1130" s="1">
        <v>44520.0</v>
      </c>
      <c r="O1130" s="13"/>
    </row>
    <row r="1131">
      <c r="A1131" s="1" t="s">
        <v>9440</v>
      </c>
      <c r="B1131" s="1" t="s">
        <v>7166</v>
      </c>
      <c r="C1131" s="1" t="s">
        <v>9441</v>
      </c>
      <c r="D1131" s="1" t="s">
        <v>7174</v>
      </c>
      <c r="E1131" s="1">
        <v>518.0</v>
      </c>
      <c r="F1131" s="1">
        <v>560.46</v>
      </c>
      <c r="G1131" s="1" t="s">
        <v>7182</v>
      </c>
      <c r="H1131" s="12">
        <v>45710.0</v>
      </c>
      <c r="I1131" s="1">
        <v>2.0</v>
      </c>
      <c r="J1131" s="1">
        <v>2025.0</v>
      </c>
      <c r="K1131" s="1" t="s">
        <v>7170</v>
      </c>
      <c r="L1131" s="1">
        <v>495.3</v>
      </c>
      <c r="M1131" s="13">
        <v>290318.28</v>
      </c>
      <c r="N1131" s="1">
        <v>256565.4</v>
      </c>
      <c r="O1131" s="13"/>
    </row>
    <row r="1132">
      <c r="A1132" s="1" t="s">
        <v>9442</v>
      </c>
      <c r="B1132" s="1" t="s">
        <v>7180</v>
      </c>
      <c r="C1132" s="1" t="s">
        <v>9443</v>
      </c>
      <c r="D1132" s="1" t="s">
        <v>7188</v>
      </c>
      <c r="E1132" s="1">
        <v>446.0</v>
      </c>
      <c r="F1132" s="1">
        <v>589.96</v>
      </c>
      <c r="G1132" s="1" t="s">
        <v>7182</v>
      </c>
      <c r="H1132" s="12">
        <v>45802.0</v>
      </c>
      <c r="I1132" s="1">
        <v>5.0</v>
      </c>
      <c r="J1132" s="1">
        <v>2025.0</v>
      </c>
      <c r="K1132" s="1" t="s">
        <v>7164</v>
      </c>
      <c r="L1132" s="1">
        <v>363.6</v>
      </c>
      <c r="M1132" s="13">
        <v>263122.16</v>
      </c>
      <c r="N1132" s="1">
        <v>162165.6</v>
      </c>
      <c r="O1132" s="13"/>
    </row>
    <row r="1133">
      <c r="A1133" s="1" t="s">
        <v>9444</v>
      </c>
      <c r="B1133" s="1" t="s">
        <v>7206</v>
      </c>
      <c r="C1133" s="1" t="s">
        <v>9445</v>
      </c>
      <c r="D1133" s="1" t="s">
        <v>7213</v>
      </c>
      <c r="E1133" s="1">
        <v>571.0</v>
      </c>
      <c r="F1133" s="1">
        <v>425.78</v>
      </c>
      <c r="G1133" s="1" t="s">
        <v>7178</v>
      </c>
      <c r="H1133" s="12">
        <v>45934.0</v>
      </c>
      <c r="I1133" s="1">
        <v>10.0</v>
      </c>
      <c r="J1133" s="1">
        <v>2025.0</v>
      </c>
      <c r="K1133" s="1" t="s">
        <v>7164</v>
      </c>
      <c r="L1133" s="1">
        <v>338.3</v>
      </c>
      <c r="M1133" s="13">
        <v>243120.38</v>
      </c>
      <c r="N1133" s="1">
        <v>193169.3</v>
      </c>
      <c r="O1133" s="13"/>
    </row>
    <row r="1134">
      <c r="A1134" s="1" t="s">
        <v>9446</v>
      </c>
      <c r="B1134" s="1" t="s">
        <v>7202</v>
      </c>
      <c r="C1134" s="1" t="s">
        <v>9447</v>
      </c>
      <c r="D1134" s="1" t="s">
        <v>7174</v>
      </c>
      <c r="E1134" s="1">
        <v>862.0</v>
      </c>
      <c r="F1134" s="1">
        <v>592.94</v>
      </c>
      <c r="G1134" s="1" t="s">
        <v>7191</v>
      </c>
      <c r="H1134" s="12">
        <v>45711.0</v>
      </c>
      <c r="I1134" s="1">
        <v>2.0</v>
      </c>
      <c r="J1134" s="1">
        <v>2025.0</v>
      </c>
      <c r="K1134" s="1" t="s">
        <v>7164</v>
      </c>
      <c r="L1134" s="1">
        <v>112.0</v>
      </c>
      <c r="M1134" s="13">
        <v>511114.28</v>
      </c>
      <c r="N1134" s="1">
        <v>96544.0</v>
      </c>
      <c r="O1134" s="13"/>
    </row>
    <row r="1135">
      <c r="A1135" s="1" t="s">
        <v>9448</v>
      </c>
      <c r="B1135" s="1" t="s">
        <v>7176</v>
      </c>
      <c r="C1135" s="1" t="s">
        <v>9449</v>
      </c>
      <c r="D1135" s="1" t="s">
        <v>7174</v>
      </c>
      <c r="E1135" s="1">
        <v>594.0</v>
      </c>
      <c r="F1135" s="1">
        <v>593.71</v>
      </c>
      <c r="G1135" s="1" t="s">
        <v>7185</v>
      </c>
      <c r="H1135" s="12">
        <v>45891.0</v>
      </c>
      <c r="I1135" s="1">
        <v>8.0</v>
      </c>
      <c r="J1135" s="1">
        <v>2025.0</v>
      </c>
      <c r="K1135" s="1" t="s">
        <v>7170</v>
      </c>
      <c r="L1135" s="1">
        <v>104.6</v>
      </c>
      <c r="M1135" s="13">
        <v>352663.74</v>
      </c>
      <c r="N1135" s="1">
        <v>62132.4</v>
      </c>
      <c r="O1135" s="13"/>
    </row>
    <row r="1136">
      <c r="A1136" s="1" t="s">
        <v>9450</v>
      </c>
      <c r="B1136" s="1" t="s">
        <v>7172</v>
      </c>
      <c r="C1136" s="1" t="s">
        <v>9451</v>
      </c>
      <c r="D1136" s="1" t="s">
        <v>7210</v>
      </c>
      <c r="E1136" s="1">
        <v>127.0</v>
      </c>
      <c r="F1136" s="1">
        <v>348.59</v>
      </c>
      <c r="G1136" s="1" t="s">
        <v>7178</v>
      </c>
      <c r="H1136" s="12">
        <v>45787.0</v>
      </c>
      <c r="I1136" s="1">
        <v>5.0</v>
      </c>
      <c r="J1136" s="1">
        <v>2025.0</v>
      </c>
      <c r="K1136" s="1" t="s">
        <v>7164</v>
      </c>
      <c r="L1136" s="1">
        <v>185.6</v>
      </c>
      <c r="M1136" s="13">
        <v>44270.93</v>
      </c>
      <c r="N1136" s="1">
        <v>23571.2</v>
      </c>
      <c r="O1136" s="13"/>
    </row>
    <row r="1137">
      <c r="A1137" s="1" t="s">
        <v>9452</v>
      </c>
      <c r="B1137" s="1" t="s">
        <v>7166</v>
      </c>
      <c r="C1137" s="1" t="s">
        <v>9453</v>
      </c>
      <c r="D1137" s="1" t="s">
        <v>7168</v>
      </c>
      <c r="E1137" s="1">
        <v>850.0</v>
      </c>
      <c r="F1137" s="1">
        <v>470.22</v>
      </c>
      <c r="G1137" s="1" t="s">
        <v>7204</v>
      </c>
      <c r="H1137" s="12">
        <v>45792.0</v>
      </c>
      <c r="I1137" s="1">
        <v>5.0</v>
      </c>
      <c r="J1137" s="1">
        <v>2025.0</v>
      </c>
      <c r="K1137" s="1" t="s">
        <v>7164</v>
      </c>
      <c r="L1137" s="1">
        <v>142.1</v>
      </c>
      <c r="M1137" s="13">
        <v>399687.0</v>
      </c>
      <c r="N1137" s="1">
        <v>120785.0</v>
      </c>
      <c r="O1137" s="13"/>
    </row>
    <row r="1138">
      <c r="A1138" s="1" t="s">
        <v>9454</v>
      </c>
      <c r="B1138" s="1" t="s">
        <v>7180</v>
      </c>
      <c r="C1138" s="1" t="s">
        <v>9455</v>
      </c>
      <c r="D1138" s="1" t="s">
        <v>7162</v>
      </c>
      <c r="E1138" s="1">
        <v>267.0</v>
      </c>
      <c r="F1138" s="1">
        <v>527.44</v>
      </c>
      <c r="G1138" s="1" t="s">
        <v>7185</v>
      </c>
      <c r="H1138" s="12">
        <v>45913.0</v>
      </c>
      <c r="I1138" s="1">
        <v>9.0</v>
      </c>
      <c r="J1138" s="1">
        <v>2025.0</v>
      </c>
      <c r="K1138" s="1" t="s">
        <v>7164</v>
      </c>
      <c r="L1138" s="1">
        <v>171.7</v>
      </c>
      <c r="M1138" s="13">
        <v>140826.48</v>
      </c>
      <c r="N1138" s="1">
        <v>45843.9</v>
      </c>
      <c r="O1138" s="13"/>
    </row>
    <row r="1139">
      <c r="A1139" s="1" t="s">
        <v>9456</v>
      </c>
      <c r="B1139" s="1" t="s">
        <v>7160</v>
      </c>
      <c r="C1139" s="1" t="s">
        <v>9457</v>
      </c>
      <c r="D1139" s="1" t="s">
        <v>7198</v>
      </c>
      <c r="E1139" s="1">
        <v>818.0</v>
      </c>
      <c r="F1139" s="1">
        <v>392.09</v>
      </c>
      <c r="G1139" s="1" t="s">
        <v>7182</v>
      </c>
      <c r="H1139" s="12">
        <v>45796.0</v>
      </c>
      <c r="I1139" s="1">
        <v>5.0</v>
      </c>
      <c r="J1139" s="1">
        <v>2025.0</v>
      </c>
      <c r="K1139" s="1" t="s">
        <v>7164</v>
      </c>
      <c r="L1139" s="1">
        <v>102.8</v>
      </c>
      <c r="M1139" s="13">
        <v>320729.62</v>
      </c>
      <c r="N1139" s="1">
        <v>84090.4</v>
      </c>
      <c r="O1139" s="13"/>
    </row>
    <row r="1140">
      <c r="A1140" s="1" t="s">
        <v>9458</v>
      </c>
      <c r="B1140" s="1" t="s">
        <v>7166</v>
      </c>
      <c r="C1140" s="1" t="s">
        <v>9459</v>
      </c>
      <c r="D1140" s="1" t="s">
        <v>7168</v>
      </c>
      <c r="E1140" s="1">
        <v>209.0</v>
      </c>
      <c r="F1140" s="1">
        <v>452.94</v>
      </c>
      <c r="G1140" s="1" t="s">
        <v>7178</v>
      </c>
      <c r="H1140" s="12">
        <v>45750.0</v>
      </c>
      <c r="I1140" s="1">
        <v>4.0</v>
      </c>
      <c r="J1140" s="1">
        <v>2025.0</v>
      </c>
      <c r="K1140" s="1" t="s">
        <v>7164</v>
      </c>
      <c r="L1140" s="1">
        <v>276.2</v>
      </c>
      <c r="M1140" s="13">
        <v>94664.46</v>
      </c>
      <c r="N1140" s="1">
        <v>57725.8</v>
      </c>
      <c r="O1140" s="13"/>
    </row>
    <row r="1141">
      <c r="A1141" s="1" t="s">
        <v>9460</v>
      </c>
      <c r="B1141" s="1" t="s">
        <v>7172</v>
      </c>
      <c r="C1141" s="1" t="s">
        <v>9461</v>
      </c>
      <c r="D1141" s="1" t="s">
        <v>7188</v>
      </c>
      <c r="E1141" s="1">
        <v>930.0</v>
      </c>
      <c r="F1141" s="1">
        <v>428.97</v>
      </c>
      <c r="G1141" s="1" t="s">
        <v>7182</v>
      </c>
      <c r="H1141" s="12">
        <v>45877.0</v>
      </c>
      <c r="I1141" s="1">
        <v>8.0</v>
      </c>
      <c r="J1141" s="1">
        <v>2025.0</v>
      </c>
      <c r="K1141" s="1" t="s">
        <v>7164</v>
      </c>
      <c r="L1141" s="1">
        <v>371.5</v>
      </c>
      <c r="M1141" s="13">
        <v>398942.1</v>
      </c>
      <c r="N1141" s="1">
        <v>345495.0</v>
      </c>
      <c r="O1141" s="13"/>
    </row>
    <row r="1142">
      <c r="A1142" s="1" t="s">
        <v>9462</v>
      </c>
      <c r="B1142" s="1" t="s">
        <v>7160</v>
      </c>
      <c r="C1142" s="1" t="s">
        <v>9463</v>
      </c>
      <c r="D1142" s="1" t="s">
        <v>7174</v>
      </c>
      <c r="E1142" s="1">
        <v>247.0</v>
      </c>
      <c r="F1142" s="1">
        <v>311.18</v>
      </c>
      <c r="G1142" s="1" t="s">
        <v>7178</v>
      </c>
      <c r="H1142" s="12">
        <v>45894.0</v>
      </c>
      <c r="I1142" s="1">
        <v>8.0</v>
      </c>
      <c r="J1142" s="1">
        <v>2025.0</v>
      </c>
      <c r="K1142" s="1" t="s">
        <v>7164</v>
      </c>
      <c r="L1142" s="1">
        <v>480.3</v>
      </c>
      <c r="M1142" s="13">
        <v>76861.46</v>
      </c>
      <c r="N1142" s="1">
        <v>118634.1</v>
      </c>
      <c r="O1142" s="13"/>
    </row>
    <row r="1143">
      <c r="A1143" s="1" t="s">
        <v>9464</v>
      </c>
      <c r="B1143" s="1" t="s">
        <v>7202</v>
      </c>
      <c r="C1143" s="1" t="s">
        <v>9465</v>
      </c>
      <c r="D1143" s="1" t="s">
        <v>7213</v>
      </c>
      <c r="E1143" s="1">
        <v>569.0</v>
      </c>
      <c r="F1143" s="1">
        <v>390.84</v>
      </c>
      <c r="G1143" s="1" t="s">
        <v>7163</v>
      </c>
      <c r="H1143" s="12">
        <v>45826.0</v>
      </c>
      <c r="I1143" s="1">
        <v>6.0</v>
      </c>
      <c r="J1143" s="1">
        <v>2025.0</v>
      </c>
      <c r="K1143" s="1" t="s">
        <v>7164</v>
      </c>
      <c r="L1143" s="1">
        <v>277.9</v>
      </c>
      <c r="M1143" s="13">
        <v>222387.96</v>
      </c>
      <c r="N1143" s="1">
        <v>158125.1</v>
      </c>
      <c r="O1143" s="13"/>
    </row>
    <row r="1144">
      <c r="A1144" s="1" t="s">
        <v>9466</v>
      </c>
      <c r="B1144" s="1" t="s">
        <v>7172</v>
      </c>
      <c r="C1144" s="1" t="s">
        <v>9467</v>
      </c>
      <c r="D1144" s="1" t="s">
        <v>7188</v>
      </c>
      <c r="E1144" s="1">
        <v>894.0</v>
      </c>
      <c r="F1144" s="1">
        <v>463.76</v>
      </c>
      <c r="G1144" s="1" t="s">
        <v>7163</v>
      </c>
      <c r="H1144" s="12">
        <v>45693.0</v>
      </c>
      <c r="I1144" s="1">
        <v>2.0</v>
      </c>
      <c r="J1144" s="1">
        <v>2025.0</v>
      </c>
      <c r="K1144" s="1" t="s">
        <v>7170</v>
      </c>
      <c r="L1144" s="1">
        <v>431.9</v>
      </c>
      <c r="M1144" s="13">
        <v>414601.44</v>
      </c>
      <c r="N1144" s="1">
        <v>386118.6</v>
      </c>
      <c r="O1144" s="13"/>
    </row>
    <row r="1145">
      <c r="A1145" s="1" t="s">
        <v>9468</v>
      </c>
      <c r="B1145" s="1" t="s">
        <v>7202</v>
      </c>
      <c r="C1145" s="1" t="s">
        <v>9469</v>
      </c>
      <c r="D1145" s="1" t="s">
        <v>7198</v>
      </c>
      <c r="E1145" s="1">
        <v>579.0</v>
      </c>
      <c r="F1145" s="1">
        <v>595.13</v>
      </c>
      <c r="G1145" s="1" t="s">
        <v>7204</v>
      </c>
      <c r="H1145" s="12">
        <v>45970.0</v>
      </c>
      <c r="I1145" s="1">
        <v>11.0</v>
      </c>
      <c r="J1145" s="1">
        <v>2025.0</v>
      </c>
      <c r="K1145" s="1" t="s">
        <v>7170</v>
      </c>
      <c r="L1145" s="1">
        <v>139.6</v>
      </c>
      <c r="M1145" s="13">
        <v>344580.27</v>
      </c>
      <c r="N1145" s="1">
        <v>80828.4</v>
      </c>
      <c r="O1145" s="13"/>
    </row>
    <row r="1146">
      <c r="A1146" s="1" t="s">
        <v>9470</v>
      </c>
      <c r="B1146" s="1" t="s">
        <v>7206</v>
      </c>
      <c r="C1146" s="1" t="s">
        <v>9471</v>
      </c>
      <c r="D1146" s="1" t="s">
        <v>7174</v>
      </c>
      <c r="E1146" s="1">
        <v>895.0</v>
      </c>
      <c r="F1146" s="1">
        <v>444.22</v>
      </c>
      <c r="G1146" s="1" t="s">
        <v>7169</v>
      </c>
      <c r="H1146" s="12">
        <v>45767.0</v>
      </c>
      <c r="I1146" s="1">
        <v>4.0</v>
      </c>
      <c r="J1146" s="1">
        <v>2025.0</v>
      </c>
      <c r="K1146" s="1" t="s">
        <v>7164</v>
      </c>
      <c r="L1146" s="1">
        <v>300.5</v>
      </c>
      <c r="M1146" s="13">
        <v>397576.9</v>
      </c>
      <c r="N1146" s="1">
        <v>268947.5</v>
      </c>
      <c r="O1146" s="13"/>
    </row>
    <row r="1147">
      <c r="A1147" s="1" t="s">
        <v>9472</v>
      </c>
      <c r="B1147" s="1" t="s">
        <v>7180</v>
      </c>
      <c r="C1147" s="1" t="s">
        <v>9473</v>
      </c>
      <c r="D1147" s="1" t="s">
        <v>7210</v>
      </c>
      <c r="E1147" s="1">
        <v>243.0</v>
      </c>
      <c r="F1147" s="1">
        <v>377.51</v>
      </c>
      <c r="G1147" s="1" t="s">
        <v>7163</v>
      </c>
      <c r="H1147" s="12">
        <v>45966.0</v>
      </c>
      <c r="I1147" s="1">
        <v>11.0</v>
      </c>
      <c r="J1147" s="1">
        <v>2025.0</v>
      </c>
      <c r="K1147" s="1" t="s">
        <v>7164</v>
      </c>
      <c r="L1147" s="1">
        <v>115.5</v>
      </c>
      <c r="M1147" s="13">
        <v>91734.93</v>
      </c>
      <c r="N1147" s="1">
        <v>28066.5</v>
      </c>
      <c r="O1147" s="13"/>
    </row>
    <row r="1148">
      <c r="A1148" s="1" t="s">
        <v>9474</v>
      </c>
      <c r="B1148" s="1" t="s">
        <v>7202</v>
      </c>
      <c r="C1148" s="1" t="s">
        <v>9475</v>
      </c>
      <c r="D1148" s="1" t="s">
        <v>7174</v>
      </c>
      <c r="E1148" s="1">
        <v>790.0</v>
      </c>
      <c r="F1148" s="1">
        <v>536.88</v>
      </c>
      <c r="G1148" s="1" t="s">
        <v>7191</v>
      </c>
      <c r="H1148" s="12">
        <v>45672.0</v>
      </c>
      <c r="I1148" s="1">
        <v>1.0</v>
      </c>
      <c r="J1148" s="1">
        <v>2025.0</v>
      </c>
      <c r="K1148" s="1" t="s">
        <v>7170</v>
      </c>
      <c r="L1148" s="1">
        <v>234.8</v>
      </c>
      <c r="M1148" s="13">
        <v>424135.2</v>
      </c>
      <c r="N1148" s="1">
        <v>185492.0</v>
      </c>
      <c r="O1148" s="13"/>
    </row>
    <row r="1149">
      <c r="A1149" s="1" t="s">
        <v>9476</v>
      </c>
      <c r="B1149" s="1" t="s">
        <v>7206</v>
      </c>
      <c r="C1149" s="1" t="s">
        <v>9477</v>
      </c>
      <c r="D1149" s="1" t="s">
        <v>7174</v>
      </c>
      <c r="E1149" s="1">
        <v>490.0</v>
      </c>
      <c r="F1149" s="1">
        <v>363.36</v>
      </c>
      <c r="G1149" s="1" t="s">
        <v>7185</v>
      </c>
      <c r="H1149" s="12">
        <v>45786.0</v>
      </c>
      <c r="I1149" s="1">
        <v>5.0</v>
      </c>
      <c r="J1149" s="1">
        <v>2025.0</v>
      </c>
      <c r="K1149" s="1" t="s">
        <v>7164</v>
      </c>
      <c r="L1149" s="1">
        <v>275.4</v>
      </c>
      <c r="M1149" s="13">
        <v>178046.4</v>
      </c>
      <c r="N1149" s="1">
        <v>134946.0</v>
      </c>
      <c r="O1149" s="13"/>
    </row>
    <row r="1150">
      <c r="A1150" s="1" t="s">
        <v>9478</v>
      </c>
      <c r="B1150" s="1" t="s">
        <v>7176</v>
      </c>
      <c r="C1150" s="1" t="s">
        <v>9479</v>
      </c>
      <c r="D1150" s="1" t="s">
        <v>7174</v>
      </c>
      <c r="E1150" s="1">
        <v>938.0</v>
      </c>
      <c r="F1150" s="1">
        <v>444.93</v>
      </c>
      <c r="G1150" s="1" t="s">
        <v>7178</v>
      </c>
      <c r="H1150" s="12">
        <v>45671.0</v>
      </c>
      <c r="I1150" s="1">
        <v>1.0</v>
      </c>
      <c r="J1150" s="1">
        <v>2025.0</v>
      </c>
      <c r="K1150" s="1" t="s">
        <v>7170</v>
      </c>
      <c r="L1150" s="1">
        <v>323.4</v>
      </c>
      <c r="M1150" s="13">
        <v>417344.34</v>
      </c>
      <c r="N1150" s="1">
        <v>303349.2</v>
      </c>
      <c r="O1150" s="13"/>
    </row>
    <row r="1151">
      <c r="A1151" s="1" t="s">
        <v>9480</v>
      </c>
      <c r="B1151" s="1" t="s">
        <v>7176</v>
      </c>
      <c r="C1151" s="1" t="s">
        <v>9481</v>
      </c>
      <c r="D1151" s="1" t="s">
        <v>7188</v>
      </c>
      <c r="E1151" s="1">
        <v>265.0</v>
      </c>
      <c r="F1151" s="1">
        <v>416.86</v>
      </c>
      <c r="G1151" s="1" t="s">
        <v>7163</v>
      </c>
      <c r="H1151" s="12">
        <v>45928.0</v>
      </c>
      <c r="I1151" s="1">
        <v>9.0</v>
      </c>
      <c r="J1151" s="1">
        <v>2025.0</v>
      </c>
      <c r="K1151" s="1" t="s">
        <v>7164</v>
      </c>
      <c r="L1151" s="1">
        <v>465.4</v>
      </c>
      <c r="M1151" s="13">
        <v>110467.9</v>
      </c>
      <c r="N1151" s="1">
        <v>123331.0</v>
      </c>
      <c r="O1151" s="13"/>
    </row>
    <row r="1152">
      <c r="A1152" s="1" t="s">
        <v>9482</v>
      </c>
      <c r="B1152" s="1" t="s">
        <v>7202</v>
      </c>
      <c r="C1152" s="1" t="s">
        <v>9483</v>
      </c>
      <c r="D1152" s="1" t="s">
        <v>7188</v>
      </c>
      <c r="E1152" s="1">
        <v>350.0</v>
      </c>
      <c r="F1152" s="1">
        <v>526.38</v>
      </c>
      <c r="G1152" s="1" t="s">
        <v>7191</v>
      </c>
      <c r="H1152" s="12">
        <v>45721.0</v>
      </c>
      <c r="I1152" s="1">
        <v>3.0</v>
      </c>
      <c r="J1152" s="1">
        <v>2025.0</v>
      </c>
      <c r="K1152" s="1" t="s">
        <v>7164</v>
      </c>
      <c r="L1152" s="1">
        <v>322.7</v>
      </c>
      <c r="M1152" s="13">
        <v>184233.0</v>
      </c>
      <c r="N1152" s="1">
        <v>112945.0</v>
      </c>
      <c r="O1152" s="13"/>
    </row>
    <row r="1153">
      <c r="A1153" s="1" t="s">
        <v>9484</v>
      </c>
      <c r="B1153" s="1" t="s">
        <v>7172</v>
      </c>
      <c r="C1153" s="1" t="s">
        <v>9485</v>
      </c>
      <c r="D1153" s="1" t="s">
        <v>7210</v>
      </c>
      <c r="E1153" s="1">
        <v>114.0</v>
      </c>
      <c r="F1153" s="1">
        <v>488.36</v>
      </c>
      <c r="G1153" s="1" t="s">
        <v>7182</v>
      </c>
      <c r="H1153" s="12">
        <v>46000.0</v>
      </c>
      <c r="I1153" s="1">
        <v>12.0</v>
      </c>
      <c r="J1153" s="1">
        <v>2025.0</v>
      </c>
      <c r="K1153" s="1" t="s">
        <v>7164</v>
      </c>
      <c r="L1153" s="1">
        <v>462.6</v>
      </c>
      <c r="M1153" s="13">
        <v>55673.04</v>
      </c>
      <c r="N1153" s="1">
        <v>52736.4</v>
      </c>
      <c r="O1153" s="13"/>
    </row>
    <row r="1154">
      <c r="A1154" s="1" t="s">
        <v>9486</v>
      </c>
      <c r="B1154" s="1" t="s">
        <v>7172</v>
      </c>
      <c r="C1154" s="1" t="s">
        <v>9487</v>
      </c>
      <c r="D1154" s="1" t="s">
        <v>7198</v>
      </c>
      <c r="E1154" s="1">
        <v>279.0</v>
      </c>
      <c r="F1154" s="1">
        <v>326.74</v>
      </c>
      <c r="G1154" s="1" t="s">
        <v>7204</v>
      </c>
      <c r="H1154" s="12">
        <v>45842.0</v>
      </c>
      <c r="I1154" s="1">
        <v>7.0</v>
      </c>
      <c r="J1154" s="1">
        <v>2025.0</v>
      </c>
      <c r="K1154" s="1" t="s">
        <v>7164</v>
      </c>
      <c r="L1154" s="1">
        <v>381.3</v>
      </c>
      <c r="M1154" s="13">
        <v>91160.46</v>
      </c>
      <c r="N1154" s="1">
        <v>106382.7</v>
      </c>
      <c r="O1154" s="13"/>
    </row>
    <row r="1155">
      <c r="A1155" s="1" t="s">
        <v>9488</v>
      </c>
      <c r="B1155" s="1" t="s">
        <v>7202</v>
      </c>
      <c r="C1155" s="1" t="s">
        <v>9489</v>
      </c>
      <c r="D1155" s="1" t="s">
        <v>7188</v>
      </c>
      <c r="E1155" s="1">
        <v>566.0</v>
      </c>
      <c r="F1155" s="1">
        <v>562.39</v>
      </c>
      <c r="G1155" s="1" t="s">
        <v>7191</v>
      </c>
      <c r="H1155" s="12">
        <v>46006.0</v>
      </c>
      <c r="I1155" s="1">
        <v>12.0</v>
      </c>
      <c r="J1155" s="1">
        <v>2025.0</v>
      </c>
      <c r="K1155" s="1" t="s">
        <v>7170</v>
      </c>
      <c r="L1155" s="1">
        <v>306.5</v>
      </c>
      <c r="M1155" s="13">
        <v>318312.74</v>
      </c>
      <c r="N1155" s="1">
        <v>173479.0</v>
      </c>
      <c r="O1155" s="13"/>
    </row>
    <row r="1156">
      <c r="A1156" s="1" t="s">
        <v>9490</v>
      </c>
      <c r="B1156" s="1" t="s">
        <v>7206</v>
      </c>
      <c r="C1156" s="1" t="s">
        <v>9491</v>
      </c>
      <c r="D1156" s="1" t="s">
        <v>7168</v>
      </c>
      <c r="E1156" s="1">
        <v>663.0</v>
      </c>
      <c r="F1156" s="1">
        <v>312.05</v>
      </c>
      <c r="G1156" s="1" t="s">
        <v>7182</v>
      </c>
      <c r="H1156" s="12">
        <v>45689.0</v>
      </c>
      <c r="I1156" s="1">
        <v>2.0</v>
      </c>
      <c r="J1156" s="1">
        <v>2025.0</v>
      </c>
      <c r="K1156" s="1" t="s">
        <v>7164</v>
      </c>
      <c r="L1156" s="1">
        <v>436.6</v>
      </c>
      <c r="M1156" s="13">
        <v>206889.15</v>
      </c>
      <c r="N1156" s="1">
        <v>289465.8</v>
      </c>
      <c r="O1156" s="13"/>
    </row>
    <row r="1157">
      <c r="A1157" s="1" t="s">
        <v>9492</v>
      </c>
      <c r="B1157" s="1" t="s">
        <v>7202</v>
      </c>
      <c r="C1157" s="1" t="s">
        <v>9493</v>
      </c>
      <c r="D1157" s="1" t="s">
        <v>7188</v>
      </c>
      <c r="E1157" s="1">
        <v>315.0</v>
      </c>
      <c r="F1157" s="1">
        <v>379.59</v>
      </c>
      <c r="G1157" s="1" t="s">
        <v>7191</v>
      </c>
      <c r="H1157" s="12">
        <v>45946.0</v>
      </c>
      <c r="I1157" s="1">
        <v>10.0</v>
      </c>
      <c r="J1157" s="1">
        <v>2025.0</v>
      </c>
      <c r="K1157" s="1" t="s">
        <v>7170</v>
      </c>
      <c r="L1157" s="1">
        <v>149.8</v>
      </c>
      <c r="M1157" s="13">
        <v>119570.85</v>
      </c>
      <c r="N1157" s="1">
        <v>47187.0</v>
      </c>
      <c r="O1157" s="13"/>
    </row>
    <row r="1158">
      <c r="A1158" s="1" t="s">
        <v>9494</v>
      </c>
      <c r="B1158" s="1" t="s">
        <v>7160</v>
      </c>
      <c r="C1158" s="1" t="s">
        <v>9495</v>
      </c>
      <c r="D1158" s="1" t="s">
        <v>7198</v>
      </c>
      <c r="E1158" s="1">
        <v>640.0</v>
      </c>
      <c r="F1158" s="1">
        <v>325.18</v>
      </c>
      <c r="G1158" s="1" t="s">
        <v>7182</v>
      </c>
      <c r="H1158" s="12">
        <v>45819.0</v>
      </c>
      <c r="I1158" s="1">
        <v>6.0</v>
      </c>
      <c r="J1158" s="1">
        <v>2025.0</v>
      </c>
      <c r="K1158" s="1" t="s">
        <v>7170</v>
      </c>
      <c r="L1158" s="1">
        <v>419.8</v>
      </c>
      <c r="M1158" s="13">
        <v>208115.2</v>
      </c>
      <c r="N1158" s="1">
        <v>268672.0</v>
      </c>
      <c r="O1158" s="13"/>
    </row>
    <row r="1159">
      <c r="A1159" s="1" t="s">
        <v>9496</v>
      </c>
      <c r="B1159" s="1" t="s">
        <v>7180</v>
      </c>
      <c r="C1159" s="1" t="s">
        <v>9497</v>
      </c>
      <c r="D1159" s="1" t="s">
        <v>7162</v>
      </c>
      <c r="E1159" s="1">
        <v>667.0</v>
      </c>
      <c r="F1159" s="1">
        <v>310.39</v>
      </c>
      <c r="G1159" s="1" t="s">
        <v>7204</v>
      </c>
      <c r="H1159" s="12">
        <v>45725.0</v>
      </c>
      <c r="I1159" s="1">
        <v>3.0</v>
      </c>
      <c r="J1159" s="1">
        <v>2025.0</v>
      </c>
      <c r="K1159" s="1" t="s">
        <v>7170</v>
      </c>
      <c r="L1159" s="1">
        <v>157.5</v>
      </c>
      <c r="M1159" s="13">
        <v>207030.13</v>
      </c>
      <c r="N1159" s="1">
        <v>105052.5</v>
      </c>
      <c r="O1159" s="13"/>
    </row>
    <row r="1160">
      <c r="A1160" s="1" t="s">
        <v>9498</v>
      </c>
      <c r="B1160" s="1" t="s">
        <v>7172</v>
      </c>
      <c r="C1160" s="1" t="s">
        <v>9499</v>
      </c>
      <c r="D1160" s="1" t="s">
        <v>7210</v>
      </c>
      <c r="E1160" s="1">
        <v>638.0</v>
      </c>
      <c r="F1160" s="1">
        <v>416.09</v>
      </c>
      <c r="G1160" s="1" t="s">
        <v>7163</v>
      </c>
      <c r="H1160" s="12">
        <v>45781.0</v>
      </c>
      <c r="I1160" s="1">
        <v>5.0</v>
      </c>
      <c r="J1160" s="1">
        <v>2025.0</v>
      </c>
      <c r="K1160" s="1" t="s">
        <v>7170</v>
      </c>
      <c r="L1160" s="1">
        <v>263.8</v>
      </c>
      <c r="M1160" s="13">
        <v>265465.42</v>
      </c>
      <c r="N1160" s="1">
        <v>168304.4</v>
      </c>
      <c r="O1160" s="13"/>
    </row>
    <row r="1161">
      <c r="A1161" s="1" t="s">
        <v>9500</v>
      </c>
      <c r="B1161" s="1" t="s">
        <v>7180</v>
      </c>
      <c r="C1161" s="1" t="s">
        <v>9501</v>
      </c>
      <c r="D1161" s="1" t="s">
        <v>7168</v>
      </c>
      <c r="E1161" s="1">
        <v>542.0</v>
      </c>
      <c r="F1161" s="1">
        <v>428.11</v>
      </c>
      <c r="G1161" s="1" t="s">
        <v>7182</v>
      </c>
      <c r="H1161" s="12">
        <v>45883.0</v>
      </c>
      <c r="I1161" s="1">
        <v>8.0</v>
      </c>
      <c r="J1161" s="1">
        <v>2025.0</v>
      </c>
      <c r="K1161" s="1" t="s">
        <v>7170</v>
      </c>
      <c r="L1161" s="1">
        <v>339.0</v>
      </c>
      <c r="M1161" s="13">
        <v>232035.62</v>
      </c>
      <c r="N1161" s="1">
        <v>183738.0</v>
      </c>
      <c r="O1161" s="13"/>
    </row>
    <row r="1162">
      <c r="A1162" s="1" t="s">
        <v>9502</v>
      </c>
      <c r="B1162" s="1" t="s">
        <v>7166</v>
      </c>
      <c r="C1162" s="1" t="s">
        <v>9503</v>
      </c>
      <c r="D1162" s="1" t="s">
        <v>7210</v>
      </c>
      <c r="E1162" s="1">
        <v>226.0</v>
      </c>
      <c r="F1162" s="1">
        <v>414.83</v>
      </c>
      <c r="G1162" s="1" t="s">
        <v>7169</v>
      </c>
      <c r="H1162" s="12">
        <v>45909.0</v>
      </c>
      <c r="I1162" s="1">
        <v>9.0</v>
      </c>
      <c r="J1162" s="1">
        <v>2025.0</v>
      </c>
      <c r="K1162" s="1" t="s">
        <v>7170</v>
      </c>
      <c r="L1162" s="1">
        <v>310.6</v>
      </c>
      <c r="M1162" s="13">
        <v>93751.58</v>
      </c>
      <c r="N1162" s="1">
        <v>70195.6</v>
      </c>
      <c r="O1162" s="13"/>
    </row>
    <row r="1163">
      <c r="A1163" s="1" t="s">
        <v>9504</v>
      </c>
      <c r="B1163" s="1" t="s">
        <v>7160</v>
      </c>
      <c r="C1163" s="1" t="s">
        <v>9505</v>
      </c>
      <c r="D1163" s="1" t="s">
        <v>7162</v>
      </c>
      <c r="E1163" s="1">
        <v>545.0</v>
      </c>
      <c r="F1163" s="1">
        <v>567.56</v>
      </c>
      <c r="G1163" s="1" t="s">
        <v>7169</v>
      </c>
      <c r="H1163" s="12">
        <v>45990.0</v>
      </c>
      <c r="I1163" s="1">
        <v>11.0</v>
      </c>
      <c r="J1163" s="1">
        <v>2025.0</v>
      </c>
      <c r="K1163" s="1" t="s">
        <v>7170</v>
      </c>
      <c r="L1163" s="1">
        <v>303.9</v>
      </c>
      <c r="M1163" s="13">
        <v>309320.2</v>
      </c>
      <c r="N1163" s="1">
        <v>165625.5</v>
      </c>
      <c r="O1163" s="13"/>
    </row>
    <row r="1164">
      <c r="A1164" s="1" t="s">
        <v>9506</v>
      </c>
      <c r="B1164" s="1" t="s">
        <v>7202</v>
      </c>
      <c r="C1164" s="1" t="s">
        <v>9507</v>
      </c>
      <c r="D1164" s="1" t="s">
        <v>7188</v>
      </c>
      <c r="E1164" s="1">
        <v>697.0</v>
      </c>
      <c r="F1164" s="1">
        <v>303.92</v>
      </c>
      <c r="G1164" s="1" t="s">
        <v>7191</v>
      </c>
      <c r="H1164" s="12">
        <v>45943.0</v>
      </c>
      <c r="I1164" s="1">
        <v>10.0</v>
      </c>
      <c r="J1164" s="1">
        <v>2025.0</v>
      </c>
      <c r="K1164" s="1" t="s">
        <v>7170</v>
      </c>
      <c r="L1164" s="1">
        <v>259.5</v>
      </c>
      <c r="M1164" s="13">
        <v>211832.24</v>
      </c>
      <c r="N1164" s="1">
        <v>180871.5</v>
      </c>
      <c r="O1164" s="13"/>
    </row>
    <row r="1165">
      <c r="A1165" s="1" t="s">
        <v>9508</v>
      </c>
      <c r="B1165" s="1" t="s">
        <v>7176</v>
      </c>
      <c r="C1165" s="1" t="s">
        <v>9509</v>
      </c>
      <c r="D1165" s="1" t="s">
        <v>7188</v>
      </c>
      <c r="E1165" s="1">
        <v>887.0</v>
      </c>
      <c r="F1165" s="1">
        <v>310.58</v>
      </c>
      <c r="G1165" s="1" t="s">
        <v>7204</v>
      </c>
      <c r="H1165" s="12">
        <v>45711.0</v>
      </c>
      <c r="I1165" s="1">
        <v>2.0</v>
      </c>
      <c r="J1165" s="1">
        <v>2025.0</v>
      </c>
      <c r="K1165" s="1" t="s">
        <v>7170</v>
      </c>
      <c r="L1165" s="1">
        <v>309.3</v>
      </c>
      <c r="M1165" s="13">
        <v>275484.46</v>
      </c>
      <c r="N1165" s="1">
        <v>274349.1</v>
      </c>
      <c r="O1165" s="13"/>
    </row>
    <row r="1166">
      <c r="A1166" s="1" t="s">
        <v>9510</v>
      </c>
      <c r="B1166" s="1" t="s">
        <v>7206</v>
      </c>
      <c r="C1166" s="1" t="s">
        <v>9511</v>
      </c>
      <c r="D1166" s="1" t="s">
        <v>7198</v>
      </c>
      <c r="E1166" s="1">
        <v>477.0</v>
      </c>
      <c r="F1166" s="1">
        <v>564.92</v>
      </c>
      <c r="G1166" s="1" t="s">
        <v>7185</v>
      </c>
      <c r="H1166" s="12">
        <v>45936.0</v>
      </c>
      <c r="I1166" s="1">
        <v>10.0</v>
      </c>
      <c r="J1166" s="1">
        <v>2025.0</v>
      </c>
      <c r="K1166" s="1" t="s">
        <v>7170</v>
      </c>
      <c r="L1166" s="1">
        <v>383.4</v>
      </c>
      <c r="M1166" s="13">
        <v>269466.84</v>
      </c>
      <c r="N1166" s="1">
        <v>182881.8</v>
      </c>
      <c r="O1166" s="13"/>
    </row>
    <row r="1167">
      <c r="A1167" s="1" t="s">
        <v>9512</v>
      </c>
      <c r="B1167" s="1" t="s">
        <v>7172</v>
      </c>
      <c r="C1167" s="1" t="s">
        <v>9513</v>
      </c>
      <c r="D1167" s="1" t="s">
        <v>7174</v>
      </c>
      <c r="E1167" s="1">
        <v>116.0</v>
      </c>
      <c r="F1167" s="1">
        <v>499.89</v>
      </c>
      <c r="G1167" s="1" t="s">
        <v>7182</v>
      </c>
      <c r="H1167" s="12">
        <v>45753.0</v>
      </c>
      <c r="I1167" s="1">
        <v>4.0</v>
      </c>
      <c r="J1167" s="1">
        <v>2025.0</v>
      </c>
      <c r="K1167" s="1" t="s">
        <v>7164</v>
      </c>
      <c r="L1167" s="1">
        <v>449.3</v>
      </c>
      <c r="M1167" s="13">
        <v>57987.24</v>
      </c>
      <c r="N1167" s="1">
        <v>52118.8</v>
      </c>
      <c r="O1167" s="13"/>
    </row>
    <row r="1168">
      <c r="A1168" s="1" t="s">
        <v>9514</v>
      </c>
      <c r="B1168" s="1" t="s">
        <v>7160</v>
      </c>
      <c r="C1168" s="1" t="s">
        <v>9515</v>
      </c>
      <c r="D1168" s="1" t="s">
        <v>7188</v>
      </c>
      <c r="E1168" s="1">
        <v>498.0</v>
      </c>
      <c r="F1168" s="1">
        <v>527.11</v>
      </c>
      <c r="G1168" s="1" t="s">
        <v>7182</v>
      </c>
      <c r="H1168" s="12">
        <v>45682.0</v>
      </c>
      <c r="I1168" s="1">
        <v>1.0</v>
      </c>
      <c r="J1168" s="1">
        <v>2025.0</v>
      </c>
      <c r="K1168" s="1" t="s">
        <v>7164</v>
      </c>
      <c r="L1168" s="1">
        <v>131.1</v>
      </c>
      <c r="M1168" s="13">
        <v>262500.78</v>
      </c>
      <c r="N1168" s="1">
        <v>65287.8</v>
      </c>
      <c r="O1168" s="13"/>
    </row>
    <row r="1169">
      <c r="A1169" s="1" t="s">
        <v>9516</v>
      </c>
      <c r="B1169" s="1" t="s">
        <v>7172</v>
      </c>
      <c r="C1169" s="1" t="s">
        <v>9517</v>
      </c>
      <c r="D1169" s="1" t="s">
        <v>7198</v>
      </c>
      <c r="E1169" s="1">
        <v>352.0</v>
      </c>
      <c r="F1169" s="1">
        <v>456.43</v>
      </c>
      <c r="G1169" s="1" t="s">
        <v>7163</v>
      </c>
      <c r="H1169" s="12">
        <v>46014.0</v>
      </c>
      <c r="I1169" s="1">
        <v>12.0</v>
      </c>
      <c r="J1169" s="1">
        <v>2025.0</v>
      </c>
      <c r="K1169" s="1" t="s">
        <v>7164</v>
      </c>
      <c r="L1169" s="1">
        <v>388.8</v>
      </c>
      <c r="M1169" s="13">
        <v>160663.36</v>
      </c>
      <c r="N1169" s="1">
        <v>136857.6</v>
      </c>
      <c r="O1169" s="13"/>
    </row>
    <row r="1170">
      <c r="A1170" s="1" t="s">
        <v>9518</v>
      </c>
      <c r="B1170" s="1" t="s">
        <v>7202</v>
      </c>
      <c r="C1170" s="1" t="s">
        <v>9519</v>
      </c>
      <c r="D1170" s="1" t="s">
        <v>7174</v>
      </c>
      <c r="E1170" s="1">
        <v>506.0</v>
      </c>
      <c r="F1170" s="1">
        <v>506.09</v>
      </c>
      <c r="G1170" s="1" t="s">
        <v>7182</v>
      </c>
      <c r="H1170" s="12">
        <v>45919.0</v>
      </c>
      <c r="I1170" s="1">
        <v>9.0</v>
      </c>
      <c r="J1170" s="1">
        <v>2025.0</v>
      </c>
      <c r="K1170" s="1" t="s">
        <v>7164</v>
      </c>
      <c r="L1170" s="1">
        <v>120.0</v>
      </c>
      <c r="M1170" s="13">
        <v>256081.54</v>
      </c>
      <c r="N1170" s="1">
        <v>60720.0</v>
      </c>
      <c r="O1170" s="13"/>
    </row>
    <row r="1171">
      <c r="A1171" s="1" t="s">
        <v>9520</v>
      </c>
      <c r="B1171" s="1" t="s">
        <v>7202</v>
      </c>
      <c r="C1171" s="1" t="s">
        <v>9521</v>
      </c>
      <c r="D1171" s="1" t="s">
        <v>7188</v>
      </c>
      <c r="E1171" s="1">
        <v>307.0</v>
      </c>
      <c r="F1171" s="1">
        <v>333.12</v>
      </c>
      <c r="G1171" s="1" t="s">
        <v>7191</v>
      </c>
      <c r="H1171" s="12">
        <v>45784.0</v>
      </c>
      <c r="I1171" s="1">
        <v>5.0</v>
      </c>
      <c r="J1171" s="1">
        <v>2025.0</v>
      </c>
      <c r="K1171" s="1" t="s">
        <v>7164</v>
      </c>
      <c r="L1171" s="1">
        <v>317.4</v>
      </c>
      <c r="M1171" s="13">
        <v>102267.84</v>
      </c>
      <c r="N1171" s="1">
        <v>97441.8</v>
      </c>
      <c r="O1171" s="13"/>
    </row>
    <row r="1172">
      <c r="A1172" s="1" t="s">
        <v>9522</v>
      </c>
      <c r="B1172" s="1" t="s">
        <v>7172</v>
      </c>
      <c r="C1172" s="1" t="s">
        <v>9523</v>
      </c>
      <c r="D1172" s="1" t="s">
        <v>7213</v>
      </c>
      <c r="E1172" s="1">
        <v>486.0</v>
      </c>
      <c r="F1172" s="1">
        <v>315.83</v>
      </c>
      <c r="G1172" s="1" t="s">
        <v>7169</v>
      </c>
      <c r="H1172" s="12">
        <v>45809.0</v>
      </c>
      <c r="I1172" s="1">
        <v>6.0</v>
      </c>
      <c r="J1172" s="1">
        <v>2025.0</v>
      </c>
      <c r="K1172" s="1" t="s">
        <v>7170</v>
      </c>
      <c r="L1172" s="1">
        <v>441.4</v>
      </c>
      <c r="M1172" s="13">
        <v>153493.38</v>
      </c>
      <c r="N1172" s="1">
        <v>214520.4</v>
      </c>
      <c r="O1172" s="13"/>
    </row>
    <row r="1173">
      <c r="A1173" s="1" t="s">
        <v>9524</v>
      </c>
      <c r="B1173" s="1" t="s">
        <v>7160</v>
      </c>
      <c r="C1173" s="1" t="s">
        <v>9525</v>
      </c>
      <c r="D1173" s="1" t="s">
        <v>7198</v>
      </c>
      <c r="E1173" s="1">
        <v>268.0</v>
      </c>
      <c r="F1173" s="1">
        <v>465.72</v>
      </c>
      <c r="G1173" s="1" t="s">
        <v>7185</v>
      </c>
      <c r="H1173" s="12">
        <v>45979.0</v>
      </c>
      <c r="I1173" s="1">
        <v>11.0</v>
      </c>
      <c r="J1173" s="1">
        <v>2025.0</v>
      </c>
      <c r="K1173" s="1" t="s">
        <v>7170</v>
      </c>
      <c r="L1173" s="1">
        <v>148.7</v>
      </c>
      <c r="M1173" s="13">
        <v>124812.96</v>
      </c>
      <c r="N1173" s="1">
        <v>39851.6</v>
      </c>
      <c r="O1173" s="13"/>
    </row>
    <row r="1174">
      <c r="A1174" s="1" t="s">
        <v>9526</v>
      </c>
      <c r="B1174" s="1" t="s">
        <v>7202</v>
      </c>
      <c r="C1174" s="1" t="s">
        <v>9527</v>
      </c>
      <c r="D1174" s="1" t="s">
        <v>7168</v>
      </c>
      <c r="E1174" s="1">
        <v>560.0</v>
      </c>
      <c r="F1174" s="1">
        <v>492.95</v>
      </c>
      <c r="G1174" s="1" t="s">
        <v>7204</v>
      </c>
      <c r="H1174" s="12">
        <v>45745.0</v>
      </c>
      <c r="I1174" s="1">
        <v>3.0</v>
      </c>
      <c r="J1174" s="1">
        <v>2025.0</v>
      </c>
      <c r="K1174" s="1" t="s">
        <v>7164</v>
      </c>
      <c r="L1174" s="1">
        <v>118.5</v>
      </c>
      <c r="M1174" s="13">
        <v>276052.0</v>
      </c>
      <c r="N1174" s="1">
        <v>66360.0</v>
      </c>
      <c r="O1174" s="13"/>
    </row>
    <row r="1175">
      <c r="A1175" s="1" t="s">
        <v>9528</v>
      </c>
      <c r="B1175" s="1" t="s">
        <v>7172</v>
      </c>
      <c r="C1175" s="1" t="s">
        <v>9529</v>
      </c>
      <c r="D1175" s="1" t="s">
        <v>7174</v>
      </c>
      <c r="E1175" s="1">
        <v>618.0</v>
      </c>
      <c r="F1175" s="1">
        <v>307.66</v>
      </c>
      <c r="G1175" s="1" t="s">
        <v>7204</v>
      </c>
      <c r="H1175" s="12">
        <v>45819.0</v>
      </c>
      <c r="I1175" s="1">
        <v>6.0</v>
      </c>
      <c r="J1175" s="1">
        <v>2025.0</v>
      </c>
      <c r="K1175" s="1" t="s">
        <v>7164</v>
      </c>
      <c r="L1175" s="1">
        <v>390.2</v>
      </c>
      <c r="M1175" s="13">
        <v>190133.88</v>
      </c>
      <c r="N1175" s="1">
        <v>241143.6</v>
      </c>
      <c r="O1175" s="13"/>
    </row>
    <row r="1176">
      <c r="A1176" s="1" t="s">
        <v>9530</v>
      </c>
      <c r="B1176" s="1" t="s">
        <v>7172</v>
      </c>
      <c r="C1176" s="1" t="s">
        <v>9531</v>
      </c>
      <c r="D1176" s="1" t="s">
        <v>7174</v>
      </c>
      <c r="E1176" s="1">
        <v>157.0</v>
      </c>
      <c r="F1176" s="1">
        <v>328.99</v>
      </c>
      <c r="G1176" s="1" t="s">
        <v>7169</v>
      </c>
      <c r="H1176" s="12">
        <v>45968.0</v>
      </c>
      <c r="I1176" s="1">
        <v>11.0</v>
      </c>
      <c r="J1176" s="1">
        <v>2025.0</v>
      </c>
      <c r="K1176" s="1" t="s">
        <v>7164</v>
      </c>
      <c r="L1176" s="1">
        <v>427.6</v>
      </c>
      <c r="M1176" s="13">
        <v>51651.43</v>
      </c>
      <c r="N1176" s="1">
        <v>67133.2</v>
      </c>
      <c r="O1176" s="13"/>
    </row>
    <row r="1177">
      <c r="A1177" s="1" t="s">
        <v>9532</v>
      </c>
      <c r="B1177" s="1" t="s">
        <v>7176</v>
      </c>
      <c r="C1177" s="1" t="s">
        <v>9533</v>
      </c>
      <c r="D1177" s="1" t="s">
        <v>7174</v>
      </c>
      <c r="E1177" s="1">
        <v>915.0</v>
      </c>
      <c r="F1177" s="1">
        <v>530.34</v>
      </c>
      <c r="G1177" s="1" t="s">
        <v>7178</v>
      </c>
      <c r="H1177" s="12">
        <v>45738.0</v>
      </c>
      <c r="I1177" s="1">
        <v>3.0</v>
      </c>
      <c r="J1177" s="1">
        <v>2025.0</v>
      </c>
      <c r="K1177" s="1" t="s">
        <v>7164</v>
      </c>
      <c r="L1177" s="1">
        <v>409.1</v>
      </c>
      <c r="M1177" s="13">
        <v>485261.1</v>
      </c>
      <c r="N1177" s="1">
        <v>374326.5</v>
      </c>
      <c r="O1177" s="13"/>
    </row>
    <row r="1178">
      <c r="A1178" s="1" t="s">
        <v>9534</v>
      </c>
      <c r="B1178" s="1" t="s">
        <v>7172</v>
      </c>
      <c r="C1178" s="1" t="s">
        <v>9535</v>
      </c>
      <c r="D1178" s="1" t="s">
        <v>7198</v>
      </c>
      <c r="E1178" s="1">
        <v>657.0</v>
      </c>
      <c r="F1178" s="1">
        <v>596.58</v>
      </c>
      <c r="G1178" s="1" t="s">
        <v>7163</v>
      </c>
      <c r="H1178" s="12">
        <v>45736.0</v>
      </c>
      <c r="I1178" s="1">
        <v>3.0</v>
      </c>
      <c r="J1178" s="1">
        <v>2025.0</v>
      </c>
      <c r="K1178" s="1" t="s">
        <v>7170</v>
      </c>
      <c r="L1178" s="1">
        <v>285.3</v>
      </c>
      <c r="M1178" s="13">
        <v>391953.06</v>
      </c>
      <c r="N1178" s="1">
        <v>187442.1</v>
      </c>
      <c r="O1178" s="13"/>
    </row>
    <row r="1179">
      <c r="A1179" s="1" t="s">
        <v>9536</v>
      </c>
      <c r="B1179" s="1" t="s">
        <v>7176</v>
      </c>
      <c r="C1179" s="1" t="s">
        <v>9537</v>
      </c>
      <c r="D1179" s="1" t="s">
        <v>7198</v>
      </c>
      <c r="E1179" s="1">
        <v>313.0</v>
      </c>
      <c r="F1179" s="1">
        <v>554.14</v>
      </c>
      <c r="G1179" s="1" t="s">
        <v>7169</v>
      </c>
      <c r="H1179" s="12">
        <v>45770.0</v>
      </c>
      <c r="I1179" s="1">
        <v>4.0</v>
      </c>
      <c r="J1179" s="1">
        <v>2025.0</v>
      </c>
      <c r="K1179" s="1" t="s">
        <v>7170</v>
      </c>
      <c r="L1179" s="1">
        <v>148.7</v>
      </c>
      <c r="M1179" s="13">
        <v>173445.82</v>
      </c>
      <c r="N1179" s="1">
        <v>46543.1</v>
      </c>
      <c r="O1179" s="13"/>
    </row>
    <row r="1180">
      <c r="A1180" s="1" t="s">
        <v>9538</v>
      </c>
      <c r="B1180" s="1" t="s">
        <v>7166</v>
      </c>
      <c r="C1180" s="1" t="s">
        <v>9539</v>
      </c>
      <c r="D1180" s="1" t="s">
        <v>7174</v>
      </c>
      <c r="E1180" s="1">
        <v>205.0</v>
      </c>
      <c r="F1180" s="1">
        <v>524.65</v>
      </c>
      <c r="G1180" s="1" t="s">
        <v>7178</v>
      </c>
      <c r="H1180" s="12">
        <v>45942.0</v>
      </c>
      <c r="I1180" s="1">
        <v>10.0</v>
      </c>
      <c r="J1180" s="1">
        <v>2025.0</v>
      </c>
      <c r="K1180" s="1" t="s">
        <v>7164</v>
      </c>
      <c r="L1180" s="1">
        <v>104.4</v>
      </c>
      <c r="M1180" s="13">
        <v>107553.25</v>
      </c>
      <c r="N1180" s="1">
        <v>21402.0</v>
      </c>
      <c r="O1180" s="13"/>
    </row>
    <row r="1181">
      <c r="A1181" s="1" t="s">
        <v>9540</v>
      </c>
      <c r="B1181" s="1" t="s">
        <v>7180</v>
      </c>
      <c r="C1181" s="1" t="s">
        <v>9541</v>
      </c>
      <c r="D1181" s="1" t="s">
        <v>7188</v>
      </c>
      <c r="E1181" s="1">
        <v>402.0</v>
      </c>
      <c r="F1181" s="1">
        <v>525.81</v>
      </c>
      <c r="G1181" s="1" t="s">
        <v>7169</v>
      </c>
      <c r="H1181" s="12">
        <v>45743.0</v>
      </c>
      <c r="I1181" s="1">
        <v>3.0</v>
      </c>
      <c r="J1181" s="1">
        <v>2025.0</v>
      </c>
      <c r="K1181" s="1" t="s">
        <v>7170</v>
      </c>
      <c r="L1181" s="1">
        <v>219.8</v>
      </c>
      <c r="M1181" s="13">
        <v>211375.62</v>
      </c>
      <c r="N1181" s="1">
        <v>88359.6</v>
      </c>
      <c r="O1181" s="13"/>
    </row>
    <row r="1182">
      <c r="A1182" s="1" t="s">
        <v>9542</v>
      </c>
      <c r="B1182" s="1" t="s">
        <v>7206</v>
      </c>
      <c r="C1182" s="1" t="s">
        <v>9543</v>
      </c>
      <c r="D1182" s="1" t="s">
        <v>7168</v>
      </c>
      <c r="E1182" s="1">
        <v>688.0</v>
      </c>
      <c r="F1182" s="1">
        <v>419.81</v>
      </c>
      <c r="G1182" s="1" t="s">
        <v>7204</v>
      </c>
      <c r="H1182" s="12">
        <v>45764.0</v>
      </c>
      <c r="I1182" s="1">
        <v>4.0</v>
      </c>
      <c r="J1182" s="1">
        <v>2025.0</v>
      </c>
      <c r="K1182" s="1" t="s">
        <v>7164</v>
      </c>
      <c r="L1182" s="1">
        <v>428.4</v>
      </c>
      <c r="M1182" s="13">
        <v>288829.28</v>
      </c>
      <c r="N1182" s="1">
        <v>294739.2</v>
      </c>
      <c r="O1182" s="13"/>
    </row>
    <row r="1183">
      <c r="A1183" s="1" t="s">
        <v>9544</v>
      </c>
      <c r="B1183" s="1" t="s">
        <v>7202</v>
      </c>
      <c r="C1183" s="1" t="s">
        <v>9545</v>
      </c>
      <c r="D1183" s="1" t="s">
        <v>7188</v>
      </c>
      <c r="E1183" s="1">
        <v>539.0</v>
      </c>
      <c r="F1183" s="1">
        <v>460.33</v>
      </c>
      <c r="G1183" s="1" t="s">
        <v>7191</v>
      </c>
      <c r="H1183" s="12">
        <v>45658.0</v>
      </c>
      <c r="I1183" s="1">
        <v>1.0</v>
      </c>
      <c r="J1183" s="1">
        <v>2025.0</v>
      </c>
      <c r="K1183" s="1" t="s">
        <v>7170</v>
      </c>
      <c r="L1183" s="1">
        <v>463.1</v>
      </c>
      <c r="M1183" s="13">
        <v>248117.87</v>
      </c>
      <c r="N1183" s="1">
        <v>249610.9</v>
      </c>
      <c r="O1183" s="13"/>
    </row>
    <row r="1184">
      <c r="A1184" s="1" t="s">
        <v>9546</v>
      </c>
      <c r="B1184" s="1" t="s">
        <v>7166</v>
      </c>
      <c r="C1184" s="1" t="s">
        <v>9547</v>
      </c>
      <c r="D1184" s="1" t="s">
        <v>7162</v>
      </c>
      <c r="E1184" s="1">
        <v>980.0</v>
      </c>
      <c r="F1184" s="1">
        <v>426.14</v>
      </c>
      <c r="G1184" s="1" t="s">
        <v>7182</v>
      </c>
      <c r="H1184" s="12">
        <v>45904.0</v>
      </c>
      <c r="I1184" s="1">
        <v>9.0</v>
      </c>
      <c r="J1184" s="1">
        <v>2025.0</v>
      </c>
      <c r="K1184" s="1" t="s">
        <v>7164</v>
      </c>
      <c r="L1184" s="1">
        <v>110.6</v>
      </c>
      <c r="M1184" s="13">
        <v>417617.2</v>
      </c>
      <c r="N1184" s="1">
        <v>108388.0</v>
      </c>
      <c r="O1184" s="13"/>
    </row>
    <row r="1185">
      <c r="A1185" s="1" t="s">
        <v>9548</v>
      </c>
      <c r="B1185" s="1" t="s">
        <v>7176</v>
      </c>
      <c r="C1185" s="1" t="s">
        <v>9549</v>
      </c>
      <c r="D1185" s="1" t="s">
        <v>7162</v>
      </c>
      <c r="E1185" s="1">
        <v>467.0</v>
      </c>
      <c r="F1185" s="1">
        <v>465.94</v>
      </c>
      <c r="G1185" s="1" t="s">
        <v>7178</v>
      </c>
      <c r="H1185" s="12">
        <v>46017.0</v>
      </c>
      <c r="I1185" s="1">
        <v>12.0</v>
      </c>
      <c r="J1185" s="1">
        <v>2025.0</v>
      </c>
      <c r="K1185" s="1" t="s">
        <v>7164</v>
      </c>
      <c r="L1185" s="1">
        <v>487.2</v>
      </c>
      <c r="M1185" s="13">
        <v>217593.98</v>
      </c>
      <c r="N1185" s="1">
        <v>227522.4</v>
      </c>
      <c r="O1185" s="13"/>
    </row>
    <row r="1186">
      <c r="A1186" s="1" t="s">
        <v>9550</v>
      </c>
      <c r="B1186" s="1" t="s">
        <v>7176</v>
      </c>
      <c r="C1186" s="1" t="s">
        <v>9551</v>
      </c>
      <c r="D1186" s="1" t="s">
        <v>7162</v>
      </c>
      <c r="E1186" s="1">
        <v>922.0</v>
      </c>
      <c r="F1186" s="1">
        <v>481.04</v>
      </c>
      <c r="G1186" s="1" t="s">
        <v>7185</v>
      </c>
      <c r="H1186" s="12">
        <v>45928.0</v>
      </c>
      <c r="I1186" s="1">
        <v>9.0</v>
      </c>
      <c r="J1186" s="1">
        <v>2025.0</v>
      </c>
      <c r="K1186" s="1" t="s">
        <v>7164</v>
      </c>
      <c r="L1186" s="1">
        <v>138.8</v>
      </c>
      <c r="M1186" s="13">
        <v>443518.88</v>
      </c>
      <c r="N1186" s="1">
        <v>127973.6</v>
      </c>
      <c r="O1186" s="13"/>
    </row>
    <row r="1187">
      <c r="A1187" s="1" t="s">
        <v>9552</v>
      </c>
      <c r="B1187" s="1" t="s">
        <v>7206</v>
      </c>
      <c r="C1187" s="1" t="s">
        <v>9553</v>
      </c>
      <c r="D1187" s="1" t="s">
        <v>7162</v>
      </c>
      <c r="E1187" s="1">
        <v>922.0</v>
      </c>
      <c r="F1187" s="1">
        <v>346.23</v>
      </c>
      <c r="G1187" s="1" t="s">
        <v>7204</v>
      </c>
      <c r="H1187" s="12">
        <v>45782.0</v>
      </c>
      <c r="I1187" s="1">
        <v>5.0</v>
      </c>
      <c r="J1187" s="1">
        <v>2025.0</v>
      </c>
      <c r="K1187" s="1" t="s">
        <v>7170</v>
      </c>
      <c r="L1187" s="1">
        <v>333.2</v>
      </c>
      <c r="M1187" s="13">
        <v>319224.06</v>
      </c>
      <c r="N1187" s="1">
        <v>307210.4</v>
      </c>
      <c r="O1187" s="13"/>
    </row>
    <row r="1188">
      <c r="A1188" s="1" t="s">
        <v>9554</v>
      </c>
      <c r="B1188" s="1" t="s">
        <v>7202</v>
      </c>
      <c r="C1188" s="1" t="s">
        <v>9555</v>
      </c>
      <c r="D1188" s="1" t="s">
        <v>7188</v>
      </c>
      <c r="E1188" s="1">
        <v>171.0</v>
      </c>
      <c r="F1188" s="1">
        <v>596.77</v>
      </c>
      <c r="G1188" s="1" t="s">
        <v>7191</v>
      </c>
      <c r="H1188" s="12">
        <v>45966.0</v>
      </c>
      <c r="I1188" s="1">
        <v>11.0</v>
      </c>
      <c r="J1188" s="1">
        <v>2025.0</v>
      </c>
      <c r="K1188" s="1" t="s">
        <v>7164</v>
      </c>
      <c r="L1188" s="1">
        <v>252.8</v>
      </c>
      <c r="M1188" s="13">
        <v>102047.67</v>
      </c>
      <c r="N1188" s="1">
        <v>43228.8</v>
      </c>
      <c r="O1188" s="13"/>
    </row>
    <row r="1189">
      <c r="A1189" s="1" t="s">
        <v>9556</v>
      </c>
      <c r="B1189" s="1" t="s">
        <v>7202</v>
      </c>
      <c r="C1189" s="1" t="s">
        <v>9557</v>
      </c>
      <c r="D1189" s="1" t="s">
        <v>7188</v>
      </c>
      <c r="E1189" s="1">
        <v>573.0</v>
      </c>
      <c r="F1189" s="1">
        <v>347.05</v>
      </c>
      <c r="G1189" s="1" t="s">
        <v>7191</v>
      </c>
      <c r="H1189" s="12">
        <v>45986.0</v>
      </c>
      <c r="I1189" s="1">
        <v>11.0</v>
      </c>
      <c r="J1189" s="1">
        <v>2025.0</v>
      </c>
      <c r="K1189" s="1" t="s">
        <v>7170</v>
      </c>
      <c r="L1189" s="1">
        <v>270.9</v>
      </c>
      <c r="M1189" s="13">
        <v>198859.65</v>
      </c>
      <c r="N1189" s="1">
        <v>155225.7</v>
      </c>
      <c r="O1189" s="13"/>
    </row>
    <row r="1190">
      <c r="A1190" s="1" t="s">
        <v>9558</v>
      </c>
      <c r="B1190" s="1" t="s">
        <v>7172</v>
      </c>
      <c r="C1190" s="1" t="s">
        <v>9559</v>
      </c>
      <c r="D1190" s="1" t="s">
        <v>7168</v>
      </c>
      <c r="E1190" s="1">
        <v>207.0</v>
      </c>
      <c r="F1190" s="1">
        <v>508.7</v>
      </c>
      <c r="G1190" s="1" t="s">
        <v>7169</v>
      </c>
      <c r="H1190" s="12">
        <v>45932.0</v>
      </c>
      <c r="I1190" s="1">
        <v>10.0</v>
      </c>
      <c r="J1190" s="1">
        <v>2025.0</v>
      </c>
      <c r="K1190" s="1" t="s">
        <v>7170</v>
      </c>
      <c r="L1190" s="1">
        <v>454.9</v>
      </c>
      <c r="M1190" s="13">
        <v>105300.9</v>
      </c>
      <c r="N1190" s="1">
        <v>94164.3</v>
      </c>
      <c r="O1190" s="13"/>
    </row>
    <row r="1191">
      <c r="A1191" s="1" t="s">
        <v>9560</v>
      </c>
      <c r="B1191" s="1" t="s">
        <v>7166</v>
      </c>
      <c r="C1191" s="1" t="s">
        <v>9561</v>
      </c>
      <c r="D1191" s="1" t="s">
        <v>7168</v>
      </c>
      <c r="E1191" s="1">
        <v>802.0</v>
      </c>
      <c r="F1191" s="1">
        <v>448.44</v>
      </c>
      <c r="G1191" s="1" t="s">
        <v>7163</v>
      </c>
      <c r="H1191" s="12">
        <v>45984.0</v>
      </c>
      <c r="I1191" s="1">
        <v>11.0</v>
      </c>
      <c r="J1191" s="1">
        <v>2025.0</v>
      </c>
      <c r="K1191" s="1" t="s">
        <v>7164</v>
      </c>
      <c r="L1191" s="1">
        <v>432.6</v>
      </c>
      <c r="M1191" s="13">
        <v>359648.88</v>
      </c>
      <c r="N1191" s="1">
        <v>346945.2</v>
      </c>
      <c r="O1191" s="13"/>
    </row>
    <row r="1192">
      <c r="A1192" s="1" t="s">
        <v>9562</v>
      </c>
      <c r="B1192" s="1" t="s">
        <v>7166</v>
      </c>
      <c r="C1192" s="1" t="s">
        <v>9563</v>
      </c>
      <c r="D1192" s="1" t="s">
        <v>7188</v>
      </c>
      <c r="E1192" s="1">
        <v>924.0</v>
      </c>
      <c r="F1192" s="1">
        <v>565.31</v>
      </c>
      <c r="G1192" s="1" t="s">
        <v>7182</v>
      </c>
      <c r="H1192" s="12">
        <v>45983.0</v>
      </c>
      <c r="I1192" s="1">
        <v>11.0</v>
      </c>
      <c r="J1192" s="1">
        <v>2025.0</v>
      </c>
      <c r="K1192" s="1" t="s">
        <v>7164</v>
      </c>
      <c r="L1192" s="1">
        <v>242.9</v>
      </c>
      <c r="M1192" s="13">
        <v>522346.44</v>
      </c>
      <c r="N1192" s="1">
        <v>224439.6</v>
      </c>
      <c r="O1192" s="13"/>
    </row>
    <row r="1193">
      <c r="A1193" s="1" t="s">
        <v>9564</v>
      </c>
      <c r="B1193" s="1" t="s">
        <v>7172</v>
      </c>
      <c r="C1193" s="1" t="s">
        <v>9565</v>
      </c>
      <c r="D1193" s="1" t="s">
        <v>7168</v>
      </c>
      <c r="E1193" s="1">
        <v>486.0</v>
      </c>
      <c r="F1193" s="1">
        <v>582.03</v>
      </c>
      <c r="G1193" s="1" t="s">
        <v>7163</v>
      </c>
      <c r="H1193" s="12">
        <v>45875.0</v>
      </c>
      <c r="I1193" s="1">
        <v>8.0</v>
      </c>
      <c r="J1193" s="1">
        <v>2025.0</v>
      </c>
      <c r="K1193" s="1" t="s">
        <v>7170</v>
      </c>
      <c r="L1193" s="1">
        <v>375.4</v>
      </c>
      <c r="M1193" s="13">
        <v>282866.58</v>
      </c>
      <c r="N1193" s="1">
        <v>182444.4</v>
      </c>
      <c r="O1193" s="13"/>
    </row>
    <row r="1194">
      <c r="A1194" s="1" t="s">
        <v>9566</v>
      </c>
      <c r="B1194" s="1" t="s">
        <v>7176</v>
      </c>
      <c r="C1194" s="1" t="s">
        <v>9567</v>
      </c>
      <c r="D1194" s="1" t="s">
        <v>7210</v>
      </c>
      <c r="E1194" s="1">
        <v>408.0</v>
      </c>
      <c r="F1194" s="1">
        <v>566.97</v>
      </c>
      <c r="G1194" s="1" t="s">
        <v>7185</v>
      </c>
      <c r="H1194" s="12">
        <v>45889.0</v>
      </c>
      <c r="I1194" s="1">
        <v>8.0</v>
      </c>
      <c r="J1194" s="1">
        <v>2025.0</v>
      </c>
      <c r="K1194" s="1" t="s">
        <v>7164</v>
      </c>
      <c r="L1194" s="1">
        <v>465.1</v>
      </c>
      <c r="M1194" s="13">
        <v>231323.76</v>
      </c>
      <c r="N1194" s="1">
        <v>189760.8</v>
      </c>
      <c r="O1194" s="13"/>
    </row>
    <row r="1195">
      <c r="A1195" s="1" t="s">
        <v>9568</v>
      </c>
      <c r="B1195" s="1" t="s">
        <v>7206</v>
      </c>
      <c r="C1195" s="1" t="s">
        <v>9569</v>
      </c>
      <c r="D1195" s="1" t="s">
        <v>7210</v>
      </c>
      <c r="E1195" s="1">
        <v>603.0</v>
      </c>
      <c r="F1195" s="1">
        <v>442.11</v>
      </c>
      <c r="G1195" s="1" t="s">
        <v>7182</v>
      </c>
      <c r="H1195" s="12">
        <v>45676.0</v>
      </c>
      <c r="I1195" s="1">
        <v>1.0</v>
      </c>
      <c r="J1195" s="1">
        <v>2025.0</v>
      </c>
      <c r="K1195" s="1" t="s">
        <v>7170</v>
      </c>
      <c r="L1195" s="1">
        <v>302.5</v>
      </c>
      <c r="M1195" s="13">
        <v>266592.33</v>
      </c>
      <c r="N1195" s="1">
        <v>182407.5</v>
      </c>
      <c r="O1195" s="13"/>
    </row>
    <row r="1196">
      <c r="A1196" s="1" t="s">
        <v>9570</v>
      </c>
      <c r="B1196" s="1" t="s">
        <v>7202</v>
      </c>
      <c r="C1196" s="1" t="s">
        <v>9571</v>
      </c>
      <c r="D1196" s="1" t="s">
        <v>7213</v>
      </c>
      <c r="E1196" s="1">
        <v>470.0</v>
      </c>
      <c r="F1196" s="1">
        <v>532.49</v>
      </c>
      <c r="G1196" s="1" t="s">
        <v>7185</v>
      </c>
      <c r="H1196" s="12">
        <v>45831.0</v>
      </c>
      <c r="I1196" s="1">
        <v>6.0</v>
      </c>
      <c r="J1196" s="1">
        <v>2025.0</v>
      </c>
      <c r="K1196" s="1" t="s">
        <v>7164</v>
      </c>
      <c r="L1196" s="1">
        <v>356.6</v>
      </c>
      <c r="M1196" s="13">
        <v>250270.3</v>
      </c>
      <c r="N1196" s="1">
        <v>167602.0</v>
      </c>
      <c r="O1196" s="13"/>
    </row>
    <row r="1197">
      <c r="A1197" s="1" t="s">
        <v>9572</v>
      </c>
      <c r="B1197" s="1" t="s">
        <v>7202</v>
      </c>
      <c r="C1197" s="1" t="s">
        <v>9573</v>
      </c>
      <c r="D1197" s="1" t="s">
        <v>7198</v>
      </c>
      <c r="E1197" s="1">
        <v>808.0</v>
      </c>
      <c r="F1197" s="1">
        <v>354.48</v>
      </c>
      <c r="G1197" s="1" t="s">
        <v>7191</v>
      </c>
      <c r="H1197" s="12">
        <v>45795.0</v>
      </c>
      <c r="I1197" s="1">
        <v>5.0</v>
      </c>
      <c r="J1197" s="1">
        <v>2025.0</v>
      </c>
      <c r="K1197" s="1" t="s">
        <v>7170</v>
      </c>
      <c r="L1197" s="1">
        <v>479.5</v>
      </c>
      <c r="M1197" s="13">
        <v>286419.84</v>
      </c>
      <c r="N1197" s="1">
        <v>387436.0</v>
      </c>
      <c r="O1197" s="13"/>
    </row>
    <row r="1198">
      <c r="A1198" s="1" t="s">
        <v>9574</v>
      </c>
      <c r="B1198" s="1" t="s">
        <v>7202</v>
      </c>
      <c r="C1198" s="1" t="s">
        <v>9575</v>
      </c>
      <c r="D1198" s="1" t="s">
        <v>7198</v>
      </c>
      <c r="E1198" s="1">
        <v>331.0</v>
      </c>
      <c r="F1198" s="1">
        <v>362.22</v>
      </c>
      <c r="G1198" s="1" t="s">
        <v>7191</v>
      </c>
      <c r="H1198" s="12">
        <v>45883.0</v>
      </c>
      <c r="I1198" s="1">
        <v>8.0</v>
      </c>
      <c r="J1198" s="1">
        <v>2025.0</v>
      </c>
      <c r="K1198" s="1" t="s">
        <v>7170</v>
      </c>
      <c r="L1198" s="1">
        <v>212.4</v>
      </c>
      <c r="M1198" s="13">
        <v>119894.82</v>
      </c>
      <c r="N1198" s="1">
        <v>70304.4</v>
      </c>
      <c r="O1198" s="13"/>
    </row>
    <row r="1199">
      <c r="A1199" s="1" t="s">
        <v>9576</v>
      </c>
      <c r="B1199" s="1" t="s">
        <v>7176</v>
      </c>
      <c r="C1199" s="1" t="s">
        <v>9577</v>
      </c>
      <c r="D1199" s="1" t="s">
        <v>7174</v>
      </c>
      <c r="E1199" s="1">
        <v>591.0</v>
      </c>
      <c r="F1199" s="1">
        <v>491.15</v>
      </c>
      <c r="G1199" s="1" t="s">
        <v>7163</v>
      </c>
      <c r="H1199" s="12">
        <v>45887.0</v>
      </c>
      <c r="I1199" s="1">
        <v>8.0</v>
      </c>
      <c r="J1199" s="1">
        <v>2025.0</v>
      </c>
      <c r="K1199" s="1" t="s">
        <v>7170</v>
      </c>
      <c r="L1199" s="1">
        <v>240.3</v>
      </c>
      <c r="M1199" s="13">
        <v>290269.65</v>
      </c>
      <c r="N1199" s="1">
        <v>142017.3</v>
      </c>
      <c r="O1199" s="13"/>
    </row>
    <row r="1200">
      <c r="A1200" s="1" t="s">
        <v>9578</v>
      </c>
      <c r="B1200" s="1" t="s">
        <v>7202</v>
      </c>
      <c r="C1200" s="1" t="s">
        <v>9579</v>
      </c>
      <c r="D1200" s="1" t="s">
        <v>7210</v>
      </c>
      <c r="E1200" s="1">
        <v>614.0</v>
      </c>
      <c r="F1200" s="1">
        <v>571.08</v>
      </c>
      <c r="G1200" s="1" t="s">
        <v>7185</v>
      </c>
      <c r="H1200" s="12">
        <v>45788.0</v>
      </c>
      <c r="I1200" s="1">
        <v>5.0</v>
      </c>
      <c r="J1200" s="1">
        <v>2025.0</v>
      </c>
      <c r="K1200" s="1" t="s">
        <v>7170</v>
      </c>
      <c r="L1200" s="1">
        <v>220.9</v>
      </c>
      <c r="M1200" s="13">
        <v>350643.12</v>
      </c>
      <c r="N1200" s="1">
        <v>135632.6</v>
      </c>
      <c r="O1200" s="13"/>
    </row>
    <row r="1201">
      <c r="A1201" s="1" t="s">
        <v>9580</v>
      </c>
      <c r="B1201" s="1" t="s">
        <v>7166</v>
      </c>
      <c r="C1201" s="1" t="s">
        <v>9581</v>
      </c>
      <c r="D1201" s="1" t="s">
        <v>7210</v>
      </c>
      <c r="E1201" s="1">
        <v>603.0</v>
      </c>
      <c r="F1201" s="1">
        <v>581.73</v>
      </c>
      <c r="G1201" s="1" t="s">
        <v>7185</v>
      </c>
      <c r="H1201" s="12">
        <v>45827.0</v>
      </c>
      <c r="I1201" s="1">
        <v>6.0</v>
      </c>
      <c r="J1201" s="1">
        <v>2025.0</v>
      </c>
      <c r="K1201" s="1" t="s">
        <v>7164</v>
      </c>
      <c r="L1201" s="1">
        <v>349.4</v>
      </c>
      <c r="M1201" s="13">
        <v>350783.19</v>
      </c>
      <c r="N1201" s="1">
        <v>210688.2</v>
      </c>
      <c r="O1201" s="13"/>
    </row>
    <row r="1202">
      <c r="A1202" s="1" t="s">
        <v>9582</v>
      </c>
      <c r="B1202" s="1" t="s">
        <v>7202</v>
      </c>
      <c r="C1202" s="1" t="s">
        <v>9583</v>
      </c>
      <c r="D1202" s="1" t="s">
        <v>7198</v>
      </c>
      <c r="E1202" s="1">
        <v>639.0</v>
      </c>
      <c r="F1202" s="1">
        <v>478.32</v>
      </c>
      <c r="G1202" s="1" t="s">
        <v>7191</v>
      </c>
      <c r="H1202" s="12">
        <v>45931.0</v>
      </c>
      <c r="I1202" s="1">
        <v>10.0</v>
      </c>
      <c r="J1202" s="1">
        <v>2025.0</v>
      </c>
      <c r="K1202" s="1" t="s">
        <v>7164</v>
      </c>
      <c r="L1202" s="1">
        <v>388.5</v>
      </c>
      <c r="M1202" s="13">
        <v>305646.48</v>
      </c>
      <c r="N1202" s="1">
        <v>248251.5</v>
      </c>
      <c r="O1202" s="13"/>
    </row>
    <row r="1203">
      <c r="A1203" s="1" t="s">
        <v>9584</v>
      </c>
      <c r="B1203" s="1" t="s">
        <v>7202</v>
      </c>
      <c r="C1203" s="1" t="s">
        <v>9585</v>
      </c>
      <c r="D1203" s="1" t="s">
        <v>7198</v>
      </c>
      <c r="E1203" s="1">
        <v>725.0</v>
      </c>
      <c r="F1203" s="1">
        <v>338.78</v>
      </c>
      <c r="G1203" s="1" t="s">
        <v>7191</v>
      </c>
      <c r="H1203" s="12">
        <v>45662.0</v>
      </c>
      <c r="I1203" s="1">
        <v>1.0</v>
      </c>
      <c r="J1203" s="1">
        <v>2025.0</v>
      </c>
      <c r="K1203" s="1" t="s">
        <v>7170</v>
      </c>
      <c r="L1203" s="1">
        <v>294.6</v>
      </c>
      <c r="M1203" s="13">
        <v>245615.5</v>
      </c>
      <c r="N1203" s="1">
        <v>213585.0</v>
      </c>
      <c r="O1203" s="13"/>
    </row>
    <row r="1204">
      <c r="A1204" s="1" t="s">
        <v>9586</v>
      </c>
      <c r="B1204" s="1" t="s">
        <v>7202</v>
      </c>
      <c r="C1204" s="1" t="s">
        <v>9587</v>
      </c>
      <c r="D1204" s="1" t="s">
        <v>7198</v>
      </c>
      <c r="E1204" s="1">
        <v>918.0</v>
      </c>
      <c r="F1204" s="1">
        <v>510.06</v>
      </c>
      <c r="G1204" s="1" t="s">
        <v>7204</v>
      </c>
      <c r="H1204" s="12">
        <v>45870.0</v>
      </c>
      <c r="I1204" s="1">
        <v>8.0</v>
      </c>
      <c r="J1204" s="1">
        <v>2025.0</v>
      </c>
      <c r="K1204" s="1" t="s">
        <v>7164</v>
      </c>
      <c r="L1204" s="1">
        <v>358.8</v>
      </c>
      <c r="M1204" s="13">
        <v>468235.08</v>
      </c>
      <c r="N1204" s="1">
        <v>329378.4</v>
      </c>
      <c r="O1204" s="13"/>
    </row>
    <row r="1205">
      <c r="A1205" s="1" t="s">
        <v>9588</v>
      </c>
      <c r="B1205" s="1" t="s">
        <v>7160</v>
      </c>
      <c r="C1205" s="1" t="s">
        <v>9589</v>
      </c>
      <c r="D1205" s="1" t="s">
        <v>7174</v>
      </c>
      <c r="E1205" s="1">
        <v>761.0</v>
      </c>
      <c r="F1205" s="1">
        <v>366.54</v>
      </c>
      <c r="G1205" s="1" t="s">
        <v>7182</v>
      </c>
      <c r="H1205" s="12">
        <v>45693.0</v>
      </c>
      <c r="I1205" s="1">
        <v>2.0</v>
      </c>
      <c r="J1205" s="1">
        <v>2025.0</v>
      </c>
      <c r="K1205" s="1" t="s">
        <v>7164</v>
      </c>
      <c r="L1205" s="1">
        <v>360.4</v>
      </c>
      <c r="M1205" s="13">
        <v>278936.94</v>
      </c>
      <c r="N1205" s="1">
        <v>274264.4</v>
      </c>
      <c r="O1205" s="13"/>
    </row>
    <row r="1206">
      <c r="A1206" s="1" t="s">
        <v>9590</v>
      </c>
      <c r="B1206" s="1" t="s">
        <v>7202</v>
      </c>
      <c r="C1206" s="1" t="s">
        <v>9591</v>
      </c>
      <c r="D1206" s="1" t="s">
        <v>7198</v>
      </c>
      <c r="E1206" s="1">
        <v>637.0</v>
      </c>
      <c r="F1206" s="1">
        <v>486.09</v>
      </c>
      <c r="G1206" s="1" t="s">
        <v>7191</v>
      </c>
      <c r="H1206" s="12">
        <v>45682.0</v>
      </c>
      <c r="I1206" s="1">
        <v>1.0</v>
      </c>
      <c r="J1206" s="1">
        <v>2025.0</v>
      </c>
      <c r="K1206" s="1" t="s">
        <v>7170</v>
      </c>
      <c r="L1206" s="1">
        <v>422.3</v>
      </c>
      <c r="M1206" s="13">
        <v>309639.33</v>
      </c>
      <c r="N1206" s="1">
        <v>269005.1</v>
      </c>
      <c r="O1206" s="13"/>
    </row>
    <row r="1207">
      <c r="A1207" s="1" t="s">
        <v>9592</v>
      </c>
      <c r="B1207" s="1" t="s">
        <v>7172</v>
      </c>
      <c r="C1207" s="1" t="s">
        <v>9593</v>
      </c>
      <c r="D1207" s="1" t="s">
        <v>7188</v>
      </c>
      <c r="E1207" s="1">
        <v>247.0</v>
      </c>
      <c r="F1207" s="1">
        <v>352.11</v>
      </c>
      <c r="G1207" s="1" t="s">
        <v>7169</v>
      </c>
      <c r="H1207" s="12">
        <v>45893.0</v>
      </c>
      <c r="I1207" s="1">
        <v>8.0</v>
      </c>
      <c r="J1207" s="1">
        <v>2025.0</v>
      </c>
      <c r="K1207" s="1" t="s">
        <v>7170</v>
      </c>
      <c r="L1207" s="1">
        <v>381.1</v>
      </c>
      <c r="M1207" s="13">
        <v>86971.17</v>
      </c>
      <c r="N1207" s="1">
        <v>94131.7</v>
      </c>
      <c r="O1207" s="13"/>
    </row>
    <row r="1208">
      <c r="A1208" s="1" t="s">
        <v>9594</v>
      </c>
      <c r="B1208" s="1" t="s">
        <v>7160</v>
      </c>
      <c r="C1208" s="1" t="s">
        <v>9595</v>
      </c>
      <c r="D1208" s="1" t="s">
        <v>7162</v>
      </c>
      <c r="E1208" s="1">
        <v>526.0</v>
      </c>
      <c r="F1208" s="1">
        <v>500.28</v>
      </c>
      <c r="G1208" s="1" t="s">
        <v>7182</v>
      </c>
      <c r="H1208" s="12">
        <v>45833.0</v>
      </c>
      <c r="I1208" s="1">
        <v>6.0</v>
      </c>
      <c r="J1208" s="1">
        <v>2025.0</v>
      </c>
      <c r="K1208" s="1" t="s">
        <v>7164</v>
      </c>
      <c r="L1208" s="1">
        <v>484.8</v>
      </c>
      <c r="M1208" s="13">
        <v>263147.28</v>
      </c>
      <c r="N1208" s="1">
        <v>255004.8</v>
      </c>
      <c r="O1208" s="13"/>
    </row>
    <row r="1209">
      <c r="A1209" s="1" t="s">
        <v>9596</v>
      </c>
      <c r="B1209" s="1" t="s">
        <v>7160</v>
      </c>
      <c r="C1209" s="1" t="s">
        <v>9597</v>
      </c>
      <c r="D1209" s="1" t="s">
        <v>7198</v>
      </c>
      <c r="E1209" s="1">
        <v>916.0</v>
      </c>
      <c r="F1209" s="1">
        <v>334.26</v>
      </c>
      <c r="G1209" s="1" t="s">
        <v>7163</v>
      </c>
      <c r="H1209" s="12">
        <v>45800.0</v>
      </c>
      <c r="I1209" s="1">
        <v>5.0</v>
      </c>
      <c r="J1209" s="1">
        <v>2025.0</v>
      </c>
      <c r="K1209" s="1" t="s">
        <v>7164</v>
      </c>
      <c r="L1209" s="1">
        <v>203.7</v>
      </c>
      <c r="M1209" s="13">
        <v>306182.16</v>
      </c>
      <c r="N1209" s="1">
        <v>186589.2</v>
      </c>
      <c r="O1209" s="13"/>
    </row>
    <row r="1210">
      <c r="A1210" s="1" t="s">
        <v>9598</v>
      </c>
      <c r="B1210" s="1" t="s">
        <v>7202</v>
      </c>
      <c r="C1210" s="1" t="s">
        <v>9599</v>
      </c>
      <c r="D1210" s="1" t="s">
        <v>7198</v>
      </c>
      <c r="E1210" s="1">
        <v>466.0</v>
      </c>
      <c r="F1210" s="1">
        <v>563.9</v>
      </c>
      <c r="G1210" s="1" t="s">
        <v>7191</v>
      </c>
      <c r="H1210" s="12">
        <v>45865.0</v>
      </c>
      <c r="I1210" s="1">
        <v>7.0</v>
      </c>
      <c r="J1210" s="1">
        <v>2025.0</v>
      </c>
      <c r="K1210" s="1" t="s">
        <v>7170</v>
      </c>
      <c r="L1210" s="1">
        <v>205.0</v>
      </c>
      <c r="M1210" s="13">
        <v>262777.4</v>
      </c>
      <c r="N1210" s="1">
        <v>95530.0</v>
      </c>
      <c r="O1210" s="13"/>
    </row>
    <row r="1211">
      <c r="A1211" s="1" t="s">
        <v>9600</v>
      </c>
      <c r="B1211" s="1" t="s">
        <v>7176</v>
      </c>
      <c r="C1211" s="1" t="s">
        <v>9601</v>
      </c>
      <c r="D1211" s="1" t="s">
        <v>7168</v>
      </c>
      <c r="E1211" s="1">
        <v>600.0</v>
      </c>
      <c r="F1211" s="1">
        <v>528.88</v>
      </c>
      <c r="G1211" s="1" t="s">
        <v>7169</v>
      </c>
      <c r="H1211" s="12">
        <v>45749.0</v>
      </c>
      <c r="I1211" s="1">
        <v>4.0</v>
      </c>
      <c r="J1211" s="1">
        <v>2025.0</v>
      </c>
      <c r="K1211" s="1" t="s">
        <v>7170</v>
      </c>
      <c r="L1211" s="1">
        <v>261.8</v>
      </c>
      <c r="M1211" s="13">
        <v>317328.0</v>
      </c>
      <c r="N1211" s="1">
        <v>157080.0</v>
      </c>
      <c r="O1211" s="13"/>
    </row>
    <row r="1212">
      <c r="A1212" s="1" t="s">
        <v>9602</v>
      </c>
      <c r="B1212" s="1" t="s">
        <v>7206</v>
      </c>
      <c r="C1212" s="1" t="s">
        <v>9603</v>
      </c>
      <c r="D1212" s="1" t="s">
        <v>7168</v>
      </c>
      <c r="E1212" s="1">
        <v>944.0</v>
      </c>
      <c r="F1212" s="1">
        <v>365.39</v>
      </c>
      <c r="G1212" s="1" t="s">
        <v>7163</v>
      </c>
      <c r="H1212" s="12">
        <v>45936.0</v>
      </c>
      <c r="I1212" s="1">
        <v>10.0</v>
      </c>
      <c r="J1212" s="1">
        <v>2025.0</v>
      </c>
      <c r="K1212" s="1" t="s">
        <v>7164</v>
      </c>
      <c r="L1212" s="1">
        <v>166.7</v>
      </c>
      <c r="M1212" s="13">
        <v>344928.16</v>
      </c>
      <c r="N1212" s="1">
        <v>157364.8</v>
      </c>
      <c r="O1212" s="13"/>
    </row>
    <row r="1213">
      <c r="A1213" s="1" t="s">
        <v>9604</v>
      </c>
      <c r="B1213" s="1" t="s">
        <v>7202</v>
      </c>
      <c r="C1213" s="1" t="s">
        <v>9605</v>
      </c>
      <c r="D1213" s="1" t="s">
        <v>7198</v>
      </c>
      <c r="E1213" s="1">
        <v>108.0</v>
      </c>
      <c r="F1213" s="1">
        <v>344.21</v>
      </c>
      <c r="G1213" s="1" t="s">
        <v>7191</v>
      </c>
      <c r="H1213" s="12">
        <v>45984.0</v>
      </c>
      <c r="I1213" s="1">
        <v>11.0</v>
      </c>
      <c r="J1213" s="1">
        <v>2025.0</v>
      </c>
      <c r="K1213" s="1" t="s">
        <v>7170</v>
      </c>
      <c r="L1213" s="1">
        <v>271.2</v>
      </c>
      <c r="M1213" s="13">
        <v>37174.68</v>
      </c>
      <c r="N1213" s="1">
        <v>29289.6</v>
      </c>
      <c r="O1213" s="13"/>
    </row>
    <row r="1214">
      <c r="A1214" s="1" t="s">
        <v>9606</v>
      </c>
      <c r="B1214" s="1" t="s">
        <v>7180</v>
      </c>
      <c r="C1214" s="1" t="s">
        <v>9607</v>
      </c>
      <c r="D1214" s="1" t="s">
        <v>7198</v>
      </c>
      <c r="E1214" s="1">
        <v>173.0</v>
      </c>
      <c r="F1214" s="1">
        <v>512.49</v>
      </c>
      <c r="G1214" s="1" t="s">
        <v>7169</v>
      </c>
      <c r="H1214" s="12">
        <v>45874.0</v>
      </c>
      <c r="I1214" s="1">
        <v>8.0</v>
      </c>
      <c r="J1214" s="1">
        <v>2025.0</v>
      </c>
      <c r="K1214" s="1" t="s">
        <v>7170</v>
      </c>
      <c r="L1214" s="1">
        <v>307.6</v>
      </c>
      <c r="M1214" s="13">
        <v>88660.77</v>
      </c>
      <c r="N1214" s="1">
        <v>53214.8</v>
      </c>
      <c r="O1214" s="13"/>
    </row>
    <row r="1215">
      <c r="A1215" s="1" t="s">
        <v>9608</v>
      </c>
      <c r="B1215" s="1" t="s">
        <v>7176</v>
      </c>
      <c r="C1215" s="1" t="s">
        <v>9609</v>
      </c>
      <c r="D1215" s="1" t="s">
        <v>7210</v>
      </c>
      <c r="E1215" s="1">
        <v>965.0</v>
      </c>
      <c r="F1215" s="1">
        <v>413.91</v>
      </c>
      <c r="G1215" s="1" t="s">
        <v>7178</v>
      </c>
      <c r="H1215" s="12">
        <v>45792.0</v>
      </c>
      <c r="I1215" s="1">
        <v>5.0</v>
      </c>
      <c r="J1215" s="1">
        <v>2025.0</v>
      </c>
      <c r="K1215" s="1" t="s">
        <v>7164</v>
      </c>
      <c r="L1215" s="1">
        <v>100.4</v>
      </c>
      <c r="M1215" s="13">
        <v>399423.15</v>
      </c>
      <c r="N1215" s="1">
        <v>96886.0</v>
      </c>
      <c r="O1215" s="13"/>
    </row>
    <row r="1216">
      <c r="A1216" s="1" t="s">
        <v>9610</v>
      </c>
      <c r="B1216" s="1" t="s">
        <v>7160</v>
      </c>
      <c r="C1216" s="1" t="s">
        <v>9611</v>
      </c>
      <c r="D1216" s="1" t="s">
        <v>7188</v>
      </c>
      <c r="E1216" s="1">
        <v>254.0</v>
      </c>
      <c r="F1216" s="1">
        <v>401.27</v>
      </c>
      <c r="G1216" s="1" t="s">
        <v>7178</v>
      </c>
      <c r="H1216" s="12">
        <v>46004.0</v>
      </c>
      <c r="I1216" s="1">
        <v>12.0</v>
      </c>
      <c r="J1216" s="1">
        <v>2025.0</v>
      </c>
      <c r="K1216" s="1" t="s">
        <v>7164</v>
      </c>
      <c r="L1216" s="1">
        <v>337.2</v>
      </c>
      <c r="M1216" s="13">
        <v>101922.58</v>
      </c>
      <c r="N1216" s="1">
        <v>85648.8</v>
      </c>
      <c r="O1216" s="13"/>
    </row>
    <row r="1217">
      <c r="A1217" s="1" t="s">
        <v>9612</v>
      </c>
      <c r="B1217" s="1" t="s">
        <v>7176</v>
      </c>
      <c r="C1217" s="1" t="s">
        <v>9613</v>
      </c>
      <c r="D1217" s="1" t="s">
        <v>7162</v>
      </c>
      <c r="E1217" s="1">
        <v>225.0</v>
      </c>
      <c r="F1217" s="1">
        <v>495.95</v>
      </c>
      <c r="G1217" s="1" t="s">
        <v>7163</v>
      </c>
      <c r="H1217" s="12">
        <v>45674.0</v>
      </c>
      <c r="I1217" s="1">
        <v>1.0</v>
      </c>
      <c r="J1217" s="1">
        <v>2025.0</v>
      </c>
      <c r="K1217" s="1" t="s">
        <v>7164</v>
      </c>
      <c r="L1217" s="1">
        <v>451.1</v>
      </c>
      <c r="M1217" s="13">
        <v>111588.75</v>
      </c>
      <c r="N1217" s="1">
        <v>101497.5</v>
      </c>
      <c r="O1217" s="13"/>
    </row>
    <row r="1218">
      <c r="A1218" s="1" t="s">
        <v>9614</v>
      </c>
      <c r="B1218" s="1" t="s">
        <v>7172</v>
      </c>
      <c r="C1218" s="1" t="s">
        <v>9615</v>
      </c>
      <c r="D1218" s="1" t="s">
        <v>7198</v>
      </c>
      <c r="E1218" s="1">
        <v>418.0</v>
      </c>
      <c r="F1218" s="1">
        <v>455.53</v>
      </c>
      <c r="G1218" s="1" t="s">
        <v>7169</v>
      </c>
      <c r="H1218" s="12">
        <v>45942.0</v>
      </c>
      <c r="I1218" s="1">
        <v>10.0</v>
      </c>
      <c r="J1218" s="1">
        <v>2025.0</v>
      </c>
      <c r="K1218" s="1" t="s">
        <v>7164</v>
      </c>
      <c r="L1218" s="1">
        <v>247.4</v>
      </c>
      <c r="M1218" s="13">
        <v>190411.54</v>
      </c>
      <c r="N1218" s="1">
        <v>103413.2</v>
      </c>
      <c r="O1218" s="13"/>
    </row>
    <row r="1219">
      <c r="A1219" s="1" t="s">
        <v>9616</v>
      </c>
      <c r="B1219" s="1" t="s">
        <v>7176</v>
      </c>
      <c r="C1219" s="1" t="s">
        <v>9617</v>
      </c>
      <c r="D1219" s="1" t="s">
        <v>7198</v>
      </c>
      <c r="E1219" s="1">
        <v>430.0</v>
      </c>
      <c r="F1219" s="1">
        <v>504.0</v>
      </c>
      <c r="G1219" s="1" t="s">
        <v>7204</v>
      </c>
      <c r="H1219" s="12">
        <v>45723.0</v>
      </c>
      <c r="I1219" s="1">
        <v>3.0</v>
      </c>
      <c r="J1219" s="1">
        <v>2025.0</v>
      </c>
      <c r="K1219" s="1" t="s">
        <v>7170</v>
      </c>
      <c r="L1219" s="1">
        <v>397.4</v>
      </c>
      <c r="M1219" s="13">
        <v>216720.0</v>
      </c>
      <c r="N1219" s="1">
        <v>170882.0</v>
      </c>
      <c r="O1219" s="13"/>
    </row>
    <row r="1220">
      <c r="A1220" s="1" t="s">
        <v>9618</v>
      </c>
      <c r="B1220" s="1" t="s">
        <v>7176</v>
      </c>
      <c r="C1220" s="1" t="s">
        <v>9619</v>
      </c>
      <c r="D1220" s="1" t="s">
        <v>7188</v>
      </c>
      <c r="E1220" s="1">
        <v>191.0</v>
      </c>
      <c r="F1220" s="1">
        <v>448.35</v>
      </c>
      <c r="G1220" s="1" t="s">
        <v>7185</v>
      </c>
      <c r="H1220" s="12">
        <v>45952.0</v>
      </c>
      <c r="I1220" s="1">
        <v>10.0</v>
      </c>
      <c r="J1220" s="1">
        <v>2025.0</v>
      </c>
      <c r="K1220" s="1" t="s">
        <v>7170</v>
      </c>
      <c r="L1220" s="1">
        <v>388.0</v>
      </c>
      <c r="M1220" s="13">
        <v>85634.85</v>
      </c>
      <c r="N1220" s="1">
        <v>74108.0</v>
      </c>
      <c r="O1220" s="13"/>
    </row>
    <row r="1221">
      <c r="A1221" s="1" t="s">
        <v>9620</v>
      </c>
      <c r="B1221" s="1" t="s">
        <v>7206</v>
      </c>
      <c r="C1221" s="1" t="s">
        <v>9621</v>
      </c>
      <c r="D1221" s="1" t="s">
        <v>7198</v>
      </c>
      <c r="E1221" s="1">
        <v>275.0</v>
      </c>
      <c r="F1221" s="1">
        <v>341.44</v>
      </c>
      <c r="G1221" s="1" t="s">
        <v>7185</v>
      </c>
      <c r="H1221" s="12">
        <v>45916.0</v>
      </c>
      <c r="I1221" s="1">
        <v>9.0</v>
      </c>
      <c r="J1221" s="1">
        <v>2025.0</v>
      </c>
      <c r="K1221" s="1" t="s">
        <v>7164</v>
      </c>
      <c r="L1221" s="1">
        <v>168.3</v>
      </c>
      <c r="M1221" s="13">
        <v>93896.0</v>
      </c>
      <c r="N1221" s="1">
        <v>46282.5</v>
      </c>
      <c r="O1221" s="13"/>
    </row>
    <row r="1222">
      <c r="A1222" s="1" t="s">
        <v>9622</v>
      </c>
      <c r="B1222" s="1" t="s">
        <v>7180</v>
      </c>
      <c r="C1222" s="1" t="s">
        <v>9623</v>
      </c>
      <c r="D1222" s="1" t="s">
        <v>7188</v>
      </c>
      <c r="E1222" s="1">
        <v>254.0</v>
      </c>
      <c r="F1222" s="1">
        <v>319.92</v>
      </c>
      <c r="G1222" s="1" t="s">
        <v>7182</v>
      </c>
      <c r="H1222" s="12">
        <v>45850.0</v>
      </c>
      <c r="I1222" s="1">
        <v>7.0</v>
      </c>
      <c r="J1222" s="1">
        <v>2025.0</v>
      </c>
      <c r="K1222" s="1" t="s">
        <v>7170</v>
      </c>
      <c r="L1222" s="1">
        <v>446.3</v>
      </c>
      <c r="M1222" s="13">
        <v>81259.68</v>
      </c>
      <c r="N1222" s="1">
        <v>113360.2</v>
      </c>
      <c r="O1222" s="13"/>
    </row>
    <row r="1223">
      <c r="A1223" s="1" t="s">
        <v>9624</v>
      </c>
      <c r="B1223" s="1" t="s">
        <v>7160</v>
      </c>
      <c r="C1223" s="1" t="s">
        <v>9625</v>
      </c>
      <c r="D1223" s="1" t="s">
        <v>7168</v>
      </c>
      <c r="E1223" s="1">
        <v>804.0</v>
      </c>
      <c r="F1223" s="1">
        <v>478.16</v>
      </c>
      <c r="G1223" s="1" t="s">
        <v>7185</v>
      </c>
      <c r="H1223" s="12">
        <v>45840.0</v>
      </c>
      <c r="I1223" s="1">
        <v>7.0</v>
      </c>
      <c r="J1223" s="1">
        <v>2025.0</v>
      </c>
      <c r="K1223" s="1" t="s">
        <v>7164</v>
      </c>
      <c r="L1223" s="1">
        <v>390.7</v>
      </c>
      <c r="M1223" s="13">
        <v>384440.64</v>
      </c>
      <c r="N1223" s="1">
        <v>314122.8</v>
      </c>
      <c r="O1223" s="13"/>
    </row>
    <row r="1224">
      <c r="A1224" s="1" t="s">
        <v>9626</v>
      </c>
      <c r="B1224" s="1" t="s">
        <v>7160</v>
      </c>
      <c r="C1224" s="1" t="s">
        <v>9627</v>
      </c>
      <c r="D1224" s="1" t="s">
        <v>7174</v>
      </c>
      <c r="E1224" s="1">
        <v>725.0</v>
      </c>
      <c r="F1224" s="1">
        <v>555.74</v>
      </c>
      <c r="G1224" s="1" t="s">
        <v>7204</v>
      </c>
      <c r="H1224" s="12">
        <v>45822.0</v>
      </c>
      <c r="I1224" s="1">
        <v>6.0</v>
      </c>
      <c r="J1224" s="1">
        <v>2025.0</v>
      </c>
      <c r="K1224" s="1" t="s">
        <v>7170</v>
      </c>
      <c r="L1224" s="1">
        <v>248.7</v>
      </c>
      <c r="M1224" s="13">
        <v>402911.5</v>
      </c>
      <c r="N1224" s="1">
        <v>180307.5</v>
      </c>
      <c r="O1224" s="13"/>
    </row>
    <row r="1225">
      <c r="A1225" s="1" t="s">
        <v>9628</v>
      </c>
      <c r="B1225" s="1" t="s">
        <v>7180</v>
      </c>
      <c r="C1225" s="1" t="s">
        <v>9629</v>
      </c>
      <c r="D1225" s="1" t="s">
        <v>7174</v>
      </c>
      <c r="E1225" s="1">
        <v>849.0</v>
      </c>
      <c r="F1225" s="1">
        <v>547.67</v>
      </c>
      <c r="G1225" s="1" t="s">
        <v>7169</v>
      </c>
      <c r="H1225" s="12">
        <v>45666.0</v>
      </c>
      <c r="I1225" s="1">
        <v>1.0</v>
      </c>
      <c r="J1225" s="1">
        <v>2025.0</v>
      </c>
      <c r="K1225" s="1" t="s">
        <v>7170</v>
      </c>
      <c r="L1225" s="1">
        <v>355.2</v>
      </c>
      <c r="M1225" s="13">
        <v>464971.83</v>
      </c>
      <c r="N1225" s="1">
        <v>301564.8</v>
      </c>
      <c r="O1225" s="13"/>
    </row>
    <row r="1226">
      <c r="A1226" s="1" t="s">
        <v>9630</v>
      </c>
      <c r="B1226" s="1" t="s">
        <v>7202</v>
      </c>
      <c r="C1226" s="1" t="s">
        <v>9631</v>
      </c>
      <c r="D1226" s="1" t="s">
        <v>7188</v>
      </c>
      <c r="E1226" s="1">
        <v>598.0</v>
      </c>
      <c r="F1226" s="1">
        <v>372.7</v>
      </c>
      <c r="G1226" s="1" t="s">
        <v>7185</v>
      </c>
      <c r="H1226" s="12">
        <v>45763.0</v>
      </c>
      <c r="I1226" s="1">
        <v>4.0</v>
      </c>
      <c r="J1226" s="1">
        <v>2025.0</v>
      </c>
      <c r="K1226" s="1" t="s">
        <v>7164</v>
      </c>
      <c r="L1226" s="1">
        <v>189.3</v>
      </c>
      <c r="M1226" s="13">
        <v>222874.6</v>
      </c>
      <c r="N1226" s="1">
        <v>113201.4</v>
      </c>
      <c r="O1226" s="13"/>
    </row>
    <row r="1227">
      <c r="A1227" s="1" t="s">
        <v>9632</v>
      </c>
      <c r="B1227" s="1" t="s">
        <v>7202</v>
      </c>
      <c r="C1227" s="1" t="s">
        <v>9633</v>
      </c>
      <c r="D1227" s="1" t="s">
        <v>7188</v>
      </c>
      <c r="E1227" s="1">
        <v>456.0</v>
      </c>
      <c r="F1227" s="1">
        <v>558.16</v>
      </c>
      <c r="G1227" s="1" t="s">
        <v>7182</v>
      </c>
      <c r="H1227" s="12">
        <v>45759.0</v>
      </c>
      <c r="I1227" s="1">
        <v>4.0</v>
      </c>
      <c r="J1227" s="1">
        <v>2025.0</v>
      </c>
      <c r="K1227" s="1" t="s">
        <v>7164</v>
      </c>
      <c r="L1227" s="1">
        <v>396.6</v>
      </c>
      <c r="M1227" s="13">
        <v>254520.96</v>
      </c>
      <c r="N1227" s="1">
        <v>180849.6</v>
      </c>
      <c r="O1227" s="13"/>
    </row>
    <row r="1228">
      <c r="A1228" s="1" t="s">
        <v>9634</v>
      </c>
      <c r="B1228" s="1" t="s">
        <v>7172</v>
      </c>
      <c r="C1228" s="1" t="s">
        <v>9635</v>
      </c>
      <c r="D1228" s="1" t="s">
        <v>7162</v>
      </c>
      <c r="E1228" s="1">
        <v>841.0</v>
      </c>
      <c r="F1228" s="1">
        <v>500.08</v>
      </c>
      <c r="G1228" s="1" t="s">
        <v>7204</v>
      </c>
      <c r="H1228" s="12">
        <v>45724.0</v>
      </c>
      <c r="I1228" s="1">
        <v>3.0</v>
      </c>
      <c r="J1228" s="1">
        <v>2025.0</v>
      </c>
      <c r="K1228" s="1" t="s">
        <v>7164</v>
      </c>
      <c r="L1228" s="1">
        <v>194.8</v>
      </c>
      <c r="M1228" s="13">
        <v>420567.28</v>
      </c>
      <c r="N1228" s="1">
        <v>163826.8</v>
      </c>
      <c r="O1228" s="13"/>
    </row>
    <row r="1229">
      <c r="A1229" s="1" t="s">
        <v>9636</v>
      </c>
      <c r="B1229" s="1" t="s">
        <v>7172</v>
      </c>
      <c r="C1229" s="1" t="s">
        <v>9637</v>
      </c>
      <c r="D1229" s="1" t="s">
        <v>7168</v>
      </c>
      <c r="E1229" s="1">
        <v>406.0</v>
      </c>
      <c r="F1229" s="1">
        <v>302.67</v>
      </c>
      <c r="G1229" s="1" t="s">
        <v>7178</v>
      </c>
      <c r="H1229" s="12">
        <v>45893.0</v>
      </c>
      <c r="I1229" s="1">
        <v>8.0</v>
      </c>
      <c r="J1229" s="1">
        <v>2025.0</v>
      </c>
      <c r="K1229" s="1" t="s">
        <v>7170</v>
      </c>
      <c r="L1229" s="1">
        <v>129.8</v>
      </c>
      <c r="M1229" s="13">
        <v>122884.02</v>
      </c>
      <c r="N1229" s="1">
        <v>52698.8</v>
      </c>
      <c r="O1229" s="13"/>
    </row>
    <row r="1230">
      <c r="A1230" s="1" t="s">
        <v>9638</v>
      </c>
      <c r="B1230" s="1" t="s">
        <v>7202</v>
      </c>
      <c r="C1230" s="1" t="s">
        <v>9639</v>
      </c>
      <c r="D1230" s="1" t="s">
        <v>7162</v>
      </c>
      <c r="E1230" s="1">
        <v>131.0</v>
      </c>
      <c r="F1230" s="1">
        <v>345.91</v>
      </c>
      <c r="G1230" s="1" t="s">
        <v>7163</v>
      </c>
      <c r="H1230" s="12">
        <v>45969.0</v>
      </c>
      <c r="I1230" s="1">
        <v>11.0</v>
      </c>
      <c r="J1230" s="1">
        <v>2025.0</v>
      </c>
      <c r="K1230" s="1" t="s">
        <v>7164</v>
      </c>
      <c r="L1230" s="1">
        <v>138.6</v>
      </c>
      <c r="M1230" s="13">
        <v>45314.21</v>
      </c>
      <c r="N1230" s="1">
        <v>18156.6</v>
      </c>
      <c r="O1230" s="13"/>
    </row>
    <row r="1231">
      <c r="A1231" s="1" t="s">
        <v>9640</v>
      </c>
      <c r="B1231" s="1" t="s">
        <v>7206</v>
      </c>
      <c r="C1231" s="1" t="s">
        <v>9641</v>
      </c>
      <c r="D1231" s="1" t="s">
        <v>7174</v>
      </c>
      <c r="E1231" s="1">
        <v>416.0</v>
      </c>
      <c r="F1231" s="1">
        <v>477.14</v>
      </c>
      <c r="G1231" s="1" t="s">
        <v>7163</v>
      </c>
      <c r="H1231" s="12">
        <v>45894.0</v>
      </c>
      <c r="I1231" s="1">
        <v>8.0</v>
      </c>
      <c r="J1231" s="1">
        <v>2025.0</v>
      </c>
      <c r="K1231" s="1" t="s">
        <v>7164</v>
      </c>
      <c r="L1231" s="1">
        <v>234.4</v>
      </c>
      <c r="M1231" s="13">
        <v>198490.24</v>
      </c>
      <c r="N1231" s="1">
        <v>97510.4</v>
      </c>
      <c r="O1231" s="13"/>
    </row>
    <row r="1232">
      <c r="A1232" s="1" t="s">
        <v>9642</v>
      </c>
      <c r="B1232" s="1" t="s">
        <v>7202</v>
      </c>
      <c r="C1232" s="1" t="s">
        <v>9643</v>
      </c>
      <c r="D1232" s="1" t="s">
        <v>7162</v>
      </c>
      <c r="E1232" s="1">
        <v>622.0</v>
      </c>
      <c r="F1232" s="1">
        <v>594.72</v>
      </c>
      <c r="G1232" s="1" t="s">
        <v>7163</v>
      </c>
      <c r="H1232" s="12">
        <v>45948.0</v>
      </c>
      <c r="I1232" s="1">
        <v>10.0</v>
      </c>
      <c r="J1232" s="1">
        <v>2025.0</v>
      </c>
      <c r="K1232" s="1" t="s">
        <v>7164</v>
      </c>
      <c r="L1232" s="1">
        <v>485.4</v>
      </c>
      <c r="M1232" s="13">
        <v>369915.84</v>
      </c>
      <c r="N1232" s="1">
        <v>301918.8</v>
      </c>
      <c r="O1232" s="13"/>
    </row>
    <row r="1233">
      <c r="A1233" s="1" t="s">
        <v>9644</v>
      </c>
      <c r="B1233" s="1" t="s">
        <v>7160</v>
      </c>
      <c r="C1233" s="1" t="s">
        <v>9645</v>
      </c>
      <c r="D1233" s="1" t="s">
        <v>7174</v>
      </c>
      <c r="E1233" s="1">
        <v>853.0</v>
      </c>
      <c r="F1233" s="1">
        <v>308.65</v>
      </c>
      <c r="G1233" s="1" t="s">
        <v>7163</v>
      </c>
      <c r="H1233" s="12">
        <v>45846.0</v>
      </c>
      <c r="I1233" s="1">
        <v>7.0</v>
      </c>
      <c r="J1233" s="1">
        <v>2025.0</v>
      </c>
      <c r="K1233" s="1" t="s">
        <v>7170</v>
      </c>
      <c r="L1233" s="1">
        <v>219.0</v>
      </c>
      <c r="M1233" s="13">
        <v>263278.45</v>
      </c>
      <c r="N1233" s="1">
        <v>186807.0</v>
      </c>
      <c r="O1233" s="13"/>
    </row>
    <row r="1234">
      <c r="A1234" s="1" t="s">
        <v>9646</v>
      </c>
      <c r="B1234" s="1" t="s">
        <v>7202</v>
      </c>
      <c r="C1234" s="1" t="s">
        <v>9647</v>
      </c>
      <c r="D1234" s="1" t="s">
        <v>7213</v>
      </c>
      <c r="E1234" s="1">
        <v>577.0</v>
      </c>
      <c r="F1234" s="1">
        <v>414.75</v>
      </c>
      <c r="G1234" s="1" t="s">
        <v>7169</v>
      </c>
      <c r="H1234" s="12">
        <v>45780.0</v>
      </c>
      <c r="I1234" s="1">
        <v>5.0</v>
      </c>
      <c r="J1234" s="1">
        <v>2025.0</v>
      </c>
      <c r="K1234" s="1" t="s">
        <v>7164</v>
      </c>
      <c r="L1234" s="1">
        <v>289.9</v>
      </c>
      <c r="M1234" s="13">
        <v>239310.75</v>
      </c>
      <c r="N1234" s="1">
        <v>167272.3</v>
      </c>
      <c r="O1234" s="13"/>
    </row>
    <row r="1235">
      <c r="A1235" s="1" t="s">
        <v>9648</v>
      </c>
      <c r="B1235" s="1" t="s">
        <v>7176</v>
      </c>
      <c r="C1235" s="1" t="s">
        <v>9649</v>
      </c>
      <c r="D1235" s="1" t="s">
        <v>7174</v>
      </c>
      <c r="E1235" s="1">
        <v>584.0</v>
      </c>
      <c r="F1235" s="1">
        <v>462.11</v>
      </c>
      <c r="G1235" s="1" t="s">
        <v>7169</v>
      </c>
      <c r="H1235" s="12">
        <v>45981.0</v>
      </c>
      <c r="I1235" s="1">
        <v>11.0</v>
      </c>
      <c r="J1235" s="1">
        <v>2025.0</v>
      </c>
      <c r="K1235" s="1" t="s">
        <v>7170</v>
      </c>
      <c r="L1235" s="1">
        <v>118.3</v>
      </c>
      <c r="M1235" s="13">
        <v>269872.24</v>
      </c>
      <c r="N1235" s="1">
        <v>69087.2</v>
      </c>
      <c r="O1235" s="13"/>
    </row>
    <row r="1236">
      <c r="A1236" s="1" t="s">
        <v>9650</v>
      </c>
      <c r="B1236" s="1" t="s">
        <v>7172</v>
      </c>
      <c r="C1236" s="1" t="s">
        <v>9651</v>
      </c>
      <c r="D1236" s="1" t="s">
        <v>7198</v>
      </c>
      <c r="E1236" s="1">
        <v>728.0</v>
      </c>
      <c r="F1236" s="1">
        <v>530.66</v>
      </c>
      <c r="G1236" s="1" t="s">
        <v>7163</v>
      </c>
      <c r="H1236" s="12">
        <v>45921.0</v>
      </c>
      <c r="I1236" s="1">
        <v>9.0</v>
      </c>
      <c r="J1236" s="1">
        <v>2025.0</v>
      </c>
      <c r="K1236" s="1" t="s">
        <v>7164</v>
      </c>
      <c r="L1236" s="1">
        <v>232.0</v>
      </c>
      <c r="M1236" s="13">
        <v>386320.48</v>
      </c>
      <c r="N1236" s="1">
        <v>168896.0</v>
      </c>
      <c r="O1236" s="13"/>
    </row>
    <row r="1237">
      <c r="A1237" s="1" t="s">
        <v>9652</v>
      </c>
      <c r="B1237" s="1" t="s">
        <v>7166</v>
      </c>
      <c r="C1237" s="1" t="s">
        <v>9653</v>
      </c>
      <c r="D1237" s="1" t="s">
        <v>7213</v>
      </c>
      <c r="E1237" s="1">
        <v>822.0</v>
      </c>
      <c r="F1237" s="1">
        <v>424.92</v>
      </c>
      <c r="G1237" s="1" t="s">
        <v>7204</v>
      </c>
      <c r="H1237" s="12">
        <v>45944.0</v>
      </c>
      <c r="I1237" s="1">
        <v>10.0</v>
      </c>
      <c r="J1237" s="1">
        <v>2025.0</v>
      </c>
      <c r="K1237" s="1" t="s">
        <v>7170</v>
      </c>
      <c r="L1237" s="1">
        <v>404.7</v>
      </c>
      <c r="M1237" s="13">
        <v>349284.24</v>
      </c>
      <c r="N1237" s="1">
        <v>332663.4</v>
      </c>
      <c r="O1237" s="13"/>
    </row>
    <row r="1238">
      <c r="A1238" s="1" t="s">
        <v>9654</v>
      </c>
      <c r="B1238" s="1" t="s">
        <v>7160</v>
      </c>
      <c r="C1238" s="1" t="s">
        <v>9655</v>
      </c>
      <c r="D1238" s="1" t="s">
        <v>7213</v>
      </c>
      <c r="E1238" s="1">
        <v>976.0</v>
      </c>
      <c r="F1238" s="1">
        <v>345.09</v>
      </c>
      <c r="G1238" s="1" t="s">
        <v>7185</v>
      </c>
      <c r="H1238" s="12">
        <v>46011.0</v>
      </c>
      <c r="I1238" s="1">
        <v>12.0</v>
      </c>
      <c r="J1238" s="1">
        <v>2025.0</v>
      </c>
      <c r="K1238" s="1" t="s">
        <v>7164</v>
      </c>
      <c r="L1238" s="1">
        <v>334.0</v>
      </c>
      <c r="M1238" s="13">
        <v>336807.84</v>
      </c>
      <c r="N1238" s="1">
        <v>325984.0</v>
      </c>
      <c r="O1238" s="13"/>
    </row>
    <row r="1239">
      <c r="A1239" s="1" t="s">
        <v>9656</v>
      </c>
      <c r="B1239" s="1" t="s">
        <v>7176</v>
      </c>
      <c r="C1239" s="1" t="s">
        <v>9657</v>
      </c>
      <c r="D1239" s="1" t="s">
        <v>7210</v>
      </c>
      <c r="E1239" s="1">
        <v>306.0</v>
      </c>
      <c r="F1239" s="1">
        <v>514.54</v>
      </c>
      <c r="G1239" s="1" t="s">
        <v>7182</v>
      </c>
      <c r="H1239" s="12">
        <v>45997.0</v>
      </c>
      <c r="I1239" s="1">
        <v>12.0</v>
      </c>
      <c r="J1239" s="1">
        <v>2025.0</v>
      </c>
      <c r="K1239" s="1" t="s">
        <v>7164</v>
      </c>
      <c r="L1239" s="1">
        <v>232.0</v>
      </c>
      <c r="M1239" s="13">
        <v>157449.24</v>
      </c>
      <c r="N1239" s="1">
        <v>70992.0</v>
      </c>
      <c r="O1239" s="13"/>
    </row>
    <row r="1240">
      <c r="A1240" s="1" t="s">
        <v>9658</v>
      </c>
      <c r="B1240" s="1" t="s">
        <v>7176</v>
      </c>
      <c r="C1240" s="1" t="s">
        <v>9659</v>
      </c>
      <c r="D1240" s="1" t="s">
        <v>7188</v>
      </c>
      <c r="E1240" s="1">
        <v>553.0</v>
      </c>
      <c r="F1240" s="1">
        <v>483.67</v>
      </c>
      <c r="G1240" s="1" t="s">
        <v>7204</v>
      </c>
      <c r="H1240" s="12">
        <v>45890.0</v>
      </c>
      <c r="I1240" s="1">
        <v>8.0</v>
      </c>
      <c r="J1240" s="1">
        <v>2025.0</v>
      </c>
      <c r="K1240" s="1" t="s">
        <v>7170</v>
      </c>
      <c r="L1240" s="1">
        <v>483.3</v>
      </c>
      <c r="M1240" s="13">
        <v>267469.51</v>
      </c>
      <c r="N1240" s="1">
        <v>267264.9</v>
      </c>
      <c r="O1240" s="13"/>
    </row>
    <row r="1241">
      <c r="A1241" s="1" t="s">
        <v>9660</v>
      </c>
      <c r="B1241" s="1" t="s">
        <v>7166</v>
      </c>
      <c r="C1241" s="1" t="s">
        <v>9661</v>
      </c>
      <c r="D1241" s="1" t="s">
        <v>7188</v>
      </c>
      <c r="E1241" s="1">
        <v>157.0</v>
      </c>
      <c r="F1241" s="1">
        <v>391.28</v>
      </c>
      <c r="G1241" s="1" t="s">
        <v>7204</v>
      </c>
      <c r="H1241" s="12">
        <v>45859.0</v>
      </c>
      <c r="I1241" s="1">
        <v>7.0</v>
      </c>
      <c r="J1241" s="1">
        <v>2025.0</v>
      </c>
      <c r="K1241" s="1" t="s">
        <v>7164</v>
      </c>
      <c r="L1241" s="1">
        <v>336.2</v>
      </c>
      <c r="M1241" s="13">
        <v>61430.96</v>
      </c>
      <c r="N1241" s="1">
        <v>52783.4</v>
      </c>
      <c r="O1241" s="13"/>
    </row>
    <row r="1242">
      <c r="A1242" s="1" t="s">
        <v>9662</v>
      </c>
      <c r="B1242" s="1" t="s">
        <v>7180</v>
      </c>
      <c r="C1242" s="1" t="s">
        <v>9663</v>
      </c>
      <c r="D1242" s="1" t="s">
        <v>7188</v>
      </c>
      <c r="E1242" s="1">
        <v>749.0</v>
      </c>
      <c r="F1242" s="1">
        <v>511.17</v>
      </c>
      <c r="G1242" s="1" t="s">
        <v>7204</v>
      </c>
      <c r="H1242" s="12">
        <v>45970.0</v>
      </c>
      <c r="I1242" s="1">
        <v>11.0</v>
      </c>
      <c r="J1242" s="1">
        <v>2025.0</v>
      </c>
      <c r="K1242" s="1" t="s">
        <v>7170</v>
      </c>
      <c r="L1242" s="1">
        <v>458.5</v>
      </c>
      <c r="M1242" s="13">
        <v>382866.33</v>
      </c>
      <c r="N1242" s="1">
        <v>343416.5</v>
      </c>
      <c r="O1242" s="13"/>
    </row>
    <row r="1243">
      <c r="A1243" s="1" t="s">
        <v>9664</v>
      </c>
      <c r="B1243" s="1" t="s">
        <v>7180</v>
      </c>
      <c r="C1243" s="1" t="s">
        <v>9665</v>
      </c>
      <c r="D1243" s="1" t="s">
        <v>7213</v>
      </c>
      <c r="E1243" s="1">
        <v>933.0</v>
      </c>
      <c r="F1243" s="1">
        <v>570.66</v>
      </c>
      <c r="G1243" s="1" t="s">
        <v>7182</v>
      </c>
      <c r="H1243" s="12">
        <v>45849.0</v>
      </c>
      <c r="I1243" s="1">
        <v>7.0</v>
      </c>
      <c r="J1243" s="1">
        <v>2025.0</v>
      </c>
      <c r="K1243" s="1" t="s">
        <v>7164</v>
      </c>
      <c r="L1243" s="1">
        <v>319.1</v>
      </c>
      <c r="M1243" s="13">
        <v>532425.78</v>
      </c>
      <c r="N1243" s="1">
        <v>297720.3</v>
      </c>
      <c r="O1243" s="13"/>
    </row>
    <row r="1244">
      <c r="A1244" s="1" t="s">
        <v>9666</v>
      </c>
      <c r="B1244" s="1" t="s">
        <v>7202</v>
      </c>
      <c r="C1244" s="1" t="s">
        <v>9667</v>
      </c>
      <c r="D1244" s="1" t="s">
        <v>7210</v>
      </c>
      <c r="E1244" s="1">
        <v>992.0</v>
      </c>
      <c r="F1244" s="1">
        <v>464.15</v>
      </c>
      <c r="G1244" s="1" t="s">
        <v>7163</v>
      </c>
      <c r="H1244" s="12">
        <v>45821.0</v>
      </c>
      <c r="I1244" s="1">
        <v>6.0</v>
      </c>
      <c r="J1244" s="1">
        <v>2025.0</v>
      </c>
      <c r="K1244" s="1" t="s">
        <v>7170</v>
      </c>
      <c r="L1244" s="1">
        <v>340.8</v>
      </c>
      <c r="M1244" s="13">
        <v>460436.8</v>
      </c>
      <c r="N1244" s="1">
        <v>338073.6</v>
      </c>
      <c r="O1244" s="13"/>
    </row>
    <row r="1245">
      <c r="A1245" s="1" t="s">
        <v>9668</v>
      </c>
      <c r="B1245" s="1" t="s">
        <v>7180</v>
      </c>
      <c r="C1245" s="1" t="s">
        <v>9669</v>
      </c>
      <c r="D1245" s="1" t="s">
        <v>7188</v>
      </c>
      <c r="E1245" s="1">
        <v>337.0</v>
      </c>
      <c r="F1245" s="1">
        <v>339.48</v>
      </c>
      <c r="G1245" s="1" t="s">
        <v>7185</v>
      </c>
      <c r="H1245" s="12">
        <v>45678.0</v>
      </c>
      <c r="I1245" s="1">
        <v>1.0</v>
      </c>
      <c r="J1245" s="1">
        <v>2025.0</v>
      </c>
      <c r="K1245" s="1" t="s">
        <v>7170</v>
      </c>
      <c r="L1245" s="1">
        <v>318.1</v>
      </c>
      <c r="M1245" s="13">
        <v>114404.76</v>
      </c>
      <c r="N1245" s="1">
        <v>107199.7</v>
      </c>
      <c r="O1245" s="13"/>
    </row>
    <row r="1246">
      <c r="A1246" s="1" t="s">
        <v>9670</v>
      </c>
      <c r="B1246" s="1" t="s">
        <v>7202</v>
      </c>
      <c r="C1246" s="1" t="s">
        <v>9671</v>
      </c>
      <c r="D1246" s="1" t="s">
        <v>7198</v>
      </c>
      <c r="E1246" s="1">
        <v>297.0</v>
      </c>
      <c r="F1246" s="1">
        <v>524.38</v>
      </c>
      <c r="G1246" s="1" t="s">
        <v>7191</v>
      </c>
      <c r="H1246" s="12">
        <v>45999.0</v>
      </c>
      <c r="I1246" s="1">
        <v>12.0</v>
      </c>
      <c r="J1246" s="1">
        <v>2025.0</v>
      </c>
      <c r="K1246" s="1" t="s">
        <v>7170</v>
      </c>
      <c r="L1246" s="1">
        <v>292.8</v>
      </c>
      <c r="M1246" s="13">
        <v>155740.86</v>
      </c>
      <c r="N1246" s="1">
        <v>86961.6</v>
      </c>
      <c r="O1246" s="13"/>
    </row>
    <row r="1247">
      <c r="A1247" s="1" t="s">
        <v>9672</v>
      </c>
      <c r="B1247" s="1" t="s">
        <v>7172</v>
      </c>
      <c r="C1247" s="1" t="s">
        <v>9673</v>
      </c>
      <c r="D1247" s="1" t="s">
        <v>7168</v>
      </c>
      <c r="E1247" s="1">
        <v>652.0</v>
      </c>
      <c r="F1247" s="1">
        <v>340.9</v>
      </c>
      <c r="G1247" s="1" t="s">
        <v>7204</v>
      </c>
      <c r="H1247" s="12">
        <v>45920.0</v>
      </c>
      <c r="I1247" s="1">
        <v>9.0</v>
      </c>
      <c r="J1247" s="1">
        <v>2025.0</v>
      </c>
      <c r="K1247" s="1" t="s">
        <v>7170</v>
      </c>
      <c r="L1247" s="1">
        <v>121.5</v>
      </c>
      <c r="M1247" s="13">
        <v>222266.8</v>
      </c>
      <c r="N1247" s="1">
        <v>79218.0</v>
      </c>
      <c r="O1247" s="13"/>
    </row>
    <row r="1248">
      <c r="A1248" s="1" t="s">
        <v>9674</v>
      </c>
      <c r="B1248" s="1" t="s">
        <v>7202</v>
      </c>
      <c r="C1248" s="1" t="s">
        <v>9675</v>
      </c>
      <c r="D1248" s="1" t="s">
        <v>7198</v>
      </c>
      <c r="E1248" s="1">
        <v>916.0</v>
      </c>
      <c r="F1248" s="1">
        <v>530.48</v>
      </c>
      <c r="G1248" s="1" t="s">
        <v>7185</v>
      </c>
      <c r="H1248" s="12">
        <v>45843.0</v>
      </c>
      <c r="I1248" s="1">
        <v>7.0</v>
      </c>
      <c r="J1248" s="1">
        <v>2025.0</v>
      </c>
      <c r="K1248" s="1" t="s">
        <v>7170</v>
      </c>
      <c r="L1248" s="1">
        <v>183.2</v>
      </c>
      <c r="M1248" s="13">
        <v>485919.68</v>
      </c>
      <c r="N1248" s="1">
        <v>167811.2</v>
      </c>
      <c r="O1248" s="13"/>
    </row>
    <row r="1249">
      <c r="A1249" s="1" t="s">
        <v>9676</v>
      </c>
      <c r="B1249" s="1" t="s">
        <v>7176</v>
      </c>
      <c r="C1249" s="1" t="s">
        <v>9677</v>
      </c>
      <c r="D1249" s="1" t="s">
        <v>7210</v>
      </c>
      <c r="E1249" s="1">
        <v>284.0</v>
      </c>
      <c r="F1249" s="1">
        <v>519.54</v>
      </c>
      <c r="G1249" s="1" t="s">
        <v>7204</v>
      </c>
      <c r="H1249" s="12">
        <v>45744.0</v>
      </c>
      <c r="I1249" s="1">
        <v>3.0</v>
      </c>
      <c r="J1249" s="1">
        <v>2025.0</v>
      </c>
      <c r="K1249" s="1" t="s">
        <v>7164</v>
      </c>
      <c r="L1249" s="1">
        <v>255.1</v>
      </c>
      <c r="M1249" s="13">
        <v>147549.36</v>
      </c>
      <c r="N1249" s="1">
        <v>72448.4</v>
      </c>
      <c r="O1249" s="13"/>
    </row>
    <row r="1250">
      <c r="A1250" s="1" t="s">
        <v>9678</v>
      </c>
      <c r="B1250" s="1" t="s">
        <v>7202</v>
      </c>
      <c r="C1250" s="1" t="s">
        <v>9679</v>
      </c>
      <c r="D1250" s="1" t="s">
        <v>7198</v>
      </c>
      <c r="E1250" s="1">
        <v>137.0</v>
      </c>
      <c r="F1250" s="1">
        <v>550.96</v>
      </c>
      <c r="G1250" s="1" t="s">
        <v>7169</v>
      </c>
      <c r="H1250" s="12">
        <v>46017.0</v>
      </c>
      <c r="I1250" s="1">
        <v>12.0</v>
      </c>
      <c r="J1250" s="1">
        <v>2025.0</v>
      </c>
      <c r="K1250" s="1" t="s">
        <v>7170</v>
      </c>
      <c r="L1250" s="1">
        <v>215.8</v>
      </c>
      <c r="M1250" s="13">
        <v>75481.52</v>
      </c>
      <c r="N1250" s="1">
        <v>29564.6</v>
      </c>
      <c r="O1250" s="13"/>
    </row>
    <row r="1251">
      <c r="A1251" s="1" t="s">
        <v>9680</v>
      </c>
      <c r="B1251" s="1" t="s">
        <v>7160</v>
      </c>
      <c r="C1251" s="1" t="s">
        <v>9681</v>
      </c>
      <c r="D1251" s="1" t="s">
        <v>7168</v>
      </c>
      <c r="E1251" s="1">
        <v>214.0</v>
      </c>
      <c r="F1251" s="1">
        <v>497.77</v>
      </c>
      <c r="G1251" s="1" t="s">
        <v>7182</v>
      </c>
      <c r="H1251" s="12">
        <v>45881.0</v>
      </c>
      <c r="I1251" s="1">
        <v>8.0</v>
      </c>
      <c r="J1251" s="1">
        <v>2025.0</v>
      </c>
      <c r="K1251" s="1" t="s">
        <v>7170</v>
      </c>
      <c r="L1251" s="1">
        <v>270.0</v>
      </c>
      <c r="M1251" s="13">
        <v>106522.78</v>
      </c>
      <c r="N1251" s="1">
        <v>57780.0</v>
      </c>
      <c r="O1251" s="13"/>
    </row>
    <row r="1252">
      <c r="A1252" s="1" t="s">
        <v>9682</v>
      </c>
      <c r="B1252" s="1" t="s">
        <v>7202</v>
      </c>
      <c r="C1252" s="1" t="s">
        <v>9683</v>
      </c>
      <c r="D1252" s="1" t="s">
        <v>7210</v>
      </c>
      <c r="E1252" s="1">
        <v>688.0</v>
      </c>
      <c r="F1252" s="1">
        <v>570.27</v>
      </c>
      <c r="G1252" s="1" t="s">
        <v>7182</v>
      </c>
      <c r="H1252" s="12">
        <v>45669.0</v>
      </c>
      <c r="I1252" s="1">
        <v>1.0</v>
      </c>
      <c r="J1252" s="1">
        <v>2025.0</v>
      </c>
      <c r="K1252" s="1" t="s">
        <v>7164</v>
      </c>
      <c r="L1252" s="1">
        <v>306.3</v>
      </c>
      <c r="M1252" s="13">
        <v>392345.76</v>
      </c>
      <c r="N1252" s="1">
        <v>210734.4</v>
      </c>
      <c r="O1252" s="13"/>
    </row>
    <row r="1253">
      <c r="A1253" s="1" t="s">
        <v>9684</v>
      </c>
      <c r="B1253" s="1" t="s">
        <v>7180</v>
      </c>
      <c r="C1253" s="1" t="s">
        <v>9685</v>
      </c>
      <c r="D1253" s="1" t="s">
        <v>7168</v>
      </c>
      <c r="E1253" s="1">
        <v>182.0</v>
      </c>
      <c r="F1253" s="1">
        <v>581.19</v>
      </c>
      <c r="G1253" s="1" t="s">
        <v>7182</v>
      </c>
      <c r="H1253" s="12">
        <v>45703.0</v>
      </c>
      <c r="I1253" s="1">
        <v>2.0</v>
      </c>
      <c r="J1253" s="1">
        <v>2025.0</v>
      </c>
      <c r="K1253" s="1" t="s">
        <v>7170</v>
      </c>
      <c r="L1253" s="1">
        <v>462.3</v>
      </c>
      <c r="M1253" s="13">
        <v>105776.58</v>
      </c>
      <c r="N1253" s="1">
        <v>84138.6</v>
      </c>
      <c r="O1253" s="13"/>
    </row>
    <row r="1254">
      <c r="A1254" s="1" t="s">
        <v>9686</v>
      </c>
      <c r="B1254" s="1" t="s">
        <v>7202</v>
      </c>
      <c r="C1254" s="1" t="s">
        <v>9687</v>
      </c>
      <c r="D1254" s="1" t="s">
        <v>7210</v>
      </c>
      <c r="E1254" s="1">
        <v>295.0</v>
      </c>
      <c r="F1254" s="1">
        <v>310.08</v>
      </c>
      <c r="G1254" s="1" t="s">
        <v>7182</v>
      </c>
      <c r="H1254" s="12">
        <v>45995.0</v>
      </c>
      <c r="I1254" s="1">
        <v>12.0</v>
      </c>
      <c r="J1254" s="1">
        <v>2025.0</v>
      </c>
      <c r="K1254" s="1" t="s">
        <v>7170</v>
      </c>
      <c r="L1254" s="1">
        <v>122.0</v>
      </c>
      <c r="M1254" s="13">
        <v>91473.6</v>
      </c>
      <c r="N1254" s="1">
        <v>35990.0</v>
      </c>
      <c r="O1254" s="13"/>
    </row>
    <row r="1255">
      <c r="A1255" s="1" t="s">
        <v>9688</v>
      </c>
      <c r="B1255" s="1" t="s">
        <v>7202</v>
      </c>
      <c r="C1255" s="1" t="s">
        <v>9689</v>
      </c>
      <c r="D1255" s="1" t="s">
        <v>7162</v>
      </c>
      <c r="E1255" s="1">
        <v>490.0</v>
      </c>
      <c r="F1255" s="1">
        <v>315.63</v>
      </c>
      <c r="G1255" s="1" t="s">
        <v>7178</v>
      </c>
      <c r="H1255" s="12">
        <v>45820.0</v>
      </c>
      <c r="I1255" s="1">
        <v>6.0</v>
      </c>
      <c r="J1255" s="1">
        <v>2025.0</v>
      </c>
      <c r="K1255" s="1" t="s">
        <v>7170</v>
      </c>
      <c r="L1255" s="1">
        <v>478.3</v>
      </c>
      <c r="M1255" s="13">
        <v>154658.7</v>
      </c>
      <c r="N1255" s="1">
        <v>234367.0</v>
      </c>
      <c r="O1255" s="13"/>
    </row>
    <row r="1256">
      <c r="A1256" s="1" t="s">
        <v>9690</v>
      </c>
      <c r="B1256" s="1" t="s">
        <v>7206</v>
      </c>
      <c r="C1256" s="1" t="s">
        <v>9691</v>
      </c>
      <c r="D1256" s="1" t="s">
        <v>7198</v>
      </c>
      <c r="E1256" s="1">
        <v>668.0</v>
      </c>
      <c r="F1256" s="1">
        <v>543.96</v>
      </c>
      <c r="G1256" s="1" t="s">
        <v>7163</v>
      </c>
      <c r="H1256" s="12">
        <v>45902.0</v>
      </c>
      <c r="I1256" s="1">
        <v>9.0</v>
      </c>
      <c r="J1256" s="1">
        <v>2025.0</v>
      </c>
      <c r="K1256" s="1" t="s">
        <v>7164</v>
      </c>
      <c r="L1256" s="1">
        <v>440.2</v>
      </c>
      <c r="M1256" s="13">
        <v>363365.28</v>
      </c>
      <c r="N1256" s="1">
        <v>294053.6</v>
      </c>
      <c r="O1256" s="13"/>
    </row>
    <row r="1257">
      <c r="A1257" s="1" t="s">
        <v>9692</v>
      </c>
      <c r="B1257" s="1" t="s">
        <v>7180</v>
      </c>
      <c r="C1257" s="1" t="s">
        <v>9693</v>
      </c>
      <c r="D1257" s="1" t="s">
        <v>7168</v>
      </c>
      <c r="E1257" s="1">
        <v>438.0</v>
      </c>
      <c r="F1257" s="1">
        <v>317.07</v>
      </c>
      <c r="G1257" s="1" t="s">
        <v>7182</v>
      </c>
      <c r="H1257" s="12">
        <v>45993.0</v>
      </c>
      <c r="I1257" s="1">
        <v>12.0</v>
      </c>
      <c r="J1257" s="1">
        <v>2025.0</v>
      </c>
      <c r="K1257" s="1" t="s">
        <v>7170</v>
      </c>
      <c r="L1257" s="1">
        <v>217.3</v>
      </c>
      <c r="M1257" s="13">
        <v>138876.66</v>
      </c>
      <c r="N1257" s="1">
        <v>95177.4</v>
      </c>
      <c r="O1257" s="13"/>
    </row>
    <row r="1258">
      <c r="A1258" s="1" t="s">
        <v>9694</v>
      </c>
      <c r="B1258" s="1" t="s">
        <v>7176</v>
      </c>
      <c r="C1258" s="1" t="s">
        <v>9695</v>
      </c>
      <c r="D1258" s="1" t="s">
        <v>7213</v>
      </c>
      <c r="E1258" s="1">
        <v>134.0</v>
      </c>
      <c r="F1258" s="1">
        <v>581.5</v>
      </c>
      <c r="G1258" s="1" t="s">
        <v>7163</v>
      </c>
      <c r="H1258" s="12">
        <v>45866.0</v>
      </c>
      <c r="I1258" s="1">
        <v>7.0</v>
      </c>
      <c r="J1258" s="1">
        <v>2025.0</v>
      </c>
      <c r="K1258" s="1" t="s">
        <v>7170</v>
      </c>
      <c r="L1258" s="1">
        <v>469.6</v>
      </c>
      <c r="M1258" s="13">
        <v>77921.0</v>
      </c>
      <c r="N1258" s="1">
        <v>62926.4</v>
      </c>
      <c r="O1258" s="13"/>
    </row>
    <row r="1259">
      <c r="A1259" s="1" t="s">
        <v>9696</v>
      </c>
      <c r="B1259" s="1" t="s">
        <v>7180</v>
      </c>
      <c r="C1259" s="1" t="s">
        <v>9697</v>
      </c>
      <c r="D1259" s="1" t="s">
        <v>7174</v>
      </c>
      <c r="E1259" s="1">
        <v>335.0</v>
      </c>
      <c r="F1259" s="1">
        <v>512.77</v>
      </c>
      <c r="G1259" s="1" t="s">
        <v>7178</v>
      </c>
      <c r="H1259" s="12">
        <v>45702.0</v>
      </c>
      <c r="I1259" s="1">
        <v>2.0</v>
      </c>
      <c r="J1259" s="1">
        <v>2025.0</v>
      </c>
      <c r="K1259" s="1" t="s">
        <v>7170</v>
      </c>
      <c r="L1259" s="1">
        <v>123.9</v>
      </c>
      <c r="M1259" s="13">
        <v>171777.95</v>
      </c>
      <c r="N1259" s="1">
        <v>41506.5</v>
      </c>
      <c r="O1259" s="13"/>
    </row>
    <row r="1260">
      <c r="A1260" s="1" t="s">
        <v>9698</v>
      </c>
      <c r="B1260" s="1" t="s">
        <v>7176</v>
      </c>
      <c r="C1260" s="1" t="s">
        <v>9699</v>
      </c>
      <c r="D1260" s="1" t="s">
        <v>7188</v>
      </c>
      <c r="E1260" s="1">
        <v>625.0</v>
      </c>
      <c r="F1260" s="1">
        <v>300.79</v>
      </c>
      <c r="G1260" s="1" t="s">
        <v>7163</v>
      </c>
      <c r="H1260" s="12">
        <v>45777.0</v>
      </c>
      <c r="I1260" s="1">
        <v>4.0</v>
      </c>
      <c r="J1260" s="1">
        <v>2025.0</v>
      </c>
      <c r="K1260" s="1" t="s">
        <v>7164</v>
      </c>
      <c r="L1260" s="1">
        <v>156.7</v>
      </c>
      <c r="M1260" s="13">
        <v>187993.75</v>
      </c>
      <c r="N1260" s="1">
        <v>97937.5</v>
      </c>
      <c r="O1260" s="13"/>
    </row>
    <row r="1261">
      <c r="A1261" s="1" t="s">
        <v>9700</v>
      </c>
      <c r="B1261" s="1" t="s">
        <v>7166</v>
      </c>
      <c r="C1261" s="1" t="s">
        <v>9701</v>
      </c>
      <c r="D1261" s="1" t="s">
        <v>7174</v>
      </c>
      <c r="E1261" s="1">
        <v>393.0</v>
      </c>
      <c r="F1261" s="1">
        <v>319.84</v>
      </c>
      <c r="G1261" s="1" t="s">
        <v>7169</v>
      </c>
      <c r="H1261" s="12">
        <v>45845.0</v>
      </c>
      <c r="I1261" s="1">
        <v>7.0</v>
      </c>
      <c r="J1261" s="1">
        <v>2025.0</v>
      </c>
      <c r="K1261" s="1" t="s">
        <v>7164</v>
      </c>
      <c r="L1261" s="1">
        <v>245.3</v>
      </c>
      <c r="M1261" s="13">
        <v>125697.12</v>
      </c>
      <c r="N1261" s="1">
        <v>96402.9</v>
      </c>
      <c r="O1261" s="13"/>
    </row>
    <row r="1262">
      <c r="A1262" s="1" t="s">
        <v>9702</v>
      </c>
      <c r="B1262" s="1" t="s">
        <v>7180</v>
      </c>
      <c r="C1262" s="1" t="s">
        <v>9703</v>
      </c>
      <c r="D1262" s="1" t="s">
        <v>7168</v>
      </c>
      <c r="E1262" s="1">
        <v>522.0</v>
      </c>
      <c r="F1262" s="1">
        <v>379.13</v>
      </c>
      <c r="G1262" s="1" t="s">
        <v>7185</v>
      </c>
      <c r="H1262" s="12">
        <v>45965.0</v>
      </c>
      <c r="I1262" s="1">
        <v>11.0</v>
      </c>
      <c r="J1262" s="1">
        <v>2025.0</v>
      </c>
      <c r="K1262" s="1" t="s">
        <v>7164</v>
      </c>
      <c r="L1262" s="1">
        <v>298.5</v>
      </c>
      <c r="M1262" s="13">
        <v>197905.86</v>
      </c>
      <c r="N1262" s="1">
        <v>155817.0</v>
      </c>
      <c r="O1262" s="13"/>
    </row>
    <row r="1263">
      <c r="A1263" s="1" t="s">
        <v>9704</v>
      </c>
      <c r="B1263" s="1" t="s">
        <v>7202</v>
      </c>
      <c r="C1263" s="1" t="s">
        <v>9705</v>
      </c>
      <c r="D1263" s="1" t="s">
        <v>7198</v>
      </c>
      <c r="E1263" s="1">
        <v>787.0</v>
      </c>
      <c r="F1263" s="1">
        <v>411.65</v>
      </c>
      <c r="G1263" s="1" t="s">
        <v>7191</v>
      </c>
      <c r="H1263" s="12">
        <v>45842.0</v>
      </c>
      <c r="I1263" s="1">
        <v>7.0</v>
      </c>
      <c r="J1263" s="1">
        <v>2025.0</v>
      </c>
      <c r="K1263" s="1" t="s">
        <v>7164</v>
      </c>
      <c r="L1263" s="1">
        <v>382.0</v>
      </c>
      <c r="M1263" s="13">
        <v>323968.55</v>
      </c>
      <c r="N1263" s="1">
        <v>300634.0</v>
      </c>
      <c r="O1263" s="13"/>
    </row>
    <row r="1264">
      <c r="A1264" s="1" t="s">
        <v>9706</v>
      </c>
      <c r="B1264" s="1" t="s">
        <v>7202</v>
      </c>
      <c r="C1264" s="1" t="s">
        <v>9707</v>
      </c>
      <c r="D1264" s="1" t="s">
        <v>7198</v>
      </c>
      <c r="E1264" s="1">
        <v>458.0</v>
      </c>
      <c r="F1264" s="1">
        <v>589.52</v>
      </c>
      <c r="G1264" s="1" t="s">
        <v>7191</v>
      </c>
      <c r="H1264" s="12">
        <v>45942.0</v>
      </c>
      <c r="I1264" s="1">
        <v>10.0</v>
      </c>
      <c r="J1264" s="1">
        <v>2025.0</v>
      </c>
      <c r="K1264" s="1" t="s">
        <v>7164</v>
      </c>
      <c r="L1264" s="1">
        <v>197.8</v>
      </c>
      <c r="M1264" s="13">
        <v>270000.16</v>
      </c>
      <c r="N1264" s="1">
        <v>90592.4</v>
      </c>
      <c r="O1264" s="13"/>
    </row>
    <row r="1265">
      <c r="A1265" s="1" t="s">
        <v>9708</v>
      </c>
      <c r="B1265" s="1" t="s">
        <v>7166</v>
      </c>
      <c r="C1265" s="1" t="s">
        <v>9709</v>
      </c>
      <c r="D1265" s="1" t="s">
        <v>7168</v>
      </c>
      <c r="E1265" s="1">
        <v>192.0</v>
      </c>
      <c r="F1265" s="1">
        <v>386.45</v>
      </c>
      <c r="G1265" s="1" t="s">
        <v>7204</v>
      </c>
      <c r="H1265" s="12">
        <v>45717.0</v>
      </c>
      <c r="I1265" s="1">
        <v>3.0</v>
      </c>
      <c r="J1265" s="1">
        <v>2025.0</v>
      </c>
      <c r="K1265" s="1" t="s">
        <v>7170</v>
      </c>
      <c r="L1265" s="1">
        <v>433.5</v>
      </c>
      <c r="M1265" s="13">
        <v>74198.4</v>
      </c>
      <c r="N1265" s="1">
        <v>83232.0</v>
      </c>
      <c r="O1265" s="13"/>
    </row>
    <row r="1266">
      <c r="A1266" s="1" t="s">
        <v>9710</v>
      </c>
      <c r="B1266" s="1" t="s">
        <v>7180</v>
      </c>
      <c r="C1266" s="1" t="s">
        <v>9711</v>
      </c>
      <c r="D1266" s="1" t="s">
        <v>7188</v>
      </c>
      <c r="E1266" s="1">
        <v>212.0</v>
      </c>
      <c r="F1266" s="1">
        <v>557.57</v>
      </c>
      <c r="G1266" s="1" t="s">
        <v>7185</v>
      </c>
      <c r="H1266" s="12">
        <v>45975.0</v>
      </c>
      <c r="I1266" s="1">
        <v>11.0</v>
      </c>
      <c r="J1266" s="1">
        <v>2025.0</v>
      </c>
      <c r="K1266" s="1" t="s">
        <v>7170</v>
      </c>
      <c r="L1266" s="1">
        <v>287.0</v>
      </c>
      <c r="M1266" s="13">
        <v>118204.84</v>
      </c>
      <c r="N1266" s="1">
        <v>60844.0</v>
      </c>
      <c r="O1266" s="13"/>
    </row>
    <row r="1267">
      <c r="A1267" s="1" t="s">
        <v>9712</v>
      </c>
      <c r="B1267" s="1" t="s">
        <v>7206</v>
      </c>
      <c r="C1267" s="1" t="s">
        <v>9713</v>
      </c>
      <c r="D1267" s="1" t="s">
        <v>7210</v>
      </c>
      <c r="E1267" s="1">
        <v>494.0</v>
      </c>
      <c r="F1267" s="1">
        <v>330.71</v>
      </c>
      <c r="G1267" s="1" t="s">
        <v>7185</v>
      </c>
      <c r="H1267" s="12">
        <v>45915.0</v>
      </c>
      <c r="I1267" s="1">
        <v>9.0</v>
      </c>
      <c r="J1267" s="1">
        <v>2025.0</v>
      </c>
      <c r="K1267" s="1" t="s">
        <v>7170</v>
      </c>
      <c r="L1267" s="1">
        <v>363.7</v>
      </c>
      <c r="M1267" s="13">
        <v>163370.74</v>
      </c>
      <c r="N1267" s="1">
        <v>179667.8</v>
      </c>
      <c r="O1267" s="13"/>
    </row>
    <row r="1268">
      <c r="A1268" s="1" t="s">
        <v>9714</v>
      </c>
      <c r="B1268" s="1" t="s">
        <v>7176</v>
      </c>
      <c r="C1268" s="1" t="s">
        <v>9715</v>
      </c>
      <c r="D1268" s="1" t="s">
        <v>7198</v>
      </c>
      <c r="E1268" s="1">
        <v>820.0</v>
      </c>
      <c r="F1268" s="1">
        <v>555.13</v>
      </c>
      <c r="G1268" s="1" t="s">
        <v>7204</v>
      </c>
      <c r="H1268" s="12">
        <v>45806.0</v>
      </c>
      <c r="I1268" s="1">
        <v>5.0</v>
      </c>
      <c r="J1268" s="1">
        <v>2025.0</v>
      </c>
      <c r="K1268" s="1" t="s">
        <v>7164</v>
      </c>
      <c r="L1268" s="1">
        <v>446.0</v>
      </c>
      <c r="M1268" s="13">
        <v>455206.6</v>
      </c>
      <c r="N1268" s="1">
        <v>365720.0</v>
      </c>
      <c r="O1268" s="13"/>
    </row>
    <row r="1269">
      <c r="A1269" s="1" t="s">
        <v>9716</v>
      </c>
      <c r="B1269" s="1" t="s">
        <v>7160</v>
      </c>
      <c r="C1269" s="1" t="s">
        <v>9717</v>
      </c>
      <c r="D1269" s="1" t="s">
        <v>7198</v>
      </c>
      <c r="E1269" s="1">
        <v>540.0</v>
      </c>
      <c r="F1269" s="1">
        <v>419.33</v>
      </c>
      <c r="G1269" s="1" t="s">
        <v>7185</v>
      </c>
      <c r="H1269" s="12">
        <v>45974.0</v>
      </c>
      <c r="I1269" s="1">
        <v>11.0</v>
      </c>
      <c r="J1269" s="1">
        <v>2025.0</v>
      </c>
      <c r="K1269" s="1" t="s">
        <v>7170</v>
      </c>
      <c r="L1269" s="1">
        <v>369.6</v>
      </c>
      <c r="M1269" s="13">
        <v>226438.2</v>
      </c>
      <c r="N1269" s="1">
        <v>199584.0</v>
      </c>
      <c r="O1269" s="13"/>
    </row>
    <row r="1270">
      <c r="A1270" s="1" t="s">
        <v>9718</v>
      </c>
      <c r="B1270" s="1" t="s">
        <v>7160</v>
      </c>
      <c r="C1270" s="1" t="s">
        <v>9719</v>
      </c>
      <c r="D1270" s="1" t="s">
        <v>7174</v>
      </c>
      <c r="E1270" s="1">
        <v>336.0</v>
      </c>
      <c r="F1270" s="1">
        <v>485.83</v>
      </c>
      <c r="G1270" s="1" t="s">
        <v>7169</v>
      </c>
      <c r="H1270" s="12">
        <v>45928.0</v>
      </c>
      <c r="I1270" s="1">
        <v>9.0</v>
      </c>
      <c r="J1270" s="1">
        <v>2025.0</v>
      </c>
      <c r="K1270" s="1" t="s">
        <v>7170</v>
      </c>
      <c r="L1270" s="1">
        <v>221.9</v>
      </c>
      <c r="M1270" s="13">
        <v>163238.88</v>
      </c>
      <c r="N1270" s="1">
        <v>74558.4</v>
      </c>
      <c r="O1270" s="13"/>
    </row>
    <row r="1271">
      <c r="A1271" s="1" t="s">
        <v>9720</v>
      </c>
      <c r="B1271" s="1" t="s">
        <v>7160</v>
      </c>
      <c r="C1271" s="1" t="s">
        <v>9721</v>
      </c>
      <c r="D1271" s="1" t="s">
        <v>7162</v>
      </c>
      <c r="E1271" s="1">
        <v>698.0</v>
      </c>
      <c r="F1271" s="1">
        <v>464.25</v>
      </c>
      <c r="G1271" s="1" t="s">
        <v>7169</v>
      </c>
      <c r="H1271" s="12">
        <v>45869.0</v>
      </c>
      <c r="I1271" s="1">
        <v>7.0</v>
      </c>
      <c r="J1271" s="1">
        <v>2025.0</v>
      </c>
      <c r="K1271" s="1" t="s">
        <v>7164</v>
      </c>
      <c r="L1271" s="1">
        <v>328.5</v>
      </c>
      <c r="M1271" s="13">
        <v>324046.5</v>
      </c>
      <c r="N1271" s="1">
        <v>229293.0</v>
      </c>
      <c r="O1271" s="13"/>
    </row>
    <row r="1272">
      <c r="A1272" s="1" t="s">
        <v>9722</v>
      </c>
      <c r="B1272" s="1" t="s">
        <v>7166</v>
      </c>
      <c r="C1272" s="1" t="s">
        <v>9723</v>
      </c>
      <c r="D1272" s="1" t="s">
        <v>7213</v>
      </c>
      <c r="E1272" s="1">
        <v>223.0</v>
      </c>
      <c r="F1272" s="1">
        <v>414.9</v>
      </c>
      <c r="G1272" s="1" t="s">
        <v>7185</v>
      </c>
      <c r="H1272" s="12">
        <v>45754.0</v>
      </c>
      <c r="I1272" s="1">
        <v>4.0</v>
      </c>
      <c r="J1272" s="1">
        <v>2025.0</v>
      </c>
      <c r="K1272" s="1" t="s">
        <v>7170</v>
      </c>
      <c r="L1272" s="1">
        <v>158.6</v>
      </c>
      <c r="M1272" s="13">
        <v>92522.7</v>
      </c>
      <c r="N1272" s="1">
        <v>35367.8</v>
      </c>
      <c r="O1272" s="13"/>
    </row>
    <row r="1273">
      <c r="A1273" s="1" t="s">
        <v>9724</v>
      </c>
      <c r="B1273" s="1" t="s">
        <v>7166</v>
      </c>
      <c r="C1273" s="1" t="s">
        <v>9725</v>
      </c>
      <c r="D1273" s="1" t="s">
        <v>7174</v>
      </c>
      <c r="E1273" s="1">
        <v>510.0</v>
      </c>
      <c r="F1273" s="1">
        <v>539.71</v>
      </c>
      <c r="G1273" s="1" t="s">
        <v>7204</v>
      </c>
      <c r="H1273" s="12">
        <v>46004.0</v>
      </c>
      <c r="I1273" s="1">
        <v>12.0</v>
      </c>
      <c r="J1273" s="1">
        <v>2025.0</v>
      </c>
      <c r="K1273" s="1" t="s">
        <v>7170</v>
      </c>
      <c r="L1273" s="1">
        <v>106.4</v>
      </c>
      <c r="M1273" s="13">
        <v>275252.1</v>
      </c>
      <c r="N1273" s="1">
        <v>54264.0</v>
      </c>
      <c r="O1273" s="13"/>
    </row>
    <row r="1274">
      <c r="A1274" s="1" t="s">
        <v>9726</v>
      </c>
      <c r="B1274" s="1" t="s">
        <v>7160</v>
      </c>
      <c r="C1274" s="1" t="s">
        <v>9727</v>
      </c>
      <c r="D1274" s="1" t="s">
        <v>7168</v>
      </c>
      <c r="E1274" s="1">
        <v>184.0</v>
      </c>
      <c r="F1274" s="1">
        <v>419.03</v>
      </c>
      <c r="G1274" s="1" t="s">
        <v>7204</v>
      </c>
      <c r="H1274" s="12">
        <v>46001.0</v>
      </c>
      <c r="I1274" s="1">
        <v>12.0</v>
      </c>
      <c r="J1274" s="1">
        <v>2025.0</v>
      </c>
      <c r="K1274" s="1" t="s">
        <v>7170</v>
      </c>
      <c r="L1274" s="1">
        <v>342.9</v>
      </c>
      <c r="M1274" s="13">
        <v>77101.52</v>
      </c>
      <c r="N1274" s="1">
        <v>63093.6</v>
      </c>
      <c r="O1274" s="13"/>
    </row>
    <row r="1275">
      <c r="A1275" s="1" t="s">
        <v>9728</v>
      </c>
      <c r="B1275" s="1" t="s">
        <v>7202</v>
      </c>
      <c r="C1275" s="1" t="s">
        <v>9729</v>
      </c>
      <c r="D1275" s="1" t="s">
        <v>7198</v>
      </c>
      <c r="E1275" s="1">
        <v>590.0</v>
      </c>
      <c r="F1275" s="1">
        <v>438.62</v>
      </c>
      <c r="G1275" s="1" t="s">
        <v>7191</v>
      </c>
      <c r="H1275" s="12">
        <v>45818.0</v>
      </c>
      <c r="I1275" s="1">
        <v>6.0</v>
      </c>
      <c r="J1275" s="1">
        <v>2025.0</v>
      </c>
      <c r="K1275" s="1" t="s">
        <v>7164</v>
      </c>
      <c r="L1275" s="1">
        <v>123.0</v>
      </c>
      <c r="M1275" s="13">
        <v>258785.8</v>
      </c>
      <c r="N1275" s="1">
        <v>72570.0</v>
      </c>
      <c r="O1275" s="13"/>
    </row>
    <row r="1276">
      <c r="A1276" s="1" t="s">
        <v>9730</v>
      </c>
      <c r="B1276" s="1" t="s">
        <v>7180</v>
      </c>
      <c r="C1276" s="1" t="s">
        <v>9731</v>
      </c>
      <c r="D1276" s="1" t="s">
        <v>7162</v>
      </c>
      <c r="E1276" s="1">
        <v>127.0</v>
      </c>
      <c r="F1276" s="1">
        <v>580.62</v>
      </c>
      <c r="G1276" s="1" t="s">
        <v>7185</v>
      </c>
      <c r="H1276" s="12">
        <v>45777.0</v>
      </c>
      <c r="I1276" s="1">
        <v>4.0</v>
      </c>
      <c r="J1276" s="1">
        <v>2025.0</v>
      </c>
      <c r="K1276" s="1" t="s">
        <v>7164</v>
      </c>
      <c r="L1276" s="1">
        <v>405.3</v>
      </c>
      <c r="M1276" s="13">
        <v>73738.74</v>
      </c>
      <c r="N1276" s="1">
        <v>51473.1</v>
      </c>
      <c r="O1276" s="13"/>
    </row>
    <row r="1277">
      <c r="A1277" s="1" t="s">
        <v>9732</v>
      </c>
      <c r="B1277" s="1" t="s">
        <v>7202</v>
      </c>
      <c r="C1277" s="1" t="s">
        <v>9733</v>
      </c>
      <c r="D1277" s="1" t="s">
        <v>7198</v>
      </c>
      <c r="E1277" s="1">
        <v>459.0</v>
      </c>
      <c r="F1277" s="1">
        <v>575.76</v>
      </c>
      <c r="G1277" s="1" t="s">
        <v>7191</v>
      </c>
      <c r="H1277" s="12">
        <v>45697.0</v>
      </c>
      <c r="I1277" s="1">
        <v>2.0</v>
      </c>
      <c r="J1277" s="1">
        <v>2025.0</v>
      </c>
      <c r="K1277" s="1" t="s">
        <v>7164</v>
      </c>
      <c r="L1277" s="1">
        <v>360.7</v>
      </c>
      <c r="M1277" s="13">
        <v>264273.84</v>
      </c>
      <c r="N1277" s="1">
        <v>165561.3</v>
      </c>
      <c r="O1277" s="13"/>
    </row>
    <row r="1278">
      <c r="A1278" s="1" t="s">
        <v>9734</v>
      </c>
      <c r="B1278" s="1" t="s">
        <v>7202</v>
      </c>
      <c r="C1278" s="1" t="s">
        <v>9735</v>
      </c>
      <c r="D1278" s="1" t="s">
        <v>7210</v>
      </c>
      <c r="E1278" s="1">
        <v>200.0</v>
      </c>
      <c r="F1278" s="1">
        <v>503.37</v>
      </c>
      <c r="G1278" s="1" t="s">
        <v>7169</v>
      </c>
      <c r="H1278" s="12">
        <v>45693.0</v>
      </c>
      <c r="I1278" s="1">
        <v>2.0</v>
      </c>
      <c r="J1278" s="1">
        <v>2025.0</v>
      </c>
      <c r="K1278" s="1" t="s">
        <v>7164</v>
      </c>
      <c r="L1278" s="1">
        <v>219.8</v>
      </c>
      <c r="M1278" s="13">
        <v>100674.0</v>
      </c>
      <c r="N1278" s="1">
        <v>43960.0</v>
      </c>
      <c r="O1278" s="13"/>
    </row>
    <row r="1279">
      <c r="A1279" s="1" t="s">
        <v>9736</v>
      </c>
      <c r="B1279" s="1" t="s">
        <v>7180</v>
      </c>
      <c r="C1279" s="1" t="s">
        <v>9737</v>
      </c>
      <c r="D1279" s="1" t="s">
        <v>7198</v>
      </c>
      <c r="E1279" s="1">
        <v>692.0</v>
      </c>
      <c r="F1279" s="1">
        <v>528.44</v>
      </c>
      <c r="G1279" s="1" t="s">
        <v>7182</v>
      </c>
      <c r="H1279" s="12">
        <v>45993.0</v>
      </c>
      <c r="I1279" s="1">
        <v>12.0</v>
      </c>
      <c r="J1279" s="1">
        <v>2025.0</v>
      </c>
      <c r="K1279" s="1" t="s">
        <v>7170</v>
      </c>
      <c r="L1279" s="1">
        <v>352.9</v>
      </c>
      <c r="M1279" s="13">
        <v>365680.48</v>
      </c>
      <c r="N1279" s="1">
        <v>244206.8</v>
      </c>
      <c r="O1279" s="13"/>
    </row>
    <row r="1280">
      <c r="A1280" s="1" t="s">
        <v>9738</v>
      </c>
      <c r="B1280" s="1" t="s">
        <v>7206</v>
      </c>
      <c r="C1280" s="1" t="s">
        <v>9739</v>
      </c>
      <c r="D1280" s="1" t="s">
        <v>7174</v>
      </c>
      <c r="E1280" s="1">
        <v>179.0</v>
      </c>
      <c r="F1280" s="1">
        <v>485.75</v>
      </c>
      <c r="G1280" s="1" t="s">
        <v>7178</v>
      </c>
      <c r="H1280" s="12">
        <v>45705.0</v>
      </c>
      <c r="I1280" s="1">
        <v>2.0</v>
      </c>
      <c r="J1280" s="1">
        <v>2025.0</v>
      </c>
      <c r="K1280" s="1" t="s">
        <v>7170</v>
      </c>
      <c r="L1280" s="1">
        <v>141.6</v>
      </c>
      <c r="M1280" s="13">
        <v>86949.25</v>
      </c>
      <c r="N1280" s="1">
        <v>25346.4</v>
      </c>
      <c r="O1280" s="13"/>
    </row>
    <row r="1281">
      <c r="A1281" s="1" t="s">
        <v>9740</v>
      </c>
      <c r="B1281" s="1" t="s">
        <v>7160</v>
      </c>
      <c r="C1281" s="1" t="s">
        <v>9741</v>
      </c>
      <c r="D1281" s="1" t="s">
        <v>7188</v>
      </c>
      <c r="E1281" s="1">
        <v>992.0</v>
      </c>
      <c r="F1281" s="1">
        <v>381.47</v>
      </c>
      <c r="G1281" s="1" t="s">
        <v>7182</v>
      </c>
      <c r="H1281" s="12">
        <v>45903.0</v>
      </c>
      <c r="I1281" s="1">
        <v>9.0</v>
      </c>
      <c r="J1281" s="1">
        <v>2025.0</v>
      </c>
      <c r="K1281" s="1" t="s">
        <v>7164</v>
      </c>
      <c r="L1281" s="1">
        <v>207.2</v>
      </c>
      <c r="M1281" s="13">
        <v>378418.24</v>
      </c>
      <c r="N1281" s="1">
        <v>205542.4</v>
      </c>
      <c r="O1281" s="13"/>
    </row>
    <row r="1282">
      <c r="A1282" s="1" t="s">
        <v>9742</v>
      </c>
      <c r="B1282" s="1" t="s">
        <v>7180</v>
      </c>
      <c r="C1282" s="1" t="s">
        <v>9743</v>
      </c>
      <c r="D1282" s="1" t="s">
        <v>7213</v>
      </c>
      <c r="E1282" s="1">
        <v>910.0</v>
      </c>
      <c r="F1282" s="1">
        <v>583.09</v>
      </c>
      <c r="G1282" s="1" t="s">
        <v>7182</v>
      </c>
      <c r="H1282" s="12">
        <v>45673.0</v>
      </c>
      <c r="I1282" s="1">
        <v>1.0</v>
      </c>
      <c r="J1282" s="1">
        <v>2025.0</v>
      </c>
      <c r="K1282" s="1" t="s">
        <v>7170</v>
      </c>
      <c r="L1282" s="1">
        <v>432.6</v>
      </c>
      <c r="M1282" s="13">
        <v>530611.9</v>
      </c>
      <c r="N1282" s="1">
        <v>393666.0</v>
      </c>
      <c r="O1282" s="13"/>
    </row>
    <row r="1283">
      <c r="A1283" s="1" t="s">
        <v>9744</v>
      </c>
      <c r="B1283" s="1" t="s">
        <v>7176</v>
      </c>
      <c r="C1283" s="1" t="s">
        <v>9745</v>
      </c>
      <c r="D1283" s="1" t="s">
        <v>7210</v>
      </c>
      <c r="E1283" s="1">
        <v>469.0</v>
      </c>
      <c r="F1283" s="1">
        <v>474.43</v>
      </c>
      <c r="G1283" s="1" t="s">
        <v>7185</v>
      </c>
      <c r="H1283" s="12">
        <v>45739.0</v>
      </c>
      <c r="I1283" s="1">
        <v>3.0</v>
      </c>
      <c r="J1283" s="1">
        <v>2025.0</v>
      </c>
      <c r="K1283" s="1" t="s">
        <v>7170</v>
      </c>
      <c r="L1283" s="1">
        <v>382.4</v>
      </c>
      <c r="M1283" s="13">
        <v>222507.67</v>
      </c>
      <c r="N1283" s="1">
        <v>179345.6</v>
      </c>
      <c r="O1283" s="13"/>
    </row>
    <row r="1284">
      <c r="A1284" s="1" t="s">
        <v>9746</v>
      </c>
      <c r="B1284" s="1" t="s">
        <v>7166</v>
      </c>
      <c r="C1284" s="1" t="s">
        <v>9747</v>
      </c>
      <c r="D1284" s="1" t="s">
        <v>7168</v>
      </c>
      <c r="E1284" s="1">
        <v>918.0</v>
      </c>
      <c r="F1284" s="1">
        <v>489.15</v>
      </c>
      <c r="G1284" s="1" t="s">
        <v>7163</v>
      </c>
      <c r="H1284" s="12">
        <v>45792.0</v>
      </c>
      <c r="I1284" s="1">
        <v>5.0</v>
      </c>
      <c r="J1284" s="1">
        <v>2025.0</v>
      </c>
      <c r="K1284" s="1" t="s">
        <v>7164</v>
      </c>
      <c r="L1284" s="1">
        <v>290.2</v>
      </c>
      <c r="M1284" s="13">
        <v>449039.7</v>
      </c>
      <c r="N1284" s="1">
        <v>266403.6</v>
      </c>
      <c r="O1284" s="13"/>
    </row>
    <row r="1285">
      <c r="A1285" s="1" t="s">
        <v>9748</v>
      </c>
      <c r="B1285" s="1" t="s">
        <v>7202</v>
      </c>
      <c r="C1285" s="1" t="s">
        <v>9749</v>
      </c>
      <c r="D1285" s="1" t="s">
        <v>7198</v>
      </c>
      <c r="E1285" s="1">
        <v>635.0</v>
      </c>
      <c r="F1285" s="1">
        <v>324.51</v>
      </c>
      <c r="G1285" s="1" t="s">
        <v>7191</v>
      </c>
      <c r="H1285" s="12">
        <v>45658.0</v>
      </c>
      <c r="I1285" s="1">
        <v>1.0</v>
      </c>
      <c r="J1285" s="1">
        <v>2025.0</v>
      </c>
      <c r="K1285" s="1" t="s">
        <v>7170</v>
      </c>
      <c r="L1285" s="1">
        <v>317.8</v>
      </c>
      <c r="M1285" s="13">
        <v>206063.85</v>
      </c>
      <c r="N1285" s="1">
        <v>201803.0</v>
      </c>
      <c r="O1285" s="13"/>
    </row>
    <row r="1286">
      <c r="A1286" s="1" t="s">
        <v>9750</v>
      </c>
      <c r="B1286" s="1" t="s">
        <v>7160</v>
      </c>
      <c r="C1286" s="1" t="s">
        <v>9751</v>
      </c>
      <c r="D1286" s="1" t="s">
        <v>7162</v>
      </c>
      <c r="E1286" s="1">
        <v>264.0</v>
      </c>
      <c r="F1286" s="1">
        <v>400.84</v>
      </c>
      <c r="G1286" s="1" t="s">
        <v>7182</v>
      </c>
      <c r="H1286" s="12">
        <v>45858.0</v>
      </c>
      <c r="I1286" s="1">
        <v>7.0</v>
      </c>
      <c r="J1286" s="1">
        <v>2025.0</v>
      </c>
      <c r="K1286" s="1" t="s">
        <v>7164</v>
      </c>
      <c r="L1286" s="1">
        <v>363.0</v>
      </c>
      <c r="M1286" s="13">
        <v>105821.76</v>
      </c>
      <c r="N1286" s="1">
        <v>95832.0</v>
      </c>
      <c r="O1286" s="13"/>
    </row>
    <row r="1287">
      <c r="A1287" s="1" t="s">
        <v>9752</v>
      </c>
      <c r="B1287" s="1" t="s">
        <v>7180</v>
      </c>
      <c r="C1287" s="1" t="s">
        <v>9753</v>
      </c>
      <c r="D1287" s="1" t="s">
        <v>7188</v>
      </c>
      <c r="E1287" s="1">
        <v>367.0</v>
      </c>
      <c r="F1287" s="1">
        <v>306.33</v>
      </c>
      <c r="G1287" s="1" t="s">
        <v>7169</v>
      </c>
      <c r="H1287" s="12">
        <v>45911.0</v>
      </c>
      <c r="I1287" s="1">
        <v>9.0</v>
      </c>
      <c r="J1287" s="1">
        <v>2025.0</v>
      </c>
      <c r="K1287" s="1" t="s">
        <v>7164</v>
      </c>
      <c r="L1287" s="1">
        <v>318.6</v>
      </c>
      <c r="M1287" s="13">
        <v>112423.11</v>
      </c>
      <c r="N1287" s="1">
        <v>116926.2</v>
      </c>
      <c r="O1287" s="13"/>
    </row>
    <row r="1288">
      <c r="A1288" s="1" t="s">
        <v>9754</v>
      </c>
      <c r="B1288" s="1" t="s">
        <v>7202</v>
      </c>
      <c r="C1288" s="1" t="s">
        <v>9755</v>
      </c>
      <c r="D1288" s="1" t="s">
        <v>7188</v>
      </c>
      <c r="E1288" s="1">
        <v>303.0</v>
      </c>
      <c r="F1288" s="1">
        <v>344.76</v>
      </c>
      <c r="G1288" s="1" t="s">
        <v>7169</v>
      </c>
      <c r="H1288" s="12">
        <v>45736.0</v>
      </c>
      <c r="I1288" s="1">
        <v>3.0</v>
      </c>
      <c r="J1288" s="1">
        <v>2025.0</v>
      </c>
      <c r="K1288" s="1" t="s">
        <v>7164</v>
      </c>
      <c r="L1288" s="1">
        <v>472.0</v>
      </c>
      <c r="M1288" s="13">
        <v>104462.28</v>
      </c>
      <c r="N1288" s="1">
        <v>143016.0</v>
      </c>
      <c r="O1288" s="13"/>
    </row>
    <row r="1289">
      <c r="A1289" s="1" t="s">
        <v>9756</v>
      </c>
      <c r="B1289" s="1" t="s">
        <v>7206</v>
      </c>
      <c r="C1289" s="1" t="s">
        <v>9757</v>
      </c>
      <c r="D1289" s="1" t="s">
        <v>7188</v>
      </c>
      <c r="E1289" s="1">
        <v>351.0</v>
      </c>
      <c r="F1289" s="1">
        <v>563.01</v>
      </c>
      <c r="G1289" s="1" t="s">
        <v>7169</v>
      </c>
      <c r="H1289" s="12">
        <v>45893.0</v>
      </c>
      <c r="I1289" s="1">
        <v>8.0</v>
      </c>
      <c r="J1289" s="1">
        <v>2025.0</v>
      </c>
      <c r="K1289" s="1" t="s">
        <v>7170</v>
      </c>
      <c r="L1289" s="1">
        <v>310.8</v>
      </c>
      <c r="M1289" s="13">
        <v>197616.51</v>
      </c>
      <c r="N1289" s="1">
        <v>109090.8</v>
      </c>
      <c r="O1289" s="13"/>
    </row>
    <row r="1290">
      <c r="A1290" s="1" t="s">
        <v>9758</v>
      </c>
      <c r="B1290" s="1" t="s">
        <v>7176</v>
      </c>
      <c r="C1290" s="1" t="s">
        <v>9759</v>
      </c>
      <c r="D1290" s="1" t="s">
        <v>7198</v>
      </c>
      <c r="E1290" s="1">
        <v>561.0</v>
      </c>
      <c r="F1290" s="1">
        <v>556.12</v>
      </c>
      <c r="G1290" s="1" t="s">
        <v>7182</v>
      </c>
      <c r="H1290" s="12">
        <v>45851.0</v>
      </c>
      <c r="I1290" s="1">
        <v>7.0</v>
      </c>
      <c r="J1290" s="1">
        <v>2025.0</v>
      </c>
      <c r="K1290" s="1" t="s">
        <v>7170</v>
      </c>
      <c r="L1290" s="1">
        <v>240.9</v>
      </c>
      <c r="M1290" s="13">
        <v>311983.32</v>
      </c>
      <c r="N1290" s="1">
        <v>135144.9</v>
      </c>
      <c r="O1290" s="13"/>
    </row>
    <row r="1291">
      <c r="A1291" s="1" t="s">
        <v>9760</v>
      </c>
      <c r="B1291" s="1" t="s">
        <v>7180</v>
      </c>
      <c r="C1291" s="1" t="s">
        <v>9761</v>
      </c>
      <c r="D1291" s="1" t="s">
        <v>7162</v>
      </c>
      <c r="E1291" s="1">
        <v>193.0</v>
      </c>
      <c r="F1291" s="1">
        <v>560.78</v>
      </c>
      <c r="G1291" s="1" t="s">
        <v>7204</v>
      </c>
      <c r="H1291" s="12">
        <v>45758.0</v>
      </c>
      <c r="I1291" s="1">
        <v>4.0</v>
      </c>
      <c r="J1291" s="1">
        <v>2025.0</v>
      </c>
      <c r="K1291" s="1" t="s">
        <v>7164</v>
      </c>
      <c r="L1291" s="1">
        <v>320.9</v>
      </c>
      <c r="M1291" s="13">
        <v>108230.54</v>
      </c>
      <c r="N1291" s="1">
        <v>61933.7</v>
      </c>
      <c r="O1291" s="13"/>
    </row>
    <row r="1292">
      <c r="A1292" s="1" t="s">
        <v>9762</v>
      </c>
      <c r="B1292" s="1" t="s">
        <v>7206</v>
      </c>
      <c r="C1292" s="1" t="s">
        <v>9763</v>
      </c>
      <c r="D1292" s="1" t="s">
        <v>7174</v>
      </c>
      <c r="E1292" s="1">
        <v>457.0</v>
      </c>
      <c r="F1292" s="1">
        <v>407.11</v>
      </c>
      <c r="G1292" s="1" t="s">
        <v>7169</v>
      </c>
      <c r="H1292" s="12">
        <v>45697.0</v>
      </c>
      <c r="I1292" s="1">
        <v>2.0</v>
      </c>
      <c r="J1292" s="1">
        <v>2025.0</v>
      </c>
      <c r="K1292" s="1" t="s">
        <v>7170</v>
      </c>
      <c r="L1292" s="1">
        <v>409.4</v>
      </c>
      <c r="M1292" s="13">
        <v>186049.27</v>
      </c>
      <c r="N1292" s="1">
        <v>187095.8</v>
      </c>
      <c r="O1292" s="13"/>
    </row>
    <row r="1293">
      <c r="A1293" s="1" t="s">
        <v>9764</v>
      </c>
      <c r="B1293" s="1" t="s">
        <v>7206</v>
      </c>
      <c r="C1293" s="1" t="s">
        <v>9765</v>
      </c>
      <c r="D1293" s="1" t="s">
        <v>7188</v>
      </c>
      <c r="E1293" s="1">
        <v>911.0</v>
      </c>
      <c r="F1293" s="1">
        <v>343.63</v>
      </c>
      <c r="G1293" s="1" t="s">
        <v>7169</v>
      </c>
      <c r="H1293" s="12">
        <v>45686.0</v>
      </c>
      <c r="I1293" s="1">
        <v>1.0</v>
      </c>
      <c r="J1293" s="1">
        <v>2025.0</v>
      </c>
      <c r="K1293" s="1" t="s">
        <v>7164</v>
      </c>
      <c r="L1293" s="1">
        <v>383.5</v>
      </c>
      <c r="M1293" s="13">
        <v>313046.93</v>
      </c>
      <c r="N1293" s="1">
        <v>349368.5</v>
      </c>
      <c r="O1293" s="13"/>
    </row>
    <row r="1294">
      <c r="A1294" s="1" t="s">
        <v>9766</v>
      </c>
      <c r="B1294" s="1" t="s">
        <v>7166</v>
      </c>
      <c r="C1294" s="1" t="s">
        <v>9767</v>
      </c>
      <c r="D1294" s="1" t="s">
        <v>7210</v>
      </c>
      <c r="E1294" s="1">
        <v>138.0</v>
      </c>
      <c r="F1294" s="1">
        <v>458.16</v>
      </c>
      <c r="G1294" s="1" t="s">
        <v>7182</v>
      </c>
      <c r="H1294" s="12">
        <v>45883.0</v>
      </c>
      <c r="I1294" s="1">
        <v>8.0</v>
      </c>
      <c r="J1294" s="1">
        <v>2025.0</v>
      </c>
      <c r="K1294" s="1" t="s">
        <v>7170</v>
      </c>
      <c r="L1294" s="1">
        <v>429.8</v>
      </c>
      <c r="M1294" s="13">
        <v>63226.08</v>
      </c>
      <c r="N1294" s="1">
        <v>59312.4</v>
      </c>
      <c r="O1294" s="13"/>
    </row>
    <row r="1295">
      <c r="A1295" s="1" t="s">
        <v>9768</v>
      </c>
      <c r="B1295" s="1" t="s">
        <v>7176</v>
      </c>
      <c r="C1295" s="1" t="s">
        <v>9769</v>
      </c>
      <c r="D1295" s="1" t="s">
        <v>7188</v>
      </c>
      <c r="E1295" s="1">
        <v>488.0</v>
      </c>
      <c r="F1295" s="1">
        <v>484.41</v>
      </c>
      <c r="G1295" s="1" t="s">
        <v>7182</v>
      </c>
      <c r="H1295" s="12">
        <v>45951.0</v>
      </c>
      <c r="I1295" s="1">
        <v>10.0</v>
      </c>
      <c r="J1295" s="1">
        <v>2025.0</v>
      </c>
      <c r="K1295" s="1" t="s">
        <v>7164</v>
      </c>
      <c r="L1295" s="1">
        <v>365.0</v>
      </c>
      <c r="M1295" s="13">
        <v>236392.08</v>
      </c>
      <c r="N1295" s="1">
        <v>178120.0</v>
      </c>
      <c r="O1295" s="13"/>
    </row>
    <row r="1296">
      <c r="A1296" s="1" t="s">
        <v>9770</v>
      </c>
      <c r="B1296" s="1" t="s">
        <v>7166</v>
      </c>
      <c r="C1296" s="1" t="s">
        <v>9771</v>
      </c>
      <c r="D1296" s="1" t="s">
        <v>7188</v>
      </c>
      <c r="E1296" s="1">
        <v>976.0</v>
      </c>
      <c r="F1296" s="1">
        <v>412.99</v>
      </c>
      <c r="G1296" s="1" t="s">
        <v>7185</v>
      </c>
      <c r="H1296" s="12">
        <v>45688.0</v>
      </c>
      <c r="I1296" s="1">
        <v>1.0</v>
      </c>
      <c r="J1296" s="1">
        <v>2025.0</v>
      </c>
      <c r="K1296" s="1" t="s">
        <v>7164</v>
      </c>
      <c r="L1296" s="1">
        <v>452.3</v>
      </c>
      <c r="M1296" s="13">
        <v>403078.24</v>
      </c>
      <c r="N1296" s="1">
        <v>441444.8</v>
      </c>
      <c r="O1296" s="13"/>
    </row>
    <row r="1297">
      <c r="A1297" s="1" t="s">
        <v>9772</v>
      </c>
      <c r="B1297" s="1" t="s">
        <v>7202</v>
      </c>
      <c r="C1297" s="1" t="s">
        <v>9773</v>
      </c>
      <c r="D1297" s="1" t="s">
        <v>7168</v>
      </c>
      <c r="E1297" s="1">
        <v>565.0</v>
      </c>
      <c r="F1297" s="1">
        <v>533.68</v>
      </c>
      <c r="G1297" s="1" t="s">
        <v>7191</v>
      </c>
      <c r="H1297" s="12">
        <v>45853.0</v>
      </c>
      <c r="I1297" s="1">
        <v>7.0</v>
      </c>
      <c r="J1297" s="1">
        <v>2025.0</v>
      </c>
      <c r="K1297" s="1" t="s">
        <v>7170</v>
      </c>
      <c r="L1297" s="1">
        <v>449.3</v>
      </c>
      <c r="M1297" s="13">
        <v>301529.2</v>
      </c>
      <c r="N1297" s="1">
        <v>253854.5</v>
      </c>
      <c r="O1297" s="13"/>
    </row>
    <row r="1298">
      <c r="A1298" s="1" t="s">
        <v>9774</v>
      </c>
      <c r="B1298" s="1" t="s">
        <v>7202</v>
      </c>
      <c r="C1298" s="1" t="s">
        <v>9775</v>
      </c>
      <c r="D1298" s="1" t="s">
        <v>7174</v>
      </c>
      <c r="E1298" s="1">
        <v>184.0</v>
      </c>
      <c r="F1298" s="1">
        <v>553.36</v>
      </c>
      <c r="G1298" s="1" t="s">
        <v>7178</v>
      </c>
      <c r="H1298" s="12">
        <v>45801.0</v>
      </c>
      <c r="I1298" s="1">
        <v>5.0</v>
      </c>
      <c r="J1298" s="1">
        <v>2025.0</v>
      </c>
      <c r="K1298" s="1" t="s">
        <v>7164</v>
      </c>
      <c r="L1298" s="1">
        <v>167.9</v>
      </c>
      <c r="M1298" s="13">
        <v>101818.24</v>
      </c>
      <c r="N1298" s="1">
        <v>30893.6</v>
      </c>
      <c r="O1298" s="13"/>
    </row>
    <row r="1299">
      <c r="A1299" s="1" t="s">
        <v>9776</v>
      </c>
      <c r="B1299" s="1" t="s">
        <v>7160</v>
      </c>
      <c r="C1299" s="1" t="s">
        <v>9777</v>
      </c>
      <c r="D1299" s="1" t="s">
        <v>7188</v>
      </c>
      <c r="E1299" s="1">
        <v>244.0</v>
      </c>
      <c r="F1299" s="1">
        <v>366.33</v>
      </c>
      <c r="G1299" s="1" t="s">
        <v>7182</v>
      </c>
      <c r="H1299" s="12">
        <v>45861.0</v>
      </c>
      <c r="I1299" s="1">
        <v>7.0</v>
      </c>
      <c r="J1299" s="1">
        <v>2025.0</v>
      </c>
      <c r="K1299" s="1" t="s">
        <v>7164</v>
      </c>
      <c r="L1299" s="1">
        <v>260.8</v>
      </c>
      <c r="M1299" s="13">
        <v>89384.52</v>
      </c>
      <c r="N1299" s="1">
        <v>63635.2</v>
      </c>
      <c r="O1299" s="13"/>
    </row>
    <row r="1300">
      <c r="A1300" s="1" t="s">
        <v>9778</v>
      </c>
      <c r="B1300" s="1" t="s">
        <v>7206</v>
      </c>
      <c r="C1300" s="1" t="s">
        <v>9779</v>
      </c>
      <c r="D1300" s="1" t="s">
        <v>7174</v>
      </c>
      <c r="E1300" s="1">
        <v>280.0</v>
      </c>
      <c r="F1300" s="1">
        <v>341.51</v>
      </c>
      <c r="G1300" s="1" t="s">
        <v>7185</v>
      </c>
      <c r="H1300" s="12">
        <v>45728.0</v>
      </c>
      <c r="I1300" s="1">
        <v>3.0</v>
      </c>
      <c r="J1300" s="1">
        <v>2025.0</v>
      </c>
      <c r="K1300" s="1" t="s">
        <v>7170</v>
      </c>
      <c r="L1300" s="1">
        <v>222.2</v>
      </c>
      <c r="M1300" s="13">
        <v>95622.8</v>
      </c>
      <c r="N1300" s="1">
        <v>62216.0</v>
      </c>
      <c r="O1300" s="13"/>
    </row>
    <row r="1301">
      <c r="A1301" s="1" t="s">
        <v>9780</v>
      </c>
      <c r="B1301" s="1" t="s">
        <v>7202</v>
      </c>
      <c r="C1301" s="1" t="s">
        <v>9781</v>
      </c>
      <c r="D1301" s="1" t="s">
        <v>7168</v>
      </c>
      <c r="E1301" s="1">
        <v>327.0</v>
      </c>
      <c r="F1301" s="1">
        <v>418.22</v>
      </c>
      <c r="G1301" s="1" t="s">
        <v>7191</v>
      </c>
      <c r="H1301" s="12">
        <v>45915.0</v>
      </c>
      <c r="I1301" s="1">
        <v>9.0</v>
      </c>
      <c r="J1301" s="1">
        <v>2025.0</v>
      </c>
      <c r="K1301" s="1" t="s">
        <v>7164</v>
      </c>
      <c r="L1301" s="1">
        <v>442.7</v>
      </c>
      <c r="M1301" s="13">
        <v>136757.94</v>
      </c>
      <c r="N1301" s="1">
        <v>144762.9</v>
      </c>
      <c r="O1301" s="13"/>
    </row>
    <row r="1302">
      <c r="A1302" s="1" t="s">
        <v>9782</v>
      </c>
      <c r="B1302" s="1" t="s">
        <v>7172</v>
      </c>
      <c r="C1302" s="1" t="s">
        <v>9783</v>
      </c>
      <c r="D1302" s="1" t="s">
        <v>7198</v>
      </c>
      <c r="E1302" s="1">
        <v>950.0</v>
      </c>
      <c r="F1302" s="1">
        <v>395.79</v>
      </c>
      <c r="G1302" s="1" t="s">
        <v>7169</v>
      </c>
      <c r="H1302" s="12">
        <v>46006.0</v>
      </c>
      <c r="I1302" s="1">
        <v>12.0</v>
      </c>
      <c r="J1302" s="1">
        <v>2025.0</v>
      </c>
      <c r="K1302" s="1" t="s">
        <v>7164</v>
      </c>
      <c r="L1302" s="1">
        <v>152.9</v>
      </c>
      <c r="M1302" s="13">
        <v>376000.5</v>
      </c>
      <c r="N1302" s="1">
        <v>145255.0</v>
      </c>
      <c r="O1302" s="13"/>
    </row>
    <row r="1303">
      <c r="A1303" s="1" t="s">
        <v>9784</v>
      </c>
      <c r="B1303" s="1" t="s">
        <v>7160</v>
      </c>
      <c r="C1303" s="1" t="s">
        <v>9785</v>
      </c>
      <c r="D1303" s="1" t="s">
        <v>7188</v>
      </c>
      <c r="E1303" s="1">
        <v>650.0</v>
      </c>
      <c r="F1303" s="1">
        <v>326.45</v>
      </c>
      <c r="G1303" s="1" t="s">
        <v>7204</v>
      </c>
      <c r="H1303" s="12">
        <v>45671.0</v>
      </c>
      <c r="I1303" s="1">
        <v>1.0</v>
      </c>
      <c r="J1303" s="1">
        <v>2025.0</v>
      </c>
      <c r="K1303" s="1" t="s">
        <v>7164</v>
      </c>
      <c r="L1303" s="1">
        <v>208.2</v>
      </c>
      <c r="M1303" s="13">
        <v>212192.5</v>
      </c>
      <c r="N1303" s="1">
        <v>135330.0</v>
      </c>
      <c r="O1303" s="13"/>
    </row>
    <row r="1304">
      <c r="A1304" s="1" t="s">
        <v>9786</v>
      </c>
      <c r="B1304" s="1" t="s">
        <v>7166</v>
      </c>
      <c r="C1304" s="1" t="s">
        <v>9787</v>
      </c>
      <c r="D1304" s="1" t="s">
        <v>7198</v>
      </c>
      <c r="E1304" s="1">
        <v>773.0</v>
      </c>
      <c r="F1304" s="1">
        <v>320.69</v>
      </c>
      <c r="G1304" s="1" t="s">
        <v>7163</v>
      </c>
      <c r="H1304" s="12">
        <v>45993.0</v>
      </c>
      <c r="I1304" s="1">
        <v>12.0</v>
      </c>
      <c r="J1304" s="1">
        <v>2025.0</v>
      </c>
      <c r="K1304" s="1" t="s">
        <v>7170</v>
      </c>
      <c r="L1304" s="1">
        <v>297.3</v>
      </c>
      <c r="M1304" s="13">
        <v>247893.37</v>
      </c>
      <c r="N1304" s="1">
        <v>229812.9</v>
      </c>
      <c r="O1304" s="13"/>
    </row>
    <row r="1305">
      <c r="A1305" s="1" t="s">
        <v>9788</v>
      </c>
      <c r="B1305" s="1" t="s">
        <v>7160</v>
      </c>
      <c r="C1305" s="1" t="s">
        <v>9789</v>
      </c>
      <c r="D1305" s="1" t="s">
        <v>7162</v>
      </c>
      <c r="E1305" s="1">
        <v>870.0</v>
      </c>
      <c r="F1305" s="1">
        <v>368.42</v>
      </c>
      <c r="G1305" s="1" t="s">
        <v>7185</v>
      </c>
      <c r="H1305" s="12">
        <v>45785.0</v>
      </c>
      <c r="I1305" s="1">
        <v>5.0</v>
      </c>
      <c r="J1305" s="1">
        <v>2025.0</v>
      </c>
      <c r="K1305" s="1" t="s">
        <v>7170</v>
      </c>
      <c r="L1305" s="1">
        <v>385.1</v>
      </c>
      <c r="M1305" s="13">
        <v>320525.4</v>
      </c>
      <c r="N1305" s="1">
        <v>335037.0</v>
      </c>
      <c r="O1305" s="13"/>
    </row>
    <row r="1306">
      <c r="A1306" s="1" t="s">
        <v>9790</v>
      </c>
      <c r="B1306" s="1" t="s">
        <v>7176</v>
      </c>
      <c r="C1306" s="1" t="s">
        <v>9791</v>
      </c>
      <c r="D1306" s="1" t="s">
        <v>7213</v>
      </c>
      <c r="E1306" s="1">
        <v>412.0</v>
      </c>
      <c r="F1306" s="1">
        <v>368.65</v>
      </c>
      <c r="G1306" s="1" t="s">
        <v>7185</v>
      </c>
      <c r="H1306" s="12">
        <v>45673.0</v>
      </c>
      <c r="I1306" s="1">
        <v>1.0</v>
      </c>
      <c r="J1306" s="1">
        <v>2025.0</v>
      </c>
      <c r="K1306" s="1" t="s">
        <v>7164</v>
      </c>
      <c r="L1306" s="1">
        <v>285.7</v>
      </c>
      <c r="M1306" s="13">
        <v>151883.8</v>
      </c>
      <c r="N1306" s="1">
        <v>117708.4</v>
      </c>
      <c r="O1306" s="13"/>
    </row>
    <row r="1307">
      <c r="A1307" s="1" t="s">
        <v>9792</v>
      </c>
      <c r="B1307" s="1" t="s">
        <v>7202</v>
      </c>
      <c r="C1307" s="1" t="s">
        <v>9793</v>
      </c>
      <c r="D1307" s="1" t="s">
        <v>7174</v>
      </c>
      <c r="E1307" s="1">
        <v>395.0</v>
      </c>
      <c r="F1307" s="1">
        <v>321.12</v>
      </c>
      <c r="G1307" s="1" t="s">
        <v>7182</v>
      </c>
      <c r="H1307" s="12">
        <v>45909.0</v>
      </c>
      <c r="I1307" s="1">
        <v>9.0</v>
      </c>
      <c r="J1307" s="1">
        <v>2025.0</v>
      </c>
      <c r="K1307" s="1" t="s">
        <v>7164</v>
      </c>
      <c r="L1307" s="1">
        <v>280.6</v>
      </c>
      <c r="M1307" s="13">
        <v>126842.4</v>
      </c>
      <c r="N1307" s="1">
        <v>110837.0</v>
      </c>
      <c r="O1307" s="13"/>
    </row>
    <row r="1308">
      <c r="A1308" s="1" t="s">
        <v>9794</v>
      </c>
      <c r="B1308" s="1" t="s">
        <v>7202</v>
      </c>
      <c r="C1308" s="1" t="s">
        <v>9795</v>
      </c>
      <c r="D1308" s="1" t="s">
        <v>7210</v>
      </c>
      <c r="E1308" s="1">
        <v>524.0</v>
      </c>
      <c r="F1308" s="1">
        <v>500.87</v>
      </c>
      <c r="G1308" s="1" t="s">
        <v>7178</v>
      </c>
      <c r="H1308" s="12">
        <v>46013.0</v>
      </c>
      <c r="I1308" s="1">
        <v>12.0</v>
      </c>
      <c r="J1308" s="1">
        <v>2025.0</v>
      </c>
      <c r="K1308" s="1" t="s">
        <v>7170</v>
      </c>
      <c r="L1308" s="1">
        <v>208.2</v>
      </c>
      <c r="M1308" s="13">
        <v>262455.88</v>
      </c>
      <c r="N1308" s="1">
        <v>109096.8</v>
      </c>
      <c r="O1308" s="13"/>
    </row>
    <row r="1309">
      <c r="A1309" s="1" t="s">
        <v>9796</v>
      </c>
      <c r="B1309" s="1" t="s">
        <v>7160</v>
      </c>
      <c r="C1309" s="1" t="s">
        <v>9797</v>
      </c>
      <c r="D1309" s="1" t="s">
        <v>7210</v>
      </c>
      <c r="E1309" s="1">
        <v>257.0</v>
      </c>
      <c r="F1309" s="1">
        <v>404.59</v>
      </c>
      <c r="G1309" s="1" t="s">
        <v>7185</v>
      </c>
      <c r="H1309" s="12">
        <v>45782.0</v>
      </c>
      <c r="I1309" s="1">
        <v>5.0</v>
      </c>
      <c r="J1309" s="1">
        <v>2025.0</v>
      </c>
      <c r="K1309" s="1" t="s">
        <v>7164</v>
      </c>
      <c r="L1309" s="1">
        <v>357.2</v>
      </c>
      <c r="M1309" s="13">
        <v>103979.63</v>
      </c>
      <c r="N1309" s="1">
        <v>91800.4</v>
      </c>
      <c r="O1309" s="13"/>
    </row>
    <row r="1310">
      <c r="A1310" s="1" t="s">
        <v>9798</v>
      </c>
      <c r="B1310" s="1" t="s">
        <v>7202</v>
      </c>
      <c r="C1310" s="1" t="s">
        <v>9799</v>
      </c>
      <c r="D1310" s="1" t="s">
        <v>7174</v>
      </c>
      <c r="E1310" s="1">
        <v>462.0</v>
      </c>
      <c r="F1310" s="1">
        <v>336.35</v>
      </c>
      <c r="G1310" s="1" t="s">
        <v>7169</v>
      </c>
      <c r="H1310" s="12">
        <v>45660.0</v>
      </c>
      <c r="I1310" s="1">
        <v>1.0</v>
      </c>
      <c r="J1310" s="1">
        <v>2025.0</v>
      </c>
      <c r="K1310" s="1" t="s">
        <v>7164</v>
      </c>
      <c r="L1310" s="1">
        <v>407.1</v>
      </c>
      <c r="M1310" s="13">
        <v>155393.7</v>
      </c>
      <c r="N1310" s="1">
        <v>188080.2</v>
      </c>
      <c r="O1310" s="13"/>
    </row>
    <row r="1311">
      <c r="A1311" s="1" t="s">
        <v>9800</v>
      </c>
      <c r="B1311" s="1" t="s">
        <v>7176</v>
      </c>
      <c r="C1311" s="1" t="s">
        <v>9801</v>
      </c>
      <c r="D1311" s="1" t="s">
        <v>7168</v>
      </c>
      <c r="E1311" s="1">
        <v>111.0</v>
      </c>
      <c r="F1311" s="1">
        <v>394.23</v>
      </c>
      <c r="G1311" s="1" t="s">
        <v>7178</v>
      </c>
      <c r="H1311" s="12">
        <v>45824.0</v>
      </c>
      <c r="I1311" s="1">
        <v>6.0</v>
      </c>
      <c r="J1311" s="1">
        <v>2025.0</v>
      </c>
      <c r="K1311" s="1" t="s">
        <v>7170</v>
      </c>
      <c r="L1311" s="1">
        <v>325.2</v>
      </c>
      <c r="M1311" s="13">
        <v>43759.53</v>
      </c>
      <c r="N1311" s="1">
        <v>36097.2</v>
      </c>
      <c r="O1311" s="13"/>
    </row>
    <row r="1312">
      <c r="A1312" s="1" t="s">
        <v>9802</v>
      </c>
      <c r="B1312" s="1" t="s">
        <v>7206</v>
      </c>
      <c r="C1312" s="1" t="s">
        <v>9803</v>
      </c>
      <c r="D1312" s="1" t="s">
        <v>7213</v>
      </c>
      <c r="E1312" s="1">
        <v>982.0</v>
      </c>
      <c r="F1312" s="1">
        <v>360.41</v>
      </c>
      <c r="G1312" s="1" t="s">
        <v>7178</v>
      </c>
      <c r="H1312" s="12">
        <v>45830.0</v>
      </c>
      <c r="I1312" s="1">
        <v>6.0</v>
      </c>
      <c r="J1312" s="1">
        <v>2025.0</v>
      </c>
      <c r="K1312" s="1" t="s">
        <v>7164</v>
      </c>
      <c r="L1312" s="1">
        <v>141.6</v>
      </c>
      <c r="M1312" s="13">
        <v>353922.62</v>
      </c>
      <c r="N1312" s="1">
        <v>139051.2</v>
      </c>
      <c r="O1312" s="13"/>
    </row>
    <row r="1313">
      <c r="A1313" s="1" t="s">
        <v>9804</v>
      </c>
      <c r="B1313" s="1" t="s">
        <v>7202</v>
      </c>
      <c r="C1313" s="1" t="s">
        <v>9805</v>
      </c>
      <c r="D1313" s="1" t="s">
        <v>7213</v>
      </c>
      <c r="E1313" s="1">
        <v>509.0</v>
      </c>
      <c r="F1313" s="1">
        <v>373.38</v>
      </c>
      <c r="G1313" s="1" t="s">
        <v>7182</v>
      </c>
      <c r="H1313" s="12">
        <v>45715.0</v>
      </c>
      <c r="I1313" s="1">
        <v>2.0</v>
      </c>
      <c r="J1313" s="1">
        <v>2025.0</v>
      </c>
      <c r="K1313" s="1" t="s">
        <v>7170</v>
      </c>
      <c r="L1313" s="1">
        <v>336.0</v>
      </c>
      <c r="M1313" s="13">
        <v>190050.42</v>
      </c>
      <c r="N1313" s="1">
        <v>171024.0</v>
      </c>
      <c r="O1313" s="13"/>
    </row>
    <row r="1314">
      <c r="A1314" s="1" t="s">
        <v>9806</v>
      </c>
      <c r="B1314" s="1" t="s">
        <v>7160</v>
      </c>
      <c r="C1314" s="1" t="s">
        <v>9807</v>
      </c>
      <c r="D1314" s="1" t="s">
        <v>7188</v>
      </c>
      <c r="E1314" s="1">
        <v>748.0</v>
      </c>
      <c r="F1314" s="1">
        <v>349.08</v>
      </c>
      <c r="G1314" s="1" t="s">
        <v>7204</v>
      </c>
      <c r="H1314" s="12">
        <v>45952.0</v>
      </c>
      <c r="I1314" s="1">
        <v>10.0</v>
      </c>
      <c r="J1314" s="1">
        <v>2025.0</v>
      </c>
      <c r="K1314" s="1" t="s">
        <v>7164</v>
      </c>
      <c r="L1314" s="1">
        <v>413.7</v>
      </c>
      <c r="M1314" s="13">
        <v>261111.84</v>
      </c>
      <c r="N1314" s="1">
        <v>309447.6</v>
      </c>
      <c r="O1314" s="13"/>
    </row>
    <row r="1315">
      <c r="A1315" s="1" t="s">
        <v>9808</v>
      </c>
      <c r="B1315" s="1" t="s">
        <v>7166</v>
      </c>
      <c r="C1315" s="1" t="s">
        <v>9809</v>
      </c>
      <c r="D1315" s="1" t="s">
        <v>7198</v>
      </c>
      <c r="E1315" s="1">
        <v>715.0</v>
      </c>
      <c r="F1315" s="1">
        <v>559.05</v>
      </c>
      <c r="G1315" s="1" t="s">
        <v>7185</v>
      </c>
      <c r="H1315" s="12">
        <v>45817.0</v>
      </c>
      <c r="I1315" s="1">
        <v>6.0</v>
      </c>
      <c r="J1315" s="1">
        <v>2025.0</v>
      </c>
      <c r="K1315" s="1" t="s">
        <v>7170</v>
      </c>
      <c r="L1315" s="1">
        <v>321.5</v>
      </c>
      <c r="M1315" s="13">
        <v>399720.75</v>
      </c>
      <c r="N1315" s="1">
        <v>229872.5</v>
      </c>
      <c r="O1315" s="13"/>
    </row>
    <row r="1316">
      <c r="A1316" s="1" t="s">
        <v>9810</v>
      </c>
      <c r="B1316" s="1" t="s">
        <v>7166</v>
      </c>
      <c r="C1316" s="1" t="s">
        <v>9811</v>
      </c>
      <c r="D1316" s="1" t="s">
        <v>7188</v>
      </c>
      <c r="E1316" s="1">
        <v>954.0</v>
      </c>
      <c r="F1316" s="1">
        <v>498.34</v>
      </c>
      <c r="G1316" s="1" t="s">
        <v>7185</v>
      </c>
      <c r="H1316" s="12">
        <v>45877.0</v>
      </c>
      <c r="I1316" s="1">
        <v>8.0</v>
      </c>
      <c r="J1316" s="1">
        <v>2025.0</v>
      </c>
      <c r="K1316" s="1" t="s">
        <v>7164</v>
      </c>
      <c r="L1316" s="1">
        <v>300.2</v>
      </c>
      <c r="M1316" s="13">
        <v>475416.36</v>
      </c>
      <c r="N1316" s="1">
        <v>286390.8</v>
      </c>
      <c r="O1316" s="13"/>
    </row>
    <row r="1317">
      <c r="A1317" s="1" t="s">
        <v>9812</v>
      </c>
      <c r="B1317" s="1" t="s">
        <v>7160</v>
      </c>
      <c r="C1317" s="1" t="s">
        <v>9813</v>
      </c>
      <c r="D1317" s="1" t="s">
        <v>7174</v>
      </c>
      <c r="E1317" s="1">
        <v>688.0</v>
      </c>
      <c r="F1317" s="1">
        <v>330.96</v>
      </c>
      <c r="G1317" s="1" t="s">
        <v>7185</v>
      </c>
      <c r="H1317" s="12">
        <v>45938.0</v>
      </c>
      <c r="I1317" s="1">
        <v>10.0</v>
      </c>
      <c r="J1317" s="1">
        <v>2025.0</v>
      </c>
      <c r="K1317" s="1" t="s">
        <v>7164</v>
      </c>
      <c r="L1317" s="1">
        <v>400.7</v>
      </c>
      <c r="M1317" s="13">
        <v>227700.48</v>
      </c>
      <c r="N1317" s="1">
        <v>275681.6</v>
      </c>
      <c r="O1317" s="13"/>
    </row>
    <row r="1318">
      <c r="A1318" s="1" t="s">
        <v>9814</v>
      </c>
      <c r="B1318" s="1" t="s">
        <v>7176</v>
      </c>
      <c r="C1318" s="1" t="s">
        <v>9815</v>
      </c>
      <c r="D1318" s="1" t="s">
        <v>7162</v>
      </c>
      <c r="E1318" s="1">
        <v>663.0</v>
      </c>
      <c r="F1318" s="1">
        <v>358.28</v>
      </c>
      <c r="G1318" s="1" t="s">
        <v>7178</v>
      </c>
      <c r="H1318" s="12">
        <v>45983.0</v>
      </c>
      <c r="I1318" s="1">
        <v>11.0</v>
      </c>
      <c r="J1318" s="1">
        <v>2025.0</v>
      </c>
      <c r="K1318" s="1" t="s">
        <v>7170</v>
      </c>
      <c r="L1318" s="1">
        <v>237.8</v>
      </c>
      <c r="M1318" s="13">
        <v>237539.64</v>
      </c>
      <c r="N1318" s="1">
        <v>157661.4</v>
      </c>
      <c r="O1318" s="13"/>
    </row>
    <row r="1319">
      <c r="A1319" s="1" t="s">
        <v>9816</v>
      </c>
      <c r="B1319" s="1" t="s">
        <v>7176</v>
      </c>
      <c r="C1319" s="1" t="s">
        <v>9817</v>
      </c>
      <c r="D1319" s="1" t="s">
        <v>7168</v>
      </c>
      <c r="E1319" s="1">
        <v>887.0</v>
      </c>
      <c r="F1319" s="1">
        <v>529.49</v>
      </c>
      <c r="G1319" s="1" t="s">
        <v>7178</v>
      </c>
      <c r="H1319" s="12">
        <v>45666.0</v>
      </c>
      <c r="I1319" s="1">
        <v>1.0</v>
      </c>
      <c r="J1319" s="1">
        <v>2025.0</v>
      </c>
      <c r="K1319" s="1" t="s">
        <v>7170</v>
      </c>
      <c r="L1319" s="1">
        <v>312.3</v>
      </c>
      <c r="M1319" s="13">
        <v>469657.63</v>
      </c>
      <c r="N1319" s="1">
        <v>277010.1</v>
      </c>
      <c r="O1319" s="13"/>
    </row>
    <row r="1320">
      <c r="A1320" s="1" t="s">
        <v>9818</v>
      </c>
      <c r="B1320" s="1" t="s">
        <v>7202</v>
      </c>
      <c r="C1320" s="1" t="s">
        <v>9819</v>
      </c>
      <c r="D1320" s="1" t="s">
        <v>7210</v>
      </c>
      <c r="E1320" s="1">
        <v>923.0</v>
      </c>
      <c r="F1320" s="1">
        <v>558.17</v>
      </c>
      <c r="G1320" s="1" t="s">
        <v>7185</v>
      </c>
      <c r="H1320" s="12">
        <v>45868.0</v>
      </c>
      <c r="I1320" s="1">
        <v>7.0</v>
      </c>
      <c r="J1320" s="1">
        <v>2025.0</v>
      </c>
      <c r="K1320" s="1" t="s">
        <v>7164</v>
      </c>
      <c r="L1320" s="1">
        <v>489.0</v>
      </c>
      <c r="M1320" s="13">
        <v>515190.91</v>
      </c>
      <c r="N1320" s="1">
        <v>451347.0</v>
      </c>
      <c r="O1320" s="13"/>
    </row>
    <row r="1321">
      <c r="A1321" s="1" t="s">
        <v>9820</v>
      </c>
      <c r="B1321" s="1" t="s">
        <v>7172</v>
      </c>
      <c r="C1321" s="1" t="s">
        <v>9821</v>
      </c>
      <c r="D1321" s="1" t="s">
        <v>7213</v>
      </c>
      <c r="E1321" s="1">
        <v>143.0</v>
      </c>
      <c r="F1321" s="1">
        <v>367.92</v>
      </c>
      <c r="G1321" s="1" t="s">
        <v>7178</v>
      </c>
      <c r="H1321" s="12">
        <v>45817.0</v>
      </c>
      <c r="I1321" s="1">
        <v>6.0</v>
      </c>
      <c r="J1321" s="1">
        <v>2025.0</v>
      </c>
      <c r="K1321" s="1" t="s">
        <v>7164</v>
      </c>
      <c r="L1321" s="1">
        <v>366.6</v>
      </c>
      <c r="M1321" s="13">
        <v>52612.56</v>
      </c>
      <c r="N1321" s="1">
        <v>52423.8</v>
      </c>
      <c r="O1321" s="13"/>
    </row>
    <row r="1322">
      <c r="A1322" s="1" t="s">
        <v>9822</v>
      </c>
      <c r="B1322" s="1" t="s">
        <v>7172</v>
      </c>
      <c r="C1322" s="1" t="s">
        <v>9823</v>
      </c>
      <c r="D1322" s="1" t="s">
        <v>7188</v>
      </c>
      <c r="E1322" s="1">
        <v>403.0</v>
      </c>
      <c r="F1322" s="1">
        <v>365.05</v>
      </c>
      <c r="G1322" s="1" t="s">
        <v>7163</v>
      </c>
      <c r="H1322" s="12">
        <v>45922.0</v>
      </c>
      <c r="I1322" s="1">
        <v>9.0</v>
      </c>
      <c r="J1322" s="1">
        <v>2025.0</v>
      </c>
      <c r="K1322" s="1" t="s">
        <v>7164</v>
      </c>
      <c r="L1322" s="1">
        <v>324.4</v>
      </c>
      <c r="M1322" s="13">
        <v>147115.15</v>
      </c>
      <c r="N1322" s="1">
        <v>130733.2</v>
      </c>
      <c r="O1322" s="13"/>
    </row>
    <row r="1323">
      <c r="A1323" s="1" t="s">
        <v>9824</v>
      </c>
      <c r="B1323" s="1" t="s">
        <v>7206</v>
      </c>
      <c r="C1323" s="1" t="s">
        <v>9825</v>
      </c>
      <c r="D1323" s="1" t="s">
        <v>7162</v>
      </c>
      <c r="E1323" s="1">
        <v>886.0</v>
      </c>
      <c r="F1323" s="1">
        <v>496.69</v>
      </c>
      <c r="G1323" s="1" t="s">
        <v>7169</v>
      </c>
      <c r="H1323" s="12">
        <v>45794.0</v>
      </c>
      <c r="I1323" s="1">
        <v>5.0</v>
      </c>
      <c r="J1323" s="1">
        <v>2025.0</v>
      </c>
      <c r="K1323" s="1" t="s">
        <v>7170</v>
      </c>
      <c r="L1323" s="1">
        <v>119.0</v>
      </c>
      <c r="M1323" s="13">
        <v>440067.34</v>
      </c>
      <c r="N1323" s="1">
        <v>105434.0</v>
      </c>
      <c r="O1323" s="13"/>
    </row>
    <row r="1324">
      <c r="A1324" s="1" t="s">
        <v>9826</v>
      </c>
      <c r="B1324" s="1" t="s">
        <v>7202</v>
      </c>
      <c r="C1324" s="1" t="s">
        <v>9827</v>
      </c>
      <c r="D1324" s="1" t="s">
        <v>7168</v>
      </c>
      <c r="E1324" s="1">
        <v>956.0</v>
      </c>
      <c r="F1324" s="1">
        <v>412.61</v>
      </c>
      <c r="G1324" s="1" t="s">
        <v>7191</v>
      </c>
      <c r="H1324" s="12">
        <v>45677.0</v>
      </c>
      <c r="I1324" s="1">
        <v>1.0</v>
      </c>
      <c r="J1324" s="1">
        <v>2025.0</v>
      </c>
      <c r="K1324" s="1" t="s">
        <v>7164</v>
      </c>
      <c r="L1324" s="1">
        <v>257.0</v>
      </c>
      <c r="M1324" s="13">
        <v>394455.16</v>
      </c>
      <c r="N1324" s="1">
        <v>245692.0</v>
      </c>
      <c r="O1324" s="13"/>
    </row>
    <row r="1325">
      <c r="A1325" s="1" t="s">
        <v>9828</v>
      </c>
      <c r="B1325" s="1" t="s">
        <v>7180</v>
      </c>
      <c r="C1325" s="1" t="s">
        <v>9829</v>
      </c>
      <c r="D1325" s="1" t="s">
        <v>7162</v>
      </c>
      <c r="E1325" s="1">
        <v>210.0</v>
      </c>
      <c r="F1325" s="1">
        <v>591.85</v>
      </c>
      <c r="G1325" s="1" t="s">
        <v>7185</v>
      </c>
      <c r="H1325" s="12">
        <v>45712.0</v>
      </c>
      <c r="I1325" s="1">
        <v>2.0</v>
      </c>
      <c r="J1325" s="1">
        <v>2025.0</v>
      </c>
      <c r="K1325" s="1" t="s">
        <v>7164</v>
      </c>
      <c r="L1325" s="1">
        <v>297.0</v>
      </c>
      <c r="M1325" s="13">
        <v>124288.5</v>
      </c>
      <c r="N1325" s="1">
        <v>62370.0</v>
      </c>
      <c r="O1325" s="13"/>
    </row>
    <row r="1326">
      <c r="A1326" s="1" t="s">
        <v>9830</v>
      </c>
      <c r="B1326" s="1" t="s">
        <v>7202</v>
      </c>
      <c r="C1326" s="1" t="s">
        <v>9831</v>
      </c>
      <c r="D1326" s="1" t="s">
        <v>7213</v>
      </c>
      <c r="E1326" s="1">
        <v>788.0</v>
      </c>
      <c r="F1326" s="1">
        <v>546.82</v>
      </c>
      <c r="G1326" s="1" t="s">
        <v>7185</v>
      </c>
      <c r="H1326" s="12">
        <v>45952.0</v>
      </c>
      <c r="I1326" s="1">
        <v>10.0</v>
      </c>
      <c r="J1326" s="1">
        <v>2025.0</v>
      </c>
      <c r="K1326" s="1" t="s">
        <v>7164</v>
      </c>
      <c r="L1326" s="1">
        <v>440.6</v>
      </c>
      <c r="M1326" s="13">
        <v>430894.16</v>
      </c>
      <c r="N1326" s="1">
        <v>347192.8</v>
      </c>
      <c r="O1326" s="13"/>
    </row>
    <row r="1327">
      <c r="A1327" s="1" t="s">
        <v>9832</v>
      </c>
      <c r="B1327" s="1" t="s">
        <v>7172</v>
      </c>
      <c r="C1327" s="1" t="s">
        <v>9833</v>
      </c>
      <c r="D1327" s="1" t="s">
        <v>7162</v>
      </c>
      <c r="E1327" s="1">
        <v>324.0</v>
      </c>
      <c r="F1327" s="1">
        <v>316.21</v>
      </c>
      <c r="G1327" s="1" t="s">
        <v>7204</v>
      </c>
      <c r="H1327" s="12">
        <v>45720.0</v>
      </c>
      <c r="I1327" s="1">
        <v>3.0</v>
      </c>
      <c r="J1327" s="1">
        <v>2025.0</v>
      </c>
      <c r="K1327" s="1" t="s">
        <v>7164</v>
      </c>
      <c r="L1327" s="1">
        <v>124.9</v>
      </c>
      <c r="M1327" s="13">
        <v>102452.04</v>
      </c>
      <c r="N1327" s="1">
        <v>40467.6</v>
      </c>
      <c r="O1327" s="13"/>
    </row>
    <row r="1328">
      <c r="A1328" s="1" t="s">
        <v>9834</v>
      </c>
      <c r="B1328" s="1" t="s">
        <v>7202</v>
      </c>
      <c r="C1328" s="1" t="s">
        <v>9835</v>
      </c>
      <c r="D1328" s="1" t="s">
        <v>7174</v>
      </c>
      <c r="E1328" s="1">
        <v>789.0</v>
      </c>
      <c r="F1328" s="1">
        <v>438.74</v>
      </c>
      <c r="G1328" s="1" t="s">
        <v>7163</v>
      </c>
      <c r="H1328" s="12">
        <v>45660.0</v>
      </c>
      <c r="I1328" s="1">
        <v>1.0</v>
      </c>
      <c r="J1328" s="1">
        <v>2025.0</v>
      </c>
      <c r="K1328" s="1" t="s">
        <v>7170</v>
      </c>
      <c r="L1328" s="1">
        <v>435.1</v>
      </c>
      <c r="M1328" s="13">
        <v>346165.86</v>
      </c>
      <c r="N1328" s="1">
        <v>343293.9</v>
      </c>
      <c r="O1328" s="13"/>
    </row>
    <row r="1329">
      <c r="A1329" s="1" t="s">
        <v>9836</v>
      </c>
      <c r="B1329" s="1" t="s">
        <v>7180</v>
      </c>
      <c r="C1329" s="1" t="s">
        <v>9837</v>
      </c>
      <c r="D1329" s="1" t="s">
        <v>7210</v>
      </c>
      <c r="E1329" s="1">
        <v>387.0</v>
      </c>
      <c r="F1329" s="1">
        <v>496.28</v>
      </c>
      <c r="G1329" s="1" t="s">
        <v>7182</v>
      </c>
      <c r="H1329" s="12">
        <v>45795.0</v>
      </c>
      <c r="I1329" s="1">
        <v>5.0</v>
      </c>
      <c r="J1329" s="1">
        <v>2025.0</v>
      </c>
      <c r="K1329" s="1" t="s">
        <v>7164</v>
      </c>
      <c r="L1329" s="1">
        <v>306.8</v>
      </c>
      <c r="M1329" s="13">
        <v>192060.36</v>
      </c>
      <c r="N1329" s="1">
        <v>118731.6</v>
      </c>
      <c r="O1329" s="13"/>
    </row>
    <row r="1330">
      <c r="A1330" s="1" t="s">
        <v>9838</v>
      </c>
      <c r="B1330" s="1" t="s">
        <v>7166</v>
      </c>
      <c r="C1330" s="1" t="s">
        <v>9839</v>
      </c>
      <c r="D1330" s="1" t="s">
        <v>7198</v>
      </c>
      <c r="E1330" s="1">
        <v>609.0</v>
      </c>
      <c r="F1330" s="1">
        <v>460.73</v>
      </c>
      <c r="G1330" s="1" t="s">
        <v>7163</v>
      </c>
      <c r="H1330" s="12">
        <v>45882.0</v>
      </c>
      <c r="I1330" s="1">
        <v>8.0</v>
      </c>
      <c r="J1330" s="1">
        <v>2025.0</v>
      </c>
      <c r="K1330" s="1" t="s">
        <v>7170</v>
      </c>
      <c r="L1330" s="1">
        <v>413.2</v>
      </c>
      <c r="M1330" s="13">
        <v>280584.57</v>
      </c>
      <c r="N1330" s="1">
        <v>251638.8</v>
      </c>
      <c r="O1330" s="13"/>
    </row>
    <row r="1331">
      <c r="A1331" s="1" t="s">
        <v>9840</v>
      </c>
      <c r="B1331" s="1" t="s">
        <v>7160</v>
      </c>
      <c r="C1331" s="1" t="s">
        <v>9841</v>
      </c>
      <c r="D1331" s="1" t="s">
        <v>7198</v>
      </c>
      <c r="E1331" s="1">
        <v>267.0</v>
      </c>
      <c r="F1331" s="1">
        <v>380.84</v>
      </c>
      <c r="G1331" s="1" t="s">
        <v>7169</v>
      </c>
      <c r="H1331" s="12">
        <v>45817.0</v>
      </c>
      <c r="I1331" s="1">
        <v>6.0</v>
      </c>
      <c r="J1331" s="1">
        <v>2025.0</v>
      </c>
      <c r="K1331" s="1" t="s">
        <v>7170</v>
      </c>
      <c r="L1331" s="1">
        <v>420.4</v>
      </c>
      <c r="M1331" s="13">
        <v>101684.28</v>
      </c>
      <c r="N1331" s="1">
        <v>112246.8</v>
      </c>
      <c r="O1331" s="13"/>
    </row>
    <row r="1332">
      <c r="A1332" s="1" t="s">
        <v>9842</v>
      </c>
      <c r="B1332" s="1" t="s">
        <v>7206</v>
      </c>
      <c r="C1332" s="1" t="s">
        <v>9843</v>
      </c>
      <c r="D1332" s="1" t="s">
        <v>7162</v>
      </c>
      <c r="E1332" s="1">
        <v>382.0</v>
      </c>
      <c r="F1332" s="1">
        <v>354.19</v>
      </c>
      <c r="G1332" s="1" t="s">
        <v>7204</v>
      </c>
      <c r="H1332" s="12">
        <v>45695.0</v>
      </c>
      <c r="I1332" s="1">
        <v>2.0</v>
      </c>
      <c r="J1332" s="1">
        <v>2025.0</v>
      </c>
      <c r="K1332" s="1" t="s">
        <v>7164</v>
      </c>
      <c r="L1332" s="1">
        <v>499.7</v>
      </c>
      <c r="M1332" s="13">
        <v>135300.58</v>
      </c>
      <c r="N1332" s="1">
        <v>190885.4</v>
      </c>
      <c r="O1332" s="13"/>
    </row>
    <row r="1333">
      <c r="A1333" s="1" t="s">
        <v>9844</v>
      </c>
      <c r="B1333" s="1" t="s">
        <v>7160</v>
      </c>
      <c r="C1333" s="1" t="s">
        <v>9845</v>
      </c>
      <c r="D1333" s="1" t="s">
        <v>7162</v>
      </c>
      <c r="E1333" s="1">
        <v>996.0</v>
      </c>
      <c r="F1333" s="1">
        <v>516.58</v>
      </c>
      <c r="G1333" s="1" t="s">
        <v>7204</v>
      </c>
      <c r="H1333" s="12">
        <v>45710.0</v>
      </c>
      <c r="I1333" s="1">
        <v>2.0</v>
      </c>
      <c r="J1333" s="1">
        <v>2025.0</v>
      </c>
      <c r="K1333" s="1" t="s">
        <v>7164</v>
      </c>
      <c r="L1333" s="1">
        <v>292.1</v>
      </c>
      <c r="M1333" s="13">
        <v>514513.68</v>
      </c>
      <c r="N1333" s="1">
        <v>290931.6</v>
      </c>
      <c r="O1333" s="13"/>
    </row>
    <row r="1334">
      <c r="A1334" s="1" t="s">
        <v>9846</v>
      </c>
      <c r="B1334" s="1" t="s">
        <v>7172</v>
      </c>
      <c r="C1334" s="1" t="s">
        <v>9847</v>
      </c>
      <c r="D1334" s="1" t="s">
        <v>7198</v>
      </c>
      <c r="E1334" s="1">
        <v>355.0</v>
      </c>
      <c r="F1334" s="1">
        <v>376.29</v>
      </c>
      <c r="G1334" s="1" t="s">
        <v>7182</v>
      </c>
      <c r="H1334" s="12">
        <v>45759.0</v>
      </c>
      <c r="I1334" s="1">
        <v>4.0</v>
      </c>
      <c r="J1334" s="1">
        <v>2025.0</v>
      </c>
      <c r="K1334" s="1" t="s">
        <v>7164</v>
      </c>
      <c r="L1334" s="1">
        <v>440.3</v>
      </c>
      <c r="M1334" s="13">
        <v>133582.95</v>
      </c>
      <c r="N1334" s="1">
        <v>156306.5</v>
      </c>
      <c r="O1334" s="13"/>
    </row>
    <row r="1335">
      <c r="A1335" s="1" t="s">
        <v>9848</v>
      </c>
      <c r="B1335" s="1" t="s">
        <v>7180</v>
      </c>
      <c r="C1335" s="1" t="s">
        <v>9849</v>
      </c>
      <c r="D1335" s="1" t="s">
        <v>7198</v>
      </c>
      <c r="E1335" s="1">
        <v>406.0</v>
      </c>
      <c r="F1335" s="1">
        <v>304.68</v>
      </c>
      <c r="G1335" s="1" t="s">
        <v>7178</v>
      </c>
      <c r="H1335" s="12">
        <v>45969.0</v>
      </c>
      <c r="I1335" s="1">
        <v>11.0</v>
      </c>
      <c r="J1335" s="1">
        <v>2025.0</v>
      </c>
      <c r="K1335" s="1" t="s">
        <v>7170</v>
      </c>
      <c r="L1335" s="1">
        <v>243.8</v>
      </c>
      <c r="M1335" s="13">
        <v>123700.08</v>
      </c>
      <c r="N1335" s="1">
        <v>98982.8</v>
      </c>
      <c r="O1335" s="13"/>
    </row>
    <row r="1336">
      <c r="A1336" s="1" t="s">
        <v>9850</v>
      </c>
      <c r="B1336" s="1" t="s">
        <v>7172</v>
      </c>
      <c r="C1336" s="1" t="s">
        <v>9851</v>
      </c>
      <c r="D1336" s="1" t="s">
        <v>7210</v>
      </c>
      <c r="E1336" s="1">
        <v>252.0</v>
      </c>
      <c r="F1336" s="1">
        <v>435.2</v>
      </c>
      <c r="G1336" s="1" t="s">
        <v>7169</v>
      </c>
      <c r="H1336" s="12">
        <v>45669.0</v>
      </c>
      <c r="I1336" s="1">
        <v>1.0</v>
      </c>
      <c r="J1336" s="1">
        <v>2025.0</v>
      </c>
      <c r="K1336" s="1" t="s">
        <v>7164</v>
      </c>
      <c r="L1336" s="1">
        <v>351.3</v>
      </c>
      <c r="M1336" s="13">
        <v>109670.4</v>
      </c>
      <c r="N1336" s="1">
        <v>88527.6</v>
      </c>
      <c r="O1336" s="13"/>
    </row>
    <row r="1337">
      <c r="A1337" s="1" t="s">
        <v>9852</v>
      </c>
      <c r="B1337" s="1" t="s">
        <v>7202</v>
      </c>
      <c r="C1337" s="1" t="s">
        <v>9853</v>
      </c>
      <c r="D1337" s="1" t="s">
        <v>7213</v>
      </c>
      <c r="E1337" s="1">
        <v>888.0</v>
      </c>
      <c r="F1337" s="1">
        <v>494.11</v>
      </c>
      <c r="G1337" s="1" t="s">
        <v>7169</v>
      </c>
      <c r="H1337" s="12">
        <v>45980.0</v>
      </c>
      <c r="I1337" s="1">
        <v>11.0</v>
      </c>
      <c r="J1337" s="1">
        <v>2025.0</v>
      </c>
      <c r="K1337" s="1" t="s">
        <v>7164</v>
      </c>
      <c r="L1337" s="1">
        <v>317.4</v>
      </c>
      <c r="M1337" s="13">
        <v>438769.68</v>
      </c>
      <c r="N1337" s="1">
        <v>281851.2</v>
      </c>
      <c r="O1337" s="13"/>
    </row>
    <row r="1338">
      <c r="A1338" s="1" t="s">
        <v>9854</v>
      </c>
      <c r="B1338" s="1" t="s">
        <v>7172</v>
      </c>
      <c r="C1338" s="1" t="s">
        <v>9855</v>
      </c>
      <c r="D1338" s="1" t="s">
        <v>7213</v>
      </c>
      <c r="E1338" s="1">
        <v>983.0</v>
      </c>
      <c r="F1338" s="1">
        <v>596.49</v>
      </c>
      <c r="G1338" s="1" t="s">
        <v>7163</v>
      </c>
      <c r="H1338" s="12">
        <v>45747.0</v>
      </c>
      <c r="I1338" s="1">
        <v>3.0</v>
      </c>
      <c r="J1338" s="1">
        <v>2025.0</v>
      </c>
      <c r="K1338" s="1" t="s">
        <v>7164</v>
      </c>
      <c r="L1338" s="1">
        <v>400.7</v>
      </c>
      <c r="M1338" s="13">
        <v>586349.67</v>
      </c>
      <c r="N1338" s="1">
        <v>393888.1</v>
      </c>
      <c r="O1338" s="13"/>
    </row>
    <row r="1339">
      <c r="A1339" s="1" t="s">
        <v>9856</v>
      </c>
      <c r="B1339" s="1" t="s">
        <v>7202</v>
      </c>
      <c r="C1339" s="1" t="s">
        <v>9857</v>
      </c>
      <c r="D1339" s="1" t="s">
        <v>7168</v>
      </c>
      <c r="E1339" s="1">
        <v>766.0</v>
      </c>
      <c r="F1339" s="1">
        <v>391.31</v>
      </c>
      <c r="G1339" s="1" t="s">
        <v>7191</v>
      </c>
      <c r="H1339" s="12">
        <v>45960.0</v>
      </c>
      <c r="I1339" s="1">
        <v>10.0</v>
      </c>
      <c r="J1339" s="1">
        <v>2025.0</v>
      </c>
      <c r="K1339" s="1" t="s">
        <v>7170</v>
      </c>
      <c r="L1339" s="1">
        <v>301.9</v>
      </c>
      <c r="M1339" s="13">
        <v>299743.46</v>
      </c>
      <c r="N1339" s="1">
        <v>231255.4</v>
      </c>
      <c r="O1339" s="13"/>
    </row>
    <row r="1340">
      <c r="A1340" s="1" t="s">
        <v>9858</v>
      </c>
      <c r="B1340" s="1" t="s">
        <v>7166</v>
      </c>
      <c r="C1340" s="1" t="s">
        <v>9859</v>
      </c>
      <c r="D1340" s="1" t="s">
        <v>7188</v>
      </c>
      <c r="E1340" s="1">
        <v>253.0</v>
      </c>
      <c r="F1340" s="1">
        <v>396.62</v>
      </c>
      <c r="G1340" s="1" t="s">
        <v>7182</v>
      </c>
      <c r="H1340" s="12">
        <v>45776.0</v>
      </c>
      <c r="I1340" s="1">
        <v>4.0</v>
      </c>
      <c r="J1340" s="1">
        <v>2025.0</v>
      </c>
      <c r="K1340" s="1" t="s">
        <v>7164</v>
      </c>
      <c r="L1340" s="1">
        <v>368.6</v>
      </c>
      <c r="M1340" s="13">
        <v>100344.86</v>
      </c>
      <c r="N1340" s="1">
        <v>93255.8</v>
      </c>
      <c r="O1340" s="13"/>
    </row>
    <row r="1341">
      <c r="A1341" s="1" t="s">
        <v>9860</v>
      </c>
      <c r="B1341" s="1" t="s">
        <v>7172</v>
      </c>
      <c r="C1341" s="1" t="s">
        <v>9861</v>
      </c>
      <c r="D1341" s="1" t="s">
        <v>7198</v>
      </c>
      <c r="E1341" s="1">
        <v>377.0</v>
      </c>
      <c r="F1341" s="1">
        <v>519.45</v>
      </c>
      <c r="G1341" s="1" t="s">
        <v>7163</v>
      </c>
      <c r="H1341" s="12">
        <v>45671.0</v>
      </c>
      <c r="I1341" s="1">
        <v>1.0</v>
      </c>
      <c r="J1341" s="1">
        <v>2025.0</v>
      </c>
      <c r="K1341" s="1" t="s">
        <v>7170</v>
      </c>
      <c r="L1341" s="1">
        <v>338.4</v>
      </c>
      <c r="M1341" s="13">
        <v>195832.65</v>
      </c>
      <c r="N1341" s="1">
        <v>127576.8</v>
      </c>
      <c r="O1341" s="13"/>
    </row>
    <row r="1342">
      <c r="A1342" s="1" t="s">
        <v>9862</v>
      </c>
      <c r="B1342" s="1" t="s">
        <v>7202</v>
      </c>
      <c r="C1342" s="1" t="s">
        <v>9863</v>
      </c>
      <c r="D1342" s="1" t="s">
        <v>7188</v>
      </c>
      <c r="E1342" s="1">
        <v>924.0</v>
      </c>
      <c r="F1342" s="1">
        <v>578.81</v>
      </c>
      <c r="G1342" s="1" t="s">
        <v>7169</v>
      </c>
      <c r="H1342" s="12">
        <v>45797.0</v>
      </c>
      <c r="I1342" s="1">
        <v>5.0</v>
      </c>
      <c r="J1342" s="1">
        <v>2025.0</v>
      </c>
      <c r="K1342" s="1" t="s">
        <v>7164</v>
      </c>
      <c r="L1342" s="1">
        <v>195.3</v>
      </c>
      <c r="M1342" s="13">
        <v>534820.44</v>
      </c>
      <c r="N1342" s="1">
        <v>180457.2</v>
      </c>
      <c r="O1342" s="13"/>
    </row>
    <row r="1343">
      <c r="A1343" s="1" t="s">
        <v>9864</v>
      </c>
      <c r="B1343" s="1" t="s">
        <v>7202</v>
      </c>
      <c r="C1343" s="1" t="s">
        <v>9865</v>
      </c>
      <c r="D1343" s="1" t="s">
        <v>7213</v>
      </c>
      <c r="E1343" s="1">
        <v>318.0</v>
      </c>
      <c r="F1343" s="1">
        <v>566.88</v>
      </c>
      <c r="G1343" s="1" t="s">
        <v>7182</v>
      </c>
      <c r="H1343" s="12">
        <v>45948.0</v>
      </c>
      <c r="I1343" s="1">
        <v>10.0</v>
      </c>
      <c r="J1343" s="1">
        <v>2025.0</v>
      </c>
      <c r="K1343" s="1" t="s">
        <v>7164</v>
      </c>
      <c r="L1343" s="1">
        <v>230.8</v>
      </c>
      <c r="M1343" s="13">
        <v>180267.84</v>
      </c>
      <c r="N1343" s="1">
        <v>73394.4</v>
      </c>
      <c r="O1343" s="13"/>
    </row>
    <row r="1344">
      <c r="A1344" s="1" t="s">
        <v>9866</v>
      </c>
      <c r="B1344" s="1" t="s">
        <v>7206</v>
      </c>
      <c r="C1344" s="1" t="s">
        <v>9867</v>
      </c>
      <c r="D1344" s="1" t="s">
        <v>7162</v>
      </c>
      <c r="E1344" s="1">
        <v>182.0</v>
      </c>
      <c r="F1344" s="1">
        <v>401.79</v>
      </c>
      <c r="G1344" s="1" t="s">
        <v>7182</v>
      </c>
      <c r="H1344" s="12">
        <v>45875.0</v>
      </c>
      <c r="I1344" s="1">
        <v>8.0</v>
      </c>
      <c r="J1344" s="1">
        <v>2025.0</v>
      </c>
      <c r="K1344" s="1" t="s">
        <v>7170</v>
      </c>
      <c r="L1344" s="1">
        <v>393.4</v>
      </c>
      <c r="M1344" s="13">
        <v>73125.78</v>
      </c>
      <c r="N1344" s="1">
        <v>71598.8</v>
      </c>
      <c r="O1344" s="13"/>
    </row>
    <row r="1345">
      <c r="A1345" s="1" t="s">
        <v>9868</v>
      </c>
      <c r="B1345" s="1" t="s">
        <v>7180</v>
      </c>
      <c r="C1345" s="1" t="s">
        <v>9869</v>
      </c>
      <c r="D1345" s="1" t="s">
        <v>7168</v>
      </c>
      <c r="E1345" s="1">
        <v>501.0</v>
      </c>
      <c r="F1345" s="1">
        <v>520.85</v>
      </c>
      <c r="G1345" s="1" t="s">
        <v>7204</v>
      </c>
      <c r="H1345" s="12">
        <v>45702.0</v>
      </c>
      <c r="I1345" s="1">
        <v>2.0</v>
      </c>
      <c r="J1345" s="1">
        <v>2025.0</v>
      </c>
      <c r="K1345" s="1" t="s">
        <v>7170</v>
      </c>
      <c r="L1345" s="1">
        <v>127.3</v>
      </c>
      <c r="M1345" s="13">
        <v>260945.85</v>
      </c>
      <c r="N1345" s="1">
        <v>63777.3</v>
      </c>
      <c r="O1345" s="13"/>
    </row>
    <row r="1346">
      <c r="A1346" s="1" t="s">
        <v>9870</v>
      </c>
      <c r="B1346" s="1" t="s">
        <v>7160</v>
      </c>
      <c r="C1346" s="1" t="s">
        <v>9871</v>
      </c>
      <c r="D1346" s="1" t="s">
        <v>7162</v>
      </c>
      <c r="E1346" s="1">
        <v>243.0</v>
      </c>
      <c r="F1346" s="1">
        <v>400.19</v>
      </c>
      <c r="G1346" s="1" t="s">
        <v>7169</v>
      </c>
      <c r="H1346" s="12">
        <v>45728.0</v>
      </c>
      <c r="I1346" s="1">
        <v>3.0</v>
      </c>
      <c r="J1346" s="1">
        <v>2025.0</v>
      </c>
      <c r="K1346" s="1" t="s">
        <v>7170</v>
      </c>
      <c r="L1346" s="1">
        <v>317.3</v>
      </c>
      <c r="M1346" s="13">
        <v>97246.17</v>
      </c>
      <c r="N1346" s="1">
        <v>77103.9</v>
      </c>
      <c r="O1346" s="13"/>
    </row>
    <row r="1347">
      <c r="A1347" s="1" t="s">
        <v>9872</v>
      </c>
      <c r="B1347" s="1" t="s">
        <v>7172</v>
      </c>
      <c r="C1347" s="1" t="s">
        <v>9873</v>
      </c>
      <c r="D1347" s="1" t="s">
        <v>7188</v>
      </c>
      <c r="E1347" s="1">
        <v>301.0</v>
      </c>
      <c r="F1347" s="1">
        <v>452.99</v>
      </c>
      <c r="G1347" s="1" t="s">
        <v>7185</v>
      </c>
      <c r="H1347" s="12">
        <v>45770.0</v>
      </c>
      <c r="I1347" s="1">
        <v>4.0</v>
      </c>
      <c r="J1347" s="1">
        <v>2025.0</v>
      </c>
      <c r="K1347" s="1" t="s">
        <v>7164</v>
      </c>
      <c r="L1347" s="1">
        <v>385.0</v>
      </c>
      <c r="M1347" s="13">
        <v>136349.99</v>
      </c>
      <c r="N1347" s="1">
        <v>115885.0</v>
      </c>
      <c r="O1347" s="13"/>
    </row>
    <row r="1348">
      <c r="A1348" s="1" t="s">
        <v>9874</v>
      </c>
      <c r="B1348" s="1" t="s">
        <v>7202</v>
      </c>
      <c r="C1348" s="1" t="s">
        <v>9875</v>
      </c>
      <c r="D1348" s="1" t="s">
        <v>7168</v>
      </c>
      <c r="E1348" s="1">
        <v>506.0</v>
      </c>
      <c r="F1348" s="1">
        <v>424.29</v>
      </c>
      <c r="G1348" s="1" t="s">
        <v>7191</v>
      </c>
      <c r="H1348" s="12">
        <v>45943.0</v>
      </c>
      <c r="I1348" s="1">
        <v>10.0</v>
      </c>
      <c r="J1348" s="1">
        <v>2025.0</v>
      </c>
      <c r="K1348" s="1" t="s">
        <v>7164</v>
      </c>
      <c r="L1348" s="1">
        <v>397.9</v>
      </c>
      <c r="M1348" s="13">
        <v>214690.74</v>
      </c>
      <c r="N1348" s="1">
        <v>201337.4</v>
      </c>
      <c r="O1348" s="13"/>
    </row>
    <row r="1349">
      <c r="A1349" s="1" t="s">
        <v>9876</v>
      </c>
      <c r="B1349" s="1" t="s">
        <v>7206</v>
      </c>
      <c r="C1349" s="1" t="s">
        <v>9877</v>
      </c>
      <c r="D1349" s="1" t="s">
        <v>7198</v>
      </c>
      <c r="E1349" s="1">
        <v>171.0</v>
      </c>
      <c r="F1349" s="1">
        <v>497.3</v>
      </c>
      <c r="G1349" s="1" t="s">
        <v>7169</v>
      </c>
      <c r="H1349" s="12">
        <v>45885.0</v>
      </c>
      <c r="I1349" s="1">
        <v>8.0</v>
      </c>
      <c r="J1349" s="1">
        <v>2025.0</v>
      </c>
      <c r="K1349" s="1" t="s">
        <v>7170</v>
      </c>
      <c r="L1349" s="1">
        <v>392.1</v>
      </c>
      <c r="M1349" s="13">
        <v>85038.3</v>
      </c>
      <c r="N1349" s="1">
        <v>67049.1</v>
      </c>
      <c r="O1349" s="13"/>
    </row>
    <row r="1350">
      <c r="A1350" s="1" t="s">
        <v>9878</v>
      </c>
      <c r="B1350" s="1" t="s">
        <v>7172</v>
      </c>
      <c r="C1350" s="1" t="s">
        <v>9879</v>
      </c>
      <c r="D1350" s="1" t="s">
        <v>7188</v>
      </c>
      <c r="E1350" s="1">
        <v>665.0</v>
      </c>
      <c r="F1350" s="1">
        <v>530.68</v>
      </c>
      <c r="G1350" s="1" t="s">
        <v>7178</v>
      </c>
      <c r="H1350" s="12">
        <v>45776.0</v>
      </c>
      <c r="I1350" s="1">
        <v>4.0</v>
      </c>
      <c r="J1350" s="1">
        <v>2025.0</v>
      </c>
      <c r="K1350" s="1" t="s">
        <v>7164</v>
      </c>
      <c r="L1350" s="1">
        <v>349.0</v>
      </c>
      <c r="M1350" s="13">
        <v>352902.2</v>
      </c>
      <c r="N1350" s="1">
        <v>232085.0</v>
      </c>
      <c r="O1350" s="13"/>
    </row>
    <row r="1351">
      <c r="A1351" s="1" t="s">
        <v>9880</v>
      </c>
      <c r="B1351" s="1" t="s">
        <v>7206</v>
      </c>
      <c r="C1351" s="1" t="s">
        <v>9881</v>
      </c>
      <c r="D1351" s="1" t="s">
        <v>7188</v>
      </c>
      <c r="E1351" s="1">
        <v>776.0</v>
      </c>
      <c r="F1351" s="1">
        <v>326.1</v>
      </c>
      <c r="G1351" s="1" t="s">
        <v>7182</v>
      </c>
      <c r="H1351" s="12">
        <v>45686.0</v>
      </c>
      <c r="I1351" s="1">
        <v>1.0</v>
      </c>
      <c r="J1351" s="1">
        <v>2025.0</v>
      </c>
      <c r="K1351" s="1" t="s">
        <v>7164</v>
      </c>
      <c r="L1351" s="1">
        <v>320.9</v>
      </c>
      <c r="M1351" s="13">
        <v>253053.6</v>
      </c>
      <c r="N1351" s="1">
        <v>249018.4</v>
      </c>
      <c r="O1351" s="13"/>
    </row>
    <row r="1352">
      <c r="A1352" s="1" t="s">
        <v>9882</v>
      </c>
      <c r="B1352" s="1" t="s">
        <v>7166</v>
      </c>
      <c r="C1352" s="1" t="s">
        <v>9883</v>
      </c>
      <c r="D1352" s="1" t="s">
        <v>7210</v>
      </c>
      <c r="E1352" s="1">
        <v>133.0</v>
      </c>
      <c r="F1352" s="1">
        <v>354.41</v>
      </c>
      <c r="G1352" s="1" t="s">
        <v>7169</v>
      </c>
      <c r="H1352" s="12">
        <v>45888.0</v>
      </c>
      <c r="I1352" s="1">
        <v>8.0</v>
      </c>
      <c r="J1352" s="1">
        <v>2025.0</v>
      </c>
      <c r="K1352" s="1" t="s">
        <v>7170</v>
      </c>
      <c r="L1352" s="1">
        <v>183.8</v>
      </c>
      <c r="M1352" s="13">
        <v>47136.53</v>
      </c>
      <c r="N1352" s="1">
        <v>24445.4</v>
      </c>
      <c r="O1352" s="13"/>
    </row>
    <row r="1353">
      <c r="A1353" s="1" t="s">
        <v>9884</v>
      </c>
      <c r="B1353" s="1" t="s">
        <v>7166</v>
      </c>
      <c r="C1353" s="1" t="s">
        <v>9885</v>
      </c>
      <c r="D1353" s="1" t="s">
        <v>7174</v>
      </c>
      <c r="E1353" s="1">
        <v>208.0</v>
      </c>
      <c r="F1353" s="1">
        <v>452.0</v>
      </c>
      <c r="G1353" s="1" t="s">
        <v>7185</v>
      </c>
      <c r="H1353" s="12">
        <v>45790.0</v>
      </c>
      <c r="I1353" s="1">
        <v>5.0</v>
      </c>
      <c r="J1353" s="1">
        <v>2025.0</v>
      </c>
      <c r="K1353" s="1" t="s">
        <v>7170</v>
      </c>
      <c r="L1353" s="1">
        <v>267.1</v>
      </c>
      <c r="M1353" s="13">
        <v>94016.0</v>
      </c>
      <c r="N1353" s="1">
        <v>55556.8</v>
      </c>
      <c r="O1353" s="13"/>
    </row>
    <row r="1354">
      <c r="A1354" s="1" t="s">
        <v>9886</v>
      </c>
      <c r="B1354" s="1" t="s">
        <v>7166</v>
      </c>
      <c r="C1354" s="1" t="s">
        <v>9887</v>
      </c>
      <c r="D1354" s="1" t="s">
        <v>7210</v>
      </c>
      <c r="E1354" s="1">
        <v>492.0</v>
      </c>
      <c r="F1354" s="1">
        <v>427.8</v>
      </c>
      <c r="G1354" s="1" t="s">
        <v>7178</v>
      </c>
      <c r="H1354" s="12">
        <v>45951.0</v>
      </c>
      <c r="I1354" s="1">
        <v>10.0</v>
      </c>
      <c r="J1354" s="1">
        <v>2025.0</v>
      </c>
      <c r="K1354" s="1" t="s">
        <v>7170</v>
      </c>
      <c r="L1354" s="1">
        <v>402.2</v>
      </c>
      <c r="M1354" s="13">
        <v>210477.6</v>
      </c>
      <c r="N1354" s="1">
        <v>197882.4</v>
      </c>
      <c r="O1354" s="13"/>
    </row>
    <row r="1355">
      <c r="A1355" s="1" t="s">
        <v>9888</v>
      </c>
      <c r="B1355" s="1" t="s">
        <v>7172</v>
      </c>
      <c r="C1355" s="1" t="s">
        <v>9889</v>
      </c>
      <c r="D1355" s="1" t="s">
        <v>7210</v>
      </c>
      <c r="E1355" s="1">
        <v>318.0</v>
      </c>
      <c r="F1355" s="1">
        <v>496.68</v>
      </c>
      <c r="G1355" s="1" t="s">
        <v>7163</v>
      </c>
      <c r="H1355" s="12">
        <v>45674.0</v>
      </c>
      <c r="I1355" s="1">
        <v>1.0</v>
      </c>
      <c r="J1355" s="1">
        <v>2025.0</v>
      </c>
      <c r="K1355" s="1" t="s">
        <v>7170</v>
      </c>
      <c r="L1355" s="1">
        <v>285.2</v>
      </c>
      <c r="M1355" s="13">
        <v>157944.24</v>
      </c>
      <c r="N1355" s="1">
        <v>90693.6</v>
      </c>
      <c r="O1355" s="13"/>
    </row>
    <row r="1356">
      <c r="A1356" s="1" t="s">
        <v>9890</v>
      </c>
      <c r="B1356" s="1" t="s">
        <v>7202</v>
      </c>
      <c r="C1356" s="1" t="s">
        <v>9891</v>
      </c>
      <c r="D1356" s="1" t="s">
        <v>7168</v>
      </c>
      <c r="E1356" s="1">
        <v>148.0</v>
      </c>
      <c r="F1356" s="1">
        <v>336.46</v>
      </c>
      <c r="G1356" s="1" t="s">
        <v>7191</v>
      </c>
      <c r="H1356" s="12">
        <v>45937.0</v>
      </c>
      <c r="I1356" s="1">
        <v>10.0</v>
      </c>
      <c r="J1356" s="1">
        <v>2025.0</v>
      </c>
      <c r="K1356" s="1" t="s">
        <v>7170</v>
      </c>
      <c r="L1356" s="1">
        <v>354.6</v>
      </c>
      <c r="M1356" s="13">
        <v>49796.08</v>
      </c>
      <c r="N1356" s="1">
        <v>52480.8</v>
      </c>
      <c r="O1356" s="13"/>
    </row>
    <row r="1357">
      <c r="A1357" s="1" t="s">
        <v>9892</v>
      </c>
      <c r="B1357" s="1" t="s">
        <v>7166</v>
      </c>
      <c r="C1357" s="1" t="s">
        <v>9893</v>
      </c>
      <c r="D1357" s="1" t="s">
        <v>7188</v>
      </c>
      <c r="E1357" s="1">
        <v>989.0</v>
      </c>
      <c r="F1357" s="1">
        <v>409.24</v>
      </c>
      <c r="G1357" s="1" t="s">
        <v>7182</v>
      </c>
      <c r="H1357" s="12">
        <v>45667.0</v>
      </c>
      <c r="I1357" s="1">
        <v>1.0</v>
      </c>
      <c r="J1357" s="1">
        <v>2025.0</v>
      </c>
      <c r="K1357" s="1" t="s">
        <v>7170</v>
      </c>
      <c r="L1357" s="1">
        <v>281.2</v>
      </c>
      <c r="M1357" s="13">
        <v>404738.36</v>
      </c>
      <c r="N1357" s="1">
        <v>278106.8</v>
      </c>
      <c r="O1357" s="13"/>
    </row>
    <row r="1358">
      <c r="A1358" s="1" t="s">
        <v>9894</v>
      </c>
      <c r="B1358" s="1" t="s">
        <v>7202</v>
      </c>
      <c r="C1358" s="1" t="s">
        <v>9895</v>
      </c>
      <c r="D1358" s="1" t="s">
        <v>7188</v>
      </c>
      <c r="E1358" s="1">
        <v>915.0</v>
      </c>
      <c r="F1358" s="1">
        <v>307.67</v>
      </c>
      <c r="G1358" s="1" t="s">
        <v>7178</v>
      </c>
      <c r="H1358" s="12">
        <v>45979.0</v>
      </c>
      <c r="I1358" s="1">
        <v>11.0</v>
      </c>
      <c r="J1358" s="1">
        <v>2025.0</v>
      </c>
      <c r="K1358" s="1" t="s">
        <v>7164</v>
      </c>
      <c r="L1358" s="1">
        <v>486.2</v>
      </c>
      <c r="M1358" s="13">
        <v>281518.05</v>
      </c>
      <c r="N1358" s="1">
        <v>444873.0</v>
      </c>
      <c r="O1358" s="13"/>
    </row>
    <row r="1359">
      <c r="A1359" s="1" t="s">
        <v>9896</v>
      </c>
      <c r="B1359" s="1" t="s">
        <v>7160</v>
      </c>
      <c r="C1359" s="1" t="s">
        <v>9897</v>
      </c>
      <c r="D1359" s="1" t="s">
        <v>7213</v>
      </c>
      <c r="E1359" s="1">
        <v>549.0</v>
      </c>
      <c r="F1359" s="1">
        <v>392.71</v>
      </c>
      <c r="G1359" s="1" t="s">
        <v>7185</v>
      </c>
      <c r="H1359" s="12">
        <v>45900.0</v>
      </c>
      <c r="I1359" s="1">
        <v>8.0</v>
      </c>
      <c r="J1359" s="1">
        <v>2025.0</v>
      </c>
      <c r="K1359" s="1" t="s">
        <v>7164</v>
      </c>
      <c r="L1359" s="1">
        <v>271.8</v>
      </c>
      <c r="M1359" s="13">
        <v>215597.79</v>
      </c>
      <c r="N1359" s="1">
        <v>149218.2</v>
      </c>
      <c r="O1359" s="13"/>
    </row>
    <row r="1360">
      <c r="A1360" s="1" t="s">
        <v>9898</v>
      </c>
      <c r="B1360" s="1" t="s">
        <v>7180</v>
      </c>
      <c r="C1360" s="1" t="s">
        <v>9899</v>
      </c>
      <c r="D1360" s="1" t="s">
        <v>7198</v>
      </c>
      <c r="E1360" s="1">
        <v>542.0</v>
      </c>
      <c r="F1360" s="1">
        <v>324.19</v>
      </c>
      <c r="G1360" s="1" t="s">
        <v>7169</v>
      </c>
      <c r="H1360" s="12">
        <v>45873.0</v>
      </c>
      <c r="I1360" s="1">
        <v>8.0</v>
      </c>
      <c r="J1360" s="1">
        <v>2025.0</v>
      </c>
      <c r="K1360" s="1" t="s">
        <v>7170</v>
      </c>
      <c r="L1360" s="1">
        <v>423.7</v>
      </c>
      <c r="M1360" s="13">
        <v>175710.98</v>
      </c>
      <c r="N1360" s="1">
        <v>229645.4</v>
      </c>
      <c r="O1360" s="13"/>
    </row>
    <row r="1361">
      <c r="A1361" s="1" t="s">
        <v>9900</v>
      </c>
      <c r="B1361" s="1" t="s">
        <v>7166</v>
      </c>
      <c r="C1361" s="1" t="s">
        <v>9901</v>
      </c>
      <c r="D1361" s="1" t="s">
        <v>7162</v>
      </c>
      <c r="E1361" s="1">
        <v>147.0</v>
      </c>
      <c r="F1361" s="1">
        <v>490.58</v>
      </c>
      <c r="G1361" s="1" t="s">
        <v>7178</v>
      </c>
      <c r="H1361" s="12">
        <v>45827.0</v>
      </c>
      <c r="I1361" s="1">
        <v>6.0</v>
      </c>
      <c r="J1361" s="1">
        <v>2025.0</v>
      </c>
      <c r="K1361" s="1" t="s">
        <v>7164</v>
      </c>
      <c r="L1361" s="1">
        <v>211.7</v>
      </c>
      <c r="M1361" s="13">
        <v>72115.26</v>
      </c>
      <c r="N1361" s="1">
        <v>31119.9</v>
      </c>
      <c r="O1361" s="13"/>
    </row>
    <row r="1362">
      <c r="A1362" s="1" t="s">
        <v>9902</v>
      </c>
      <c r="B1362" s="1" t="s">
        <v>7206</v>
      </c>
      <c r="C1362" s="1" t="s">
        <v>9903</v>
      </c>
      <c r="D1362" s="1" t="s">
        <v>7198</v>
      </c>
      <c r="E1362" s="1">
        <v>680.0</v>
      </c>
      <c r="F1362" s="1">
        <v>446.68</v>
      </c>
      <c r="G1362" s="1" t="s">
        <v>7163</v>
      </c>
      <c r="H1362" s="12">
        <v>45750.0</v>
      </c>
      <c r="I1362" s="1">
        <v>4.0</v>
      </c>
      <c r="J1362" s="1">
        <v>2025.0</v>
      </c>
      <c r="K1362" s="1" t="s">
        <v>7164</v>
      </c>
      <c r="L1362" s="1">
        <v>224.1</v>
      </c>
      <c r="M1362" s="13">
        <v>303742.4</v>
      </c>
      <c r="N1362" s="1">
        <v>152388.0</v>
      </c>
      <c r="O1362" s="13"/>
    </row>
    <row r="1363">
      <c r="A1363" s="1" t="s">
        <v>9904</v>
      </c>
      <c r="B1363" s="1" t="s">
        <v>7202</v>
      </c>
      <c r="C1363" s="1" t="s">
        <v>9905</v>
      </c>
      <c r="D1363" s="1" t="s">
        <v>7213</v>
      </c>
      <c r="E1363" s="1">
        <v>789.0</v>
      </c>
      <c r="F1363" s="1">
        <v>371.29</v>
      </c>
      <c r="G1363" s="1" t="s">
        <v>7178</v>
      </c>
      <c r="H1363" s="12">
        <v>45856.0</v>
      </c>
      <c r="I1363" s="1">
        <v>7.0</v>
      </c>
      <c r="J1363" s="1">
        <v>2025.0</v>
      </c>
      <c r="K1363" s="1" t="s">
        <v>7164</v>
      </c>
      <c r="L1363" s="1">
        <v>135.4</v>
      </c>
      <c r="M1363" s="13">
        <v>292947.81</v>
      </c>
      <c r="N1363" s="1">
        <v>106830.6</v>
      </c>
      <c r="O1363" s="13"/>
    </row>
    <row r="1364">
      <c r="A1364" s="1" t="s">
        <v>9906</v>
      </c>
      <c r="B1364" s="1" t="s">
        <v>7160</v>
      </c>
      <c r="C1364" s="1" t="s">
        <v>9907</v>
      </c>
      <c r="D1364" s="1" t="s">
        <v>7213</v>
      </c>
      <c r="E1364" s="1">
        <v>584.0</v>
      </c>
      <c r="F1364" s="1">
        <v>458.67</v>
      </c>
      <c r="G1364" s="1" t="s">
        <v>7163</v>
      </c>
      <c r="H1364" s="12">
        <v>45728.0</v>
      </c>
      <c r="I1364" s="1">
        <v>3.0</v>
      </c>
      <c r="J1364" s="1">
        <v>2025.0</v>
      </c>
      <c r="K1364" s="1" t="s">
        <v>7170</v>
      </c>
      <c r="L1364" s="1">
        <v>286.3</v>
      </c>
      <c r="M1364" s="13">
        <v>267863.28</v>
      </c>
      <c r="N1364" s="1">
        <v>167199.2</v>
      </c>
      <c r="O1364" s="13"/>
    </row>
    <row r="1365">
      <c r="A1365" s="1" t="s">
        <v>9908</v>
      </c>
      <c r="B1365" s="1" t="s">
        <v>7206</v>
      </c>
      <c r="C1365" s="1" t="s">
        <v>9909</v>
      </c>
      <c r="D1365" s="1" t="s">
        <v>7188</v>
      </c>
      <c r="E1365" s="1">
        <v>635.0</v>
      </c>
      <c r="F1365" s="1">
        <v>496.88</v>
      </c>
      <c r="G1365" s="1" t="s">
        <v>7169</v>
      </c>
      <c r="H1365" s="12">
        <v>45901.0</v>
      </c>
      <c r="I1365" s="1">
        <v>9.0</v>
      </c>
      <c r="J1365" s="1">
        <v>2025.0</v>
      </c>
      <c r="K1365" s="1" t="s">
        <v>7164</v>
      </c>
      <c r="L1365" s="1">
        <v>489.1</v>
      </c>
      <c r="M1365" s="13">
        <v>315518.8</v>
      </c>
      <c r="N1365" s="1">
        <v>310578.5</v>
      </c>
      <c r="O1365" s="13"/>
    </row>
    <row r="1366">
      <c r="A1366" s="1" t="s">
        <v>9910</v>
      </c>
      <c r="B1366" s="1" t="s">
        <v>7166</v>
      </c>
      <c r="C1366" s="1" t="s">
        <v>9911</v>
      </c>
      <c r="D1366" s="1" t="s">
        <v>7162</v>
      </c>
      <c r="E1366" s="1">
        <v>230.0</v>
      </c>
      <c r="F1366" s="1">
        <v>455.43</v>
      </c>
      <c r="G1366" s="1" t="s">
        <v>7185</v>
      </c>
      <c r="H1366" s="12">
        <v>45901.0</v>
      </c>
      <c r="I1366" s="1">
        <v>9.0</v>
      </c>
      <c r="J1366" s="1">
        <v>2025.0</v>
      </c>
      <c r="K1366" s="1" t="s">
        <v>7164</v>
      </c>
      <c r="L1366" s="1">
        <v>117.4</v>
      </c>
      <c r="M1366" s="13">
        <v>104748.9</v>
      </c>
      <c r="N1366" s="1">
        <v>27002.0</v>
      </c>
      <c r="O1366" s="13"/>
    </row>
    <row r="1367">
      <c r="A1367" s="1" t="s">
        <v>9912</v>
      </c>
      <c r="B1367" s="1" t="s">
        <v>7176</v>
      </c>
      <c r="C1367" s="1" t="s">
        <v>9913</v>
      </c>
      <c r="D1367" s="1" t="s">
        <v>7174</v>
      </c>
      <c r="E1367" s="1">
        <v>418.0</v>
      </c>
      <c r="F1367" s="1">
        <v>522.97</v>
      </c>
      <c r="G1367" s="1" t="s">
        <v>7204</v>
      </c>
      <c r="H1367" s="12">
        <v>45664.0</v>
      </c>
      <c r="I1367" s="1">
        <v>1.0</v>
      </c>
      <c r="J1367" s="1">
        <v>2025.0</v>
      </c>
      <c r="K1367" s="1" t="s">
        <v>7170</v>
      </c>
      <c r="L1367" s="1">
        <v>347.7</v>
      </c>
      <c r="M1367" s="13">
        <v>218601.46</v>
      </c>
      <c r="N1367" s="1">
        <v>145338.6</v>
      </c>
      <c r="O1367" s="13"/>
    </row>
    <row r="1368">
      <c r="A1368" s="1" t="s">
        <v>9914</v>
      </c>
      <c r="B1368" s="1" t="s">
        <v>7172</v>
      </c>
      <c r="C1368" s="1" t="s">
        <v>9915</v>
      </c>
      <c r="D1368" s="1" t="s">
        <v>7210</v>
      </c>
      <c r="E1368" s="1">
        <v>456.0</v>
      </c>
      <c r="F1368" s="1">
        <v>558.27</v>
      </c>
      <c r="G1368" s="1" t="s">
        <v>7169</v>
      </c>
      <c r="H1368" s="12">
        <v>45692.0</v>
      </c>
      <c r="I1368" s="1">
        <v>2.0</v>
      </c>
      <c r="J1368" s="1">
        <v>2025.0</v>
      </c>
      <c r="K1368" s="1" t="s">
        <v>7164</v>
      </c>
      <c r="L1368" s="1">
        <v>351.8</v>
      </c>
      <c r="M1368" s="13">
        <v>254571.12</v>
      </c>
      <c r="N1368" s="1">
        <v>160420.8</v>
      </c>
      <c r="O1368" s="13"/>
    </row>
    <row r="1369">
      <c r="A1369" s="1" t="s">
        <v>9916</v>
      </c>
      <c r="B1369" s="1" t="s">
        <v>7176</v>
      </c>
      <c r="C1369" s="1" t="s">
        <v>9917</v>
      </c>
      <c r="D1369" s="1" t="s">
        <v>7213</v>
      </c>
      <c r="E1369" s="1">
        <v>455.0</v>
      </c>
      <c r="F1369" s="1">
        <v>314.56</v>
      </c>
      <c r="G1369" s="1" t="s">
        <v>7163</v>
      </c>
      <c r="H1369" s="12">
        <v>45894.0</v>
      </c>
      <c r="I1369" s="1">
        <v>8.0</v>
      </c>
      <c r="J1369" s="1">
        <v>2025.0</v>
      </c>
      <c r="K1369" s="1" t="s">
        <v>7164</v>
      </c>
      <c r="L1369" s="1">
        <v>401.1</v>
      </c>
      <c r="M1369" s="13">
        <v>143124.8</v>
      </c>
      <c r="N1369" s="1">
        <v>182500.5</v>
      </c>
      <c r="O1369" s="13"/>
    </row>
    <row r="1370">
      <c r="A1370" s="1" t="s">
        <v>9918</v>
      </c>
      <c r="B1370" s="1" t="s">
        <v>7206</v>
      </c>
      <c r="C1370" s="1" t="s">
        <v>9919</v>
      </c>
      <c r="D1370" s="1" t="s">
        <v>7188</v>
      </c>
      <c r="E1370" s="1">
        <v>354.0</v>
      </c>
      <c r="F1370" s="1">
        <v>519.57</v>
      </c>
      <c r="G1370" s="1" t="s">
        <v>7163</v>
      </c>
      <c r="H1370" s="12">
        <v>45957.0</v>
      </c>
      <c r="I1370" s="1">
        <v>10.0</v>
      </c>
      <c r="J1370" s="1">
        <v>2025.0</v>
      </c>
      <c r="K1370" s="1" t="s">
        <v>7170</v>
      </c>
      <c r="L1370" s="1">
        <v>148.5</v>
      </c>
      <c r="M1370" s="13">
        <v>183927.78</v>
      </c>
      <c r="N1370" s="1">
        <v>52569.0</v>
      </c>
      <c r="O1370" s="13"/>
    </row>
    <row r="1371">
      <c r="A1371" s="1" t="s">
        <v>9920</v>
      </c>
      <c r="B1371" s="1" t="s">
        <v>7176</v>
      </c>
      <c r="C1371" s="1" t="s">
        <v>9921</v>
      </c>
      <c r="D1371" s="1" t="s">
        <v>7213</v>
      </c>
      <c r="E1371" s="1">
        <v>243.0</v>
      </c>
      <c r="F1371" s="1">
        <v>591.54</v>
      </c>
      <c r="G1371" s="1" t="s">
        <v>7169</v>
      </c>
      <c r="H1371" s="12">
        <v>45718.0</v>
      </c>
      <c r="I1371" s="1">
        <v>3.0</v>
      </c>
      <c r="J1371" s="1">
        <v>2025.0</v>
      </c>
      <c r="K1371" s="1" t="s">
        <v>7164</v>
      </c>
      <c r="L1371" s="1">
        <v>404.1</v>
      </c>
      <c r="M1371" s="13">
        <v>143744.22</v>
      </c>
      <c r="N1371" s="1">
        <v>98196.3</v>
      </c>
      <c r="O1371" s="13"/>
    </row>
    <row r="1372">
      <c r="A1372" s="1" t="s">
        <v>9922</v>
      </c>
      <c r="B1372" s="1" t="s">
        <v>7206</v>
      </c>
      <c r="C1372" s="1" t="s">
        <v>9923</v>
      </c>
      <c r="D1372" s="1" t="s">
        <v>7168</v>
      </c>
      <c r="E1372" s="1">
        <v>327.0</v>
      </c>
      <c r="F1372" s="1">
        <v>317.0</v>
      </c>
      <c r="G1372" s="1" t="s">
        <v>7178</v>
      </c>
      <c r="H1372" s="12">
        <v>45774.0</v>
      </c>
      <c r="I1372" s="1">
        <v>4.0</v>
      </c>
      <c r="J1372" s="1">
        <v>2025.0</v>
      </c>
      <c r="K1372" s="1" t="s">
        <v>7170</v>
      </c>
      <c r="L1372" s="1">
        <v>293.0</v>
      </c>
      <c r="M1372" s="13">
        <v>103659.0</v>
      </c>
      <c r="N1372" s="1">
        <v>95811.0</v>
      </c>
      <c r="O1372" s="13"/>
    </row>
    <row r="1373">
      <c r="A1373" s="1" t="s">
        <v>9924</v>
      </c>
      <c r="B1373" s="1" t="s">
        <v>7172</v>
      </c>
      <c r="C1373" s="1" t="s">
        <v>9925</v>
      </c>
      <c r="D1373" s="1" t="s">
        <v>7213</v>
      </c>
      <c r="E1373" s="1">
        <v>690.0</v>
      </c>
      <c r="F1373" s="1">
        <v>575.84</v>
      </c>
      <c r="G1373" s="1" t="s">
        <v>7169</v>
      </c>
      <c r="H1373" s="12">
        <v>45921.0</v>
      </c>
      <c r="I1373" s="1">
        <v>9.0</v>
      </c>
      <c r="J1373" s="1">
        <v>2025.0</v>
      </c>
      <c r="K1373" s="1" t="s">
        <v>7164</v>
      </c>
      <c r="L1373" s="1">
        <v>188.3</v>
      </c>
      <c r="M1373" s="13">
        <v>397329.6</v>
      </c>
      <c r="N1373" s="1">
        <v>129927.0</v>
      </c>
      <c r="O1373" s="13"/>
    </row>
    <row r="1374">
      <c r="A1374" s="1" t="s">
        <v>9926</v>
      </c>
      <c r="B1374" s="1" t="s">
        <v>7206</v>
      </c>
      <c r="C1374" s="1" t="s">
        <v>9927</v>
      </c>
      <c r="D1374" s="1" t="s">
        <v>7198</v>
      </c>
      <c r="E1374" s="1">
        <v>958.0</v>
      </c>
      <c r="F1374" s="1">
        <v>533.68</v>
      </c>
      <c r="G1374" s="1" t="s">
        <v>7169</v>
      </c>
      <c r="H1374" s="12">
        <v>46007.0</v>
      </c>
      <c r="I1374" s="1">
        <v>12.0</v>
      </c>
      <c r="J1374" s="1">
        <v>2025.0</v>
      </c>
      <c r="K1374" s="1" t="s">
        <v>7170</v>
      </c>
      <c r="L1374" s="1">
        <v>220.5</v>
      </c>
      <c r="M1374" s="13">
        <v>511265.44</v>
      </c>
      <c r="N1374" s="1">
        <v>211239.0</v>
      </c>
      <c r="O1374" s="13"/>
    </row>
    <row r="1375">
      <c r="A1375" s="1" t="s">
        <v>9928</v>
      </c>
      <c r="B1375" s="1" t="s">
        <v>7202</v>
      </c>
      <c r="C1375" s="1" t="s">
        <v>9929</v>
      </c>
      <c r="D1375" s="1" t="s">
        <v>7213</v>
      </c>
      <c r="E1375" s="1">
        <v>920.0</v>
      </c>
      <c r="F1375" s="1">
        <v>576.49</v>
      </c>
      <c r="G1375" s="1" t="s">
        <v>7191</v>
      </c>
      <c r="H1375" s="12">
        <v>45681.0</v>
      </c>
      <c r="I1375" s="1">
        <v>1.0</v>
      </c>
      <c r="J1375" s="1">
        <v>2025.0</v>
      </c>
      <c r="K1375" s="1" t="s">
        <v>7164</v>
      </c>
      <c r="L1375" s="1">
        <v>434.0</v>
      </c>
      <c r="M1375" s="13">
        <v>530370.8</v>
      </c>
      <c r="N1375" s="1">
        <v>399280.0</v>
      </c>
      <c r="O1375" s="13"/>
    </row>
    <row r="1376">
      <c r="A1376" s="1" t="s">
        <v>9930</v>
      </c>
      <c r="B1376" s="1" t="s">
        <v>7160</v>
      </c>
      <c r="C1376" s="1" t="s">
        <v>9931</v>
      </c>
      <c r="D1376" s="1" t="s">
        <v>7198</v>
      </c>
      <c r="E1376" s="1">
        <v>986.0</v>
      </c>
      <c r="F1376" s="1">
        <v>441.1</v>
      </c>
      <c r="G1376" s="1" t="s">
        <v>7185</v>
      </c>
      <c r="H1376" s="12">
        <v>46007.0</v>
      </c>
      <c r="I1376" s="1">
        <v>12.0</v>
      </c>
      <c r="J1376" s="1">
        <v>2025.0</v>
      </c>
      <c r="K1376" s="1" t="s">
        <v>7164</v>
      </c>
      <c r="L1376" s="1">
        <v>434.9</v>
      </c>
      <c r="M1376" s="13">
        <v>434924.6</v>
      </c>
      <c r="N1376" s="1">
        <v>428811.4</v>
      </c>
      <c r="O1376" s="13"/>
    </row>
    <row r="1377">
      <c r="A1377" s="1" t="s">
        <v>9932</v>
      </c>
      <c r="B1377" s="1" t="s">
        <v>7206</v>
      </c>
      <c r="C1377" s="1" t="s">
        <v>9933</v>
      </c>
      <c r="D1377" s="1" t="s">
        <v>7210</v>
      </c>
      <c r="E1377" s="1">
        <v>669.0</v>
      </c>
      <c r="F1377" s="1">
        <v>417.31</v>
      </c>
      <c r="G1377" s="1" t="s">
        <v>7163</v>
      </c>
      <c r="H1377" s="12">
        <v>45887.0</v>
      </c>
      <c r="I1377" s="1">
        <v>8.0</v>
      </c>
      <c r="J1377" s="1">
        <v>2025.0</v>
      </c>
      <c r="K1377" s="1" t="s">
        <v>7164</v>
      </c>
      <c r="L1377" s="1">
        <v>279.2</v>
      </c>
      <c r="M1377" s="13">
        <v>279180.39</v>
      </c>
      <c r="N1377" s="1">
        <v>186784.8</v>
      </c>
      <c r="O1377" s="13"/>
    </row>
    <row r="1378">
      <c r="A1378" s="1" t="s">
        <v>9934</v>
      </c>
      <c r="B1378" s="1" t="s">
        <v>7180</v>
      </c>
      <c r="C1378" s="1" t="s">
        <v>9935</v>
      </c>
      <c r="D1378" s="1" t="s">
        <v>7210</v>
      </c>
      <c r="E1378" s="1">
        <v>223.0</v>
      </c>
      <c r="F1378" s="1">
        <v>336.05</v>
      </c>
      <c r="G1378" s="1" t="s">
        <v>7169</v>
      </c>
      <c r="H1378" s="12">
        <v>45780.0</v>
      </c>
      <c r="I1378" s="1">
        <v>5.0</v>
      </c>
      <c r="J1378" s="1">
        <v>2025.0</v>
      </c>
      <c r="K1378" s="1" t="s">
        <v>7170</v>
      </c>
      <c r="L1378" s="1">
        <v>382.8</v>
      </c>
      <c r="M1378" s="13">
        <v>74939.15</v>
      </c>
      <c r="N1378" s="1">
        <v>85364.4</v>
      </c>
      <c r="O1378" s="13"/>
    </row>
    <row r="1379">
      <c r="A1379" s="1" t="s">
        <v>9936</v>
      </c>
      <c r="B1379" s="1" t="s">
        <v>7166</v>
      </c>
      <c r="C1379" s="1" t="s">
        <v>9937</v>
      </c>
      <c r="D1379" s="1" t="s">
        <v>7213</v>
      </c>
      <c r="E1379" s="1">
        <v>742.0</v>
      </c>
      <c r="F1379" s="1">
        <v>425.73</v>
      </c>
      <c r="G1379" s="1" t="s">
        <v>7182</v>
      </c>
      <c r="H1379" s="12">
        <v>45947.0</v>
      </c>
      <c r="I1379" s="1">
        <v>10.0</v>
      </c>
      <c r="J1379" s="1">
        <v>2025.0</v>
      </c>
      <c r="K1379" s="1" t="s">
        <v>7164</v>
      </c>
      <c r="L1379" s="1">
        <v>379.4</v>
      </c>
      <c r="M1379" s="13">
        <v>315891.66</v>
      </c>
      <c r="N1379" s="1">
        <v>281514.8</v>
      </c>
      <c r="O1379" s="13"/>
    </row>
    <row r="1380">
      <c r="A1380" s="1" t="s">
        <v>9938</v>
      </c>
      <c r="B1380" s="1" t="s">
        <v>7160</v>
      </c>
      <c r="C1380" s="1" t="s">
        <v>9939</v>
      </c>
      <c r="D1380" s="1" t="s">
        <v>7213</v>
      </c>
      <c r="E1380" s="1">
        <v>159.0</v>
      </c>
      <c r="F1380" s="1">
        <v>443.46</v>
      </c>
      <c r="G1380" s="1" t="s">
        <v>7204</v>
      </c>
      <c r="H1380" s="12">
        <v>46015.0</v>
      </c>
      <c r="I1380" s="1">
        <v>12.0</v>
      </c>
      <c r="J1380" s="1">
        <v>2025.0</v>
      </c>
      <c r="K1380" s="1" t="s">
        <v>7164</v>
      </c>
      <c r="L1380" s="1">
        <v>321.9</v>
      </c>
      <c r="M1380" s="13">
        <v>70510.14</v>
      </c>
      <c r="N1380" s="1">
        <v>51182.1</v>
      </c>
      <c r="O1380" s="13"/>
    </row>
    <row r="1381">
      <c r="A1381" s="1" t="s">
        <v>9940</v>
      </c>
      <c r="B1381" s="1" t="s">
        <v>7176</v>
      </c>
      <c r="C1381" s="1" t="s">
        <v>9941</v>
      </c>
      <c r="D1381" s="1" t="s">
        <v>7210</v>
      </c>
      <c r="E1381" s="1">
        <v>472.0</v>
      </c>
      <c r="F1381" s="1">
        <v>511.39</v>
      </c>
      <c r="G1381" s="1" t="s">
        <v>7169</v>
      </c>
      <c r="H1381" s="12">
        <v>45984.0</v>
      </c>
      <c r="I1381" s="1">
        <v>11.0</v>
      </c>
      <c r="J1381" s="1">
        <v>2025.0</v>
      </c>
      <c r="K1381" s="1" t="s">
        <v>7170</v>
      </c>
      <c r="L1381" s="1">
        <v>285.9</v>
      </c>
      <c r="M1381" s="13">
        <v>241376.08</v>
      </c>
      <c r="N1381" s="1">
        <v>134944.8</v>
      </c>
      <c r="O1381" s="13"/>
    </row>
    <row r="1382">
      <c r="A1382" s="1" t="s">
        <v>9942</v>
      </c>
      <c r="B1382" s="1" t="s">
        <v>7202</v>
      </c>
      <c r="C1382" s="1" t="s">
        <v>9943</v>
      </c>
      <c r="D1382" s="1" t="s">
        <v>7210</v>
      </c>
      <c r="E1382" s="1">
        <v>497.0</v>
      </c>
      <c r="F1382" s="1">
        <v>569.8</v>
      </c>
      <c r="G1382" s="1" t="s">
        <v>7163</v>
      </c>
      <c r="H1382" s="12">
        <v>45734.0</v>
      </c>
      <c r="I1382" s="1">
        <v>3.0</v>
      </c>
      <c r="J1382" s="1">
        <v>2025.0</v>
      </c>
      <c r="K1382" s="1" t="s">
        <v>7170</v>
      </c>
      <c r="L1382" s="1">
        <v>300.3</v>
      </c>
      <c r="M1382" s="13">
        <v>283190.6</v>
      </c>
      <c r="N1382" s="1">
        <v>149249.1</v>
      </c>
      <c r="O1382" s="13"/>
    </row>
    <row r="1383">
      <c r="A1383" s="1" t="s">
        <v>9944</v>
      </c>
      <c r="B1383" s="1" t="s">
        <v>7202</v>
      </c>
      <c r="C1383" s="1" t="s">
        <v>9945</v>
      </c>
      <c r="D1383" s="1" t="s">
        <v>7213</v>
      </c>
      <c r="E1383" s="1">
        <v>561.0</v>
      </c>
      <c r="F1383" s="1">
        <v>331.49</v>
      </c>
      <c r="G1383" s="1" t="s">
        <v>7191</v>
      </c>
      <c r="H1383" s="12">
        <v>45856.0</v>
      </c>
      <c r="I1383" s="1">
        <v>7.0</v>
      </c>
      <c r="J1383" s="1">
        <v>2025.0</v>
      </c>
      <c r="K1383" s="1" t="s">
        <v>7170</v>
      </c>
      <c r="L1383" s="1">
        <v>392.4</v>
      </c>
      <c r="M1383" s="13">
        <v>185965.89</v>
      </c>
      <c r="N1383" s="1">
        <v>220136.4</v>
      </c>
      <c r="O1383" s="13"/>
    </row>
    <row r="1384">
      <c r="A1384" s="1" t="s">
        <v>9946</v>
      </c>
      <c r="B1384" s="1" t="s">
        <v>7206</v>
      </c>
      <c r="C1384" s="1" t="s">
        <v>9947</v>
      </c>
      <c r="D1384" s="1" t="s">
        <v>7213</v>
      </c>
      <c r="E1384" s="1">
        <v>243.0</v>
      </c>
      <c r="F1384" s="1">
        <v>332.35</v>
      </c>
      <c r="G1384" s="1" t="s">
        <v>7182</v>
      </c>
      <c r="H1384" s="12">
        <v>45865.0</v>
      </c>
      <c r="I1384" s="1">
        <v>7.0</v>
      </c>
      <c r="J1384" s="1">
        <v>2025.0</v>
      </c>
      <c r="K1384" s="1" t="s">
        <v>7164</v>
      </c>
      <c r="L1384" s="1">
        <v>498.3</v>
      </c>
      <c r="M1384" s="13">
        <v>80761.05</v>
      </c>
      <c r="N1384" s="1">
        <v>121086.9</v>
      </c>
      <c r="O1384" s="13"/>
    </row>
    <row r="1385">
      <c r="A1385" s="1" t="s">
        <v>9948</v>
      </c>
      <c r="B1385" s="1" t="s">
        <v>7160</v>
      </c>
      <c r="C1385" s="1" t="s">
        <v>9949</v>
      </c>
      <c r="D1385" s="1" t="s">
        <v>7174</v>
      </c>
      <c r="E1385" s="1">
        <v>439.0</v>
      </c>
      <c r="F1385" s="1">
        <v>559.3</v>
      </c>
      <c r="G1385" s="1" t="s">
        <v>7204</v>
      </c>
      <c r="H1385" s="12">
        <v>45995.0</v>
      </c>
      <c r="I1385" s="1">
        <v>12.0</v>
      </c>
      <c r="J1385" s="1">
        <v>2025.0</v>
      </c>
      <c r="K1385" s="1" t="s">
        <v>7170</v>
      </c>
      <c r="L1385" s="1">
        <v>122.6</v>
      </c>
      <c r="M1385" s="13">
        <v>245532.7</v>
      </c>
      <c r="N1385" s="1">
        <v>53821.4</v>
      </c>
      <c r="O1385" s="13"/>
    </row>
    <row r="1386">
      <c r="A1386" s="1" t="s">
        <v>9950</v>
      </c>
      <c r="B1386" s="1" t="s">
        <v>7202</v>
      </c>
      <c r="C1386" s="1" t="s">
        <v>9951</v>
      </c>
      <c r="D1386" s="1" t="s">
        <v>7213</v>
      </c>
      <c r="E1386" s="1">
        <v>654.0</v>
      </c>
      <c r="F1386" s="1">
        <v>506.4</v>
      </c>
      <c r="G1386" s="1" t="s">
        <v>7191</v>
      </c>
      <c r="H1386" s="12">
        <v>46018.0</v>
      </c>
      <c r="I1386" s="1">
        <v>12.0</v>
      </c>
      <c r="J1386" s="1">
        <v>2025.0</v>
      </c>
      <c r="K1386" s="1" t="s">
        <v>7164</v>
      </c>
      <c r="L1386" s="1">
        <v>284.2</v>
      </c>
      <c r="M1386" s="13">
        <v>331185.6</v>
      </c>
      <c r="N1386" s="1">
        <v>185866.8</v>
      </c>
      <c r="O1386" s="13"/>
    </row>
    <row r="1387">
      <c r="A1387" s="1" t="s">
        <v>9952</v>
      </c>
      <c r="B1387" s="1" t="s">
        <v>7202</v>
      </c>
      <c r="C1387" s="1" t="s">
        <v>9953</v>
      </c>
      <c r="D1387" s="1" t="s">
        <v>7213</v>
      </c>
      <c r="E1387" s="1">
        <v>290.0</v>
      </c>
      <c r="F1387" s="1">
        <v>485.67</v>
      </c>
      <c r="G1387" s="1" t="s">
        <v>7191</v>
      </c>
      <c r="H1387" s="12">
        <v>45838.0</v>
      </c>
      <c r="I1387" s="1">
        <v>6.0</v>
      </c>
      <c r="J1387" s="1">
        <v>2025.0</v>
      </c>
      <c r="K1387" s="1" t="s">
        <v>7164</v>
      </c>
      <c r="L1387" s="1">
        <v>234.9</v>
      </c>
      <c r="M1387" s="13">
        <v>140844.3</v>
      </c>
      <c r="N1387" s="1">
        <v>68121.0</v>
      </c>
      <c r="O1387" s="13"/>
    </row>
    <row r="1388">
      <c r="A1388" s="1" t="s">
        <v>9954</v>
      </c>
      <c r="B1388" s="1" t="s">
        <v>7180</v>
      </c>
      <c r="C1388" s="1" t="s">
        <v>9955</v>
      </c>
      <c r="D1388" s="1" t="s">
        <v>7188</v>
      </c>
      <c r="E1388" s="1">
        <v>683.0</v>
      </c>
      <c r="F1388" s="1">
        <v>360.94</v>
      </c>
      <c r="G1388" s="1" t="s">
        <v>7204</v>
      </c>
      <c r="H1388" s="12">
        <v>45832.0</v>
      </c>
      <c r="I1388" s="1">
        <v>6.0</v>
      </c>
      <c r="J1388" s="1">
        <v>2025.0</v>
      </c>
      <c r="K1388" s="1" t="s">
        <v>7170</v>
      </c>
      <c r="L1388" s="1">
        <v>472.6</v>
      </c>
      <c r="M1388" s="13">
        <v>246522.02</v>
      </c>
      <c r="N1388" s="1">
        <v>322785.8</v>
      </c>
      <c r="O1388" s="13"/>
    </row>
    <row r="1389">
      <c r="A1389" s="1" t="s">
        <v>9956</v>
      </c>
      <c r="B1389" s="1" t="s">
        <v>7206</v>
      </c>
      <c r="C1389" s="1" t="s">
        <v>9957</v>
      </c>
      <c r="D1389" s="1" t="s">
        <v>7210</v>
      </c>
      <c r="E1389" s="1">
        <v>685.0</v>
      </c>
      <c r="F1389" s="1">
        <v>369.39</v>
      </c>
      <c r="G1389" s="1" t="s">
        <v>7204</v>
      </c>
      <c r="H1389" s="12">
        <v>45926.0</v>
      </c>
      <c r="I1389" s="1">
        <v>9.0</v>
      </c>
      <c r="J1389" s="1">
        <v>2025.0</v>
      </c>
      <c r="K1389" s="1" t="s">
        <v>7164</v>
      </c>
      <c r="L1389" s="1">
        <v>231.5</v>
      </c>
      <c r="M1389" s="13">
        <v>253032.15</v>
      </c>
      <c r="N1389" s="1">
        <v>158577.5</v>
      </c>
      <c r="O1389" s="13"/>
    </row>
    <row r="1390">
      <c r="A1390" s="1" t="s">
        <v>9958</v>
      </c>
      <c r="B1390" s="1" t="s">
        <v>7180</v>
      </c>
      <c r="C1390" s="1" t="s">
        <v>9959</v>
      </c>
      <c r="D1390" s="1" t="s">
        <v>7210</v>
      </c>
      <c r="E1390" s="1">
        <v>655.0</v>
      </c>
      <c r="F1390" s="1">
        <v>333.18</v>
      </c>
      <c r="G1390" s="1" t="s">
        <v>7178</v>
      </c>
      <c r="H1390" s="12">
        <v>45962.0</v>
      </c>
      <c r="I1390" s="1">
        <v>11.0</v>
      </c>
      <c r="J1390" s="1">
        <v>2025.0</v>
      </c>
      <c r="K1390" s="1" t="s">
        <v>7164</v>
      </c>
      <c r="L1390" s="1">
        <v>448.8</v>
      </c>
      <c r="M1390" s="13">
        <v>218232.9</v>
      </c>
      <c r="N1390" s="1">
        <v>293964.0</v>
      </c>
      <c r="O1390" s="13"/>
    </row>
    <row r="1391">
      <c r="A1391" s="1" t="s">
        <v>9960</v>
      </c>
      <c r="B1391" s="1" t="s">
        <v>7180</v>
      </c>
      <c r="C1391" s="1" t="s">
        <v>9961</v>
      </c>
      <c r="D1391" s="1" t="s">
        <v>7210</v>
      </c>
      <c r="E1391" s="1">
        <v>850.0</v>
      </c>
      <c r="F1391" s="1">
        <v>475.33</v>
      </c>
      <c r="G1391" s="1" t="s">
        <v>7204</v>
      </c>
      <c r="H1391" s="12">
        <v>45907.0</v>
      </c>
      <c r="I1391" s="1">
        <v>9.0</v>
      </c>
      <c r="J1391" s="1">
        <v>2025.0</v>
      </c>
      <c r="K1391" s="1" t="s">
        <v>7170</v>
      </c>
      <c r="L1391" s="1">
        <v>226.9</v>
      </c>
      <c r="M1391" s="13">
        <v>404030.5</v>
      </c>
      <c r="N1391" s="1">
        <v>192865.0</v>
      </c>
      <c r="O1391" s="13"/>
    </row>
    <row r="1392">
      <c r="A1392" s="1" t="s">
        <v>9962</v>
      </c>
      <c r="B1392" s="1" t="s">
        <v>7180</v>
      </c>
      <c r="C1392" s="1" t="s">
        <v>9963</v>
      </c>
      <c r="D1392" s="1" t="s">
        <v>7162</v>
      </c>
      <c r="E1392" s="1">
        <v>135.0</v>
      </c>
      <c r="F1392" s="1">
        <v>401.89</v>
      </c>
      <c r="G1392" s="1" t="s">
        <v>7204</v>
      </c>
      <c r="H1392" s="12">
        <v>45696.0</v>
      </c>
      <c r="I1392" s="1">
        <v>2.0</v>
      </c>
      <c r="J1392" s="1">
        <v>2025.0</v>
      </c>
      <c r="K1392" s="1" t="s">
        <v>7164</v>
      </c>
      <c r="L1392" s="1">
        <v>202.1</v>
      </c>
      <c r="M1392" s="13">
        <v>54255.15</v>
      </c>
      <c r="N1392" s="1">
        <v>27283.5</v>
      </c>
      <c r="O1392" s="13"/>
    </row>
    <row r="1393">
      <c r="A1393" s="1" t="s">
        <v>9964</v>
      </c>
      <c r="B1393" s="1" t="s">
        <v>7172</v>
      </c>
      <c r="C1393" s="1" t="s">
        <v>9965</v>
      </c>
      <c r="D1393" s="1" t="s">
        <v>7213</v>
      </c>
      <c r="E1393" s="1">
        <v>808.0</v>
      </c>
      <c r="F1393" s="1">
        <v>583.57</v>
      </c>
      <c r="G1393" s="1" t="s">
        <v>7163</v>
      </c>
      <c r="H1393" s="12">
        <v>45853.0</v>
      </c>
      <c r="I1393" s="1">
        <v>7.0</v>
      </c>
      <c r="J1393" s="1">
        <v>2025.0</v>
      </c>
      <c r="K1393" s="1" t="s">
        <v>7170</v>
      </c>
      <c r="L1393" s="1">
        <v>132.7</v>
      </c>
      <c r="M1393" s="13">
        <v>471524.56</v>
      </c>
      <c r="N1393" s="1">
        <v>107221.6</v>
      </c>
      <c r="O1393" s="13"/>
    </row>
    <row r="1394">
      <c r="A1394" s="1" t="s">
        <v>9966</v>
      </c>
      <c r="B1394" s="1" t="s">
        <v>7180</v>
      </c>
      <c r="C1394" s="1" t="s">
        <v>9967</v>
      </c>
      <c r="D1394" s="1" t="s">
        <v>7174</v>
      </c>
      <c r="E1394" s="1">
        <v>139.0</v>
      </c>
      <c r="F1394" s="1">
        <v>342.76</v>
      </c>
      <c r="G1394" s="1" t="s">
        <v>7182</v>
      </c>
      <c r="H1394" s="12">
        <v>45916.0</v>
      </c>
      <c r="I1394" s="1">
        <v>9.0</v>
      </c>
      <c r="J1394" s="1">
        <v>2025.0</v>
      </c>
      <c r="K1394" s="1" t="s">
        <v>7170</v>
      </c>
      <c r="L1394" s="1">
        <v>216.7</v>
      </c>
      <c r="M1394" s="13">
        <v>47643.64</v>
      </c>
      <c r="N1394" s="1">
        <v>30121.3</v>
      </c>
      <c r="O1394" s="13"/>
    </row>
    <row r="1395">
      <c r="A1395" s="1" t="s">
        <v>9968</v>
      </c>
      <c r="B1395" s="1" t="s">
        <v>7180</v>
      </c>
      <c r="C1395" s="1" t="s">
        <v>9969</v>
      </c>
      <c r="D1395" s="1" t="s">
        <v>7188</v>
      </c>
      <c r="E1395" s="1">
        <v>150.0</v>
      </c>
      <c r="F1395" s="1">
        <v>382.67</v>
      </c>
      <c r="G1395" s="1" t="s">
        <v>7178</v>
      </c>
      <c r="H1395" s="12">
        <v>45892.0</v>
      </c>
      <c r="I1395" s="1">
        <v>8.0</v>
      </c>
      <c r="J1395" s="1">
        <v>2025.0</v>
      </c>
      <c r="K1395" s="1" t="s">
        <v>7164</v>
      </c>
      <c r="L1395" s="1">
        <v>274.3</v>
      </c>
      <c r="M1395" s="13">
        <v>57400.5</v>
      </c>
      <c r="N1395" s="1">
        <v>41145.0</v>
      </c>
      <c r="O1395" s="13"/>
    </row>
    <row r="1396">
      <c r="A1396" s="1" t="s">
        <v>9970</v>
      </c>
      <c r="B1396" s="1" t="s">
        <v>7166</v>
      </c>
      <c r="C1396" s="1" t="s">
        <v>9971</v>
      </c>
      <c r="D1396" s="1" t="s">
        <v>7213</v>
      </c>
      <c r="E1396" s="1">
        <v>116.0</v>
      </c>
      <c r="F1396" s="1">
        <v>480.32</v>
      </c>
      <c r="G1396" s="1" t="s">
        <v>7185</v>
      </c>
      <c r="H1396" s="12">
        <v>45812.0</v>
      </c>
      <c r="I1396" s="1">
        <v>6.0</v>
      </c>
      <c r="J1396" s="1">
        <v>2025.0</v>
      </c>
      <c r="K1396" s="1" t="s">
        <v>7164</v>
      </c>
      <c r="L1396" s="1">
        <v>433.1</v>
      </c>
      <c r="M1396" s="13">
        <v>55717.12</v>
      </c>
      <c r="N1396" s="1">
        <v>50239.6</v>
      </c>
      <c r="O1396" s="13"/>
    </row>
    <row r="1397">
      <c r="A1397" s="1" t="s">
        <v>9972</v>
      </c>
      <c r="B1397" s="1" t="s">
        <v>7176</v>
      </c>
      <c r="C1397" s="1" t="s">
        <v>9973</v>
      </c>
      <c r="D1397" s="1" t="s">
        <v>7210</v>
      </c>
      <c r="E1397" s="1">
        <v>555.0</v>
      </c>
      <c r="F1397" s="1">
        <v>533.23</v>
      </c>
      <c r="G1397" s="1" t="s">
        <v>7182</v>
      </c>
      <c r="H1397" s="12">
        <v>46001.0</v>
      </c>
      <c r="I1397" s="1">
        <v>12.0</v>
      </c>
      <c r="J1397" s="1">
        <v>2025.0</v>
      </c>
      <c r="K1397" s="1" t="s">
        <v>7164</v>
      </c>
      <c r="L1397" s="1">
        <v>113.9</v>
      </c>
      <c r="M1397" s="13">
        <v>295942.65</v>
      </c>
      <c r="N1397" s="1">
        <v>63214.5</v>
      </c>
      <c r="O1397" s="13"/>
    </row>
    <row r="1398">
      <c r="A1398" s="1" t="s">
        <v>9974</v>
      </c>
      <c r="B1398" s="1" t="s">
        <v>7206</v>
      </c>
      <c r="C1398" s="1" t="s">
        <v>9975</v>
      </c>
      <c r="D1398" s="1" t="s">
        <v>7168</v>
      </c>
      <c r="E1398" s="1">
        <v>295.0</v>
      </c>
      <c r="F1398" s="1">
        <v>444.18</v>
      </c>
      <c r="G1398" s="1" t="s">
        <v>7185</v>
      </c>
      <c r="H1398" s="12">
        <v>45912.0</v>
      </c>
      <c r="I1398" s="1">
        <v>9.0</v>
      </c>
      <c r="J1398" s="1">
        <v>2025.0</v>
      </c>
      <c r="K1398" s="1" t="s">
        <v>7164</v>
      </c>
      <c r="L1398" s="1">
        <v>165.7</v>
      </c>
      <c r="M1398" s="13">
        <v>131033.1</v>
      </c>
      <c r="N1398" s="1">
        <v>48881.5</v>
      </c>
      <c r="O1398" s="13"/>
    </row>
    <row r="1399">
      <c r="A1399" s="1" t="s">
        <v>9976</v>
      </c>
      <c r="B1399" s="1" t="s">
        <v>7202</v>
      </c>
      <c r="C1399" s="1" t="s">
        <v>9977</v>
      </c>
      <c r="D1399" s="1" t="s">
        <v>7174</v>
      </c>
      <c r="E1399" s="1">
        <v>277.0</v>
      </c>
      <c r="F1399" s="1">
        <v>442.51</v>
      </c>
      <c r="G1399" s="1" t="s">
        <v>7169</v>
      </c>
      <c r="H1399" s="12">
        <v>45911.0</v>
      </c>
      <c r="I1399" s="1">
        <v>9.0</v>
      </c>
      <c r="J1399" s="1">
        <v>2025.0</v>
      </c>
      <c r="K1399" s="1" t="s">
        <v>7164</v>
      </c>
      <c r="L1399" s="1">
        <v>211.6</v>
      </c>
      <c r="M1399" s="13">
        <v>122575.27</v>
      </c>
      <c r="N1399" s="1">
        <v>58613.2</v>
      </c>
      <c r="O1399" s="13"/>
    </row>
    <row r="1400">
      <c r="A1400" s="1" t="s">
        <v>9978</v>
      </c>
      <c r="B1400" s="1" t="s">
        <v>7202</v>
      </c>
      <c r="C1400" s="1" t="s">
        <v>9979</v>
      </c>
      <c r="D1400" s="1" t="s">
        <v>7213</v>
      </c>
      <c r="E1400" s="1">
        <v>285.0</v>
      </c>
      <c r="F1400" s="1">
        <v>580.98</v>
      </c>
      <c r="G1400" s="1" t="s">
        <v>7191</v>
      </c>
      <c r="H1400" s="12">
        <v>45924.0</v>
      </c>
      <c r="I1400" s="1">
        <v>9.0</v>
      </c>
      <c r="J1400" s="1">
        <v>2025.0</v>
      </c>
      <c r="K1400" s="1" t="s">
        <v>7170</v>
      </c>
      <c r="L1400" s="1">
        <v>474.4</v>
      </c>
      <c r="M1400" s="13">
        <v>165579.3</v>
      </c>
      <c r="N1400" s="1">
        <v>135204.0</v>
      </c>
      <c r="O1400" s="13"/>
    </row>
    <row r="1401">
      <c r="A1401" s="1" t="s">
        <v>9980</v>
      </c>
      <c r="B1401" s="1" t="s">
        <v>7206</v>
      </c>
      <c r="C1401" s="1" t="s">
        <v>9981</v>
      </c>
      <c r="D1401" s="1" t="s">
        <v>7168</v>
      </c>
      <c r="E1401" s="1">
        <v>847.0</v>
      </c>
      <c r="F1401" s="1">
        <v>597.73</v>
      </c>
      <c r="G1401" s="1" t="s">
        <v>7163</v>
      </c>
      <c r="H1401" s="12">
        <v>45782.0</v>
      </c>
      <c r="I1401" s="1">
        <v>5.0</v>
      </c>
      <c r="J1401" s="1">
        <v>2025.0</v>
      </c>
      <c r="K1401" s="1" t="s">
        <v>7170</v>
      </c>
      <c r="L1401" s="1">
        <v>286.0</v>
      </c>
      <c r="M1401" s="13">
        <v>506277.31</v>
      </c>
      <c r="N1401" s="1">
        <v>242242.0</v>
      </c>
      <c r="O1401" s="13"/>
    </row>
    <row r="1402">
      <c r="A1402" s="1" t="s">
        <v>9982</v>
      </c>
      <c r="B1402" s="1" t="s">
        <v>7202</v>
      </c>
      <c r="C1402" s="1" t="s">
        <v>9983</v>
      </c>
      <c r="D1402" s="1" t="s">
        <v>7198</v>
      </c>
      <c r="E1402" s="1">
        <v>669.0</v>
      </c>
      <c r="F1402" s="1">
        <v>526.86</v>
      </c>
      <c r="G1402" s="1" t="s">
        <v>7185</v>
      </c>
      <c r="H1402" s="12">
        <v>45702.0</v>
      </c>
      <c r="I1402" s="1">
        <v>2.0</v>
      </c>
      <c r="J1402" s="1">
        <v>2025.0</v>
      </c>
      <c r="K1402" s="1" t="s">
        <v>7170</v>
      </c>
      <c r="L1402" s="1">
        <v>446.6</v>
      </c>
      <c r="M1402" s="13">
        <v>352469.34</v>
      </c>
      <c r="N1402" s="1">
        <v>298775.4</v>
      </c>
      <c r="O1402" s="13"/>
    </row>
    <row r="1403">
      <c r="A1403" s="1" t="s">
        <v>9984</v>
      </c>
      <c r="B1403" s="1" t="s">
        <v>7160</v>
      </c>
      <c r="C1403" s="1" t="s">
        <v>9985</v>
      </c>
      <c r="D1403" s="1" t="s">
        <v>7168</v>
      </c>
      <c r="E1403" s="1">
        <v>459.0</v>
      </c>
      <c r="F1403" s="1">
        <v>461.26</v>
      </c>
      <c r="G1403" s="1" t="s">
        <v>7182</v>
      </c>
      <c r="H1403" s="12">
        <v>45742.0</v>
      </c>
      <c r="I1403" s="1">
        <v>3.0</v>
      </c>
      <c r="J1403" s="1">
        <v>2025.0</v>
      </c>
      <c r="K1403" s="1" t="s">
        <v>7164</v>
      </c>
      <c r="L1403" s="1">
        <v>150.8</v>
      </c>
      <c r="M1403" s="13">
        <v>211718.34</v>
      </c>
      <c r="N1403" s="1">
        <v>69217.2</v>
      </c>
      <c r="O1403" s="13"/>
    </row>
    <row r="1404">
      <c r="A1404" s="1" t="s">
        <v>9986</v>
      </c>
      <c r="B1404" s="1" t="s">
        <v>7172</v>
      </c>
      <c r="C1404" s="1" t="s">
        <v>9987</v>
      </c>
      <c r="D1404" s="1" t="s">
        <v>7174</v>
      </c>
      <c r="E1404" s="1">
        <v>415.0</v>
      </c>
      <c r="F1404" s="1">
        <v>499.34</v>
      </c>
      <c r="G1404" s="1" t="s">
        <v>7178</v>
      </c>
      <c r="H1404" s="12">
        <v>45688.0</v>
      </c>
      <c r="I1404" s="1">
        <v>1.0</v>
      </c>
      <c r="J1404" s="1">
        <v>2025.0</v>
      </c>
      <c r="K1404" s="1" t="s">
        <v>7164</v>
      </c>
      <c r="L1404" s="1">
        <v>441.1</v>
      </c>
      <c r="M1404" s="13">
        <v>207226.1</v>
      </c>
      <c r="N1404" s="1">
        <v>183056.5</v>
      </c>
      <c r="O1404" s="13"/>
    </row>
    <row r="1405">
      <c r="A1405" s="1" t="s">
        <v>9988</v>
      </c>
      <c r="B1405" s="1" t="s">
        <v>7202</v>
      </c>
      <c r="C1405" s="1" t="s">
        <v>9989</v>
      </c>
      <c r="D1405" s="1" t="s">
        <v>7213</v>
      </c>
      <c r="E1405" s="1">
        <v>629.0</v>
      </c>
      <c r="F1405" s="1">
        <v>431.18</v>
      </c>
      <c r="G1405" s="1" t="s">
        <v>7191</v>
      </c>
      <c r="H1405" s="12">
        <v>45879.0</v>
      </c>
      <c r="I1405" s="1">
        <v>8.0</v>
      </c>
      <c r="J1405" s="1">
        <v>2025.0</v>
      </c>
      <c r="K1405" s="1" t="s">
        <v>7170</v>
      </c>
      <c r="L1405" s="1">
        <v>320.6</v>
      </c>
      <c r="M1405" s="13">
        <v>271212.22</v>
      </c>
      <c r="N1405" s="1">
        <v>201657.4</v>
      </c>
      <c r="O1405" s="13"/>
    </row>
    <row r="1406">
      <c r="A1406" s="1" t="s">
        <v>9990</v>
      </c>
      <c r="B1406" s="1" t="s">
        <v>7160</v>
      </c>
      <c r="C1406" s="1" t="s">
        <v>9991</v>
      </c>
      <c r="D1406" s="1" t="s">
        <v>7162</v>
      </c>
      <c r="E1406" s="1">
        <v>924.0</v>
      </c>
      <c r="F1406" s="1">
        <v>369.92</v>
      </c>
      <c r="G1406" s="1" t="s">
        <v>7163</v>
      </c>
      <c r="H1406" s="12">
        <v>45762.0</v>
      </c>
      <c r="I1406" s="1">
        <v>4.0</v>
      </c>
      <c r="J1406" s="1">
        <v>2025.0</v>
      </c>
      <c r="K1406" s="1" t="s">
        <v>7170</v>
      </c>
      <c r="L1406" s="1">
        <v>170.7</v>
      </c>
      <c r="M1406" s="13">
        <v>341806.08</v>
      </c>
      <c r="N1406" s="1">
        <v>157726.8</v>
      </c>
      <c r="O1406" s="13"/>
    </row>
    <row r="1407">
      <c r="A1407" s="1" t="s">
        <v>9992</v>
      </c>
      <c r="B1407" s="1" t="s">
        <v>7166</v>
      </c>
      <c r="C1407" s="1" t="s">
        <v>9993</v>
      </c>
      <c r="D1407" s="1" t="s">
        <v>7174</v>
      </c>
      <c r="E1407" s="1">
        <v>293.0</v>
      </c>
      <c r="F1407" s="1">
        <v>527.41</v>
      </c>
      <c r="G1407" s="1" t="s">
        <v>7169</v>
      </c>
      <c r="H1407" s="12">
        <v>45842.0</v>
      </c>
      <c r="I1407" s="1">
        <v>7.0</v>
      </c>
      <c r="J1407" s="1">
        <v>2025.0</v>
      </c>
      <c r="K1407" s="1" t="s">
        <v>7164</v>
      </c>
      <c r="L1407" s="1">
        <v>316.8</v>
      </c>
      <c r="M1407" s="13">
        <v>154531.13</v>
      </c>
      <c r="N1407" s="1">
        <v>92822.4</v>
      </c>
      <c r="O1407" s="13"/>
    </row>
    <row r="1408">
      <c r="A1408" s="1" t="s">
        <v>9994</v>
      </c>
      <c r="B1408" s="1" t="s">
        <v>7180</v>
      </c>
      <c r="C1408" s="1" t="s">
        <v>9995</v>
      </c>
      <c r="D1408" s="1" t="s">
        <v>7162</v>
      </c>
      <c r="E1408" s="1">
        <v>501.0</v>
      </c>
      <c r="F1408" s="1">
        <v>467.45</v>
      </c>
      <c r="G1408" s="1" t="s">
        <v>7163</v>
      </c>
      <c r="H1408" s="12">
        <v>45864.0</v>
      </c>
      <c r="I1408" s="1">
        <v>7.0</v>
      </c>
      <c r="J1408" s="1">
        <v>2025.0</v>
      </c>
      <c r="K1408" s="1" t="s">
        <v>7170</v>
      </c>
      <c r="L1408" s="1">
        <v>343.2</v>
      </c>
      <c r="M1408" s="13">
        <v>234192.45</v>
      </c>
      <c r="N1408" s="1">
        <v>171943.2</v>
      </c>
      <c r="O1408" s="13"/>
    </row>
    <row r="1409">
      <c r="A1409" s="1" t="s">
        <v>9996</v>
      </c>
      <c r="B1409" s="1" t="s">
        <v>7180</v>
      </c>
      <c r="C1409" s="1" t="s">
        <v>9997</v>
      </c>
      <c r="D1409" s="1" t="s">
        <v>7188</v>
      </c>
      <c r="E1409" s="1">
        <v>127.0</v>
      </c>
      <c r="F1409" s="1">
        <v>378.99</v>
      </c>
      <c r="G1409" s="1" t="s">
        <v>7169</v>
      </c>
      <c r="H1409" s="12">
        <v>45658.0</v>
      </c>
      <c r="I1409" s="1">
        <v>1.0</v>
      </c>
      <c r="J1409" s="1">
        <v>2025.0</v>
      </c>
      <c r="K1409" s="1" t="s">
        <v>7170</v>
      </c>
      <c r="L1409" s="1">
        <v>498.5</v>
      </c>
      <c r="M1409" s="13">
        <v>48131.73</v>
      </c>
      <c r="N1409" s="1">
        <v>63309.5</v>
      </c>
      <c r="O1409" s="13"/>
    </row>
    <row r="1410">
      <c r="A1410" s="1" t="s">
        <v>9998</v>
      </c>
      <c r="B1410" s="1" t="s">
        <v>7176</v>
      </c>
      <c r="C1410" s="1" t="s">
        <v>9999</v>
      </c>
      <c r="D1410" s="1" t="s">
        <v>7210</v>
      </c>
      <c r="E1410" s="1">
        <v>529.0</v>
      </c>
      <c r="F1410" s="1">
        <v>427.07</v>
      </c>
      <c r="G1410" s="1" t="s">
        <v>7169</v>
      </c>
      <c r="H1410" s="12">
        <v>45899.0</v>
      </c>
      <c r="I1410" s="1">
        <v>8.0</v>
      </c>
      <c r="J1410" s="1">
        <v>2025.0</v>
      </c>
      <c r="K1410" s="1" t="s">
        <v>7170</v>
      </c>
      <c r="L1410" s="1">
        <v>421.9</v>
      </c>
      <c r="M1410" s="13">
        <v>225920.03</v>
      </c>
      <c r="N1410" s="1">
        <v>223185.1</v>
      </c>
      <c r="O1410" s="13"/>
    </row>
    <row r="1411">
      <c r="A1411" s="1" t="s">
        <v>10000</v>
      </c>
      <c r="B1411" s="1" t="s">
        <v>7166</v>
      </c>
      <c r="C1411" s="1" t="s">
        <v>10001</v>
      </c>
      <c r="D1411" s="1" t="s">
        <v>7188</v>
      </c>
      <c r="E1411" s="1">
        <v>717.0</v>
      </c>
      <c r="F1411" s="1">
        <v>590.47</v>
      </c>
      <c r="G1411" s="1" t="s">
        <v>7169</v>
      </c>
      <c r="H1411" s="12">
        <v>45961.0</v>
      </c>
      <c r="I1411" s="1">
        <v>10.0</v>
      </c>
      <c r="J1411" s="1">
        <v>2025.0</v>
      </c>
      <c r="K1411" s="1" t="s">
        <v>7170</v>
      </c>
      <c r="L1411" s="1">
        <v>345.1</v>
      </c>
      <c r="M1411" s="13">
        <v>423366.99</v>
      </c>
      <c r="N1411" s="1">
        <v>247436.7</v>
      </c>
      <c r="O1411" s="13"/>
    </row>
    <row r="1412">
      <c r="A1412" s="1" t="s">
        <v>10002</v>
      </c>
      <c r="B1412" s="1" t="s">
        <v>7172</v>
      </c>
      <c r="C1412" s="1" t="s">
        <v>10003</v>
      </c>
      <c r="D1412" s="1" t="s">
        <v>7198</v>
      </c>
      <c r="E1412" s="1">
        <v>159.0</v>
      </c>
      <c r="F1412" s="1">
        <v>359.16</v>
      </c>
      <c r="G1412" s="1" t="s">
        <v>7182</v>
      </c>
      <c r="H1412" s="12">
        <v>45783.0</v>
      </c>
      <c r="I1412" s="1">
        <v>5.0</v>
      </c>
      <c r="J1412" s="1">
        <v>2025.0</v>
      </c>
      <c r="K1412" s="1" t="s">
        <v>7164</v>
      </c>
      <c r="L1412" s="1">
        <v>384.6</v>
      </c>
      <c r="M1412" s="13">
        <v>57106.44</v>
      </c>
      <c r="N1412" s="1">
        <v>61151.4</v>
      </c>
      <c r="O1412" s="13"/>
    </row>
    <row r="1413">
      <c r="A1413" s="1" t="s">
        <v>10004</v>
      </c>
      <c r="B1413" s="1" t="s">
        <v>7160</v>
      </c>
      <c r="C1413" s="1" t="s">
        <v>10005</v>
      </c>
      <c r="D1413" s="1" t="s">
        <v>7188</v>
      </c>
      <c r="E1413" s="1">
        <v>708.0</v>
      </c>
      <c r="F1413" s="1">
        <v>452.03</v>
      </c>
      <c r="G1413" s="1" t="s">
        <v>7204</v>
      </c>
      <c r="H1413" s="12">
        <v>45928.0</v>
      </c>
      <c r="I1413" s="1">
        <v>9.0</v>
      </c>
      <c r="J1413" s="1">
        <v>2025.0</v>
      </c>
      <c r="K1413" s="1" t="s">
        <v>7164</v>
      </c>
      <c r="L1413" s="1">
        <v>186.1</v>
      </c>
      <c r="M1413" s="13">
        <v>320037.24</v>
      </c>
      <c r="N1413" s="1">
        <v>131758.8</v>
      </c>
      <c r="O1413" s="13"/>
    </row>
    <row r="1414">
      <c r="A1414" s="1" t="s">
        <v>10006</v>
      </c>
      <c r="B1414" s="1" t="s">
        <v>7206</v>
      </c>
      <c r="C1414" s="1" t="s">
        <v>10007</v>
      </c>
      <c r="D1414" s="1" t="s">
        <v>7210</v>
      </c>
      <c r="E1414" s="1">
        <v>184.0</v>
      </c>
      <c r="F1414" s="1">
        <v>563.76</v>
      </c>
      <c r="G1414" s="1" t="s">
        <v>7182</v>
      </c>
      <c r="H1414" s="12">
        <v>45880.0</v>
      </c>
      <c r="I1414" s="1">
        <v>8.0</v>
      </c>
      <c r="J1414" s="1">
        <v>2025.0</v>
      </c>
      <c r="K1414" s="1" t="s">
        <v>7170</v>
      </c>
      <c r="L1414" s="1">
        <v>411.3</v>
      </c>
      <c r="M1414" s="13">
        <v>103731.84</v>
      </c>
      <c r="N1414" s="1">
        <v>75679.2</v>
      </c>
      <c r="O1414" s="13"/>
    </row>
    <row r="1415">
      <c r="A1415" s="1" t="s">
        <v>10008</v>
      </c>
      <c r="B1415" s="1" t="s">
        <v>7202</v>
      </c>
      <c r="C1415" s="1" t="s">
        <v>10009</v>
      </c>
      <c r="D1415" s="1" t="s">
        <v>7213</v>
      </c>
      <c r="E1415" s="1">
        <v>567.0</v>
      </c>
      <c r="F1415" s="1">
        <v>477.37</v>
      </c>
      <c r="G1415" s="1" t="s">
        <v>7191</v>
      </c>
      <c r="H1415" s="12">
        <v>45684.0</v>
      </c>
      <c r="I1415" s="1">
        <v>1.0</v>
      </c>
      <c r="J1415" s="1">
        <v>2025.0</v>
      </c>
      <c r="K1415" s="1" t="s">
        <v>7170</v>
      </c>
      <c r="L1415" s="1">
        <v>378.5</v>
      </c>
      <c r="M1415" s="13">
        <v>270668.79</v>
      </c>
      <c r="N1415" s="1">
        <v>214609.5</v>
      </c>
      <c r="O1415" s="13"/>
    </row>
    <row r="1416">
      <c r="A1416" s="1" t="s">
        <v>10010</v>
      </c>
      <c r="B1416" s="1" t="s">
        <v>7160</v>
      </c>
      <c r="C1416" s="1" t="s">
        <v>10011</v>
      </c>
      <c r="D1416" s="1" t="s">
        <v>7174</v>
      </c>
      <c r="E1416" s="1">
        <v>674.0</v>
      </c>
      <c r="F1416" s="1">
        <v>501.22</v>
      </c>
      <c r="G1416" s="1" t="s">
        <v>7185</v>
      </c>
      <c r="H1416" s="12">
        <v>45797.0</v>
      </c>
      <c r="I1416" s="1">
        <v>5.0</v>
      </c>
      <c r="J1416" s="1">
        <v>2025.0</v>
      </c>
      <c r="K1416" s="1" t="s">
        <v>7164</v>
      </c>
      <c r="L1416" s="1">
        <v>377.5</v>
      </c>
      <c r="M1416" s="13">
        <v>337822.28</v>
      </c>
      <c r="N1416" s="1">
        <v>254435.0</v>
      </c>
      <c r="O1416" s="13"/>
    </row>
    <row r="1417">
      <c r="A1417" s="1" t="s">
        <v>10012</v>
      </c>
      <c r="B1417" s="1" t="s">
        <v>7160</v>
      </c>
      <c r="C1417" s="1" t="s">
        <v>10013</v>
      </c>
      <c r="D1417" s="1" t="s">
        <v>7168</v>
      </c>
      <c r="E1417" s="1">
        <v>220.0</v>
      </c>
      <c r="F1417" s="1">
        <v>371.24</v>
      </c>
      <c r="G1417" s="1" t="s">
        <v>7169</v>
      </c>
      <c r="H1417" s="12">
        <v>46013.0</v>
      </c>
      <c r="I1417" s="1">
        <v>12.0</v>
      </c>
      <c r="J1417" s="1">
        <v>2025.0</v>
      </c>
      <c r="K1417" s="1" t="s">
        <v>7164</v>
      </c>
      <c r="L1417" s="1">
        <v>276.5</v>
      </c>
      <c r="M1417" s="13">
        <v>81672.8</v>
      </c>
      <c r="N1417" s="1">
        <v>60830.0</v>
      </c>
      <c r="O1417" s="13"/>
    </row>
    <row r="1418">
      <c r="A1418" s="1" t="s">
        <v>10014</v>
      </c>
      <c r="B1418" s="1" t="s">
        <v>7172</v>
      </c>
      <c r="C1418" s="1" t="s">
        <v>10015</v>
      </c>
      <c r="D1418" s="1" t="s">
        <v>7210</v>
      </c>
      <c r="E1418" s="1">
        <v>377.0</v>
      </c>
      <c r="F1418" s="1">
        <v>485.84</v>
      </c>
      <c r="G1418" s="1" t="s">
        <v>7163</v>
      </c>
      <c r="H1418" s="12">
        <v>45934.0</v>
      </c>
      <c r="I1418" s="1">
        <v>10.0</v>
      </c>
      <c r="J1418" s="1">
        <v>2025.0</v>
      </c>
      <c r="K1418" s="1" t="s">
        <v>7164</v>
      </c>
      <c r="L1418" s="1">
        <v>338.0</v>
      </c>
      <c r="M1418" s="13">
        <v>183161.68</v>
      </c>
      <c r="N1418" s="1">
        <v>127426.0</v>
      </c>
      <c r="O1418" s="13"/>
    </row>
    <row r="1419">
      <c r="A1419" s="1" t="s">
        <v>10016</v>
      </c>
      <c r="B1419" s="1" t="s">
        <v>7166</v>
      </c>
      <c r="C1419" s="1" t="s">
        <v>10017</v>
      </c>
      <c r="D1419" s="1" t="s">
        <v>7162</v>
      </c>
      <c r="E1419" s="1">
        <v>415.0</v>
      </c>
      <c r="F1419" s="1">
        <v>397.7</v>
      </c>
      <c r="G1419" s="1" t="s">
        <v>7169</v>
      </c>
      <c r="H1419" s="12">
        <v>45748.0</v>
      </c>
      <c r="I1419" s="1">
        <v>4.0</v>
      </c>
      <c r="J1419" s="1">
        <v>2025.0</v>
      </c>
      <c r="K1419" s="1" t="s">
        <v>7164</v>
      </c>
      <c r="L1419" s="1">
        <v>490.0</v>
      </c>
      <c r="M1419" s="13">
        <v>165045.5</v>
      </c>
      <c r="N1419" s="1">
        <v>203350.0</v>
      </c>
      <c r="O1419" s="13"/>
    </row>
    <row r="1420">
      <c r="A1420" s="1" t="s">
        <v>10018</v>
      </c>
      <c r="B1420" s="1" t="s">
        <v>7202</v>
      </c>
      <c r="C1420" s="1" t="s">
        <v>10019</v>
      </c>
      <c r="D1420" s="1" t="s">
        <v>7198</v>
      </c>
      <c r="E1420" s="1">
        <v>946.0</v>
      </c>
      <c r="F1420" s="1">
        <v>311.18</v>
      </c>
      <c r="G1420" s="1" t="s">
        <v>7182</v>
      </c>
      <c r="H1420" s="12">
        <v>45901.0</v>
      </c>
      <c r="I1420" s="1">
        <v>9.0</v>
      </c>
      <c r="J1420" s="1">
        <v>2025.0</v>
      </c>
      <c r="K1420" s="1" t="s">
        <v>7164</v>
      </c>
      <c r="L1420" s="1">
        <v>343.5</v>
      </c>
      <c r="M1420" s="13">
        <v>294376.28</v>
      </c>
      <c r="N1420" s="1">
        <v>324951.0</v>
      </c>
      <c r="O1420" s="13"/>
    </row>
    <row r="1421">
      <c r="A1421" s="1" t="s">
        <v>10020</v>
      </c>
      <c r="B1421" s="1" t="s">
        <v>7206</v>
      </c>
      <c r="C1421" s="1" t="s">
        <v>10021</v>
      </c>
      <c r="D1421" s="1" t="s">
        <v>7188</v>
      </c>
      <c r="E1421" s="1">
        <v>603.0</v>
      </c>
      <c r="F1421" s="1">
        <v>394.37</v>
      </c>
      <c r="G1421" s="1" t="s">
        <v>7163</v>
      </c>
      <c r="H1421" s="12">
        <v>45832.0</v>
      </c>
      <c r="I1421" s="1">
        <v>6.0</v>
      </c>
      <c r="J1421" s="1">
        <v>2025.0</v>
      </c>
      <c r="K1421" s="1" t="s">
        <v>7164</v>
      </c>
      <c r="L1421" s="1">
        <v>450.0</v>
      </c>
      <c r="M1421" s="13">
        <v>237805.11</v>
      </c>
      <c r="N1421" s="1">
        <v>271350.0</v>
      </c>
      <c r="O1421" s="13"/>
    </row>
    <row r="1422">
      <c r="A1422" s="1" t="s">
        <v>10022</v>
      </c>
      <c r="B1422" s="1" t="s">
        <v>7202</v>
      </c>
      <c r="C1422" s="1" t="s">
        <v>10023</v>
      </c>
      <c r="D1422" s="1" t="s">
        <v>7162</v>
      </c>
      <c r="E1422" s="1">
        <v>428.0</v>
      </c>
      <c r="F1422" s="1">
        <v>471.84</v>
      </c>
      <c r="G1422" s="1" t="s">
        <v>7185</v>
      </c>
      <c r="H1422" s="12">
        <v>45876.0</v>
      </c>
      <c r="I1422" s="1">
        <v>8.0</v>
      </c>
      <c r="J1422" s="1">
        <v>2025.0</v>
      </c>
      <c r="K1422" s="1" t="s">
        <v>7164</v>
      </c>
      <c r="L1422" s="1">
        <v>360.1</v>
      </c>
      <c r="M1422" s="13">
        <v>201947.52</v>
      </c>
      <c r="N1422" s="1">
        <v>154122.8</v>
      </c>
      <c r="O1422" s="13"/>
    </row>
    <row r="1423">
      <c r="A1423" s="1" t="s">
        <v>10024</v>
      </c>
      <c r="B1423" s="1" t="s">
        <v>7172</v>
      </c>
      <c r="C1423" s="1" t="s">
        <v>10025</v>
      </c>
      <c r="D1423" s="1" t="s">
        <v>7213</v>
      </c>
      <c r="E1423" s="1">
        <v>841.0</v>
      </c>
      <c r="F1423" s="1">
        <v>390.3</v>
      </c>
      <c r="G1423" s="1" t="s">
        <v>7169</v>
      </c>
      <c r="H1423" s="12">
        <v>45799.0</v>
      </c>
      <c r="I1423" s="1">
        <v>5.0</v>
      </c>
      <c r="J1423" s="1">
        <v>2025.0</v>
      </c>
      <c r="K1423" s="1" t="s">
        <v>7170</v>
      </c>
      <c r="L1423" s="1">
        <v>298.0</v>
      </c>
      <c r="M1423" s="13">
        <v>328242.3</v>
      </c>
      <c r="N1423" s="1">
        <v>250618.0</v>
      </c>
      <c r="O1423" s="13"/>
    </row>
    <row r="1424">
      <c r="A1424" s="1" t="s">
        <v>10026</v>
      </c>
      <c r="B1424" s="1" t="s">
        <v>7166</v>
      </c>
      <c r="C1424" s="1" t="s">
        <v>10027</v>
      </c>
      <c r="D1424" s="1" t="s">
        <v>7174</v>
      </c>
      <c r="E1424" s="1">
        <v>363.0</v>
      </c>
      <c r="F1424" s="1">
        <v>372.54</v>
      </c>
      <c r="G1424" s="1" t="s">
        <v>7178</v>
      </c>
      <c r="H1424" s="12">
        <v>45740.0</v>
      </c>
      <c r="I1424" s="1">
        <v>3.0</v>
      </c>
      <c r="J1424" s="1">
        <v>2025.0</v>
      </c>
      <c r="K1424" s="1" t="s">
        <v>7170</v>
      </c>
      <c r="L1424" s="1">
        <v>419.1</v>
      </c>
      <c r="M1424" s="13">
        <v>135232.02</v>
      </c>
      <c r="N1424" s="1">
        <v>152133.3</v>
      </c>
      <c r="O1424" s="13"/>
    </row>
    <row r="1425">
      <c r="A1425" s="1" t="s">
        <v>10028</v>
      </c>
      <c r="B1425" s="1" t="s">
        <v>7172</v>
      </c>
      <c r="C1425" s="1" t="s">
        <v>10029</v>
      </c>
      <c r="D1425" s="1" t="s">
        <v>7174</v>
      </c>
      <c r="E1425" s="1">
        <v>162.0</v>
      </c>
      <c r="F1425" s="1">
        <v>347.45</v>
      </c>
      <c r="G1425" s="1" t="s">
        <v>7163</v>
      </c>
      <c r="H1425" s="12">
        <v>45913.0</v>
      </c>
      <c r="I1425" s="1">
        <v>9.0</v>
      </c>
      <c r="J1425" s="1">
        <v>2025.0</v>
      </c>
      <c r="K1425" s="1" t="s">
        <v>7164</v>
      </c>
      <c r="L1425" s="1">
        <v>447.5</v>
      </c>
      <c r="M1425" s="13">
        <v>56286.9</v>
      </c>
      <c r="N1425" s="1">
        <v>72495.0</v>
      </c>
      <c r="O1425" s="13"/>
    </row>
    <row r="1426">
      <c r="A1426" s="1" t="s">
        <v>10030</v>
      </c>
      <c r="B1426" s="1" t="s">
        <v>7160</v>
      </c>
      <c r="C1426" s="1" t="s">
        <v>10031</v>
      </c>
      <c r="D1426" s="1" t="s">
        <v>7213</v>
      </c>
      <c r="E1426" s="1">
        <v>493.0</v>
      </c>
      <c r="F1426" s="1">
        <v>535.7</v>
      </c>
      <c r="G1426" s="1" t="s">
        <v>7204</v>
      </c>
      <c r="H1426" s="12">
        <v>45678.0</v>
      </c>
      <c r="I1426" s="1">
        <v>1.0</v>
      </c>
      <c r="J1426" s="1">
        <v>2025.0</v>
      </c>
      <c r="K1426" s="1" t="s">
        <v>7170</v>
      </c>
      <c r="L1426" s="1">
        <v>216.5</v>
      </c>
      <c r="M1426" s="13">
        <v>264100.1</v>
      </c>
      <c r="N1426" s="1">
        <v>106734.5</v>
      </c>
      <c r="O1426" s="13"/>
    </row>
    <row r="1427">
      <c r="A1427" s="1" t="s">
        <v>10032</v>
      </c>
      <c r="B1427" s="1" t="s">
        <v>7202</v>
      </c>
      <c r="C1427" s="1" t="s">
        <v>10033</v>
      </c>
      <c r="D1427" s="1" t="s">
        <v>7213</v>
      </c>
      <c r="E1427" s="1">
        <v>354.0</v>
      </c>
      <c r="F1427" s="1">
        <v>412.35</v>
      </c>
      <c r="G1427" s="1" t="s">
        <v>7182</v>
      </c>
      <c r="H1427" s="12">
        <v>45725.0</v>
      </c>
      <c r="I1427" s="1">
        <v>3.0</v>
      </c>
      <c r="J1427" s="1">
        <v>2025.0</v>
      </c>
      <c r="K1427" s="1" t="s">
        <v>7170</v>
      </c>
      <c r="L1427" s="1">
        <v>473.1</v>
      </c>
      <c r="M1427" s="13">
        <v>145971.9</v>
      </c>
      <c r="N1427" s="1">
        <v>167477.4</v>
      </c>
      <c r="O1427" s="13"/>
    </row>
    <row r="1428">
      <c r="A1428" s="1" t="s">
        <v>10034</v>
      </c>
      <c r="B1428" s="1" t="s">
        <v>7202</v>
      </c>
      <c r="C1428" s="1" t="s">
        <v>10035</v>
      </c>
      <c r="D1428" s="1" t="s">
        <v>7213</v>
      </c>
      <c r="E1428" s="1">
        <v>749.0</v>
      </c>
      <c r="F1428" s="1">
        <v>499.14</v>
      </c>
      <c r="G1428" s="1" t="s">
        <v>7191</v>
      </c>
      <c r="H1428" s="12">
        <v>46012.0</v>
      </c>
      <c r="I1428" s="1">
        <v>12.0</v>
      </c>
      <c r="J1428" s="1">
        <v>2025.0</v>
      </c>
      <c r="K1428" s="1" t="s">
        <v>7164</v>
      </c>
      <c r="L1428" s="1">
        <v>199.2</v>
      </c>
      <c r="M1428" s="13">
        <v>373855.86</v>
      </c>
      <c r="N1428" s="1">
        <v>149200.8</v>
      </c>
      <c r="O1428" s="13"/>
    </row>
    <row r="1429">
      <c r="A1429" s="1" t="s">
        <v>10036</v>
      </c>
      <c r="B1429" s="1" t="s">
        <v>7160</v>
      </c>
      <c r="C1429" s="1" t="s">
        <v>10037</v>
      </c>
      <c r="D1429" s="1" t="s">
        <v>7168</v>
      </c>
      <c r="E1429" s="1">
        <v>140.0</v>
      </c>
      <c r="F1429" s="1">
        <v>584.41</v>
      </c>
      <c r="G1429" s="1" t="s">
        <v>7204</v>
      </c>
      <c r="H1429" s="12">
        <v>45768.0</v>
      </c>
      <c r="I1429" s="1">
        <v>4.0</v>
      </c>
      <c r="J1429" s="1">
        <v>2025.0</v>
      </c>
      <c r="K1429" s="1" t="s">
        <v>7170</v>
      </c>
      <c r="L1429" s="1">
        <v>153.1</v>
      </c>
      <c r="M1429" s="13">
        <v>81817.4</v>
      </c>
      <c r="N1429" s="1">
        <v>21434.0</v>
      </c>
      <c r="O1429" s="13"/>
    </row>
    <row r="1430">
      <c r="A1430" s="1" t="s">
        <v>10038</v>
      </c>
      <c r="B1430" s="1" t="s">
        <v>7202</v>
      </c>
      <c r="C1430" s="1" t="s">
        <v>10039</v>
      </c>
      <c r="D1430" s="1" t="s">
        <v>7213</v>
      </c>
      <c r="E1430" s="1">
        <v>567.0</v>
      </c>
      <c r="F1430" s="1">
        <v>424.37</v>
      </c>
      <c r="G1430" s="1" t="s">
        <v>7191</v>
      </c>
      <c r="H1430" s="12">
        <v>45958.0</v>
      </c>
      <c r="I1430" s="1">
        <v>10.0</v>
      </c>
      <c r="J1430" s="1">
        <v>2025.0</v>
      </c>
      <c r="K1430" s="1" t="s">
        <v>7164</v>
      </c>
      <c r="L1430" s="1">
        <v>436.1</v>
      </c>
      <c r="M1430" s="13">
        <v>240617.79</v>
      </c>
      <c r="N1430" s="1">
        <v>247268.7</v>
      </c>
      <c r="O1430" s="13"/>
    </row>
    <row r="1431">
      <c r="A1431" s="1" t="s">
        <v>10040</v>
      </c>
      <c r="B1431" s="1" t="s">
        <v>7202</v>
      </c>
      <c r="C1431" s="1" t="s">
        <v>10041</v>
      </c>
      <c r="D1431" s="1" t="s">
        <v>7168</v>
      </c>
      <c r="E1431" s="1">
        <v>888.0</v>
      </c>
      <c r="F1431" s="1">
        <v>335.71</v>
      </c>
      <c r="G1431" s="1" t="s">
        <v>7163</v>
      </c>
      <c r="H1431" s="12">
        <v>45884.0</v>
      </c>
      <c r="I1431" s="1">
        <v>8.0</v>
      </c>
      <c r="J1431" s="1">
        <v>2025.0</v>
      </c>
      <c r="K1431" s="1" t="s">
        <v>7170</v>
      </c>
      <c r="L1431" s="1">
        <v>236.9</v>
      </c>
      <c r="M1431" s="13">
        <v>298110.48</v>
      </c>
      <c r="N1431" s="1">
        <v>210367.2</v>
      </c>
      <c r="O1431" s="13"/>
    </row>
    <row r="1432">
      <c r="A1432" s="1" t="s">
        <v>10042</v>
      </c>
      <c r="B1432" s="1" t="s">
        <v>7176</v>
      </c>
      <c r="C1432" s="1" t="s">
        <v>10043</v>
      </c>
      <c r="D1432" s="1" t="s">
        <v>7198</v>
      </c>
      <c r="E1432" s="1">
        <v>403.0</v>
      </c>
      <c r="F1432" s="1">
        <v>445.42</v>
      </c>
      <c r="G1432" s="1" t="s">
        <v>7178</v>
      </c>
      <c r="H1432" s="12">
        <v>45674.0</v>
      </c>
      <c r="I1432" s="1">
        <v>1.0</v>
      </c>
      <c r="J1432" s="1">
        <v>2025.0</v>
      </c>
      <c r="K1432" s="1" t="s">
        <v>7164</v>
      </c>
      <c r="L1432" s="1">
        <v>390.9</v>
      </c>
      <c r="M1432" s="13">
        <v>179504.26</v>
      </c>
      <c r="N1432" s="1">
        <v>157532.7</v>
      </c>
      <c r="O1432" s="13"/>
    </row>
    <row r="1433">
      <c r="A1433" s="1" t="s">
        <v>10044</v>
      </c>
      <c r="B1433" s="1" t="s">
        <v>7166</v>
      </c>
      <c r="C1433" s="1" t="s">
        <v>10045</v>
      </c>
      <c r="D1433" s="1" t="s">
        <v>7188</v>
      </c>
      <c r="E1433" s="1">
        <v>317.0</v>
      </c>
      <c r="F1433" s="1">
        <v>526.67</v>
      </c>
      <c r="G1433" s="1" t="s">
        <v>7182</v>
      </c>
      <c r="H1433" s="12">
        <v>45790.0</v>
      </c>
      <c r="I1433" s="1">
        <v>5.0</v>
      </c>
      <c r="J1433" s="1">
        <v>2025.0</v>
      </c>
      <c r="K1433" s="1" t="s">
        <v>7170</v>
      </c>
      <c r="L1433" s="1">
        <v>295.5</v>
      </c>
      <c r="M1433" s="13">
        <v>166954.39</v>
      </c>
      <c r="N1433" s="1">
        <v>93673.5</v>
      </c>
      <c r="O1433" s="13"/>
    </row>
    <row r="1434">
      <c r="A1434" s="1" t="s">
        <v>10046</v>
      </c>
      <c r="B1434" s="1" t="s">
        <v>7206</v>
      </c>
      <c r="C1434" s="1" t="s">
        <v>10047</v>
      </c>
      <c r="D1434" s="1" t="s">
        <v>7162</v>
      </c>
      <c r="E1434" s="1">
        <v>400.0</v>
      </c>
      <c r="F1434" s="1">
        <v>587.0</v>
      </c>
      <c r="G1434" s="1" t="s">
        <v>7185</v>
      </c>
      <c r="H1434" s="12">
        <v>45829.0</v>
      </c>
      <c r="I1434" s="1">
        <v>6.0</v>
      </c>
      <c r="J1434" s="1">
        <v>2025.0</v>
      </c>
      <c r="K1434" s="1" t="s">
        <v>7170</v>
      </c>
      <c r="L1434" s="1">
        <v>110.8</v>
      </c>
      <c r="M1434" s="13">
        <v>234800.0</v>
      </c>
      <c r="N1434" s="1">
        <v>44320.0</v>
      </c>
      <c r="O1434" s="13"/>
    </row>
    <row r="1435">
      <c r="A1435" s="1" t="s">
        <v>10048</v>
      </c>
      <c r="B1435" s="1" t="s">
        <v>7172</v>
      </c>
      <c r="C1435" s="1" t="s">
        <v>10049</v>
      </c>
      <c r="D1435" s="1" t="s">
        <v>7174</v>
      </c>
      <c r="E1435" s="1">
        <v>431.0</v>
      </c>
      <c r="F1435" s="1">
        <v>310.49</v>
      </c>
      <c r="G1435" s="1" t="s">
        <v>7163</v>
      </c>
      <c r="H1435" s="12">
        <v>45733.0</v>
      </c>
      <c r="I1435" s="1">
        <v>3.0</v>
      </c>
      <c r="J1435" s="1">
        <v>2025.0</v>
      </c>
      <c r="K1435" s="1" t="s">
        <v>7170</v>
      </c>
      <c r="L1435" s="1">
        <v>476.0</v>
      </c>
      <c r="M1435" s="13">
        <v>133821.19</v>
      </c>
      <c r="N1435" s="1">
        <v>205156.0</v>
      </c>
      <c r="O1435" s="13"/>
    </row>
    <row r="1436">
      <c r="A1436" s="1" t="s">
        <v>10050</v>
      </c>
      <c r="B1436" s="1" t="s">
        <v>7202</v>
      </c>
      <c r="C1436" s="1" t="s">
        <v>10051</v>
      </c>
      <c r="D1436" s="1" t="s">
        <v>7162</v>
      </c>
      <c r="E1436" s="1">
        <v>260.0</v>
      </c>
      <c r="F1436" s="1">
        <v>312.78</v>
      </c>
      <c r="G1436" s="1" t="s">
        <v>7191</v>
      </c>
      <c r="H1436" s="12">
        <v>46020.0</v>
      </c>
      <c r="I1436" s="1">
        <v>12.0</v>
      </c>
      <c r="J1436" s="1">
        <v>2025.0</v>
      </c>
      <c r="K1436" s="1" t="s">
        <v>7164</v>
      </c>
      <c r="L1436" s="1">
        <v>134.5</v>
      </c>
      <c r="M1436" s="13">
        <v>81322.8</v>
      </c>
      <c r="N1436" s="1">
        <v>34970.0</v>
      </c>
      <c r="O1436" s="13"/>
    </row>
    <row r="1437">
      <c r="A1437" s="1" t="s">
        <v>10052</v>
      </c>
      <c r="B1437" s="1" t="s">
        <v>7180</v>
      </c>
      <c r="C1437" s="1" t="s">
        <v>10053</v>
      </c>
      <c r="D1437" s="1" t="s">
        <v>7168</v>
      </c>
      <c r="E1437" s="1">
        <v>652.0</v>
      </c>
      <c r="F1437" s="1">
        <v>409.94</v>
      </c>
      <c r="G1437" s="1" t="s">
        <v>7163</v>
      </c>
      <c r="H1437" s="12">
        <v>46020.0</v>
      </c>
      <c r="I1437" s="1">
        <v>12.0</v>
      </c>
      <c r="J1437" s="1">
        <v>2025.0</v>
      </c>
      <c r="K1437" s="1" t="s">
        <v>7170</v>
      </c>
      <c r="L1437" s="1">
        <v>405.3</v>
      </c>
      <c r="M1437" s="13">
        <v>267280.88</v>
      </c>
      <c r="N1437" s="1">
        <v>264255.6</v>
      </c>
      <c r="O1437" s="13"/>
    </row>
    <row r="1438">
      <c r="A1438" s="1" t="s">
        <v>10054</v>
      </c>
      <c r="B1438" s="1" t="s">
        <v>7172</v>
      </c>
      <c r="C1438" s="1" t="s">
        <v>10055</v>
      </c>
      <c r="D1438" s="1" t="s">
        <v>7188</v>
      </c>
      <c r="E1438" s="1">
        <v>918.0</v>
      </c>
      <c r="F1438" s="1">
        <v>324.85</v>
      </c>
      <c r="G1438" s="1" t="s">
        <v>7169</v>
      </c>
      <c r="H1438" s="12">
        <v>45952.0</v>
      </c>
      <c r="I1438" s="1">
        <v>10.0</v>
      </c>
      <c r="J1438" s="1">
        <v>2025.0</v>
      </c>
      <c r="K1438" s="1" t="s">
        <v>7170</v>
      </c>
      <c r="L1438" s="1">
        <v>215.2</v>
      </c>
      <c r="M1438" s="13">
        <v>298212.3</v>
      </c>
      <c r="N1438" s="1">
        <v>197553.6</v>
      </c>
      <c r="O1438" s="13"/>
    </row>
    <row r="1439">
      <c r="A1439" s="1" t="s">
        <v>10056</v>
      </c>
      <c r="B1439" s="1" t="s">
        <v>7180</v>
      </c>
      <c r="C1439" s="1" t="s">
        <v>10057</v>
      </c>
      <c r="D1439" s="1" t="s">
        <v>7210</v>
      </c>
      <c r="E1439" s="1">
        <v>563.0</v>
      </c>
      <c r="F1439" s="1">
        <v>333.65</v>
      </c>
      <c r="G1439" s="1" t="s">
        <v>7182</v>
      </c>
      <c r="H1439" s="12">
        <v>45841.0</v>
      </c>
      <c r="I1439" s="1">
        <v>7.0</v>
      </c>
      <c r="J1439" s="1">
        <v>2025.0</v>
      </c>
      <c r="K1439" s="1" t="s">
        <v>7170</v>
      </c>
      <c r="L1439" s="1">
        <v>242.5</v>
      </c>
      <c r="M1439" s="13">
        <v>187844.95</v>
      </c>
      <c r="N1439" s="1">
        <v>136527.5</v>
      </c>
      <c r="O1439" s="13"/>
    </row>
    <row r="1440">
      <c r="A1440" s="1" t="s">
        <v>10058</v>
      </c>
      <c r="B1440" s="1" t="s">
        <v>7172</v>
      </c>
      <c r="C1440" s="1" t="s">
        <v>10059</v>
      </c>
      <c r="D1440" s="1" t="s">
        <v>7210</v>
      </c>
      <c r="E1440" s="1">
        <v>684.0</v>
      </c>
      <c r="F1440" s="1">
        <v>580.97</v>
      </c>
      <c r="G1440" s="1" t="s">
        <v>7182</v>
      </c>
      <c r="H1440" s="12">
        <v>45866.0</v>
      </c>
      <c r="I1440" s="1">
        <v>7.0</v>
      </c>
      <c r="J1440" s="1">
        <v>2025.0</v>
      </c>
      <c r="K1440" s="1" t="s">
        <v>7170</v>
      </c>
      <c r="L1440" s="1">
        <v>102.8</v>
      </c>
      <c r="M1440" s="13">
        <v>397383.48</v>
      </c>
      <c r="N1440" s="1">
        <v>70315.2</v>
      </c>
      <c r="O1440" s="13"/>
    </row>
    <row r="1441">
      <c r="A1441" s="1" t="s">
        <v>10060</v>
      </c>
      <c r="B1441" s="1" t="s">
        <v>7202</v>
      </c>
      <c r="C1441" s="1" t="s">
        <v>10061</v>
      </c>
      <c r="D1441" s="1" t="s">
        <v>7162</v>
      </c>
      <c r="E1441" s="1">
        <v>267.0</v>
      </c>
      <c r="F1441" s="1">
        <v>322.5</v>
      </c>
      <c r="G1441" s="1" t="s">
        <v>7191</v>
      </c>
      <c r="H1441" s="12">
        <v>45880.0</v>
      </c>
      <c r="I1441" s="1">
        <v>8.0</v>
      </c>
      <c r="J1441" s="1">
        <v>2025.0</v>
      </c>
      <c r="K1441" s="1" t="s">
        <v>7164</v>
      </c>
      <c r="L1441" s="1">
        <v>149.1</v>
      </c>
      <c r="M1441" s="13">
        <v>86107.5</v>
      </c>
      <c r="N1441" s="1">
        <v>39809.7</v>
      </c>
      <c r="O1441" s="13"/>
    </row>
    <row r="1442">
      <c r="A1442" s="1" t="s">
        <v>10062</v>
      </c>
      <c r="B1442" s="1" t="s">
        <v>7176</v>
      </c>
      <c r="C1442" s="1" t="s">
        <v>10063</v>
      </c>
      <c r="D1442" s="1" t="s">
        <v>7213</v>
      </c>
      <c r="E1442" s="1">
        <v>198.0</v>
      </c>
      <c r="F1442" s="1">
        <v>338.13</v>
      </c>
      <c r="G1442" s="1" t="s">
        <v>7185</v>
      </c>
      <c r="H1442" s="12">
        <v>45734.0</v>
      </c>
      <c r="I1442" s="1">
        <v>3.0</v>
      </c>
      <c r="J1442" s="1">
        <v>2025.0</v>
      </c>
      <c r="K1442" s="1" t="s">
        <v>7164</v>
      </c>
      <c r="L1442" s="1">
        <v>460.6</v>
      </c>
      <c r="M1442" s="13">
        <v>66949.74</v>
      </c>
      <c r="N1442" s="1">
        <v>91198.8</v>
      </c>
      <c r="O1442" s="13"/>
    </row>
    <row r="1443">
      <c r="A1443" s="1" t="s">
        <v>10064</v>
      </c>
      <c r="B1443" s="1" t="s">
        <v>7206</v>
      </c>
      <c r="C1443" s="1" t="s">
        <v>10065</v>
      </c>
      <c r="D1443" s="1" t="s">
        <v>7162</v>
      </c>
      <c r="E1443" s="1">
        <v>803.0</v>
      </c>
      <c r="F1443" s="1">
        <v>551.98</v>
      </c>
      <c r="G1443" s="1" t="s">
        <v>7185</v>
      </c>
      <c r="H1443" s="12">
        <v>45924.0</v>
      </c>
      <c r="I1443" s="1">
        <v>9.0</v>
      </c>
      <c r="J1443" s="1">
        <v>2025.0</v>
      </c>
      <c r="K1443" s="1" t="s">
        <v>7170</v>
      </c>
      <c r="L1443" s="1">
        <v>258.4</v>
      </c>
      <c r="M1443" s="13">
        <v>443239.94</v>
      </c>
      <c r="N1443" s="1">
        <v>207495.2</v>
      </c>
      <c r="O1443" s="13"/>
    </row>
    <row r="1444">
      <c r="A1444" s="1" t="s">
        <v>10066</v>
      </c>
      <c r="B1444" s="1" t="s">
        <v>7172</v>
      </c>
      <c r="C1444" s="1" t="s">
        <v>10067</v>
      </c>
      <c r="D1444" s="1" t="s">
        <v>7168</v>
      </c>
      <c r="E1444" s="1">
        <v>666.0</v>
      </c>
      <c r="F1444" s="1">
        <v>574.88</v>
      </c>
      <c r="G1444" s="1" t="s">
        <v>7182</v>
      </c>
      <c r="H1444" s="12">
        <v>45770.0</v>
      </c>
      <c r="I1444" s="1">
        <v>4.0</v>
      </c>
      <c r="J1444" s="1">
        <v>2025.0</v>
      </c>
      <c r="K1444" s="1" t="s">
        <v>7164</v>
      </c>
      <c r="L1444" s="1">
        <v>331.9</v>
      </c>
      <c r="M1444" s="13">
        <v>382870.08</v>
      </c>
      <c r="N1444" s="1">
        <v>221045.4</v>
      </c>
      <c r="O1444" s="13"/>
    </row>
    <row r="1445">
      <c r="A1445" s="1" t="s">
        <v>10068</v>
      </c>
      <c r="B1445" s="1" t="s">
        <v>7206</v>
      </c>
      <c r="C1445" s="1" t="s">
        <v>10069</v>
      </c>
      <c r="D1445" s="1" t="s">
        <v>7168</v>
      </c>
      <c r="E1445" s="1">
        <v>678.0</v>
      </c>
      <c r="F1445" s="1">
        <v>331.46</v>
      </c>
      <c r="G1445" s="1" t="s">
        <v>7185</v>
      </c>
      <c r="H1445" s="12">
        <v>45830.0</v>
      </c>
      <c r="I1445" s="1">
        <v>6.0</v>
      </c>
      <c r="J1445" s="1">
        <v>2025.0</v>
      </c>
      <c r="K1445" s="1" t="s">
        <v>7170</v>
      </c>
      <c r="L1445" s="1">
        <v>468.9</v>
      </c>
      <c r="M1445" s="13">
        <v>224729.88</v>
      </c>
      <c r="N1445" s="1">
        <v>317914.2</v>
      </c>
      <c r="O1445" s="13"/>
    </row>
    <row r="1446">
      <c r="A1446" s="1" t="s">
        <v>10070</v>
      </c>
      <c r="B1446" s="1" t="s">
        <v>7180</v>
      </c>
      <c r="C1446" s="1" t="s">
        <v>10071</v>
      </c>
      <c r="D1446" s="1" t="s">
        <v>7198</v>
      </c>
      <c r="E1446" s="1">
        <v>955.0</v>
      </c>
      <c r="F1446" s="1">
        <v>413.49</v>
      </c>
      <c r="G1446" s="1" t="s">
        <v>7185</v>
      </c>
      <c r="H1446" s="12">
        <v>45775.0</v>
      </c>
      <c r="I1446" s="1">
        <v>4.0</v>
      </c>
      <c r="J1446" s="1">
        <v>2025.0</v>
      </c>
      <c r="K1446" s="1" t="s">
        <v>7164</v>
      </c>
      <c r="L1446" s="1">
        <v>121.2</v>
      </c>
      <c r="M1446" s="13">
        <v>394882.95</v>
      </c>
      <c r="N1446" s="1">
        <v>115746.0</v>
      </c>
      <c r="O1446" s="13"/>
    </row>
    <row r="1447">
      <c r="A1447" s="1" t="s">
        <v>10072</v>
      </c>
      <c r="B1447" s="1" t="s">
        <v>7166</v>
      </c>
      <c r="C1447" s="1" t="s">
        <v>10073</v>
      </c>
      <c r="D1447" s="1" t="s">
        <v>7188</v>
      </c>
      <c r="E1447" s="1">
        <v>469.0</v>
      </c>
      <c r="F1447" s="1">
        <v>516.78</v>
      </c>
      <c r="G1447" s="1" t="s">
        <v>7169</v>
      </c>
      <c r="H1447" s="12">
        <v>46015.0</v>
      </c>
      <c r="I1447" s="1">
        <v>12.0</v>
      </c>
      <c r="J1447" s="1">
        <v>2025.0</v>
      </c>
      <c r="K1447" s="1" t="s">
        <v>7170</v>
      </c>
      <c r="L1447" s="1">
        <v>308.5</v>
      </c>
      <c r="M1447" s="13">
        <v>242369.82</v>
      </c>
      <c r="N1447" s="1">
        <v>144686.5</v>
      </c>
      <c r="O1447" s="13"/>
    </row>
    <row r="1448">
      <c r="A1448" s="1" t="s">
        <v>10074</v>
      </c>
      <c r="B1448" s="1" t="s">
        <v>7180</v>
      </c>
      <c r="C1448" s="1" t="s">
        <v>10075</v>
      </c>
      <c r="D1448" s="1" t="s">
        <v>7174</v>
      </c>
      <c r="E1448" s="1">
        <v>893.0</v>
      </c>
      <c r="F1448" s="1">
        <v>577.42</v>
      </c>
      <c r="G1448" s="1" t="s">
        <v>7169</v>
      </c>
      <c r="H1448" s="12">
        <v>45957.0</v>
      </c>
      <c r="I1448" s="1">
        <v>10.0</v>
      </c>
      <c r="J1448" s="1">
        <v>2025.0</v>
      </c>
      <c r="K1448" s="1" t="s">
        <v>7164</v>
      </c>
      <c r="L1448" s="1">
        <v>255.6</v>
      </c>
      <c r="M1448" s="13">
        <v>515636.06</v>
      </c>
      <c r="N1448" s="1">
        <v>228250.8</v>
      </c>
      <c r="O1448" s="13"/>
    </row>
    <row r="1449">
      <c r="A1449" s="1" t="s">
        <v>10076</v>
      </c>
      <c r="B1449" s="1" t="s">
        <v>7176</v>
      </c>
      <c r="C1449" s="1" t="s">
        <v>10077</v>
      </c>
      <c r="D1449" s="1" t="s">
        <v>7210</v>
      </c>
      <c r="E1449" s="1">
        <v>457.0</v>
      </c>
      <c r="F1449" s="1">
        <v>528.33</v>
      </c>
      <c r="G1449" s="1" t="s">
        <v>7185</v>
      </c>
      <c r="H1449" s="12">
        <v>45786.0</v>
      </c>
      <c r="I1449" s="1">
        <v>5.0</v>
      </c>
      <c r="J1449" s="1">
        <v>2025.0</v>
      </c>
      <c r="K1449" s="1" t="s">
        <v>7170</v>
      </c>
      <c r="L1449" s="1">
        <v>287.6</v>
      </c>
      <c r="M1449" s="13">
        <v>241446.81</v>
      </c>
      <c r="N1449" s="1">
        <v>131433.2</v>
      </c>
      <c r="O1449" s="13"/>
    </row>
    <row r="1450">
      <c r="A1450" s="1" t="s">
        <v>10078</v>
      </c>
      <c r="B1450" s="1" t="s">
        <v>7202</v>
      </c>
      <c r="C1450" s="1" t="s">
        <v>10079</v>
      </c>
      <c r="D1450" s="1" t="s">
        <v>7162</v>
      </c>
      <c r="E1450" s="1">
        <v>627.0</v>
      </c>
      <c r="F1450" s="1">
        <v>496.51</v>
      </c>
      <c r="G1450" s="1" t="s">
        <v>7191</v>
      </c>
      <c r="H1450" s="12">
        <v>45781.0</v>
      </c>
      <c r="I1450" s="1">
        <v>5.0</v>
      </c>
      <c r="J1450" s="1">
        <v>2025.0</v>
      </c>
      <c r="K1450" s="1" t="s">
        <v>7170</v>
      </c>
      <c r="L1450" s="1">
        <v>447.4</v>
      </c>
      <c r="M1450" s="13">
        <v>311311.77</v>
      </c>
      <c r="N1450" s="1">
        <v>280519.8</v>
      </c>
      <c r="O1450" s="13"/>
    </row>
    <row r="1451">
      <c r="A1451" s="1" t="s">
        <v>10080</v>
      </c>
      <c r="B1451" s="1" t="s">
        <v>7176</v>
      </c>
      <c r="C1451" s="1" t="s">
        <v>10081</v>
      </c>
      <c r="D1451" s="1" t="s">
        <v>7168</v>
      </c>
      <c r="E1451" s="1">
        <v>739.0</v>
      </c>
      <c r="F1451" s="1">
        <v>496.24</v>
      </c>
      <c r="G1451" s="1" t="s">
        <v>7185</v>
      </c>
      <c r="H1451" s="12">
        <v>45758.0</v>
      </c>
      <c r="I1451" s="1">
        <v>4.0</v>
      </c>
      <c r="J1451" s="1">
        <v>2025.0</v>
      </c>
      <c r="K1451" s="1" t="s">
        <v>7170</v>
      </c>
      <c r="L1451" s="1">
        <v>478.3</v>
      </c>
      <c r="M1451" s="13">
        <v>366721.36</v>
      </c>
      <c r="N1451" s="1">
        <v>353463.7</v>
      </c>
      <c r="O1451" s="13"/>
    </row>
    <row r="1452">
      <c r="A1452" s="1" t="s">
        <v>10082</v>
      </c>
      <c r="B1452" s="1" t="s">
        <v>7206</v>
      </c>
      <c r="C1452" s="1" t="s">
        <v>10083</v>
      </c>
      <c r="D1452" s="1" t="s">
        <v>7210</v>
      </c>
      <c r="E1452" s="1">
        <v>484.0</v>
      </c>
      <c r="F1452" s="1">
        <v>479.02</v>
      </c>
      <c r="G1452" s="1" t="s">
        <v>7178</v>
      </c>
      <c r="H1452" s="12">
        <v>45921.0</v>
      </c>
      <c r="I1452" s="1">
        <v>9.0</v>
      </c>
      <c r="J1452" s="1">
        <v>2025.0</v>
      </c>
      <c r="K1452" s="1" t="s">
        <v>7170</v>
      </c>
      <c r="L1452" s="1">
        <v>288.6</v>
      </c>
      <c r="M1452" s="13">
        <v>231845.68</v>
      </c>
      <c r="N1452" s="1">
        <v>139682.4</v>
      </c>
      <c r="O1452" s="13"/>
    </row>
    <row r="1453">
      <c r="A1453" s="1" t="s">
        <v>10084</v>
      </c>
      <c r="B1453" s="1" t="s">
        <v>7160</v>
      </c>
      <c r="C1453" s="1" t="s">
        <v>10085</v>
      </c>
      <c r="D1453" s="1" t="s">
        <v>7213</v>
      </c>
      <c r="E1453" s="1">
        <v>695.0</v>
      </c>
      <c r="F1453" s="1">
        <v>436.59</v>
      </c>
      <c r="G1453" s="1" t="s">
        <v>7163</v>
      </c>
      <c r="H1453" s="12">
        <v>45862.0</v>
      </c>
      <c r="I1453" s="1">
        <v>7.0</v>
      </c>
      <c r="J1453" s="1">
        <v>2025.0</v>
      </c>
      <c r="K1453" s="1" t="s">
        <v>7170</v>
      </c>
      <c r="L1453" s="1">
        <v>212.9</v>
      </c>
      <c r="M1453" s="13">
        <v>303430.05</v>
      </c>
      <c r="N1453" s="1">
        <v>147965.5</v>
      </c>
      <c r="O1453" s="13"/>
    </row>
    <row r="1454">
      <c r="A1454" s="1" t="s">
        <v>10086</v>
      </c>
      <c r="B1454" s="1" t="s">
        <v>7176</v>
      </c>
      <c r="C1454" s="1" t="s">
        <v>10087</v>
      </c>
      <c r="D1454" s="1" t="s">
        <v>7213</v>
      </c>
      <c r="E1454" s="1">
        <v>470.0</v>
      </c>
      <c r="F1454" s="1">
        <v>359.95</v>
      </c>
      <c r="G1454" s="1" t="s">
        <v>7169</v>
      </c>
      <c r="H1454" s="12">
        <v>45907.0</v>
      </c>
      <c r="I1454" s="1">
        <v>9.0</v>
      </c>
      <c r="J1454" s="1">
        <v>2025.0</v>
      </c>
      <c r="K1454" s="1" t="s">
        <v>7170</v>
      </c>
      <c r="L1454" s="1">
        <v>384.8</v>
      </c>
      <c r="M1454" s="13">
        <v>169176.5</v>
      </c>
      <c r="N1454" s="1">
        <v>180856.0</v>
      </c>
      <c r="O1454" s="13"/>
    </row>
    <row r="1455">
      <c r="A1455" s="1" t="s">
        <v>10088</v>
      </c>
      <c r="B1455" s="1" t="s">
        <v>7202</v>
      </c>
      <c r="C1455" s="1" t="s">
        <v>10089</v>
      </c>
      <c r="D1455" s="1" t="s">
        <v>7162</v>
      </c>
      <c r="E1455" s="1">
        <v>312.0</v>
      </c>
      <c r="F1455" s="1">
        <v>323.88</v>
      </c>
      <c r="G1455" s="1" t="s">
        <v>7185</v>
      </c>
      <c r="H1455" s="12">
        <v>45883.0</v>
      </c>
      <c r="I1455" s="1">
        <v>8.0</v>
      </c>
      <c r="J1455" s="1">
        <v>2025.0</v>
      </c>
      <c r="K1455" s="1" t="s">
        <v>7170</v>
      </c>
      <c r="L1455" s="1">
        <v>128.1</v>
      </c>
      <c r="M1455" s="13">
        <v>101050.56</v>
      </c>
      <c r="N1455" s="1">
        <v>39967.2</v>
      </c>
      <c r="O1455" s="13"/>
    </row>
    <row r="1456">
      <c r="A1456" s="1" t="s">
        <v>10090</v>
      </c>
      <c r="B1456" s="1" t="s">
        <v>7160</v>
      </c>
      <c r="C1456" s="1" t="s">
        <v>10091</v>
      </c>
      <c r="D1456" s="1" t="s">
        <v>7174</v>
      </c>
      <c r="E1456" s="1">
        <v>117.0</v>
      </c>
      <c r="F1456" s="1">
        <v>575.98</v>
      </c>
      <c r="G1456" s="1" t="s">
        <v>7182</v>
      </c>
      <c r="H1456" s="12">
        <v>46021.0</v>
      </c>
      <c r="I1456" s="1">
        <v>12.0</v>
      </c>
      <c r="J1456" s="1">
        <v>2025.0</v>
      </c>
      <c r="K1456" s="1" t="s">
        <v>7164</v>
      </c>
      <c r="L1456" s="1">
        <v>237.1</v>
      </c>
      <c r="M1456" s="13">
        <v>67389.66</v>
      </c>
      <c r="N1456" s="1">
        <v>27740.7</v>
      </c>
      <c r="O1456" s="13"/>
    </row>
    <row r="1457">
      <c r="A1457" s="1" t="s">
        <v>10092</v>
      </c>
      <c r="B1457" s="1" t="s">
        <v>7166</v>
      </c>
      <c r="C1457" s="1" t="s">
        <v>10093</v>
      </c>
      <c r="D1457" s="1" t="s">
        <v>7210</v>
      </c>
      <c r="E1457" s="1">
        <v>842.0</v>
      </c>
      <c r="F1457" s="1">
        <v>436.52</v>
      </c>
      <c r="G1457" s="1" t="s">
        <v>7169</v>
      </c>
      <c r="H1457" s="12">
        <v>45716.0</v>
      </c>
      <c r="I1457" s="1">
        <v>2.0</v>
      </c>
      <c r="J1457" s="1">
        <v>2025.0</v>
      </c>
      <c r="K1457" s="1" t="s">
        <v>7164</v>
      </c>
      <c r="L1457" s="1">
        <v>319.2</v>
      </c>
      <c r="M1457" s="13">
        <v>367549.84</v>
      </c>
      <c r="N1457" s="1">
        <v>268766.4</v>
      </c>
      <c r="O1457" s="13"/>
    </row>
    <row r="1458">
      <c r="A1458" s="1" t="s">
        <v>10094</v>
      </c>
      <c r="B1458" s="1" t="s">
        <v>7172</v>
      </c>
      <c r="C1458" s="1" t="s">
        <v>10095</v>
      </c>
      <c r="D1458" s="1" t="s">
        <v>7174</v>
      </c>
      <c r="E1458" s="1">
        <v>816.0</v>
      </c>
      <c r="F1458" s="1">
        <v>331.61</v>
      </c>
      <c r="G1458" s="1" t="s">
        <v>7169</v>
      </c>
      <c r="H1458" s="12">
        <v>45855.0</v>
      </c>
      <c r="I1458" s="1">
        <v>7.0</v>
      </c>
      <c r="J1458" s="1">
        <v>2025.0</v>
      </c>
      <c r="K1458" s="1" t="s">
        <v>7170</v>
      </c>
      <c r="L1458" s="1">
        <v>451.6</v>
      </c>
      <c r="M1458" s="13">
        <v>270593.76</v>
      </c>
      <c r="N1458" s="1">
        <v>368505.6</v>
      </c>
      <c r="O1458" s="13"/>
    </row>
    <row r="1459">
      <c r="A1459" s="1" t="s">
        <v>10096</v>
      </c>
      <c r="B1459" s="1" t="s">
        <v>7202</v>
      </c>
      <c r="C1459" s="1" t="s">
        <v>10097</v>
      </c>
      <c r="D1459" s="1" t="s">
        <v>7162</v>
      </c>
      <c r="E1459" s="1">
        <v>869.0</v>
      </c>
      <c r="F1459" s="1">
        <v>330.06</v>
      </c>
      <c r="G1459" s="1" t="s">
        <v>7191</v>
      </c>
      <c r="H1459" s="12">
        <v>45903.0</v>
      </c>
      <c r="I1459" s="1">
        <v>9.0</v>
      </c>
      <c r="J1459" s="1">
        <v>2025.0</v>
      </c>
      <c r="K1459" s="1" t="s">
        <v>7164</v>
      </c>
      <c r="L1459" s="1">
        <v>303.1</v>
      </c>
      <c r="M1459" s="13">
        <v>286822.14</v>
      </c>
      <c r="N1459" s="1">
        <v>263393.9</v>
      </c>
      <c r="O1459" s="13"/>
    </row>
    <row r="1460">
      <c r="A1460" s="1" t="s">
        <v>10098</v>
      </c>
      <c r="B1460" s="1" t="s">
        <v>7166</v>
      </c>
      <c r="C1460" s="1" t="s">
        <v>10099</v>
      </c>
      <c r="D1460" s="1" t="s">
        <v>7210</v>
      </c>
      <c r="E1460" s="1">
        <v>990.0</v>
      </c>
      <c r="F1460" s="1">
        <v>359.74</v>
      </c>
      <c r="G1460" s="1" t="s">
        <v>7163</v>
      </c>
      <c r="H1460" s="12">
        <v>45815.0</v>
      </c>
      <c r="I1460" s="1">
        <v>6.0</v>
      </c>
      <c r="J1460" s="1">
        <v>2025.0</v>
      </c>
      <c r="K1460" s="1" t="s">
        <v>7164</v>
      </c>
      <c r="L1460" s="1">
        <v>130.4</v>
      </c>
      <c r="M1460" s="13">
        <v>356142.6</v>
      </c>
      <c r="N1460" s="1">
        <v>129096.0</v>
      </c>
      <c r="O1460" s="13"/>
    </row>
    <row r="1461">
      <c r="A1461" s="1" t="s">
        <v>10100</v>
      </c>
      <c r="B1461" s="1" t="s">
        <v>7206</v>
      </c>
      <c r="C1461" s="1" t="s">
        <v>10101</v>
      </c>
      <c r="D1461" s="1" t="s">
        <v>7188</v>
      </c>
      <c r="E1461" s="1">
        <v>708.0</v>
      </c>
      <c r="F1461" s="1">
        <v>509.98</v>
      </c>
      <c r="G1461" s="1" t="s">
        <v>7169</v>
      </c>
      <c r="H1461" s="12">
        <v>45731.0</v>
      </c>
      <c r="I1461" s="1">
        <v>3.0</v>
      </c>
      <c r="J1461" s="1">
        <v>2025.0</v>
      </c>
      <c r="K1461" s="1" t="s">
        <v>7170</v>
      </c>
      <c r="L1461" s="1">
        <v>356.7</v>
      </c>
      <c r="M1461" s="13">
        <v>361065.84</v>
      </c>
      <c r="N1461" s="1">
        <v>252543.6</v>
      </c>
      <c r="O1461" s="13"/>
    </row>
    <row r="1462">
      <c r="A1462" s="1" t="s">
        <v>10102</v>
      </c>
      <c r="B1462" s="1" t="s">
        <v>7202</v>
      </c>
      <c r="C1462" s="1" t="s">
        <v>10103</v>
      </c>
      <c r="D1462" s="1" t="s">
        <v>7162</v>
      </c>
      <c r="E1462" s="1">
        <v>599.0</v>
      </c>
      <c r="F1462" s="1">
        <v>570.42</v>
      </c>
      <c r="G1462" s="1" t="s">
        <v>7169</v>
      </c>
      <c r="H1462" s="12">
        <v>46014.0</v>
      </c>
      <c r="I1462" s="1">
        <v>12.0</v>
      </c>
      <c r="J1462" s="1">
        <v>2025.0</v>
      </c>
      <c r="K1462" s="1" t="s">
        <v>7170</v>
      </c>
      <c r="L1462" s="1">
        <v>431.9</v>
      </c>
      <c r="M1462" s="13">
        <v>341681.58</v>
      </c>
      <c r="N1462" s="1">
        <v>258708.1</v>
      </c>
      <c r="O1462" s="13"/>
    </row>
    <row r="1463">
      <c r="A1463" s="1" t="s">
        <v>10104</v>
      </c>
      <c r="B1463" s="1" t="s">
        <v>7172</v>
      </c>
      <c r="C1463" s="1" t="s">
        <v>10105</v>
      </c>
      <c r="D1463" s="1" t="s">
        <v>7174</v>
      </c>
      <c r="E1463" s="1">
        <v>883.0</v>
      </c>
      <c r="F1463" s="1">
        <v>518.58</v>
      </c>
      <c r="G1463" s="1" t="s">
        <v>7169</v>
      </c>
      <c r="H1463" s="12">
        <v>45738.0</v>
      </c>
      <c r="I1463" s="1">
        <v>3.0</v>
      </c>
      <c r="J1463" s="1">
        <v>2025.0</v>
      </c>
      <c r="K1463" s="1" t="s">
        <v>7164</v>
      </c>
      <c r="L1463" s="1">
        <v>306.9</v>
      </c>
      <c r="M1463" s="13">
        <v>457906.14</v>
      </c>
      <c r="N1463" s="1">
        <v>270992.7</v>
      </c>
      <c r="O1463" s="13"/>
    </row>
    <row r="1464">
      <c r="A1464" s="1" t="s">
        <v>10106</v>
      </c>
      <c r="B1464" s="1" t="s">
        <v>7202</v>
      </c>
      <c r="C1464" s="1" t="s">
        <v>10107</v>
      </c>
      <c r="D1464" s="1" t="s">
        <v>7198</v>
      </c>
      <c r="E1464" s="1">
        <v>801.0</v>
      </c>
      <c r="F1464" s="1">
        <v>313.3</v>
      </c>
      <c r="G1464" s="1" t="s">
        <v>7163</v>
      </c>
      <c r="H1464" s="12">
        <v>45763.0</v>
      </c>
      <c r="I1464" s="1">
        <v>4.0</v>
      </c>
      <c r="J1464" s="1">
        <v>2025.0</v>
      </c>
      <c r="K1464" s="1" t="s">
        <v>7170</v>
      </c>
      <c r="L1464" s="1">
        <v>463.9</v>
      </c>
      <c r="M1464" s="13">
        <v>250953.3</v>
      </c>
      <c r="N1464" s="1">
        <v>371583.9</v>
      </c>
      <c r="O1464" s="13"/>
    </row>
    <row r="1465">
      <c r="A1465" s="1" t="s">
        <v>10108</v>
      </c>
      <c r="B1465" s="1" t="s">
        <v>7202</v>
      </c>
      <c r="C1465" s="1" t="s">
        <v>10109</v>
      </c>
      <c r="D1465" s="1" t="s">
        <v>7162</v>
      </c>
      <c r="E1465" s="1">
        <v>255.0</v>
      </c>
      <c r="F1465" s="1">
        <v>474.27</v>
      </c>
      <c r="G1465" s="1" t="s">
        <v>7191</v>
      </c>
      <c r="H1465" s="12">
        <v>45801.0</v>
      </c>
      <c r="I1465" s="1">
        <v>5.0</v>
      </c>
      <c r="J1465" s="1">
        <v>2025.0</v>
      </c>
      <c r="K1465" s="1" t="s">
        <v>7164</v>
      </c>
      <c r="L1465" s="1">
        <v>461.7</v>
      </c>
      <c r="M1465" s="13">
        <v>120938.85</v>
      </c>
      <c r="N1465" s="1">
        <v>117733.5</v>
      </c>
      <c r="O1465" s="13"/>
    </row>
    <row r="1466">
      <c r="A1466" s="1" t="s">
        <v>10110</v>
      </c>
      <c r="B1466" s="1" t="s">
        <v>7160</v>
      </c>
      <c r="C1466" s="1" t="s">
        <v>10111</v>
      </c>
      <c r="D1466" s="1" t="s">
        <v>7174</v>
      </c>
      <c r="E1466" s="1">
        <v>619.0</v>
      </c>
      <c r="F1466" s="1">
        <v>414.77</v>
      </c>
      <c r="G1466" s="1" t="s">
        <v>7163</v>
      </c>
      <c r="H1466" s="12">
        <v>45973.0</v>
      </c>
      <c r="I1466" s="1">
        <v>11.0</v>
      </c>
      <c r="J1466" s="1">
        <v>2025.0</v>
      </c>
      <c r="K1466" s="1" t="s">
        <v>7170</v>
      </c>
      <c r="L1466" s="1">
        <v>152.2</v>
      </c>
      <c r="M1466" s="13">
        <v>256742.63</v>
      </c>
      <c r="N1466" s="1">
        <v>94211.8</v>
      </c>
      <c r="O1466" s="13"/>
    </row>
    <row r="1467">
      <c r="A1467" s="1" t="s">
        <v>10112</v>
      </c>
      <c r="B1467" s="1" t="s">
        <v>7202</v>
      </c>
      <c r="C1467" s="1" t="s">
        <v>10113</v>
      </c>
      <c r="D1467" s="1" t="s">
        <v>7210</v>
      </c>
      <c r="E1467" s="1">
        <v>473.0</v>
      </c>
      <c r="F1467" s="1">
        <v>477.36</v>
      </c>
      <c r="G1467" s="1" t="s">
        <v>7185</v>
      </c>
      <c r="H1467" s="12">
        <v>45927.0</v>
      </c>
      <c r="I1467" s="1">
        <v>9.0</v>
      </c>
      <c r="J1467" s="1">
        <v>2025.0</v>
      </c>
      <c r="K1467" s="1" t="s">
        <v>7170</v>
      </c>
      <c r="L1467" s="1">
        <v>469.0</v>
      </c>
      <c r="M1467" s="13">
        <v>225791.28</v>
      </c>
      <c r="N1467" s="1">
        <v>221837.0</v>
      </c>
      <c r="O1467" s="13"/>
    </row>
    <row r="1468">
      <c r="A1468" s="1" t="s">
        <v>10114</v>
      </c>
      <c r="B1468" s="1" t="s">
        <v>7206</v>
      </c>
      <c r="C1468" s="1" t="s">
        <v>10115</v>
      </c>
      <c r="D1468" s="1" t="s">
        <v>7188</v>
      </c>
      <c r="E1468" s="1">
        <v>201.0</v>
      </c>
      <c r="F1468" s="1">
        <v>518.89</v>
      </c>
      <c r="G1468" s="1" t="s">
        <v>7178</v>
      </c>
      <c r="H1468" s="12">
        <v>45677.0</v>
      </c>
      <c r="I1468" s="1">
        <v>1.0</v>
      </c>
      <c r="J1468" s="1">
        <v>2025.0</v>
      </c>
      <c r="K1468" s="1" t="s">
        <v>7170</v>
      </c>
      <c r="L1468" s="1">
        <v>334.4</v>
      </c>
      <c r="M1468" s="13">
        <v>104296.89</v>
      </c>
      <c r="N1468" s="1">
        <v>67214.4</v>
      </c>
      <c r="O1468" s="13"/>
    </row>
    <row r="1469">
      <c r="A1469" s="1" t="s">
        <v>10116</v>
      </c>
      <c r="B1469" s="1" t="s">
        <v>7160</v>
      </c>
      <c r="C1469" s="1" t="s">
        <v>10117</v>
      </c>
      <c r="D1469" s="1" t="s">
        <v>7162</v>
      </c>
      <c r="E1469" s="1">
        <v>366.0</v>
      </c>
      <c r="F1469" s="1">
        <v>365.48</v>
      </c>
      <c r="G1469" s="1" t="s">
        <v>7178</v>
      </c>
      <c r="H1469" s="12">
        <v>45968.0</v>
      </c>
      <c r="I1469" s="1">
        <v>11.0</v>
      </c>
      <c r="J1469" s="1">
        <v>2025.0</v>
      </c>
      <c r="K1469" s="1" t="s">
        <v>7164</v>
      </c>
      <c r="L1469" s="1">
        <v>204.3</v>
      </c>
      <c r="M1469" s="13">
        <v>133765.68</v>
      </c>
      <c r="N1469" s="1">
        <v>74773.8</v>
      </c>
      <c r="O1469" s="13"/>
    </row>
    <row r="1470">
      <c r="A1470" s="1" t="s">
        <v>10118</v>
      </c>
      <c r="B1470" s="1" t="s">
        <v>7206</v>
      </c>
      <c r="C1470" s="1" t="s">
        <v>10119</v>
      </c>
      <c r="D1470" s="1" t="s">
        <v>7210</v>
      </c>
      <c r="E1470" s="1">
        <v>392.0</v>
      </c>
      <c r="F1470" s="1">
        <v>459.62</v>
      </c>
      <c r="G1470" s="1" t="s">
        <v>7178</v>
      </c>
      <c r="H1470" s="12">
        <v>45769.0</v>
      </c>
      <c r="I1470" s="1">
        <v>4.0</v>
      </c>
      <c r="J1470" s="1">
        <v>2025.0</v>
      </c>
      <c r="K1470" s="1" t="s">
        <v>7170</v>
      </c>
      <c r="L1470" s="1">
        <v>393.8</v>
      </c>
      <c r="M1470" s="13">
        <v>180171.04</v>
      </c>
      <c r="N1470" s="1">
        <v>154369.6</v>
      </c>
      <c r="O1470" s="13"/>
    </row>
    <row r="1471">
      <c r="A1471" s="1" t="s">
        <v>10120</v>
      </c>
      <c r="B1471" s="1" t="s">
        <v>7180</v>
      </c>
      <c r="C1471" s="1" t="s">
        <v>10121</v>
      </c>
      <c r="D1471" s="1" t="s">
        <v>7210</v>
      </c>
      <c r="E1471" s="1">
        <v>815.0</v>
      </c>
      <c r="F1471" s="1">
        <v>465.25</v>
      </c>
      <c r="G1471" s="1" t="s">
        <v>7163</v>
      </c>
      <c r="H1471" s="12">
        <v>45669.0</v>
      </c>
      <c r="I1471" s="1">
        <v>1.0</v>
      </c>
      <c r="J1471" s="1">
        <v>2025.0</v>
      </c>
      <c r="K1471" s="1" t="s">
        <v>7170</v>
      </c>
      <c r="L1471" s="1">
        <v>117.0</v>
      </c>
      <c r="M1471" s="13">
        <v>379178.75</v>
      </c>
      <c r="N1471" s="1">
        <v>95355.0</v>
      </c>
      <c r="O1471" s="13"/>
    </row>
    <row r="1472">
      <c r="A1472" s="1" t="s">
        <v>10122</v>
      </c>
      <c r="B1472" s="1" t="s">
        <v>7176</v>
      </c>
      <c r="C1472" s="1" t="s">
        <v>10123</v>
      </c>
      <c r="D1472" s="1" t="s">
        <v>7198</v>
      </c>
      <c r="E1472" s="1">
        <v>421.0</v>
      </c>
      <c r="F1472" s="1">
        <v>477.49</v>
      </c>
      <c r="G1472" s="1" t="s">
        <v>7178</v>
      </c>
      <c r="H1472" s="12">
        <v>45919.0</v>
      </c>
      <c r="I1472" s="1">
        <v>9.0</v>
      </c>
      <c r="J1472" s="1">
        <v>2025.0</v>
      </c>
      <c r="K1472" s="1" t="s">
        <v>7164</v>
      </c>
      <c r="L1472" s="1">
        <v>127.2</v>
      </c>
      <c r="M1472" s="13">
        <v>201023.29</v>
      </c>
      <c r="N1472" s="1">
        <v>53551.2</v>
      </c>
      <c r="O1472" s="13"/>
    </row>
    <row r="1473">
      <c r="A1473" s="1" t="s">
        <v>10124</v>
      </c>
      <c r="B1473" s="1" t="s">
        <v>7166</v>
      </c>
      <c r="C1473" s="1" t="s">
        <v>10125</v>
      </c>
      <c r="D1473" s="1" t="s">
        <v>7174</v>
      </c>
      <c r="E1473" s="1">
        <v>744.0</v>
      </c>
      <c r="F1473" s="1">
        <v>356.24</v>
      </c>
      <c r="G1473" s="1" t="s">
        <v>7182</v>
      </c>
      <c r="H1473" s="12">
        <v>46003.0</v>
      </c>
      <c r="I1473" s="1">
        <v>12.0</v>
      </c>
      <c r="J1473" s="1">
        <v>2025.0</v>
      </c>
      <c r="K1473" s="1" t="s">
        <v>7164</v>
      </c>
      <c r="L1473" s="1">
        <v>339.4</v>
      </c>
      <c r="M1473" s="13">
        <v>265042.56</v>
      </c>
      <c r="N1473" s="1">
        <v>252513.6</v>
      </c>
      <c r="O1473" s="13"/>
    </row>
    <row r="1474">
      <c r="A1474" s="1" t="s">
        <v>10126</v>
      </c>
      <c r="B1474" s="1" t="s">
        <v>7202</v>
      </c>
      <c r="C1474" s="1" t="s">
        <v>10127</v>
      </c>
      <c r="D1474" s="1" t="s">
        <v>7188</v>
      </c>
      <c r="E1474" s="1">
        <v>830.0</v>
      </c>
      <c r="F1474" s="1">
        <v>532.93</v>
      </c>
      <c r="G1474" s="1" t="s">
        <v>7163</v>
      </c>
      <c r="H1474" s="12">
        <v>45699.0</v>
      </c>
      <c r="I1474" s="1">
        <v>2.0</v>
      </c>
      <c r="J1474" s="1">
        <v>2025.0</v>
      </c>
      <c r="K1474" s="1" t="s">
        <v>7170</v>
      </c>
      <c r="L1474" s="1">
        <v>344.3</v>
      </c>
      <c r="M1474" s="13">
        <v>442331.9</v>
      </c>
      <c r="N1474" s="1">
        <v>285769.0</v>
      </c>
      <c r="O1474" s="13"/>
    </row>
    <row r="1475">
      <c r="A1475" s="1" t="s">
        <v>10128</v>
      </c>
      <c r="B1475" s="1" t="s">
        <v>7176</v>
      </c>
      <c r="C1475" s="1" t="s">
        <v>10129</v>
      </c>
      <c r="D1475" s="1" t="s">
        <v>7213</v>
      </c>
      <c r="E1475" s="1">
        <v>625.0</v>
      </c>
      <c r="F1475" s="1">
        <v>415.17</v>
      </c>
      <c r="G1475" s="1" t="s">
        <v>7204</v>
      </c>
      <c r="H1475" s="12">
        <v>45860.0</v>
      </c>
      <c r="I1475" s="1">
        <v>7.0</v>
      </c>
      <c r="J1475" s="1">
        <v>2025.0</v>
      </c>
      <c r="K1475" s="1" t="s">
        <v>7164</v>
      </c>
      <c r="L1475" s="1">
        <v>148.7</v>
      </c>
      <c r="M1475" s="13">
        <v>259481.25</v>
      </c>
      <c r="N1475" s="1">
        <v>92937.5</v>
      </c>
      <c r="O1475" s="13"/>
    </row>
    <row r="1476">
      <c r="A1476" s="1" t="s">
        <v>10130</v>
      </c>
      <c r="B1476" s="1" t="s">
        <v>7172</v>
      </c>
      <c r="C1476" s="1" t="s">
        <v>10131</v>
      </c>
      <c r="D1476" s="1" t="s">
        <v>7210</v>
      </c>
      <c r="E1476" s="1">
        <v>540.0</v>
      </c>
      <c r="F1476" s="1">
        <v>534.9</v>
      </c>
      <c r="G1476" s="1" t="s">
        <v>7169</v>
      </c>
      <c r="H1476" s="12">
        <v>45926.0</v>
      </c>
      <c r="I1476" s="1">
        <v>9.0</v>
      </c>
      <c r="J1476" s="1">
        <v>2025.0</v>
      </c>
      <c r="K1476" s="1" t="s">
        <v>7164</v>
      </c>
      <c r="L1476" s="1">
        <v>250.4</v>
      </c>
      <c r="M1476" s="13">
        <v>288846.0</v>
      </c>
      <c r="N1476" s="1">
        <v>135216.0</v>
      </c>
      <c r="O1476" s="13"/>
    </row>
    <row r="1477">
      <c r="A1477" s="1" t="s">
        <v>10132</v>
      </c>
      <c r="B1477" s="1" t="s">
        <v>7206</v>
      </c>
      <c r="C1477" s="1" t="s">
        <v>10133</v>
      </c>
      <c r="D1477" s="1" t="s">
        <v>7210</v>
      </c>
      <c r="E1477" s="1">
        <v>437.0</v>
      </c>
      <c r="F1477" s="1">
        <v>350.02</v>
      </c>
      <c r="G1477" s="1" t="s">
        <v>7182</v>
      </c>
      <c r="H1477" s="12">
        <v>45676.0</v>
      </c>
      <c r="I1477" s="1">
        <v>1.0</v>
      </c>
      <c r="J1477" s="1">
        <v>2025.0</v>
      </c>
      <c r="K1477" s="1" t="s">
        <v>7164</v>
      </c>
      <c r="L1477" s="1">
        <v>344.0</v>
      </c>
      <c r="M1477" s="13">
        <v>152958.74</v>
      </c>
      <c r="N1477" s="1">
        <v>150328.0</v>
      </c>
      <c r="O1477" s="13"/>
    </row>
    <row r="1478">
      <c r="A1478" s="1" t="s">
        <v>10134</v>
      </c>
      <c r="B1478" s="1" t="s">
        <v>7206</v>
      </c>
      <c r="C1478" s="1" t="s">
        <v>10135</v>
      </c>
      <c r="D1478" s="1" t="s">
        <v>7162</v>
      </c>
      <c r="E1478" s="1">
        <v>553.0</v>
      </c>
      <c r="F1478" s="1">
        <v>412.49</v>
      </c>
      <c r="G1478" s="1" t="s">
        <v>7185</v>
      </c>
      <c r="H1478" s="12">
        <v>45810.0</v>
      </c>
      <c r="I1478" s="1">
        <v>6.0</v>
      </c>
      <c r="J1478" s="1">
        <v>2025.0</v>
      </c>
      <c r="K1478" s="1" t="s">
        <v>7164</v>
      </c>
      <c r="L1478" s="1">
        <v>291.3</v>
      </c>
      <c r="M1478" s="13">
        <v>228106.97</v>
      </c>
      <c r="N1478" s="1">
        <v>161088.9</v>
      </c>
      <c r="O1478" s="13"/>
    </row>
    <row r="1479">
      <c r="A1479" s="1" t="s">
        <v>10136</v>
      </c>
      <c r="B1479" s="1" t="s">
        <v>7172</v>
      </c>
      <c r="C1479" s="1" t="s">
        <v>10137</v>
      </c>
      <c r="D1479" s="1" t="s">
        <v>7162</v>
      </c>
      <c r="E1479" s="1">
        <v>510.0</v>
      </c>
      <c r="F1479" s="1">
        <v>357.07</v>
      </c>
      <c r="G1479" s="1" t="s">
        <v>7204</v>
      </c>
      <c r="H1479" s="12">
        <v>45810.0</v>
      </c>
      <c r="I1479" s="1">
        <v>6.0</v>
      </c>
      <c r="J1479" s="1">
        <v>2025.0</v>
      </c>
      <c r="K1479" s="1" t="s">
        <v>7164</v>
      </c>
      <c r="L1479" s="1">
        <v>191.4</v>
      </c>
      <c r="M1479" s="13">
        <v>182105.7</v>
      </c>
      <c r="N1479" s="1">
        <v>97614.0</v>
      </c>
      <c r="O1479" s="13"/>
    </row>
    <row r="1480">
      <c r="A1480" s="1" t="s">
        <v>10138</v>
      </c>
      <c r="B1480" s="1" t="s">
        <v>7176</v>
      </c>
      <c r="C1480" s="1" t="s">
        <v>10139</v>
      </c>
      <c r="D1480" s="1" t="s">
        <v>7168</v>
      </c>
      <c r="E1480" s="1">
        <v>221.0</v>
      </c>
      <c r="F1480" s="1">
        <v>304.41</v>
      </c>
      <c r="G1480" s="1" t="s">
        <v>7178</v>
      </c>
      <c r="H1480" s="12">
        <v>45956.0</v>
      </c>
      <c r="I1480" s="1">
        <v>10.0</v>
      </c>
      <c r="J1480" s="1">
        <v>2025.0</v>
      </c>
      <c r="K1480" s="1" t="s">
        <v>7164</v>
      </c>
      <c r="L1480" s="1">
        <v>121.6</v>
      </c>
      <c r="M1480" s="13">
        <v>67274.61</v>
      </c>
      <c r="N1480" s="1">
        <v>26873.6</v>
      </c>
      <c r="O1480" s="13"/>
    </row>
    <row r="1481">
      <c r="A1481" s="1" t="s">
        <v>10140</v>
      </c>
      <c r="B1481" s="1" t="s">
        <v>7206</v>
      </c>
      <c r="C1481" s="1" t="s">
        <v>10141</v>
      </c>
      <c r="D1481" s="1" t="s">
        <v>7174</v>
      </c>
      <c r="E1481" s="1">
        <v>482.0</v>
      </c>
      <c r="F1481" s="1">
        <v>533.07</v>
      </c>
      <c r="G1481" s="1" t="s">
        <v>7204</v>
      </c>
      <c r="H1481" s="12">
        <v>45658.0</v>
      </c>
      <c r="I1481" s="1">
        <v>1.0</v>
      </c>
      <c r="J1481" s="1">
        <v>2025.0</v>
      </c>
      <c r="K1481" s="1" t="s">
        <v>7170</v>
      </c>
      <c r="L1481" s="1">
        <v>140.6</v>
      </c>
      <c r="M1481" s="13">
        <v>256939.74</v>
      </c>
      <c r="N1481" s="1">
        <v>67769.2</v>
      </c>
      <c r="O1481" s="13"/>
    </row>
    <row r="1482">
      <c r="A1482" s="1" t="s">
        <v>10142</v>
      </c>
      <c r="B1482" s="1" t="s">
        <v>7160</v>
      </c>
      <c r="C1482" s="1" t="s">
        <v>10143</v>
      </c>
      <c r="D1482" s="1" t="s">
        <v>7213</v>
      </c>
      <c r="E1482" s="1">
        <v>301.0</v>
      </c>
      <c r="F1482" s="1">
        <v>492.88</v>
      </c>
      <c r="G1482" s="1" t="s">
        <v>7185</v>
      </c>
      <c r="H1482" s="12">
        <v>45816.0</v>
      </c>
      <c r="I1482" s="1">
        <v>6.0</v>
      </c>
      <c r="J1482" s="1">
        <v>2025.0</v>
      </c>
      <c r="K1482" s="1" t="s">
        <v>7170</v>
      </c>
      <c r="L1482" s="1">
        <v>289.6</v>
      </c>
      <c r="M1482" s="13">
        <v>148356.88</v>
      </c>
      <c r="N1482" s="1">
        <v>87169.6</v>
      </c>
      <c r="O1482" s="13"/>
    </row>
    <row r="1483">
      <c r="A1483" s="1" t="s">
        <v>10144</v>
      </c>
      <c r="B1483" s="1" t="s">
        <v>7202</v>
      </c>
      <c r="C1483" s="1" t="s">
        <v>10145</v>
      </c>
      <c r="D1483" s="1" t="s">
        <v>7162</v>
      </c>
      <c r="E1483" s="1">
        <v>719.0</v>
      </c>
      <c r="F1483" s="1">
        <v>320.73</v>
      </c>
      <c r="G1483" s="1" t="s">
        <v>7191</v>
      </c>
      <c r="H1483" s="12">
        <v>45968.0</v>
      </c>
      <c r="I1483" s="1">
        <v>11.0</v>
      </c>
      <c r="J1483" s="1">
        <v>2025.0</v>
      </c>
      <c r="K1483" s="1" t="s">
        <v>7170</v>
      </c>
      <c r="L1483" s="1">
        <v>247.0</v>
      </c>
      <c r="M1483" s="13">
        <v>230604.87</v>
      </c>
      <c r="N1483" s="1">
        <v>177593.0</v>
      </c>
      <c r="O1483" s="13"/>
    </row>
    <row r="1484">
      <c r="A1484" s="1" t="s">
        <v>10146</v>
      </c>
      <c r="B1484" s="1" t="s">
        <v>7180</v>
      </c>
      <c r="C1484" s="1" t="s">
        <v>10147</v>
      </c>
      <c r="D1484" s="1" t="s">
        <v>7213</v>
      </c>
      <c r="E1484" s="1">
        <v>366.0</v>
      </c>
      <c r="F1484" s="1">
        <v>476.43</v>
      </c>
      <c r="G1484" s="1" t="s">
        <v>7163</v>
      </c>
      <c r="H1484" s="12">
        <v>45947.0</v>
      </c>
      <c r="I1484" s="1">
        <v>10.0</v>
      </c>
      <c r="J1484" s="1">
        <v>2025.0</v>
      </c>
      <c r="K1484" s="1" t="s">
        <v>7164</v>
      </c>
      <c r="L1484" s="1">
        <v>138.7</v>
      </c>
      <c r="M1484" s="13">
        <v>174373.38</v>
      </c>
      <c r="N1484" s="1">
        <v>50764.2</v>
      </c>
      <c r="O1484" s="13"/>
    </row>
    <row r="1485">
      <c r="A1485" s="1" t="s">
        <v>10148</v>
      </c>
      <c r="B1485" s="1" t="s">
        <v>7202</v>
      </c>
      <c r="C1485" s="1" t="s">
        <v>10149</v>
      </c>
      <c r="D1485" s="1" t="s">
        <v>7162</v>
      </c>
      <c r="E1485" s="1">
        <v>149.0</v>
      </c>
      <c r="F1485" s="1">
        <v>566.62</v>
      </c>
      <c r="G1485" s="1" t="s">
        <v>7191</v>
      </c>
      <c r="H1485" s="12">
        <v>45974.0</v>
      </c>
      <c r="I1485" s="1">
        <v>11.0</v>
      </c>
      <c r="J1485" s="1">
        <v>2025.0</v>
      </c>
      <c r="K1485" s="1" t="s">
        <v>7164</v>
      </c>
      <c r="L1485" s="1">
        <v>335.5</v>
      </c>
      <c r="M1485" s="13">
        <v>84426.38</v>
      </c>
      <c r="N1485" s="1">
        <v>49989.5</v>
      </c>
      <c r="O1485" s="13"/>
    </row>
    <row r="1486">
      <c r="A1486" s="1" t="s">
        <v>10150</v>
      </c>
      <c r="B1486" s="1" t="s">
        <v>7202</v>
      </c>
      <c r="C1486" s="1" t="s">
        <v>10151</v>
      </c>
      <c r="D1486" s="1" t="s">
        <v>7162</v>
      </c>
      <c r="E1486" s="1">
        <v>508.0</v>
      </c>
      <c r="F1486" s="1">
        <v>451.92</v>
      </c>
      <c r="G1486" s="1" t="s">
        <v>7191</v>
      </c>
      <c r="H1486" s="12">
        <v>45858.0</v>
      </c>
      <c r="I1486" s="1">
        <v>7.0</v>
      </c>
      <c r="J1486" s="1">
        <v>2025.0</v>
      </c>
      <c r="K1486" s="1" t="s">
        <v>7164</v>
      </c>
      <c r="L1486" s="1">
        <v>499.3</v>
      </c>
      <c r="M1486" s="13">
        <v>229575.36</v>
      </c>
      <c r="N1486" s="1">
        <v>253644.4</v>
      </c>
      <c r="O1486" s="13"/>
    </row>
    <row r="1487">
      <c r="A1487" s="1" t="s">
        <v>10152</v>
      </c>
      <c r="B1487" s="1" t="s">
        <v>7160</v>
      </c>
      <c r="C1487" s="1" t="s">
        <v>10153</v>
      </c>
      <c r="D1487" s="1" t="s">
        <v>7213</v>
      </c>
      <c r="E1487" s="1">
        <v>423.0</v>
      </c>
      <c r="F1487" s="1">
        <v>533.04</v>
      </c>
      <c r="G1487" s="1" t="s">
        <v>7178</v>
      </c>
      <c r="H1487" s="12">
        <v>45805.0</v>
      </c>
      <c r="I1487" s="1">
        <v>5.0</v>
      </c>
      <c r="J1487" s="1">
        <v>2025.0</v>
      </c>
      <c r="K1487" s="1" t="s">
        <v>7170</v>
      </c>
      <c r="L1487" s="1">
        <v>276.1</v>
      </c>
      <c r="M1487" s="13">
        <v>225475.92</v>
      </c>
      <c r="N1487" s="1">
        <v>116790.3</v>
      </c>
      <c r="O1487" s="13"/>
    </row>
    <row r="1488">
      <c r="A1488" s="1" t="s">
        <v>10154</v>
      </c>
      <c r="B1488" s="1" t="s">
        <v>7176</v>
      </c>
      <c r="C1488" s="1" t="s">
        <v>10155</v>
      </c>
      <c r="D1488" s="1" t="s">
        <v>7174</v>
      </c>
      <c r="E1488" s="1">
        <v>737.0</v>
      </c>
      <c r="F1488" s="1">
        <v>322.84</v>
      </c>
      <c r="G1488" s="1" t="s">
        <v>7178</v>
      </c>
      <c r="H1488" s="12">
        <v>45836.0</v>
      </c>
      <c r="I1488" s="1">
        <v>6.0</v>
      </c>
      <c r="J1488" s="1">
        <v>2025.0</v>
      </c>
      <c r="K1488" s="1" t="s">
        <v>7164</v>
      </c>
      <c r="L1488" s="1">
        <v>167.0</v>
      </c>
      <c r="M1488" s="13">
        <v>237933.08</v>
      </c>
      <c r="N1488" s="1">
        <v>123079.0</v>
      </c>
      <c r="O1488" s="13"/>
    </row>
    <row r="1489">
      <c r="A1489" s="1" t="s">
        <v>10156</v>
      </c>
      <c r="B1489" s="1" t="s">
        <v>7166</v>
      </c>
      <c r="C1489" s="1" t="s">
        <v>10157</v>
      </c>
      <c r="D1489" s="1" t="s">
        <v>7210</v>
      </c>
      <c r="E1489" s="1">
        <v>664.0</v>
      </c>
      <c r="F1489" s="1">
        <v>547.8</v>
      </c>
      <c r="G1489" s="1" t="s">
        <v>7163</v>
      </c>
      <c r="H1489" s="12">
        <v>45870.0</v>
      </c>
      <c r="I1489" s="1">
        <v>8.0</v>
      </c>
      <c r="J1489" s="1">
        <v>2025.0</v>
      </c>
      <c r="K1489" s="1" t="s">
        <v>7164</v>
      </c>
      <c r="L1489" s="1">
        <v>271.6</v>
      </c>
      <c r="M1489" s="13">
        <v>363739.2</v>
      </c>
      <c r="N1489" s="1">
        <v>180342.4</v>
      </c>
      <c r="O1489" s="13"/>
    </row>
    <row r="1490">
      <c r="A1490" s="1" t="s">
        <v>10158</v>
      </c>
      <c r="B1490" s="1" t="s">
        <v>7172</v>
      </c>
      <c r="C1490" s="1" t="s">
        <v>10159</v>
      </c>
      <c r="D1490" s="1" t="s">
        <v>7188</v>
      </c>
      <c r="E1490" s="1">
        <v>652.0</v>
      </c>
      <c r="F1490" s="1">
        <v>499.86</v>
      </c>
      <c r="G1490" s="1" t="s">
        <v>7169</v>
      </c>
      <c r="H1490" s="12">
        <v>45992.0</v>
      </c>
      <c r="I1490" s="1">
        <v>12.0</v>
      </c>
      <c r="J1490" s="1">
        <v>2025.0</v>
      </c>
      <c r="K1490" s="1" t="s">
        <v>7164</v>
      </c>
      <c r="L1490" s="1">
        <v>252.2</v>
      </c>
      <c r="M1490" s="13">
        <v>325908.72</v>
      </c>
      <c r="N1490" s="1">
        <v>164434.4</v>
      </c>
      <c r="O1490" s="13"/>
    </row>
    <row r="1491">
      <c r="A1491" s="1" t="s">
        <v>10160</v>
      </c>
      <c r="B1491" s="1" t="s">
        <v>7202</v>
      </c>
      <c r="C1491" s="1" t="s">
        <v>10161</v>
      </c>
      <c r="D1491" s="1" t="s">
        <v>7162</v>
      </c>
      <c r="E1491" s="1">
        <v>660.0</v>
      </c>
      <c r="F1491" s="1">
        <v>371.5</v>
      </c>
      <c r="G1491" s="1" t="s">
        <v>7191</v>
      </c>
      <c r="H1491" s="12">
        <v>45957.0</v>
      </c>
      <c r="I1491" s="1">
        <v>10.0</v>
      </c>
      <c r="J1491" s="1">
        <v>2025.0</v>
      </c>
      <c r="K1491" s="1" t="s">
        <v>7170</v>
      </c>
      <c r="L1491" s="1">
        <v>326.1</v>
      </c>
      <c r="M1491" s="13">
        <v>245190.0</v>
      </c>
      <c r="N1491" s="1">
        <v>215226.0</v>
      </c>
      <c r="O1491" s="13"/>
    </row>
    <row r="1492">
      <c r="A1492" s="1" t="s">
        <v>10162</v>
      </c>
      <c r="B1492" s="1" t="s">
        <v>7176</v>
      </c>
      <c r="C1492" s="1" t="s">
        <v>10163</v>
      </c>
      <c r="D1492" s="1" t="s">
        <v>7198</v>
      </c>
      <c r="E1492" s="1">
        <v>626.0</v>
      </c>
      <c r="F1492" s="1">
        <v>347.87</v>
      </c>
      <c r="G1492" s="1" t="s">
        <v>7204</v>
      </c>
      <c r="H1492" s="12">
        <v>45734.0</v>
      </c>
      <c r="I1492" s="1">
        <v>3.0</v>
      </c>
      <c r="J1492" s="1">
        <v>2025.0</v>
      </c>
      <c r="K1492" s="1" t="s">
        <v>7170</v>
      </c>
      <c r="L1492" s="1">
        <v>244.2</v>
      </c>
      <c r="M1492" s="13">
        <v>217766.62</v>
      </c>
      <c r="N1492" s="1">
        <v>152869.2</v>
      </c>
      <c r="O1492" s="13"/>
    </row>
    <row r="1493">
      <c r="A1493" s="1" t="s">
        <v>10164</v>
      </c>
      <c r="B1493" s="1" t="s">
        <v>7180</v>
      </c>
      <c r="C1493" s="1" t="s">
        <v>10165</v>
      </c>
      <c r="D1493" s="1" t="s">
        <v>7210</v>
      </c>
      <c r="E1493" s="1">
        <v>362.0</v>
      </c>
      <c r="F1493" s="1">
        <v>507.2</v>
      </c>
      <c r="G1493" s="1" t="s">
        <v>7185</v>
      </c>
      <c r="H1493" s="12">
        <v>45897.0</v>
      </c>
      <c r="I1493" s="1">
        <v>8.0</v>
      </c>
      <c r="J1493" s="1">
        <v>2025.0</v>
      </c>
      <c r="K1493" s="1" t="s">
        <v>7170</v>
      </c>
      <c r="L1493" s="1">
        <v>330.1</v>
      </c>
      <c r="M1493" s="13">
        <v>183606.4</v>
      </c>
      <c r="N1493" s="1">
        <v>119496.2</v>
      </c>
      <c r="O1493" s="13"/>
    </row>
    <row r="1494">
      <c r="A1494" s="1" t="s">
        <v>10166</v>
      </c>
      <c r="B1494" s="1" t="s">
        <v>7202</v>
      </c>
      <c r="C1494" s="1" t="s">
        <v>10167</v>
      </c>
      <c r="D1494" s="1" t="s">
        <v>7210</v>
      </c>
      <c r="E1494" s="1">
        <v>618.0</v>
      </c>
      <c r="F1494" s="1">
        <v>458.26</v>
      </c>
      <c r="G1494" s="1" t="s">
        <v>7191</v>
      </c>
      <c r="H1494" s="12">
        <v>45745.0</v>
      </c>
      <c r="I1494" s="1">
        <v>3.0</v>
      </c>
      <c r="J1494" s="1">
        <v>2025.0</v>
      </c>
      <c r="K1494" s="1" t="s">
        <v>7164</v>
      </c>
      <c r="L1494" s="1">
        <v>274.8</v>
      </c>
      <c r="M1494" s="13">
        <v>283204.68</v>
      </c>
      <c r="N1494" s="1">
        <v>169826.4</v>
      </c>
      <c r="O1494" s="13"/>
    </row>
    <row r="1495">
      <c r="A1495" s="1" t="s">
        <v>10168</v>
      </c>
      <c r="B1495" s="1" t="s">
        <v>7202</v>
      </c>
      <c r="C1495" s="1" t="s">
        <v>10169</v>
      </c>
      <c r="D1495" s="1" t="s">
        <v>7210</v>
      </c>
      <c r="E1495" s="1">
        <v>115.0</v>
      </c>
      <c r="F1495" s="1">
        <v>492.9</v>
      </c>
      <c r="G1495" s="1" t="s">
        <v>7191</v>
      </c>
      <c r="H1495" s="12">
        <v>45867.0</v>
      </c>
      <c r="I1495" s="1">
        <v>7.0</v>
      </c>
      <c r="J1495" s="1">
        <v>2025.0</v>
      </c>
      <c r="K1495" s="1" t="s">
        <v>7170</v>
      </c>
      <c r="L1495" s="1">
        <v>198.3</v>
      </c>
      <c r="M1495" s="13">
        <v>56683.5</v>
      </c>
      <c r="N1495" s="1">
        <v>22804.5</v>
      </c>
      <c r="O1495" s="13"/>
    </row>
    <row r="1496">
      <c r="A1496" s="1" t="s">
        <v>10170</v>
      </c>
      <c r="B1496" s="1" t="s">
        <v>7176</v>
      </c>
      <c r="C1496" s="1" t="s">
        <v>10171</v>
      </c>
      <c r="D1496" s="1" t="s">
        <v>7210</v>
      </c>
      <c r="E1496" s="1">
        <v>854.0</v>
      </c>
      <c r="F1496" s="1">
        <v>465.22</v>
      </c>
      <c r="G1496" s="1" t="s">
        <v>7169</v>
      </c>
      <c r="H1496" s="12">
        <v>45753.0</v>
      </c>
      <c r="I1496" s="1">
        <v>4.0</v>
      </c>
      <c r="J1496" s="1">
        <v>2025.0</v>
      </c>
      <c r="K1496" s="1" t="s">
        <v>7170</v>
      </c>
      <c r="L1496" s="1">
        <v>155.4</v>
      </c>
      <c r="M1496" s="13">
        <v>397297.88</v>
      </c>
      <c r="N1496" s="1">
        <v>132711.6</v>
      </c>
      <c r="O1496" s="13"/>
    </row>
    <row r="1497">
      <c r="A1497" s="1" t="s">
        <v>10172</v>
      </c>
      <c r="B1497" s="1" t="s">
        <v>7206</v>
      </c>
      <c r="C1497" s="1" t="s">
        <v>10173</v>
      </c>
      <c r="D1497" s="1" t="s">
        <v>7168</v>
      </c>
      <c r="E1497" s="1">
        <v>514.0</v>
      </c>
      <c r="F1497" s="1">
        <v>390.86</v>
      </c>
      <c r="G1497" s="1" t="s">
        <v>7163</v>
      </c>
      <c r="H1497" s="12">
        <v>45916.0</v>
      </c>
      <c r="I1497" s="1">
        <v>9.0</v>
      </c>
      <c r="J1497" s="1">
        <v>2025.0</v>
      </c>
      <c r="K1497" s="1" t="s">
        <v>7164</v>
      </c>
      <c r="L1497" s="1">
        <v>105.6</v>
      </c>
      <c r="M1497" s="13">
        <v>200902.04</v>
      </c>
      <c r="N1497" s="1">
        <v>54278.4</v>
      </c>
      <c r="O1497" s="13"/>
    </row>
    <row r="1498">
      <c r="A1498" s="1" t="s">
        <v>10174</v>
      </c>
      <c r="B1498" s="1" t="s">
        <v>7202</v>
      </c>
      <c r="C1498" s="1" t="s">
        <v>10175</v>
      </c>
      <c r="D1498" s="1" t="s">
        <v>7174</v>
      </c>
      <c r="E1498" s="1">
        <v>998.0</v>
      </c>
      <c r="F1498" s="1">
        <v>562.91</v>
      </c>
      <c r="G1498" s="1" t="s">
        <v>7185</v>
      </c>
      <c r="H1498" s="12">
        <v>45964.0</v>
      </c>
      <c r="I1498" s="1">
        <v>11.0</v>
      </c>
      <c r="J1498" s="1">
        <v>2025.0</v>
      </c>
      <c r="K1498" s="1" t="s">
        <v>7170</v>
      </c>
      <c r="L1498" s="1">
        <v>194.8</v>
      </c>
      <c r="M1498" s="13">
        <v>561784.18</v>
      </c>
      <c r="N1498" s="1">
        <v>194410.4</v>
      </c>
      <c r="O1498" s="13"/>
    </row>
    <row r="1499">
      <c r="A1499" s="1" t="s">
        <v>10176</v>
      </c>
      <c r="B1499" s="1" t="s">
        <v>7202</v>
      </c>
      <c r="C1499" s="1" t="s">
        <v>10177</v>
      </c>
      <c r="D1499" s="1" t="s">
        <v>7210</v>
      </c>
      <c r="E1499" s="1">
        <v>625.0</v>
      </c>
      <c r="F1499" s="1">
        <v>471.38</v>
      </c>
      <c r="G1499" s="1" t="s">
        <v>7191</v>
      </c>
      <c r="H1499" s="12">
        <v>45965.0</v>
      </c>
      <c r="I1499" s="1">
        <v>11.0</v>
      </c>
      <c r="J1499" s="1">
        <v>2025.0</v>
      </c>
      <c r="K1499" s="1" t="s">
        <v>7164</v>
      </c>
      <c r="L1499" s="1">
        <v>438.8</v>
      </c>
      <c r="M1499" s="13">
        <v>294612.5</v>
      </c>
      <c r="N1499" s="1">
        <v>274250.0</v>
      </c>
      <c r="O1499" s="13"/>
    </row>
    <row r="1500">
      <c r="A1500" s="1" t="s">
        <v>10178</v>
      </c>
      <c r="B1500" s="1" t="s">
        <v>7160</v>
      </c>
      <c r="C1500" s="1" t="s">
        <v>10179</v>
      </c>
      <c r="D1500" s="1" t="s">
        <v>7198</v>
      </c>
      <c r="E1500" s="1">
        <v>339.0</v>
      </c>
      <c r="F1500" s="1">
        <v>543.66</v>
      </c>
      <c r="G1500" s="1" t="s">
        <v>7204</v>
      </c>
      <c r="H1500" s="12">
        <v>45966.0</v>
      </c>
      <c r="I1500" s="1">
        <v>11.0</v>
      </c>
      <c r="J1500" s="1">
        <v>2025.0</v>
      </c>
      <c r="K1500" s="1" t="s">
        <v>7170</v>
      </c>
      <c r="L1500" s="1">
        <v>461.4</v>
      </c>
      <c r="M1500" s="13">
        <v>184300.74</v>
      </c>
      <c r="N1500" s="1">
        <v>156414.6</v>
      </c>
      <c r="O1500" s="13"/>
    </row>
    <row r="1501">
      <c r="A1501" s="1" t="s">
        <v>10180</v>
      </c>
      <c r="B1501" s="1" t="s">
        <v>7202</v>
      </c>
      <c r="C1501" s="1" t="s">
        <v>10181</v>
      </c>
      <c r="D1501" s="1" t="s">
        <v>7174</v>
      </c>
      <c r="E1501" s="1">
        <v>778.0</v>
      </c>
      <c r="F1501" s="1">
        <v>427.58</v>
      </c>
      <c r="G1501" s="1" t="s">
        <v>7178</v>
      </c>
      <c r="H1501" s="12">
        <v>45878.0</v>
      </c>
      <c r="I1501" s="1">
        <v>8.0</v>
      </c>
      <c r="J1501" s="1">
        <v>2025.0</v>
      </c>
      <c r="K1501" s="1" t="s">
        <v>7164</v>
      </c>
      <c r="L1501" s="1">
        <v>253.7</v>
      </c>
      <c r="M1501" s="13">
        <v>332657.24</v>
      </c>
      <c r="N1501" s="1">
        <v>197378.6</v>
      </c>
      <c r="O1501" s="13"/>
    </row>
    <row r="1502">
      <c r="A1502" s="1" t="s">
        <v>10182</v>
      </c>
      <c r="B1502" s="1" t="s">
        <v>7206</v>
      </c>
      <c r="C1502" s="1" t="s">
        <v>10183</v>
      </c>
      <c r="D1502" s="1" t="s">
        <v>7210</v>
      </c>
      <c r="E1502" s="1">
        <v>169.0</v>
      </c>
      <c r="F1502" s="1">
        <v>459.86</v>
      </c>
      <c r="G1502" s="1" t="s">
        <v>7204</v>
      </c>
      <c r="H1502" s="12">
        <v>45884.0</v>
      </c>
      <c r="I1502" s="1">
        <v>8.0</v>
      </c>
      <c r="J1502" s="1">
        <v>2025.0</v>
      </c>
      <c r="K1502" s="1" t="s">
        <v>7170</v>
      </c>
      <c r="L1502" s="1">
        <v>476.4</v>
      </c>
      <c r="M1502" s="13">
        <v>77716.34</v>
      </c>
      <c r="N1502" s="1">
        <v>80511.6</v>
      </c>
      <c r="O1502" s="13"/>
    </row>
    <row r="1503">
      <c r="A1503" s="1" t="s">
        <v>10184</v>
      </c>
      <c r="B1503" s="1" t="s">
        <v>7166</v>
      </c>
      <c r="C1503" s="1" t="s">
        <v>10185</v>
      </c>
      <c r="D1503" s="1" t="s">
        <v>7210</v>
      </c>
      <c r="E1503" s="1">
        <v>446.0</v>
      </c>
      <c r="F1503" s="1">
        <v>377.39</v>
      </c>
      <c r="G1503" s="1" t="s">
        <v>7185</v>
      </c>
      <c r="H1503" s="12">
        <v>45869.0</v>
      </c>
      <c r="I1503" s="1">
        <v>7.0</v>
      </c>
      <c r="J1503" s="1">
        <v>2025.0</v>
      </c>
      <c r="K1503" s="1" t="s">
        <v>7164</v>
      </c>
      <c r="L1503" s="1">
        <v>482.2</v>
      </c>
      <c r="M1503" s="13">
        <v>168315.94</v>
      </c>
      <c r="N1503" s="1">
        <v>215061.2</v>
      </c>
      <c r="O1503" s="13"/>
    </row>
    <row r="1504">
      <c r="A1504" s="1" t="s">
        <v>10186</v>
      </c>
      <c r="B1504" s="1" t="s">
        <v>7202</v>
      </c>
      <c r="C1504" s="1" t="s">
        <v>10187</v>
      </c>
      <c r="D1504" s="1" t="s">
        <v>7210</v>
      </c>
      <c r="E1504" s="1">
        <v>759.0</v>
      </c>
      <c r="F1504" s="1">
        <v>327.64</v>
      </c>
      <c r="G1504" s="1" t="s">
        <v>7191</v>
      </c>
      <c r="H1504" s="12">
        <v>45693.0</v>
      </c>
      <c r="I1504" s="1">
        <v>2.0</v>
      </c>
      <c r="J1504" s="1">
        <v>2025.0</v>
      </c>
      <c r="K1504" s="1" t="s">
        <v>7170</v>
      </c>
      <c r="L1504" s="1">
        <v>121.9</v>
      </c>
      <c r="M1504" s="13">
        <v>248678.76</v>
      </c>
      <c r="N1504" s="1">
        <v>92522.1</v>
      </c>
      <c r="O1504" s="13"/>
    </row>
    <row r="1505">
      <c r="A1505" s="1" t="s">
        <v>10188</v>
      </c>
      <c r="B1505" s="1" t="s">
        <v>7206</v>
      </c>
      <c r="C1505" s="1" t="s">
        <v>10189</v>
      </c>
      <c r="D1505" s="1" t="s">
        <v>7162</v>
      </c>
      <c r="E1505" s="1">
        <v>173.0</v>
      </c>
      <c r="F1505" s="1">
        <v>437.15</v>
      </c>
      <c r="G1505" s="1" t="s">
        <v>7178</v>
      </c>
      <c r="H1505" s="12">
        <v>45840.0</v>
      </c>
      <c r="I1505" s="1">
        <v>7.0</v>
      </c>
      <c r="J1505" s="1">
        <v>2025.0</v>
      </c>
      <c r="K1505" s="1" t="s">
        <v>7164</v>
      </c>
      <c r="L1505" s="1">
        <v>334.8</v>
      </c>
      <c r="M1505" s="13">
        <v>75626.95</v>
      </c>
      <c r="N1505" s="1">
        <v>57920.4</v>
      </c>
      <c r="O1505" s="13"/>
    </row>
    <row r="1506">
      <c r="A1506" s="1" t="s">
        <v>10190</v>
      </c>
      <c r="B1506" s="1" t="s">
        <v>7206</v>
      </c>
      <c r="C1506" s="1" t="s">
        <v>10191</v>
      </c>
      <c r="D1506" s="1" t="s">
        <v>7213</v>
      </c>
      <c r="E1506" s="1">
        <v>610.0</v>
      </c>
      <c r="F1506" s="1">
        <v>563.77</v>
      </c>
      <c r="G1506" s="1" t="s">
        <v>7204</v>
      </c>
      <c r="H1506" s="12">
        <v>45905.0</v>
      </c>
      <c r="I1506" s="1">
        <v>9.0</v>
      </c>
      <c r="J1506" s="1">
        <v>2025.0</v>
      </c>
      <c r="K1506" s="1" t="s">
        <v>7164</v>
      </c>
      <c r="L1506" s="1">
        <v>217.8</v>
      </c>
      <c r="M1506" s="13">
        <v>343899.7</v>
      </c>
      <c r="N1506" s="1">
        <v>132858.0</v>
      </c>
      <c r="O1506" s="13"/>
    </row>
    <row r="1507">
      <c r="A1507" s="1" t="s">
        <v>10192</v>
      </c>
      <c r="B1507" s="1" t="s">
        <v>7166</v>
      </c>
      <c r="C1507" s="1" t="s">
        <v>10193</v>
      </c>
      <c r="D1507" s="1" t="s">
        <v>7198</v>
      </c>
      <c r="E1507" s="1">
        <v>319.0</v>
      </c>
      <c r="F1507" s="1">
        <v>415.54</v>
      </c>
      <c r="G1507" s="1" t="s">
        <v>7182</v>
      </c>
      <c r="H1507" s="12">
        <v>45973.0</v>
      </c>
      <c r="I1507" s="1">
        <v>11.0</v>
      </c>
      <c r="J1507" s="1">
        <v>2025.0</v>
      </c>
      <c r="K1507" s="1" t="s">
        <v>7170</v>
      </c>
      <c r="L1507" s="1">
        <v>323.9</v>
      </c>
      <c r="M1507" s="13">
        <v>132557.26</v>
      </c>
      <c r="N1507" s="1">
        <v>103324.1</v>
      </c>
      <c r="O1507" s="13"/>
    </row>
    <row r="1508">
      <c r="A1508" s="1" t="s">
        <v>10194</v>
      </c>
      <c r="B1508" s="1" t="s">
        <v>7202</v>
      </c>
      <c r="C1508" s="1" t="s">
        <v>10195</v>
      </c>
      <c r="D1508" s="1" t="s">
        <v>7210</v>
      </c>
      <c r="E1508" s="1">
        <v>230.0</v>
      </c>
      <c r="F1508" s="1">
        <v>535.66</v>
      </c>
      <c r="G1508" s="1" t="s">
        <v>7191</v>
      </c>
      <c r="H1508" s="12">
        <v>45795.0</v>
      </c>
      <c r="I1508" s="1">
        <v>5.0</v>
      </c>
      <c r="J1508" s="1">
        <v>2025.0</v>
      </c>
      <c r="K1508" s="1" t="s">
        <v>7170</v>
      </c>
      <c r="L1508" s="1">
        <v>203.2</v>
      </c>
      <c r="M1508" s="13">
        <v>123201.8</v>
      </c>
      <c r="N1508" s="1">
        <v>46736.0</v>
      </c>
      <c r="O1508" s="13"/>
    </row>
    <row r="1509">
      <c r="A1509" s="1" t="s">
        <v>10196</v>
      </c>
      <c r="B1509" s="1" t="s">
        <v>7202</v>
      </c>
      <c r="C1509" s="1" t="s">
        <v>10197</v>
      </c>
      <c r="D1509" s="1" t="s">
        <v>7188</v>
      </c>
      <c r="E1509" s="1">
        <v>261.0</v>
      </c>
      <c r="F1509" s="1">
        <v>544.73</v>
      </c>
      <c r="G1509" s="1" t="s">
        <v>7169</v>
      </c>
      <c r="H1509" s="12">
        <v>45994.0</v>
      </c>
      <c r="I1509" s="1">
        <v>12.0</v>
      </c>
      <c r="J1509" s="1">
        <v>2025.0</v>
      </c>
      <c r="K1509" s="1" t="s">
        <v>7164</v>
      </c>
      <c r="L1509" s="1">
        <v>333.3</v>
      </c>
      <c r="M1509" s="13">
        <v>142174.53</v>
      </c>
      <c r="N1509" s="1">
        <v>86991.3</v>
      </c>
      <c r="O1509" s="13"/>
    </row>
    <row r="1510">
      <c r="A1510" s="1" t="s">
        <v>10198</v>
      </c>
      <c r="B1510" s="1" t="s">
        <v>7206</v>
      </c>
      <c r="C1510" s="1" t="s">
        <v>10199</v>
      </c>
      <c r="D1510" s="1" t="s">
        <v>7174</v>
      </c>
      <c r="E1510" s="1">
        <v>843.0</v>
      </c>
      <c r="F1510" s="1">
        <v>446.91</v>
      </c>
      <c r="G1510" s="1" t="s">
        <v>7204</v>
      </c>
      <c r="H1510" s="12">
        <v>45665.0</v>
      </c>
      <c r="I1510" s="1">
        <v>1.0</v>
      </c>
      <c r="J1510" s="1">
        <v>2025.0</v>
      </c>
      <c r="K1510" s="1" t="s">
        <v>7164</v>
      </c>
      <c r="L1510" s="1">
        <v>259.5</v>
      </c>
      <c r="M1510" s="13">
        <v>376745.13</v>
      </c>
      <c r="N1510" s="1">
        <v>218758.5</v>
      </c>
      <c r="O1510" s="13"/>
    </row>
    <row r="1511">
      <c r="A1511" s="1" t="s">
        <v>10200</v>
      </c>
      <c r="B1511" s="1" t="s">
        <v>7202</v>
      </c>
      <c r="C1511" s="1" t="s">
        <v>10201</v>
      </c>
      <c r="D1511" s="1" t="s">
        <v>7210</v>
      </c>
      <c r="E1511" s="1">
        <v>233.0</v>
      </c>
      <c r="F1511" s="1">
        <v>557.82</v>
      </c>
      <c r="G1511" s="1" t="s">
        <v>7191</v>
      </c>
      <c r="H1511" s="12">
        <v>46003.0</v>
      </c>
      <c r="I1511" s="1">
        <v>12.0</v>
      </c>
      <c r="J1511" s="1">
        <v>2025.0</v>
      </c>
      <c r="K1511" s="1" t="s">
        <v>7164</v>
      </c>
      <c r="L1511" s="1">
        <v>462.0</v>
      </c>
      <c r="M1511" s="13">
        <v>129972.06</v>
      </c>
      <c r="N1511" s="1">
        <v>107646.0</v>
      </c>
      <c r="O1511" s="13"/>
    </row>
    <row r="1512">
      <c r="A1512" s="1" t="s">
        <v>10202</v>
      </c>
      <c r="B1512" s="1" t="s">
        <v>7172</v>
      </c>
      <c r="C1512" s="1" t="s">
        <v>10203</v>
      </c>
      <c r="D1512" s="1" t="s">
        <v>7162</v>
      </c>
      <c r="E1512" s="1">
        <v>799.0</v>
      </c>
      <c r="F1512" s="1">
        <v>561.8</v>
      </c>
      <c r="G1512" s="1" t="s">
        <v>7178</v>
      </c>
      <c r="H1512" s="12">
        <v>45811.0</v>
      </c>
      <c r="I1512" s="1">
        <v>6.0</v>
      </c>
      <c r="J1512" s="1">
        <v>2025.0</v>
      </c>
      <c r="K1512" s="1" t="s">
        <v>7164</v>
      </c>
      <c r="L1512" s="1">
        <v>498.6</v>
      </c>
      <c r="M1512" s="13">
        <v>448878.2</v>
      </c>
      <c r="N1512" s="1">
        <v>398381.4</v>
      </c>
      <c r="O1512" s="13"/>
    </row>
    <row r="1513">
      <c r="A1513" s="1" t="s">
        <v>10204</v>
      </c>
      <c r="B1513" s="1" t="s">
        <v>7172</v>
      </c>
      <c r="C1513" s="1" t="s">
        <v>10205</v>
      </c>
      <c r="D1513" s="1" t="s">
        <v>7188</v>
      </c>
      <c r="E1513" s="1">
        <v>705.0</v>
      </c>
      <c r="F1513" s="1">
        <v>318.3</v>
      </c>
      <c r="G1513" s="1" t="s">
        <v>7185</v>
      </c>
      <c r="H1513" s="12">
        <v>46010.0</v>
      </c>
      <c r="I1513" s="1">
        <v>12.0</v>
      </c>
      <c r="J1513" s="1">
        <v>2025.0</v>
      </c>
      <c r="K1513" s="1" t="s">
        <v>7170</v>
      </c>
      <c r="L1513" s="1">
        <v>391.2</v>
      </c>
      <c r="M1513" s="13">
        <v>224401.5</v>
      </c>
      <c r="N1513" s="1">
        <v>275796.0</v>
      </c>
      <c r="O1513" s="13"/>
    </row>
    <row r="1514">
      <c r="A1514" s="1" t="s">
        <v>10206</v>
      </c>
      <c r="B1514" s="1" t="s">
        <v>7160</v>
      </c>
      <c r="C1514" s="1" t="s">
        <v>10207</v>
      </c>
      <c r="D1514" s="1" t="s">
        <v>7162</v>
      </c>
      <c r="E1514" s="1">
        <v>248.0</v>
      </c>
      <c r="F1514" s="1">
        <v>409.26</v>
      </c>
      <c r="G1514" s="1" t="s">
        <v>7182</v>
      </c>
      <c r="H1514" s="12">
        <v>45939.0</v>
      </c>
      <c r="I1514" s="1">
        <v>10.0</v>
      </c>
      <c r="J1514" s="1">
        <v>2025.0</v>
      </c>
      <c r="K1514" s="1" t="s">
        <v>7170</v>
      </c>
      <c r="L1514" s="1">
        <v>150.6</v>
      </c>
      <c r="M1514" s="13">
        <v>101496.48</v>
      </c>
      <c r="N1514" s="1">
        <v>37348.8</v>
      </c>
      <c r="O1514" s="13"/>
    </row>
    <row r="1515">
      <c r="A1515" s="1" t="s">
        <v>10208</v>
      </c>
      <c r="B1515" s="1" t="s">
        <v>7206</v>
      </c>
      <c r="C1515" s="1" t="s">
        <v>10209</v>
      </c>
      <c r="D1515" s="1" t="s">
        <v>7188</v>
      </c>
      <c r="E1515" s="1">
        <v>677.0</v>
      </c>
      <c r="F1515" s="1">
        <v>372.55</v>
      </c>
      <c r="G1515" s="1" t="s">
        <v>7182</v>
      </c>
      <c r="H1515" s="12">
        <v>46022.0</v>
      </c>
      <c r="I1515" s="1">
        <v>12.0</v>
      </c>
      <c r="J1515" s="1">
        <v>2025.0</v>
      </c>
      <c r="K1515" s="1" t="s">
        <v>7164</v>
      </c>
      <c r="L1515" s="1">
        <v>174.3</v>
      </c>
      <c r="M1515" s="13">
        <v>252216.35</v>
      </c>
      <c r="N1515" s="1">
        <v>118001.1</v>
      </c>
      <c r="O1515" s="13"/>
    </row>
    <row r="1516">
      <c r="A1516" s="1" t="s">
        <v>10210</v>
      </c>
      <c r="B1516" s="1" t="s">
        <v>7176</v>
      </c>
      <c r="C1516" s="1" t="s">
        <v>10211</v>
      </c>
      <c r="D1516" s="1" t="s">
        <v>7174</v>
      </c>
      <c r="E1516" s="1">
        <v>964.0</v>
      </c>
      <c r="F1516" s="1">
        <v>414.1</v>
      </c>
      <c r="G1516" s="1" t="s">
        <v>7178</v>
      </c>
      <c r="H1516" s="12">
        <v>45673.0</v>
      </c>
      <c r="I1516" s="1">
        <v>1.0</v>
      </c>
      <c r="J1516" s="1">
        <v>2025.0</v>
      </c>
      <c r="K1516" s="1" t="s">
        <v>7164</v>
      </c>
      <c r="L1516" s="1">
        <v>129.7</v>
      </c>
      <c r="M1516" s="13">
        <v>399192.4</v>
      </c>
      <c r="N1516" s="1">
        <v>125030.8</v>
      </c>
      <c r="O1516" s="13"/>
    </row>
    <row r="1517">
      <c r="A1517" s="1" t="s">
        <v>10212</v>
      </c>
      <c r="B1517" s="1" t="s">
        <v>7172</v>
      </c>
      <c r="C1517" s="1" t="s">
        <v>10213</v>
      </c>
      <c r="D1517" s="1" t="s">
        <v>7162</v>
      </c>
      <c r="E1517" s="1">
        <v>328.0</v>
      </c>
      <c r="F1517" s="1">
        <v>575.96</v>
      </c>
      <c r="G1517" s="1" t="s">
        <v>7163</v>
      </c>
      <c r="H1517" s="12">
        <v>45702.0</v>
      </c>
      <c r="I1517" s="1">
        <v>2.0</v>
      </c>
      <c r="J1517" s="1">
        <v>2025.0</v>
      </c>
      <c r="K1517" s="1" t="s">
        <v>7170</v>
      </c>
      <c r="L1517" s="1">
        <v>236.9</v>
      </c>
      <c r="M1517" s="13">
        <v>188914.88</v>
      </c>
      <c r="N1517" s="1">
        <v>77703.2</v>
      </c>
      <c r="O1517" s="13"/>
    </row>
    <row r="1518">
      <c r="A1518" s="1" t="s">
        <v>10214</v>
      </c>
      <c r="B1518" s="1" t="s">
        <v>7172</v>
      </c>
      <c r="C1518" s="1" t="s">
        <v>10215</v>
      </c>
      <c r="D1518" s="1" t="s">
        <v>7174</v>
      </c>
      <c r="E1518" s="1">
        <v>296.0</v>
      </c>
      <c r="F1518" s="1">
        <v>599.87</v>
      </c>
      <c r="G1518" s="1" t="s">
        <v>7182</v>
      </c>
      <c r="H1518" s="12">
        <v>45813.0</v>
      </c>
      <c r="I1518" s="1">
        <v>6.0</v>
      </c>
      <c r="J1518" s="1">
        <v>2025.0</v>
      </c>
      <c r="K1518" s="1" t="s">
        <v>7164</v>
      </c>
      <c r="L1518" s="1">
        <v>289.7</v>
      </c>
      <c r="M1518" s="13">
        <v>177561.52</v>
      </c>
      <c r="N1518" s="1">
        <v>85751.2</v>
      </c>
      <c r="O1518" s="13"/>
    </row>
    <row r="1519">
      <c r="A1519" s="1" t="s">
        <v>10216</v>
      </c>
      <c r="B1519" s="1" t="s">
        <v>7172</v>
      </c>
      <c r="C1519" s="1" t="s">
        <v>10217</v>
      </c>
      <c r="D1519" s="1" t="s">
        <v>7198</v>
      </c>
      <c r="E1519" s="1">
        <v>177.0</v>
      </c>
      <c r="F1519" s="1">
        <v>589.08</v>
      </c>
      <c r="G1519" s="1" t="s">
        <v>7178</v>
      </c>
      <c r="H1519" s="12">
        <v>45928.0</v>
      </c>
      <c r="I1519" s="1">
        <v>9.0</v>
      </c>
      <c r="J1519" s="1">
        <v>2025.0</v>
      </c>
      <c r="K1519" s="1" t="s">
        <v>7170</v>
      </c>
      <c r="L1519" s="1">
        <v>317.0</v>
      </c>
      <c r="M1519" s="13">
        <v>104267.16</v>
      </c>
      <c r="N1519" s="1">
        <v>56109.0</v>
      </c>
      <c r="O1519" s="13"/>
    </row>
    <row r="1520">
      <c r="A1520" s="1" t="s">
        <v>10218</v>
      </c>
      <c r="B1520" s="1" t="s">
        <v>7172</v>
      </c>
      <c r="C1520" s="1" t="s">
        <v>10219</v>
      </c>
      <c r="D1520" s="1" t="s">
        <v>7213</v>
      </c>
      <c r="E1520" s="1">
        <v>805.0</v>
      </c>
      <c r="F1520" s="1">
        <v>575.02</v>
      </c>
      <c r="G1520" s="1" t="s">
        <v>7185</v>
      </c>
      <c r="H1520" s="12">
        <v>45793.0</v>
      </c>
      <c r="I1520" s="1">
        <v>5.0</v>
      </c>
      <c r="J1520" s="1">
        <v>2025.0</v>
      </c>
      <c r="K1520" s="1" t="s">
        <v>7164</v>
      </c>
      <c r="L1520" s="1">
        <v>118.9</v>
      </c>
      <c r="M1520" s="13">
        <v>462891.1</v>
      </c>
      <c r="N1520" s="1">
        <v>95714.5</v>
      </c>
      <c r="O1520" s="13"/>
    </row>
    <row r="1521">
      <c r="A1521" s="1" t="s">
        <v>10220</v>
      </c>
      <c r="B1521" s="1" t="s">
        <v>7180</v>
      </c>
      <c r="C1521" s="1" t="s">
        <v>10221</v>
      </c>
      <c r="D1521" s="1" t="s">
        <v>7174</v>
      </c>
      <c r="E1521" s="1">
        <v>839.0</v>
      </c>
      <c r="F1521" s="1">
        <v>340.87</v>
      </c>
      <c r="G1521" s="1" t="s">
        <v>7182</v>
      </c>
      <c r="H1521" s="12">
        <v>45864.0</v>
      </c>
      <c r="I1521" s="1">
        <v>7.0</v>
      </c>
      <c r="J1521" s="1">
        <v>2025.0</v>
      </c>
      <c r="K1521" s="1" t="s">
        <v>7164</v>
      </c>
      <c r="L1521" s="1">
        <v>413.9</v>
      </c>
      <c r="M1521" s="13">
        <v>285989.93</v>
      </c>
      <c r="N1521" s="1">
        <v>347262.1</v>
      </c>
      <c r="O1521" s="13"/>
    </row>
    <row r="1522">
      <c r="A1522" s="1" t="s">
        <v>10222</v>
      </c>
      <c r="B1522" s="1" t="s">
        <v>7160</v>
      </c>
      <c r="C1522" s="1" t="s">
        <v>10223</v>
      </c>
      <c r="D1522" s="1" t="s">
        <v>7168</v>
      </c>
      <c r="E1522" s="1">
        <v>455.0</v>
      </c>
      <c r="F1522" s="1">
        <v>584.42</v>
      </c>
      <c r="G1522" s="1" t="s">
        <v>7178</v>
      </c>
      <c r="H1522" s="12">
        <v>45678.0</v>
      </c>
      <c r="I1522" s="1">
        <v>1.0</v>
      </c>
      <c r="J1522" s="1">
        <v>2025.0</v>
      </c>
      <c r="K1522" s="1" t="s">
        <v>7164</v>
      </c>
      <c r="L1522" s="1">
        <v>484.1</v>
      </c>
      <c r="M1522" s="13">
        <v>265911.1</v>
      </c>
      <c r="N1522" s="1">
        <v>220265.5</v>
      </c>
      <c r="O1522" s="13"/>
    </row>
    <row r="1523">
      <c r="A1523" s="1" t="s">
        <v>10224</v>
      </c>
      <c r="B1523" s="1" t="s">
        <v>7176</v>
      </c>
      <c r="C1523" s="1" t="s">
        <v>10225</v>
      </c>
      <c r="D1523" s="1" t="s">
        <v>7210</v>
      </c>
      <c r="E1523" s="1">
        <v>593.0</v>
      </c>
      <c r="F1523" s="1">
        <v>551.93</v>
      </c>
      <c r="G1523" s="1" t="s">
        <v>7163</v>
      </c>
      <c r="H1523" s="12">
        <v>45687.0</v>
      </c>
      <c r="I1523" s="1">
        <v>1.0</v>
      </c>
      <c r="J1523" s="1">
        <v>2025.0</v>
      </c>
      <c r="K1523" s="1" t="s">
        <v>7170</v>
      </c>
      <c r="L1523" s="1">
        <v>309.2</v>
      </c>
      <c r="M1523" s="13">
        <v>327294.49</v>
      </c>
      <c r="N1523" s="1">
        <v>183355.6</v>
      </c>
      <c r="O1523" s="13"/>
    </row>
    <row r="1524">
      <c r="A1524" s="1" t="s">
        <v>10226</v>
      </c>
      <c r="B1524" s="1" t="s">
        <v>7176</v>
      </c>
      <c r="C1524" s="1" t="s">
        <v>10227</v>
      </c>
      <c r="D1524" s="1" t="s">
        <v>7198</v>
      </c>
      <c r="E1524" s="1">
        <v>934.0</v>
      </c>
      <c r="F1524" s="1">
        <v>572.48</v>
      </c>
      <c r="G1524" s="1" t="s">
        <v>7178</v>
      </c>
      <c r="H1524" s="12">
        <v>45950.0</v>
      </c>
      <c r="I1524" s="1">
        <v>10.0</v>
      </c>
      <c r="J1524" s="1">
        <v>2025.0</v>
      </c>
      <c r="K1524" s="1" t="s">
        <v>7164</v>
      </c>
      <c r="L1524" s="1">
        <v>231.0</v>
      </c>
      <c r="M1524" s="13">
        <v>534696.32</v>
      </c>
      <c r="N1524" s="1">
        <v>215754.0</v>
      </c>
      <c r="O1524" s="13"/>
    </row>
    <row r="1525">
      <c r="A1525" s="1" t="s">
        <v>10228</v>
      </c>
      <c r="B1525" s="1" t="s">
        <v>7202</v>
      </c>
      <c r="C1525" s="1" t="s">
        <v>10229</v>
      </c>
      <c r="D1525" s="1" t="s">
        <v>7162</v>
      </c>
      <c r="E1525" s="1">
        <v>928.0</v>
      </c>
      <c r="F1525" s="1">
        <v>535.84</v>
      </c>
      <c r="G1525" s="1" t="s">
        <v>7182</v>
      </c>
      <c r="H1525" s="12">
        <v>45969.0</v>
      </c>
      <c r="I1525" s="1">
        <v>11.0</v>
      </c>
      <c r="J1525" s="1">
        <v>2025.0</v>
      </c>
      <c r="K1525" s="1" t="s">
        <v>7170</v>
      </c>
      <c r="L1525" s="1">
        <v>163.9</v>
      </c>
      <c r="M1525" s="13">
        <v>497259.52</v>
      </c>
      <c r="N1525" s="1">
        <v>152099.2</v>
      </c>
      <c r="O1525" s="13"/>
    </row>
    <row r="1526">
      <c r="A1526" s="1" t="s">
        <v>10230</v>
      </c>
      <c r="B1526" s="1" t="s">
        <v>7202</v>
      </c>
      <c r="C1526" s="1" t="s">
        <v>10231</v>
      </c>
      <c r="D1526" s="1" t="s">
        <v>7168</v>
      </c>
      <c r="E1526" s="1">
        <v>630.0</v>
      </c>
      <c r="F1526" s="1">
        <v>415.68</v>
      </c>
      <c r="G1526" s="1" t="s">
        <v>7163</v>
      </c>
      <c r="H1526" s="12">
        <v>45776.0</v>
      </c>
      <c r="I1526" s="1">
        <v>4.0</v>
      </c>
      <c r="J1526" s="1">
        <v>2025.0</v>
      </c>
      <c r="K1526" s="1" t="s">
        <v>7164</v>
      </c>
      <c r="L1526" s="1">
        <v>469.0</v>
      </c>
      <c r="M1526" s="13">
        <v>261878.4</v>
      </c>
      <c r="N1526" s="1">
        <v>295470.0</v>
      </c>
      <c r="O1526" s="13"/>
    </row>
    <row r="1527">
      <c r="A1527" s="1" t="s">
        <v>10232</v>
      </c>
      <c r="B1527" s="1" t="s">
        <v>7202</v>
      </c>
      <c r="C1527" s="1" t="s">
        <v>10233</v>
      </c>
      <c r="D1527" s="1" t="s">
        <v>7210</v>
      </c>
      <c r="E1527" s="1">
        <v>170.0</v>
      </c>
      <c r="F1527" s="1">
        <v>431.4</v>
      </c>
      <c r="G1527" s="1" t="s">
        <v>7191</v>
      </c>
      <c r="H1527" s="12">
        <v>46022.0</v>
      </c>
      <c r="I1527" s="1">
        <v>12.0</v>
      </c>
      <c r="J1527" s="1">
        <v>2025.0</v>
      </c>
      <c r="K1527" s="1" t="s">
        <v>7164</v>
      </c>
      <c r="L1527" s="1">
        <v>201.0</v>
      </c>
      <c r="M1527" s="13">
        <v>73338.0</v>
      </c>
      <c r="N1527" s="1">
        <v>34170.0</v>
      </c>
      <c r="O1527" s="13"/>
    </row>
    <row r="1528">
      <c r="A1528" s="1" t="s">
        <v>10234</v>
      </c>
      <c r="B1528" s="1" t="s">
        <v>7176</v>
      </c>
      <c r="C1528" s="1" t="s">
        <v>10235</v>
      </c>
      <c r="D1528" s="1" t="s">
        <v>7198</v>
      </c>
      <c r="E1528" s="1">
        <v>455.0</v>
      </c>
      <c r="F1528" s="1">
        <v>553.62</v>
      </c>
      <c r="G1528" s="1" t="s">
        <v>7185</v>
      </c>
      <c r="H1528" s="12">
        <v>45710.0</v>
      </c>
      <c r="I1528" s="1">
        <v>2.0</v>
      </c>
      <c r="J1528" s="1">
        <v>2025.0</v>
      </c>
      <c r="K1528" s="1" t="s">
        <v>7164</v>
      </c>
      <c r="L1528" s="1">
        <v>288.8</v>
      </c>
      <c r="M1528" s="13">
        <v>251897.1</v>
      </c>
      <c r="N1528" s="1">
        <v>131404.0</v>
      </c>
      <c r="O1528" s="13"/>
    </row>
    <row r="1529">
      <c r="A1529" s="1" t="s">
        <v>10236</v>
      </c>
      <c r="B1529" s="1" t="s">
        <v>7172</v>
      </c>
      <c r="C1529" s="1" t="s">
        <v>10237</v>
      </c>
      <c r="D1529" s="1" t="s">
        <v>7198</v>
      </c>
      <c r="E1529" s="1">
        <v>666.0</v>
      </c>
      <c r="F1529" s="1">
        <v>589.52</v>
      </c>
      <c r="G1529" s="1" t="s">
        <v>7182</v>
      </c>
      <c r="H1529" s="12">
        <v>45778.0</v>
      </c>
      <c r="I1529" s="1">
        <v>5.0</v>
      </c>
      <c r="J1529" s="1">
        <v>2025.0</v>
      </c>
      <c r="K1529" s="1" t="s">
        <v>7164</v>
      </c>
      <c r="L1529" s="1">
        <v>325.1</v>
      </c>
      <c r="M1529" s="13">
        <v>392620.32</v>
      </c>
      <c r="N1529" s="1">
        <v>216516.6</v>
      </c>
      <c r="O1529" s="13"/>
    </row>
    <row r="1530">
      <c r="A1530" s="1" t="s">
        <v>10238</v>
      </c>
      <c r="B1530" s="1" t="s">
        <v>7180</v>
      </c>
      <c r="C1530" s="1" t="s">
        <v>10239</v>
      </c>
      <c r="D1530" s="1" t="s">
        <v>7198</v>
      </c>
      <c r="E1530" s="1">
        <v>328.0</v>
      </c>
      <c r="F1530" s="1">
        <v>450.52</v>
      </c>
      <c r="G1530" s="1" t="s">
        <v>7178</v>
      </c>
      <c r="H1530" s="12">
        <v>45937.0</v>
      </c>
      <c r="I1530" s="1">
        <v>10.0</v>
      </c>
      <c r="J1530" s="1">
        <v>2025.0</v>
      </c>
      <c r="K1530" s="1" t="s">
        <v>7170</v>
      </c>
      <c r="L1530" s="1">
        <v>468.0</v>
      </c>
      <c r="M1530" s="13">
        <v>147770.56</v>
      </c>
      <c r="N1530" s="1">
        <v>153504.0</v>
      </c>
      <c r="O1530" s="13"/>
    </row>
    <row r="1531">
      <c r="A1531" s="1" t="s">
        <v>10240</v>
      </c>
      <c r="B1531" s="1" t="s">
        <v>7176</v>
      </c>
      <c r="C1531" s="1" t="s">
        <v>10241</v>
      </c>
      <c r="D1531" s="1" t="s">
        <v>7213</v>
      </c>
      <c r="E1531" s="1">
        <v>507.0</v>
      </c>
      <c r="F1531" s="1">
        <v>316.02</v>
      </c>
      <c r="G1531" s="1" t="s">
        <v>7182</v>
      </c>
      <c r="H1531" s="12">
        <v>45816.0</v>
      </c>
      <c r="I1531" s="1">
        <v>6.0</v>
      </c>
      <c r="J1531" s="1">
        <v>2025.0</v>
      </c>
      <c r="K1531" s="1" t="s">
        <v>7164</v>
      </c>
      <c r="L1531" s="1">
        <v>385.2</v>
      </c>
      <c r="M1531" s="13">
        <v>160222.14</v>
      </c>
      <c r="N1531" s="1">
        <v>195296.4</v>
      </c>
      <c r="O1531" s="13"/>
    </row>
    <row r="1532">
      <c r="A1532" s="1" t="s">
        <v>10242</v>
      </c>
      <c r="B1532" s="1" t="s">
        <v>7202</v>
      </c>
      <c r="C1532" s="1" t="s">
        <v>10243</v>
      </c>
      <c r="D1532" s="1" t="s">
        <v>7210</v>
      </c>
      <c r="E1532" s="1">
        <v>915.0</v>
      </c>
      <c r="F1532" s="1">
        <v>459.24</v>
      </c>
      <c r="G1532" s="1" t="s">
        <v>7191</v>
      </c>
      <c r="H1532" s="12">
        <v>45994.0</v>
      </c>
      <c r="I1532" s="1">
        <v>12.0</v>
      </c>
      <c r="J1532" s="1">
        <v>2025.0</v>
      </c>
      <c r="K1532" s="1" t="s">
        <v>7164</v>
      </c>
      <c r="L1532" s="1">
        <v>232.1</v>
      </c>
      <c r="M1532" s="13">
        <v>420204.6</v>
      </c>
      <c r="N1532" s="1">
        <v>212371.5</v>
      </c>
      <c r="O1532" s="13"/>
    </row>
    <row r="1533">
      <c r="A1533" s="1" t="s">
        <v>10244</v>
      </c>
      <c r="B1533" s="1" t="s">
        <v>7202</v>
      </c>
      <c r="C1533" s="1" t="s">
        <v>10245</v>
      </c>
      <c r="D1533" s="1" t="s">
        <v>7174</v>
      </c>
      <c r="E1533" s="1">
        <v>582.0</v>
      </c>
      <c r="F1533" s="1">
        <v>516.11</v>
      </c>
      <c r="G1533" s="1" t="s">
        <v>7182</v>
      </c>
      <c r="H1533" s="12">
        <v>45688.0</v>
      </c>
      <c r="I1533" s="1">
        <v>1.0</v>
      </c>
      <c r="J1533" s="1">
        <v>2025.0</v>
      </c>
      <c r="K1533" s="1" t="s">
        <v>7170</v>
      </c>
      <c r="L1533" s="1">
        <v>310.5</v>
      </c>
      <c r="M1533" s="13">
        <v>300376.02</v>
      </c>
      <c r="N1533" s="1">
        <v>180711.0</v>
      </c>
      <c r="O1533" s="13"/>
    </row>
    <row r="1534">
      <c r="A1534" s="1" t="s">
        <v>10246</v>
      </c>
      <c r="B1534" s="1" t="s">
        <v>7172</v>
      </c>
      <c r="C1534" s="1" t="s">
        <v>10247</v>
      </c>
      <c r="D1534" s="1" t="s">
        <v>7162</v>
      </c>
      <c r="E1534" s="1">
        <v>912.0</v>
      </c>
      <c r="F1534" s="1">
        <v>512.14</v>
      </c>
      <c r="G1534" s="1" t="s">
        <v>7163</v>
      </c>
      <c r="H1534" s="12">
        <v>45883.0</v>
      </c>
      <c r="I1534" s="1">
        <v>8.0</v>
      </c>
      <c r="J1534" s="1">
        <v>2025.0</v>
      </c>
      <c r="K1534" s="1" t="s">
        <v>7164</v>
      </c>
      <c r="L1534" s="1">
        <v>282.5</v>
      </c>
      <c r="M1534" s="13">
        <v>467071.68</v>
      </c>
      <c r="N1534" s="1">
        <v>257640.0</v>
      </c>
      <c r="O1534" s="13"/>
    </row>
    <row r="1535">
      <c r="A1535" s="1" t="s">
        <v>10248</v>
      </c>
      <c r="B1535" s="1" t="s">
        <v>7172</v>
      </c>
      <c r="C1535" s="1" t="s">
        <v>10249</v>
      </c>
      <c r="D1535" s="1" t="s">
        <v>7162</v>
      </c>
      <c r="E1535" s="1">
        <v>802.0</v>
      </c>
      <c r="F1535" s="1">
        <v>488.15</v>
      </c>
      <c r="G1535" s="1" t="s">
        <v>7169</v>
      </c>
      <c r="H1535" s="12">
        <v>45956.0</v>
      </c>
      <c r="I1535" s="1">
        <v>10.0</v>
      </c>
      <c r="J1535" s="1">
        <v>2025.0</v>
      </c>
      <c r="K1535" s="1" t="s">
        <v>7170</v>
      </c>
      <c r="L1535" s="1">
        <v>160.8</v>
      </c>
      <c r="M1535" s="13">
        <v>391496.3</v>
      </c>
      <c r="N1535" s="1">
        <v>128961.6</v>
      </c>
      <c r="O1535" s="13"/>
    </row>
    <row r="1536">
      <c r="A1536" s="1" t="s">
        <v>10250</v>
      </c>
      <c r="B1536" s="1" t="s">
        <v>7206</v>
      </c>
      <c r="C1536" s="1" t="s">
        <v>10251</v>
      </c>
      <c r="D1536" s="1" t="s">
        <v>7210</v>
      </c>
      <c r="E1536" s="1">
        <v>180.0</v>
      </c>
      <c r="F1536" s="1">
        <v>592.06</v>
      </c>
      <c r="G1536" s="1" t="s">
        <v>7204</v>
      </c>
      <c r="H1536" s="12">
        <v>45876.0</v>
      </c>
      <c r="I1536" s="1">
        <v>8.0</v>
      </c>
      <c r="J1536" s="1">
        <v>2025.0</v>
      </c>
      <c r="K1536" s="1" t="s">
        <v>7170</v>
      </c>
      <c r="L1536" s="1">
        <v>171.5</v>
      </c>
      <c r="M1536" s="13">
        <v>106570.8</v>
      </c>
      <c r="N1536" s="1">
        <v>30870.0</v>
      </c>
      <c r="O1536" s="13"/>
    </row>
    <row r="1537">
      <c r="A1537" s="1" t="s">
        <v>10252</v>
      </c>
      <c r="B1537" s="1" t="s">
        <v>7176</v>
      </c>
      <c r="C1537" s="1" t="s">
        <v>10253</v>
      </c>
      <c r="D1537" s="1" t="s">
        <v>7168</v>
      </c>
      <c r="E1537" s="1">
        <v>436.0</v>
      </c>
      <c r="F1537" s="1">
        <v>341.4</v>
      </c>
      <c r="G1537" s="1" t="s">
        <v>7204</v>
      </c>
      <c r="H1537" s="12">
        <v>45831.0</v>
      </c>
      <c r="I1537" s="1">
        <v>6.0</v>
      </c>
      <c r="J1537" s="1">
        <v>2025.0</v>
      </c>
      <c r="K1537" s="1" t="s">
        <v>7170</v>
      </c>
      <c r="L1537" s="1">
        <v>423.6</v>
      </c>
      <c r="M1537" s="13">
        <v>148850.4</v>
      </c>
      <c r="N1537" s="1">
        <v>184689.6</v>
      </c>
      <c r="O1537" s="13"/>
    </row>
    <row r="1538">
      <c r="A1538" s="1" t="s">
        <v>10254</v>
      </c>
      <c r="B1538" s="1" t="s">
        <v>7166</v>
      </c>
      <c r="C1538" s="1" t="s">
        <v>10255</v>
      </c>
      <c r="D1538" s="1" t="s">
        <v>7168</v>
      </c>
      <c r="E1538" s="1">
        <v>428.0</v>
      </c>
      <c r="F1538" s="1">
        <v>435.21</v>
      </c>
      <c r="G1538" s="1" t="s">
        <v>7169</v>
      </c>
      <c r="H1538" s="12">
        <v>45952.0</v>
      </c>
      <c r="I1538" s="1">
        <v>10.0</v>
      </c>
      <c r="J1538" s="1">
        <v>2025.0</v>
      </c>
      <c r="K1538" s="1" t="s">
        <v>7164</v>
      </c>
      <c r="L1538" s="1">
        <v>299.5</v>
      </c>
      <c r="M1538" s="13">
        <v>186269.88</v>
      </c>
      <c r="N1538" s="1">
        <v>128186.0</v>
      </c>
      <c r="O1538" s="13"/>
    </row>
    <row r="1539">
      <c r="A1539" s="1" t="s">
        <v>10256</v>
      </c>
      <c r="B1539" s="1" t="s">
        <v>7206</v>
      </c>
      <c r="C1539" s="1" t="s">
        <v>10257</v>
      </c>
      <c r="D1539" s="1" t="s">
        <v>7213</v>
      </c>
      <c r="E1539" s="1">
        <v>675.0</v>
      </c>
      <c r="F1539" s="1">
        <v>320.78</v>
      </c>
      <c r="G1539" s="1" t="s">
        <v>7163</v>
      </c>
      <c r="H1539" s="12">
        <v>45940.0</v>
      </c>
      <c r="I1539" s="1">
        <v>10.0</v>
      </c>
      <c r="J1539" s="1">
        <v>2025.0</v>
      </c>
      <c r="K1539" s="1" t="s">
        <v>7164</v>
      </c>
      <c r="L1539" s="1">
        <v>230.5</v>
      </c>
      <c r="M1539" s="13">
        <v>216526.5</v>
      </c>
      <c r="N1539" s="1">
        <v>155587.5</v>
      </c>
      <c r="O1539" s="13"/>
    </row>
    <row r="1540">
      <c r="A1540" s="1" t="s">
        <v>10258</v>
      </c>
      <c r="B1540" s="1" t="s">
        <v>7206</v>
      </c>
      <c r="C1540" s="1" t="s">
        <v>10259</v>
      </c>
      <c r="D1540" s="1" t="s">
        <v>7174</v>
      </c>
      <c r="E1540" s="1">
        <v>568.0</v>
      </c>
      <c r="F1540" s="1">
        <v>471.43</v>
      </c>
      <c r="G1540" s="1" t="s">
        <v>7169</v>
      </c>
      <c r="H1540" s="12">
        <v>46017.0</v>
      </c>
      <c r="I1540" s="1">
        <v>12.0</v>
      </c>
      <c r="J1540" s="1">
        <v>2025.0</v>
      </c>
      <c r="K1540" s="1" t="s">
        <v>7170</v>
      </c>
      <c r="L1540" s="1">
        <v>280.0</v>
      </c>
      <c r="M1540" s="13">
        <v>267772.24</v>
      </c>
      <c r="N1540" s="1">
        <v>159040.0</v>
      </c>
      <c r="O1540" s="13"/>
    </row>
    <row r="1541">
      <c r="A1541" s="1" t="s">
        <v>10260</v>
      </c>
      <c r="B1541" s="1" t="s">
        <v>7206</v>
      </c>
      <c r="C1541" s="1" t="s">
        <v>10261</v>
      </c>
      <c r="D1541" s="1" t="s">
        <v>7174</v>
      </c>
      <c r="E1541" s="1">
        <v>534.0</v>
      </c>
      <c r="F1541" s="1">
        <v>350.52</v>
      </c>
      <c r="G1541" s="1" t="s">
        <v>7169</v>
      </c>
      <c r="H1541" s="12">
        <v>45680.0</v>
      </c>
      <c r="I1541" s="1">
        <v>1.0</v>
      </c>
      <c r="J1541" s="1">
        <v>2025.0</v>
      </c>
      <c r="K1541" s="1" t="s">
        <v>7170</v>
      </c>
      <c r="L1541" s="1">
        <v>377.9</v>
      </c>
      <c r="M1541" s="13">
        <v>187177.68</v>
      </c>
      <c r="N1541" s="1">
        <v>201798.6</v>
      </c>
      <c r="O1541" s="13"/>
    </row>
    <row r="1542">
      <c r="A1542" s="1" t="s">
        <v>10262</v>
      </c>
      <c r="B1542" s="1" t="s">
        <v>7166</v>
      </c>
      <c r="C1542" s="1" t="s">
        <v>10263</v>
      </c>
      <c r="D1542" s="1" t="s">
        <v>7188</v>
      </c>
      <c r="E1542" s="1">
        <v>110.0</v>
      </c>
      <c r="F1542" s="1">
        <v>484.26</v>
      </c>
      <c r="G1542" s="1" t="s">
        <v>7163</v>
      </c>
      <c r="H1542" s="12">
        <v>45720.0</v>
      </c>
      <c r="I1542" s="1">
        <v>3.0</v>
      </c>
      <c r="J1542" s="1">
        <v>2025.0</v>
      </c>
      <c r="K1542" s="1" t="s">
        <v>7164</v>
      </c>
      <c r="L1542" s="1">
        <v>155.2</v>
      </c>
      <c r="M1542" s="13">
        <v>53268.6</v>
      </c>
      <c r="N1542" s="1">
        <v>17072.0</v>
      </c>
      <c r="O1542" s="13"/>
    </row>
    <row r="1543">
      <c r="A1543" s="1" t="s">
        <v>10264</v>
      </c>
      <c r="B1543" s="1" t="s">
        <v>7160</v>
      </c>
      <c r="C1543" s="1" t="s">
        <v>10265</v>
      </c>
      <c r="D1543" s="1" t="s">
        <v>7174</v>
      </c>
      <c r="E1543" s="1">
        <v>499.0</v>
      </c>
      <c r="F1543" s="1">
        <v>536.7</v>
      </c>
      <c r="G1543" s="1" t="s">
        <v>7185</v>
      </c>
      <c r="H1543" s="12">
        <v>45768.0</v>
      </c>
      <c r="I1543" s="1">
        <v>4.0</v>
      </c>
      <c r="J1543" s="1">
        <v>2025.0</v>
      </c>
      <c r="K1543" s="1" t="s">
        <v>7170</v>
      </c>
      <c r="L1543" s="1">
        <v>381.4</v>
      </c>
      <c r="M1543" s="13">
        <v>267813.3</v>
      </c>
      <c r="N1543" s="1">
        <v>190318.6</v>
      </c>
      <c r="O1543" s="13"/>
    </row>
    <row r="1544">
      <c r="A1544" s="1" t="s">
        <v>10266</v>
      </c>
      <c r="B1544" s="1" t="s">
        <v>7202</v>
      </c>
      <c r="C1544" s="1" t="s">
        <v>10267</v>
      </c>
      <c r="D1544" s="1" t="s">
        <v>7168</v>
      </c>
      <c r="E1544" s="1">
        <v>793.0</v>
      </c>
      <c r="F1544" s="1">
        <v>589.25</v>
      </c>
      <c r="G1544" s="1" t="s">
        <v>7182</v>
      </c>
      <c r="H1544" s="12">
        <v>45936.0</v>
      </c>
      <c r="I1544" s="1">
        <v>10.0</v>
      </c>
      <c r="J1544" s="1">
        <v>2025.0</v>
      </c>
      <c r="K1544" s="1" t="s">
        <v>7164</v>
      </c>
      <c r="L1544" s="1">
        <v>196.8</v>
      </c>
      <c r="M1544" s="13">
        <v>467275.25</v>
      </c>
      <c r="N1544" s="1">
        <v>156062.4</v>
      </c>
      <c r="O1544" s="13"/>
    </row>
    <row r="1545">
      <c r="A1545" s="1" t="s">
        <v>10268</v>
      </c>
      <c r="B1545" s="1" t="s">
        <v>7206</v>
      </c>
      <c r="C1545" s="1" t="s">
        <v>10269</v>
      </c>
      <c r="D1545" s="1" t="s">
        <v>7210</v>
      </c>
      <c r="E1545" s="1">
        <v>865.0</v>
      </c>
      <c r="F1545" s="1">
        <v>334.31</v>
      </c>
      <c r="G1545" s="1" t="s">
        <v>7169</v>
      </c>
      <c r="H1545" s="12">
        <v>45863.0</v>
      </c>
      <c r="I1545" s="1">
        <v>7.0</v>
      </c>
      <c r="J1545" s="1">
        <v>2025.0</v>
      </c>
      <c r="K1545" s="1" t="s">
        <v>7170</v>
      </c>
      <c r="L1545" s="1">
        <v>327.9</v>
      </c>
      <c r="M1545" s="13">
        <v>289178.15</v>
      </c>
      <c r="N1545" s="1">
        <v>283633.5</v>
      </c>
      <c r="O1545" s="13"/>
    </row>
    <row r="1546">
      <c r="A1546" s="1" t="s">
        <v>10270</v>
      </c>
      <c r="B1546" s="1" t="s">
        <v>7180</v>
      </c>
      <c r="C1546" s="1" t="s">
        <v>10271</v>
      </c>
      <c r="D1546" s="1" t="s">
        <v>7188</v>
      </c>
      <c r="E1546" s="1">
        <v>900.0</v>
      </c>
      <c r="F1546" s="1">
        <v>380.69</v>
      </c>
      <c r="G1546" s="1" t="s">
        <v>7185</v>
      </c>
      <c r="H1546" s="12">
        <v>45921.0</v>
      </c>
      <c r="I1546" s="1">
        <v>9.0</v>
      </c>
      <c r="J1546" s="1">
        <v>2025.0</v>
      </c>
      <c r="K1546" s="1" t="s">
        <v>7164</v>
      </c>
      <c r="L1546" s="1">
        <v>401.5</v>
      </c>
      <c r="M1546" s="13">
        <v>342621.0</v>
      </c>
      <c r="N1546" s="1">
        <v>361350.0</v>
      </c>
      <c r="O1546" s="13"/>
    </row>
    <row r="1547">
      <c r="A1547" s="1" t="s">
        <v>10272</v>
      </c>
      <c r="B1547" s="1" t="s">
        <v>7202</v>
      </c>
      <c r="C1547" s="1" t="s">
        <v>10273</v>
      </c>
      <c r="D1547" s="1" t="s">
        <v>7210</v>
      </c>
      <c r="E1547" s="1">
        <v>371.0</v>
      </c>
      <c r="F1547" s="1">
        <v>308.07</v>
      </c>
      <c r="G1547" s="1" t="s">
        <v>7204</v>
      </c>
      <c r="H1547" s="12">
        <v>45671.0</v>
      </c>
      <c r="I1547" s="1">
        <v>1.0</v>
      </c>
      <c r="J1547" s="1">
        <v>2025.0</v>
      </c>
      <c r="K1547" s="1" t="s">
        <v>7170</v>
      </c>
      <c r="L1547" s="1">
        <v>469.9</v>
      </c>
      <c r="M1547" s="13">
        <v>114293.97</v>
      </c>
      <c r="N1547" s="1">
        <v>174332.9</v>
      </c>
      <c r="O1547" s="13"/>
    </row>
    <row r="1548">
      <c r="A1548" s="1" t="s">
        <v>10274</v>
      </c>
      <c r="B1548" s="1" t="s">
        <v>7160</v>
      </c>
      <c r="C1548" s="1" t="s">
        <v>10275</v>
      </c>
      <c r="D1548" s="1" t="s">
        <v>7213</v>
      </c>
      <c r="E1548" s="1">
        <v>542.0</v>
      </c>
      <c r="F1548" s="1">
        <v>427.84</v>
      </c>
      <c r="G1548" s="1" t="s">
        <v>7182</v>
      </c>
      <c r="H1548" s="12">
        <v>45904.0</v>
      </c>
      <c r="I1548" s="1">
        <v>9.0</v>
      </c>
      <c r="J1548" s="1">
        <v>2025.0</v>
      </c>
      <c r="K1548" s="1" t="s">
        <v>7170</v>
      </c>
      <c r="L1548" s="1">
        <v>244.4</v>
      </c>
      <c r="M1548" s="13">
        <v>231889.28</v>
      </c>
      <c r="N1548" s="1">
        <v>132464.8</v>
      </c>
      <c r="O1548" s="13"/>
    </row>
    <row r="1549">
      <c r="A1549" s="1" t="s">
        <v>10276</v>
      </c>
      <c r="B1549" s="1" t="s">
        <v>7166</v>
      </c>
      <c r="C1549" s="1" t="s">
        <v>10277</v>
      </c>
      <c r="D1549" s="1" t="s">
        <v>7174</v>
      </c>
      <c r="E1549" s="1">
        <v>301.0</v>
      </c>
      <c r="F1549" s="1">
        <v>575.78</v>
      </c>
      <c r="G1549" s="1" t="s">
        <v>7204</v>
      </c>
      <c r="H1549" s="12">
        <v>45712.0</v>
      </c>
      <c r="I1549" s="1">
        <v>2.0</v>
      </c>
      <c r="J1549" s="1">
        <v>2025.0</v>
      </c>
      <c r="K1549" s="1" t="s">
        <v>7170</v>
      </c>
      <c r="L1549" s="1">
        <v>497.5</v>
      </c>
      <c r="M1549" s="13">
        <v>173309.78</v>
      </c>
      <c r="N1549" s="1">
        <v>149747.5</v>
      </c>
      <c r="O1549" s="13"/>
    </row>
    <row r="1550">
      <c r="A1550" s="1" t="s">
        <v>10278</v>
      </c>
      <c r="B1550" s="1" t="s">
        <v>7180</v>
      </c>
      <c r="C1550" s="1" t="s">
        <v>10279</v>
      </c>
      <c r="D1550" s="1" t="s">
        <v>7168</v>
      </c>
      <c r="E1550" s="1">
        <v>990.0</v>
      </c>
      <c r="F1550" s="1">
        <v>439.06</v>
      </c>
      <c r="G1550" s="1" t="s">
        <v>7182</v>
      </c>
      <c r="H1550" s="12">
        <v>45808.0</v>
      </c>
      <c r="I1550" s="1">
        <v>5.0</v>
      </c>
      <c r="J1550" s="1">
        <v>2025.0</v>
      </c>
      <c r="K1550" s="1" t="s">
        <v>7164</v>
      </c>
      <c r="L1550" s="1">
        <v>165.6</v>
      </c>
      <c r="M1550" s="13">
        <v>434669.4</v>
      </c>
      <c r="N1550" s="1">
        <v>163944.0</v>
      </c>
      <c r="O1550" s="13"/>
    </row>
    <row r="1551">
      <c r="A1551" s="1" t="s">
        <v>10280</v>
      </c>
      <c r="B1551" s="1" t="s">
        <v>7166</v>
      </c>
      <c r="C1551" s="1" t="s">
        <v>10281</v>
      </c>
      <c r="D1551" s="1" t="s">
        <v>7162</v>
      </c>
      <c r="E1551" s="1">
        <v>953.0</v>
      </c>
      <c r="F1551" s="1">
        <v>348.87</v>
      </c>
      <c r="G1551" s="1" t="s">
        <v>7204</v>
      </c>
      <c r="H1551" s="12">
        <v>45935.0</v>
      </c>
      <c r="I1551" s="1">
        <v>10.0</v>
      </c>
      <c r="J1551" s="1">
        <v>2025.0</v>
      </c>
      <c r="K1551" s="1" t="s">
        <v>7170</v>
      </c>
      <c r="L1551" s="1">
        <v>409.3</v>
      </c>
      <c r="M1551" s="13">
        <v>332473.11</v>
      </c>
      <c r="N1551" s="1">
        <v>390062.9</v>
      </c>
      <c r="O1551" s="13"/>
    </row>
    <row r="1552">
      <c r="A1552" s="1" t="s">
        <v>10282</v>
      </c>
      <c r="B1552" s="1" t="s">
        <v>7202</v>
      </c>
      <c r="C1552" s="1" t="s">
        <v>10283</v>
      </c>
      <c r="D1552" s="1" t="s">
        <v>7174</v>
      </c>
      <c r="E1552" s="1">
        <v>746.0</v>
      </c>
      <c r="F1552" s="1">
        <v>456.03</v>
      </c>
      <c r="G1552" s="1" t="s">
        <v>7204</v>
      </c>
      <c r="H1552" s="12">
        <v>45855.0</v>
      </c>
      <c r="I1552" s="1">
        <v>7.0</v>
      </c>
      <c r="J1552" s="1">
        <v>2025.0</v>
      </c>
      <c r="K1552" s="1" t="s">
        <v>7170</v>
      </c>
      <c r="L1552" s="1">
        <v>253.5</v>
      </c>
      <c r="M1552" s="13">
        <v>340198.38</v>
      </c>
      <c r="N1552" s="1">
        <v>189111.0</v>
      </c>
      <c r="O1552" s="13"/>
    </row>
    <row r="1553">
      <c r="A1553" s="1" t="s">
        <v>10284</v>
      </c>
      <c r="B1553" s="1" t="s">
        <v>7160</v>
      </c>
      <c r="C1553" s="1" t="s">
        <v>10285</v>
      </c>
      <c r="D1553" s="1" t="s">
        <v>7213</v>
      </c>
      <c r="E1553" s="1">
        <v>450.0</v>
      </c>
      <c r="F1553" s="1">
        <v>471.4</v>
      </c>
      <c r="G1553" s="1" t="s">
        <v>7178</v>
      </c>
      <c r="H1553" s="12">
        <v>45948.0</v>
      </c>
      <c r="I1553" s="1">
        <v>10.0</v>
      </c>
      <c r="J1553" s="1">
        <v>2025.0</v>
      </c>
      <c r="K1553" s="1" t="s">
        <v>7170</v>
      </c>
      <c r="L1553" s="1">
        <v>344.3</v>
      </c>
      <c r="M1553" s="13">
        <v>212130.0</v>
      </c>
      <c r="N1553" s="1">
        <v>154935.0</v>
      </c>
      <c r="O1553" s="13"/>
    </row>
    <row r="1554">
      <c r="A1554" s="1" t="s">
        <v>10286</v>
      </c>
      <c r="B1554" s="1" t="s">
        <v>7176</v>
      </c>
      <c r="C1554" s="1" t="s">
        <v>10287</v>
      </c>
      <c r="D1554" s="1" t="s">
        <v>7162</v>
      </c>
      <c r="E1554" s="1">
        <v>322.0</v>
      </c>
      <c r="F1554" s="1">
        <v>400.31</v>
      </c>
      <c r="G1554" s="1" t="s">
        <v>7169</v>
      </c>
      <c r="H1554" s="12">
        <v>45849.0</v>
      </c>
      <c r="I1554" s="1">
        <v>7.0</v>
      </c>
      <c r="J1554" s="1">
        <v>2025.0</v>
      </c>
      <c r="K1554" s="1" t="s">
        <v>7170</v>
      </c>
      <c r="L1554" s="1">
        <v>254.7</v>
      </c>
      <c r="M1554" s="13">
        <v>128899.82</v>
      </c>
      <c r="N1554" s="1">
        <v>82013.4</v>
      </c>
      <c r="O1554" s="13"/>
    </row>
    <row r="1555">
      <c r="A1555" s="1" t="s">
        <v>10288</v>
      </c>
      <c r="B1555" s="1" t="s">
        <v>7202</v>
      </c>
      <c r="C1555" s="1" t="s">
        <v>10289</v>
      </c>
      <c r="D1555" s="1" t="s">
        <v>7213</v>
      </c>
      <c r="E1555" s="1">
        <v>497.0</v>
      </c>
      <c r="F1555" s="1">
        <v>457.8</v>
      </c>
      <c r="G1555" s="1" t="s">
        <v>7204</v>
      </c>
      <c r="H1555" s="12">
        <v>45952.0</v>
      </c>
      <c r="I1555" s="1">
        <v>10.0</v>
      </c>
      <c r="J1555" s="1">
        <v>2025.0</v>
      </c>
      <c r="K1555" s="1" t="s">
        <v>7170</v>
      </c>
      <c r="L1555" s="1">
        <v>222.2</v>
      </c>
      <c r="M1555" s="13">
        <v>227526.6</v>
      </c>
      <c r="N1555" s="1">
        <v>110433.4</v>
      </c>
      <c r="O1555" s="13"/>
    </row>
    <row r="1556">
      <c r="A1556" s="1" t="s">
        <v>10290</v>
      </c>
      <c r="B1556" s="1" t="s">
        <v>7206</v>
      </c>
      <c r="C1556" s="1" t="s">
        <v>10291</v>
      </c>
      <c r="D1556" s="1" t="s">
        <v>7188</v>
      </c>
      <c r="E1556" s="1">
        <v>952.0</v>
      </c>
      <c r="F1556" s="1">
        <v>598.41</v>
      </c>
      <c r="G1556" s="1" t="s">
        <v>7169</v>
      </c>
      <c r="H1556" s="12">
        <v>45961.0</v>
      </c>
      <c r="I1556" s="1">
        <v>10.0</v>
      </c>
      <c r="J1556" s="1">
        <v>2025.0</v>
      </c>
      <c r="K1556" s="1" t="s">
        <v>7170</v>
      </c>
      <c r="L1556" s="1">
        <v>303.2</v>
      </c>
      <c r="M1556" s="13">
        <v>569686.32</v>
      </c>
      <c r="N1556" s="1">
        <v>288646.4</v>
      </c>
      <c r="O1556" s="13"/>
    </row>
    <row r="1557">
      <c r="A1557" s="1" t="s">
        <v>10292</v>
      </c>
      <c r="B1557" s="1" t="s">
        <v>7202</v>
      </c>
      <c r="C1557" s="1" t="s">
        <v>10293</v>
      </c>
      <c r="D1557" s="1" t="s">
        <v>7210</v>
      </c>
      <c r="E1557" s="1">
        <v>850.0</v>
      </c>
      <c r="F1557" s="1">
        <v>353.02</v>
      </c>
      <c r="G1557" s="1" t="s">
        <v>7191</v>
      </c>
      <c r="H1557" s="12">
        <v>45974.0</v>
      </c>
      <c r="I1557" s="1">
        <v>11.0</v>
      </c>
      <c r="J1557" s="1">
        <v>2025.0</v>
      </c>
      <c r="K1557" s="1" t="s">
        <v>7170</v>
      </c>
      <c r="L1557" s="1">
        <v>265.6</v>
      </c>
      <c r="M1557" s="13">
        <v>300067.0</v>
      </c>
      <c r="N1557" s="1">
        <v>225760.0</v>
      </c>
      <c r="O1557" s="13"/>
    </row>
    <row r="1558">
      <c r="A1558" s="1" t="s">
        <v>10294</v>
      </c>
      <c r="B1558" s="1" t="s">
        <v>7202</v>
      </c>
      <c r="C1558" s="1" t="s">
        <v>10295</v>
      </c>
      <c r="D1558" s="1" t="s">
        <v>7210</v>
      </c>
      <c r="E1558" s="1">
        <v>767.0</v>
      </c>
      <c r="F1558" s="1">
        <v>413.13</v>
      </c>
      <c r="G1558" s="1" t="s">
        <v>7191</v>
      </c>
      <c r="H1558" s="12">
        <v>45944.0</v>
      </c>
      <c r="I1558" s="1">
        <v>10.0</v>
      </c>
      <c r="J1558" s="1">
        <v>2025.0</v>
      </c>
      <c r="K1558" s="1" t="s">
        <v>7164</v>
      </c>
      <c r="L1558" s="1">
        <v>419.3</v>
      </c>
      <c r="M1558" s="13">
        <v>316870.71</v>
      </c>
      <c r="N1558" s="1">
        <v>321603.1</v>
      </c>
      <c r="O1558" s="13"/>
    </row>
    <row r="1559">
      <c r="A1559" s="1" t="s">
        <v>10296</v>
      </c>
      <c r="B1559" s="1" t="s">
        <v>7180</v>
      </c>
      <c r="C1559" s="1" t="s">
        <v>10297</v>
      </c>
      <c r="D1559" s="1" t="s">
        <v>7162</v>
      </c>
      <c r="E1559" s="1">
        <v>224.0</v>
      </c>
      <c r="F1559" s="1">
        <v>475.94</v>
      </c>
      <c r="G1559" s="1" t="s">
        <v>7204</v>
      </c>
      <c r="H1559" s="12">
        <v>45932.0</v>
      </c>
      <c r="I1559" s="1">
        <v>10.0</v>
      </c>
      <c r="J1559" s="1">
        <v>2025.0</v>
      </c>
      <c r="K1559" s="1" t="s">
        <v>7170</v>
      </c>
      <c r="L1559" s="1">
        <v>173.8</v>
      </c>
      <c r="M1559" s="13">
        <v>106610.56</v>
      </c>
      <c r="N1559" s="1">
        <v>38931.2</v>
      </c>
      <c r="O1559" s="13"/>
    </row>
    <row r="1560">
      <c r="A1560" s="1" t="s">
        <v>10298</v>
      </c>
      <c r="B1560" s="1" t="s">
        <v>7206</v>
      </c>
      <c r="C1560" s="1" t="s">
        <v>10299</v>
      </c>
      <c r="D1560" s="1" t="s">
        <v>7213</v>
      </c>
      <c r="E1560" s="1">
        <v>536.0</v>
      </c>
      <c r="F1560" s="1">
        <v>505.72</v>
      </c>
      <c r="G1560" s="1" t="s">
        <v>7178</v>
      </c>
      <c r="H1560" s="12">
        <v>45733.0</v>
      </c>
      <c r="I1560" s="1">
        <v>3.0</v>
      </c>
      <c r="J1560" s="1">
        <v>2025.0</v>
      </c>
      <c r="K1560" s="1" t="s">
        <v>7170</v>
      </c>
      <c r="L1560" s="1">
        <v>108.8</v>
      </c>
      <c r="M1560" s="13">
        <v>271065.92</v>
      </c>
      <c r="N1560" s="1">
        <v>58316.8</v>
      </c>
      <c r="O1560" s="13"/>
    </row>
    <row r="1561">
      <c r="A1561" s="1" t="s">
        <v>10300</v>
      </c>
      <c r="B1561" s="1" t="s">
        <v>7206</v>
      </c>
      <c r="C1561" s="1" t="s">
        <v>10301</v>
      </c>
      <c r="D1561" s="1" t="s">
        <v>7168</v>
      </c>
      <c r="E1561" s="1">
        <v>888.0</v>
      </c>
      <c r="F1561" s="1">
        <v>462.76</v>
      </c>
      <c r="G1561" s="1" t="s">
        <v>7182</v>
      </c>
      <c r="H1561" s="12">
        <v>45943.0</v>
      </c>
      <c r="I1561" s="1">
        <v>10.0</v>
      </c>
      <c r="J1561" s="1">
        <v>2025.0</v>
      </c>
      <c r="K1561" s="1" t="s">
        <v>7164</v>
      </c>
      <c r="L1561" s="1">
        <v>445.6</v>
      </c>
      <c r="M1561" s="13">
        <v>410930.88</v>
      </c>
      <c r="N1561" s="1">
        <v>395692.8</v>
      </c>
      <c r="O1561" s="13"/>
    </row>
    <row r="1562">
      <c r="A1562" s="1" t="s">
        <v>10302</v>
      </c>
      <c r="B1562" s="1" t="s">
        <v>7180</v>
      </c>
      <c r="C1562" s="1" t="s">
        <v>10303</v>
      </c>
      <c r="D1562" s="1" t="s">
        <v>7162</v>
      </c>
      <c r="E1562" s="1">
        <v>908.0</v>
      </c>
      <c r="F1562" s="1">
        <v>510.18</v>
      </c>
      <c r="G1562" s="1" t="s">
        <v>7169</v>
      </c>
      <c r="H1562" s="12">
        <v>45709.0</v>
      </c>
      <c r="I1562" s="1">
        <v>2.0</v>
      </c>
      <c r="J1562" s="1">
        <v>2025.0</v>
      </c>
      <c r="K1562" s="1" t="s">
        <v>7164</v>
      </c>
      <c r="L1562" s="1">
        <v>239.0</v>
      </c>
      <c r="M1562" s="13">
        <v>463243.44</v>
      </c>
      <c r="N1562" s="1">
        <v>217012.0</v>
      </c>
      <c r="O1562" s="13"/>
    </row>
    <row r="1563">
      <c r="A1563" s="1" t="s">
        <v>10304</v>
      </c>
      <c r="B1563" s="1" t="s">
        <v>7180</v>
      </c>
      <c r="C1563" s="1" t="s">
        <v>10305</v>
      </c>
      <c r="D1563" s="1" t="s">
        <v>7168</v>
      </c>
      <c r="E1563" s="1">
        <v>583.0</v>
      </c>
      <c r="F1563" s="1">
        <v>452.39</v>
      </c>
      <c r="G1563" s="1" t="s">
        <v>7178</v>
      </c>
      <c r="H1563" s="12">
        <v>45770.0</v>
      </c>
      <c r="I1563" s="1">
        <v>4.0</v>
      </c>
      <c r="J1563" s="1">
        <v>2025.0</v>
      </c>
      <c r="K1563" s="1" t="s">
        <v>7170</v>
      </c>
      <c r="L1563" s="1">
        <v>201.0</v>
      </c>
      <c r="M1563" s="13">
        <v>263743.37</v>
      </c>
      <c r="N1563" s="1">
        <v>117183.0</v>
      </c>
      <c r="O1563" s="13"/>
    </row>
    <row r="1564">
      <c r="A1564" s="1" t="s">
        <v>10306</v>
      </c>
      <c r="B1564" s="1" t="s">
        <v>7166</v>
      </c>
      <c r="C1564" s="1" t="s">
        <v>10307</v>
      </c>
      <c r="D1564" s="1" t="s">
        <v>7168</v>
      </c>
      <c r="E1564" s="1">
        <v>183.0</v>
      </c>
      <c r="F1564" s="1">
        <v>429.75</v>
      </c>
      <c r="G1564" s="1" t="s">
        <v>7204</v>
      </c>
      <c r="H1564" s="12">
        <v>45757.0</v>
      </c>
      <c r="I1564" s="1">
        <v>4.0</v>
      </c>
      <c r="J1564" s="1">
        <v>2025.0</v>
      </c>
      <c r="K1564" s="1" t="s">
        <v>7164</v>
      </c>
      <c r="L1564" s="1">
        <v>462.3</v>
      </c>
      <c r="M1564" s="13">
        <v>78644.25</v>
      </c>
      <c r="N1564" s="1">
        <v>84600.9</v>
      </c>
      <c r="O1564" s="13"/>
    </row>
    <row r="1565">
      <c r="A1565" s="1" t="s">
        <v>10308</v>
      </c>
      <c r="B1565" s="1" t="s">
        <v>7160</v>
      </c>
      <c r="C1565" s="1" t="s">
        <v>10309</v>
      </c>
      <c r="D1565" s="1" t="s">
        <v>7213</v>
      </c>
      <c r="E1565" s="1">
        <v>213.0</v>
      </c>
      <c r="F1565" s="1">
        <v>581.17</v>
      </c>
      <c r="G1565" s="1" t="s">
        <v>7185</v>
      </c>
      <c r="H1565" s="12">
        <v>45727.0</v>
      </c>
      <c r="I1565" s="1">
        <v>3.0</v>
      </c>
      <c r="J1565" s="1">
        <v>2025.0</v>
      </c>
      <c r="K1565" s="1" t="s">
        <v>7170</v>
      </c>
      <c r="L1565" s="1">
        <v>459.7</v>
      </c>
      <c r="M1565" s="13">
        <v>123789.21</v>
      </c>
      <c r="N1565" s="1">
        <v>97916.1</v>
      </c>
      <c r="O1565" s="13"/>
    </row>
    <row r="1566">
      <c r="A1566" s="1" t="s">
        <v>10310</v>
      </c>
      <c r="B1566" s="1" t="s">
        <v>7160</v>
      </c>
      <c r="C1566" s="1" t="s">
        <v>10311</v>
      </c>
      <c r="D1566" s="1" t="s">
        <v>7188</v>
      </c>
      <c r="E1566" s="1">
        <v>254.0</v>
      </c>
      <c r="F1566" s="1">
        <v>472.94</v>
      </c>
      <c r="G1566" s="1" t="s">
        <v>7182</v>
      </c>
      <c r="H1566" s="12">
        <v>45793.0</v>
      </c>
      <c r="I1566" s="1">
        <v>5.0</v>
      </c>
      <c r="J1566" s="1">
        <v>2025.0</v>
      </c>
      <c r="K1566" s="1" t="s">
        <v>7170</v>
      </c>
      <c r="L1566" s="1">
        <v>300.0</v>
      </c>
      <c r="M1566" s="13">
        <v>120126.76</v>
      </c>
      <c r="N1566" s="1">
        <v>76200.0</v>
      </c>
      <c r="O1566" s="13"/>
    </row>
    <row r="1567">
      <c r="A1567" s="1" t="s">
        <v>10312</v>
      </c>
      <c r="B1567" s="1" t="s">
        <v>7206</v>
      </c>
      <c r="C1567" s="1" t="s">
        <v>10313</v>
      </c>
      <c r="D1567" s="1" t="s">
        <v>7198</v>
      </c>
      <c r="E1567" s="1">
        <v>470.0</v>
      </c>
      <c r="F1567" s="1">
        <v>569.51</v>
      </c>
      <c r="G1567" s="1" t="s">
        <v>7182</v>
      </c>
      <c r="H1567" s="12">
        <v>45767.0</v>
      </c>
      <c r="I1567" s="1">
        <v>4.0</v>
      </c>
      <c r="J1567" s="1">
        <v>2025.0</v>
      </c>
      <c r="K1567" s="1" t="s">
        <v>7164</v>
      </c>
      <c r="L1567" s="1">
        <v>435.1</v>
      </c>
      <c r="M1567" s="13">
        <v>267669.7</v>
      </c>
      <c r="N1567" s="1">
        <v>204497.0</v>
      </c>
      <c r="O1567" s="13"/>
    </row>
    <row r="1568">
      <c r="A1568" s="1" t="s">
        <v>10314</v>
      </c>
      <c r="B1568" s="1" t="s">
        <v>7166</v>
      </c>
      <c r="C1568" s="1" t="s">
        <v>10315</v>
      </c>
      <c r="D1568" s="1" t="s">
        <v>7210</v>
      </c>
      <c r="E1568" s="1">
        <v>185.0</v>
      </c>
      <c r="F1568" s="1">
        <v>472.27</v>
      </c>
      <c r="G1568" s="1" t="s">
        <v>7204</v>
      </c>
      <c r="H1568" s="12">
        <v>45899.0</v>
      </c>
      <c r="I1568" s="1">
        <v>8.0</v>
      </c>
      <c r="J1568" s="1">
        <v>2025.0</v>
      </c>
      <c r="K1568" s="1" t="s">
        <v>7164</v>
      </c>
      <c r="L1568" s="1">
        <v>141.3</v>
      </c>
      <c r="M1568" s="13">
        <v>87369.95</v>
      </c>
      <c r="N1568" s="1">
        <v>26140.5</v>
      </c>
      <c r="O1568" s="13"/>
    </row>
    <row r="1569">
      <c r="A1569" s="1" t="s">
        <v>10316</v>
      </c>
      <c r="B1569" s="1" t="s">
        <v>7202</v>
      </c>
      <c r="C1569" s="1" t="s">
        <v>10317</v>
      </c>
      <c r="D1569" s="1" t="s">
        <v>7174</v>
      </c>
      <c r="E1569" s="1">
        <v>547.0</v>
      </c>
      <c r="F1569" s="1">
        <v>329.84</v>
      </c>
      <c r="G1569" s="1" t="s">
        <v>7178</v>
      </c>
      <c r="H1569" s="12">
        <v>45836.0</v>
      </c>
      <c r="I1569" s="1">
        <v>6.0</v>
      </c>
      <c r="J1569" s="1">
        <v>2025.0</v>
      </c>
      <c r="K1569" s="1" t="s">
        <v>7164</v>
      </c>
      <c r="L1569" s="1">
        <v>331.3</v>
      </c>
      <c r="M1569" s="13">
        <v>180422.48</v>
      </c>
      <c r="N1569" s="1">
        <v>181221.1</v>
      </c>
      <c r="O1569" s="13"/>
    </row>
    <row r="1570">
      <c r="A1570" s="1" t="s">
        <v>10318</v>
      </c>
      <c r="B1570" s="1" t="s">
        <v>7202</v>
      </c>
      <c r="C1570" s="1" t="s">
        <v>10319</v>
      </c>
      <c r="D1570" s="1" t="s">
        <v>7210</v>
      </c>
      <c r="E1570" s="1">
        <v>927.0</v>
      </c>
      <c r="F1570" s="1">
        <v>555.1</v>
      </c>
      <c r="G1570" s="1" t="s">
        <v>7191</v>
      </c>
      <c r="H1570" s="12">
        <v>45933.0</v>
      </c>
      <c r="I1570" s="1">
        <v>10.0</v>
      </c>
      <c r="J1570" s="1">
        <v>2025.0</v>
      </c>
      <c r="K1570" s="1" t="s">
        <v>7170</v>
      </c>
      <c r="L1570" s="1">
        <v>488.1</v>
      </c>
      <c r="M1570" s="13">
        <v>514577.7</v>
      </c>
      <c r="N1570" s="1">
        <v>452468.7</v>
      </c>
      <c r="O1570" s="13"/>
    </row>
    <row r="1571">
      <c r="A1571" s="1" t="s">
        <v>10320</v>
      </c>
      <c r="B1571" s="1" t="s">
        <v>7172</v>
      </c>
      <c r="C1571" s="1" t="s">
        <v>10321</v>
      </c>
      <c r="D1571" s="1" t="s">
        <v>7162</v>
      </c>
      <c r="E1571" s="1">
        <v>444.0</v>
      </c>
      <c r="F1571" s="1">
        <v>396.68</v>
      </c>
      <c r="G1571" s="1" t="s">
        <v>7204</v>
      </c>
      <c r="H1571" s="12">
        <v>45692.0</v>
      </c>
      <c r="I1571" s="1">
        <v>2.0</v>
      </c>
      <c r="J1571" s="1">
        <v>2025.0</v>
      </c>
      <c r="K1571" s="1" t="s">
        <v>7170</v>
      </c>
      <c r="L1571" s="1">
        <v>236.6</v>
      </c>
      <c r="M1571" s="13">
        <v>176125.92</v>
      </c>
      <c r="N1571" s="1">
        <v>105050.4</v>
      </c>
      <c r="O1571" s="13"/>
    </row>
    <row r="1572">
      <c r="A1572" s="1" t="s">
        <v>10322</v>
      </c>
      <c r="B1572" s="1" t="s">
        <v>7172</v>
      </c>
      <c r="C1572" s="1" t="s">
        <v>10323</v>
      </c>
      <c r="D1572" s="1" t="s">
        <v>7188</v>
      </c>
      <c r="E1572" s="1">
        <v>431.0</v>
      </c>
      <c r="F1572" s="1">
        <v>529.16</v>
      </c>
      <c r="G1572" s="1" t="s">
        <v>7169</v>
      </c>
      <c r="H1572" s="12">
        <v>45725.0</v>
      </c>
      <c r="I1572" s="1">
        <v>3.0</v>
      </c>
      <c r="J1572" s="1">
        <v>2025.0</v>
      </c>
      <c r="K1572" s="1" t="s">
        <v>7170</v>
      </c>
      <c r="L1572" s="1">
        <v>224.8</v>
      </c>
      <c r="M1572" s="13">
        <v>228067.96</v>
      </c>
      <c r="N1572" s="1">
        <v>96888.8</v>
      </c>
      <c r="O1572" s="13"/>
    </row>
    <row r="1573">
      <c r="A1573" s="1" t="s">
        <v>10324</v>
      </c>
      <c r="B1573" s="1" t="s">
        <v>7206</v>
      </c>
      <c r="C1573" s="1" t="s">
        <v>10325</v>
      </c>
      <c r="D1573" s="1" t="s">
        <v>7168</v>
      </c>
      <c r="E1573" s="1">
        <v>391.0</v>
      </c>
      <c r="F1573" s="1">
        <v>380.8</v>
      </c>
      <c r="G1573" s="1" t="s">
        <v>7204</v>
      </c>
      <c r="H1573" s="12">
        <v>45856.0</v>
      </c>
      <c r="I1573" s="1">
        <v>7.0</v>
      </c>
      <c r="J1573" s="1">
        <v>2025.0</v>
      </c>
      <c r="K1573" s="1" t="s">
        <v>7164</v>
      </c>
      <c r="L1573" s="1">
        <v>297.8</v>
      </c>
      <c r="M1573" s="13">
        <v>148892.8</v>
      </c>
      <c r="N1573" s="1">
        <v>116439.8</v>
      </c>
      <c r="O1573" s="13"/>
    </row>
    <row r="1574">
      <c r="A1574" s="1" t="s">
        <v>10326</v>
      </c>
      <c r="B1574" s="1" t="s">
        <v>7180</v>
      </c>
      <c r="C1574" s="1" t="s">
        <v>10327</v>
      </c>
      <c r="D1574" s="1" t="s">
        <v>7162</v>
      </c>
      <c r="E1574" s="1">
        <v>130.0</v>
      </c>
      <c r="F1574" s="1">
        <v>577.39</v>
      </c>
      <c r="G1574" s="1" t="s">
        <v>7163</v>
      </c>
      <c r="H1574" s="12">
        <v>45909.0</v>
      </c>
      <c r="I1574" s="1">
        <v>9.0</v>
      </c>
      <c r="J1574" s="1">
        <v>2025.0</v>
      </c>
      <c r="K1574" s="1" t="s">
        <v>7170</v>
      </c>
      <c r="L1574" s="1">
        <v>350.2</v>
      </c>
      <c r="M1574" s="13">
        <v>75060.7</v>
      </c>
      <c r="N1574" s="1">
        <v>45526.0</v>
      </c>
      <c r="O1574" s="13"/>
    </row>
    <row r="1575">
      <c r="A1575" s="1" t="s">
        <v>10328</v>
      </c>
      <c r="B1575" s="1" t="s">
        <v>7176</v>
      </c>
      <c r="C1575" s="1" t="s">
        <v>10329</v>
      </c>
      <c r="D1575" s="1" t="s">
        <v>7198</v>
      </c>
      <c r="E1575" s="1">
        <v>119.0</v>
      </c>
      <c r="F1575" s="1">
        <v>346.78</v>
      </c>
      <c r="G1575" s="1" t="s">
        <v>7204</v>
      </c>
      <c r="H1575" s="12">
        <v>45941.0</v>
      </c>
      <c r="I1575" s="1">
        <v>10.0</v>
      </c>
      <c r="J1575" s="1">
        <v>2025.0</v>
      </c>
      <c r="K1575" s="1" t="s">
        <v>7164</v>
      </c>
      <c r="L1575" s="1">
        <v>114.2</v>
      </c>
      <c r="M1575" s="13">
        <v>41266.82</v>
      </c>
      <c r="N1575" s="1">
        <v>13589.8</v>
      </c>
      <c r="O1575" s="13"/>
    </row>
    <row r="1576">
      <c r="A1576" s="1" t="s">
        <v>10330</v>
      </c>
      <c r="B1576" s="1" t="s">
        <v>7180</v>
      </c>
      <c r="C1576" s="1" t="s">
        <v>10331</v>
      </c>
      <c r="D1576" s="1" t="s">
        <v>7188</v>
      </c>
      <c r="E1576" s="1">
        <v>390.0</v>
      </c>
      <c r="F1576" s="1">
        <v>462.67</v>
      </c>
      <c r="G1576" s="1" t="s">
        <v>7169</v>
      </c>
      <c r="H1576" s="12">
        <v>45690.0</v>
      </c>
      <c r="I1576" s="1">
        <v>2.0</v>
      </c>
      <c r="J1576" s="1">
        <v>2025.0</v>
      </c>
      <c r="K1576" s="1" t="s">
        <v>7170</v>
      </c>
      <c r="L1576" s="1">
        <v>228.4</v>
      </c>
      <c r="M1576" s="13">
        <v>180441.3</v>
      </c>
      <c r="N1576" s="1">
        <v>89076.0</v>
      </c>
      <c r="O1576" s="13"/>
    </row>
    <row r="1577">
      <c r="A1577" s="1" t="s">
        <v>10332</v>
      </c>
      <c r="B1577" s="1" t="s">
        <v>7180</v>
      </c>
      <c r="C1577" s="1" t="s">
        <v>10333</v>
      </c>
      <c r="D1577" s="1" t="s">
        <v>7210</v>
      </c>
      <c r="E1577" s="1">
        <v>812.0</v>
      </c>
      <c r="F1577" s="1">
        <v>442.73</v>
      </c>
      <c r="G1577" s="1" t="s">
        <v>7169</v>
      </c>
      <c r="H1577" s="12">
        <v>45725.0</v>
      </c>
      <c r="I1577" s="1">
        <v>3.0</v>
      </c>
      <c r="J1577" s="1">
        <v>2025.0</v>
      </c>
      <c r="K1577" s="1" t="s">
        <v>7170</v>
      </c>
      <c r="L1577" s="1">
        <v>199.9</v>
      </c>
      <c r="M1577" s="13">
        <v>359496.76</v>
      </c>
      <c r="N1577" s="1">
        <v>162318.8</v>
      </c>
      <c r="O1577" s="13"/>
    </row>
    <row r="1578">
      <c r="A1578" s="1" t="s">
        <v>10334</v>
      </c>
      <c r="B1578" s="1" t="s">
        <v>7166</v>
      </c>
      <c r="C1578" s="1" t="s">
        <v>10335</v>
      </c>
      <c r="D1578" s="1" t="s">
        <v>7210</v>
      </c>
      <c r="E1578" s="1">
        <v>318.0</v>
      </c>
      <c r="F1578" s="1">
        <v>409.25</v>
      </c>
      <c r="G1578" s="1" t="s">
        <v>7178</v>
      </c>
      <c r="H1578" s="12">
        <v>45969.0</v>
      </c>
      <c r="I1578" s="1">
        <v>11.0</v>
      </c>
      <c r="J1578" s="1">
        <v>2025.0</v>
      </c>
      <c r="K1578" s="1" t="s">
        <v>7170</v>
      </c>
      <c r="L1578" s="1">
        <v>401.8</v>
      </c>
      <c r="M1578" s="13">
        <v>130141.5</v>
      </c>
      <c r="N1578" s="1">
        <v>127772.4</v>
      </c>
      <c r="O1578" s="13"/>
    </row>
    <row r="1579">
      <c r="A1579" s="1" t="s">
        <v>10336</v>
      </c>
      <c r="B1579" s="1" t="s">
        <v>7176</v>
      </c>
      <c r="C1579" s="1" t="s">
        <v>10337</v>
      </c>
      <c r="D1579" s="1" t="s">
        <v>7198</v>
      </c>
      <c r="E1579" s="1">
        <v>181.0</v>
      </c>
      <c r="F1579" s="1">
        <v>514.58</v>
      </c>
      <c r="G1579" s="1" t="s">
        <v>7185</v>
      </c>
      <c r="H1579" s="12">
        <v>45824.0</v>
      </c>
      <c r="I1579" s="1">
        <v>6.0</v>
      </c>
      <c r="J1579" s="1">
        <v>2025.0</v>
      </c>
      <c r="K1579" s="1" t="s">
        <v>7164</v>
      </c>
      <c r="L1579" s="1">
        <v>300.3</v>
      </c>
      <c r="M1579" s="13">
        <v>93138.98</v>
      </c>
      <c r="N1579" s="1">
        <v>54354.3</v>
      </c>
      <c r="O1579" s="13"/>
    </row>
    <row r="1580">
      <c r="A1580" s="1" t="s">
        <v>10338</v>
      </c>
      <c r="B1580" s="1" t="s">
        <v>7160</v>
      </c>
      <c r="C1580" s="1" t="s">
        <v>10339</v>
      </c>
      <c r="D1580" s="1" t="s">
        <v>7188</v>
      </c>
      <c r="E1580" s="1">
        <v>427.0</v>
      </c>
      <c r="F1580" s="1">
        <v>493.11</v>
      </c>
      <c r="G1580" s="1" t="s">
        <v>7169</v>
      </c>
      <c r="H1580" s="12">
        <v>45918.0</v>
      </c>
      <c r="I1580" s="1">
        <v>9.0</v>
      </c>
      <c r="J1580" s="1">
        <v>2025.0</v>
      </c>
      <c r="K1580" s="1" t="s">
        <v>7164</v>
      </c>
      <c r="L1580" s="1">
        <v>144.8</v>
      </c>
      <c r="M1580" s="13">
        <v>210557.97</v>
      </c>
      <c r="N1580" s="1">
        <v>61829.6</v>
      </c>
      <c r="O1580" s="13"/>
    </row>
    <row r="1581">
      <c r="A1581" s="1" t="s">
        <v>10340</v>
      </c>
      <c r="B1581" s="1" t="s">
        <v>7160</v>
      </c>
      <c r="C1581" s="1" t="s">
        <v>10341</v>
      </c>
      <c r="D1581" s="1" t="s">
        <v>7210</v>
      </c>
      <c r="E1581" s="1">
        <v>832.0</v>
      </c>
      <c r="F1581" s="1">
        <v>537.08</v>
      </c>
      <c r="G1581" s="1" t="s">
        <v>7185</v>
      </c>
      <c r="H1581" s="12">
        <v>45688.0</v>
      </c>
      <c r="I1581" s="1">
        <v>1.0</v>
      </c>
      <c r="J1581" s="1">
        <v>2025.0</v>
      </c>
      <c r="K1581" s="1" t="s">
        <v>7164</v>
      </c>
      <c r="L1581" s="1">
        <v>199.4</v>
      </c>
      <c r="M1581" s="13">
        <v>446850.56</v>
      </c>
      <c r="N1581" s="1">
        <v>165900.8</v>
      </c>
      <c r="O1581" s="13"/>
    </row>
    <row r="1582">
      <c r="A1582" s="1" t="s">
        <v>10342</v>
      </c>
      <c r="B1582" s="1" t="s">
        <v>7166</v>
      </c>
      <c r="C1582" s="1" t="s">
        <v>10343</v>
      </c>
      <c r="D1582" s="1" t="s">
        <v>7168</v>
      </c>
      <c r="E1582" s="1">
        <v>900.0</v>
      </c>
      <c r="F1582" s="1">
        <v>354.98</v>
      </c>
      <c r="G1582" s="1" t="s">
        <v>7185</v>
      </c>
      <c r="H1582" s="12">
        <v>45716.0</v>
      </c>
      <c r="I1582" s="1">
        <v>2.0</v>
      </c>
      <c r="J1582" s="1">
        <v>2025.0</v>
      </c>
      <c r="K1582" s="1" t="s">
        <v>7164</v>
      </c>
      <c r="L1582" s="1">
        <v>331.1</v>
      </c>
      <c r="M1582" s="13">
        <v>319482.0</v>
      </c>
      <c r="N1582" s="1">
        <v>297990.0</v>
      </c>
      <c r="O1582" s="13"/>
    </row>
    <row r="1583">
      <c r="A1583" s="1" t="s">
        <v>10344</v>
      </c>
      <c r="B1583" s="1" t="s">
        <v>7166</v>
      </c>
      <c r="C1583" s="1" t="s">
        <v>10345</v>
      </c>
      <c r="D1583" s="1" t="s">
        <v>7210</v>
      </c>
      <c r="E1583" s="1">
        <v>981.0</v>
      </c>
      <c r="F1583" s="1">
        <v>537.45</v>
      </c>
      <c r="G1583" s="1" t="s">
        <v>7163</v>
      </c>
      <c r="H1583" s="12">
        <v>45965.0</v>
      </c>
      <c r="I1583" s="1">
        <v>11.0</v>
      </c>
      <c r="J1583" s="1">
        <v>2025.0</v>
      </c>
      <c r="K1583" s="1" t="s">
        <v>7164</v>
      </c>
      <c r="L1583" s="1">
        <v>494.5</v>
      </c>
      <c r="M1583" s="13">
        <v>527238.45</v>
      </c>
      <c r="N1583" s="1">
        <v>485104.5</v>
      </c>
      <c r="O1583" s="13"/>
    </row>
    <row r="1584">
      <c r="A1584" s="1" t="s">
        <v>10346</v>
      </c>
      <c r="B1584" s="1" t="s">
        <v>7160</v>
      </c>
      <c r="C1584" s="1" t="s">
        <v>10347</v>
      </c>
      <c r="D1584" s="1" t="s">
        <v>7210</v>
      </c>
      <c r="E1584" s="1">
        <v>670.0</v>
      </c>
      <c r="F1584" s="1">
        <v>397.32</v>
      </c>
      <c r="G1584" s="1" t="s">
        <v>7169</v>
      </c>
      <c r="H1584" s="12">
        <v>45916.0</v>
      </c>
      <c r="I1584" s="1">
        <v>9.0</v>
      </c>
      <c r="J1584" s="1">
        <v>2025.0</v>
      </c>
      <c r="K1584" s="1" t="s">
        <v>7170</v>
      </c>
      <c r="L1584" s="1">
        <v>296.1</v>
      </c>
      <c r="M1584" s="13">
        <v>266204.4</v>
      </c>
      <c r="N1584" s="1">
        <v>198387.0</v>
      </c>
      <c r="O1584" s="13"/>
    </row>
    <row r="1585">
      <c r="A1585" s="1" t="s">
        <v>10348</v>
      </c>
      <c r="B1585" s="1" t="s">
        <v>7166</v>
      </c>
      <c r="C1585" s="1" t="s">
        <v>10349</v>
      </c>
      <c r="D1585" s="1" t="s">
        <v>7198</v>
      </c>
      <c r="E1585" s="1">
        <v>354.0</v>
      </c>
      <c r="F1585" s="1">
        <v>360.23</v>
      </c>
      <c r="G1585" s="1" t="s">
        <v>7178</v>
      </c>
      <c r="H1585" s="12">
        <v>46018.0</v>
      </c>
      <c r="I1585" s="1">
        <v>12.0</v>
      </c>
      <c r="J1585" s="1">
        <v>2025.0</v>
      </c>
      <c r="K1585" s="1" t="s">
        <v>7164</v>
      </c>
      <c r="L1585" s="1">
        <v>390.5</v>
      </c>
      <c r="M1585" s="13">
        <v>127521.42</v>
      </c>
      <c r="N1585" s="1">
        <v>138237.0</v>
      </c>
      <c r="O1585" s="13"/>
    </row>
    <row r="1586">
      <c r="A1586" s="1" t="s">
        <v>10350</v>
      </c>
      <c r="B1586" s="1" t="s">
        <v>7206</v>
      </c>
      <c r="C1586" s="1" t="s">
        <v>10351</v>
      </c>
      <c r="D1586" s="1" t="s">
        <v>7198</v>
      </c>
      <c r="E1586" s="1">
        <v>956.0</v>
      </c>
      <c r="F1586" s="1">
        <v>471.39</v>
      </c>
      <c r="G1586" s="1" t="s">
        <v>7178</v>
      </c>
      <c r="H1586" s="12">
        <v>45865.0</v>
      </c>
      <c r="I1586" s="1">
        <v>7.0</v>
      </c>
      <c r="J1586" s="1">
        <v>2025.0</v>
      </c>
      <c r="K1586" s="1" t="s">
        <v>7170</v>
      </c>
      <c r="L1586" s="1">
        <v>170.6</v>
      </c>
      <c r="M1586" s="13">
        <v>450648.84</v>
      </c>
      <c r="N1586" s="1">
        <v>163093.6</v>
      </c>
      <c r="O1586" s="13"/>
    </row>
    <row r="1587">
      <c r="A1587" s="1" t="s">
        <v>10352</v>
      </c>
      <c r="B1587" s="1" t="s">
        <v>7202</v>
      </c>
      <c r="C1587" s="1" t="s">
        <v>10353</v>
      </c>
      <c r="D1587" s="1" t="s">
        <v>7213</v>
      </c>
      <c r="E1587" s="1">
        <v>373.0</v>
      </c>
      <c r="F1587" s="1">
        <v>526.16</v>
      </c>
      <c r="G1587" s="1" t="s">
        <v>7204</v>
      </c>
      <c r="H1587" s="12">
        <v>45834.0</v>
      </c>
      <c r="I1587" s="1">
        <v>6.0</v>
      </c>
      <c r="J1587" s="1">
        <v>2025.0</v>
      </c>
      <c r="K1587" s="1" t="s">
        <v>7170</v>
      </c>
      <c r="L1587" s="1">
        <v>269.7</v>
      </c>
      <c r="M1587" s="13">
        <v>196257.68</v>
      </c>
      <c r="N1587" s="1">
        <v>100598.1</v>
      </c>
      <c r="O1587" s="13"/>
    </row>
    <row r="1588">
      <c r="A1588" s="1" t="s">
        <v>10354</v>
      </c>
      <c r="B1588" s="1" t="s">
        <v>7180</v>
      </c>
      <c r="C1588" s="1" t="s">
        <v>10355</v>
      </c>
      <c r="D1588" s="1" t="s">
        <v>7198</v>
      </c>
      <c r="E1588" s="1">
        <v>916.0</v>
      </c>
      <c r="F1588" s="1">
        <v>501.28</v>
      </c>
      <c r="G1588" s="1" t="s">
        <v>7185</v>
      </c>
      <c r="H1588" s="12">
        <v>45683.0</v>
      </c>
      <c r="I1588" s="1">
        <v>1.0</v>
      </c>
      <c r="J1588" s="1">
        <v>2025.0</v>
      </c>
      <c r="K1588" s="1" t="s">
        <v>7170</v>
      </c>
      <c r="L1588" s="1">
        <v>379.1</v>
      </c>
      <c r="M1588" s="13">
        <v>459172.48</v>
      </c>
      <c r="N1588" s="1">
        <v>347255.6</v>
      </c>
      <c r="O1588" s="13"/>
    </row>
    <row r="1589">
      <c r="A1589" s="1" t="s">
        <v>10356</v>
      </c>
      <c r="B1589" s="1" t="s">
        <v>7166</v>
      </c>
      <c r="C1589" s="1" t="s">
        <v>10357</v>
      </c>
      <c r="D1589" s="1" t="s">
        <v>7162</v>
      </c>
      <c r="E1589" s="1">
        <v>185.0</v>
      </c>
      <c r="F1589" s="1">
        <v>303.16</v>
      </c>
      <c r="G1589" s="1" t="s">
        <v>7204</v>
      </c>
      <c r="H1589" s="12">
        <v>45923.0</v>
      </c>
      <c r="I1589" s="1">
        <v>9.0</v>
      </c>
      <c r="J1589" s="1">
        <v>2025.0</v>
      </c>
      <c r="K1589" s="1" t="s">
        <v>7170</v>
      </c>
      <c r="L1589" s="1">
        <v>291.9</v>
      </c>
      <c r="M1589" s="13">
        <v>56084.6</v>
      </c>
      <c r="N1589" s="1">
        <v>54001.5</v>
      </c>
      <c r="O1589" s="13"/>
    </row>
    <row r="1590">
      <c r="A1590" s="1" t="s">
        <v>10358</v>
      </c>
      <c r="B1590" s="1" t="s">
        <v>7172</v>
      </c>
      <c r="C1590" s="1" t="s">
        <v>10359</v>
      </c>
      <c r="D1590" s="1" t="s">
        <v>7188</v>
      </c>
      <c r="E1590" s="1">
        <v>545.0</v>
      </c>
      <c r="F1590" s="1">
        <v>374.37</v>
      </c>
      <c r="G1590" s="1" t="s">
        <v>7163</v>
      </c>
      <c r="H1590" s="12">
        <v>45710.0</v>
      </c>
      <c r="I1590" s="1">
        <v>2.0</v>
      </c>
      <c r="J1590" s="1">
        <v>2025.0</v>
      </c>
      <c r="K1590" s="1" t="s">
        <v>7170</v>
      </c>
      <c r="L1590" s="1">
        <v>176.8</v>
      </c>
      <c r="M1590" s="13">
        <v>204031.65</v>
      </c>
      <c r="N1590" s="1">
        <v>96356.0</v>
      </c>
      <c r="O1590" s="13"/>
    </row>
    <row r="1591">
      <c r="A1591" s="1" t="s">
        <v>10360</v>
      </c>
      <c r="B1591" s="1" t="s">
        <v>7202</v>
      </c>
      <c r="C1591" s="1" t="s">
        <v>10361</v>
      </c>
      <c r="D1591" s="1" t="s">
        <v>7213</v>
      </c>
      <c r="E1591" s="1">
        <v>904.0</v>
      </c>
      <c r="F1591" s="1">
        <v>415.89</v>
      </c>
      <c r="G1591" s="1" t="s">
        <v>7169</v>
      </c>
      <c r="H1591" s="12">
        <v>45866.0</v>
      </c>
      <c r="I1591" s="1">
        <v>7.0</v>
      </c>
      <c r="J1591" s="1">
        <v>2025.0</v>
      </c>
      <c r="K1591" s="1" t="s">
        <v>7170</v>
      </c>
      <c r="L1591" s="1">
        <v>440.1</v>
      </c>
      <c r="M1591" s="13">
        <v>375964.56</v>
      </c>
      <c r="N1591" s="1">
        <v>397850.4</v>
      </c>
      <c r="O1591" s="13"/>
    </row>
    <row r="1592">
      <c r="A1592" s="1" t="s">
        <v>10362</v>
      </c>
      <c r="B1592" s="1" t="s">
        <v>7160</v>
      </c>
      <c r="C1592" s="1" t="s">
        <v>10363</v>
      </c>
      <c r="D1592" s="1" t="s">
        <v>7210</v>
      </c>
      <c r="E1592" s="1">
        <v>981.0</v>
      </c>
      <c r="F1592" s="1">
        <v>389.81</v>
      </c>
      <c r="G1592" s="1" t="s">
        <v>7204</v>
      </c>
      <c r="H1592" s="12">
        <v>46012.0</v>
      </c>
      <c r="I1592" s="1">
        <v>12.0</v>
      </c>
      <c r="J1592" s="1">
        <v>2025.0</v>
      </c>
      <c r="K1592" s="1" t="s">
        <v>7164</v>
      </c>
      <c r="L1592" s="1">
        <v>470.9</v>
      </c>
      <c r="M1592" s="13">
        <v>382403.61</v>
      </c>
      <c r="N1592" s="1">
        <v>461952.9</v>
      </c>
      <c r="O1592" s="13"/>
    </row>
    <row r="1593">
      <c r="A1593" s="1" t="s">
        <v>10364</v>
      </c>
      <c r="B1593" s="1" t="s">
        <v>7180</v>
      </c>
      <c r="C1593" s="1" t="s">
        <v>10365</v>
      </c>
      <c r="D1593" s="1" t="s">
        <v>7213</v>
      </c>
      <c r="E1593" s="1">
        <v>513.0</v>
      </c>
      <c r="F1593" s="1">
        <v>474.91</v>
      </c>
      <c r="G1593" s="1" t="s">
        <v>7204</v>
      </c>
      <c r="H1593" s="12">
        <v>45940.0</v>
      </c>
      <c r="I1593" s="1">
        <v>10.0</v>
      </c>
      <c r="J1593" s="1">
        <v>2025.0</v>
      </c>
      <c r="K1593" s="1" t="s">
        <v>7170</v>
      </c>
      <c r="L1593" s="1">
        <v>176.6</v>
      </c>
      <c r="M1593" s="13">
        <v>243628.83</v>
      </c>
      <c r="N1593" s="1">
        <v>90595.8</v>
      </c>
      <c r="O1593" s="13"/>
    </row>
    <row r="1594">
      <c r="A1594" s="1" t="s">
        <v>10366</v>
      </c>
      <c r="B1594" s="1" t="s">
        <v>7202</v>
      </c>
      <c r="C1594" s="1" t="s">
        <v>10367</v>
      </c>
      <c r="D1594" s="1" t="s">
        <v>7162</v>
      </c>
      <c r="E1594" s="1">
        <v>980.0</v>
      </c>
      <c r="F1594" s="1">
        <v>340.09</v>
      </c>
      <c r="G1594" s="1" t="s">
        <v>7178</v>
      </c>
      <c r="H1594" s="12">
        <v>45824.0</v>
      </c>
      <c r="I1594" s="1">
        <v>6.0</v>
      </c>
      <c r="J1594" s="1">
        <v>2025.0</v>
      </c>
      <c r="K1594" s="1" t="s">
        <v>7164</v>
      </c>
      <c r="L1594" s="1">
        <v>308.1</v>
      </c>
      <c r="M1594" s="13">
        <v>333288.2</v>
      </c>
      <c r="N1594" s="1">
        <v>301938.0</v>
      </c>
      <c r="O1594" s="13"/>
    </row>
    <row r="1595">
      <c r="A1595" s="1" t="s">
        <v>10368</v>
      </c>
      <c r="B1595" s="1" t="s">
        <v>7202</v>
      </c>
      <c r="C1595" s="1" t="s">
        <v>10369</v>
      </c>
      <c r="D1595" s="1" t="s">
        <v>7174</v>
      </c>
      <c r="E1595" s="1">
        <v>354.0</v>
      </c>
      <c r="F1595" s="1">
        <v>383.22</v>
      </c>
      <c r="G1595" s="1" t="s">
        <v>7163</v>
      </c>
      <c r="H1595" s="12">
        <v>45673.0</v>
      </c>
      <c r="I1595" s="1">
        <v>1.0</v>
      </c>
      <c r="J1595" s="1">
        <v>2025.0</v>
      </c>
      <c r="K1595" s="1" t="s">
        <v>7164</v>
      </c>
      <c r="L1595" s="1">
        <v>489.4</v>
      </c>
      <c r="M1595" s="13">
        <v>135659.88</v>
      </c>
      <c r="N1595" s="1">
        <v>173247.6</v>
      </c>
      <c r="O1595" s="13"/>
    </row>
    <row r="1596">
      <c r="A1596" s="1" t="s">
        <v>10370</v>
      </c>
      <c r="B1596" s="1" t="s">
        <v>7180</v>
      </c>
      <c r="C1596" s="1" t="s">
        <v>10371</v>
      </c>
      <c r="D1596" s="1" t="s">
        <v>7174</v>
      </c>
      <c r="E1596" s="1">
        <v>712.0</v>
      </c>
      <c r="F1596" s="1">
        <v>541.89</v>
      </c>
      <c r="G1596" s="1" t="s">
        <v>7169</v>
      </c>
      <c r="H1596" s="12">
        <v>45828.0</v>
      </c>
      <c r="I1596" s="1">
        <v>6.0</v>
      </c>
      <c r="J1596" s="1">
        <v>2025.0</v>
      </c>
      <c r="K1596" s="1" t="s">
        <v>7170</v>
      </c>
      <c r="L1596" s="1">
        <v>199.6</v>
      </c>
      <c r="M1596" s="13">
        <v>385825.68</v>
      </c>
      <c r="N1596" s="1">
        <v>142115.2</v>
      </c>
      <c r="O1596" s="13"/>
    </row>
    <row r="1597">
      <c r="A1597" s="1" t="s">
        <v>10372</v>
      </c>
      <c r="B1597" s="1" t="s">
        <v>7172</v>
      </c>
      <c r="C1597" s="1" t="s">
        <v>10373</v>
      </c>
      <c r="D1597" s="1" t="s">
        <v>7188</v>
      </c>
      <c r="E1597" s="1">
        <v>541.0</v>
      </c>
      <c r="F1597" s="1">
        <v>581.77</v>
      </c>
      <c r="G1597" s="1" t="s">
        <v>7185</v>
      </c>
      <c r="H1597" s="12">
        <v>46012.0</v>
      </c>
      <c r="I1597" s="1">
        <v>12.0</v>
      </c>
      <c r="J1597" s="1">
        <v>2025.0</v>
      </c>
      <c r="K1597" s="1" t="s">
        <v>7164</v>
      </c>
      <c r="L1597" s="1">
        <v>193.4</v>
      </c>
      <c r="M1597" s="13">
        <v>314737.57</v>
      </c>
      <c r="N1597" s="1">
        <v>104629.4</v>
      </c>
      <c r="O1597" s="13"/>
    </row>
    <row r="1598">
      <c r="A1598" s="1" t="s">
        <v>10374</v>
      </c>
      <c r="B1598" s="1" t="s">
        <v>7202</v>
      </c>
      <c r="C1598" s="1" t="s">
        <v>10375</v>
      </c>
      <c r="D1598" s="1" t="s">
        <v>7210</v>
      </c>
      <c r="E1598" s="1">
        <v>897.0</v>
      </c>
      <c r="F1598" s="1">
        <v>368.65</v>
      </c>
      <c r="G1598" s="1" t="s">
        <v>7191</v>
      </c>
      <c r="H1598" s="12">
        <v>45681.0</v>
      </c>
      <c r="I1598" s="1">
        <v>1.0</v>
      </c>
      <c r="J1598" s="1">
        <v>2025.0</v>
      </c>
      <c r="K1598" s="1" t="s">
        <v>7170</v>
      </c>
      <c r="L1598" s="1">
        <v>384.6</v>
      </c>
      <c r="M1598" s="13">
        <v>330679.05</v>
      </c>
      <c r="N1598" s="1">
        <v>344986.2</v>
      </c>
      <c r="O1598" s="13"/>
    </row>
    <row r="1599">
      <c r="A1599" s="1" t="s">
        <v>10376</v>
      </c>
      <c r="B1599" s="1" t="s">
        <v>7206</v>
      </c>
      <c r="C1599" s="1" t="s">
        <v>10377</v>
      </c>
      <c r="D1599" s="1" t="s">
        <v>7174</v>
      </c>
      <c r="E1599" s="1">
        <v>373.0</v>
      </c>
      <c r="F1599" s="1">
        <v>420.83</v>
      </c>
      <c r="G1599" s="1" t="s">
        <v>7169</v>
      </c>
      <c r="H1599" s="12">
        <v>45937.0</v>
      </c>
      <c r="I1599" s="1">
        <v>10.0</v>
      </c>
      <c r="J1599" s="1">
        <v>2025.0</v>
      </c>
      <c r="K1599" s="1" t="s">
        <v>7164</v>
      </c>
      <c r="L1599" s="1">
        <v>453.9</v>
      </c>
      <c r="M1599" s="13">
        <v>156969.59</v>
      </c>
      <c r="N1599" s="1">
        <v>169304.7</v>
      </c>
      <c r="O1599" s="13"/>
    </row>
    <row r="1600">
      <c r="A1600" s="1" t="s">
        <v>10378</v>
      </c>
      <c r="B1600" s="1" t="s">
        <v>7160</v>
      </c>
      <c r="C1600" s="1" t="s">
        <v>10379</v>
      </c>
      <c r="D1600" s="1" t="s">
        <v>7210</v>
      </c>
      <c r="E1600" s="1">
        <v>834.0</v>
      </c>
      <c r="F1600" s="1">
        <v>391.04</v>
      </c>
      <c r="G1600" s="1" t="s">
        <v>7204</v>
      </c>
      <c r="H1600" s="12">
        <v>45907.0</v>
      </c>
      <c r="I1600" s="1">
        <v>9.0</v>
      </c>
      <c r="J1600" s="1">
        <v>2025.0</v>
      </c>
      <c r="K1600" s="1" t="s">
        <v>7164</v>
      </c>
      <c r="L1600" s="1">
        <v>247.1</v>
      </c>
      <c r="M1600" s="13">
        <v>326127.36</v>
      </c>
      <c r="N1600" s="1">
        <v>206081.4</v>
      </c>
      <c r="O1600" s="13"/>
    </row>
    <row r="1601">
      <c r="A1601" s="1" t="s">
        <v>10380</v>
      </c>
      <c r="B1601" s="1" t="s">
        <v>7176</v>
      </c>
      <c r="C1601" s="1" t="s">
        <v>10381</v>
      </c>
      <c r="D1601" s="1" t="s">
        <v>7174</v>
      </c>
      <c r="E1601" s="1">
        <v>633.0</v>
      </c>
      <c r="F1601" s="1">
        <v>336.31</v>
      </c>
      <c r="G1601" s="1" t="s">
        <v>7163</v>
      </c>
      <c r="H1601" s="12">
        <v>45698.0</v>
      </c>
      <c r="I1601" s="1">
        <v>2.0</v>
      </c>
      <c r="J1601" s="1">
        <v>2025.0</v>
      </c>
      <c r="K1601" s="1" t="s">
        <v>7164</v>
      </c>
      <c r="L1601" s="1">
        <v>427.9</v>
      </c>
      <c r="M1601" s="13">
        <v>212884.23</v>
      </c>
      <c r="N1601" s="1">
        <v>270860.7</v>
      </c>
      <c r="O1601" s="13"/>
    </row>
    <row r="1602">
      <c r="A1602" s="1" t="s">
        <v>10382</v>
      </c>
      <c r="B1602" s="1" t="s">
        <v>7176</v>
      </c>
      <c r="C1602" s="1" t="s">
        <v>10383</v>
      </c>
      <c r="D1602" s="1" t="s">
        <v>7210</v>
      </c>
      <c r="E1602" s="1">
        <v>938.0</v>
      </c>
      <c r="F1602" s="1">
        <v>527.96</v>
      </c>
      <c r="G1602" s="1" t="s">
        <v>7178</v>
      </c>
      <c r="H1602" s="12">
        <v>45994.0</v>
      </c>
      <c r="I1602" s="1">
        <v>12.0</v>
      </c>
      <c r="J1602" s="1">
        <v>2025.0</v>
      </c>
      <c r="K1602" s="1" t="s">
        <v>7170</v>
      </c>
      <c r="L1602" s="1">
        <v>396.7</v>
      </c>
      <c r="M1602" s="13">
        <v>495226.48</v>
      </c>
      <c r="N1602" s="1">
        <v>372104.6</v>
      </c>
      <c r="O1602" s="13"/>
    </row>
    <row r="1603">
      <c r="A1603" s="1" t="s">
        <v>10384</v>
      </c>
      <c r="B1603" s="1" t="s">
        <v>7202</v>
      </c>
      <c r="C1603" s="1" t="s">
        <v>10385</v>
      </c>
      <c r="D1603" s="1" t="s">
        <v>7174</v>
      </c>
      <c r="E1603" s="1">
        <v>834.0</v>
      </c>
      <c r="F1603" s="1">
        <v>428.03</v>
      </c>
      <c r="G1603" s="1" t="s">
        <v>7163</v>
      </c>
      <c r="H1603" s="12">
        <v>45890.0</v>
      </c>
      <c r="I1603" s="1">
        <v>8.0</v>
      </c>
      <c r="J1603" s="1">
        <v>2025.0</v>
      </c>
      <c r="K1603" s="1" t="s">
        <v>7164</v>
      </c>
      <c r="L1603" s="1">
        <v>244.3</v>
      </c>
      <c r="M1603" s="13">
        <v>356977.02</v>
      </c>
      <c r="N1603" s="1">
        <v>203746.2</v>
      </c>
      <c r="O1603" s="13"/>
    </row>
    <row r="1604">
      <c r="A1604" s="1" t="s">
        <v>10386</v>
      </c>
      <c r="B1604" s="1" t="s">
        <v>7172</v>
      </c>
      <c r="C1604" s="1" t="s">
        <v>10387</v>
      </c>
      <c r="D1604" s="1" t="s">
        <v>7168</v>
      </c>
      <c r="E1604" s="1">
        <v>169.0</v>
      </c>
      <c r="F1604" s="1">
        <v>362.26</v>
      </c>
      <c r="G1604" s="1" t="s">
        <v>7163</v>
      </c>
      <c r="H1604" s="12">
        <v>45755.0</v>
      </c>
      <c r="I1604" s="1">
        <v>4.0</v>
      </c>
      <c r="J1604" s="1">
        <v>2025.0</v>
      </c>
      <c r="K1604" s="1" t="s">
        <v>7164</v>
      </c>
      <c r="L1604" s="1">
        <v>342.4</v>
      </c>
      <c r="M1604" s="13">
        <v>61221.94</v>
      </c>
      <c r="N1604" s="1">
        <v>57865.6</v>
      </c>
      <c r="O1604" s="13"/>
    </row>
    <row r="1605">
      <c r="A1605" s="1" t="s">
        <v>10388</v>
      </c>
      <c r="B1605" s="1" t="s">
        <v>7172</v>
      </c>
      <c r="C1605" s="1" t="s">
        <v>10389</v>
      </c>
      <c r="D1605" s="1" t="s">
        <v>7162</v>
      </c>
      <c r="E1605" s="1">
        <v>935.0</v>
      </c>
      <c r="F1605" s="1">
        <v>597.12</v>
      </c>
      <c r="G1605" s="1" t="s">
        <v>7182</v>
      </c>
      <c r="H1605" s="12">
        <v>45857.0</v>
      </c>
      <c r="I1605" s="1">
        <v>7.0</v>
      </c>
      <c r="J1605" s="1">
        <v>2025.0</v>
      </c>
      <c r="K1605" s="1" t="s">
        <v>7170</v>
      </c>
      <c r="L1605" s="1">
        <v>209.9</v>
      </c>
      <c r="M1605" s="13">
        <v>558307.2</v>
      </c>
      <c r="N1605" s="1">
        <v>196256.5</v>
      </c>
      <c r="O1605" s="13"/>
    </row>
    <row r="1606">
      <c r="A1606" s="1" t="s">
        <v>10390</v>
      </c>
      <c r="B1606" s="1" t="s">
        <v>7160</v>
      </c>
      <c r="C1606" s="1" t="s">
        <v>10391</v>
      </c>
      <c r="D1606" s="1" t="s">
        <v>7188</v>
      </c>
      <c r="E1606" s="1">
        <v>179.0</v>
      </c>
      <c r="F1606" s="1">
        <v>311.66</v>
      </c>
      <c r="G1606" s="1" t="s">
        <v>7163</v>
      </c>
      <c r="H1606" s="12">
        <v>45757.0</v>
      </c>
      <c r="I1606" s="1">
        <v>4.0</v>
      </c>
      <c r="J1606" s="1">
        <v>2025.0</v>
      </c>
      <c r="K1606" s="1" t="s">
        <v>7170</v>
      </c>
      <c r="L1606" s="1">
        <v>188.6</v>
      </c>
      <c r="M1606" s="13">
        <v>55787.14</v>
      </c>
      <c r="N1606" s="1">
        <v>33759.4</v>
      </c>
      <c r="O1606" s="13"/>
    </row>
    <row r="1607">
      <c r="A1607" s="1" t="s">
        <v>10392</v>
      </c>
      <c r="B1607" s="1" t="s">
        <v>7180</v>
      </c>
      <c r="C1607" s="1" t="s">
        <v>10393</v>
      </c>
      <c r="D1607" s="1" t="s">
        <v>7162</v>
      </c>
      <c r="E1607" s="1">
        <v>417.0</v>
      </c>
      <c r="F1607" s="1">
        <v>577.27</v>
      </c>
      <c r="G1607" s="1" t="s">
        <v>7182</v>
      </c>
      <c r="H1607" s="12">
        <v>45804.0</v>
      </c>
      <c r="I1607" s="1">
        <v>5.0</v>
      </c>
      <c r="J1607" s="1">
        <v>2025.0</v>
      </c>
      <c r="K1607" s="1" t="s">
        <v>7164</v>
      </c>
      <c r="L1607" s="1">
        <v>145.1</v>
      </c>
      <c r="M1607" s="13">
        <v>240721.59</v>
      </c>
      <c r="N1607" s="1">
        <v>60506.7</v>
      </c>
      <c r="O1607" s="13"/>
    </row>
    <row r="1608">
      <c r="A1608" s="1" t="s">
        <v>10394</v>
      </c>
      <c r="B1608" s="1" t="s">
        <v>7176</v>
      </c>
      <c r="C1608" s="1" t="s">
        <v>10395</v>
      </c>
      <c r="D1608" s="1" t="s">
        <v>7174</v>
      </c>
      <c r="E1608" s="1">
        <v>725.0</v>
      </c>
      <c r="F1608" s="1">
        <v>503.47</v>
      </c>
      <c r="G1608" s="1" t="s">
        <v>7169</v>
      </c>
      <c r="H1608" s="12">
        <v>45863.0</v>
      </c>
      <c r="I1608" s="1">
        <v>7.0</v>
      </c>
      <c r="J1608" s="1">
        <v>2025.0</v>
      </c>
      <c r="K1608" s="1" t="s">
        <v>7170</v>
      </c>
      <c r="L1608" s="1">
        <v>424.9</v>
      </c>
      <c r="M1608" s="13">
        <v>365015.75</v>
      </c>
      <c r="N1608" s="1">
        <v>308052.5</v>
      </c>
      <c r="O1608" s="13"/>
    </row>
    <row r="1609">
      <c r="A1609" s="1" t="s">
        <v>10396</v>
      </c>
      <c r="B1609" s="1" t="s">
        <v>7172</v>
      </c>
      <c r="C1609" s="1" t="s">
        <v>10397</v>
      </c>
      <c r="D1609" s="1" t="s">
        <v>7213</v>
      </c>
      <c r="E1609" s="1">
        <v>351.0</v>
      </c>
      <c r="F1609" s="1">
        <v>566.52</v>
      </c>
      <c r="G1609" s="1" t="s">
        <v>7169</v>
      </c>
      <c r="H1609" s="12">
        <v>46022.0</v>
      </c>
      <c r="I1609" s="1">
        <v>12.0</v>
      </c>
      <c r="J1609" s="1">
        <v>2025.0</v>
      </c>
      <c r="K1609" s="1" t="s">
        <v>7164</v>
      </c>
      <c r="L1609" s="1">
        <v>299.9</v>
      </c>
      <c r="M1609" s="13">
        <v>198848.52</v>
      </c>
      <c r="N1609" s="1">
        <v>105264.9</v>
      </c>
      <c r="O1609" s="13"/>
    </row>
    <row r="1610">
      <c r="A1610" s="1" t="s">
        <v>10398</v>
      </c>
      <c r="B1610" s="1" t="s">
        <v>7160</v>
      </c>
      <c r="C1610" s="1" t="s">
        <v>10399</v>
      </c>
      <c r="D1610" s="1" t="s">
        <v>7213</v>
      </c>
      <c r="E1610" s="1">
        <v>481.0</v>
      </c>
      <c r="F1610" s="1">
        <v>430.0</v>
      </c>
      <c r="G1610" s="1" t="s">
        <v>7178</v>
      </c>
      <c r="H1610" s="12">
        <v>45665.0</v>
      </c>
      <c r="I1610" s="1">
        <v>1.0</v>
      </c>
      <c r="J1610" s="1">
        <v>2025.0</v>
      </c>
      <c r="K1610" s="1" t="s">
        <v>7170</v>
      </c>
      <c r="L1610" s="1">
        <v>241.3</v>
      </c>
      <c r="M1610" s="13">
        <v>206830.0</v>
      </c>
      <c r="N1610" s="1">
        <v>116065.3</v>
      </c>
      <c r="O1610" s="13"/>
    </row>
    <row r="1611">
      <c r="A1611" s="1" t="s">
        <v>10400</v>
      </c>
      <c r="B1611" s="1" t="s">
        <v>7202</v>
      </c>
      <c r="C1611" s="1" t="s">
        <v>10401</v>
      </c>
      <c r="D1611" s="1" t="s">
        <v>7210</v>
      </c>
      <c r="E1611" s="1">
        <v>559.0</v>
      </c>
      <c r="F1611" s="1">
        <v>364.17</v>
      </c>
      <c r="G1611" s="1" t="s">
        <v>7191</v>
      </c>
      <c r="H1611" s="12">
        <v>45805.0</v>
      </c>
      <c r="I1611" s="1">
        <v>5.0</v>
      </c>
      <c r="J1611" s="1">
        <v>2025.0</v>
      </c>
      <c r="K1611" s="1" t="s">
        <v>7170</v>
      </c>
      <c r="L1611" s="1">
        <v>150.1</v>
      </c>
      <c r="M1611" s="13">
        <v>203571.03</v>
      </c>
      <c r="N1611" s="1">
        <v>83905.9</v>
      </c>
      <c r="O1611" s="13"/>
    </row>
    <row r="1612">
      <c r="A1612" s="1" t="s">
        <v>10402</v>
      </c>
      <c r="B1612" s="1" t="s">
        <v>7172</v>
      </c>
      <c r="C1612" s="1" t="s">
        <v>10403</v>
      </c>
      <c r="D1612" s="1" t="s">
        <v>7198</v>
      </c>
      <c r="E1612" s="1">
        <v>421.0</v>
      </c>
      <c r="F1612" s="1">
        <v>560.91</v>
      </c>
      <c r="G1612" s="1" t="s">
        <v>7204</v>
      </c>
      <c r="H1612" s="12">
        <v>45857.0</v>
      </c>
      <c r="I1612" s="1">
        <v>7.0</v>
      </c>
      <c r="J1612" s="1">
        <v>2025.0</v>
      </c>
      <c r="K1612" s="1" t="s">
        <v>7164</v>
      </c>
      <c r="L1612" s="1">
        <v>366.5</v>
      </c>
      <c r="M1612" s="13">
        <v>236143.11</v>
      </c>
      <c r="N1612" s="1">
        <v>154296.5</v>
      </c>
      <c r="O1612" s="13"/>
    </row>
    <row r="1613">
      <c r="A1613" s="1" t="s">
        <v>10404</v>
      </c>
      <c r="B1613" s="1" t="s">
        <v>7176</v>
      </c>
      <c r="C1613" s="1" t="s">
        <v>10405</v>
      </c>
      <c r="D1613" s="1" t="s">
        <v>7188</v>
      </c>
      <c r="E1613" s="1">
        <v>120.0</v>
      </c>
      <c r="F1613" s="1">
        <v>583.59</v>
      </c>
      <c r="G1613" s="1" t="s">
        <v>7169</v>
      </c>
      <c r="H1613" s="12">
        <v>45934.0</v>
      </c>
      <c r="I1613" s="1">
        <v>10.0</v>
      </c>
      <c r="J1613" s="1">
        <v>2025.0</v>
      </c>
      <c r="K1613" s="1" t="s">
        <v>7164</v>
      </c>
      <c r="L1613" s="1">
        <v>482.1</v>
      </c>
      <c r="M1613" s="13">
        <v>70030.8</v>
      </c>
      <c r="N1613" s="1">
        <v>57852.0</v>
      </c>
      <c r="O1613" s="13"/>
    </row>
    <row r="1614">
      <c r="A1614" s="1" t="s">
        <v>10406</v>
      </c>
      <c r="B1614" s="1" t="s">
        <v>7172</v>
      </c>
      <c r="C1614" s="1" t="s">
        <v>10407</v>
      </c>
      <c r="D1614" s="1" t="s">
        <v>7198</v>
      </c>
      <c r="E1614" s="1">
        <v>353.0</v>
      </c>
      <c r="F1614" s="1">
        <v>402.68</v>
      </c>
      <c r="G1614" s="1" t="s">
        <v>7182</v>
      </c>
      <c r="H1614" s="12">
        <v>45755.0</v>
      </c>
      <c r="I1614" s="1">
        <v>4.0</v>
      </c>
      <c r="J1614" s="1">
        <v>2025.0</v>
      </c>
      <c r="K1614" s="1" t="s">
        <v>7164</v>
      </c>
      <c r="L1614" s="1">
        <v>151.6</v>
      </c>
      <c r="M1614" s="13">
        <v>142146.04</v>
      </c>
      <c r="N1614" s="1">
        <v>53514.8</v>
      </c>
      <c r="O1614" s="13"/>
    </row>
    <row r="1615">
      <c r="A1615" s="1" t="s">
        <v>10408</v>
      </c>
      <c r="B1615" s="1" t="s">
        <v>7160</v>
      </c>
      <c r="C1615" s="1" t="s">
        <v>10409</v>
      </c>
      <c r="D1615" s="1" t="s">
        <v>7174</v>
      </c>
      <c r="E1615" s="1">
        <v>405.0</v>
      </c>
      <c r="F1615" s="1">
        <v>585.07</v>
      </c>
      <c r="G1615" s="1" t="s">
        <v>7185</v>
      </c>
      <c r="H1615" s="12">
        <v>45796.0</v>
      </c>
      <c r="I1615" s="1">
        <v>5.0</v>
      </c>
      <c r="J1615" s="1">
        <v>2025.0</v>
      </c>
      <c r="K1615" s="1" t="s">
        <v>7164</v>
      </c>
      <c r="L1615" s="1">
        <v>223.3</v>
      </c>
      <c r="M1615" s="13">
        <v>236953.35</v>
      </c>
      <c r="N1615" s="1">
        <v>90436.5</v>
      </c>
      <c r="O1615" s="13"/>
    </row>
    <row r="1616">
      <c r="A1616" s="1" t="s">
        <v>10410</v>
      </c>
      <c r="B1616" s="1" t="s">
        <v>7160</v>
      </c>
      <c r="C1616" s="1" t="s">
        <v>10411</v>
      </c>
      <c r="D1616" s="1" t="s">
        <v>7174</v>
      </c>
      <c r="E1616" s="1">
        <v>995.0</v>
      </c>
      <c r="F1616" s="1">
        <v>359.41</v>
      </c>
      <c r="G1616" s="1" t="s">
        <v>7169</v>
      </c>
      <c r="H1616" s="12">
        <v>46003.0</v>
      </c>
      <c r="I1616" s="1">
        <v>12.0</v>
      </c>
      <c r="J1616" s="1">
        <v>2025.0</v>
      </c>
      <c r="K1616" s="1" t="s">
        <v>7164</v>
      </c>
      <c r="L1616" s="1">
        <v>186.6</v>
      </c>
      <c r="M1616" s="13">
        <v>357612.95</v>
      </c>
      <c r="N1616" s="1">
        <v>185667.0</v>
      </c>
      <c r="O1616" s="13"/>
    </row>
    <row r="1617">
      <c r="A1617" s="1" t="s">
        <v>10412</v>
      </c>
      <c r="B1617" s="1" t="s">
        <v>7172</v>
      </c>
      <c r="C1617" s="1" t="s">
        <v>10413</v>
      </c>
      <c r="D1617" s="1" t="s">
        <v>7210</v>
      </c>
      <c r="E1617" s="1">
        <v>643.0</v>
      </c>
      <c r="F1617" s="1">
        <v>532.25</v>
      </c>
      <c r="G1617" s="1" t="s">
        <v>7204</v>
      </c>
      <c r="H1617" s="12">
        <v>45721.0</v>
      </c>
      <c r="I1617" s="1">
        <v>3.0</v>
      </c>
      <c r="J1617" s="1">
        <v>2025.0</v>
      </c>
      <c r="K1617" s="1" t="s">
        <v>7164</v>
      </c>
      <c r="L1617" s="1">
        <v>230.8</v>
      </c>
      <c r="M1617" s="13">
        <v>342236.75</v>
      </c>
      <c r="N1617" s="1">
        <v>148404.4</v>
      </c>
      <c r="O1617" s="13"/>
    </row>
    <row r="1618">
      <c r="A1618" s="1" t="s">
        <v>10414</v>
      </c>
      <c r="B1618" s="1" t="s">
        <v>7202</v>
      </c>
      <c r="C1618" s="1" t="s">
        <v>10415</v>
      </c>
      <c r="D1618" s="1" t="s">
        <v>7162</v>
      </c>
      <c r="E1618" s="1">
        <v>821.0</v>
      </c>
      <c r="F1618" s="1">
        <v>506.23</v>
      </c>
      <c r="G1618" s="1" t="s">
        <v>7185</v>
      </c>
      <c r="H1618" s="12">
        <v>45912.0</v>
      </c>
      <c r="I1618" s="1">
        <v>9.0</v>
      </c>
      <c r="J1618" s="1">
        <v>2025.0</v>
      </c>
      <c r="K1618" s="1" t="s">
        <v>7164</v>
      </c>
      <c r="L1618" s="1">
        <v>191.8</v>
      </c>
      <c r="M1618" s="13">
        <v>415614.83</v>
      </c>
      <c r="N1618" s="1">
        <v>157467.8</v>
      </c>
      <c r="O1618" s="13"/>
    </row>
    <row r="1619">
      <c r="A1619" s="1" t="s">
        <v>10416</v>
      </c>
      <c r="B1619" s="1" t="s">
        <v>7166</v>
      </c>
      <c r="C1619" s="1" t="s">
        <v>10417</v>
      </c>
      <c r="D1619" s="1" t="s">
        <v>7210</v>
      </c>
      <c r="E1619" s="1">
        <v>670.0</v>
      </c>
      <c r="F1619" s="1">
        <v>449.3</v>
      </c>
      <c r="G1619" s="1" t="s">
        <v>7163</v>
      </c>
      <c r="H1619" s="12">
        <v>45680.0</v>
      </c>
      <c r="I1619" s="1">
        <v>1.0</v>
      </c>
      <c r="J1619" s="1">
        <v>2025.0</v>
      </c>
      <c r="K1619" s="1" t="s">
        <v>7170</v>
      </c>
      <c r="L1619" s="1">
        <v>415.0</v>
      </c>
      <c r="M1619" s="13">
        <v>301031.0</v>
      </c>
      <c r="N1619" s="1">
        <v>278050.0</v>
      </c>
      <c r="O1619" s="13"/>
    </row>
    <row r="1620">
      <c r="A1620" s="1" t="s">
        <v>10418</v>
      </c>
      <c r="B1620" s="1" t="s">
        <v>7180</v>
      </c>
      <c r="C1620" s="1" t="s">
        <v>10419</v>
      </c>
      <c r="D1620" s="1" t="s">
        <v>7213</v>
      </c>
      <c r="E1620" s="1">
        <v>433.0</v>
      </c>
      <c r="F1620" s="1">
        <v>588.22</v>
      </c>
      <c r="G1620" s="1" t="s">
        <v>7182</v>
      </c>
      <c r="H1620" s="12">
        <v>45912.0</v>
      </c>
      <c r="I1620" s="1">
        <v>9.0</v>
      </c>
      <c r="J1620" s="1">
        <v>2025.0</v>
      </c>
      <c r="K1620" s="1" t="s">
        <v>7170</v>
      </c>
      <c r="L1620" s="1">
        <v>146.8</v>
      </c>
      <c r="M1620" s="13">
        <v>254699.26</v>
      </c>
      <c r="N1620" s="1">
        <v>63564.4</v>
      </c>
      <c r="O1620" s="13"/>
    </row>
    <row r="1621">
      <c r="A1621" s="1" t="s">
        <v>10420</v>
      </c>
      <c r="B1621" s="1" t="s">
        <v>7176</v>
      </c>
      <c r="C1621" s="1" t="s">
        <v>10421</v>
      </c>
      <c r="D1621" s="1" t="s">
        <v>7198</v>
      </c>
      <c r="E1621" s="1">
        <v>247.0</v>
      </c>
      <c r="F1621" s="1">
        <v>447.24</v>
      </c>
      <c r="G1621" s="1" t="s">
        <v>7169</v>
      </c>
      <c r="H1621" s="12">
        <v>45733.0</v>
      </c>
      <c r="I1621" s="1">
        <v>3.0</v>
      </c>
      <c r="J1621" s="1">
        <v>2025.0</v>
      </c>
      <c r="K1621" s="1" t="s">
        <v>7164</v>
      </c>
      <c r="L1621" s="1">
        <v>324.3</v>
      </c>
      <c r="M1621" s="13">
        <v>110468.28</v>
      </c>
      <c r="N1621" s="1">
        <v>80102.1</v>
      </c>
      <c r="O1621" s="13"/>
    </row>
    <row r="1622">
      <c r="A1622" s="1" t="s">
        <v>10422</v>
      </c>
      <c r="B1622" s="1" t="s">
        <v>7176</v>
      </c>
      <c r="C1622" s="1" t="s">
        <v>10423</v>
      </c>
      <c r="D1622" s="1" t="s">
        <v>7213</v>
      </c>
      <c r="E1622" s="1">
        <v>494.0</v>
      </c>
      <c r="F1622" s="1">
        <v>324.19</v>
      </c>
      <c r="G1622" s="1" t="s">
        <v>7185</v>
      </c>
      <c r="H1622" s="12">
        <v>45761.0</v>
      </c>
      <c r="I1622" s="1">
        <v>4.0</v>
      </c>
      <c r="J1622" s="1">
        <v>2025.0</v>
      </c>
      <c r="K1622" s="1" t="s">
        <v>7164</v>
      </c>
      <c r="L1622" s="1">
        <v>244.8</v>
      </c>
      <c r="M1622" s="13">
        <v>160149.86</v>
      </c>
      <c r="N1622" s="1">
        <v>120931.2</v>
      </c>
      <c r="O1622" s="13"/>
    </row>
    <row r="1623">
      <c r="A1623" s="1" t="s">
        <v>10424</v>
      </c>
      <c r="B1623" s="1" t="s">
        <v>7176</v>
      </c>
      <c r="C1623" s="1" t="s">
        <v>10425</v>
      </c>
      <c r="D1623" s="1" t="s">
        <v>7213</v>
      </c>
      <c r="E1623" s="1">
        <v>613.0</v>
      </c>
      <c r="F1623" s="1">
        <v>460.43</v>
      </c>
      <c r="G1623" s="1" t="s">
        <v>7182</v>
      </c>
      <c r="H1623" s="12">
        <v>45857.0</v>
      </c>
      <c r="I1623" s="1">
        <v>7.0</v>
      </c>
      <c r="J1623" s="1">
        <v>2025.0</v>
      </c>
      <c r="K1623" s="1" t="s">
        <v>7170</v>
      </c>
      <c r="L1623" s="1">
        <v>495.0</v>
      </c>
      <c r="M1623" s="13">
        <v>282243.59</v>
      </c>
      <c r="N1623" s="1">
        <v>303435.0</v>
      </c>
      <c r="O1623" s="13"/>
    </row>
    <row r="1624">
      <c r="A1624" s="1" t="s">
        <v>10426</v>
      </c>
      <c r="B1624" s="1" t="s">
        <v>7180</v>
      </c>
      <c r="C1624" s="1" t="s">
        <v>10427</v>
      </c>
      <c r="D1624" s="1" t="s">
        <v>7174</v>
      </c>
      <c r="E1624" s="1">
        <v>414.0</v>
      </c>
      <c r="F1624" s="1">
        <v>416.19</v>
      </c>
      <c r="G1624" s="1" t="s">
        <v>7163</v>
      </c>
      <c r="H1624" s="12">
        <v>45925.0</v>
      </c>
      <c r="I1624" s="1">
        <v>9.0</v>
      </c>
      <c r="J1624" s="1">
        <v>2025.0</v>
      </c>
      <c r="K1624" s="1" t="s">
        <v>7164</v>
      </c>
      <c r="L1624" s="1">
        <v>430.5</v>
      </c>
      <c r="M1624" s="13">
        <v>172302.66</v>
      </c>
      <c r="N1624" s="1">
        <v>178227.0</v>
      </c>
      <c r="O1624" s="13"/>
    </row>
    <row r="1625">
      <c r="A1625" s="1" t="s">
        <v>10428</v>
      </c>
      <c r="B1625" s="1" t="s">
        <v>7160</v>
      </c>
      <c r="C1625" s="1" t="s">
        <v>10429</v>
      </c>
      <c r="D1625" s="1" t="s">
        <v>7162</v>
      </c>
      <c r="E1625" s="1">
        <v>725.0</v>
      </c>
      <c r="F1625" s="1">
        <v>493.83</v>
      </c>
      <c r="G1625" s="1" t="s">
        <v>7204</v>
      </c>
      <c r="H1625" s="12">
        <v>45889.0</v>
      </c>
      <c r="I1625" s="1">
        <v>8.0</v>
      </c>
      <c r="J1625" s="1">
        <v>2025.0</v>
      </c>
      <c r="K1625" s="1" t="s">
        <v>7170</v>
      </c>
      <c r="L1625" s="1">
        <v>248.9</v>
      </c>
      <c r="M1625" s="13">
        <v>358026.75</v>
      </c>
      <c r="N1625" s="1">
        <v>180452.5</v>
      </c>
      <c r="O1625" s="13"/>
    </row>
    <row r="1626">
      <c r="A1626" s="1" t="s">
        <v>10430</v>
      </c>
      <c r="B1626" s="1" t="s">
        <v>7180</v>
      </c>
      <c r="C1626" s="1" t="s">
        <v>10431</v>
      </c>
      <c r="D1626" s="1" t="s">
        <v>7213</v>
      </c>
      <c r="E1626" s="1">
        <v>496.0</v>
      </c>
      <c r="F1626" s="1">
        <v>579.54</v>
      </c>
      <c r="G1626" s="1" t="s">
        <v>7182</v>
      </c>
      <c r="H1626" s="12">
        <v>45686.0</v>
      </c>
      <c r="I1626" s="1">
        <v>1.0</v>
      </c>
      <c r="J1626" s="1">
        <v>2025.0</v>
      </c>
      <c r="K1626" s="1" t="s">
        <v>7164</v>
      </c>
      <c r="L1626" s="1">
        <v>163.9</v>
      </c>
      <c r="M1626" s="13">
        <v>287451.84</v>
      </c>
      <c r="N1626" s="1">
        <v>81294.4</v>
      </c>
      <c r="O1626" s="13"/>
    </row>
    <row r="1627">
      <c r="A1627" s="1" t="s">
        <v>10432</v>
      </c>
      <c r="B1627" s="1" t="s">
        <v>7166</v>
      </c>
      <c r="C1627" s="1" t="s">
        <v>10433</v>
      </c>
      <c r="D1627" s="1" t="s">
        <v>7168</v>
      </c>
      <c r="E1627" s="1">
        <v>628.0</v>
      </c>
      <c r="F1627" s="1">
        <v>401.65</v>
      </c>
      <c r="G1627" s="1" t="s">
        <v>7204</v>
      </c>
      <c r="H1627" s="12">
        <v>45978.0</v>
      </c>
      <c r="I1627" s="1">
        <v>11.0</v>
      </c>
      <c r="J1627" s="1">
        <v>2025.0</v>
      </c>
      <c r="K1627" s="1" t="s">
        <v>7164</v>
      </c>
      <c r="L1627" s="1">
        <v>350.3</v>
      </c>
      <c r="M1627" s="13">
        <v>252236.2</v>
      </c>
      <c r="N1627" s="1">
        <v>219988.4</v>
      </c>
      <c r="O1627" s="13"/>
    </row>
    <row r="1628">
      <c r="A1628" s="1" t="s">
        <v>10434</v>
      </c>
      <c r="B1628" s="1" t="s">
        <v>7206</v>
      </c>
      <c r="C1628" s="1" t="s">
        <v>10435</v>
      </c>
      <c r="D1628" s="1" t="s">
        <v>7168</v>
      </c>
      <c r="E1628" s="1">
        <v>565.0</v>
      </c>
      <c r="F1628" s="1">
        <v>368.98</v>
      </c>
      <c r="G1628" s="1" t="s">
        <v>7163</v>
      </c>
      <c r="H1628" s="12">
        <v>45759.0</v>
      </c>
      <c r="I1628" s="1">
        <v>4.0</v>
      </c>
      <c r="J1628" s="1">
        <v>2025.0</v>
      </c>
      <c r="K1628" s="1" t="s">
        <v>7170</v>
      </c>
      <c r="L1628" s="1">
        <v>429.3</v>
      </c>
      <c r="M1628" s="13">
        <v>208473.7</v>
      </c>
      <c r="N1628" s="1">
        <v>242554.5</v>
      </c>
      <c r="O1628" s="13"/>
    </row>
    <row r="1629">
      <c r="A1629" s="1" t="s">
        <v>10436</v>
      </c>
      <c r="B1629" s="1" t="s">
        <v>7176</v>
      </c>
      <c r="C1629" s="1" t="s">
        <v>10437</v>
      </c>
      <c r="D1629" s="1" t="s">
        <v>7210</v>
      </c>
      <c r="E1629" s="1">
        <v>513.0</v>
      </c>
      <c r="F1629" s="1">
        <v>460.96</v>
      </c>
      <c r="G1629" s="1" t="s">
        <v>7204</v>
      </c>
      <c r="H1629" s="12">
        <v>45921.0</v>
      </c>
      <c r="I1629" s="1">
        <v>9.0</v>
      </c>
      <c r="J1629" s="1">
        <v>2025.0</v>
      </c>
      <c r="K1629" s="1" t="s">
        <v>7164</v>
      </c>
      <c r="L1629" s="1">
        <v>499.3</v>
      </c>
      <c r="M1629" s="13">
        <v>236472.48</v>
      </c>
      <c r="N1629" s="1">
        <v>256140.9</v>
      </c>
      <c r="O1629" s="13"/>
    </row>
    <row r="1630">
      <c r="A1630" s="1" t="s">
        <v>10438</v>
      </c>
      <c r="B1630" s="1" t="s">
        <v>7202</v>
      </c>
      <c r="C1630" s="1" t="s">
        <v>10439</v>
      </c>
      <c r="D1630" s="1" t="s">
        <v>7162</v>
      </c>
      <c r="E1630" s="1">
        <v>124.0</v>
      </c>
      <c r="F1630" s="1">
        <v>398.94</v>
      </c>
      <c r="G1630" s="1" t="s">
        <v>7204</v>
      </c>
      <c r="H1630" s="12">
        <v>45826.0</v>
      </c>
      <c r="I1630" s="1">
        <v>6.0</v>
      </c>
      <c r="J1630" s="1">
        <v>2025.0</v>
      </c>
      <c r="K1630" s="1" t="s">
        <v>7170</v>
      </c>
      <c r="L1630" s="1">
        <v>428.2</v>
      </c>
      <c r="M1630" s="13">
        <v>49468.56</v>
      </c>
      <c r="N1630" s="1">
        <v>53096.8</v>
      </c>
      <c r="O1630" s="13"/>
    </row>
    <row r="1631">
      <c r="A1631" s="1" t="s">
        <v>10440</v>
      </c>
      <c r="B1631" s="1" t="s">
        <v>7202</v>
      </c>
      <c r="C1631" s="1" t="s">
        <v>10441</v>
      </c>
      <c r="D1631" s="1" t="s">
        <v>7210</v>
      </c>
      <c r="E1631" s="1">
        <v>366.0</v>
      </c>
      <c r="F1631" s="1">
        <v>475.82</v>
      </c>
      <c r="G1631" s="1" t="s">
        <v>7185</v>
      </c>
      <c r="H1631" s="12">
        <v>45782.0</v>
      </c>
      <c r="I1631" s="1">
        <v>5.0</v>
      </c>
      <c r="J1631" s="1">
        <v>2025.0</v>
      </c>
      <c r="K1631" s="1" t="s">
        <v>7170</v>
      </c>
      <c r="L1631" s="1">
        <v>358.3</v>
      </c>
      <c r="M1631" s="13">
        <v>174150.12</v>
      </c>
      <c r="N1631" s="1">
        <v>131137.8</v>
      </c>
      <c r="O1631" s="13"/>
    </row>
    <row r="1632">
      <c r="A1632" s="1" t="s">
        <v>10442</v>
      </c>
      <c r="B1632" s="1" t="s">
        <v>7176</v>
      </c>
      <c r="C1632" s="1" t="s">
        <v>10443</v>
      </c>
      <c r="D1632" s="1" t="s">
        <v>7210</v>
      </c>
      <c r="E1632" s="1">
        <v>545.0</v>
      </c>
      <c r="F1632" s="1">
        <v>588.0</v>
      </c>
      <c r="G1632" s="1" t="s">
        <v>7169</v>
      </c>
      <c r="H1632" s="12">
        <v>46022.0</v>
      </c>
      <c r="I1632" s="1">
        <v>12.0</v>
      </c>
      <c r="J1632" s="1">
        <v>2025.0</v>
      </c>
      <c r="K1632" s="1" t="s">
        <v>7170</v>
      </c>
      <c r="L1632" s="1">
        <v>223.2</v>
      </c>
      <c r="M1632" s="13">
        <v>320460.0</v>
      </c>
      <c r="N1632" s="1">
        <v>121644.0</v>
      </c>
      <c r="O1632" s="13"/>
    </row>
    <row r="1633">
      <c r="A1633" s="1" t="s">
        <v>10444</v>
      </c>
      <c r="B1633" s="1" t="s">
        <v>7180</v>
      </c>
      <c r="C1633" s="1" t="s">
        <v>10445</v>
      </c>
      <c r="D1633" s="1" t="s">
        <v>7174</v>
      </c>
      <c r="E1633" s="1">
        <v>142.0</v>
      </c>
      <c r="F1633" s="1">
        <v>316.48</v>
      </c>
      <c r="G1633" s="1" t="s">
        <v>7204</v>
      </c>
      <c r="H1633" s="12">
        <v>45733.0</v>
      </c>
      <c r="I1633" s="1">
        <v>3.0</v>
      </c>
      <c r="J1633" s="1">
        <v>2025.0</v>
      </c>
      <c r="K1633" s="1" t="s">
        <v>7164</v>
      </c>
      <c r="L1633" s="1">
        <v>259.5</v>
      </c>
      <c r="M1633" s="13">
        <v>44940.16</v>
      </c>
      <c r="N1633" s="1">
        <v>36849.0</v>
      </c>
      <c r="O1633" s="13"/>
    </row>
    <row r="1634">
      <c r="A1634" s="1" t="s">
        <v>10446</v>
      </c>
      <c r="B1634" s="1" t="s">
        <v>7202</v>
      </c>
      <c r="C1634" s="1" t="s">
        <v>10447</v>
      </c>
      <c r="D1634" s="1" t="s">
        <v>7210</v>
      </c>
      <c r="E1634" s="1">
        <v>487.0</v>
      </c>
      <c r="F1634" s="1">
        <v>566.7</v>
      </c>
      <c r="G1634" s="1" t="s">
        <v>7185</v>
      </c>
      <c r="H1634" s="12">
        <v>45713.0</v>
      </c>
      <c r="I1634" s="1">
        <v>2.0</v>
      </c>
      <c r="J1634" s="1">
        <v>2025.0</v>
      </c>
      <c r="K1634" s="1" t="s">
        <v>7164</v>
      </c>
      <c r="L1634" s="1">
        <v>148.8</v>
      </c>
      <c r="M1634" s="13">
        <v>275982.9</v>
      </c>
      <c r="N1634" s="1">
        <v>72465.6</v>
      </c>
      <c r="O1634" s="13"/>
    </row>
    <row r="1635">
      <c r="A1635" s="1" t="s">
        <v>10448</v>
      </c>
      <c r="B1635" s="1" t="s">
        <v>7206</v>
      </c>
      <c r="C1635" s="1" t="s">
        <v>10449</v>
      </c>
      <c r="D1635" s="1" t="s">
        <v>7210</v>
      </c>
      <c r="E1635" s="1">
        <v>860.0</v>
      </c>
      <c r="F1635" s="1">
        <v>303.43</v>
      </c>
      <c r="G1635" s="1" t="s">
        <v>7182</v>
      </c>
      <c r="H1635" s="12">
        <v>45696.0</v>
      </c>
      <c r="I1635" s="1">
        <v>2.0</v>
      </c>
      <c r="J1635" s="1">
        <v>2025.0</v>
      </c>
      <c r="K1635" s="1" t="s">
        <v>7164</v>
      </c>
      <c r="L1635" s="1">
        <v>387.2</v>
      </c>
      <c r="M1635" s="13">
        <v>260949.8</v>
      </c>
      <c r="N1635" s="1">
        <v>332992.0</v>
      </c>
      <c r="O1635" s="13"/>
    </row>
    <row r="1636">
      <c r="A1636" s="1" t="s">
        <v>10450</v>
      </c>
      <c r="B1636" s="1" t="s">
        <v>7166</v>
      </c>
      <c r="C1636" s="1" t="s">
        <v>10451</v>
      </c>
      <c r="D1636" s="1" t="s">
        <v>7198</v>
      </c>
      <c r="E1636" s="1">
        <v>372.0</v>
      </c>
      <c r="F1636" s="1">
        <v>565.81</v>
      </c>
      <c r="G1636" s="1" t="s">
        <v>7182</v>
      </c>
      <c r="H1636" s="12">
        <v>45933.0</v>
      </c>
      <c r="I1636" s="1">
        <v>10.0</v>
      </c>
      <c r="J1636" s="1">
        <v>2025.0</v>
      </c>
      <c r="K1636" s="1" t="s">
        <v>7164</v>
      </c>
      <c r="L1636" s="1">
        <v>406.1</v>
      </c>
      <c r="M1636" s="13">
        <v>210481.32</v>
      </c>
      <c r="N1636" s="1">
        <v>151069.2</v>
      </c>
      <c r="O1636" s="13"/>
    </row>
    <row r="1637">
      <c r="A1637" s="1" t="s">
        <v>10452</v>
      </c>
      <c r="B1637" s="1" t="s">
        <v>7160</v>
      </c>
      <c r="C1637" s="1" t="s">
        <v>10453</v>
      </c>
      <c r="D1637" s="1" t="s">
        <v>7168</v>
      </c>
      <c r="E1637" s="1">
        <v>248.0</v>
      </c>
      <c r="F1637" s="1">
        <v>563.87</v>
      </c>
      <c r="G1637" s="1" t="s">
        <v>7163</v>
      </c>
      <c r="H1637" s="12">
        <v>46013.0</v>
      </c>
      <c r="I1637" s="1">
        <v>12.0</v>
      </c>
      <c r="J1637" s="1">
        <v>2025.0</v>
      </c>
      <c r="K1637" s="1" t="s">
        <v>7170</v>
      </c>
      <c r="L1637" s="1">
        <v>301.3</v>
      </c>
      <c r="M1637" s="13">
        <v>139839.76</v>
      </c>
      <c r="N1637" s="1">
        <v>74722.4</v>
      </c>
      <c r="O1637" s="13"/>
    </row>
    <row r="1638">
      <c r="A1638" s="1" t="s">
        <v>10454</v>
      </c>
      <c r="B1638" s="1" t="s">
        <v>7206</v>
      </c>
      <c r="C1638" s="1" t="s">
        <v>10455</v>
      </c>
      <c r="D1638" s="1" t="s">
        <v>7188</v>
      </c>
      <c r="E1638" s="1">
        <v>394.0</v>
      </c>
      <c r="F1638" s="1">
        <v>341.89</v>
      </c>
      <c r="G1638" s="1" t="s">
        <v>7169</v>
      </c>
      <c r="H1638" s="12">
        <v>45896.0</v>
      </c>
      <c r="I1638" s="1">
        <v>8.0</v>
      </c>
      <c r="J1638" s="1">
        <v>2025.0</v>
      </c>
      <c r="K1638" s="1" t="s">
        <v>7164</v>
      </c>
      <c r="L1638" s="1">
        <v>114.5</v>
      </c>
      <c r="M1638" s="13">
        <v>134704.66</v>
      </c>
      <c r="N1638" s="1">
        <v>45113.0</v>
      </c>
      <c r="O1638" s="13"/>
    </row>
    <row r="1639">
      <c r="A1639" s="1" t="s">
        <v>10456</v>
      </c>
      <c r="B1639" s="1" t="s">
        <v>7160</v>
      </c>
      <c r="C1639" s="1" t="s">
        <v>10457</v>
      </c>
      <c r="D1639" s="1" t="s">
        <v>7188</v>
      </c>
      <c r="E1639" s="1">
        <v>447.0</v>
      </c>
      <c r="F1639" s="1">
        <v>320.46</v>
      </c>
      <c r="G1639" s="1" t="s">
        <v>7178</v>
      </c>
      <c r="H1639" s="12">
        <v>45735.0</v>
      </c>
      <c r="I1639" s="1">
        <v>3.0</v>
      </c>
      <c r="J1639" s="1">
        <v>2025.0</v>
      </c>
      <c r="K1639" s="1" t="s">
        <v>7164</v>
      </c>
      <c r="L1639" s="1">
        <v>140.5</v>
      </c>
      <c r="M1639" s="13">
        <v>143245.62</v>
      </c>
      <c r="N1639" s="1">
        <v>62803.5</v>
      </c>
      <c r="O1639" s="13"/>
    </row>
    <row r="1640">
      <c r="A1640" s="1" t="s">
        <v>10458</v>
      </c>
      <c r="B1640" s="1" t="s">
        <v>7180</v>
      </c>
      <c r="C1640" s="1" t="s">
        <v>10459</v>
      </c>
      <c r="D1640" s="1" t="s">
        <v>7188</v>
      </c>
      <c r="E1640" s="1">
        <v>770.0</v>
      </c>
      <c r="F1640" s="1">
        <v>498.28</v>
      </c>
      <c r="G1640" s="1" t="s">
        <v>7185</v>
      </c>
      <c r="H1640" s="12">
        <v>45707.0</v>
      </c>
      <c r="I1640" s="1">
        <v>2.0</v>
      </c>
      <c r="J1640" s="1">
        <v>2025.0</v>
      </c>
      <c r="K1640" s="1" t="s">
        <v>7170</v>
      </c>
      <c r="L1640" s="1">
        <v>477.8</v>
      </c>
      <c r="M1640" s="13">
        <v>383675.6</v>
      </c>
      <c r="N1640" s="1">
        <v>367906.0</v>
      </c>
      <c r="O1640" s="13"/>
    </row>
    <row r="1641">
      <c r="A1641" s="1" t="s">
        <v>10460</v>
      </c>
      <c r="B1641" s="1" t="s">
        <v>7172</v>
      </c>
      <c r="C1641" s="1" t="s">
        <v>10461</v>
      </c>
      <c r="D1641" s="1" t="s">
        <v>7174</v>
      </c>
      <c r="E1641" s="1">
        <v>166.0</v>
      </c>
      <c r="F1641" s="1">
        <v>587.43</v>
      </c>
      <c r="G1641" s="1" t="s">
        <v>7185</v>
      </c>
      <c r="H1641" s="12">
        <v>45774.0</v>
      </c>
      <c r="I1641" s="1">
        <v>4.0</v>
      </c>
      <c r="J1641" s="1">
        <v>2025.0</v>
      </c>
      <c r="K1641" s="1" t="s">
        <v>7170</v>
      </c>
      <c r="L1641" s="1">
        <v>390.0</v>
      </c>
      <c r="M1641" s="13">
        <v>97513.38</v>
      </c>
      <c r="N1641" s="1">
        <v>64740.0</v>
      </c>
      <c r="O1641" s="13"/>
    </row>
    <row r="1642">
      <c r="A1642" s="1" t="s">
        <v>10462</v>
      </c>
      <c r="B1642" s="1" t="s">
        <v>7176</v>
      </c>
      <c r="C1642" s="1" t="s">
        <v>10463</v>
      </c>
      <c r="D1642" s="1" t="s">
        <v>7162</v>
      </c>
      <c r="E1642" s="1">
        <v>564.0</v>
      </c>
      <c r="F1642" s="1">
        <v>589.01</v>
      </c>
      <c r="G1642" s="1" t="s">
        <v>7178</v>
      </c>
      <c r="H1642" s="12">
        <v>45947.0</v>
      </c>
      <c r="I1642" s="1">
        <v>10.0</v>
      </c>
      <c r="J1642" s="1">
        <v>2025.0</v>
      </c>
      <c r="K1642" s="1" t="s">
        <v>7170</v>
      </c>
      <c r="L1642" s="1">
        <v>351.9</v>
      </c>
      <c r="M1642" s="13">
        <v>332201.64</v>
      </c>
      <c r="N1642" s="1">
        <v>198471.6</v>
      </c>
      <c r="O1642" s="13"/>
    </row>
    <row r="1643">
      <c r="A1643" s="1" t="s">
        <v>10464</v>
      </c>
      <c r="B1643" s="1" t="s">
        <v>7160</v>
      </c>
      <c r="C1643" s="1" t="s">
        <v>10465</v>
      </c>
      <c r="D1643" s="1" t="s">
        <v>7198</v>
      </c>
      <c r="E1643" s="1">
        <v>679.0</v>
      </c>
      <c r="F1643" s="1">
        <v>447.6</v>
      </c>
      <c r="G1643" s="1" t="s">
        <v>7169</v>
      </c>
      <c r="H1643" s="12">
        <v>45665.0</v>
      </c>
      <c r="I1643" s="1">
        <v>1.0</v>
      </c>
      <c r="J1643" s="1">
        <v>2025.0</v>
      </c>
      <c r="K1643" s="1" t="s">
        <v>7170</v>
      </c>
      <c r="L1643" s="1">
        <v>219.9</v>
      </c>
      <c r="M1643" s="13">
        <v>303920.4</v>
      </c>
      <c r="N1643" s="1">
        <v>149312.1</v>
      </c>
      <c r="O1643" s="13"/>
    </row>
    <row r="1644">
      <c r="A1644" s="1" t="s">
        <v>10466</v>
      </c>
      <c r="B1644" s="1" t="s">
        <v>7166</v>
      </c>
      <c r="C1644" s="1" t="s">
        <v>10467</v>
      </c>
      <c r="D1644" s="1" t="s">
        <v>7210</v>
      </c>
      <c r="E1644" s="1">
        <v>599.0</v>
      </c>
      <c r="F1644" s="1">
        <v>372.76</v>
      </c>
      <c r="G1644" s="1" t="s">
        <v>7178</v>
      </c>
      <c r="H1644" s="12">
        <v>45854.0</v>
      </c>
      <c r="I1644" s="1">
        <v>7.0</v>
      </c>
      <c r="J1644" s="1">
        <v>2025.0</v>
      </c>
      <c r="K1644" s="1" t="s">
        <v>7170</v>
      </c>
      <c r="L1644" s="1">
        <v>180.5</v>
      </c>
      <c r="M1644" s="13">
        <v>223283.24</v>
      </c>
      <c r="N1644" s="1">
        <v>108119.5</v>
      </c>
      <c r="O1644" s="13"/>
    </row>
    <row r="1645">
      <c r="A1645" s="1" t="s">
        <v>10468</v>
      </c>
      <c r="B1645" s="1" t="s">
        <v>7166</v>
      </c>
      <c r="C1645" s="1" t="s">
        <v>10469</v>
      </c>
      <c r="D1645" s="1" t="s">
        <v>7213</v>
      </c>
      <c r="E1645" s="1">
        <v>930.0</v>
      </c>
      <c r="F1645" s="1">
        <v>477.21</v>
      </c>
      <c r="G1645" s="1" t="s">
        <v>7185</v>
      </c>
      <c r="H1645" s="12">
        <v>45867.0</v>
      </c>
      <c r="I1645" s="1">
        <v>7.0</v>
      </c>
      <c r="J1645" s="1">
        <v>2025.0</v>
      </c>
      <c r="K1645" s="1" t="s">
        <v>7164</v>
      </c>
      <c r="L1645" s="1">
        <v>143.2</v>
      </c>
      <c r="M1645" s="13">
        <v>443805.3</v>
      </c>
      <c r="N1645" s="1">
        <v>133176.0</v>
      </c>
      <c r="O1645" s="13"/>
    </row>
    <row r="1646">
      <c r="A1646" s="1" t="s">
        <v>10470</v>
      </c>
      <c r="B1646" s="1" t="s">
        <v>7172</v>
      </c>
      <c r="C1646" s="1" t="s">
        <v>10471</v>
      </c>
      <c r="D1646" s="1" t="s">
        <v>7174</v>
      </c>
      <c r="E1646" s="1">
        <v>180.0</v>
      </c>
      <c r="F1646" s="1">
        <v>314.42</v>
      </c>
      <c r="G1646" s="1" t="s">
        <v>7182</v>
      </c>
      <c r="H1646" s="12">
        <v>45973.0</v>
      </c>
      <c r="I1646" s="1">
        <v>11.0</v>
      </c>
      <c r="J1646" s="1">
        <v>2025.0</v>
      </c>
      <c r="K1646" s="1" t="s">
        <v>7164</v>
      </c>
      <c r="L1646" s="1">
        <v>458.1</v>
      </c>
      <c r="M1646" s="13">
        <v>56595.6</v>
      </c>
      <c r="N1646" s="1">
        <v>82458.0</v>
      </c>
      <c r="O1646" s="13"/>
    </row>
    <row r="1647">
      <c r="A1647" s="1" t="s">
        <v>10472</v>
      </c>
      <c r="B1647" s="1" t="s">
        <v>7166</v>
      </c>
      <c r="C1647" s="1" t="s">
        <v>10473</v>
      </c>
      <c r="D1647" s="1" t="s">
        <v>7168</v>
      </c>
      <c r="E1647" s="1">
        <v>823.0</v>
      </c>
      <c r="F1647" s="1">
        <v>408.59</v>
      </c>
      <c r="G1647" s="1" t="s">
        <v>7169</v>
      </c>
      <c r="H1647" s="12">
        <v>45828.0</v>
      </c>
      <c r="I1647" s="1">
        <v>6.0</v>
      </c>
      <c r="J1647" s="1">
        <v>2025.0</v>
      </c>
      <c r="K1647" s="1" t="s">
        <v>7164</v>
      </c>
      <c r="L1647" s="1">
        <v>300.0</v>
      </c>
      <c r="M1647" s="13">
        <v>336269.57</v>
      </c>
      <c r="N1647" s="1">
        <v>246900.0</v>
      </c>
      <c r="O1647" s="13"/>
    </row>
    <row r="1648">
      <c r="A1648" s="1" t="s">
        <v>10474</v>
      </c>
      <c r="B1648" s="1" t="s">
        <v>7202</v>
      </c>
      <c r="C1648" s="1" t="s">
        <v>10475</v>
      </c>
      <c r="D1648" s="1" t="s">
        <v>7210</v>
      </c>
      <c r="E1648" s="1">
        <v>413.0</v>
      </c>
      <c r="F1648" s="1">
        <v>528.83</v>
      </c>
      <c r="G1648" s="1" t="s">
        <v>7191</v>
      </c>
      <c r="H1648" s="12">
        <v>45664.0</v>
      </c>
      <c r="I1648" s="1">
        <v>1.0</v>
      </c>
      <c r="J1648" s="1">
        <v>2025.0</v>
      </c>
      <c r="K1648" s="1" t="s">
        <v>7164</v>
      </c>
      <c r="L1648" s="1">
        <v>311.2</v>
      </c>
      <c r="M1648" s="13">
        <v>218406.79</v>
      </c>
      <c r="N1648" s="1">
        <v>128525.6</v>
      </c>
      <c r="O1648" s="13"/>
    </row>
    <row r="1649">
      <c r="A1649" s="1" t="s">
        <v>10476</v>
      </c>
      <c r="B1649" s="1" t="s">
        <v>7202</v>
      </c>
      <c r="C1649" s="1" t="s">
        <v>10477</v>
      </c>
      <c r="D1649" s="1" t="s">
        <v>7210</v>
      </c>
      <c r="E1649" s="1">
        <v>434.0</v>
      </c>
      <c r="F1649" s="1">
        <v>563.56</v>
      </c>
      <c r="G1649" s="1" t="s">
        <v>7191</v>
      </c>
      <c r="H1649" s="12">
        <v>45859.0</v>
      </c>
      <c r="I1649" s="1">
        <v>7.0</v>
      </c>
      <c r="J1649" s="1">
        <v>2025.0</v>
      </c>
      <c r="K1649" s="1" t="s">
        <v>7170</v>
      </c>
      <c r="L1649" s="1">
        <v>497.6</v>
      </c>
      <c r="M1649" s="13">
        <v>244585.04</v>
      </c>
      <c r="N1649" s="1">
        <v>215958.4</v>
      </c>
      <c r="O1649" s="13"/>
    </row>
    <row r="1650">
      <c r="A1650" s="1" t="s">
        <v>10478</v>
      </c>
      <c r="B1650" s="1" t="s">
        <v>7160</v>
      </c>
      <c r="C1650" s="1" t="s">
        <v>10479</v>
      </c>
      <c r="D1650" s="1" t="s">
        <v>7174</v>
      </c>
      <c r="E1650" s="1">
        <v>895.0</v>
      </c>
      <c r="F1650" s="1">
        <v>451.89</v>
      </c>
      <c r="G1650" s="1" t="s">
        <v>7178</v>
      </c>
      <c r="H1650" s="12">
        <v>45731.0</v>
      </c>
      <c r="I1650" s="1">
        <v>3.0</v>
      </c>
      <c r="J1650" s="1">
        <v>2025.0</v>
      </c>
      <c r="K1650" s="1" t="s">
        <v>7170</v>
      </c>
      <c r="L1650" s="1">
        <v>484.0</v>
      </c>
      <c r="M1650" s="13">
        <v>404441.55</v>
      </c>
      <c r="N1650" s="1">
        <v>433180.0</v>
      </c>
      <c r="O1650" s="13"/>
    </row>
    <row r="1651">
      <c r="A1651" s="1" t="s">
        <v>10480</v>
      </c>
      <c r="B1651" s="1" t="s">
        <v>7166</v>
      </c>
      <c r="C1651" s="1" t="s">
        <v>10481</v>
      </c>
      <c r="D1651" s="1" t="s">
        <v>7174</v>
      </c>
      <c r="E1651" s="1">
        <v>892.0</v>
      </c>
      <c r="F1651" s="1">
        <v>338.58</v>
      </c>
      <c r="G1651" s="1" t="s">
        <v>7191</v>
      </c>
      <c r="H1651" s="12">
        <v>45694.0</v>
      </c>
      <c r="I1651" s="1">
        <v>2.0</v>
      </c>
      <c r="J1651" s="1">
        <v>2025.0</v>
      </c>
      <c r="K1651" s="1" t="s">
        <v>7164</v>
      </c>
      <c r="L1651" s="1">
        <v>340.6</v>
      </c>
      <c r="M1651" s="13">
        <v>302013.36</v>
      </c>
      <c r="N1651" s="1">
        <v>303815.2</v>
      </c>
      <c r="O1651" s="13"/>
    </row>
    <row r="1652">
      <c r="A1652" s="1" t="s">
        <v>10482</v>
      </c>
      <c r="B1652" s="1" t="s">
        <v>7202</v>
      </c>
      <c r="C1652" s="1" t="s">
        <v>10483</v>
      </c>
      <c r="D1652" s="1" t="s">
        <v>7213</v>
      </c>
      <c r="E1652" s="1">
        <v>610.0</v>
      </c>
      <c r="F1652" s="1">
        <v>464.56</v>
      </c>
      <c r="G1652" s="1" t="s">
        <v>7163</v>
      </c>
      <c r="H1652" s="12">
        <v>45753.0</v>
      </c>
      <c r="I1652" s="1">
        <v>4.0</v>
      </c>
      <c r="J1652" s="1">
        <v>2025.0</v>
      </c>
      <c r="K1652" s="1" t="s">
        <v>7170</v>
      </c>
      <c r="L1652" s="1">
        <v>463.9</v>
      </c>
      <c r="M1652" s="13">
        <v>283381.6</v>
      </c>
      <c r="N1652" s="1">
        <v>282979.0</v>
      </c>
      <c r="O1652" s="13"/>
    </row>
    <row r="1653">
      <c r="A1653" s="1" t="s">
        <v>10484</v>
      </c>
      <c r="B1653" s="1" t="s">
        <v>7206</v>
      </c>
      <c r="C1653" s="1" t="s">
        <v>10485</v>
      </c>
      <c r="D1653" s="1" t="s">
        <v>7213</v>
      </c>
      <c r="E1653" s="1">
        <v>827.0</v>
      </c>
      <c r="F1653" s="1">
        <v>411.12</v>
      </c>
      <c r="G1653" s="1" t="s">
        <v>7185</v>
      </c>
      <c r="H1653" s="12">
        <v>45825.0</v>
      </c>
      <c r="I1653" s="1">
        <v>6.0</v>
      </c>
      <c r="J1653" s="1">
        <v>2025.0</v>
      </c>
      <c r="K1653" s="1" t="s">
        <v>7170</v>
      </c>
      <c r="L1653" s="1">
        <v>257.4</v>
      </c>
      <c r="M1653" s="13">
        <v>339996.24</v>
      </c>
      <c r="N1653" s="1">
        <v>212869.8</v>
      </c>
      <c r="O1653" s="13"/>
    </row>
    <row r="1654">
      <c r="A1654" s="1" t="s">
        <v>10486</v>
      </c>
      <c r="B1654" s="1" t="s">
        <v>7180</v>
      </c>
      <c r="C1654" s="1" t="s">
        <v>10487</v>
      </c>
      <c r="D1654" s="1" t="s">
        <v>7162</v>
      </c>
      <c r="E1654" s="1">
        <v>420.0</v>
      </c>
      <c r="F1654" s="1">
        <v>525.92</v>
      </c>
      <c r="G1654" s="1" t="s">
        <v>7178</v>
      </c>
      <c r="H1654" s="12">
        <v>46005.0</v>
      </c>
      <c r="I1654" s="1">
        <v>12.0</v>
      </c>
      <c r="J1654" s="1">
        <v>2025.0</v>
      </c>
      <c r="K1654" s="1" t="s">
        <v>7170</v>
      </c>
      <c r="L1654" s="1">
        <v>376.4</v>
      </c>
      <c r="M1654" s="13">
        <v>220886.4</v>
      </c>
      <c r="N1654" s="1">
        <v>158088.0</v>
      </c>
      <c r="O1654" s="13"/>
    </row>
    <row r="1655">
      <c r="A1655" s="1" t="s">
        <v>10488</v>
      </c>
      <c r="B1655" s="1" t="s">
        <v>7160</v>
      </c>
      <c r="C1655" s="1" t="s">
        <v>10489</v>
      </c>
      <c r="D1655" s="1" t="s">
        <v>7198</v>
      </c>
      <c r="E1655" s="1">
        <v>595.0</v>
      </c>
      <c r="F1655" s="1">
        <v>579.42</v>
      </c>
      <c r="G1655" s="1" t="s">
        <v>7163</v>
      </c>
      <c r="H1655" s="12">
        <v>45681.0</v>
      </c>
      <c r="I1655" s="1">
        <v>1.0</v>
      </c>
      <c r="J1655" s="1">
        <v>2025.0</v>
      </c>
      <c r="K1655" s="1" t="s">
        <v>7170</v>
      </c>
      <c r="L1655" s="1">
        <v>252.8</v>
      </c>
      <c r="M1655" s="13">
        <v>344754.9</v>
      </c>
      <c r="N1655" s="1">
        <v>150416.0</v>
      </c>
      <c r="O1655" s="13"/>
    </row>
    <row r="1656">
      <c r="A1656" s="1" t="s">
        <v>10490</v>
      </c>
      <c r="B1656" s="1" t="s">
        <v>7202</v>
      </c>
      <c r="C1656" s="1" t="s">
        <v>10491</v>
      </c>
      <c r="D1656" s="1" t="s">
        <v>7213</v>
      </c>
      <c r="E1656" s="1">
        <v>438.0</v>
      </c>
      <c r="F1656" s="1">
        <v>576.88</v>
      </c>
      <c r="G1656" s="1" t="s">
        <v>7163</v>
      </c>
      <c r="H1656" s="12">
        <v>45775.0</v>
      </c>
      <c r="I1656" s="1">
        <v>4.0</v>
      </c>
      <c r="J1656" s="1">
        <v>2025.0</v>
      </c>
      <c r="K1656" s="1" t="s">
        <v>7170</v>
      </c>
      <c r="L1656" s="1">
        <v>337.4</v>
      </c>
      <c r="M1656" s="13">
        <v>252673.44</v>
      </c>
      <c r="N1656" s="1">
        <v>147781.2</v>
      </c>
      <c r="O1656" s="13"/>
    </row>
    <row r="1657">
      <c r="A1657" s="1" t="s">
        <v>10492</v>
      </c>
      <c r="B1657" s="1" t="s">
        <v>7160</v>
      </c>
      <c r="C1657" s="1" t="s">
        <v>10493</v>
      </c>
      <c r="D1657" s="1" t="s">
        <v>7162</v>
      </c>
      <c r="E1657" s="1">
        <v>225.0</v>
      </c>
      <c r="F1657" s="1">
        <v>504.55</v>
      </c>
      <c r="G1657" s="1" t="s">
        <v>7185</v>
      </c>
      <c r="H1657" s="12">
        <v>45661.0</v>
      </c>
      <c r="I1657" s="1">
        <v>1.0</v>
      </c>
      <c r="J1657" s="1">
        <v>2025.0</v>
      </c>
      <c r="K1657" s="1" t="s">
        <v>7164</v>
      </c>
      <c r="L1657" s="1">
        <v>438.9</v>
      </c>
      <c r="M1657" s="13">
        <v>113523.75</v>
      </c>
      <c r="N1657" s="1">
        <v>98752.5</v>
      </c>
      <c r="O1657" s="13"/>
    </row>
    <row r="1658">
      <c r="A1658" s="1" t="s">
        <v>10494</v>
      </c>
      <c r="B1658" s="1" t="s">
        <v>7166</v>
      </c>
      <c r="C1658" s="1" t="s">
        <v>10495</v>
      </c>
      <c r="D1658" s="1" t="s">
        <v>7174</v>
      </c>
      <c r="E1658" s="1">
        <v>648.0</v>
      </c>
      <c r="F1658" s="1">
        <v>463.76</v>
      </c>
      <c r="G1658" s="1" t="s">
        <v>7191</v>
      </c>
      <c r="H1658" s="12">
        <v>45988.0</v>
      </c>
      <c r="I1658" s="1">
        <v>11.0</v>
      </c>
      <c r="J1658" s="1">
        <v>2025.0</v>
      </c>
      <c r="K1658" s="1" t="s">
        <v>7170</v>
      </c>
      <c r="L1658" s="1">
        <v>200.2</v>
      </c>
      <c r="M1658" s="13">
        <v>300516.48</v>
      </c>
      <c r="N1658" s="1">
        <v>129729.6</v>
      </c>
      <c r="O1658" s="13"/>
    </row>
    <row r="1659">
      <c r="A1659" s="1" t="s">
        <v>10496</v>
      </c>
      <c r="B1659" s="1" t="s">
        <v>7172</v>
      </c>
      <c r="C1659" s="1" t="s">
        <v>10497</v>
      </c>
      <c r="D1659" s="1" t="s">
        <v>7210</v>
      </c>
      <c r="E1659" s="1">
        <v>760.0</v>
      </c>
      <c r="F1659" s="1">
        <v>498.5</v>
      </c>
      <c r="G1659" s="1" t="s">
        <v>7204</v>
      </c>
      <c r="H1659" s="12">
        <v>45930.0</v>
      </c>
      <c r="I1659" s="1">
        <v>9.0</v>
      </c>
      <c r="J1659" s="1">
        <v>2025.0</v>
      </c>
      <c r="K1659" s="1" t="s">
        <v>7170</v>
      </c>
      <c r="L1659" s="1">
        <v>377.9</v>
      </c>
      <c r="M1659" s="13">
        <v>378860.0</v>
      </c>
      <c r="N1659" s="1">
        <v>287204.0</v>
      </c>
      <c r="O1659" s="13"/>
    </row>
    <row r="1660">
      <c r="A1660" s="1" t="s">
        <v>10498</v>
      </c>
      <c r="B1660" s="1" t="s">
        <v>7166</v>
      </c>
      <c r="C1660" s="1" t="s">
        <v>10499</v>
      </c>
      <c r="D1660" s="1" t="s">
        <v>7174</v>
      </c>
      <c r="E1660" s="1">
        <v>282.0</v>
      </c>
      <c r="F1660" s="1">
        <v>433.05</v>
      </c>
      <c r="G1660" s="1" t="s">
        <v>7191</v>
      </c>
      <c r="H1660" s="12">
        <v>45829.0</v>
      </c>
      <c r="I1660" s="1">
        <v>6.0</v>
      </c>
      <c r="J1660" s="1">
        <v>2025.0</v>
      </c>
      <c r="K1660" s="1" t="s">
        <v>7170</v>
      </c>
      <c r="L1660" s="1">
        <v>179.1</v>
      </c>
      <c r="M1660" s="13">
        <v>122120.1</v>
      </c>
      <c r="N1660" s="1">
        <v>50506.2</v>
      </c>
      <c r="O1660" s="13"/>
    </row>
    <row r="1661">
      <c r="A1661" s="1" t="s">
        <v>10500</v>
      </c>
      <c r="B1661" s="1" t="s">
        <v>7206</v>
      </c>
      <c r="C1661" s="1" t="s">
        <v>10501</v>
      </c>
      <c r="D1661" s="1" t="s">
        <v>7210</v>
      </c>
      <c r="E1661" s="1">
        <v>964.0</v>
      </c>
      <c r="F1661" s="1">
        <v>549.66</v>
      </c>
      <c r="G1661" s="1" t="s">
        <v>7182</v>
      </c>
      <c r="H1661" s="12">
        <v>45914.0</v>
      </c>
      <c r="I1661" s="1">
        <v>9.0</v>
      </c>
      <c r="J1661" s="1">
        <v>2025.0</v>
      </c>
      <c r="K1661" s="1" t="s">
        <v>7164</v>
      </c>
      <c r="L1661" s="1">
        <v>491.2</v>
      </c>
      <c r="M1661" s="13">
        <v>529872.24</v>
      </c>
      <c r="N1661" s="1">
        <v>473516.8</v>
      </c>
      <c r="O1661" s="13"/>
    </row>
    <row r="1662">
      <c r="A1662" s="1" t="s">
        <v>10502</v>
      </c>
      <c r="B1662" s="1" t="s">
        <v>7180</v>
      </c>
      <c r="C1662" s="1" t="s">
        <v>10503</v>
      </c>
      <c r="D1662" s="1" t="s">
        <v>7210</v>
      </c>
      <c r="E1662" s="1">
        <v>289.0</v>
      </c>
      <c r="F1662" s="1">
        <v>310.83</v>
      </c>
      <c r="G1662" s="1" t="s">
        <v>7169</v>
      </c>
      <c r="H1662" s="12">
        <v>45724.0</v>
      </c>
      <c r="I1662" s="1">
        <v>3.0</v>
      </c>
      <c r="J1662" s="1">
        <v>2025.0</v>
      </c>
      <c r="K1662" s="1" t="s">
        <v>7170</v>
      </c>
      <c r="L1662" s="1">
        <v>165.1</v>
      </c>
      <c r="M1662" s="13">
        <v>89829.87</v>
      </c>
      <c r="N1662" s="1">
        <v>47713.9</v>
      </c>
      <c r="O1662" s="13"/>
    </row>
    <row r="1663">
      <c r="A1663" s="1" t="s">
        <v>10504</v>
      </c>
      <c r="B1663" s="1" t="s">
        <v>7206</v>
      </c>
      <c r="C1663" s="1" t="s">
        <v>10505</v>
      </c>
      <c r="D1663" s="1" t="s">
        <v>7162</v>
      </c>
      <c r="E1663" s="1">
        <v>856.0</v>
      </c>
      <c r="F1663" s="1">
        <v>513.39</v>
      </c>
      <c r="G1663" s="1" t="s">
        <v>7163</v>
      </c>
      <c r="H1663" s="12">
        <v>45764.0</v>
      </c>
      <c r="I1663" s="1">
        <v>4.0</v>
      </c>
      <c r="J1663" s="1">
        <v>2025.0</v>
      </c>
      <c r="K1663" s="1" t="s">
        <v>7170</v>
      </c>
      <c r="L1663" s="1">
        <v>392.5</v>
      </c>
      <c r="M1663" s="13">
        <v>439461.84</v>
      </c>
      <c r="N1663" s="1">
        <v>335980.0</v>
      </c>
      <c r="O1663" s="13"/>
    </row>
    <row r="1664">
      <c r="A1664" s="1" t="s">
        <v>10506</v>
      </c>
      <c r="B1664" s="1" t="s">
        <v>7206</v>
      </c>
      <c r="C1664" s="1" t="s">
        <v>10507</v>
      </c>
      <c r="D1664" s="1" t="s">
        <v>7188</v>
      </c>
      <c r="E1664" s="1">
        <v>198.0</v>
      </c>
      <c r="F1664" s="1">
        <v>520.91</v>
      </c>
      <c r="G1664" s="1" t="s">
        <v>7182</v>
      </c>
      <c r="H1664" s="12">
        <v>45768.0</v>
      </c>
      <c r="I1664" s="1">
        <v>4.0</v>
      </c>
      <c r="J1664" s="1">
        <v>2025.0</v>
      </c>
      <c r="K1664" s="1" t="s">
        <v>7164</v>
      </c>
      <c r="L1664" s="1">
        <v>290.4</v>
      </c>
      <c r="M1664" s="13">
        <v>103140.18</v>
      </c>
      <c r="N1664" s="1">
        <v>57499.2</v>
      </c>
      <c r="O1664" s="13"/>
    </row>
    <row r="1665">
      <c r="A1665" s="1" t="s">
        <v>10508</v>
      </c>
      <c r="B1665" s="1" t="s">
        <v>7160</v>
      </c>
      <c r="C1665" s="1" t="s">
        <v>10509</v>
      </c>
      <c r="D1665" s="1" t="s">
        <v>7213</v>
      </c>
      <c r="E1665" s="1">
        <v>723.0</v>
      </c>
      <c r="F1665" s="1">
        <v>408.13</v>
      </c>
      <c r="G1665" s="1" t="s">
        <v>7178</v>
      </c>
      <c r="H1665" s="12">
        <v>45755.0</v>
      </c>
      <c r="I1665" s="1">
        <v>4.0</v>
      </c>
      <c r="J1665" s="1">
        <v>2025.0</v>
      </c>
      <c r="K1665" s="1" t="s">
        <v>7170</v>
      </c>
      <c r="L1665" s="1">
        <v>221.5</v>
      </c>
      <c r="M1665" s="13">
        <v>295077.99</v>
      </c>
      <c r="N1665" s="1">
        <v>160144.5</v>
      </c>
      <c r="O1665" s="13"/>
    </row>
    <row r="1666">
      <c r="A1666" s="1" t="s">
        <v>10510</v>
      </c>
      <c r="B1666" s="1" t="s">
        <v>7202</v>
      </c>
      <c r="C1666" s="1" t="s">
        <v>10511</v>
      </c>
      <c r="D1666" s="1" t="s">
        <v>7188</v>
      </c>
      <c r="E1666" s="1">
        <v>178.0</v>
      </c>
      <c r="F1666" s="1">
        <v>500.68</v>
      </c>
      <c r="G1666" s="1" t="s">
        <v>7182</v>
      </c>
      <c r="H1666" s="12">
        <v>46021.0</v>
      </c>
      <c r="I1666" s="1">
        <v>12.0</v>
      </c>
      <c r="J1666" s="1">
        <v>2025.0</v>
      </c>
      <c r="K1666" s="1" t="s">
        <v>7170</v>
      </c>
      <c r="L1666" s="1">
        <v>445.7</v>
      </c>
      <c r="M1666" s="13">
        <v>89121.04</v>
      </c>
      <c r="N1666" s="1">
        <v>79334.6</v>
      </c>
      <c r="O1666" s="13"/>
    </row>
    <row r="1667">
      <c r="A1667" s="1" t="s">
        <v>10512</v>
      </c>
      <c r="B1667" s="1" t="s">
        <v>7172</v>
      </c>
      <c r="C1667" s="1" t="s">
        <v>10513</v>
      </c>
      <c r="D1667" s="1" t="s">
        <v>7168</v>
      </c>
      <c r="E1667" s="1">
        <v>681.0</v>
      </c>
      <c r="F1667" s="1">
        <v>542.07</v>
      </c>
      <c r="G1667" s="1" t="s">
        <v>7204</v>
      </c>
      <c r="H1667" s="12">
        <v>45994.0</v>
      </c>
      <c r="I1667" s="1">
        <v>12.0</v>
      </c>
      <c r="J1667" s="1">
        <v>2025.0</v>
      </c>
      <c r="K1667" s="1" t="s">
        <v>7170</v>
      </c>
      <c r="L1667" s="1">
        <v>211.5</v>
      </c>
      <c r="M1667" s="13">
        <v>369149.67</v>
      </c>
      <c r="N1667" s="1">
        <v>144031.5</v>
      </c>
      <c r="O1667" s="13"/>
    </row>
    <row r="1668">
      <c r="A1668" s="1" t="s">
        <v>10514</v>
      </c>
      <c r="B1668" s="1" t="s">
        <v>7172</v>
      </c>
      <c r="C1668" s="1" t="s">
        <v>10515</v>
      </c>
      <c r="D1668" s="1" t="s">
        <v>7188</v>
      </c>
      <c r="E1668" s="1">
        <v>177.0</v>
      </c>
      <c r="F1668" s="1">
        <v>322.31</v>
      </c>
      <c r="G1668" s="1" t="s">
        <v>7163</v>
      </c>
      <c r="H1668" s="12">
        <v>46022.0</v>
      </c>
      <c r="I1668" s="1">
        <v>12.0</v>
      </c>
      <c r="J1668" s="1">
        <v>2025.0</v>
      </c>
      <c r="K1668" s="1" t="s">
        <v>7170</v>
      </c>
      <c r="L1668" s="1">
        <v>286.0</v>
      </c>
      <c r="M1668" s="13">
        <v>57048.87</v>
      </c>
      <c r="N1668" s="1">
        <v>50622.0</v>
      </c>
      <c r="O1668" s="13"/>
    </row>
    <row r="1669">
      <c r="A1669" s="1" t="s">
        <v>10516</v>
      </c>
      <c r="B1669" s="1" t="s">
        <v>7202</v>
      </c>
      <c r="C1669" s="1" t="s">
        <v>10517</v>
      </c>
      <c r="D1669" s="1" t="s">
        <v>7188</v>
      </c>
      <c r="E1669" s="1">
        <v>902.0</v>
      </c>
      <c r="F1669" s="1">
        <v>367.44</v>
      </c>
      <c r="G1669" s="1" t="s">
        <v>7163</v>
      </c>
      <c r="H1669" s="12">
        <v>45770.0</v>
      </c>
      <c r="I1669" s="1">
        <v>4.0</v>
      </c>
      <c r="J1669" s="1">
        <v>2025.0</v>
      </c>
      <c r="K1669" s="1" t="s">
        <v>7170</v>
      </c>
      <c r="L1669" s="1">
        <v>262.8</v>
      </c>
      <c r="M1669" s="13">
        <v>331430.88</v>
      </c>
      <c r="N1669" s="1">
        <v>237045.6</v>
      </c>
      <c r="O1669" s="13"/>
    </row>
    <row r="1670">
      <c r="A1670" s="1" t="s">
        <v>10518</v>
      </c>
      <c r="B1670" s="1" t="s">
        <v>7206</v>
      </c>
      <c r="C1670" s="1" t="s">
        <v>10519</v>
      </c>
      <c r="D1670" s="1" t="s">
        <v>7188</v>
      </c>
      <c r="E1670" s="1">
        <v>427.0</v>
      </c>
      <c r="F1670" s="1">
        <v>427.32</v>
      </c>
      <c r="G1670" s="1" t="s">
        <v>7204</v>
      </c>
      <c r="H1670" s="12">
        <v>45665.0</v>
      </c>
      <c r="I1670" s="1">
        <v>1.0</v>
      </c>
      <c r="J1670" s="1">
        <v>2025.0</v>
      </c>
      <c r="K1670" s="1" t="s">
        <v>7164</v>
      </c>
      <c r="L1670" s="1">
        <v>137.2</v>
      </c>
      <c r="M1670" s="13">
        <v>182465.64</v>
      </c>
      <c r="N1670" s="1">
        <v>58584.4</v>
      </c>
      <c r="O1670" s="13"/>
    </row>
    <row r="1671">
      <c r="A1671" s="1" t="s">
        <v>10520</v>
      </c>
      <c r="B1671" s="1" t="s">
        <v>7180</v>
      </c>
      <c r="C1671" s="1" t="s">
        <v>10521</v>
      </c>
      <c r="D1671" s="1" t="s">
        <v>7213</v>
      </c>
      <c r="E1671" s="1">
        <v>651.0</v>
      </c>
      <c r="F1671" s="1">
        <v>527.15</v>
      </c>
      <c r="G1671" s="1" t="s">
        <v>7163</v>
      </c>
      <c r="H1671" s="12">
        <v>45840.0</v>
      </c>
      <c r="I1671" s="1">
        <v>7.0</v>
      </c>
      <c r="J1671" s="1">
        <v>2025.0</v>
      </c>
      <c r="K1671" s="1" t="s">
        <v>7170</v>
      </c>
      <c r="L1671" s="1">
        <v>191.1</v>
      </c>
      <c r="M1671" s="13">
        <v>343174.65</v>
      </c>
      <c r="N1671" s="1">
        <v>124406.1</v>
      </c>
      <c r="O1671" s="13"/>
    </row>
    <row r="1672">
      <c r="A1672" s="1" t="s">
        <v>10522</v>
      </c>
      <c r="B1672" s="1" t="s">
        <v>7160</v>
      </c>
      <c r="C1672" s="1" t="s">
        <v>10523</v>
      </c>
      <c r="D1672" s="1" t="s">
        <v>7188</v>
      </c>
      <c r="E1672" s="1">
        <v>677.0</v>
      </c>
      <c r="F1672" s="1">
        <v>303.2</v>
      </c>
      <c r="G1672" s="1" t="s">
        <v>7182</v>
      </c>
      <c r="H1672" s="12">
        <v>45963.0</v>
      </c>
      <c r="I1672" s="1">
        <v>11.0</v>
      </c>
      <c r="J1672" s="1">
        <v>2025.0</v>
      </c>
      <c r="K1672" s="1" t="s">
        <v>7164</v>
      </c>
      <c r="L1672" s="1">
        <v>153.5</v>
      </c>
      <c r="M1672" s="13">
        <v>205266.4</v>
      </c>
      <c r="N1672" s="1">
        <v>103919.5</v>
      </c>
      <c r="O1672" s="13"/>
    </row>
    <row r="1673">
      <c r="A1673" s="1" t="s">
        <v>10524</v>
      </c>
      <c r="B1673" s="1" t="s">
        <v>7202</v>
      </c>
      <c r="C1673" s="1" t="s">
        <v>10525</v>
      </c>
      <c r="D1673" s="1" t="s">
        <v>7213</v>
      </c>
      <c r="E1673" s="1">
        <v>704.0</v>
      </c>
      <c r="F1673" s="1">
        <v>539.35</v>
      </c>
      <c r="G1673" s="1" t="s">
        <v>7169</v>
      </c>
      <c r="H1673" s="12">
        <v>45894.0</v>
      </c>
      <c r="I1673" s="1">
        <v>8.0</v>
      </c>
      <c r="J1673" s="1">
        <v>2025.0</v>
      </c>
      <c r="K1673" s="1" t="s">
        <v>7164</v>
      </c>
      <c r="L1673" s="1">
        <v>171.6</v>
      </c>
      <c r="M1673" s="13">
        <v>379702.4</v>
      </c>
      <c r="N1673" s="1">
        <v>120806.4</v>
      </c>
      <c r="O1673" s="13"/>
    </row>
    <row r="1674">
      <c r="A1674" s="1" t="s">
        <v>10526</v>
      </c>
      <c r="B1674" s="1" t="s">
        <v>7202</v>
      </c>
      <c r="C1674" s="1" t="s">
        <v>10527</v>
      </c>
      <c r="D1674" s="1" t="s">
        <v>7168</v>
      </c>
      <c r="E1674" s="1">
        <v>427.0</v>
      </c>
      <c r="F1674" s="1">
        <v>369.82</v>
      </c>
      <c r="G1674" s="1" t="s">
        <v>7185</v>
      </c>
      <c r="H1674" s="12">
        <v>45693.0</v>
      </c>
      <c r="I1674" s="1">
        <v>2.0</v>
      </c>
      <c r="J1674" s="1">
        <v>2025.0</v>
      </c>
      <c r="K1674" s="1" t="s">
        <v>7164</v>
      </c>
      <c r="L1674" s="1">
        <v>117.8</v>
      </c>
      <c r="M1674" s="13">
        <v>157913.14</v>
      </c>
      <c r="N1674" s="1">
        <v>50300.6</v>
      </c>
      <c r="O1674" s="13"/>
    </row>
    <row r="1675">
      <c r="A1675" s="1" t="s">
        <v>10528</v>
      </c>
      <c r="B1675" s="1" t="s">
        <v>7180</v>
      </c>
      <c r="C1675" s="1" t="s">
        <v>10529</v>
      </c>
      <c r="D1675" s="1" t="s">
        <v>7188</v>
      </c>
      <c r="E1675" s="1">
        <v>950.0</v>
      </c>
      <c r="F1675" s="1">
        <v>388.18</v>
      </c>
      <c r="G1675" s="1" t="s">
        <v>7204</v>
      </c>
      <c r="H1675" s="12">
        <v>46007.0</v>
      </c>
      <c r="I1675" s="1">
        <v>12.0</v>
      </c>
      <c r="J1675" s="1">
        <v>2025.0</v>
      </c>
      <c r="K1675" s="1" t="s">
        <v>7164</v>
      </c>
      <c r="L1675" s="1">
        <v>449.8</v>
      </c>
      <c r="M1675" s="13">
        <v>368771.0</v>
      </c>
      <c r="N1675" s="1">
        <v>427310.0</v>
      </c>
      <c r="O1675" s="13"/>
    </row>
    <row r="1676">
      <c r="A1676" s="1" t="s">
        <v>10530</v>
      </c>
      <c r="B1676" s="1" t="s">
        <v>7176</v>
      </c>
      <c r="C1676" s="1" t="s">
        <v>10531</v>
      </c>
      <c r="D1676" s="1" t="s">
        <v>7168</v>
      </c>
      <c r="E1676" s="1">
        <v>179.0</v>
      </c>
      <c r="F1676" s="1">
        <v>386.55</v>
      </c>
      <c r="G1676" s="1" t="s">
        <v>7182</v>
      </c>
      <c r="H1676" s="12">
        <v>45782.0</v>
      </c>
      <c r="I1676" s="1">
        <v>5.0</v>
      </c>
      <c r="J1676" s="1">
        <v>2025.0</v>
      </c>
      <c r="K1676" s="1" t="s">
        <v>7164</v>
      </c>
      <c r="L1676" s="1">
        <v>131.7</v>
      </c>
      <c r="M1676" s="13">
        <v>69192.45</v>
      </c>
      <c r="N1676" s="1">
        <v>23574.3</v>
      </c>
      <c r="O1676" s="13"/>
    </row>
    <row r="1677">
      <c r="A1677" s="1" t="s">
        <v>10532</v>
      </c>
      <c r="B1677" s="1" t="s">
        <v>7166</v>
      </c>
      <c r="C1677" s="1" t="s">
        <v>10533</v>
      </c>
      <c r="D1677" s="1" t="s">
        <v>7174</v>
      </c>
      <c r="E1677" s="1">
        <v>972.0</v>
      </c>
      <c r="F1677" s="1">
        <v>491.3</v>
      </c>
      <c r="G1677" s="1" t="s">
        <v>7191</v>
      </c>
      <c r="H1677" s="12">
        <v>45862.0</v>
      </c>
      <c r="I1677" s="1">
        <v>7.0</v>
      </c>
      <c r="J1677" s="1">
        <v>2025.0</v>
      </c>
      <c r="K1677" s="1" t="s">
        <v>7164</v>
      </c>
      <c r="L1677" s="1">
        <v>109.2</v>
      </c>
      <c r="M1677" s="13">
        <v>477543.6</v>
      </c>
      <c r="N1677" s="1">
        <v>106142.4</v>
      </c>
      <c r="O1677" s="13"/>
    </row>
    <row r="1678">
      <c r="A1678" s="1" t="s">
        <v>10534</v>
      </c>
      <c r="B1678" s="1" t="s">
        <v>7166</v>
      </c>
      <c r="C1678" s="1" t="s">
        <v>10535</v>
      </c>
      <c r="D1678" s="1" t="s">
        <v>7174</v>
      </c>
      <c r="E1678" s="1">
        <v>725.0</v>
      </c>
      <c r="F1678" s="1">
        <v>348.88</v>
      </c>
      <c r="G1678" s="1" t="s">
        <v>7191</v>
      </c>
      <c r="H1678" s="12">
        <v>45826.0</v>
      </c>
      <c r="I1678" s="1">
        <v>6.0</v>
      </c>
      <c r="J1678" s="1">
        <v>2025.0</v>
      </c>
      <c r="K1678" s="1" t="s">
        <v>7170</v>
      </c>
      <c r="L1678" s="1">
        <v>379.9</v>
      </c>
      <c r="M1678" s="13">
        <v>252938.0</v>
      </c>
      <c r="N1678" s="1">
        <v>275427.5</v>
      </c>
      <c r="O1678" s="13"/>
    </row>
    <row r="1679">
      <c r="A1679" s="1" t="s">
        <v>10536</v>
      </c>
      <c r="B1679" s="1" t="s">
        <v>7180</v>
      </c>
      <c r="C1679" s="1" t="s">
        <v>10537</v>
      </c>
      <c r="D1679" s="1" t="s">
        <v>7188</v>
      </c>
      <c r="E1679" s="1">
        <v>751.0</v>
      </c>
      <c r="F1679" s="1">
        <v>546.08</v>
      </c>
      <c r="G1679" s="1" t="s">
        <v>7204</v>
      </c>
      <c r="H1679" s="12">
        <v>45763.0</v>
      </c>
      <c r="I1679" s="1">
        <v>4.0</v>
      </c>
      <c r="J1679" s="1">
        <v>2025.0</v>
      </c>
      <c r="K1679" s="1" t="s">
        <v>7164</v>
      </c>
      <c r="L1679" s="1">
        <v>492.4</v>
      </c>
      <c r="M1679" s="13">
        <v>410106.08</v>
      </c>
      <c r="N1679" s="1">
        <v>369792.4</v>
      </c>
      <c r="O1679" s="13"/>
    </row>
    <row r="1680">
      <c r="A1680" s="1" t="s">
        <v>10538</v>
      </c>
      <c r="B1680" s="1" t="s">
        <v>7176</v>
      </c>
      <c r="C1680" s="1" t="s">
        <v>10539</v>
      </c>
      <c r="D1680" s="1" t="s">
        <v>7213</v>
      </c>
      <c r="E1680" s="1">
        <v>824.0</v>
      </c>
      <c r="F1680" s="1">
        <v>455.64</v>
      </c>
      <c r="G1680" s="1" t="s">
        <v>7163</v>
      </c>
      <c r="H1680" s="12">
        <v>45965.0</v>
      </c>
      <c r="I1680" s="1">
        <v>11.0</v>
      </c>
      <c r="J1680" s="1">
        <v>2025.0</v>
      </c>
      <c r="K1680" s="1" t="s">
        <v>7164</v>
      </c>
      <c r="L1680" s="1">
        <v>484.4</v>
      </c>
      <c r="M1680" s="13">
        <v>375447.36</v>
      </c>
      <c r="N1680" s="1">
        <v>399145.6</v>
      </c>
      <c r="O1680" s="13"/>
    </row>
    <row r="1681">
      <c r="A1681" s="1" t="s">
        <v>10540</v>
      </c>
      <c r="B1681" s="1" t="s">
        <v>7202</v>
      </c>
      <c r="C1681" s="1" t="s">
        <v>10541</v>
      </c>
      <c r="D1681" s="1" t="s">
        <v>7210</v>
      </c>
      <c r="E1681" s="1">
        <v>393.0</v>
      </c>
      <c r="F1681" s="1">
        <v>424.25</v>
      </c>
      <c r="G1681" s="1" t="s">
        <v>7169</v>
      </c>
      <c r="H1681" s="12">
        <v>45935.0</v>
      </c>
      <c r="I1681" s="1">
        <v>10.0</v>
      </c>
      <c r="J1681" s="1">
        <v>2025.0</v>
      </c>
      <c r="K1681" s="1" t="s">
        <v>7164</v>
      </c>
      <c r="L1681" s="1">
        <v>430.9</v>
      </c>
      <c r="M1681" s="13">
        <v>166730.25</v>
      </c>
      <c r="N1681" s="1">
        <v>169343.7</v>
      </c>
      <c r="O1681" s="13"/>
    </row>
    <row r="1682">
      <c r="A1682" s="1" t="s">
        <v>10542</v>
      </c>
      <c r="B1682" s="1" t="s">
        <v>7166</v>
      </c>
      <c r="C1682" s="1" t="s">
        <v>10543</v>
      </c>
      <c r="D1682" s="1" t="s">
        <v>7174</v>
      </c>
      <c r="E1682" s="1">
        <v>173.0</v>
      </c>
      <c r="F1682" s="1">
        <v>484.0</v>
      </c>
      <c r="G1682" s="1" t="s">
        <v>7169</v>
      </c>
      <c r="H1682" s="12">
        <v>45869.0</v>
      </c>
      <c r="I1682" s="1">
        <v>7.0</v>
      </c>
      <c r="J1682" s="1">
        <v>2025.0</v>
      </c>
      <c r="K1682" s="1" t="s">
        <v>7170</v>
      </c>
      <c r="L1682" s="1">
        <v>485.9</v>
      </c>
      <c r="M1682" s="13">
        <v>83732.0</v>
      </c>
      <c r="N1682" s="1">
        <v>84060.7</v>
      </c>
      <c r="O1682" s="13"/>
    </row>
    <row r="1683">
      <c r="A1683" s="1" t="s">
        <v>10544</v>
      </c>
      <c r="B1683" s="1" t="s">
        <v>7206</v>
      </c>
      <c r="C1683" s="1" t="s">
        <v>10545</v>
      </c>
      <c r="D1683" s="1" t="s">
        <v>7174</v>
      </c>
      <c r="E1683" s="1">
        <v>236.0</v>
      </c>
      <c r="F1683" s="1">
        <v>528.59</v>
      </c>
      <c r="G1683" s="1" t="s">
        <v>7178</v>
      </c>
      <c r="H1683" s="12">
        <v>45917.0</v>
      </c>
      <c r="I1683" s="1">
        <v>9.0</v>
      </c>
      <c r="J1683" s="1">
        <v>2025.0</v>
      </c>
      <c r="K1683" s="1" t="s">
        <v>7170</v>
      </c>
      <c r="L1683" s="1">
        <v>167.7</v>
      </c>
      <c r="M1683" s="13">
        <v>124747.24</v>
      </c>
      <c r="N1683" s="1">
        <v>39577.2</v>
      </c>
      <c r="O1683" s="13"/>
    </row>
    <row r="1684">
      <c r="A1684" s="1" t="s">
        <v>10546</v>
      </c>
      <c r="B1684" s="1" t="s">
        <v>7166</v>
      </c>
      <c r="C1684" s="1" t="s">
        <v>10547</v>
      </c>
      <c r="D1684" s="1" t="s">
        <v>7162</v>
      </c>
      <c r="E1684" s="1">
        <v>603.0</v>
      </c>
      <c r="F1684" s="1">
        <v>570.59</v>
      </c>
      <c r="G1684" s="1" t="s">
        <v>7178</v>
      </c>
      <c r="H1684" s="12">
        <v>45864.0</v>
      </c>
      <c r="I1684" s="1">
        <v>7.0</v>
      </c>
      <c r="J1684" s="1">
        <v>2025.0</v>
      </c>
      <c r="K1684" s="1" t="s">
        <v>7170</v>
      </c>
      <c r="L1684" s="1">
        <v>172.9</v>
      </c>
      <c r="M1684" s="13">
        <v>344065.77</v>
      </c>
      <c r="N1684" s="1">
        <v>104258.7</v>
      </c>
      <c r="O1684" s="13"/>
    </row>
    <row r="1685">
      <c r="A1685" s="1" t="s">
        <v>10548</v>
      </c>
      <c r="B1685" s="1" t="s">
        <v>7206</v>
      </c>
      <c r="C1685" s="1" t="s">
        <v>10549</v>
      </c>
      <c r="D1685" s="1" t="s">
        <v>7188</v>
      </c>
      <c r="E1685" s="1">
        <v>282.0</v>
      </c>
      <c r="F1685" s="1">
        <v>519.69</v>
      </c>
      <c r="G1685" s="1" t="s">
        <v>7185</v>
      </c>
      <c r="H1685" s="12">
        <v>45717.0</v>
      </c>
      <c r="I1685" s="1">
        <v>3.0</v>
      </c>
      <c r="J1685" s="1">
        <v>2025.0</v>
      </c>
      <c r="K1685" s="1" t="s">
        <v>7164</v>
      </c>
      <c r="L1685" s="1">
        <v>197.3</v>
      </c>
      <c r="M1685" s="13">
        <v>146552.58</v>
      </c>
      <c r="N1685" s="1">
        <v>55638.6</v>
      </c>
      <c r="O1685" s="13"/>
    </row>
    <row r="1686">
      <c r="A1686" s="1" t="s">
        <v>10550</v>
      </c>
      <c r="B1686" s="1" t="s">
        <v>7160</v>
      </c>
      <c r="C1686" s="1" t="s">
        <v>10551</v>
      </c>
      <c r="D1686" s="1" t="s">
        <v>7174</v>
      </c>
      <c r="E1686" s="1">
        <v>123.0</v>
      </c>
      <c r="F1686" s="1">
        <v>310.46</v>
      </c>
      <c r="G1686" s="1" t="s">
        <v>7185</v>
      </c>
      <c r="H1686" s="12">
        <v>45913.0</v>
      </c>
      <c r="I1686" s="1">
        <v>9.0</v>
      </c>
      <c r="J1686" s="1">
        <v>2025.0</v>
      </c>
      <c r="K1686" s="1" t="s">
        <v>7164</v>
      </c>
      <c r="L1686" s="1">
        <v>168.9</v>
      </c>
      <c r="M1686" s="13">
        <v>38186.58</v>
      </c>
      <c r="N1686" s="1">
        <v>20774.7</v>
      </c>
      <c r="O1686" s="13"/>
    </row>
    <row r="1687">
      <c r="A1687" s="1" t="s">
        <v>10552</v>
      </c>
      <c r="B1687" s="1" t="s">
        <v>7166</v>
      </c>
      <c r="C1687" s="1" t="s">
        <v>10553</v>
      </c>
      <c r="D1687" s="1" t="s">
        <v>7174</v>
      </c>
      <c r="E1687" s="1">
        <v>602.0</v>
      </c>
      <c r="F1687" s="1">
        <v>592.05</v>
      </c>
      <c r="G1687" s="1" t="s">
        <v>7191</v>
      </c>
      <c r="H1687" s="12">
        <v>46004.0</v>
      </c>
      <c r="I1687" s="1">
        <v>12.0</v>
      </c>
      <c r="J1687" s="1">
        <v>2025.0</v>
      </c>
      <c r="K1687" s="1" t="s">
        <v>7164</v>
      </c>
      <c r="L1687" s="1">
        <v>384.7</v>
      </c>
      <c r="M1687" s="13">
        <v>356414.1</v>
      </c>
      <c r="N1687" s="1">
        <v>231589.4</v>
      </c>
      <c r="O1687" s="13"/>
    </row>
    <row r="1688">
      <c r="A1688" s="1" t="s">
        <v>10554</v>
      </c>
      <c r="B1688" s="1" t="s">
        <v>7172</v>
      </c>
      <c r="C1688" s="1" t="s">
        <v>10555</v>
      </c>
      <c r="D1688" s="1" t="s">
        <v>7213</v>
      </c>
      <c r="E1688" s="1">
        <v>546.0</v>
      </c>
      <c r="F1688" s="1">
        <v>347.01</v>
      </c>
      <c r="G1688" s="1" t="s">
        <v>7178</v>
      </c>
      <c r="H1688" s="12">
        <v>45681.0</v>
      </c>
      <c r="I1688" s="1">
        <v>1.0</v>
      </c>
      <c r="J1688" s="1">
        <v>2025.0</v>
      </c>
      <c r="K1688" s="1" t="s">
        <v>7170</v>
      </c>
      <c r="L1688" s="1">
        <v>137.8</v>
      </c>
      <c r="M1688" s="13">
        <v>189467.46</v>
      </c>
      <c r="N1688" s="1">
        <v>75238.8</v>
      </c>
      <c r="O1688" s="13"/>
    </row>
    <row r="1689">
      <c r="A1689" s="1" t="s">
        <v>10556</v>
      </c>
      <c r="B1689" s="1" t="s">
        <v>7176</v>
      </c>
      <c r="C1689" s="1" t="s">
        <v>10557</v>
      </c>
      <c r="D1689" s="1" t="s">
        <v>7198</v>
      </c>
      <c r="E1689" s="1">
        <v>632.0</v>
      </c>
      <c r="F1689" s="1">
        <v>319.2</v>
      </c>
      <c r="G1689" s="1" t="s">
        <v>7185</v>
      </c>
      <c r="H1689" s="12">
        <v>45743.0</v>
      </c>
      <c r="I1689" s="1">
        <v>3.0</v>
      </c>
      <c r="J1689" s="1">
        <v>2025.0</v>
      </c>
      <c r="K1689" s="1" t="s">
        <v>7170</v>
      </c>
      <c r="L1689" s="1">
        <v>141.0</v>
      </c>
      <c r="M1689" s="13">
        <v>201734.4</v>
      </c>
      <c r="N1689" s="1">
        <v>89112.0</v>
      </c>
      <c r="O1689" s="13"/>
    </row>
    <row r="1690">
      <c r="A1690" s="1" t="s">
        <v>10558</v>
      </c>
      <c r="B1690" s="1" t="s">
        <v>7176</v>
      </c>
      <c r="C1690" s="1" t="s">
        <v>10559</v>
      </c>
      <c r="D1690" s="1" t="s">
        <v>7188</v>
      </c>
      <c r="E1690" s="1">
        <v>910.0</v>
      </c>
      <c r="F1690" s="1">
        <v>374.61</v>
      </c>
      <c r="G1690" s="1" t="s">
        <v>7178</v>
      </c>
      <c r="H1690" s="12">
        <v>45822.0</v>
      </c>
      <c r="I1690" s="1">
        <v>6.0</v>
      </c>
      <c r="J1690" s="1">
        <v>2025.0</v>
      </c>
      <c r="K1690" s="1" t="s">
        <v>7164</v>
      </c>
      <c r="L1690" s="1">
        <v>361.2</v>
      </c>
      <c r="M1690" s="13">
        <v>340895.1</v>
      </c>
      <c r="N1690" s="1">
        <v>328692.0</v>
      </c>
      <c r="O1690" s="13"/>
    </row>
    <row r="1691">
      <c r="A1691" s="1" t="s">
        <v>10560</v>
      </c>
      <c r="B1691" s="1" t="s">
        <v>7166</v>
      </c>
      <c r="C1691" s="1" t="s">
        <v>10561</v>
      </c>
      <c r="D1691" s="1" t="s">
        <v>7174</v>
      </c>
      <c r="E1691" s="1">
        <v>973.0</v>
      </c>
      <c r="F1691" s="1">
        <v>558.4</v>
      </c>
      <c r="G1691" s="1" t="s">
        <v>7191</v>
      </c>
      <c r="H1691" s="12">
        <v>45692.0</v>
      </c>
      <c r="I1691" s="1">
        <v>2.0</v>
      </c>
      <c r="J1691" s="1">
        <v>2025.0</v>
      </c>
      <c r="K1691" s="1" t="s">
        <v>7164</v>
      </c>
      <c r="L1691" s="1">
        <v>467.5</v>
      </c>
      <c r="M1691" s="13">
        <v>543323.2</v>
      </c>
      <c r="N1691" s="1">
        <v>454877.5</v>
      </c>
      <c r="O1691" s="13"/>
    </row>
    <row r="1692">
      <c r="A1692" s="1" t="s">
        <v>10562</v>
      </c>
      <c r="B1692" s="1" t="s">
        <v>7172</v>
      </c>
      <c r="C1692" s="1" t="s">
        <v>10563</v>
      </c>
      <c r="D1692" s="1" t="s">
        <v>7168</v>
      </c>
      <c r="E1692" s="1">
        <v>957.0</v>
      </c>
      <c r="F1692" s="1">
        <v>528.81</v>
      </c>
      <c r="G1692" s="1" t="s">
        <v>7169</v>
      </c>
      <c r="H1692" s="12">
        <v>45718.0</v>
      </c>
      <c r="I1692" s="1">
        <v>3.0</v>
      </c>
      <c r="J1692" s="1">
        <v>2025.0</v>
      </c>
      <c r="K1692" s="1" t="s">
        <v>7164</v>
      </c>
      <c r="L1692" s="1">
        <v>215.5</v>
      </c>
      <c r="M1692" s="13">
        <v>506071.17</v>
      </c>
      <c r="N1692" s="1">
        <v>206233.5</v>
      </c>
      <c r="O1692" s="13"/>
    </row>
    <row r="1693">
      <c r="A1693" s="1" t="s">
        <v>10564</v>
      </c>
      <c r="B1693" s="1" t="s">
        <v>7206</v>
      </c>
      <c r="C1693" s="1" t="s">
        <v>10565</v>
      </c>
      <c r="D1693" s="1" t="s">
        <v>7210</v>
      </c>
      <c r="E1693" s="1">
        <v>391.0</v>
      </c>
      <c r="F1693" s="1">
        <v>467.1</v>
      </c>
      <c r="G1693" s="1" t="s">
        <v>7178</v>
      </c>
      <c r="H1693" s="12">
        <v>45769.0</v>
      </c>
      <c r="I1693" s="1">
        <v>4.0</v>
      </c>
      <c r="J1693" s="1">
        <v>2025.0</v>
      </c>
      <c r="K1693" s="1" t="s">
        <v>7164</v>
      </c>
      <c r="L1693" s="1">
        <v>468.6</v>
      </c>
      <c r="M1693" s="13">
        <v>182636.1</v>
      </c>
      <c r="N1693" s="1">
        <v>183222.6</v>
      </c>
      <c r="O1693" s="13"/>
    </row>
    <row r="1694">
      <c r="A1694" s="1" t="s">
        <v>10566</v>
      </c>
      <c r="B1694" s="1" t="s">
        <v>7160</v>
      </c>
      <c r="C1694" s="1" t="s">
        <v>10567</v>
      </c>
      <c r="D1694" s="1" t="s">
        <v>7162</v>
      </c>
      <c r="E1694" s="1">
        <v>216.0</v>
      </c>
      <c r="F1694" s="1">
        <v>589.41</v>
      </c>
      <c r="G1694" s="1" t="s">
        <v>7163</v>
      </c>
      <c r="H1694" s="12">
        <v>45893.0</v>
      </c>
      <c r="I1694" s="1">
        <v>8.0</v>
      </c>
      <c r="J1694" s="1">
        <v>2025.0</v>
      </c>
      <c r="K1694" s="1" t="s">
        <v>7164</v>
      </c>
      <c r="L1694" s="1">
        <v>224.3</v>
      </c>
      <c r="M1694" s="13">
        <v>127312.56</v>
      </c>
      <c r="N1694" s="1">
        <v>48448.8</v>
      </c>
      <c r="O1694" s="13"/>
    </row>
    <row r="1695">
      <c r="A1695" s="1" t="s">
        <v>10568</v>
      </c>
      <c r="B1695" s="1" t="s">
        <v>7166</v>
      </c>
      <c r="C1695" s="1" t="s">
        <v>10569</v>
      </c>
      <c r="D1695" s="1" t="s">
        <v>7174</v>
      </c>
      <c r="E1695" s="1">
        <v>101.0</v>
      </c>
      <c r="F1695" s="1">
        <v>333.09</v>
      </c>
      <c r="G1695" s="1" t="s">
        <v>7191</v>
      </c>
      <c r="H1695" s="12">
        <v>46012.0</v>
      </c>
      <c r="I1695" s="1">
        <v>12.0</v>
      </c>
      <c r="J1695" s="1">
        <v>2025.0</v>
      </c>
      <c r="K1695" s="1" t="s">
        <v>7170</v>
      </c>
      <c r="L1695" s="1">
        <v>221.1</v>
      </c>
      <c r="M1695" s="13">
        <v>33642.09</v>
      </c>
      <c r="N1695" s="1">
        <v>22331.1</v>
      </c>
      <c r="O1695" s="13"/>
    </row>
    <row r="1696">
      <c r="A1696" s="1" t="s">
        <v>10570</v>
      </c>
      <c r="B1696" s="1" t="s">
        <v>7172</v>
      </c>
      <c r="C1696" s="1" t="s">
        <v>10571</v>
      </c>
      <c r="D1696" s="1" t="s">
        <v>7198</v>
      </c>
      <c r="E1696" s="1">
        <v>265.0</v>
      </c>
      <c r="F1696" s="1">
        <v>504.93</v>
      </c>
      <c r="G1696" s="1" t="s">
        <v>7185</v>
      </c>
      <c r="H1696" s="12">
        <v>45864.0</v>
      </c>
      <c r="I1696" s="1">
        <v>7.0</v>
      </c>
      <c r="J1696" s="1">
        <v>2025.0</v>
      </c>
      <c r="K1696" s="1" t="s">
        <v>7164</v>
      </c>
      <c r="L1696" s="1">
        <v>246.9</v>
      </c>
      <c r="M1696" s="13">
        <v>133806.45</v>
      </c>
      <c r="N1696" s="1">
        <v>65428.5</v>
      </c>
      <c r="O1696" s="13"/>
    </row>
    <row r="1697">
      <c r="A1697" s="1" t="s">
        <v>10572</v>
      </c>
      <c r="B1697" s="1" t="s">
        <v>7172</v>
      </c>
      <c r="C1697" s="1" t="s">
        <v>10573</v>
      </c>
      <c r="D1697" s="1" t="s">
        <v>7188</v>
      </c>
      <c r="E1697" s="1">
        <v>600.0</v>
      </c>
      <c r="F1697" s="1">
        <v>565.68</v>
      </c>
      <c r="G1697" s="1" t="s">
        <v>7182</v>
      </c>
      <c r="H1697" s="12">
        <v>45838.0</v>
      </c>
      <c r="I1697" s="1">
        <v>6.0</v>
      </c>
      <c r="J1697" s="1">
        <v>2025.0</v>
      </c>
      <c r="K1697" s="1" t="s">
        <v>7164</v>
      </c>
      <c r="L1697" s="1">
        <v>272.8</v>
      </c>
      <c r="M1697" s="13">
        <v>339408.0</v>
      </c>
      <c r="N1697" s="1">
        <v>163680.0</v>
      </c>
      <c r="O1697" s="13"/>
    </row>
    <row r="1698">
      <c r="A1698" s="1" t="s">
        <v>10574</v>
      </c>
      <c r="B1698" s="1" t="s">
        <v>7180</v>
      </c>
      <c r="C1698" s="1" t="s">
        <v>10575</v>
      </c>
      <c r="D1698" s="1" t="s">
        <v>7198</v>
      </c>
      <c r="E1698" s="1">
        <v>598.0</v>
      </c>
      <c r="F1698" s="1">
        <v>388.9</v>
      </c>
      <c r="G1698" s="1" t="s">
        <v>7169</v>
      </c>
      <c r="H1698" s="12">
        <v>45888.0</v>
      </c>
      <c r="I1698" s="1">
        <v>8.0</v>
      </c>
      <c r="J1698" s="1">
        <v>2025.0</v>
      </c>
      <c r="K1698" s="1" t="s">
        <v>7164</v>
      </c>
      <c r="L1698" s="1">
        <v>368.6</v>
      </c>
      <c r="M1698" s="13">
        <v>232562.2</v>
      </c>
      <c r="N1698" s="1">
        <v>220422.8</v>
      </c>
      <c r="O1698" s="13"/>
    </row>
    <row r="1699">
      <c r="A1699" s="1" t="s">
        <v>10576</v>
      </c>
      <c r="B1699" s="1" t="s">
        <v>7206</v>
      </c>
      <c r="C1699" s="1" t="s">
        <v>10577</v>
      </c>
      <c r="D1699" s="1" t="s">
        <v>7168</v>
      </c>
      <c r="E1699" s="1">
        <v>662.0</v>
      </c>
      <c r="F1699" s="1">
        <v>379.4</v>
      </c>
      <c r="G1699" s="1" t="s">
        <v>7185</v>
      </c>
      <c r="H1699" s="12">
        <v>45939.0</v>
      </c>
      <c r="I1699" s="1">
        <v>10.0</v>
      </c>
      <c r="J1699" s="1">
        <v>2025.0</v>
      </c>
      <c r="K1699" s="1" t="s">
        <v>7170</v>
      </c>
      <c r="L1699" s="1">
        <v>261.5</v>
      </c>
      <c r="M1699" s="13">
        <v>251162.8</v>
      </c>
      <c r="N1699" s="1">
        <v>173113.0</v>
      </c>
      <c r="O1699" s="13"/>
    </row>
    <row r="1700">
      <c r="A1700" s="1" t="s">
        <v>10578</v>
      </c>
      <c r="B1700" s="1" t="s">
        <v>7180</v>
      </c>
      <c r="C1700" s="1" t="s">
        <v>10579</v>
      </c>
      <c r="D1700" s="1" t="s">
        <v>7188</v>
      </c>
      <c r="E1700" s="1">
        <v>576.0</v>
      </c>
      <c r="F1700" s="1">
        <v>557.2</v>
      </c>
      <c r="G1700" s="1" t="s">
        <v>7185</v>
      </c>
      <c r="H1700" s="12">
        <v>46009.0</v>
      </c>
      <c r="I1700" s="1">
        <v>12.0</v>
      </c>
      <c r="J1700" s="1">
        <v>2025.0</v>
      </c>
      <c r="K1700" s="1" t="s">
        <v>7170</v>
      </c>
      <c r="L1700" s="1">
        <v>203.7</v>
      </c>
      <c r="M1700" s="13">
        <v>320947.2</v>
      </c>
      <c r="N1700" s="1">
        <v>117331.2</v>
      </c>
      <c r="O1700" s="13"/>
    </row>
    <row r="1701">
      <c r="A1701" s="1" t="s">
        <v>10580</v>
      </c>
      <c r="B1701" s="1" t="s">
        <v>7180</v>
      </c>
      <c r="C1701" s="1" t="s">
        <v>10581</v>
      </c>
      <c r="D1701" s="1" t="s">
        <v>7174</v>
      </c>
      <c r="E1701" s="1">
        <v>542.0</v>
      </c>
      <c r="F1701" s="1">
        <v>547.48</v>
      </c>
      <c r="G1701" s="1" t="s">
        <v>7182</v>
      </c>
      <c r="H1701" s="12">
        <v>45766.0</v>
      </c>
      <c r="I1701" s="1">
        <v>4.0</v>
      </c>
      <c r="J1701" s="1">
        <v>2025.0</v>
      </c>
      <c r="K1701" s="1" t="s">
        <v>7164</v>
      </c>
      <c r="L1701" s="1">
        <v>361.4</v>
      </c>
      <c r="M1701" s="13">
        <v>296734.16</v>
      </c>
      <c r="N1701" s="1">
        <v>195878.8</v>
      </c>
      <c r="O1701" s="13"/>
    </row>
    <row r="1702">
      <c r="A1702" s="1" t="s">
        <v>10582</v>
      </c>
      <c r="B1702" s="1" t="s">
        <v>7166</v>
      </c>
      <c r="C1702" s="1" t="s">
        <v>10583</v>
      </c>
      <c r="D1702" s="1" t="s">
        <v>7174</v>
      </c>
      <c r="E1702" s="1">
        <v>529.0</v>
      </c>
      <c r="F1702" s="1">
        <v>384.06</v>
      </c>
      <c r="G1702" s="1" t="s">
        <v>7185</v>
      </c>
      <c r="H1702" s="12">
        <v>45904.0</v>
      </c>
      <c r="I1702" s="1">
        <v>9.0</v>
      </c>
      <c r="J1702" s="1">
        <v>2025.0</v>
      </c>
      <c r="K1702" s="1" t="s">
        <v>7164</v>
      </c>
      <c r="L1702" s="1">
        <v>294.6</v>
      </c>
      <c r="M1702" s="13">
        <v>203167.74</v>
      </c>
      <c r="N1702" s="1">
        <v>155843.4</v>
      </c>
      <c r="O1702" s="13"/>
    </row>
    <row r="1703">
      <c r="A1703" s="1" t="s">
        <v>10584</v>
      </c>
      <c r="B1703" s="1" t="s">
        <v>7166</v>
      </c>
      <c r="C1703" s="1" t="s">
        <v>10585</v>
      </c>
      <c r="D1703" s="1" t="s">
        <v>7162</v>
      </c>
      <c r="E1703" s="1">
        <v>680.0</v>
      </c>
      <c r="F1703" s="1">
        <v>429.0</v>
      </c>
      <c r="G1703" s="1" t="s">
        <v>7185</v>
      </c>
      <c r="H1703" s="12">
        <v>45876.0</v>
      </c>
      <c r="I1703" s="1">
        <v>8.0</v>
      </c>
      <c r="J1703" s="1">
        <v>2025.0</v>
      </c>
      <c r="K1703" s="1" t="s">
        <v>7164</v>
      </c>
      <c r="L1703" s="1">
        <v>473.6</v>
      </c>
      <c r="M1703" s="13">
        <v>291720.0</v>
      </c>
      <c r="N1703" s="1">
        <v>322048.0</v>
      </c>
      <c r="O1703" s="13"/>
    </row>
    <row r="1704">
      <c r="A1704" s="1" t="s">
        <v>10586</v>
      </c>
      <c r="B1704" s="1" t="s">
        <v>7206</v>
      </c>
      <c r="C1704" s="1" t="s">
        <v>10587</v>
      </c>
      <c r="D1704" s="1" t="s">
        <v>7188</v>
      </c>
      <c r="E1704" s="1">
        <v>116.0</v>
      </c>
      <c r="F1704" s="1">
        <v>389.58</v>
      </c>
      <c r="G1704" s="1" t="s">
        <v>7185</v>
      </c>
      <c r="H1704" s="12">
        <v>45964.0</v>
      </c>
      <c r="I1704" s="1">
        <v>11.0</v>
      </c>
      <c r="J1704" s="1">
        <v>2025.0</v>
      </c>
      <c r="K1704" s="1" t="s">
        <v>7170</v>
      </c>
      <c r="L1704" s="1">
        <v>372.2</v>
      </c>
      <c r="M1704" s="13">
        <v>45191.28</v>
      </c>
      <c r="N1704" s="1">
        <v>43175.2</v>
      </c>
      <c r="O1704" s="13"/>
    </row>
    <row r="1705">
      <c r="A1705" s="1" t="s">
        <v>10588</v>
      </c>
      <c r="B1705" s="1" t="s">
        <v>7176</v>
      </c>
      <c r="C1705" s="1" t="s">
        <v>10589</v>
      </c>
      <c r="D1705" s="1" t="s">
        <v>7188</v>
      </c>
      <c r="E1705" s="1">
        <v>328.0</v>
      </c>
      <c r="F1705" s="1">
        <v>326.19</v>
      </c>
      <c r="G1705" s="1" t="s">
        <v>7204</v>
      </c>
      <c r="H1705" s="12">
        <v>45811.0</v>
      </c>
      <c r="I1705" s="1">
        <v>6.0</v>
      </c>
      <c r="J1705" s="1">
        <v>2025.0</v>
      </c>
      <c r="K1705" s="1" t="s">
        <v>7164</v>
      </c>
      <c r="L1705" s="1">
        <v>257.0</v>
      </c>
      <c r="M1705" s="13">
        <v>106990.32</v>
      </c>
      <c r="N1705" s="1">
        <v>84296.0</v>
      </c>
      <c r="O1705" s="13"/>
    </row>
    <row r="1706">
      <c r="A1706" s="1" t="s">
        <v>10590</v>
      </c>
      <c r="B1706" s="1" t="s">
        <v>7206</v>
      </c>
      <c r="C1706" s="1" t="s">
        <v>10591</v>
      </c>
      <c r="D1706" s="1" t="s">
        <v>7174</v>
      </c>
      <c r="E1706" s="1">
        <v>556.0</v>
      </c>
      <c r="F1706" s="1">
        <v>572.6</v>
      </c>
      <c r="G1706" s="1" t="s">
        <v>7182</v>
      </c>
      <c r="H1706" s="12">
        <v>45878.0</v>
      </c>
      <c r="I1706" s="1">
        <v>8.0</v>
      </c>
      <c r="J1706" s="1">
        <v>2025.0</v>
      </c>
      <c r="K1706" s="1" t="s">
        <v>7170</v>
      </c>
      <c r="L1706" s="1">
        <v>227.2</v>
      </c>
      <c r="M1706" s="13">
        <v>318365.6</v>
      </c>
      <c r="N1706" s="1">
        <v>126323.2</v>
      </c>
      <c r="O1706" s="13"/>
    </row>
    <row r="1707">
      <c r="A1707" s="1" t="s">
        <v>10592</v>
      </c>
      <c r="B1707" s="1" t="s">
        <v>7206</v>
      </c>
      <c r="C1707" s="1" t="s">
        <v>10593</v>
      </c>
      <c r="D1707" s="1" t="s">
        <v>7188</v>
      </c>
      <c r="E1707" s="1">
        <v>392.0</v>
      </c>
      <c r="F1707" s="1">
        <v>430.21</v>
      </c>
      <c r="G1707" s="1" t="s">
        <v>7204</v>
      </c>
      <c r="H1707" s="12">
        <v>45863.0</v>
      </c>
      <c r="I1707" s="1">
        <v>7.0</v>
      </c>
      <c r="J1707" s="1">
        <v>2025.0</v>
      </c>
      <c r="K1707" s="1" t="s">
        <v>7164</v>
      </c>
      <c r="L1707" s="1">
        <v>274.2</v>
      </c>
      <c r="M1707" s="13">
        <v>168642.32</v>
      </c>
      <c r="N1707" s="1">
        <v>107486.4</v>
      </c>
      <c r="O1707" s="13"/>
    </row>
    <row r="1708">
      <c r="A1708" s="1" t="s">
        <v>10594</v>
      </c>
      <c r="B1708" s="1" t="s">
        <v>7206</v>
      </c>
      <c r="C1708" s="1" t="s">
        <v>10595</v>
      </c>
      <c r="D1708" s="1" t="s">
        <v>7162</v>
      </c>
      <c r="E1708" s="1">
        <v>807.0</v>
      </c>
      <c r="F1708" s="1">
        <v>451.32</v>
      </c>
      <c r="G1708" s="1" t="s">
        <v>7204</v>
      </c>
      <c r="H1708" s="12">
        <v>45797.0</v>
      </c>
      <c r="I1708" s="1">
        <v>5.0</v>
      </c>
      <c r="J1708" s="1">
        <v>2025.0</v>
      </c>
      <c r="K1708" s="1" t="s">
        <v>7164</v>
      </c>
      <c r="L1708" s="1">
        <v>317.3</v>
      </c>
      <c r="M1708" s="13">
        <v>364215.24</v>
      </c>
      <c r="N1708" s="1">
        <v>256061.1</v>
      </c>
      <c r="O1708" s="13"/>
    </row>
    <row r="1709">
      <c r="A1709" s="1" t="s">
        <v>10596</v>
      </c>
      <c r="B1709" s="1" t="s">
        <v>7176</v>
      </c>
      <c r="C1709" s="1" t="s">
        <v>10597</v>
      </c>
      <c r="D1709" s="1" t="s">
        <v>7198</v>
      </c>
      <c r="E1709" s="1">
        <v>633.0</v>
      </c>
      <c r="F1709" s="1">
        <v>461.85</v>
      </c>
      <c r="G1709" s="1" t="s">
        <v>7185</v>
      </c>
      <c r="H1709" s="12">
        <v>45761.0</v>
      </c>
      <c r="I1709" s="1">
        <v>4.0</v>
      </c>
      <c r="J1709" s="1">
        <v>2025.0</v>
      </c>
      <c r="K1709" s="1" t="s">
        <v>7164</v>
      </c>
      <c r="L1709" s="1">
        <v>428.6</v>
      </c>
      <c r="M1709" s="13">
        <v>292351.05</v>
      </c>
      <c r="N1709" s="1">
        <v>271303.8</v>
      </c>
      <c r="O1709" s="13"/>
    </row>
    <row r="1710">
      <c r="A1710" s="1" t="s">
        <v>10598</v>
      </c>
      <c r="B1710" s="1" t="s">
        <v>7206</v>
      </c>
      <c r="C1710" s="1" t="s">
        <v>10599</v>
      </c>
      <c r="D1710" s="1" t="s">
        <v>7213</v>
      </c>
      <c r="E1710" s="1">
        <v>135.0</v>
      </c>
      <c r="F1710" s="1">
        <v>548.25</v>
      </c>
      <c r="G1710" s="1" t="s">
        <v>7185</v>
      </c>
      <c r="H1710" s="12">
        <v>45832.0</v>
      </c>
      <c r="I1710" s="1">
        <v>6.0</v>
      </c>
      <c r="J1710" s="1">
        <v>2025.0</v>
      </c>
      <c r="K1710" s="1" t="s">
        <v>7164</v>
      </c>
      <c r="L1710" s="1">
        <v>300.9</v>
      </c>
      <c r="M1710" s="13">
        <v>74013.75</v>
      </c>
      <c r="N1710" s="1">
        <v>40621.5</v>
      </c>
      <c r="O1710" s="13"/>
    </row>
    <row r="1711">
      <c r="A1711" s="1" t="s">
        <v>10600</v>
      </c>
      <c r="B1711" s="1" t="s">
        <v>7160</v>
      </c>
      <c r="C1711" s="1" t="s">
        <v>10601</v>
      </c>
      <c r="D1711" s="1" t="s">
        <v>7174</v>
      </c>
      <c r="E1711" s="1">
        <v>674.0</v>
      </c>
      <c r="F1711" s="1">
        <v>496.16</v>
      </c>
      <c r="G1711" s="1" t="s">
        <v>7204</v>
      </c>
      <c r="H1711" s="12">
        <v>45715.0</v>
      </c>
      <c r="I1711" s="1">
        <v>2.0</v>
      </c>
      <c r="J1711" s="1">
        <v>2025.0</v>
      </c>
      <c r="K1711" s="1" t="s">
        <v>7164</v>
      </c>
      <c r="L1711" s="1">
        <v>263.8</v>
      </c>
      <c r="M1711" s="13">
        <v>334411.84</v>
      </c>
      <c r="N1711" s="1">
        <v>177801.2</v>
      </c>
      <c r="O1711" s="13"/>
    </row>
    <row r="1712">
      <c r="A1712" s="1" t="s">
        <v>10602</v>
      </c>
      <c r="B1712" s="1" t="s">
        <v>7166</v>
      </c>
      <c r="C1712" s="1" t="s">
        <v>10603</v>
      </c>
      <c r="D1712" s="1" t="s">
        <v>7174</v>
      </c>
      <c r="E1712" s="1">
        <v>919.0</v>
      </c>
      <c r="F1712" s="1">
        <v>349.93</v>
      </c>
      <c r="G1712" s="1" t="s">
        <v>7191</v>
      </c>
      <c r="H1712" s="12">
        <v>45984.0</v>
      </c>
      <c r="I1712" s="1">
        <v>11.0</v>
      </c>
      <c r="J1712" s="1">
        <v>2025.0</v>
      </c>
      <c r="K1712" s="1" t="s">
        <v>7164</v>
      </c>
      <c r="L1712" s="1">
        <v>306.8</v>
      </c>
      <c r="M1712" s="13">
        <v>321585.67</v>
      </c>
      <c r="N1712" s="1">
        <v>281949.2</v>
      </c>
      <c r="O1712" s="13"/>
    </row>
    <row r="1713">
      <c r="A1713" s="1" t="s">
        <v>10604</v>
      </c>
      <c r="B1713" s="1" t="s">
        <v>7176</v>
      </c>
      <c r="C1713" s="1" t="s">
        <v>10605</v>
      </c>
      <c r="D1713" s="1" t="s">
        <v>7213</v>
      </c>
      <c r="E1713" s="1">
        <v>694.0</v>
      </c>
      <c r="F1713" s="1">
        <v>527.26</v>
      </c>
      <c r="G1713" s="1" t="s">
        <v>7185</v>
      </c>
      <c r="H1713" s="12">
        <v>45718.0</v>
      </c>
      <c r="I1713" s="1">
        <v>3.0</v>
      </c>
      <c r="J1713" s="1">
        <v>2025.0</v>
      </c>
      <c r="K1713" s="1" t="s">
        <v>7170</v>
      </c>
      <c r="L1713" s="1">
        <v>343.2</v>
      </c>
      <c r="M1713" s="13">
        <v>365918.44</v>
      </c>
      <c r="N1713" s="1">
        <v>238180.8</v>
      </c>
      <c r="O1713" s="13"/>
    </row>
    <row r="1714">
      <c r="A1714" s="1" t="s">
        <v>10606</v>
      </c>
      <c r="B1714" s="1" t="s">
        <v>7166</v>
      </c>
      <c r="C1714" s="1" t="s">
        <v>10607</v>
      </c>
      <c r="D1714" s="1" t="s">
        <v>7162</v>
      </c>
      <c r="E1714" s="1">
        <v>131.0</v>
      </c>
      <c r="F1714" s="1">
        <v>561.13</v>
      </c>
      <c r="G1714" s="1" t="s">
        <v>7169</v>
      </c>
      <c r="H1714" s="12">
        <v>45778.0</v>
      </c>
      <c r="I1714" s="1">
        <v>5.0</v>
      </c>
      <c r="J1714" s="1">
        <v>2025.0</v>
      </c>
      <c r="K1714" s="1" t="s">
        <v>7164</v>
      </c>
      <c r="L1714" s="1">
        <v>144.6</v>
      </c>
      <c r="M1714" s="13">
        <v>73508.03</v>
      </c>
      <c r="N1714" s="1">
        <v>18942.6</v>
      </c>
      <c r="O1714" s="13"/>
    </row>
    <row r="1715">
      <c r="A1715" s="1" t="s">
        <v>10608</v>
      </c>
      <c r="B1715" s="1" t="s">
        <v>7160</v>
      </c>
      <c r="C1715" s="1" t="s">
        <v>10609</v>
      </c>
      <c r="D1715" s="1" t="s">
        <v>7210</v>
      </c>
      <c r="E1715" s="1">
        <v>243.0</v>
      </c>
      <c r="F1715" s="1">
        <v>307.74</v>
      </c>
      <c r="G1715" s="1" t="s">
        <v>7204</v>
      </c>
      <c r="H1715" s="12">
        <v>45900.0</v>
      </c>
      <c r="I1715" s="1">
        <v>8.0</v>
      </c>
      <c r="J1715" s="1">
        <v>2025.0</v>
      </c>
      <c r="K1715" s="1" t="s">
        <v>7170</v>
      </c>
      <c r="L1715" s="1">
        <v>138.4</v>
      </c>
      <c r="M1715" s="13">
        <v>74780.82</v>
      </c>
      <c r="N1715" s="1">
        <v>33631.2</v>
      </c>
      <c r="O1715" s="13"/>
    </row>
    <row r="1716">
      <c r="A1716" s="1" t="s">
        <v>10610</v>
      </c>
      <c r="B1716" s="1" t="s">
        <v>7202</v>
      </c>
      <c r="C1716" s="1" t="s">
        <v>10611</v>
      </c>
      <c r="D1716" s="1" t="s">
        <v>7174</v>
      </c>
      <c r="E1716" s="1">
        <v>364.0</v>
      </c>
      <c r="F1716" s="1">
        <v>337.4</v>
      </c>
      <c r="G1716" s="1" t="s">
        <v>7169</v>
      </c>
      <c r="H1716" s="12">
        <v>45773.0</v>
      </c>
      <c r="I1716" s="1">
        <v>4.0</v>
      </c>
      <c r="J1716" s="1">
        <v>2025.0</v>
      </c>
      <c r="K1716" s="1" t="s">
        <v>7164</v>
      </c>
      <c r="L1716" s="1">
        <v>410.3</v>
      </c>
      <c r="M1716" s="13">
        <v>122813.6</v>
      </c>
      <c r="N1716" s="1">
        <v>149349.2</v>
      </c>
      <c r="O1716" s="13"/>
    </row>
    <row r="1717">
      <c r="A1717" s="1" t="s">
        <v>10612</v>
      </c>
      <c r="B1717" s="1" t="s">
        <v>7202</v>
      </c>
      <c r="C1717" s="1" t="s">
        <v>10613</v>
      </c>
      <c r="D1717" s="1" t="s">
        <v>7210</v>
      </c>
      <c r="E1717" s="1">
        <v>200.0</v>
      </c>
      <c r="F1717" s="1">
        <v>436.57</v>
      </c>
      <c r="G1717" s="1" t="s">
        <v>7178</v>
      </c>
      <c r="H1717" s="12">
        <v>45706.0</v>
      </c>
      <c r="I1717" s="1">
        <v>2.0</v>
      </c>
      <c r="J1717" s="1">
        <v>2025.0</v>
      </c>
      <c r="K1717" s="1" t="s">
        <v>7170</v>
      </c>
      <c r="L1717" s="1">
        <v>281.6</v>
      </c>
      <c r="M1717" s="13">
        <v>87314.0</v>
      </c>
      <c r="N1717" s="1">
        <v>56320.0</v>
      </c>
      <c r="O1717" s="13"/>
    </row>
    <row r="1718">
      <c r="A1718" s="1" t="s">
        <v>10614</v>
      </c>
      <c r="B1718" s="1" t="s">
        <v>7206</v>
      </c>
      <c r="C1718" s="1" t="s">
        <v>10615</v>
      </c>
      <c r="D1718" s="1" t="s">
        <v>7162</v>
      </c>
      <c r="E1718" s="1">
        <v>827.0</v>
      </c>
      <c r="F1718" s="1">
        <v>483.19</v>
      </c>
      <c r="G1718" s="1" t="s">
        <v>7169</v>
      </c>
      <c r="H1718" s="12">
        <v>45831.0</v>
      </c>
      <c r="I1718" s="1">
        <v>6.0</v>
      </c>
      <c r="J1718" s="1">
        <v>2025.0</v>
      </c>
      <c r="K1718" s="1" t="s">
        <v>7164</v>
      </c>
      <c r="L1718" s="1">
        <v>450.7</v>
      </c>
      <c r="M1718" s="13">
        <v>399598.13</v>
      </c>
      <c r="N1718" s="1">
        <v>372728.9</v>
      </c>
      <c r="O1718" s="13"/>
    </row>
    <row r="1719">
      <c r="A1719" s="1" t="s">
        <v>10616</v>
      </c>
      <c r="B1719" s="1" t="s">
        <v>7202</v>
      </c>
      <c r="C1719" s="1" t="s">
        <v>10617</v>
      </c>
      <c r="D1719" s="1" t="s">
        <v>7210</v>
      </c>
      <c r="E1719" s="1">
        <v>101.0</v>
      </c>
      <c r="F1719" s="1">
        <v>520.59</v>
      </c>
      <c r="G1719" s="1" t="s">
        <v>7182</v>
      </c>
      <c r="H1719" s="12">
        <v>45940.0</v>
      </c>
      <c r="I1719" s="1">
        <v>10.0</v>
      </c>
      <c r="J1719" s="1">
        <v>2025.0</v>
      </c>
      <c r="K1719" s="1" t="s">
        <v>7164</v>
      </c>
      <c r="L1719" s="1">
        <v>298.9</v>
      </c>
      <c r="M1719" s="13">
        <v>52579.59</v>
      </c>
      <c r="N1719" s="1">
        <v>30188.9</v>
      </c>
      <c r="O1719" s="13"/>
    </row>
    <row r="1720">
      <c r="A1720" s="1" t="s">
        <v>10618</v>
      </c>
      <c r="B1720" s="1" t="s">
        <v>7160</v>
      </c>
      <c r="C1720" s="1" t="s">
        <v>10619</v>
      </c>
      <c r="D1720" s="1" t="s">
        <v>7213</v>
      </c>
      <c r="E1720" s="1">
        <v>557.0</v>
      </c>
      <c r="F1720" s="1">
        <v>577.61</v>
      </c>
      <c r="G1720" s="1" t="s">
        <v>7185</v>
      </c>
      <c r="H1720" s="12">
        <v>45695.0</v>
      </c>
      <c r="I1720" s="1">
        <v>2.0</v>
      </c>
      <c r="J1720" s="1">
        <v>2025.0</v>
      </c>
      <c r="K1720" s="1" t="s">
        <v>7170</v>
      </c>
      <c r="L1720" s="1">
        <v>495.6</v>
      </c>
      <c r="M1720" s="13">
        <v>321728.77</v>
      </c>
      <c r="N1720" s="1">
        <v>276049.2</v>
      </c>
      <c r="O1720" s="13"/>
    </row>
    <row r="1721">
      <c r="A1721" s="1" t="s">
        <v>10620</v>
      </c>
      <c r="B1721" s="1" t="s">
        <v>7172</v>
      </c>
      <c r="C1721" s="1" t="s">
        <v>10621</v>
      </c>
      <c r="D1721" s="1" t="s">
        <v>7174</v>
      </c>
      <c r="E1721" s="1">
        <v>483.0</v>
      </c>
      <c r="F1721" s="1">
        <v>494.27</v>
      </c>
      <c r="G1721" s="1" t="s">
        <v>7182</v>
      </c>
      <c r="H1721" s="12">
        <v>45759.0</v>
      </c>
      <c r="I1721" s="1">
        <v>4.0</v>
      </c>
      <c r="J1721" s="1">
        <v>2025.0</v>
      </c>
      <c r="K1721" s="1" t="s">
        <v>7170</v>
      </c>
      <c r="L1721" s="1">
        <v>366.7</v>
      </c>
      <c r="M1721" s="13">
        <v>238732.41</v>
      </c>
      <c r="N1721" s="1">
        <v>177116.1</v>
      </c>
      <c r="O1721" s="13"/>
    </row>
    <row r="1722">
      <c r="A1722" s="1" t="s">
        <v>10622</v>
      </c>
      <c r="B1722" s="1" t="s">
        <v>7176</v>
      </c>
      <c r="C1722" s="1" t="s">
        <v>10623</v>
      </c>
      <c r="D1722" s="1" t="s">
        <v>7188</v>
      </c>
      <c r="E1722" s="1">
        <v>934.0</v>
      </c>
      <c r="F1722" s="1">
        <v>372.84</v>
      </c>
      <c r="G1722" s="1" t="s">
        <v>7182</v>
      </c>
      <c r="H1722" s="12">
        <v>45867.0</v>
      </c>
      <c r="I1722" s="1">
        <v>7.0</v>
      </c>
      <c r="J1722" s="1">
        <v>2025.0</v>
      </c>
      <c r="K1722" s="1" t="s">
        <v>7170</v>
      </c>
      <c r="L1722" s="1">
        <v>277.6</v>
      </c>
      <c r="M1722" s="13">
        <v>348232.56</v>
      </c>
      <c r="N1722" s="1">
        <v>259278.4</v>
      </c>
      <c r="O1722" s="13"/>
    </row>
    <row r="1723">
      <c r="A1723" s="1" t="s">
        <v>10624</v>
      </c>
      <c r="B1723" s="1" t="s">
        <v>7206</v>
      </c>
      <c r="C1723" s="1" t="s">
        <v>10625</v>
      </c>
      <c r="D1723" s="1" t="s">
        <v>7162</v>
      </c>
      <c r="E1723" s="1">
        <v>884.0</v>
      </c>
      <c r="F1723" s="1">
        <v>302.6</v>
      </c>
      <c r="G1723" s="1" t="s">
        <v>7163</v>
      </c>
      <c r="H1723" s="12">
        <v>45953.0</v>
      </c>
      <c r="I1723" s="1">
        <v>10.0</v>
      </c>
      <c r="J1723" s="1">
        <v>2025.0</v>
      </c>
      <c r="K1723" s="1" t="s">
        <v>7164</v>
      </c>
      <c r="L1723" s="1">
        <v>220.6</v>
      </c>
      <c r="M1723" s="13">
        <v>267498.4</v>
      </c>
      <c r="N1723" s="1">
        <v>195010.4</v>
      </c>
      <c r="O1723" s="13"/>
    </row>
    <row r="1724">
      <c r="A1724" s="1" t="s">
        <v>10626</v>
      </c>
      <c r="B1724" s="1" t="s">
        <v>7166</v>
      </c>
      <c r="C1724" s="1" t="s">
        <v>10627</v>
      </c>
      <c r="D1724" s="1" t="s">
        <v>7174</v>
      </c>
      <c r="E1724" s="1">
        <v>644.0</v>
      </c>
      <c r="F1724" s="1">
        <v>317.7</v>
      </c>
      <c r="G1724" s="1" t="s">
        <v>7191</v>
      </c>
      <c r="H1724" s="12">
        <v>45794.0</v>
      </c>
      <c r="I1724" s="1">
        <v>5.0</v>
      </c>
      <c r="J1724" s="1">
        <v>2025.0</v>
      </c>
      <c r="K1724" s="1" t="s">
        <v>7170</v>
      </c>
      <c r="L1724" s="1">
        <v>427.4</v>
      </c>
      <c r="M1724" s="13">
        <v>204598.8</v>
      </c>
      <c r="N1724" s="1">
        <v>275245.6</v>
      </c>
      <c r="O1724" s="13"/>
    </row>
    <row r="1725">
      <c r="A1725" s="1" t="s">
        <v>10628</v>
      </c>
      <c r="B1725" s="1" t="s">
        <v>7166</v>
      </c>
      <c r="C1725" s="1" t="s">
        <v>10629</v>
      </c>
      <c r="D1725" s="1" t="s">
        <v>7174</v>
      </c>
      <c r="E1725" s="1">
        <v>304.0</v>
      </c>
      <c r="F1725" s="1">
        <v>474.59</v>
      </c>
      <c r="G1725" s="1" t="s">
        <v>7191</v>
      </c>
      <c r="H1725" s="12">
        <v>45930.0</v>
      </c>
      <c r="I1725" s="1">
        <v>9.0</v>
      </c>
      <c r="J1725" s="1">
        <v>2025.0</v>
      </c>
      <c r="K1725" s="1" t="s">
        <v>7164</v>
      </c>
      <c r="L1725" s="1">
        <v>441.7</v>
      </c>
      <c r="M1725" s="13">
        <v>144275.36</v>
      </c>
      <c r="N1725" s="1">
        <v>134276.8</v>
      </c>
      <c r="O1725" s="13"/>
    </row>
    <row r="1726">
      <c r="A1726" s="1" t="s">
        <v>10630</v>
      </c>
      <c r="B1726" s="1" t="s">
        <v>7160</v>
      </c>
      <c r="C1726" s="1" t="s">
        <v>10631</v>
      </c>
      <c r="D1726" s="1" t="s">
        <v>7168</v>
      </c>
      <c r="E1726" s="1">
        <v>471.0</v>
      </c>
      <c r="F1726" s="1">
        <v>447.38</v>
      </c>
      <c r="G1726" s="1" t="s">
        <v>7163</v>
      </c>
      <c r="H1726" s="12">
        <v>45944.0</v>
      </c>
      <c r="I1726" s="1">
        <v>10.0</v>
      </c>
      <c r="J1726" s="1">
        <v>2025.0</v>
      </c>
      <c r="K1726" s="1" t="s">
        <v>7164</v>
      </c>
      <c r="L1726" s="1">
        <v>130.1</v>
      </c>
      <c r="M1726" s="13">
        <v>210715.98</v>
      </c>
      <c r="N1726" s="1">
        <v>61277.1</v>
      </c>
      <c r="O1726" s="13"/>
    </row>
    <row r="1727">
      <c r="A1727" s="1" t="s">
        <v>10632</v>
      </c>
      <c r="B1727" s="1" t="s">
        <v>7180</v>
      </c>
      <c r="C1727" s="1" t="s">
        <v>10633</v>
      </c>
      <c r="D1727" s="1" t="s">
        <v>7168</v>
      </c>
      <c r="E1727" s="1">
        <v>888.0</v>
      </c>
      <c r="F1727" s="1">
        <v>570.12</v>
      </c>
      <c r="G1727" s="1" t="s">
        <v>7182</v>
      </c>
      <c r="H1727" s="12">
        <v>45816.0</v>
      </c>
      <c r="I1727" s="1">
        <v>6.0</v>
      </c>
      <c r="J1727" s="1">
        <v>2025.0</v>
      </c>
      <c r="K1727" s="1" t="s">
        <v>7170</v>
      </c>
      <c r="L1727" s="1">
        <v>271.6</v>
      </c>
      <c r="M1727" s="13">
        <v>506266.56</v>
      </c>
      <c r="N1727" s="1">
        <v>241180.8</v>
      </c>
      <c r="O1727" s="13"/>
    </row>
    <row r="1728">
      <c r="A1728" s="1" t="s">
        <v>10634</v>
      </c>
      <c r="B1728" s="1" t="s">
        <v>7172</v>
      </c>
      <c r="C1728" s="1" t="s">
        <v>10635</v>
      </c>
      <c r="D1728" s="1" t="s">
        <v>7213</v>
      </c>
      <c r="E1728" s="1">
        <v>997.0</v>
      </c>
      <c r="F1728" s="1">
        <v>550.03</v>
      </c>
      <c r="G1728" s="1" t="s">
        <v>7178</v>
      </c>
      <c r="H1728" s="12">
        <v>45695.0</v>
      </c>
      <c r="I1728" s="1">
        <v>2.0</v>
      </c>
      <c r="J1728" s="1">
        <v>2025.0</v>
      </c>
      <c r="K1728" s="1" t="s">
        <v>7164</v>
      </c>
      <c r="L1728" s="1">
        <v>450.8</v>
      </c>
      <c r="M1728" s="13">
        <v>548379.91</v>
      </c>
      <c r="N1728" s="1">
        <v>449447.6</v>
      </c>
      <c r="O1728" s="13"/>
    </row>
    <row r="1729">
      <c r="A1729" s="1" t="s">
        <v>10636</v>
      </c>
      <c r="B1729" s="1" t="s">
        <v>7176</v>
      </c>
      <c r="C1729" s="1" t="s">
        <v>10637</v>
      </c>
      <c r="D1729" s="1" t="s">
        <v>7188</v>
      </c>
      <c r="E1729" s="1">
        <v>191.0</v>
      </c>
      <c r="F1729" s="1">
        <v>504.13</v>
      </c>
      <c r="G1729" s="1" t="s">
        <v>7182</v>
      </c>
      <c r="H1729" s="12">
        <v>45942.0</v>
      </c>
      <c r="I1729" s="1">
        <v>10.0</v>
      </c>
      <c r="J1729" s="1">
        <v>2025.0</v>
      </c>
      <c r="K1729" s="1" t="s">
        <v>7170</v>
      </c>
      <c r="L1729" s="1">
        <v>310.2</v>
      </c>
      <c r="M1729" s="13">
        <v>96288.83</v>
      </c>
      <c r="N1729" s="1">
        <v>59248.2</v>
      </c>
      <c r="O1729" s="13"/>
    </row>
    <row r="1730">
      <c r="A1730" s="1" t="s">
        <v>10638</v>
      </c>
      <c r="B1730" s="1" t="s">
        <v>7160</v>
      </c>
      <c r="C1730" s="1" t="s">
        <v>10639</v>
      </c>
      <c r="D1730" s="1" t="s">
        <v>7210</v>
      </c>
      <c r="E1730" s="1">
        <v>523.0</v>
      </c>
      <c r="F1730" s="1">
        <v>561.12</v>
      </c>
      <c r="G1730" s="1" t="s">
        <v>7178</v>
      </c>
      <c r="H1730" s="12">
        <v>45810.0</v>
      </c>
      <c r="I1730" s="1">
        <v>6.0</v>
      </c>
      <c r="J1730" s="1">
        <v>2025.0</v>
      </c>
      <c r="K1730" s="1" t="s">
        <v>7170</v>
      </c>
      <c r="L1730" s="1">
        <v>149.3</v>
      </c>
      <c r="M1730" s="13">
        <v>293465.76</v>
      </c>
      <c r="N1730" s="1">
        <v>78083.9</v>
      </c>
      <c r="O1730" s="13"/>
    </row>
    <row r="1731">
      <c r="A1731" s="1" t="s">
        <v>10640</v>
      </c>
      <c r="B1731" s="1" t="s">
        <v>7166</v>
      </c>
      <c r="C1731" s="1" t="s">
        <v>10641</v>
      </c>
      <c r="D1731" s="1" t="s">
        <v>7174</v>
      </c>
      <c r="E1731" s="1">
        <v>256.0</v>
      </c>
      <c r="F1731" s="1">
        <v>565.68</v>
      </c>
      <c r="G1731" s="1" t="s">
        <v>7191</v>
      </c>
      <c r="H1731" s="12">
        <v>45742.0</v>
      </c>
      <c r="I1731" s="1">
        <v>3.0</v>
      </c>
      <c r="J1731" s="1">
        <v>2025.0</v>
      </c>
      <c r="K1731" s="1" t="s">
        <v>7164</v>
      </c>
      <c r="L1731" s="1">
        <v>444.4</v>
      </c>
      <c r="M1731" s="13">
        <v>144814.08</v>
      </c>
      <c r="N1731" s="1">
        <v>113766.4</v>
      </c>
      <c r="O1731" s="13"/>
    </row>
    <row r="1732">
      <c r="A1732" s="1" t="s">
        <v>10642</v>
      </c>
      <c r="B1732" s="1" t="s">
        <v>7176</v>
      </c>
      <c r="C1732" s="1" t="s">
        <v>10643</v>
      </c>
      <c r="D1732" s="1" t="s">
        <v>7174</v>
      </c>
      <c r="E1732" s="1">
        <v>810.0</v>
      </c>
      <c r="F1732" s="1">
        <v>366.05</v>
      </c>
      <c r="G1732" s="1" t="s">
        <v>7178</v>
      </c>
      <c r="H1732" s="12">
        <v>45664.0</v>
      </c>
      <c r="I1732" s="1">
        <v>1.0</v>
      </c>
      <c r="J1732" s="1">
        <v>2025.0</v>
      </c>
      <c r="K1732" s="1" t="s">
        <v>7164</v>
      </c>
      <c r="L1732" s="1">
        <v>209.5</v>
      </c>
      <c r="M1732" s="13">
        <v>296500.5</v>
      </c>
      <c r="N1732" s="1">
        <v>169695.0</v>
      </c>
      <c r="O1732" s="13"/>
    </row>
    <row r="1733">
      <c r="A1733" s="1" t="s">
        <v>10644</v>
      </c>
      <c r="B1733" s="1" t="s">
        <v>7166</v>
      </c>
      <c r="C1733" s="1" t="s">
        <v>10645</v>
      </c>
      <c r="D1733" s="1" t="s">
        <v>7162</v>
      </c>
      <c r="E1733" s="1">
        <v>599.0</v>
      </c>
      <c r="F1733" s="1">
        <v>594.3</v>
      </c>
      <c r="G1733" s="1" t="s">
        <v>7204</v>
      </c>
      <c r="H1733" s="12">
        <v>45844.0</v>
      </c>
      <c r="I1733" s="1">
        <v>7.0</v>
      </c>
      <c r="J1733" s="1">
        <v>2025.0</v>
      </c>
      <c r="K1733" s="1" t="s">
        <v>7170</v>
      </c>
      <c r="L1733" s="1">
        <v>303.2</v>
      </c>
      <c r="M1733" s="13">
        <v>355985.7</v>
      </c>
      <c r="N1733" s="1">
        <v>181616.8</v>
      </c>
      <c r="O1733" s="13"/>
    </row>
    <row r="1734">
      <c r="A1734" s="1" t="s">
        <v>10646</v>
      </c>
      <c r="B1734" s="1" t="s">
        <v>7180</v>
      </c>
      <c r="C1734" s="1" t="s">
        <v>10647</v>
      </c>
      <c r="D1734" s="1" t="s">
        <v>7198</v>
      </c>
      <c r="E1734" s="1">
        <v>272.0</v>
      </c>
      <c r="F1734" s="1">
        <v>550.15</v>
      </c>
      <c r="G1734" s="1" t="s">
        <v>7204</v>
      </c>
      <c r="H1734" s="12">
        <v>45699.0</v>
      </c>
      <c r="I1734" s="1">
        <v>2.0</v>
      </c>
      <c r="J1734" s="1">
        <v>2025.0</v>
      </c>
      <c r="K1734" s="1" t="s">
        <v>7170</v>
      </c>
      <c r="L1734" s="1">
        <v>343.0</v>
      </c>
      <c r="M1734" s="13">
        <v>149640.8</v>
      </c>
      <c r="N1734" s="1">
        <v>93296.0</v>
      </c>
      <c r="O1734" s="13"/>
    </row>
    <row r="1735">
      <c r="A1735" s="1" t="s">
        <v>10648</v>
      </c>
      <c r="B1735" s="1" t="s">
        <v>7160</v>
      </c>
      <c r="C1735" s="1" t="s">
        <v>10649</v>
      </c>
      <c r="D1735" s="1" t="s">
        <v>7198</v>
      </c>
      <c r="E1735" s="1">
        <v>785.0</v>
      </c>
      <c r="F1735" s="1">
        <v>350.6</v>
      </c>
      <c r="G1735" s="1" t="s">
        <v>7163</v>
      </c>
      <c r="H1735" s="12">
        <v>45815.0</v>
      </c>
      <c r="I1735" s="1">
        <v>6.0</v>
      </c>
      <c r="J1735" s="1">
        <v>2025.0</v>
      </c>
      <c r="K1735" s="1" t="s">
        <v>7170</v>
      </c>
      <c r="L1735" s="1">
        <v>163.9</v>
      </c>
      <c r="M1735" s="13">
        <v>275221.0</v>
      </c>
      <c r="N1735" s="1">
        <v>128661.5</v>
      </c>
      <c r="O1735" s="13"/>
    </row>
    <row r="1736">
      <c r="A1736" s="1" t="s">
        <v>10650</v>
      </c>
      <c r="B1736" s="1" t="s">
        <v>7202</v>
      </c>
      <c r="C1736" s="1" t="s">
        <v>10651</v>
      </c>
      <c r="D1736" s="1" t="s">
        <v>7213</v>
      </c>
      <c r="E1736" s="1">
        <v>253.0</v>
      </c>
      <c r="F1736" s="1">
        <v>362.44</v>
      </c>
      <c r="G1736" s="1" t="s">
        <v>7185</v>
      </c>
      <c r="H1736" s="12">
        <v>45759.0</v>
      </c>
      <c r="I1736" s="1">
        <v>4.0</v>
      </c>
      <c r="J1736" s="1">
        <v>2025.0</v>
      </c>
      <c r="K1736" s="1" t="s">
        <v>7164</v>
      </c>
      <c r="L1736" s="1">
        <v>379.5</v>
      </c>
      <c r="M1736" s="13">
        <v>91697.32</v>
      </c>
      <c r="N1736" s="1">
        <v>96013.5</v>
      </c>
      <c r="O1736" s="13"/>
    </row>
    <row r="1737">
      <c r="A1737" s="1" t="s">
        <v>10652</v>
      </c>
      <c r="B1737" s="1" t="s">
        <v>7202</v>
      </c>
      <c r="C1737" s="1" t="s">
        <v>10653</v>
      </c>
      <c r="D1737" s="1" t="s">
        <v>7162</v>
      </c>
      <c r="E1737" s="1">
        <v>872.0</v>
      </c>
      <c r="F1737" s="1">
        <v>586.19</v>
      </c>
      <c r="G1737" s="1" t="s">
        <v>7178</v>
      </c>
      <c r="H1737" s="12">
        <v>45738.0</v>
      </c>
      <c r="I1737" s="1">
        <v>3.0</v>
      </c>
      <c r="J1737" s="1">
        <v>2025.0</v>
      </c>
      <c r="K1737" s="1" t="s">
        <v>7170</v>
      </c>
      <c r="L1737" s="1">
        <v>258.9</v>
      </c>
      <c r="M1737" s="13">
        <v>511157.68</v>
      </c>
      <c r="N1737" s="1">
        <v>225760.8</v>
      </c>
      <c r="O1737" s="13"/>
    </row>
    <row r="1738">
      <c r="A1738" s="1" t="s">
        <v>10654</v>
      </c>
      <c r="B1738" s="1" t="s">
        <v>7202</v>
      </c>
      <c r="C1738" s="1" t="s">
        <v>10655</v>
      </c>
      <c r="D1738" s="1" t="s">
        <v>7174</v>
      </c>
      <c r="E1738" s="1">
        <v>761.0</v>
      </c>
      <c r="F1738" s="1">
        <v>483.61</v>
      </c>
      <c r="G1738" s="1" t="s">
        <v>7178</v>
      </c>
      <c r="H1738" s="12">
        <v>45664.0</v>
      </c>
      <c r="I1738" s="1">
        <v>1.0</v>
      </c>
      <c r="J1738" s="1">
        <v>2025.0</v>
      </c>
      <c r="K1738" s="1" t="s">
        <v>7170</v>
      </c>
      <c r="L1738" s="1">
        <v>359.2</v>
      </c>
      <c r="M1738" s="13">
        <v>368027.21</v>
      </c>
      <c r="N1738" s="1">
        <v>273351.2</v>
      </c>
      <c r="O1738" s="13"/>
    </row>
    <row r="1739">
      <c r="A1739" s="1" t="s">
        <v>10656</v>
      </c>
      <c r="B1739" s="1" t="s">
        <v>7180</v>
      </c>
      <c r="C1739" s="1" t="s">
        <v>10657</v>
      </c>
      <c r="D1739" s="1" t="s">
        <v>7188</v>
      </c>
      <c r="E1739" s="1">
        <v>298.0</v>
      </c>
      <c r="F1739" s="1">
        <v>438.78</v>
      </c>
      <c r="G1739" s="1" t="s">
        <v>7169</v>
      </c>
      <c r="H1739" s="12">
        <v>45926.0</v>
      </c>
      <c r="I1739" s="1">
        <v>9.0</v>
      </c>
      <c r="J1739" s="1">
        <v>2025.0</v>
      </c>
      <c r="K1739" s="1" t="s">
        <v>7164</v>
      </c>
      <c r="L1739" s="1">
        <v>213.8</v>
      </c>
      <c r="M1739" s="13">
        <v>130756.44</v>
      </c>
      <c r="N1739" s="1">
        <v>63712.4</v>
      </c>
      <c r="O1739" s="13"/>
    </row>
    <row r="1740">
      <c r="A1740" s="1" t="s">
        <v>10658</v>
      </c>
      <c r="B1740" s="1" t="s">
        <v>7166</v>
      </c>
      <c r="C1740" s="1" t="s">
        <v>10659</v>
      </c>
      <c r="D1740" s="1" t="s">
        <v>7174</v>
      </c>
      <c r="E1740" s="1">
        <v>526.0</v>
      </c>
      <c r="F1740" s="1">
        <v>558.43</v>
      </c>
      <c r="G1740" s="1" t="s">
        <v>7191</v>
      </c>
      <c r="H1740" s="12">
        <v>45672.0</v>
      </c>
      <c r="I1740" s="1">
        <v>1.0</v>
      </c>
      <c r="J1740" s="1">
        <v>2025.0</v>
      </c>
      <c r="K1740" s="1" t="s">
        <v>7170</v>
      </c>
      <c r="L1740" s="1">
        <v>224.9</v>
      </c>
      <c r="M1740" s="13">
        <v>293734.18</v>
      </c>
      <c r="N1740" s="1">
        <v>118297.4</v>
      </c>
      <c r="O1740" s="13"/>
    </row>
    <row r="1741">
      <c r="A1741" s="1" t="s">
        <v>10660</v>
      </c>
      <c r="B1741" s="1" t="s">
        <v>7206</v>
      </c>
      <c r="C1741" s="1" t="s">
        <v>10661</v>
      </c>
      <c r="D1741" s="1" t="s">
        <v>7174</v>
      </c>
      <c r="E1741" s="1">
        <v>807.0</v>
      </c>
      <c r="F1741" s="1">
        <v>429.7</v>
      </c>
      <c r="G1741" s="1" t="s">
        <v>7204</v>
      </c>
      <c r="H1741" s="12">
        <v>45817.0</v>
      </c>
      <c r="I1741" s="1">
        <v>6.0</v>
      </c>
      <c r="J1741" s="1">
        <v>2025.0</v>
      </c>
      <c r="K1741" s="1" t="s">
        <v>7170</v>
      </c>
      <c r="L1741" s="1">
        <v>279.2</v>
      </c>
      <c r="M1741" s="13">
        <v>346767.9</v>
      </c>
      <c r="N1741" s="1">
        <v>225314.4</v>
      </c>
      <c r="O1741" s="13"/>
    </row>
    <row r="1742">
      <c r="A1742" s="1" t="s">
        <v>10662</v>
      </c>
      <c r="B1742" s="1" t="s">
        <v>7202</v>
      </c>
      <c r="C1742" s="1" t="s">
        <v>10663</v>
      </c>
      <c r="D1742" s="1" t="s">
        <v>7162</v>
      </c>
      <c r="E1742" s="1">
        <v>123.0</v>
      </c>
      <c r="F1742" s="1">
        <v>534.08</v>
      </c>
      <c r="G1742" s="1" t="s">
        <v>7185</v>
      </c>
      <c r="H1742" s="12">
        <v>45929.0</v>
      </c>
      <c r="I1742" s="1">
        <v>9.0</v>
      </c>
      <c r="J1742" s="1">
        <v>2025.0</v>
      </c>
      <c r="K1742" s="1" t="s">
        <v>7170</v>
      </c>
      <c r="L1742" s="1">
        <v>433.5</v>
      </c>
      <c r="M1742" s="13">
        <v>65691.84</v>
      </c>
      <c r="N1742" s="1">
        <v>53320.5</v>
      </c>
      <c r="O1742" s="13"/>
    </row>
    <row r="1743">
      <c r="A1743" s="1" t="s">
        <v>10664</v>
      </c>
      <c r="B1743" s="1" t="s">
        <v>7172</v>
      </c>
      <c r="C1743" s="1" t="s">
        <v>10665</v>
      </c>
      <c r="D1743" s="1" t="s">
        <v>7162</v>
      </c>
      <c r="E1743" s="1">
        <v>898.0</v>
      </c>
      <c r="F1743" s="1">
        <v>464.34</v>
      </c>
      <c r="G1743" s="1" t="s">
        <v>7178</v>
      </c>
      <c r="H1743" s="12">
        <v>45951.0</v>
      </c>
      <c r="I1743" s="1">
        <v>10.0</v>
      </c>
      <c r="J1743" s="1">
        <v>2025.0</v>
      </c>
      <c r="K1743" s="1" t="s">
        <v>7164</v>
      </c>
      <c r="L1743" s="1">
        <v>130.6</v>
      </c>
      <c r="M1743" s="13">
        <v>416977.32</v>
      </c>
      <c r="N1743" s="1">
        <v>117278.8</v>
      </c>
      <c r="O1743" s="13"/>
    </row>
    <row r="1744">
      <c r="A1744" s="1" t="s">
        <v>10666</v>
      </c>
      <c r="B1744" s="1" t="s">
        <v>7172</v>
      </c>
      <c r="C1744" s="1" t="s">
        <v>10667</v>
      </c>
      <c r="D1744" s="1" t="s">
        <v>7210</v>
      </c>
      <c r="E1744" s="1">
        <v>298.0</v>
      </c>
      <c r="F1744" s="1">
        <v>543.92</v>
      </c>
      <c r="G1744" s="1" t="s">
        <v>7185</v>
      </c>
      <c r="H1744" s="12">
        <v>45856.0</v>
      </c>
      <c r="I1744" s="1">
        <v>7.0</v>
      </c>
      <c r="J1744" s="1">
        <v>2025.0</v>
      </c>
      <c r="K1744" s="1" t="s">
        <v>7164</v>
      </c>
      <c r="L1744" s="1">
        <v>168.8</v>
      </c>
      <c r="M1744" s="13">
        <v>162088.16</v>
      </c>
      <c r="N1744" s="1">
        <v>50302.4</v>
      </c>
      <c r="O1744" s="13"/>
    </row>
    <row r="1745">
      <c r="A1745" s="1" t="s">
        <v>10668</v>
      </c>
      <c r="B1745" s="1" t="s">
        <v>7176</v>
      </c>
      <c r="C1745" s="1" t="s">
        <v>10669</v>
      </c>
      <c r="D1745" s="1" t="s">
        <v>7198</v>
      </c>
      <c r="E1745" s="1">
        <v>525.0</v>
      </c>
      <c r="F1745" s="1">
        <v>413.38</v>
      </c>
      <c r="G1745" s="1" t="s">
        <v>7178</v>
      </c>
      <c r="H1745" s="12">
        <v>46003.0</v>
      </c>
      <c r="I1745" s="1">
        <v>12.0</v>
      </c>
      <c r="J1745" s="1">
        <v>2025.0</v>
      </c>
      <c r="K1745" s="1" t="s">
        <v>7164</v>
      </c>
      <c r="L1745" s="1">
        <v>109.4</v>
      </c>
      <c r="M1745" s="13">
        <v>217024.5</v>
      </c>
      <c r="N1745" s="1">
        <v>57435.0</v>
      </c>
      <c r="O1745" s="13"/>
    </row>
    <row r="1746">
      <c r="A1746" s="1" t="s">
        <v>10670</v>
      </c>
      <c r="B1746" s="1" t="s">
        <v>7180</v>
      </c>
      <c r="C1746" s="1" t="s">
        <v>10671</v>
      </c>
      <c r="D1746" s="1" t="s">
        <v>7198</v>
      </c>
      <c r="E1746" s="1">
        <v>399.0</v>
      </c>
      <c r="F1746" s="1">
        <v>424.27</v>
      </c>
      <c r="G1746" s="1" t="s">
        <v>7182</v>
      </c>
      <c r="H1746" s="12">
        <v>45750.0</v>
      </c>
      <c r="I1746" s="1">
        <v>4.0</v>
      </c>
      <c r="J1746" s="1">
        <v>2025.0</v>
      </c>
      <c r="K1746" s="1" t="s">
        <v>7170</v>
      </c>
      <c r="L1746" s="1">
        <v>494.0</v>
      </c>
      <c r="M1746" s="13">
        <v>169283.73</v>
      </c>
      <c r="N1746" s="1">
        <v>197106.0</v>
      </c>
      <c r="O1746" s="13"/>
    </row>
    <row r="1747">
      <c r="A1747" s="1" t="s">
        <v>10672</v>
      </c>
      <c r="B1747" s="1" t="s">
        <v>7166</v>
      </c>
      <c r="C1747" s="1" t="s">
        <v>10673</v>
      </c>
      <c r="D1747" s="1" t="s">
        <v>7174</v>
      </c>
      <c r="E1747" s="1">
        <v>366.0</v>
      </c>
      <c r="F1747" s="1">
        <v>389.31</v>
      </c>
      <c r="G1747" s="1" t="s">
        <v>7191</v>
      </c>
      <c r="H1747" s="12">
        <v>45857.0</v>
      </c>
      <c r="I1747" s="1">
        <v>7.0</v>
      </c>
      <c r="J1747" s="1">
        <v>2025.0</v>
      </c>
      <c r="K1747" s="1" t="s">
        <v>7164</v>
      </c>
      <c r="L1747" s="1">
        <v>427.7</v>
      </c>
      <c r="M1747" s="13">
        <v>142487.46</v>
      </c>
      <c r="N1747" s="1">
        <v>156538.2</v>
      </c>
      <c r="O1747" s="13"/>
    </row>
    <row r="1748">
      <c r="A1748" s="1" t="s">
        <v>10674</v>
      </c>
      <c r="B1748" s="1" t="s">
        <v>7206</v>
      </c>
      <c r="C1748" s="1" t="s">
        <v>10675</v>
      </c>
      <c r="D1748" s="1" t="s">
        <v>7168</v>
      </c>
      <c r="E1748" s="1">
        <v>155.0</v>
      </c>
      <c r="F1748" s="1">
        <v>544.19</v>
      </c>
      <c r="G1748" s="1" t="s">
        <v>7204</v>
      </c>
      <c r="H1748" s="12">
        <v>45844.0</v>
      </c>
      <c r="I1748" s="1">
        <v>7.0</v>
      </c>
      <c r="J1748" s="1">
        <v>2025.0</v>
      </c>
      <c r="K1748" s="1" t="s">
        <v>7164</v>
      </c>
      <c r="L1748" s="1">
        <v>264.6</v>
      </c>
      <c r="M1748" s="13">
        <v>84349.45</v>
      </c>
      <c r="N1748" s="1">
        <v>41013.0</v>
      </c>
      <c r="O1748" s="13"/>
    </row>
    <row r="1749">
      <c r="A1749" s="1" t="s">
        <v>10676</v>
      </c>
      <c r="B1749" s="1" t="s">
        <v>7166</v>
      </c>
      <c r="C1749" s="1" t="s">
        <v>10677</v>
      </c>
      <c r="D1749" s="1" t="s">
        <v>7174</v>
      </c>
      <c r="E1749" s="1">
        <v>599.0</v>
      </c>
      <c r="F1749" s="1">
        <v>504.01</v>
      </c>
      <c r="G1749" s="1" t="s">
        <v>7191</v>
      </c>
      <c r="H1749" s="12">
        <v>45766.0</v>
      </c>
      <c r="I1749" s="1">
        <v>4.0</v>
      </c>
      <c r="J1749" s="1">
        <v>2025.0</v>
      </c>
      <c r="K1749" s="1" t="s">
        <v>7164</v>
      </c>
      <c r="L1749" s="1">
        <v>497.2</v>
      </c>
      <c r="M1749" s="13">
        <v>301901.99</v>
      </c>
      <c r="N1749" s="1">
        <v>297822.8</v>
      </c>
      <c r="O1749" s="13"/>
    </row>
    <row r="1750">
      <c r="A1750" s="1" t="s">
        <v>10678</v>
      </c>
      <c r="B1750" s="1" t="s">
        <v>7166</v>
      </c>
      <c r="C1750" s="1" t="s">
        <v>10679</v>
      </c>
      <c r="D1750" s="1" t="s">
        <v>7188</v>
      </c>
      <c r="E1750" s="1">
        <v>403.0</v>
      </c>
      <c r="F1750" s="1">
        <v>305.92</v>
      </c>
      <c r="G1750" s="1" t="s">
        <v>7191</v>
      </c>
      <c r="H1750" s="12">
        <v>45865.0</v>
      </c>
      <c r="I1750" s="1">
        <v>7.0</v>
      </c>
      <c r="J1750" s="1">
        <v>2025.0</v>
      </c>
      <c r="K1750" s="1" t="s">
        <v>7164</v>
      </c>
      <c r="L1750" s="1">
        <v>313.6</v>
      </c>
      <c r="M1750" s="13">
        <v>123285.76</v>
      </c>
      <c r="N1750" s="1">
        <v>126380.8</v>
      </c>
      <c r="O1750" s="13"/>
    </row>
    <row r="1751">
      <c r="A1751" s="1" t="s">
        <v>10680</v>
      </c>
      <c r="B1751" s="1" t="s">
        <v>7166</v>
      </c>
      <c r="C1751" s="1" t="s">
        <v>10681</v>
      </c>
      <c r="D1751" s="1" t="s">
        <v>7188</v>
      </c>
      <c r="E1751" s="1">
        <v>280.0</v>
      </c>
      <c r="F1751" s="1">
        <v>321.33</v>
      </c>
      <c r="G1751" s="1" t="s">
        <v>7191</v>
      </c>
      <c r="H1751" s="12">
        <v>45947.0</v>
      </c>
      <c r="I1751" s="1">
        <v>10.0</v>
      </c>
      <c r="J1751" s="1">
        <v>2025.0</v>
      </c>
      <c r="K1751" s="1" t="s">
        <v>7164</v>
      </c>
      <c r="L1751" s="1">
        <v>196.7</v>
      </c>
      <c r="M1751" s="13">
        <v>89972.4</v>
      </c>
      <c r="N1751" s="1">
        <v>55076.0</v>
      </c>
      <c r="O1751" s="13"/>
    </row>
    <row r="1752">
      <c r="A1752" s="1" t="s">
        <v>10682</v>
      </c>
      <c r="B1752" s="1" t="s">
        <v>7166</v>
      </c>
      <c r="C1752" s="1" t="s">
        <v>10683</v>
      </c>
      <c r="D1752" s="1" t="s">
        <v>7188</v>
      </c>
      <c r="E1752" s="1">
        <v>641.0</v>
      </c>
      <c r="F1752" s="1">
        <v>324.03</v>
      </c>
      <c r="G1752" s="1" t="s">
        <v>7191</v>
      </c>
      <c r="H1752" s="12">
        <v>45837.0</v>
      </c>
      <c r="I1752" s="1">
        <v>6.0</v>
      </c>
      <c r="J1752" s="1">
        <v>2025.0</v>
      </c>
      <c r="K1752" s="1" t="s">
        <v>7170</v>
      </c>
      <c r="L1752" s="1">
        <v>274.2</v>
      </c>
      <c r="M1752" s="13">
        <v>207703.23</v>
      </c>
      <c r="N1752" s="1">
        <v>175762.2</v>
      </c>
      <c r="O1752" s="13"/>
    </row>
    <row r="1753">
      <c r="A1753" s="1" t="s">
        <v>10684</v>
      </c>
      <c r="B1753" s="1" t="s">
        <v>7180</v>
      </c>
      <c r="C1753" s="1" t="s">
        <v>10685</v>
      </c>
      <c r="D1753" s="1" t="s">
        <v>7198</v>
      </c>
      <c r="E1753" s="1">
        <v>203.0</v>
      </c>
      <c r="F1753" s="1">
        <v>468.33</v>
      </c>
      <c r="G1753" s="1" t="s">
        <v>7169</v>
      </c>
      <c r="H1753" s="12">
        <v>45829.0</v>
      </c>
      <c r="I1753" s="1">
        <v>6.0</v>
      </c>
      <c r="J1753" s="1">
        <v>2025.0</v>
      </c>
      <c r="K1753" s="1" t="s">
        <v>7164</v>
      </c>
      <c r="L1753" s="1">
        <v>283.1</v>
      </c>
      <c r="M1753" s="13">
        <v>95070.99</v>
      </c>
      <c r="N1753" s="1">
        <v>57469.3</v>
      </c>
      <c r="O1753" s="13"/>
    </row>
    <row r="1754">
      <c r="A1754" s="1" t="s">
        <v>10686</v>
      </c>
      <c r="B1754" s="1" t="s">
        <v>7206</v>
      </c>
      <c r="C1754" s="1" t="s">
        <v>10687</v>
      </c>
      <c r="D1754" s="1" t="s">
        <v>7174</v>
      </c>
      <c r="E1754" s="1">
        <v>154.0</v>
      </c>
      <c r="F1754" s="1">
        <v>474.57</v>
      </c>
      <c r="G1754" s="1" t="s">
        <v>7204</v>
      </c>
      <c r="H1754" s="12">
        <v>45896.0</v>
      </c>
      <c r="I1754" s="1">
        <v>8.0</v>
      </c>
      <c r="J1754" s="1">
        <v>2025.0</v>
      </c>
      <c r="K1754" s="1" t="s">
        <v>7164</v>
      </c>
      <c r="L1754" s="1">
        <v>364.5</v>
      </c>
      <c r="M1754" s="13">
        <v>73083.78</v>
      </c>
      <c r="N1754" s="1">
        <v>56133.0</v>
      </c>
      <c r="O1754" s="13"/>
    </row>
    <row r="1755">
      <c r="A1755" s="1" t="s">
        <v>10688</v>
      </c>
      <c r="B1755" s="1" t="s">
        <v>7176</v>
      </c>
      <c r="C1755" s="1" t="s">
        <v>10689</v>
      </c>
      <c r="D1755" s="1" t="s">
        <v>7210</v>
      </c>
      <c r="E1755" s="1">
        <v>437.0</v>
      </c>
      <c r="F1755" s="1">
        <v>487.08</v>
      </c>
      <c r="G1755" s="1" t="s">
        <v>7182</v>
      </c>
      <c r="H1755" s="12">
        <v>45751.0</v>
      </c>
      <c r="I1755" s="1">
        <v>4.0</v>
      </c>
      <c r="J1755" s="1">
        <v>2025.0</v>
      </c>
      <c r="K1755" s="1" t="s">
        <v>7164</v>
      </c>
      <c r="L1755" s="1">
        <v>204.6</v>
      </c>
      <c r="M1755" s="13">
        <v>212853.96</v>
      </c>
      <c r="N1755" s="1">
        <v>89410.2</v>
      </c>
      <c r="O1755" s="13"/>
    </row>
    <row r="1756">
      <c r="A1756" s="1" t="s">
        <v>10690</v>
      </c>
      <c r="B1756" s="1" t="s">
        <v>7180</v>
      </c>
      <c r="C1756" s="1" t="s">
        <v>10691</v>
      </c>
      <c r="D1756" s="1" t="s">
        <v>7188</v>
      </c>
      <c r="E1756" s="1">
        <v>191.0</v>
      </c>
      <c r="F1756" s="1">
        <v>559.17</v>
      </c>
      <c r="G1756" s="1" t="s">
        <v>7178</v>
      </c>
      <c r="H1756" s="12">
        <v>45875.0</v>
      </c>
      <c r="I1756" s="1">
        <v>8.0</v>
      </c>
      <c r="J1756" s="1">
        <v>2025.0</v>
      </c>
      <c r="K1756" s="1" t="s">
        <v>7164</v>
      </c>
      <c r="L1756" s="1">
        <v>335.5</v>
      </c>
      <c r="M1756" s="13">
        <v>106801.47</v>
      </c>
      <c r="N1756" s="1">
        <v>64080.5</v>
      </c>
      <c r="O1756" s="13"/>
    </row>
    <row r="1757">
      <c r="A1757" s="1" t="s">
        <v>10692</v>
      </c>
      <c r="B1757" s="1" t="s">
        <v>7172</v>
      </c>
      <c r="C1757" s="1" t="s">
        <v>10693</v>
      </c>
      <c r="D1757" s="1" t="s">
        <v>7174</v>
      </c>
      <c r="E1757" s="1">
        <v>621.0</v>
      </c>
      <c r="F1757" s="1">
        <v>526.71</v>
      </c>
      <c r="G1757" s="1" t="s">
        <v>7178</v>
      </c>
      <c r="H1757" s="12">
        <v>46010.0</v>
      </c>
      <c r="I1757" s="1">
        <v>12.0</v>
      </c>
      <c r="J1757" s="1">
        <v>2025.0</v>
      </c>
      <c r="K1757" s="1" t="s">
        <v>7164</v>
      </c>
      <c r="L1757" s="1">
        <v>179.3</v>
      </c>
      <c r="M1757" s="13">
        <v>327086.91</v>
      </c>
      <c r="N1757" s="1">
        <v>111345.3</v>
      </c>
      <c r="O1757" s="13"/>
    </row>
    <row r="1758">
      <c r="A1758" s="1" t="s">
        <v>10694</v>
      </c>
      <c r="B1758" s="1" t="s">
        <v>7166</v>
      </c>
      <c r="C1758" s="1" t="s">
        <v>10695</v>
      </c>
      <c r="D1758" s="1" t="s">
        <v>7198</v>
      </c>
      <c r="E1758" s="1">
        <v>510.0</v>
      </c>
      <c r="F1758" s="1">
        <v>524.58</v>
      </c>
      <c r="G1758" s="1" t="s">
        <v>7204</v>
      </c>
      <c r="H1758" s="12">
        <v>45926.0</v>
      </c>
      <c r="I1758" s="1">
        <v>9.0</v>
      </c>
      <c r="J1758" s="1">
        <v>2025.0</v>
      </c>
      <c r="K1758" s="1" t="s">
        <v>7164</v>
      </c>
      <c r="L1758" s="1">
        <v>323.3</v>
      </c>
      <c r="M1758" s="13">
        <v>267535.8</v>
      </c>
      <c r="N1758" s="1">
        <v>164883.0</v>
      </c>
      <c r="O1758" s="13"/>
    </row>
    <row r="1759">
      <c r="A1759" s="1" t="s">
        <v>10696</v>
      </c>
      <c r="B1759" s="1" t="s">
        <v>7166</v>
      </c>
      <c r="C1759" s="1" t="s">
        <v>10697</v>
      </c>
      <c r="D1759" s="1" t="s">
        <v>7188</v>
      </c>
      <c r="E1759" s="1">
        <v>696.0</v>
      </c>
      <c r="F1759" s="1">
        <v>589.41</v>
      </c>
      <c r="G1759" s="1" t="s">
        <v>7191</v>
      </c>
      <c r="H1759" s="12">
        <v>45889.0</v>
      </c>
      <c r="I1759" s="1">
        <v>8.0</v>
      </c>
      <c r="J1759" s="1">
        <v>2025.0</v>
      </c>
      <c r="K1759" s="1" t="s">
        <v>7164</v>
      </c>
      <c r="L1759" s="1">
        <v>128.2</v>
      </c>
      <c r="M1759" s="13">
        <v>410229.36</v>
      </c>
      <c r="N1759" s="1">
        <v>89227.2</v>
      </c>
      <c r="O1759" s="13"/>
    </row>
    <row r="1760">
      <c r="A1760" s="1" t="s">
        <v>10698</v>
      </c>
      <c r="B1760" s="1" t="s">
        <v>7166</v>
      </c>
      <c r="C1760" s="1" t="s">
        <v>10699</v>
      </c>
      <c r="D1760" s="1" t="s">
        <v>7188</v>
      </c>
      <c r="E1760" s="1">
        <v>641.0</v>
      </c>
      <c r="F1760" s="1">
        <v>533.42</v>
      </c>
      <c r="G1760" s="1" t="s">
        <v>7191</v>
      </c>
      <c r="H1760" s="12">
        <v>45915.0</v>
      </c>
      <c r="I1760" s="1">
        <v>9.0</v>
      </c>
      <c r="J1760" s="1">
        <v>2025.0</v>
      </c>
      <c r="K1760" s="1" t="s">
        <v>7164</v>
      </c>
      <c r="L1760" s="1">
        <v>460.6</v>
      </c>
      <c r="M1760" s="13">
        <v>341922.22</v>
      </c>
      <c r="N1760" s="1">
        <v>295244.6</v>
      </c>
      <c r="O1760" s="13"/>
    </row>
    <row r="1761">
      <c r="A1761" s="1" t="s">
        <v>10700</v>
      </c>
      <c r="B1761" s="1" t="s">
        <v>7166</v>
      </c>
      <c r="C1761" s="1" t="s">
        <v>10701</v>
      </c>
      <c r="D1761" s="1" t="s">
        <v>7168</v>
      </c>
      <c r="E1761" s="1">
        <v>907.0</v>
      </c>
      <c r="F1761" s="1">
        <v>477.31</v>
      </c>
      <c r="G1761" s="1" t="s">
        <v>7169</v>
      </c>
      <c r="H1761" s="12">
        <v>45757.0</v>
      </c>
      <c r="I1761" s="1">
        <v>4.0</v>
      </c>
      <c r="J1761" s="1">
        <v>2025.0</v>
      </c>
      <c r="K1761" s="1" t="s">
        <v>7164</v>
      </c>
      <c r="L1761" s="1">
        <v>119.6</v>
      </c>
      <c r="M1761" s="13">
        <v>432920.17</v>
      </c>
      <c r="N1761" s="1">
        <v>108477.2</v>
      </c>
      <c r="O1761" s="13"/>
    </row>
    <row r="1762">
      <c r="A1762" s="1" t="s">
        <v>10702</v>
      </c>
      <c r="B1762" s="1" t="s">
        <v>7166</v>
      </c>
      <c r="C1762" s="1" t="s">
        <v>10703</v>
      </c>
      <c r="D1762" s="1" t="s">
        <v>7188</v>
      </c>
      <c r="E1762" s="1">
        <v>634.0</v>
      </c>
      <c r="F1762" s="1">
        <v>312.18</v>
      </c>
      <c r="G1762" s="1" t="s">
        <v>7191</v>
      </c>
      <c r="H1762" s="12">
        <v>45939.0</v>
      </c>
      <c r="I1762" s="1">
        <v>10.0</v>
      </c>
      <c r="J1762" s="1">
        <v>2025.0</v>
      </c>
      <c r="K1762" s="1" t="s">
        <v>7164</v>
      </c>
      <c r="L1762" s="1">
        <v>346.2</v>
      </c>
      <c r="M1762" s="13">
        <v>197922.12</v>
      </c>
      <c r="N1762" s="1">
        <v>219490.8</v>
      </c>
      <c r="O1762" s="13"/>
    </row>
    <row r="1763">
      <c r="A1763" s="1" t="s">
        <v>10704</v>
      </c>
      <c r="B1763" s="1" t="s">
        <v>7172</v>
      </c>
      <c r="C1763" s="1" t="s">
        <v>10705</v>
      </c>
      <c r="D1763" s="1" t="s">
        <v>7168</v>
      </c>
      <c r="E1763" s="1">
        <v>346.0</v>
      </c>
      <c r="F1763" s="1">
        <v>536.86</v>
      </c>
      <c r="G1763" s="1" t="s">
        <v>7185</v>
      </c>
      <c r="H1763" s="12">
        <v>45908.0</v>
      </c>
      <c r="I1763" s="1">
        <v>9.0</v>
      </c>
      <c r="J1763" s="1">
        <v>2025.0</v>
      </c>
      <c r="K1763" s="1" t="s">
        <v>7164</v>
      </c>
      <c r="L1763" s="1">
        <v>270.3</v>
      </c>
      <c r="M1763" s="13">
        <v>185753.56</v>
      </c>
      <c r="N1763" s="1">
        <v>93523.8</v>
      </c>
      <c r="O1763" s="13"/>
    </row>
    <row r="1764">
      <c r="A1764" s="1" t="s">
        <v>10706</v>
      </c>
      <c r="B1764" s="1" t="s">
        <v>7166</v>
      </c>
      <c r="C1764" s="1" t="s">
        <v>10707</v>
      </c>
      <c r="D1764" s="1" t="s">
        <v>7162</v>
      </c>
      <c r="E1764" s="1">
        <v>302.0</v>
      </c>
      <c r="F1764" s="1">
        <v>419.07</v>
      </c>
      <c r="G1764" s="1" t="s">
        <v>7169</v>
      </c>
      <c r="H1764" s="12">
        <v>45875.0</v>
      </c>
      <c r="I1764" s="1">
        <v>8.0</v>
      </c>
      <c r="J1764" s="1">
        <v>2025.0</v>
      </c>
      <c r="K1764" s="1" t="s">
        <v>7164</v>
      </c>
      <c r="L1764" s="1">
        <v>351.6</v>
      </c>
      <c r="M1764" s="13">
        <v>126559.14</v>
      </c>
      <c r="N1764" s="1">
        <v>106183.2</v>
      </c>
      <c r="O1764" s="13"/>
    </row>
    <row r="1765">
      <c r="A1765" s="1" t="s">
        <v>10708</v>
      </c>
      <c r="B1765" s="1" t="s">
        <v>7160</v>
      </c>
      <c r="C1765" s="1" t="s">
        <v>10709</v>
      </c>
      <c r="D1765" s="1" t="s">
        <v>7162</v>
      </c>
      <c r="E1765" s="1">
        <v>435.0</v>
      </c>
      <c r="F1765" s="1">
        <v>455.74</v>
      </c>
      <c r="G1765" s="1" t="s">
        <v>7182</v>
      </c>
      <c r="H1765" s="12">
        <v>45793.0</v>
      </c>
      <c r="I1765" s="1">
        <v>5.0</v>
      </c>
      <c r="J1765" s="1">
        <v>2025.0</v>
      </c>
      <c r="K1765" s="1" t="s">
        <v>7164</v>
      </c>
      <c r="L1765" s="1">
        <v>129.0</v>
      </c>
      <c r="M1765" s="13">
        <v>198246.9</v>
      </c>
      <c r="N1765" s="1">
        <v>56115.0</v>
      </c>
      <c r="O1765" s="13"/>
    </row>
    <row r="1766">
      <c r="A1766" s="1" t="s">
        <v>10710</v>
      </c>
      <c r="B1766" s="1" t="s">
        <v>7160</v>
      </c>
      <c r="C1766" s="1" t="s">
        <v>10711</v>
      </c>
      <c r="D1766" s="1" t="s">
        <v>7162</v>
      </c>
      <c r="E1766" s="1">
        <v>277.0</v>
      </c>
      <c r="F1766" s="1">
        <v>470.95</v>
      </c>
      <c r="G1766" s="1" t="s">
        <v>7169</v>
      </c>
      <c r="H1766" s="12">
        <v>45856.0</v>
      </c>
      <c r="I1766" s="1">
        <v>7.0</v>
      </c>
      <c r="J1766" s="1">
        <v>2025.0</v>
      </c>
      <c r="K1766" s="1" t="s">
        <v>7164</v>
      </c>
      <c r="L1766" s="1">
        <v>225.5</v>
      </c>
      <c r="M1766" s="13">
        <v>130453.15</v>
      </c>
      <c r="N1766" s="1">
        <v>62463.5</v>
      </c>
      <c r="O1766" s="13"/>
    </row>
    <row r="1767">
      <c r="A1767" s="1" t="s">
        <v>10712</v>
      </c>
      <c r="B1767" s="1" t="s">
        <v>7160</v>
      </c>
      <c r="C1767" s="1" t="s">
        <v>10713</v>
      </c>
      <c r="D1767" s="1" t="s">
        <v>7213</v>
      </c>
      <c r="E1767" s="1">
        <v>767.0</v>
      </c>
      <c r="F1767" s="1">
        <v>507.97</v>
      </c>
      <c r="G1767" s="1" t="s">
        <v>7182</v>
      </c>
      <c r="H1767" s="12">
        <v>45956.0</v>
      </c>
      <c r="I1767" s="1">
        <v>10.0</v>
      </c>
      <c r="J1767" s="1">
        <v>2025.0</v>
      </c>
      <c r="K1767" s="1" t="s">
        <v>7164</v>
      </c>
      <c r="L1767" s="1">
        <v>414.1</v>
      </c>
      <c r="M1767" s="13">
        <v>389612.99</v>
      </c>
      <c r="N1767" s="1">
        <v>317614.7</v>
      </c>
      <c r="O1767" s="13"/>
    </row>
    <row r="1768">
      <c r="A1768" s="1" t="s">
        <v>10714</v>
      </c>
      <c r="B1768" s="1" t="s">
        <v>7172</v>
      </c>
      <c r="C1768" s="1" t="s">
        <v>10715</v>
      </c>
      <c r="D1768" s="1" t="s">
        <v>7210</v>
      </c>
      <c r="E1768" s="1">
        <v>691.0</v>
      </c>
      <c r="F1768" s="1">
        <v>507.29</v>
      </c>
      <c r="G1768" s="1" t="s">
        <v>7204</v>
      </c>
      <c r="H1768" s="12">
        <v>45836.0</v>
      </c>
      <c r="I1768" s="1">
        <v>6.0</v>
      </c>
      <c r="J1768" s="1">
        <v>2025.0</v>
      </c>
      <c r="K1768" s="1" t="s">
        <v>7164</v>
      </c>
      <c r="L1768" s="1">
        <v>495.8</v>
      </c>
      <c r="M1768" s="13">
        <v>350537.39</v>
      </c>
      <c r="N1768" s="1">
        <v>342597.8</v>
      </c>
      <c r="O1768" s="13"/>
    </row>
    <row r="1769">
      <c r="A1769" s="1" t="s">
        <v>10716</v>
      </c>
      <c r="B1769" s="1" t="s">
        <v>7166</v>
      </c>
      <c r="C1769" s="1" t="s">
        <v>10717</v>
      </c>
      <c r="D1769" s="1" t="s">
        <v>7210</v>
      </c>
      <c r="E1769" s="1">
        <v>352.0</v>
      </c>
      <c r="F1769" s="1">
        <v>595.12</v>
      </c>
      <c r="G1769" s="1" t="s">
        <v>7182</v>
      </c>
      <c r="H1769" s="12">
        <v>45780.0</v>
      </c>
      <c r="I1769" s="1">
        <v>5.0</v>
      </c>
      <c r="J1769" s="1">
        <v>2025.0</v>
      </c>
      <c r="K1769" s="1" t="s">
        <v>7164</v>
      </c>
      <c r="L1769" s="1">
        <v>495.5</v>
      </c>
      <c r="M1769" s="13">
        <v>209482.24</v>
      </c>
      <c r="N1769" s="1">
        <v>174416.0</v>
      </c>
      <c r="O1769" s="13"/>
    </row>
    <row r="1770">
      <c r="A1770" s="1" t="s">
        <v>10718</v>
      </c>
      <c r="B1770" s="1" t="s">
        <v>7166</v>
      </c>
      <c r="C1770" s="1" t="s">
        <v>10719</v>
      </c>
      <c r="D1770" s="1" t="s">
        <v>7162</v>
      </c>
      <c r="E1770" s="1">
        <v>393.0</v>
      </c>
      <c r="F1770" s="1">
        <v>448.61</v>
      </c>
      <c r="G1770" s="1" t="s">
        <v>7163</v>
      </c>
      <c r="H1770" s="12">
        <v>45821.0</v>
      </c>
      <c r="I1770" s="1">
        <v>6.0</v>
      </c>
      <c r="J1770" s="1">
        <v>2025.0</v>
      </c>
      <c r="K1770" s="1" t="s">
        <v>7170</v>
      </c>
      <c r="L1770" s="1">
        <v>111.9</v>
      </c>
      <c r="M1770" s="13">
        <v>176303.73</v>
      </c>
      <c r="N1770" s="1">
        <v>43976.7</v>
      </c>
      <c r="O1770" s="13"/>
    </row>
    <row r="1771">
      <c r="A1771" s="1" t="s">
        <v>10720</v>
      </c>
      <c r="B1771" s="1" t="s">
        <v>7206</v>
      </c>
      <c r="C1771" s="1" t="s">
        <v>10721</v>
      </c>
      <c r="D1771" s="1" t="s">
        <v>7210</v>
      </c>
      <c r="E1771" s="1">
        <v>245.0</v>
      </c>
      <c r="F1771" s="1">
        <v>523.01</v>
      </c>
      <c r="G1771" s="1" t="s">
        <v>7185</v>
      </c>
      <c r="H1771" s="12">
        <v>45787.0</v>
      </c>
      <c r="I1771" s="1">
        <v>5.0</v>
      </c>
      <c r="J1771" s="1">
        <v>2025.0</v>
      </c>
      <c r="K1771" s="1" t="s">
        <v>7170</v>
      </c>
      <c r="L1771" s="1">
        <v>183.1</v>
      </c>
      <c r="M1771" s="13">
        <v>128137.45</v>
      </c>
      <c r="N1771" s="1">
        <v>44859.5</v>
      </c>
      <c r="O1771" s="13"/>
    </row>
    <row r="1772">
      <c r="A1772" s="1" t="s">
        <v>10722</v>
      </c>
      <c r="B1772" s="1" t="s">
        <v>7166</v>
      </c>
      <c r="C1772" s="1" t="s">
        <v>10723</v>
      </c>
      <c r="D1772" s="1" t="s">
        <v>7213</v>
      </c>
      <c r="E1772" s="1">
        <v>197.0</v>
      </c>
      <c r="F1772" s="1">
        <v>579.08</v>
      </c>
      <c r="G1772" s="1" t="s">
        <v>7185</v>
      </c>
      <c r="H1772" s="12">
        <v>45884.0</v>
      </c>
      <c r="I1772" s="1">
        <v>8.0</v>
      </c>
      <c r="J1772" s="1">
        <v>2025.0</v>
      </c>
      <c r="K1772" s="1" t="s">
        <v>7164</v>
      </c>
      <c r="L1772" s="1">
        <v>394.8</v>
      </c>
      <c r="M1772" s="13">
        <v>114078.76</v>
      </c>
      <c r="N1772" s="1">
        <v>77775.6</v>
      </c>
      <c r="O1772" s="13"/>
    </row>
    <row r="1773">
      <c r="A1773" s="1" t="s">
        <v>10724</v>
      </c>
      <c r="B1773" s="1" t="s">
        <v>7176</v>
      </c>
      <c r="C1773" s="1" t="s">
        <v>10725</v>
      </c>
      <c r="D1773" s="1" t="s">
        <v>7174</v>
      </c>
      <c r="E1773" s="1">
        <v>673.0</v>
      </c>
      <c r="F1773" s="1">
        <v>313.92</v>
      </c>
      <c r="G1773" s="1" t="s">
        <v>7169</v>
      </c>
      <c r="H1773" s="12">
        <v>45660.0</v>
      </c>
      <c r="I1773" s="1">
        <v>1.0</v>
      </c>
      <c r="J1773" s="1">
        <v>2025.0</v>
      </c>
      <c r="K1773" s="1" t="s">
        <v>7164</v>
      </c>
      <c r="L1773" s="1">
        <v>267.0</v>
      </c>
      <c r="M1773" s="13">
        <v>211268.16</v>
      </c>
      <c r="N1773" s="1">
        <v>179691.0</v>
      </c>
      <c r="O1773" s="13"/>
    </row>
    <row r="1774">
      <c r="A1774" s="1" t="s">
        <v>10726</v>
      </c>
      <c r="B1774" s="1" t="s">
        <v>7206</v>
      </c>
      <c r="C1774" s="1" t="s">
        <v>10727</v>
      </c>
      <c r="D1774" s="1" t="s">
        <v>7188</v>
      </c>
      <c r="E1774" s="1">
        <v>591.0</v>
      </c>
      <c r="F1774" s="1">
        <v>578.94</v>
      </c>
      <c r="G1774" s="1" t="s">
        <v>7169</v>
      </c>
      <c r="H1774" s="12">
        <v>45926.0</v>
      </c>
      <c r="I1774" s="1">
        <v>9.0</v>
      </c>
      <c r="J1774" s="1">
        <v>2025.0</v>
      </c>
      <c r="K1774" s="1" t="s">
        <v>7164</v>
      </c>
      <c r="L1774" s="1">
        <v>319.4</v>
      </c>
      <c r="M1774" s="13">
        <v>342153.54</v>
      </c>
      <c r="N1774" s="1">
        <v>188765.4</v>
      </c>
      <c r="O1774" s="13"/>
    </row>
    <row r="1775">
      <c r="A1775" s="1" t="s">
        <v>10728</v>
      </c>
      <c r="B1775" s="1" t="s">
        <v>7202</v>
      </c>
      <c r="C1775" s="1" t="s">
        <v>10729</v>
      </c>
      <c r="D1775" s="1" t="s">
        <v>7168</v>
      </c>
      <c r="E1775" s="1">
        <v>986.0</v>
      </c>
      <c r="F1775" s="1">
        <v>442.74</v>
      </c>
      <c r="G1775" s="1" t="s">
        <v>7169</v>
      </c>
      <c r="H1775" s="12">
        <v>45977.0</v>
      </c>
      <c r="I1775" s="1">
        <v>11.0</v>
      </c>
      <c r="J1775" s="1">
        <v>2025.0</v>
      </c>
      <c r="K1775" s="1" t="s">
        <v>7164</v>
      </c>
      <c r="L1775" s="1">
        <v>470.4</v>
      </c>
      <c r="M1775" s="13">
        <v>436541.64</v>
      </c>
      <c r="N1775" s="1">
        <v>463814.4</v>
      </c>
      <c r="O1775" s="13"/>
    </row>
    <row r="1776">
      <c r="A1776" s="1" t="s">
        <v>10730</v>
      </c>
      <c r="B1776" s="1" t="s">
        <v>7202</v>
      </c>
      <c r="C1776" s="1" t="s">
        <v>10731</v>
      </c>
      <c r="D1776" s="1" t="s">
        <v>7198</v>
      </c>
      <c r="E1776" s="1">
        <v>726.0</v>
      </c>
      <c r="F1776" s="1">
        <v>348.81</v>
      </c>
      <c r="G1776" s="1" t="s">
        <v>7185</v>
      </c>
      <c r="H1776" s="12">
        <v>45883.0</v>
      </c>
      <c r="I1776" s="1">
        <v>8.0</v>
      </c>
      <c r="J1776" s="1">
        <v>2025.0</v>
      </c>
      <c r="K1776" s="1" t="s">
        <v>7164</v>
      </c>
      <c r="L1776" s="1">
        <v>393.3</v>
      </c>
      <c r="M1776" s="13">
        <v>253236.06</v>
      </c>
      <c r="N1776" s="1">
        <v>285535.8</v>
      </c>
      <c r="O1776" s="13"/>
    </row>
    <row r="1777">
      <c r="A1777" s="1" t="s">
        <v>10732</v>
      </c>
      <c r="B1777" s="1" t="s">
        <v>7202</v>
      </c>
      <c r="C1777" s="1" t="s">
        <v>10733</v>
      </c>
      <c r="D1777" s="1" t="s">
        <v>7174</v>
      </c>
      <c r="E1777" s="1">
        <v>748.0</v>
      </c>
      <c r="F1777" s="1">
        <v>511.46</v>
      </c>
      <c r="G1777" s="1" t="s">
        <v>7182</v>
      </c>
      <c r="H1777" s="12">
        <v>45674.0</v>
      </c>
      <c r="I1777" s="1">
        <v>1.0</v>
      </c>
      <c r="J1777" s="1">
        <v>2025.0</v>
      </c>
      <c r="K1777" s="1" t="s">
        <v>7164</v>
      </c>
      <c r="L1777" s="1">
        <v>431.4</v>
      </c>
      <c r="M1777" s="13">
        <v>382572.08</v>
      </c>
      <c r="N1777" s="1">
        <v>322687.2</v>
      </c>
      <c r="O1777" s="13"/>
    </row>
    <row r="1778">
      <c r="A1778" s="1" t="s">
        <v>10734</v>
      </c>
      <c r="B1778" s="1" t="s">
        <v>7160</v>
      </c>
      <c r="C1778" s="1" t="s">
        <v>10735</v>
      </c>
      <c r="D1778" s="1" t="s">
        <v>7198</v>
      </c>
      <c r="E1778" s="1">
        <v>285.0</v>
      </c>
      <c r="F1778" s="1">
        <v>503.73</v>
      </c>
      <c r="G1778" s="1" t="s">
        <v>7163</v>
      </c>
      <c r="H1778" s="12">
        <v>45775.0</v>
      </c>
      <c r="I1778" s="1">
        <v>4.0</v>
      </c>
      <c r="J1778" s="1">
        <v>2025.0</v>
      </c>
      <c r="K1778" s="1" t="s">
        <v>7170</v>
      </c>
      <c r="L1778" s="1">
        <v>449.0</v>
      </c>
      <c r="M1778" s="13">
        <v>143563.05</v>
      </c>
      <c r="N1778" s="1">
        <v>127965.0</v>
      </c>
      <c r="O1778" s="13"/>
    </row>
    <row r="1779">
      <c r="A1779" s="1" t="s">
        <v>10736</v>
      </c>
      <c r="B1779" s="1" t="s">
        <v>7176</v>
      </c>
      <c r="C1779" s="1" t="s">
        <v>10737</v>
      </c>
      <c r="D1779" s="1" t="s">
        <v>7210</v>
      </c>
      <c r="E1779" s="1">
        <v>646.0</v>
      </c>
      <c r="F1779" s="1">
        <v>469.66</v>
      </c>
      <c r="G1779" s="1" t="s">
        <v>7178</v>
      </c>
      <c r="H1779" s="12">
        <v>45848.0</v>
      </c>
      <c r="I1779" s="1">
        <v>7.0</v>
      </c>
      <c r="J1779" s="1">
        <v>2025.0</v>
      </c>
      <c r="K1779" s="1" t="s">
        <v>7164</v>
      </c>
      <c r="L1779" s="1">
        <v>127.3</v>
      </c>
      <c r="M1779" s="13">
        <v>303400.36</v>
      </c>
      <c r="N1779" s="1">
        <v>82235.8</v>
      </c>
      <c r="O1779" s="13"/>
    </row>
    <row r="1780">
      <c r="A1780" s="1" t="s">
        <v>10738</v>
      </c>
      <c r="B1780" s="1" t="s">
        <v>7160</v>
      </c>
      <c r="C1780" s="1" t="s">
        <v>10739</v>
      </c>
      <c r="D1780" s="1" t="s">
        <v>7168</v>
      </c>
      <c r="E1780" s="1">
        <v>866.0</v>
      </c>
      <c r="F1780" s="1">
        <v>546.09</v>
      </c>
      <c r="G1780" s="1" t="s">
        <v>7185</v>
      </c>
      <c r="H1780" s="12">
        <v>45968.0</v>
      </c>
      <c r="I1780" s="1">
        <v>11.0</v>
      </c>
      <c r="J1780" s="1">
        <v>2025.0</v>
      </c>
      <c r="K1780" s="1" t="s">
        <v>7170</v>
      </c>
      <c r="L1780" s="1">
        <v>171.4</v>
      </c>
      <c r="M1780" s="13">
        <v>472913.94</v>
      </c>
      <c r="N1780" s="1">
        <v>148432.4</v>
      </c>
      <c r="O1780" s="13"/>
    </row>
    <row r="1781">
      <c r="A1781" s="1" t="s">
        <v>10740</v>
      </c>
      <c r="B1781" s="1" t="s">
        <v>7176</v>
      </c>
      <c r="C1781" s="1" t="s">
        <v>10741</v>
      </c>
      <c r="D1781" s="1" t="s">
        <v>7162</v>
      </c>
      <c r="E1781" s="1">
        <v>761.0</v>
      </c>
      <c r="F1781" s="1">
        <v>564.03</v>
      </c>
      <c r="G1781" s="1" t="s">
        <v>7178</v>
      </c>
      <c r="H1781" s="12">
        <v>45852.0</v>
      </c>
      <c r="I1781" s="1">
        <v>7.0</v>
      </c>
      <c r="J1781" s="1">
        <v>2025.0</v>
      </c>
      <c r="K1781" s="1" t="s">
        <v>7164</v>
      </c>
      <c r="L1781" s="1">
        <v>423.6</v>
      </c>
      <c r="M1781" s="13">
        <v>429226.83</v>
      </c>
      <c r="N1781" s="1">
        <v>322359.6</v>
      </c>
      <c r="O1781" s="13"/>
    </row>
    <row r="1782">
      <c r="A1782" s="1" t="s">
        <v>10742</v>
      </c>
      <c r="B1782" s="1" t="s">
        <v>7206</v>
      </c>
      <c r="C1782" s="1" t="s">
        <v>10743</v>
      </c>
      <c r="D1782" s="1" t="s">
        <v>7174</v>
      </c>
      <c r="E1782" s="1">
        <v>795.0</v>
      </c>
      <c r="F1782" s="1">
        <v>514.43</v>
      </c>
      <c r="G1782" s="1" t="s">
        <v>7204</v>
      </c>
      <c r="H1782" s="12">
        <v>46014.0</v>
      </c>
      <c r="I1782" s="1">
        <v>12.0</v>
      </c>
      <c r="J1782" s="1">
        <v>2025.0</v>
      </c>
      <c r="K1782" s="1" t="s">
        <v>7164</v>
      </c>
      <c r="L1782" s="1">
        <v>303.0</v>
      </c>
      <c r="M1782" s="13">
        <v>408971.85</v>
      </c>
      <c r="N1782" s="1">
        <v>240885.0</v>
      </c>
      <c r="O1782" s="13"/>
    </row>
    <row r="1783">
      <c r="A1783" s="1" t="s">
        <v>10744</v>
      </c>
      <c r="B1783" s="1" t="s">
        <v>7166</v>
      </c>
      <c r="C1783" s="1" t="s">
        <v>10745</v>
      </c>
      <c r="D1783" s="1" t="s">
        <v>7188</v>
      </c>
      <c r="E1783" s="1">
        <v>269.0</v>
      </c>
      <c r="F1783" s="1">
        <v>415.73</v>
      </c>
      <c r="G1783" s="1" t="s">
        <v>7204</v>
      </c>
      <c r="H1783" s="12">
        <v>45901.0</v>
      </c>
      <c r="I1783" s="1">
        <v>9.0</v>
      </c>
      <c r="J1783" s="1">
        <v>2025.0</v>
      </c>
      <c r="K1783" s="1" t="s">
        <v>7170</v>
      </c>
      <c r="L1783" s="1">
        <v>230.5</v>
      </c>
      <c r="M1783" s="13">
        <v>111831.37</v>
      </c>
      <c r="N1783" s="1">
        <v>62004.5</v>
      </c>
      <c r="O1783" s="13"/>
    </row>
    <row r="1784">
      <c r="A1784" s="1" t="s">
        <v>10746</v>
      </c>
      <c r="B1784" s="1" t="s">
        <v>7172</v>
      </c>
      <c r="C1784" s="1" t="s">
        <v>10747</v>
      </c>
      <c r="D1784" s="1" t="s">
        <v>7168</v>
      </c>
      <c r="E1784" s="1">
        <v>376.0</v>
      </c>
      <c r="F1784" s="1">
        <v>509.74</v>
      </c>
      <c r="G1784" s="1" t="s">
        <v>7204</v>
      </c>
      <c r="H1784" s="12">
        <v>45798.0</v>
      </c>
      <c r="I1784" s="1">
        <v>5.0</v>
      </c>
      <c r="J1784" s="1">
        <v>2025.0</v>
      </c>
      <c r="K1784" s="1" t="s">
        <v>7170</v>
      </c>
      <c r="L1784" s="1">
        <v>439.8</v>
      </c>
      <c r="M1784" s="13">
        <v>191662.24</v>
      </c>
      <c r="N1784" s="1">
        <v>165364.8</v>
      </c>
      <c r="O1784" s="13"/>
    </row>
    <row r="1785">
      <c r="A1785" s="1" t="s">
        <v>10748</v>
      </c>
      <c r="B1785" s="1" t="s">
        <v>7202</v>
      </c>
      <c r="C1785" s="1" t="s">
        <v>10749</v>
      </c>
      <c r="D1785" s="1" t="s">
        <v>7198</v>
      </c>
      <c r="E1785" s="1">
        <v>823.0</v>
      </c>
      <c r="F1785" s="1">
        <v>317.23</v>
      </c>
      <c r="G1785" s="1" t="s">
        <v>7169</v>
      </c>
      <c r="H1785" s="12">
        <v>45855.0</v>
      </c>
      <c r="I1785" s="1">
        <v>7.0</v>
      </c>
      <c r="J1785" s="1">
        <v>2025.0</v>
      </c>
      <c r="K1785" s="1" t="s">
        <v>7170</v>
      </c>
      <c r="L1785" s="1">
        <v>225.0</v>
      </c>
      <c r="M1785" s="13">
        <v>261080.29</v>
      </c>
      <c r="N1785" s="1">
        <v>185175.0</v>
      </c>
      <c r="O1785" s="13"/>
    </row>
    <row r="1786">
      <c r="A1786" s="1" t="s">
        <v>10750</v>
      </c>
      <c r="B1786" s="1" t="s">
        <v>7176</v>
      </c>
      <c r="C1786" s="1" t="s">
        <v>10751</v>
      </c>
      <c r="D1786" s="1" t="s">
        <v>7188</v>
      </c>
      <c r="E1786" s="1">
        <v>307.0</v>
      </c>
      <c r="F1786" s="1">
        <v>423.51</v>
      </c>
      <c r="G1786" s="1" t="s">
        <v>7169</v>
      </c>
      <c r="H1786" s="12">
        <v>45789.0</v>
      </c>
      <c r="I1786" s="1">
        <v>5.0</v>
      </c>
      <c r="J1786" s="1">
        <v>2025.0</v>
      </c>
      <c r="K1786" s="1" t="s">
        <v>7170</v>
      </c>
      <c r="L1786" s="1">
        <v>441.5</v>
      </c>
      <c r="M1786" s="13">
        <v>130017.57</v>
      </c>
      <c r="N1786" s="1">
        <v>135540.5</v>
      </c>
      <c r="O1786" s="13"/>
    </row>
    <row r="1787">
      <c r="A1787" s="1" t="s">
        <v>10752</v>
      </c>
      <c r="B1787" s="1" t="s">
        <v>7202</v>
      </c>
      <c r="C1787" s="1" t="s">
        <v>10753</v>
      </c>
      <c r="D1787" s="1" t="s">
        <v>7198</v>
      </c>
      <c r="E1787" s="1">
        <v>965.0</v>
      </c>
      <c r="F1787" s="1">
        <v>422.45</v>
      </c>
      <c r="G1787" s="1" t="s">
        <v>7204</v>
      </c>
      <c r="H1787" s="12">
        <v>45730.0</v>
      </c>
      <c r="I1787" s="1">
        <v>3.0</v>
      </c>
      <c r="J1787" s="1">
        <v>2025.0</v>
      </c>
      <c r="K1787" s="1" t="s">
        <v>7164</v>
      </c>
      <c r="L1787" s="1">
        <v>344.1</v>
      </c>
      <c r="M1787" s="13">
        <v>407664.25</v>
      </c>
      <c r="N1787" s="1">
        <v>332056.5</v>
      </c>
      <c r="O1787" s="13"/>
    </row>
    <row r="1788">
      <c r="A1788" s="1" t="s">
        <v>10754</v>
      </c>
      <c r="B1788" s="1" t="s">
        <v>7202</v>
      </c>
      <c r="C1788" s="1" t="s">
        <v>10755</v>
      </c>
      <c r="D1788" s="1" t="s">
        <v>7174</v>
      </c>
      <c r="E1788" s="1">
        <v>840.0</v>
      </c>
      <c r="F1788" s="1">
        <v>439.46</v>
      </c>
      <c r="G1788" s="1" t="s">
        <v>7185</v>
      </c>
      <c r="H1788" s="12">
        <v>45930.0</v>
      </c>
      <c r="I1788" s="1">
        <v>9.0</v>
      </c>
      <c r="J1788" s="1">
        <v>2025.0</v>
      </c>
      <c r="K1788" s="1" t="s">
        <v>7164</v>
      </c>
      <c r="L1788" s="1">
        <v>361.6</v>
      </c>
      <c r="M1788" s="13">
        <v>369146.4</v>
      </c>
      <c r="N1788" s="1">
        <v>303744.0</v>
      </c>
      <c r="O1788" s="13"/>
    </row>
    <row r="1789">
      <c r="A1789" s="1" t="s">
        <v>10756</v>
      </c>
      <c r="B1789" s="1" t="s">
        <v>7166</v>
      </c>
      <c r="C1789" s="1" t="s">
        <v>10757</v>
      </c>
      <c r="D1789" s="1" t="s">
        <v>7188</v>
      </c>
      <c r="E1789" s="1">
        <v>795.0</v>
      </c>
      <c r="F1789" s="1">
        <v>447.78</v>
      </c>
      <c r="G1789" s="1" t="s">
        <v>7191</v>
      </c>
      <c r="H1789" s="12">
        <v>45769.0</v>
      </c>
      <c r="I1789" s="1">
        <v>4.0</v>
      </c>
      <c r="J1789" s="1">
        <v>2025.0</v>
      </c>
      <c r="K1789" s="1" t="s">
        <v>7170</v>
      </c>
      <c r="L1789" s="1">
        <v>112.5</v>
      </c>
      <c r="M1789" s="13">
        <v>355985.1</v>
      </c>
      <c r="N1789" s="1">
        <v>89437.5</v>
      </c>
      <c r="O1789" s="13"/>
    </row>
    <row r="1790">
      <c r="A1790" s="1" t="s">
        <v>10758</v>
      </c>
      <c r="B1790" s="1" t="s">
        <v>7166</v>
      </c>
      <c r="C1790" s="1" t="s">
        <v>10759</v>
      </c>
      <c r="D1790" s="1" t="s">
        <v>7188</v>
      </c>
      <c r="E1790" s="1">
        <v>251.0</v>
      </c>
      <c r="F1790" s="1">
        <v>354.38</v>
      </c>
      <c r="G1790" s="1" t="s">
        <v>7191</v>
      </c>
      <c r="H1790" s="12">
        <v>45960.0</v>
      </c>
      <c r="I1790" s="1">
        <v>10.0</v>
      </c>
      <c r="J1790" s="1">
        <v>2025.0</v>
      </c>
      <c r="K1790" s="1" t="s">
        <v>7164</v>
      </c>
      <c r="L1790" s="1">
        <v>164.1</v>
      </c>
      <c r="M1790" s="13">
        <v>88949.38</v>
      </c>
      <c r="N1790" s="1">
        <v>41189.1</v>
      </c>
      <c r="O1790" s="13"/>
    </row>
    <row r="1791">
      <c r="A1791" s="1" t="s">
        <v>10760</v>
      </c>
      <c r="B1791" s="1" t="s">
        <v>7202</v>
      </c>
      <c r="C1791" s="1" t="s">
        <v>10761</v>
      </c>
      <c r="D1791" s="1" t="s">
        <v>7210</v>
      </c>
      <c r="E1791" s="1">
        <v>246.0</v>
      </c>
      <c r="F1791" s="1">
        <v>388.56</v>
      </c>
      <c r="G1791" s="1" t="s">
        <v>7182</v>
      </c>
      <c r="H1791" s="12">
        <v>45859.0</v>
      </c>
      <c r="I1791" s="1">
        <v>7.0</v>
      </c>
      <c r="J1791" s="1">
        <v>2025.0</v>
      </c>
      <c r="K1791" s="1" t="s">
        <v>7164</v>
      </c>
      <c r="L1791" s="1">
        <v>494.7</v>
      </c>
      <c r="M1791" s="13">
        <v>95585.76</v>
      </c>
      <c r="N1791" s="1">
        <v>121696.2</v>
      </c>
      <c r="O1791" s="13"/>
    </row>
    <row r="1792">
      <c r="A1792" s="1" t="s">
        <v>10762</v>
      </c>
      <c r="B1792" s="1" t="s">
        <v>7206</v>
      </c>
      <c r="C1792" s="1" t="s">
        <v>10763</v>
      </c>
      <c r="D1792" s="1" t="s">
        <v>7198</v>
      </c>
      <c r="E1792" s="1">
        <v>765.0</v>
      </c>
      <c r="F1792" s="1">
        <v>321.34</v>
      </c>
      <c r="G1792" s="1" t="s">
        <v>7185</v>
      </c>
      <c r="H1792" s="12">
        <v>45769.0</v>
      </c>
      <c r="I1792" s="1">
        <v>4.0</v>
      </c>
      <c r="J1792" s="1">
        <v>2025.0</v>
      </c>
      <c r="K1792" s="1" t="s">
        <v>7170</v>
      </c>
      <c r="L1792" s="1">
        <v>414.5</v>
      </c>
      <c r="M1792" s="13">
        <v>245825.1</v>
      </c>
      <c r="N1792" s="1">
        <v>317092.5</v>
      </c>
      <c r="O1792" s="13"/>
    </row>
    <row r="1793">
      <c r="A1793" s="1" t="s">
        <v>10764</v>
      </c>
      <c r="B1793" s="1" t="s">
        <v>7172</v>
      </c>
      <c r="C1793" s="1" t="s">
        <v>10765</v>
      </c>
      <c r="D1793" s="1" t="s">
        <v>7168</v>
      </c>
      <c r="E1793" s="1">
        <v>933.0</v>
      </c>
      <c r="F1793" s="1">
        <v>470.33</v>
      </c>
      <c r="G1793" s="1" t="s">
        <v>7182</v>
      </c>
      <c r="H1793" s="12">
        <v>45950.0</v>
      </c>
      <c r="I1793" s="1">
        <v>10.0</v>
      </c>
      <c r="J1793" s="1">
        <v>2025.0</v>
      </c>
      <c r="K1793" s="1" t="s">
        <v>7164</v>
      </c>
      <c r="L1793" s="1">
        <v>371.3</v>
      </c>
      <c r="M1793" s="13">
        <v>438817.89</v>
      </c>
      <c r="N1793" s="1">
        <v>346422.9</v>
      </c>
      <c r="O1793" s="13"/>
    </row>
    <row r="1794">
      <c r="A1794" s="1" t="s">
        <v>10766</v>
      </c>
      <c r="B1794" s="1" t="s">
        <v>7202</v>
      </c>
      <c r="C1794" s="1" t="s">
        <v>10767</v>
      </c>
      <c r="D1794" s="1" t="s">
        <v>7198</v>
      </c>
      <c r="E1794" s="1">
        <v>637.0</v>
      </c>
      <c r="F1794" s="1">
        <v>507.27</v>
      </c>
      <c r="G1794" s="1" t="s">
        <v>7163</v>
      </c>
      <c r="H1794" s="12">
        <v>45962.0</v>
      </c>
      <c r="I1794" s="1">
        <v>11.0</v>
      </c>
      <c r="J1794" s="1">
        <v>2025.0</v>
      </c>
      <c r="K1794" s="1" t="s">
        <v>7170</v>
      </c>
      <c r="L1794" s="1">
        <v>151.3</v>
      </c>
      <c r="M1794" s="13">
        <v>323130.99</v>
      </c>
      <c r="N1794" s="1">
        <v>96378.1</v>
      </c>
      <c r="O1794" s="13"/>
    </row>
    <row r="1795">
      <c r="A1795" s="1" t="s">
        <v>10768</v>
      </c>
      <c r="B1795" s="1" t="s">
        <v>7166</v>
      </c>
      <c r="C1795" s="1" t="s">
        <v>10769</v>
      </c>
      <c r="D1795" s="1" t="s">
        <v>7198</v>
      </c>
      <c r="E1795" s="1">
        <v>391.0</v>
      </c>
      <c r="F1795" s="1">
        <v>370.46</v>
      </c>
      <c r="G1795" s="1" t="s">
        <v>7169</v>
      </c>
      <c r="H1795" s="12">
        <v>45952.0</v>
      </c>
      <c r="I1795" s="1">
        <v>10.0</v>
      </c>
      <c r="J1795" s="1">
        <v>2025.0</v>
      </c>
      <c r="K1795" s="1" t="s">
        <v>7164</v>
      </c>
      <c r="L1795" s="1">
        <v>176.5</v>
      </c>
      <c r="M1795" s="13">
        <v>144849.86</v>
      </c>
      <c r="N1795" s="1">
        <v>69011.5</v>
      </c>
      <c r="O1795" s="13"/>
    </row>
    <row r="1796">
      <c r="A1796" s="1" t="s">
        <v>10770</v>
      </c>
      <c r="B1796" s="1" t="s">
        <v>7166</v>
      </c>
      <c r="C1796" s="1" t="s">
        <v>10771</v>
      </c>
      <c r="D1796" s="1" t="s">
        <v>7188</v>
      </c>
      <c r="E1796" s="1">
        <v>897.0</v>
      </c>
      <c r="F1796" s="1">
        <v>323.09</v>
      </c>
      <c r="G1796" s="1" t="s">
        <v>7204</v>
      </c>
      <c r="H1796" s="12">
        <v>45685.0</v>
      </c>
      <c r="I1796" s="1">
        <v>1.0</v>
      </c>
      <c r="J1796" s="1">
        <v>2025.0</v>
      </c>
      <c r="K1796" s="1" t="s">
        <v>7170</v>
      </c>
      <c r="L1796" s="1">
        <v>112.1</v>
      </c>
      <c r="M1796" s="13">
        <v>289811.73</v>
      </c>
      <c r="N1796" s="1">
        <v>100553.7</v>
      </c>
      <c r="O1796" s="13"/>
    </row>
    <row r="1797">
      <c r="A1797" s="1" t="s">
        <v>10772</v>
      </c>
      <c r="B1797" s="1" t="s">
        <v>7180</v>
      </c>
      <c r="C1797" s="1" t="s">
        <v>10773</v>
      </c>
      <c r="D1797" s="1" t="s">
        <v>7168</v>
      </c>
      <c r="E1797" s="1">
        <v>196.0</v>
      </c>
      <c r="F1797" s="1">
        <v>518.36</v>
      </c>
      <c r="G1797" s="1" t="s">
        <v>7169</v>
      </c>
      <c r="H1797" s="12">
        <v>45908.0</v>
      </c>
      <c r="I1797" s="1">
        <v>9.0</v>
      </c>
      <c r="J1797" s="1">
        <v>2025.0</v>
      </c>
      <c r="K1797" s="1" t="s">
        <v>7164</v>
      </c>
      <c r="L1797" s="1">
        <v>494.2</v>
      </c>
      <c r="M1797" s="13">
        <v>101598.56</v>
      </c>
      <c r="N1797" s="1">
        <v>96863.2</v>
      </c>
      <c r="O1797" s="13"/>
    </row>
    <row r="1798">
      <c r="A1798" s="1" t="s">
        <v>10774</v>
      </c>
      <c r="B1798" s="1" t="s">
        <v>7180</v>
      </c>
      <c r="C1798" s="1" t="s">
        <v>10775</v>
      </c>
      <c r="D1798" s="1" t="s">
        <v>7162</v>
      </c>
      <c r="E1798" s="1">
        <v>243.0</v>
      </c>
      <c r="F1798" s="1">
        <v>312.59</v>
      </c>
      <c r="G1798" s="1" t="s">
        <v>7182</v>
      </c>
      <c r="H1798" s="12">
        <v>45931.0</v>
      </c>
      <c r="I1798" s="1">
        <v>10.0</v>
      </c>
      <c r="J1798" s="1">
        <v>2025.0</v>
      </c>
      <c r="K1798" s="1" t="s">
        <v>7170</v>
      </c>
      <c r="L1798" s="1">
        <v>286.5</v>
      </c>
      <c r="M1798" s="13">
        <v>75959.37</v>
      </c>
      <c r="N1798" s="1">
        <v>69619.5</v>
      </c>
      <c r="O1798" s="13"/>
    </row>
    <row r="1799">
      <c r="A1799" s="1" t="s">
        <v>10776</v>
      </c>
      <c r="B1799" s="1" t="s">
        <v>7206</v>
      </c>
      <c r="C1799" s="1" t="s">
        <v>10777</v>
      </c>
      <c r="D1799" s="1" t="s">
        <v>7188</v>
      </c>
      <c r="E1799" s="1">
        <v>192.0</v>
      </c>
      <c r="F1799" s="1">
        <v>505.17</v>
      </c>
      <c r="G1799" s="1" t="s">
        <v>7178</v>
      </c>
      <c r="H1799" s="12">
        <v>45825.0</v>
      </c>
      <c r="I1799" s="1">
        <v>6.0</v>
      </c>
      <c r="J1799" s="1">
        <v>2025.0</v>
      </c>
      <c r="K1799" s="1" t="s">
        <v>7170</v>
      </c>
      <c r="L1799" s="1">
        <v>194.1</v>
      </c>
      <c r="M1799" s="13">
        <v>96992.64</v>
      </c>
      <c r="N1799" s="1">
        <v>37267.2</v>
      </c>
      <c r="O1799" s="13"/>
    </row>
    <row r="1800">
      <c r="A1800" s="1" t="s">
        <v>10778</v>
      </c>
      <c r="B1800" s="1" t="s">
        <v>7172</v>
      </c>
      <c r="C1800" s="1" t="s">
        <v>10779</v>
      </c>
      <c r="D1800" s="1" t="s">
        <v>7213</v>
      </c>
      <c r="E1800" s="1">
        <v>497.0</v>
      </c>
      <c r="F1800" s="1">
        <v>534.06</v>
      </c>
      <c r="G1800" s="1" t="s">
        <v>7178</v>
      </c>
      <c r="H1800" s="12">
        <v>45792.0</v>
      </c>
      <c r="I1800" s="1">
        <v>5.0</v>
      </c>
      <c r="J1800" s="1">
        <v>2025.0</v>
      </c>
      <c r="K1800" s="1" t="s">
        <v>7164</v>
      </c>
      <c r="L1800" s="1">
        <v>340.7</v>
      </c>
      <c r="M1800" s="13">
        <v>265427.82</v>
      </c>
      <c r="N1800" s="1">
        <v>169327.9</v>
      </c>
      <c r="O1800" s="13"/>
    </row>
    <row r="1801">
      <c r="A1801" s="1" t="s">
        <v>10780</v>
      </c>
      <c r="B1801" s="1" t="s">
        <v>7172</v>
      </c>
      <c r="C1801" s="1" t="s">
        <v>10781</v>
      </c>
      <c r="D1801" s="1" t="s">
        <v>7174</v>
      </c>
      <c r="E1801" s="1">
        <v>173.0</v>
      </c>
      <c r="F1801" s="1">
        <v>499.86</v>
      </c>
      <c r="G1801" s="1" t="s">
        <v>7169</v>
      </c>
      <c r="H1801" s="12">
        <v>45898.0</v>
      </c>
      <c r="I1801" s="1">
        <v>8.0</v>
      </c>
      <c r="J1801" s="1">
        <v>2025.0</v>
      </c>
      <c r="K1801" s="1" t="s">
        <v>7170</v>
      </c>
      <c r="L1801" s="1">
        <v>102.5</v>
      </c>
      <c r="M1801" s="13">
        <v>86475.78</v>
      </c>
      <c r="N1801" s="1">
        <v>17732.5</v>
      </c>
      <c r="O1801" s="13"/>
    </row>
    <row r="1802">
      <c r="A1802" s="1" t="s">
        <v>10782</v>
      </c>
      <c r="B1802" s="1" t="s">
        <v>7160</v>
      </c>
      <c r="C1802" s="1" t="s">
        <v>10783</v>
      </c>
      <c r="D1802" s="1" t="s">
        <v>7168</v>
      </c>
      <c r="E1802" s="1">
        <v>446.0</v>
      </c>
      <c r="F1802" s="1">
        <v>313.74</v>
      </c>
      <c r="G1802" s="1" t="s">
        <v>7185</v>
      </c>
      <c r="H1802" s="12">
        <v>45669.0</v>
      </c>
      <c r="I1802" s="1">
        <v>1.0</v>
      </c>
      <c r="J1802" s="1">
        <v>2025.0</v>
      </c>
      <c r="K1802" s="1" t="s">
        <v>7164</v>
      </c>
      <c r="L1802" s="1">
        <v>252.5</v>
      </c>
      <c r="M1802" s="13">
        <v>139928.04</v>
      </c>
      <c r="N1802" s="1">
        <v>112615.0</v>
      </c>
      <c r="O1802" s="13"/>
    </row>
    <row r="1803">
      <c r="A1803" s="1" t="s">
        <v>10784</v>
      </c>
      <c r="B1803" s="1" t="s">
        <v>7180</v>
      </c>
      <c r="C1803" s="1" t="s">
        <v>10785</v>
      </c>
      <c r="D1803" s="1" t="s">
        <v>7213</v>
      </c>
      <c r="E1803" s="1">
        <v>302.0</v>
      </c>
      <c r="F1803" s="1">
        <v>371.86</v>
      </c>
      <c r="G1803" s="1" t="s">
        <v>7163</v>
      </c>
      <c r="H1803" s="12">
        <v>45768.0</v>
      </c>
      <c r="I1803" s="1">
        <v>4.0</v>
      </c>
      <c r="J1803" s="1">
        <v>2025.0</v>
      </c>
      <c r="K1803" s="1" t="s">
        <v>7164</v>
      </c>
      <c r="L1803" s="1">
        <v>464.7</v>
      </c>
      <c r="M1803" s="13">
        <v>112301.72</v>
      </c>
      <c r="N1803" s="1">
        <v>140339.4</v>
      </c>
      <c r="O1803" s="13"/>
    </row>
    <row r="1804">
      <c r="A1804" s="1" t="s">
        <v>10786</v>
      </c>
      <c r="B1804" s="1" t="s">
        <v>7172</v>
      </c>
      <c r="C1804" s="1" t="s">
        <v>10787</v>
      </c>
      <c r="D1804" s="1" t="s">
        <v>7188</v>
      </c>
      <c r="E1804" s="1">
        <v>793.0</v>
      </c>
      <c r="F1804" s="1">
        <v>467.43</v>
      </c>
      <c r="G1804" s="1" t="s">
        <v>7169</v>
      </c>
      <c r="H1804" s="12">
        <v>45848.0</v>
      </c>
      <c r="I1804" s="1">
        <v>7.0</v>
      </c>
      <c r="J1804" s="1">
        <v>2025.0</v>
      </c>
      <c r="K1804" s="1" t="s">
        <v>7164</v>
      </c>
      <c r="L1804" s="1">
        <v>349.3</v>
      </c>
      <c r="M1804" s="13">
        <v>370671.99</v>
      </c>
      <c r="N1804" s="1">
        <v>276994.9</v>
      </c>
      <c r="O1804" s="13"/>
    </row>
    <row r="1805">
      <c r="A1805" s="1" t="s">
        <v>10788</v>
      </c>
      <c r="B1805" s="1" t="s">
        <v>7206</v>
      </c>
      <c r="C1805" s="1" t="s">
        <v>10789</v>
      </c>
      <c r="D1805" s="1" t="s">
        <v>7162</v>
      </c>
      <c r="E1805" s="1">
        <v>124.0</v>
      </c>
      <c r="F1805" s="1">
        <v>486.76</v>
      </c>
      <c r="G1805" s="1" t="s">
        <v>7178</v>
      </c>
      <c r="H1805" s="12">
        <v>45960.0</v>
      </c>
      <c r="I1805" s="1">
        <v>10.0</v>
      </c>
      <c r="J1805" s="1">
        <v>2025.0</v>
      </c>
      <c r="K1805" s="1" t="s">
        <v>7170</v>
      </c>
      <c r="L1805" s="1">
        <v>338.4</v>
      </c>
      <c r="M1805" s="13">
        <v>60358.24</v>
      </c>
      <c r="N1805" s="1">
        <v>41961.6</v>
      </c>
      <c r="O1805" s="13"/>
    </row>
    <row r="1806">
      <c r="A1806" s="1" t="s">
        <v>10790</v>
      </c>
      <c r="B1806" s="1" t="s">
        <v>7166</v>
      </c>
      <c r="C1806" s="1" t="s">
        <v>10791</v>
      </c>
      <c r="D1806" s="1" t="s">
        <v>7213</v>
      </c>
      <c r="E1806" s="1">
        <v>814.0</v>
      </c>
      <c r="F1806" s="1">
        <v>542.68</v>
      </c>
      <c r="G1806" s="1" t="s">
        <v>7204</v>
      </c>
      <c r="H1806" s="12">
        <v>45834.0</v>
      </c>
      <c r="I1806" s="1">
        <v>6.0</v>
      </c>
      <c r="J1806" s="1">
        <v>2025.0</v>
      </c>
      <c r="K1806" s="1" t="s">
        <v>7170</v>
      </c>
      <c r="L1806" s="1">
        <v>296.0</v>
      </c>
      <c r="M1806" s="13">
        <v>441741.52</v>
      </c>
      <c r="N1806" s="1">
        <v>240944.0</v>
      </c>
      <c r="O1806" s="13"/>
    </row>
    <row r="1807">
      <c r="A1807" s="1" t="s">
        <v>10792</v>
      </c>
      <c r="B1807" s="1" t="s">
        <v>7172</v>
      </c>
      <c r="C1807" s="1" t="s">
        <v>10793</v>
      </c>
      <c r="D1807" s="1" t="s">
        <v>7198</v>
      </c>
      <c r="E1807" s="1">
        <v>123.0</v>
      </c>
      <c r="F1807" s="1">
        <v>333.74</v>
      </c>
      <c r="G1807" s="1" t="s">
        <v>7185</v>
      </c>
      <c r="H1807" s="12">
        <v>45897.0</v>
      </c>
      <c r="I1807" s="1">
        <v>8.0</v>
      </c>
      <c r="J1807" s="1">
        <v>2025.0</v>
      </c>
      <c r="K1807" s="1" t="s">
        <v>7170</v>
      </c>
      <c r="L1807" s="1">
        <v>333.3</v>
      </c>
      <c r="M1807" s="13">
        <v>41050.02</v>
      </c>
      <c r="N1807" s="1">
        <v>40995.9</v>
      </c>
      <c r="O1807" s="13"/>
    </row>
    <row r="1808">
      <c r="A1808" s="1" t="s">
        <v>10794</v>
      </c>
      <c r="B1808" s="1" t="s">
        <v>7206</v>
      </c>
      <c r="C1808" s="1" t="s">
        <v>10795</v>
      </c>
      <c r="D1808" s="1" t="s">
        <v>7162</v>
      </c>
      <c r="E1808" s="1">
        <v>433.0</v>
      </c>
      <c r="F1808" s="1">
        <v>405.21</v>
      </c>
      <c r="G1808" s="1" t="s">
        <v>7182</v>
      </c>
      <c r="H1808" s="12">
        <v>45928.0</v>
      </c>
      <c r="I1808" s="1">
        <v>9.0</v>
      </c>
      <c r="J1808" s="1">
        <v>2025.0</v>
      </c>
      <c r="K1808" s="1" t="s">
        <v>7164</v>
      </c>
      <c r="L1808" s="1">
        <v>457.2</v>
      </c>
      <c r="M1808" s="13">
        <v>175455.93</v>
      </c>
      <c r="N1808" s="1">
        <v>197967.6</v>
      </c>
      <c r="O1808" s="13"/>
    </row>
    <row r="1809">
      <c r="A1809" s="1" t="s">
        <v>10796</v>
      </c>
      <c r="B1809" s="1" t="s">
        <v>7202</v>
      </c>
      <c r="C1809" s="1" t="s">
        <v>10797</v>
      </c>
      <c r="D1809" s="1" t="s">
        <v>7162</v>
      </c>
      <c r="E1809" s="1">
        <v>228.0</v>
      </c>
      <c r="F1809" s="1">
        <v>573.82</v>
      </c>
      <c r="G1809" s="1" t="s">
        <v>7182</v>
      </c>
      <c r="H1809" s="12">
        <v>45898.0</v>
      </c>
      <c r="I1809" s="1">
        <v>8.0</v>
      </c>
      <c r="J1809" s="1">
        <v>2025.0</v>
      </c>
      <c r="K1809" s="1" t="s">
        <v>7170</v>
      </c>
      <c r="L1809" s="1">
        <v>368.1</v>
      </c>
      <c r="M1809" s="13">
        <v>130830.96</v>
      </c>
      <c r="N1809" s="1">
        <v>83926.8</v>
      </c>
      <c r="O1809" s="13"/>
    </row>
    <row r="1810">
      <c r="A1810" s="1" t="s">
        <v>10798</v>
      </c>
      <c r="B1810" s="1" t="s">
        <v>7172</v>
      </c>
      <c r="C1810" s="1" t="s">
        <v>10799</v>
      </c>
      <c r="D1810" s="1" t="s">
        <v>7198</v>
      </c>
      <c r="E1810" s="1">
        <v>777.0</v>
      </c>
      <c r="F1810" s="1">
        <v>599.13</v>
      </c>
      <c r="G1810" s="1" t="s">
        <v>7169</v>
      </c>
      <c r="H1810" s="12">
        <v>46016.0</v>
      </c>
      <c r="I1810" s="1">
        <v>12.0</v>
      </c>
      <c r="J1810" s="1">
        <v>2025.0</v>
      </c>
      <c r="K1810" s="1" t="s">
        <v>7170</v>
      </c>
      <c r="L1810" s="1">
        <v>313.0</v>
      </c>
      <c r="M1810" s="13">
        <v>465524.01</v>
      </c>
      <c r="N1810" s="1">
        <v>243201.0</v>
      </c>
      <c r="O1810" s="13"/>
    </row>
    <row r="1811">
      <c r="A1811" s="1" t="s">
        <v>10800</v>
      </c>
      <c r="B1811" s="1" t="s">
        <v>7176</v>
      </c>
      <c r="C1811" s="1" t="s">
        <v>10801</v>
      </c>
      <c r="D1811" s="1" t="s">
        <v>7174</v>
      </c>
      <c r="E1811" s="1">
        <v>981.0</v>
      </c>
      <c r="F1811" s="1">
        <v>392.29</v>
      </c>
      <c r="G1811" s="1" t="s">
        <v>7185</v>
      </c>
      <c r="H1811" s="12">
        <v>45780.0</v>
      </c>
      <c r="I1811" s="1">
        <v>5.0</v>
      </c>
      <c r="J1811" s="1">
        <v>2025.0</v>
      </c>
      <c r="K1811" s="1" t="s">
        <v>7164</v>
      </c>
      <c r="L1811" s="1">
        <v>488.9</v>
      </c>
      <c r="M1811" s="13">
        <v>384836.49</v>
      </c>
      <c r="N1811" s="1">
        <v>479610.9</v>
      </c>
      <c r="O1811" s="13"/>
    </row>
    <row r="1812">
      <c r="A1812" s="1" t="s">
        <v>10802</v>
      </c>
      <c r="B1812" s="1" t="s">
        <v>7180</v>
      </c>
      <c r="C1812" s="1" t="s">
        <v>10803</v>
      </c>
      <c r="D1812" s="1" t="s">
        <v>7188</v>
      </c>
      <c r="E1812" s="1">
        <v>272.0</v>
      </c>
      <c r="F1812" s="1">
        <v>586.71</v>
      </c>
      <c r="G1812" s="1" t="s">
        <v>7185</v>
      </c>
      <c r="H1812" s="12">
        <v>45949.0</v>
      </c>
      <c r="I1812" s="1">
        <v>10.0</v>
      </c>
      <c r="J1812" s="1">
        <v>2025.0</v>
      </c>
      <c r="K1812" s="1" t="s">
        <v>7170</v>
      </c>
      <c r="L1812" s="1">
        <v>306.7</v>
      </c>
      <c r="M1812" s="13">
        <v>159585.12</v>
      </c>
      <c r="N1812" s="1">
        <v>83422.4</v>
      </c>
      <c r="O1812" s="13"/>
    </row>
    <row r="1813">
      <c r="A1813" s="1" t="s">
        <v>10804</v>
      </c>
      <c r="B1813" s="1" t="s">
        <v>7166</v>
      </c>
      <c r="C1813" s="1" t="s">
        <v>10805</v>
      </c>
      <c r="D1813" s="1" t="s">
        <v>7188</v>
      </c>
      <c r="E1813" s="1">
        <v>201.0</v>
      </c>
      <c r="F1813" s="1">
        <v>593.41</v>
      </c>
      <c r="G1813" s="1" t="s">
        <v>7191</v>
      </c>
      <c r="H1813" s="12">
        <v>45848.0</v>
      </c>
      <c r="I1813" s="1">
        <v>7.0</v>
      </c>
      <c r="J1813" s="1">
        <v>2025.0</v>
      </c>
      <c r="K1813" s="1" t="s">
        <v>7164</v>
      </c>
      <c r="L1813" s="1">
        <v>142.2</v>
      </c>
      <c r="M1813" s="13">
        <v>119275.41</v>
      </c>
      <c r="N1813" s="1">
        <v>28582.2</v>
      </c>
      <c r="O1813" s="13"/>
    </row>
    <row r="1814">
      <c r="A1814" s="1" t="s">
        <v>10806</v>
      </c>
      <c r="B1814" s="1" t="s">
        <v>7202</v>
      </c>
      <c r="C1814" s="1" t="s">
        <v>10807</v>
      </c>
      <c r="D1814" s="1" t="s">
        <v>7174</v>
      </c>
      <c r="E1814" s="1">
        <v>668.0</v>
      </c>
      <c r="F1814" s="1">
        <v>332.12</v>
      </c>
      <c r="G1814" s="1" t="s">
        <v>7169</v>
      </c>
      <c r="H1814" s="12">
        <v>45959.0</v>
      </c>
      <c r="I1814" s="1">
        <v>10.0</v>
      </c>
      <c r="J1814" s="1">
        <v>2025.0</v>
      </c>
      <c r="K1814" s="1" t="s">
        <v>7164</v>
      </c>
      <c r="L1814" s="1">
        <v>123.4</v>
      </c>
      <c r="M1814" s="13">
        <v>221856.16</v>
      </c>
      <c r="N1814" s="1">
        <v>82431.2</v>
      </c>
      <c r="O1814" s="13"/>
    </row>
    <row r="1815">
      <c r="A1815" s="1" t="s">
        <v>10808</v>
      </c>
      <c r="B1815" s="1" t="s">
        <v>7206</v>
      </c>
      <c r="C1815" s="1" t="s">
        <v>10809</v>
      </c>
      <c r="D1815" s="1" t="s">
        <v>7198</v>
      </c>
      <c r="E1815" s="1">
        <v>100.0</v>
      </c>
      <c r="F1815" s="1">
        <v>448.24</v>
      </c>
      <c r="G1815" s="1" t="s">
        <v>7169</v>
      </c>
      <c r="H1815" s="12">
        <v>45764.0</v>
      </c>
      <c r="I1815" s="1">
        <v>4.0</v>
      </c>
      <c r="J1815" s="1">
        <v>2025.0</v>
      </c>
      <c r="K1815" s="1" t="s">
        <v>7170</v>
      </c>
      <c r="L1815" s="1">
        <v>333.6</v>
      </c>
      <c r="M1815" s="13">
        <v>44824.0</v>
      </c>
      <c r="N1815" s="1">
        <v>33360.0</v>
      </c>
      <c r="O1815" s="13"/>
    </row>
    <row r="1816">
      <c r="A1816" s="1" t="s">
        <v>10810</v>
      </c>
      <c r="B1816" s="1" t="s">
        <v>7172</v>
      </c>
      <c r="C1816" s="1" t="s">
        <v>10811</v>
      </c>
      <c r="D1816" s="1" t="s">
        <v>7162</v>
      </c>
      <c r="E1816" s="1">
        <v>649.0</v>
      </c>
      <c r="F1816" s="1">
        <v>572.85</v>
      </c>
      <c r="G1816" s="1" t="s">
        <v>7178</v>
      </c>
      <c r="H1816" s="12">
        <v>45886.0</v>
      </c>
      <c r="I1816" s="1">
        <v>8.0</v>
      </c>
      <c r="J1816" s="1">
        <v>2025.0</v>
      </c>
      <c r="K1816" s="1" t="s">
        <v>7170</v>
      </c>
      <c r="L1816" s="1">
        <v>406.2</v>
      </c>
      <c r="M1816" s="13">
        <v>371779.65</v>
      </c>
      <c r="N1816" s="1">
        <v>263623.8</v>
      </c>
      <c r="O1816" s="13"/>
    </row>
    <row r="1817">
      <c r="A1817" s="1" t="s">
        <v>10812</v>
      </c>
      <c r="B1817" s="1" t="s">
        <v>7202</v>
      </c>
      <c r="C1817" s="1" t="s">
        <v>10813</v>
      </c>
      <c r="D1817" s="1" t="s">
        <v>7210</v>
      </c>
      <c r="E1817" s="1">
        <v>770.0</v>
      </c>
      <c r="F1817" s="1">
        <v>482.38</v>
      </c>
      <c r="G1817" s="1" t="s">
        <v>7178</v>
      </c>
      <c r="H1817" s="12">
        <v>45663.0</v>
      </c>
      <c r="I1817" s="1">
        <v>1.0</v>
      </c>
      <c r="J1817" s="1">
        <v>2025.0</v>
      </c>
      <c r="K1817" s="1" t="s">
        <v>7164</v>
      </c>
      <c r="L1817" s="1">
        <v>355.3</v>
      </c>
      <c r="M1817" s="13">
        <v>371432.6</v>
      </c>
      <c r="N1817" s="1">
        <v>273581.0</v>
      </c>
      <c r="O1817" s="13"/>
    </row>
    <row r="1818">
      <c r="A1818" s="1" t="s">
        <v>10814</v>
      </c>
      <c r="B1818" s="1" t="s">
        <v>7160</v>
      </c>
      <c r="C1818" s="1" t="s">
        <v>10815</v>
      </c>
      <c r="D1818" s="1" t="s">
        <v>7198</v>
      </c>
      <c r="E1818" s="1">
        <v>925.0</v>
      </c>
      <c r="F1818" s="1">
        <v>522.8</v>
      </c>
      <c r="G1818" s="1" t="s">
        <v>7182</v>
      </c>
      <c r="H1818" s="12">
        <v>45680.0</v>
      </c>
      <c r="I1818" s="1">
        <v>1.0</v>
      </c>
      <c r="J1818" s="1">
        <v>2025.0</v>
      </c>
      <c r="K1818" s="1" t="s">
        <v>7164</v>
      </c>
      <c r="L1818" s="1">
        <v>387.6</v>
      </c>
      <c r="M1818" s="13">
        <v>483590.0</v>
      </c>
      <c r="N1818" s="1">
        <v>358530.0</v>
      </c>
      <c r="O1818" s="13"/>
    </row>
    <row r="1819">
      <c r="A1819" s="1" t="s">
        <v>10816</v>
      </c>
      <c r="B1819" s="1" t="s">
        <v>7166</v>
      </c>
      <c r="C1819" s="1" t="s">
        <v>10817</v>
      </c>
      <c r="D1819" s="1" t="s">
        <v>7210</v>
      </c>
      <c r="E1819" s="1">
        <v>684.0</v>
      </c>
      <c r="F1819" s="1">
        <v>499.8</v>
      </c>
      <c r="G1819" s="1" t="s">
        <v>7163</v>
      </c>
      <c r="H1819" s="12">
        <v>45718.0</v>
      </c>
      <c r="I1819" s="1">
        <v>3.0</v>
      </c>
      <c r="J1819" s="1">
        <v>2025.0</v>
      </c>
      <c r="K1819" s="1" t="s">
        <v>7170</v>
      </c>
      <c r="L1819" s="1">
        <v>332.7</v>
      </c>
      <c r="M1819" s="13">
        <v>341863.2</v>
      </c>
      <c r="N1819" s="1">
        <v>227566.8</v>
      </c>
      <c r="O1819" s="13"/>
    </row>
    <row r="1820">
      <c r="A1820" s="1" t="s">
        <v>10818</v>
      </c>
      <c r="B1820" s="1" t="s">
        <v>7166</v>
      </c>
      <c r="C1820" s="1" t="s">
        <v>10819</v>
      </c>
      <c r="D1820" s="1" t="s">
        <v>7162</v>
      </c>
      <c r="E1820" s="1">
        <v>333.0</v>
      </c>
      <c r="F1820" s="1">
        <v>501.29</v>
      </c>
      <c r="G1820" s="1" t="s">
        <v>7163</v>
      </c>
      <c r="H1820" s="12">
        <v>45678.0</v>
      </c>
      <c r="I1820" s="1">
        <v>1.0</v>
      </c>
      <c r="J1820" s="1">
        <v>2025.0</v>
      </c>
      <c r="K1820" s="1" t="s">
        <v>7164</v>
      </c>
      <c r="L1820" s="1">
        <v>188.4</v>
      </c>
      <c r="M1820" s="13">
        <v>166929.57</v>
      </c>
      <c r="N1820" s="1">
        <v>62737.2</v>
      </c>
      <c r="O1820" s="13"/>
    </row>
    <row r="1821">
      <c r="A1821" s="1" t="s">
        <v>10820</v>
      </c>
      <c r="B1821" s="1" t="s">
        <v>7180</v>
      </c>
      <c r="C1821" s="1" t="s">
        <v>10821</v>
      </c>
      <c r="D1821" s="1" t="s">
        <v>7162</v>
      </c>
      <c r="E1821" s="1">
        <v>351.0</v>
      </c>
      <c r="F1821" s="1">
        <v>390.36</v>
      </c>
      <c r="G1821" s="1" t="s">
        <v>7178</v>
      </c>
      <c r="H1821" s="12">
        <v>45762.0</v>
      </c>
      <c r="I1821" s="1">
        <v>4.0</v>
      </c>
      <c r="J1821" s="1">
        <v>2025.0</v>
      </c>
      <c r="K1821" s="1" t="s">
        <v>7164</v>
      </c>
      <c r="L1821" s="1">
        <v>434.1</v>
      </c>
      <c r="M1821" s="13">
        <v>137016.36</v>
      </c>
      <c r="N1821" s="1">
        <v>152369.1</v>
      </c>
      <c r="O1821" s="13"/>
    </row>
    <row r="1822">
      <c r="A1822" s="1" t="s">
        <v>10822</v>
      </c>
      <c r="B1822" s="1" t="s">
        <v>7172</v>
      </c>
      <c r="C1822" s="1" t="s">
        <v>10823</v>
      </c>
      <c r="D1822" s="1" t="s">
        <v>7174</v>
      </c>
      <c r="E1822" s="1">
        <v>192.0</v>
      </c>
      <c r="F1822" s="1">
        <v>540.76</v>
      </c>
      <c r="G1822" s="1" t="s">
        <v>7169</v>
      </c>
      <c r="H1822" s="12">
        <v>45795.0</v>
      </c>
      <c r="I1822" s="1">
        <v>5.0</v>
      </c>
      <c r="J1822" s="1">
        <v>2025.0</v>
      </c>
      <c r="K1822" s="1" t="s">
        <v>7170</v>
      </c>
      <c r="L1822" s="1">
        <v>478.2</v>
      </c>
      <c r="M1822" s="13">
        <v>103825.92</v>
      </c>
      <c r="N1822" s="1">
        <v>91814.4</v>
      </c>
      <c r="O1822" s="13"/>
    </row>
    <row r="1823">
      <c r="A1823" s="1" t="s">
        <v>10824</v>
      </c>
      <c r="B1823" s="1" t="s">
        <v>7166</v>
      </c>
      <c r="C1823" s="1" t="s">
        <v>10825</v>
      </c>
      <c r="D1823" s="1" t="s">
        <v>7198</v>
      </c>
      <c r="E1823" s="1">
        <v>136.0</v>
      </c>
      <c r="F1823" s="1">
        <v>550.89</v>
      </c>
      <c r="G1823" s="1" t="s">
        <v>7185</v>
      </c>
      <c r="H1823" s="12">
        <v>45788.0</v>
      </c>
      <c r="I1823" s="1">
        <v>5.0</v>
      </c>
      <c r="J1823" s="1">
        <v>2025.0</v>
      </c>
      <c r="K1823" s="1" t="s">
        <v>7164</v>
      </c>
      <c r="L1823" s="1">
        <v>336.1</v>
      </c>
      <c r="M1823" s="13">
        <v>74921.04</v>
      </c>
      <c r="N1823" s="1">
        <v>45709.6</v>
      </c>
      <c r="O1823" s="13"/>
    </row>
    <row r="1824">
      <c r="A1824" s="1" t="s">
        <v>10826</v>
      </c>
      <c r="B1824" s="1" t="s">
        <v>7166</v>
      </c>
      <c r="C1824" s="1" t="s">
        <v>10827</v>
      </c>
      <c r="D1824" s="1" t="s">
        <v>7188</v>
      </c>
      <c r="E1824" s="1">
        <v>175.0</v>
      </c>
      <c r="F1824" s="1">
        <v>354.42</v>
      </c>
      <c r="G1824" s="1" t="s">
        <v>7191</v>
      </c>
      <c r="H1824" s="12">
        <v>45948.0</v>
      </c>
      <c r="I1824" s="1">
        <v>10.0</v>
      </c>
      <c r="J1824" s="1">
        <v>2025.0</v>
      </c>
      <c r="K1824" s="1" t="s">
        <v>7164</v>
      </c>
      <c r="L1824" s="1">
        <v>394.1</v>
      </c>
      <c r="M1824" s="13">
        <v>62023.5</v>
      </c>
      <c r="N1824" s="1">
        <v>68967.5</v>
      </c>
      <c r="O1824" s="13"/>
    </row>
    <row r="1825">
      <c r="A1825" s="1" t="s">
        <v>10828</v>
      </c>
      <c r="B1825" s="1" t="s">
        <v>7206</v>
      </c>
      <c r="C1825" s="1" t="s">
        <v>10829</v>
      </c>
      <c r="D1825" s="1" t="s">
        <v>7210</v>
      </c>
      <c r="E1825" s="1">
        <v>866.0</v>
      </c>
      <c r="F1825" s="1">
        <v>529.59</v>
      </c>
      <c r="G1825" s="1" t="s">
        <v>7204</v>
      </c>
      <c r="H1825" s="12">
        <v>45807.0</v>
      </c>
      <c r="I1825" s="1">
        <v>5.0</v>
      </c>
      <c r="J1825" s="1">
        <v>2025.0</v>
      </c>
      <c r="K1825" s="1" t="s">
        <v>7164</v>
      </c>
      <c r="L1825" s="1">
        <v>232.8</v>
      </c>
      <c r="M1825" s="13">
        <v>458624.94</v>
      </c>
      <c r="N1825" s="1">
        <v>201604.8</v>
      </c>
      <c r="O1825" s="13"/>
    </row>
    <row r="1826">
      <c r="A1826" s="1" t="s">
        <v>10830</v>
      </c>
      <c r="B1826" s="1" t="s">
        <v>7166</v>
      </c>
      <c r="C1826" s="1" t="s">
        <v>10831</v>
      </c>
      <c r="D1826" s="1" t="s">
        <v>7198</v>
      </c>
      <c r="E1826" s="1">
        <v>135.0</v>
      </c>
      <c r="F1826" s="1">
        <v>515.8</v>
      </c>
      <c r="G1826" s="1" t="s">
        <v>7191</v>
      </c>
      <c r="H1826" s="12">
        <v>45756.0</v>
      </c>
      <c r="I1826" s="1">
        <v>4.0</v>
      </c>
      <c r="J1826" s="1">
        <v>2025.0</v>
      </c>
      <c r="K1826" s="1" t="s">
        <v>7170</v>
      </c>
      <c r="L1826" s="1">
        <v>476.8</v>
      </c>
      <c r="M1826" s="13">
        <v>69633.0</v>
      </c>
      <c r="N1826" s="1">
        <v>64368.0</v>
      </c>
      <c r="O1826" s="13"/>
    </row>
    <row r="1827">
      <c r="A1827" s="1" t="s">
        <v>10832</v>
      </c>
      <c r="B1827" s="1" t="s">
        <v>7160</v>
      </c>
      <c r="C1827" s="1" t="s">
        <v>10833</v>
      </c>
      <c r="D1827" s="1" t="s">
        <v>7198</v>
      </c>
      <c r="E1827" s="1">
        <v>413.0</v>
      </c>
      <c r="F1827" s="1">
        <v>372.81</v>
      </c>
      <c r="G1827" s="1" t="s">
        <v>7185</v>
      </c>
      <c r="H1827" s="12">
        <v>45718.0</v>
      </c>
      <c r="I1827" s="1">
        <v>3.0</v>
      </c>
      <c r="J1827" s="1">
        <v>2025.0</v>
      </c>
      <c r="K1827" s="1" t="s">
        <v>7164</v>
      </c>
      <c r="L1827" s="1">
        <v>150.4</v>
      </c>
      <c r="M1827" s="13">
        <v>153970.53</v>
      </c>
      <c r="N1827" s="1">
        <v>62115.2</v>
      </c>
      <c r="O1827" s="13"/>
    </row>
    <row r="1828">
      <c r="A1828" s="1" t="s">
        <v>10834</v>
      </c>
      <c r="B1828" s="1" t="s">
        <v>7160</v>
      </c>
      <c r="C1828" s="1" t="s">
        <v>10835</v>
      </c>
      <c r="D1828" s="1" t="s">
        <v>7188</v>
      </c>
      <c r="E1828" s="1">
        <v>293.0</v>
      </c>
      <c r="F1828" s="1">
        <v>540.57</v>
      </c>
      <c r="G1828" s="1" t="s">
        <v>7182</v>
      </c>
      <c r="H1828" s="12">
        <v>45917.0</v>
      </c>
      <c r="I1828" s="1">
        <v>9.0</v>
      </c>
      <c r="J1828" s="1">
        <v>2025.0</v>
      </c>
      <c r="K1828" s="1" t="s">
        <v>7170</v>
      </c>
      <c r="L1828" s="1">
        <v>470.8</v>
      </c>
      <c r="M1828" s="13">
        <v>158387.01</v>
      </c>
      <c r="N1828" s="1">
        <v>137944.4</v>
      </c>
      <c r="O1828" s="13"/>
    </row>
    <row r="1829">
      <c r="A1829" s="1" t="s">
        <v>10836</v>
      </c>
      <c r="B1829" s="1" t="s">
        <v>7166</v>
      </c>
      <c r="C1829" s="1" t="s">
        <v>10837</v>
      </c>
      <c r="D1829" s="1" t="s">
        <v>7210</v>
      </c>
      <c r="E1829" s="1">
        <v>485.0</v>
      </c>
      <c r="F1829" s="1">
        <v>404.86</v>
      </c>
      <c r="G1829" s="1" t="s">
        <v>7182</v>
      </c>
      <c r="H1829" s="12">
        <v>45857.0</v>
      </c>
      <c r="I1829" s="1">
        <v>7.0</v>
      </c>
      <c r="J1829" s="1">
        <v>2025.0</v>
      </c>
      <c r="K1829" s="1" t="s">
        <v>7164</v>
      </c>
      <c r="L1829" s="1">
        <v>383.8</v>
      </c>
      <c r="M1829" s="13">
        <v>196357.1</v>
      </c>
      <c r="N1829" s="1">
        <v>186143.0</v>
      </c>
      <c r="O1829" s="13"/>
    </row>
    <row r="1830">
      <c r="A1830" s="1" t="s">
        <v>10838</v>
      </c>
      <c r="B1830" s="1" t="s">
        <v>7176</v>
      </c>
      <c r="C1830" s="1" t="s">
        <v>10839</v>
      </c>
      <c r="D1830" s="1" t="s">
        <v>7210</v>
      </c>
      <c r="E1830" s="1">
        <v>189.0</v>
      </c>
      <c r="F1830" s="1">
        <v>464.59</v>
      </c>
      <c r="G1830" s="1" t="s">
        <v>7204</v>
      </c>
      <c r="H1830" s="12">
        <v>45877.0</v>
      </c>
      <c r="I1830" s="1">
        <v>8.0</v>
      </c>
      <c r="J1830" s="1">
        <v>2025.0</v>
      </c>
      <c r="K1830" s="1" t="s">
        <v>7164</v>
      </c>
      <c r="L1830" s="1">
        <v>253.3</v>
      </c>
      <c r="M1830" s="13">
        <v>87807.51</v>
      </c>
      <c r="N1830" s="1">
        <v>47873.7</v>
      </c>
      <c r="O1830" s="13"/>
    </row>
    <row r="1831">
      <c r="A1831" s="1" t="s">
        <v>10840</v>
      </c>
      <c r="B1831" s="1" t="s">
        <v>7206</v>
      </c>
      <c r="C1831" s="1" t="s">
        <v>10841</v>
      </c>
      <c r="D1831" s="1" t="s">
        <v>7174</v>
      </c>
      <c r="E1831" s="1">
        <v>411.0</v>
      </c>
      <c r="F1831" s="1">
        <v>308.59</v>
      </c>
      <c r="G1831" s="1" t="s">
        <v>7163</v>
      </c>
      <c r="H1831" s="12">
        <v>45977.0</v>
      </c>
      <c r="I1831" s="1">
        <v>11.0</v>
      </c>
      <c r="J1831" s="1">
        <v>2025.0</v>
      </c>
      <c r="K1831" s="1" t="s">
        <v>7164</v>
      </c>
      <c r="L1831" s="1">
        <v>386.1</v>
      </c>
      <c r="M1831" s="13">
        <v>126830.49</v>
      </c>
      <c r="N1831" s="1">
        <v>158687.1</v>
      </c>
      <c r="O1831" s="13"/>
    </row>
    <row r="1832">
      <c r="A1832" s="1" t="s">
        <v>10842</v>
      </c>
      <c r="B1832" s="1" t="s">
        <v>7202</v>
      </c>
      <c r="C1832" s="1" t="s">
        <v>10843</v>
      </c>
      <c r="D1832" s="1" t="s">
        <v>7213</v>
      </c>
      <c r="E1832" s="1">
        <v>870.0</v>
      </c>
      <c r="F1832" s="1">
        <v>453.4</v>
      </c>
      <c r="G1832" s="1" t="s">
        <v>7204</v>
      </c>
      <c r="H1832" s="12">
        <v>45940.0</v>
      </c>
      <c r="I1832" s="1">
        <v>10.0</v>
      </c>
      <c r="J1832" s="1">
        <v>2025.0</v>
      </c>
      <c r="K1832" s="1" t="s">
        <v>7164</v>
      </c>
      <c r="L1832" s="1">
        <v>330.0</v>
      </c>
      <c r="M1832" s="13">
        <v>394458.0</v>
      </c>
      <c r="N1832" s="1">
        <v>287100.0</v>
      </c>
      <c r="O1832" s="13"/>
    </row>
    <row r="1833">
      <c r="A1833" s="1" t="s">
        <v>10844</v>
      </c>
      <c r="B1833" s="1" t="s">
        <v>7206</v>
      </c>
      <c r="C1833" s="1" t="s">
        <v>10845</v>
      </c>
      <c r="D1833" s="1" t="s">
        <v>7174</v>
      </c>
      <c r="E1833" s="1">
        <v>386.0</v>
      </c>
      <c r="F1833" s="1">
        <v>467.73</v>
      </c>
      <c r="G1833" s="1" t="s">
        <v>7185</v>
      </c>
      <c r="H1833" s="12">
        <v>45670.0</v>
      </c>
      <c r="I1833" s="1">
        <v>1.0</v>
      </c>
      <c r="J1833" s="1">
        <v>2025.0</v>
      </c>
      <c r="K1833" s="1" t="s">
        <v>7170</v>
      </c>
      <c r="L1833" s="1">
        <v>487.6</v>
      </c>
      <c r="M1833" s="13">
        <v>180543.78</v>
      </c>
      <c r="N1833" s="1">
        <v>188213.6</v>
      </c>
      <c r="O1833" s="13"/>
    </row>
    <row r="1834">
      <c r="A1834" s="1" t="s">
        <v>10846</v>
      </c>
      <c r="B1834" s="1" t="s">
        <v>7176</v>
      </c>
      <c r="C1834" s="1" t="s">
        <v>10847</v>
      </c>
      <c r="D1834" s="1" t="s">
        <v>7210</v>
      </c>
      <c r="E1834" s="1">
        <v>509.0</v>
      </c>
      <c r="F1834" s="1">
        <v>578.56</v>
      </c>
      <c r="G1834" s="1" t="s">
        <v>7204</v>
      </c>
      <c r="H1834" s="12">
        <v>45894.0</v>
      </c>
      <c r="I1834" s="1">
        <v>8.0</v>
      </c>
      <c r="J1834" s="1">
        <v>2025.0</v>
      </c>
      <c r="K1834" s="1" t="s">
        <v>7164</v>
      </c>
      <c r="L1834" s="1">
        <v>473.6</v>
      </c>
      <c r="M1834" s="13">
        <v>294487.04</v>
      </c>
      <c r="N1834" s="1">
        <v>241062.4</v>
      </c>
      <c r="O1834" s="13"/>
    </row>
    <row r="1835">
      <c r="A1835" s="1" t="s">
        <v>10848</v>
      </c>
      <c r="B1835" s="1" t="s">
        <v>7172</v>
      </c>
      <c r="C1835" s="1" t="s">
        <v>10849</v>
      </c>
      <c r="D1835" s="1" t="s">
        <v>7198</v>
      </c>
      <c r="E1835" s="1">
        <v>539.0</v>
      </c>
      <c r="F1835" s="1">
        <v>413.13</v>
      </c>
      <c r="G1835" s="1" t="s">
        <v>7182</v>
      </c>
      <c r="H1835" s="12">
        <v>46023.0</v>
      </c>
      <c r="I1835" s="1">
        <v>1.0</v>
      </c>
      <c r="J1835" s="1">
        <v>2026.0</v>
      </c>
      <c r="K1835" s="1" t="s">
        <v>7164</v>
      </c>
      <c r="L1835" s="1">
        <v>451.3</v>
      </c>
      <c r="M1835" s="13">
        <v>222677.07</v>
      </c>
      <c r="N1835" s="1">
        <v>243250.7</v>
      </c>
      <c r="O1835" s="13"/>
    </row>
    <row r="1836">
      <c r="A1836" s="1" t="s">
        <v>10850</v>
      </c>
      <c r="B1836" s="1" t="s">
        <v>7176</v>
      </c>
      <c r="C1836" s="1" t="s">
        <v>10851</v>
      </c>
      <c r="D1836" s="1" t="s">
        <v>7162</v>
      </c>
      <c r="E1836" s="1">
        <v>533.0</v>
      </c>
      <c r="F1836" s="1">
        <v>579.59</v>
      </c>
      <c r="G1836" s="1" t="s">
        <v>7178</v>
      </c>
      <c r="H1836" s="12">
        <v>45977.0</v>
      </c>
      <c r="I1836" s="1">
        <v>11.0</v>
      </c>
      <c r="J1836" s="1">
        <v>2025.0</v>
      </c>
      <c r="K1836" s="1" t="s">
        <v>7170</v>
      </c>
      <c r="L1836" s="1">
        <v>101.6</v>
      </c>
      <c r="M1836" s="13">
        <v>308921.47</v>
      </c>
      <c r="N1836" s="1">
        <v>54152.8</v>
      </c>
      <c r="O1836" s="13"/>
    </row>
    <row r="1837">
      <c r="A1837" s="1" t="s">
        <v>10852</v>
      </c>
      <c r="B1837" s="1" t="s">
        <v>7180</v>
      </c>
      <c r="C1837" s="1" t="s">
        <v>10853</v>
      </c>
      <c r="D1837" s="1" t="s">
        <v>7210</v>
      </c>
      <c r="E1837" s="1">
        <v>977.0</v>
      </c>
      <c r="F1837" s="1">
        <v>489.91</v>
      </c>
      <c r="G1837" s="1" t="s">
        <v>7163</v>
      </c>
      <c r="H1837" s="12">
        <v>45739.0</v>
      </c>
      <c r="I1837" s="1">
        <v>3.0</v>
      </c>
      <c r="J1837" s="1">
        <v>2025.0</v>
      </c>
      <c r="K1837" s="1" t="s">
        <v>7170</v>
      </c>
      <c r="L1837" s="1">
        <v>473.8</v>
      </c>
      <c r="M1837" s="13">
        <v>478642.07</v>
      </c>
      <c r="N1837" s="1">
        <v>462902.6</v>
      </c>
      <c r="O1837" s="13"/>
    </row>
    <row r="1838">
      <c r="A1838" s="1" t="s">
        <v>10854</v>
      </c>
      <c r="B1838" s="1" t="s">
        <v>7166</v>
      </c>
      <c r="C1838" s="1" t="s">
        <v>10855</v>
      </c>
      <c r="D1838" s="1" t="s">
        <v>7210</v>
      </c>
      <c r="E1838" s="1">
        <v>769.0</v>
      </c>
      <c r="F1838" s="1">
        <v>423.75</v>
      </c>
      <c r="G1838" s="1" t="s">
        <v>7204</v>
      </c>
      <c r="H1838" s="12">
        <v>45724.0</v>
      </c>
      <c r="I1838" s="1">
        <v>3.0</v>
      </c>
      <c r="J1838" s="1">
        <v>2025.0</v>
      </c>
      <c r="K1838" s="1" t="s">
        <v>7164</v>
      </c>
      <c r="L1838" s="1">
        <v>351.6</v>
      </c>
      <c r="M1838" s="13">
        <v>325863.75</v>
      </c>
      <c r="N1838" s="1">
        <v>270380.4</v>
      </c>
      <c r="O1838" s="13"/>
    </row>
    <row r="1839">
      <c r="A1839" s="1" t="s">
        <v>10856</v>
      </c>
      <c r="B1839" s="1" t="s">
        <v>7172</v>
      </c>
      <c r="C1839" s="1" t="s">
        <v>10857</v>
      </c>
      <c r="D1839" s="1" t="s">
        <v>7168</v>
      </c>
      <c r="E1839" s="1">
        <v>643.0</v>
      </c>
      <c r="F1839" s="1">
        <v>339.73</v>
      </c>
      <c r="G1839" s="1" t="s">
        <v>7185</v>
      </c>
      <c r="H1839" s="12">
        <v>45668.0</v>
      </c>
      <c r="I1839" s="1">
        <v>1.0</v>
      </c>
      <c r="J1839" s="1">
        <v>2025.0</v>
      </c>
      <c r="K1839" s="1" t="s">
        <v>7170</v>
      </c>
      <c r="L1839" s="1">
        <v>275.8</v>
      </c>
      <c r="M1839" s="13">
        <v>218446.39</v>
      </c>
      <c r="N1839" s="1">
        <v>177339.4</v>
      </c>
      <c r="O1839" s="13"/>
    </row>
    <row r="1840">
      <c r="A1840" s="1" t="s">
        <v>10858</v>
      </c>
      <c r="B1840" s="1" t="s">
        <v>7176</v>
      </c>
      <c r="C1840" s="1" t="s">
        <v>10859</v>
      </c>
      <c r="D1840" s="1" t="s">
        <v>7213</v>
      </c>
      <c r="E1840" s="1">
        <v>435.0</v>
      </c>
      <c r="F1840" s="1">
        <v>443.11</v>
      </c>
      <c r="G1840" s="1" t="s">
        <v>7182</v>
      </c>
      <c r="H1840" s="12">
        <v>45862.0</v>
      </c>
      <c r="I1840" s="1">
        <v>7.0</v>
      </c>
      <c r="J1840" s="1">
        <v>2025.0</v>
      </c>
      <c r="K1840" s="1" t="s">
        <v>7164</v>
      </c>
      <c r="L1840" s="1">
        <v>317.0</v>
      </c>
      <c r="M1840" s="13">
        <v>192752.85</v>
      </c>
      <c r="N1840" s="1">
        <v>137895.0</v>
      </c>
      <c r="O1840" s="13"/>
    </row>
    <row r="1841">
      <c r="A1841" s="1" t="s">
        <v>10860</v>
      </c>
      <c r="B1841" s="1" t="s">
        <v>7202</v>
      </c>
      <c r="C1841" s="1" t="s">
        <v>10861</v>
      </c>
      <c r="D1841" s="1" t="s">
        <v>7198</v>
      </c>
      <c r="E1841" s="1">
        <v>796.0</v>
      </c>
      <c r="F1841" s="1">
        <v>333.65</v>
      </c>
      <c r="G1841" s="1" t="s">
        <v>7185</v>
      </c>
      <c r="H1841" s="12">
        <v>45673.0</v>
      </c>
      <c r="I1841" s="1">
        <v>1.0</v>
      </c>
      <c r="J1841" s="1">
        <v>2025.0</v>
      </c>
      <c r="K1841" s="1" t="s">
        <v>7164</v>
      </c>
      <c r="L1841" s="1">
        <v>259.2</v>
      </c>
      <c r="M1841" s="13">
        <v>265585.4</v>
      </c>
      <c r="N1841" s="1">
        <v>206323.2</v>
      </c>
      <c r="O1841" s="13"/>
    </row>
    <row r="1842">
      <c r="A1842" s="1" t="s">
        <v>10862</v>
      </c>
      <c r="B1842" s="1" t="s">
        <v>7160</v>
      </c>
      <c r="C1842" s="1" t="s">
        <v>10863</v>
      </c>
      <c r="D1842" s="1" t="s">
        <v>7210</v>
      </c>
      <c r="E1842" s="1">
        <v>338.0</v>
      </c>
      <c r="F1842" s="1">
        <v>425.95</v>
      </c>
      <c r="G1842" s="1" t="s">
        <v>7178</v>
      </c>
      <c r="H1842" s="12">
        <v>45718.0</v>
      </c>
      <c r="I1842" s="1">
        <v>3.0</v>
      </c>
      <c r="J1842" s="1">
        <v>2025.0</v>
      </c>
      <c r="K1842" s="1" t="s">
        <v>7164</v>
      </c>
      <c r="L1842" s="1">
        <v>294.4</v>
      </c>
      <c r="M1842" s="13">
        <v>143971.1</v>
      </c>
      <c r="N1842" s="1">
        <v>99507.2</v>
      </c>
      <c r="O1842" s="13"/>
    </row>
    <row r="1843">
      <c r="A1843" s="1" t="s">
        <v>10864</v>
      </c>
      <c r="B1843" s="1" t="s">
        <v>7202</v>
      </c>
      <c r="C1843" s="1" t="s">
        <v>10865</v>
      </c>
      <c r="D1843" s="1" t="s">
        <v>7188</v>
      </c>
      <c r="E1843" s="1">
        <v>825.0</v>
      </c>
      <c r="F1843" s="1">
        <v>313.54</v>
      </c>
      <c r="G1843" s="1" t="s">
        <v>7182</v>
      </c>
      <c r="H1843" s="12">
        <v>45688.0</v>
      </c>
      <c r="I1843" s="1">
        <v>1.0</v>
      </c>
      <c r="J1843" s="1">
        <v>2025.0</v>
      </c>
      <c r="K1843" s="1" t="s">
        <v>7170</v>
      </c>
      <c r="L1843" s="1">
        <v>211.1</v>
      </c>
      <c r="M1843" s="13">
        <v>258670.5</v>
      </c>
      <c r="N1843" s="1">
        <v>174157.5</v>
      </c>
      <c r="O1843" s="13"/>
    </row>
    <row r="1844">
      <c r="A1844" s="1" t="s">
        <v>10866</v>
      </c>
      <c r="B1844" s="1" t="s">
        <v>7206</v>
      </c>
      <c r="C1844" s="1" t="s">
        <v>10867</v>
      </c>
      <c r="D1844" s="1" t="s">
        <v>7162</v>
      </c>
      <c r="E1844" s="1">
        <v>852.0</v>
      </c>
      <c r="F1844" s="1">
        <v>338.37</v>
      </c>
      <c r="G1844" s="1" t="s">
        <v>7185</v>
      </c>
      <c r="H1844" s="12">
        <v>45741.0</v>
      </c>
      <c r="I1844" s="1">
        <v>3.0</v>
      </c>
      <c r="J1844" s="1">
        <v>2025.0</v>
      </c>
      <c r="K1844" s="1" t="s">
        <v>7170</v>
      </c>
      <c r="L1844" s="1">
        <v>331.2</v>
      </c>
      <c r="M1844" s="13">
        <v>288291.24</v>
      </c>
      <c r="N1844" s="1">
        <v>282182.4</v>
      </c>
      <c r="O1844" s="13"/>
    </row>
    <row r="1845">
      <c r="A1845" s="1" t="s">
        <v>10868</v>
      </c>
      <c r="B1845" s="1" t="s">
        <v>7180</v>
      </c>
      <c r="C1845" s="1" t="s">
        <v>10869</v>
      </c>
      <c r="D1845" s="1" t="s">
        <v>7168</v>
      </c>
      <c r="E1845" s="1">
        <v>814.0</v>
      </c>
      <c r="F1845" s="1">
        <v>469.84</v>
      </c>
      <c r="G1845" s="1" t="s">
        <v>7182</v>
      </c>
      <c r="H1845" s="12">
        <v>45979.0</v>
      </c>
      <c r="I1845" s="1">
        <v>11.0</v>
      </c>
      <c r="J1845" s="1">
        <v>2025.0</v>
      </c>
      <c r="K1845" s="1" t="s">
        <v>7164</v>
      </c>
      <c r="L1845" s="1">
        <v>338.8</v>
      </c>
      <c r="M1845" s="13">
        <v>382449.76</v>
      </c>
      <c r="N1845" s="1">
        <v>275783.2</v>
      </c>
      <c r="O1845" s="13"/>
    </row>
    <row r="1846">
      <c r="A1846" s="1" t="s">
        <v>10870</v>
      </c>
      <c r="B1846" s="1" t="s">
        <v>7176</v>
      </c>
      <c r="C1846" s="1" t="s">
        <v>10871</v>
      </c>
      <c r="D1846" s="1" t="s">
        <v>7198</v>
      </c>
      <c r="E1846" s="1">
        <v>523.0</v>
      </c>
      <c r="F1846" s="1">
        <v>502.88</v>
      </c>
      <c r="G1846" s="1" t="s">
        <v>7178</v>
      </c>
      <c r="H1846" s="12">
        <v>45825.0</v>
      </c>
      <c r="I1846" s="1">
        <v>6.0</v>
      </c>
      <c r="J1846" s="1">
        <v>2025.0</v>
      </c>
      <c r="K1846" s="1" t="s">
        <v>7170</v>
      </c>
      <c r="L1846" s="1">
        <v>457.7</v>
      </c>
      <c r="M1846" s="13">
        <v>263006.24</v>
      </c>
      <c r="N1846" s="1">
        <v>239377.1</v>
      </c>
      <c r="O1846" s="13"/>
    </row>
    <row r="1847">
      <c r="A1847" s="1" t="s">
        <v>10872</v>
      </c>
      <c r="B1847" s="1" t="s">
        <v>7180</v>
      </c>
      <c r="C1847" s="1" t="s">
        <v>10873</v>
      </c>
      <c r="D1847" s="1" t="s">
        <v>7213</v>
      </c>
      <c r="E1847" s="1">
        <v>429.0</v>
      </c>
      <c r="F1847" s="1">
        <v>494.7</v>
      </c>
      <c r="G1847" s="1" t="s">
        <v>7185</v>
      </c>
      <c r="H1847" s="12">
        <v>45760.0</v>
      </c>
      <c r="I1847" s="1">
        <v>4.0</v>
      </c>
      <c r="J1847" s="1">
        <v>2025.0</v>
      </c>
      <c r="K1847" s="1" t="s">
        <v>7170</v>
      </c>
      <c r="L1847" s="1">
        <v>130.5</v>
      </c>
      <c r="M1847" s="13">
        <v>212226.3</v>
      </c>
      <c r="N1847" s="1">
        <v>55984.5</v>
      </c>
      <c r="O1847" s="13"/>
    </row>
    <row r="1848">
      <c r="A1848" s="1" t="s">
        <v>10874</v>
      </c>
      <c r="B1848" s="1" t="s">
        <v>7206</v>
      </c>
      <c r="C1848" s="1" t="s">
        <v>10875</v>
      </c>
      <c r="D1848" s="1" t="s">
        <v>7174</v>
      </c>
      <c r="E1848" s="1">
        <v>560.0</v>
      </c>
      <c r="F1848" s="1">
        <v>433.85</v>
      </c>
      <c r="G1848" s="1" t="s">
        <v>7185</v>
      </c>
      <c r="H1848" s="12">
        <v>46016.0</v>
      </c>
      <c r="I1848" s="1">
        <v>12.0</v>
      </c>
      <c r="J1848" s="1">
        <v>2025.0</v>
      </c>
      <c r="K1848" s="1" t="s">
        <v>7170</v>
      </c>
      <c r="L1848" s="1">
        <v>441.6</v>
      </c>
      <c r="M1848" s="13">
        <v>242956.0</v>
      </c>
      <c r="N1848" s="1">
        <v>247296.0</v>
      </c>
      <c r="O1848" s="13"/>
    </row>
    <row r="1849">
      <c r="A1849" s="1" t="s">
        <v>10876</v>
      </c>
      <c r="B1849" s="1" t="s">
        <v>7166</v>
      </c>
      <c r="C1849" s="1" t="s">
        <v>10877</v>
      </c>
      <c r="D1849" s="1" t="s">
        <v>7210</v>
      </c>
      <c r="E1849" s="1">
        <v>845.0</v>
      </c>
      <c r="F1849" s="1">
        <v>444.74</v>
      </c>
      <c r="G1849" s="1" t="s">
        <v>7182</v>
      </c>
      <c r="H1849" s="12">
        <v>45854.0</v>
      </c>
      <c r="I1849" s="1">
        <v>7.0</v>
      </c>
      <c r="J1849" s="1">
        <v>2025.0</v>
      </c>
      <c r="K1849" s="1" t="s">
        <v>7170</v>
      </c>
      <c r="L1849" s="1">
        <v>101.8</v>
      </c>
      <c r="M1849" s="13">
        <v>375805.3</v>
      </c>
      <c r="N1849" s="1">
        <v>86021.0</v>
      </c>
      <c r="O1849" s="13"/>
    </row>
    <row r="1850">
      <c r="A1850" s="1" t="s">
        <v>10878</v>
      </c>
      <c r="B1850" s="1" t="s">
        <v>7166</v>
      </c>
      <c r="C1850" s="1" t="s">
        <v>10879</v>
      </c>
      <c r="D1850" s="1" t="s">
        <v>7198</v>
      </c>
      <c r="E1850" s="1">
        <v>491.0</v>
      </c>
      <c r="F1850" s="1">
        <v>316.95</v>
      </c>
      <c r="G1850" s="1" t="s">
        <v>7163</v>
      </c>
      <c r="H1850" s="12">
        <v>45928.0</v>
      </c>
      <c r="I1850" s="1">
        <v>9.0</v>
      </c>
      <c r="J1850" s="1">
        <v>2025.0</v>
      </c>
      <c r="K1850" s="1" t="s">
        <v>7170</v>
      </c>
      <c r="L1850" s="1">
        <v>454.4</v>
      </c>
      <c r="M1850" s="13">
        <v>155622.45</v>
      </c>
      <c r="N1850" s="1">
        <v>223110.4</v>
      </c>
      <c r="O1850" s="13"/>
    </row>
    <row r="1851">
      <c r="A1851" s="1" t="s">
        <v>10880</v>
      </c>
      <c r="B1851" s="1" t="s">
        <v>7166</v>
      </c>
      <c r="C1851" s="1" t="s">
        <v>10881</v>
      </c>
      <c r="D1851" s="1" t="s">
        <v>7210</v>
      </c>
      <c r="E1851" s="1">
        <v>993.0</v>
      </c>
      <c r="F1851" s="1">
        <v>548.69</v>
      </c>
      <c r="G1851" s="1" t="s">
        <v>7204</v>
      </c>
      <c r="H1851" s="12">
        <v>45948.0</v>
      </c>
      <c r="I1851" s="1">
        <v>10.0</v>
      </c>
      <c r="J1851" s="1">
        <v>2025.0</v>
      </c>
      <c r="K1851" s="1" t="s">
        <v>7170</v>
      </c>
      <c r="L1851" s="1">
        <v>300.7</v>
      </c>
      <c r="M1851" s="13">
        <v>544849.17</v>
      </c>
      <c r="N1851" s="1">
        <v>298595.1</v>
      </c>
      <c r="O1851" s="13"/>
    </row>
    <row r="1852">
      <c r="A1852" s="1" t="s">
        <v>10882</v>
      </c>
      <c r="B1852" s="1" t="s">
        <v>7180</v>
      </c>
      <c r="C1852" s="1" t="s">
        <v>10883</v>
      </c>
      <c r="D1852" s="1" t="s">
        <v>7213</v>
      </c>
      <c r="E1852" s="1">
        <v>358.0</v>
      </c>
      <c r="F1852" s="1">
        <v>563.01</v>
      </c>
      <c r="G1852" s="1" t="s">
        <v>7163</v>
      </c>
      <c r="H1852" s="12">
        <v>45929.0</v>
      </c>
      <c r="I1852" s="1">
        <v>9.0</v>
      </c>
      <c r="J1852" s="1">
        <v>2025.0</v>
      </c>
      <c r="K1852" s="1" t="s">
        <v>7164</v>
      </c>
      <c r="L1852" s="1">
        <v>228.1</v>
      </c>
      <c r="M1852" s="13">
        <v>201557.58</v>
      </c>
      <c r="N1852" s="1">
        <v>81659.8</v>
      </c>
      <c r="O1852" s="13"/>
    </row>
    <row r="1853">
      <c r="A1853" s="1" t="s">
        <v>10884</v>
      </c>
      <c r="B1853" s="1" t="s">
        <v>7206</v>
      </c>
      <c r="C1853" s="1" t="s">
        <v>10885</v>
      </c>
      <c r="D1853" s="1" t="s">
        <v>7162</v>
      </c>
      <c r="E1853" s="1">
        <v>182.0</v>
      </c>
      <c r="F1853" s="1">
        <v>486.43</v>
      </c>
      <c r="G1853" s="1" t="s">
        <v>7185</v>
      </c>
      <c r="H1853" s="12">
        <v>45922.0</v>
      </c>
      <c r="I1853" s="1">
        <v>9.0</v>
      </c>
      <c r="J1853" s="1">
        <v>2025.0</v>
      </c>
      <c r="K1853" s="1" t="s">
        <v>7164</v>
      </c>
      <c r="L1853" s="1">
        <v>110.5</v>
      </c>
      <c r="M1853" s="13">
        <v>88530.26</v>
      </c>
      <c r="N1853" s="1">
        <v>20111.0</v>
      </c>
      <c r="O1853" s="13"/>
    </row>
    <row r="1854">
      <c r="A1854" s="1" t="s">
        <v>10886</v>
      </c>
      <c r="B1854" s="1" t="s">
        <v>7172</v>
      </c>
      <c r="C1854" s="1" t="s">
        <v>10887</v>
      </c>
      <c r="D1854" s="1" t="s">
        <v>7188</v>
      </c>
      <c r="E1854" s="1">
        <v>591.0</v>
      </c>
      <c r="F1854" s="1">
        <v>363.73</v>
      </c>
      <c r="G1854" s="1" t="s">
        <v>7182</v>
      </c>
      <c r="H1854" s="12">
        <v>45906.0</v>
      </c>
      <c r="I1854" s="1">
        <v>9.0</v>
      </c>
      <c r="J1854" s="1">
        <v>2025.0</v>
      </c>
      <c r="K1854" s="1" t="s">
        <v>7164</v>
      </c>
      <c r="L1854" s="1">
        <v>321.3</v>
      </c>
      <c r="M1854" s="13">
        <v>214964.43</v>
      </c>
      <c r="N1854" s="1">
        <v>189888.3</v>
      </c>
      <c r="O1854" s="13"/>
    </row>
    <row r="1855">
      <c r="A1855" s="1" t="s">
        <v>10888</v>
      </c>
      <c r="B1855" s="1" t="s">
        <v>7176</v>
      </c>
      <c r="C1855" s="1" t="s">
        <v>10889</v>
      </c>
      <c r="D1855" s="1" t="s">
        <v>7174</v>
      </c>
      <c r="E1855" s="1">
        <v>651.0</v>
      </c>
      <c r="F1855" s="1">
        <v>355.38</v>
      </c>
      <c r="G1855" s="1" t="s">
        <v>7182</v>
      </c>
      <c r="H1855" s="12">
        <v>45927.0</v>
      </c>
      <c r="I1855" s="1">
        <v>9.0</v>
      </c>
      <c r="J1855" s="1">
        <v>2025.0</v>
      </c>
      <c r="K1855" s="1" t="s">
        <v>7170</v>
      </c>
      <c r="L1855" s="1">
        <v>348.5</v>
      </c>
      <c r="M1855" s="13">
        <v>231352.38</v>
      </c>
      <c r="N1855" s="1">
        <v>226873.5</v>
      </c>
      <c r="O1855" s="13"/>
    </row>
    <row r="1856">
      <c r="A1856" s="1" t="s">
        <v>10890</v>
      </c>
      <c r="B1856" s="1" t="s">
        <v>7202</v>
      </c>
      <c r="C1856" s="1" t="s">
        <v>10891</v>
      </c>
      <c r="D1856" s="1" t="s">
        <v>7188</v>
      </c>
      <c r="E1856" s="1">
        <v>530.0</v>
      </c>
      <c r="F1856" s="1">
        <v>329.41</v>
      </c>
      <c r="G1856" s="1" t="s">
        <v>7169</v>
      </c>
      <c r="H1856" s="12">
        <v>45826.0</v>
      </c>
      <c r="I1856" s="1">
        <v>6.0</v>
      </c>
      <c r="J1856" s="1">
        <v>2025.0</v>
      </c>
      <c r="K1856" s="1" t="s">
        <v>7164</v>
      </c>
      <c r="L1856" s="1">
        <v>114.7</v>
      </c>
      <c r="M1856" s="13">
        <v>174587.3</v>
      </c>
      <c r="N1856" s="1">
        <v>60791.0</v>
      </c>
      <c r="O1856" s="13"/>
    </row>
    <row r="1857">
      <c r="A1857" s="1" t="s">
        <v>10892</v>
      </c>
      <c r="B1857" s="1" t="s">
        <v>7176</v>
      </c>
      <c r="C1857" s="1" t="s">
        <v>10893</v>
      </c>
      <c r="D1857" s="1" t="s">
        <v>7174</v>
      </c>
      <c r="E1857" s="1">
        <v>162.0</v>
      </c>
      <c r="F1857" s="1">
        <v>389.6</v>
      </c>
      <c r="G1857" s="1" t="s">
        <v>7182</v>
      </c>
      <c r="H1857" s="12">
        <v>45711.0</v>
      </c>
      <c r="I1857" s="1">
        <v>2.0</v>
      </c>
      <c r="J1857" s="1">
        <v>2025.0</v>
      </c>
      <c r="K1857" s="1" t="s">
        <v>7164</v>
      </c>
      <c r="L1857" s="1">
        <v>219.1</v>
      </c>
      <c r="M1857" s="13">
        <v>63115.2</v>
      </c>
      <c r="N1857" s="1">
        <v>35494.2</v>
      </c>
      <c r="O1857" s="13"/>
    </row>
    <row r="1858">
      <c r="A1858" s="1" t="s">
        <v>10894</v>
      </c>
      <c r="B1858" s="1" t="s">
        <v>7166</v>
      </c>
      <c r="C1858" s="1" t="s">
        <v>10895</v>
      </c>
      <c r="D1858" s="1" t="s">
        <v>7198</v>
      </c>
      <c r="E1858" s="1">
        <v>732.0</v>
      </c>
      <c r="F1858" s="1">
        <v>355.21</v>
      </c>
      <c r="G1858" s="1" t="s">
        <v>7178</v>
      </c>
      <c r="H1858" s="12">
        <v>45738.0</v>
      </c>
      <c r="I1858" s="1">
        <v>3.0</v>
      </c>
      <c r="J1858" s="1">
        <v>2025.0</v>
      </c>
      <c r="K1858" s="1" t="s">
        <v>7164</v>
      </c>
      <c r="L1858" s="1">
        <v>273.4</v>
      </c>
      <c r="M1858" s="13">
        <v>260013.72</v>
      </c>
      <c r="N1858" s="1">
        <v>200128.8</v>
      </c>
      <c r="O1858" s="13"/>
    </row>
    <row r="1859">
      <c r="A1859" s="1" t="s">
        <v>10896</v>
      </c>
      <c r="B1859" s="1" t="s">
        <v>7176</v>
      </c>
      <c r="C1859" s="1" t="s">
        <v>10897</v>
      </c>
      <c r="D1859" s="1" t="s">
        <v>7188</v>
      </c>
      <c r="E1859" s="1">
        <v>743.0</v>
      </c>
      <c r="F1859" s="1">
        <v>460.05</v>
      </c>
      <c r="G1859" s="1" t="s">
        <v>7169</v>
      </c>
      <c r="H1859" s="12">
        <v>45754.0</v>
      </c>
      <c r="I1859" s="1">
        <v>4.0</v>
      </c>
      <c r="J1859" s="1">
        <v>2025.0</v>
      </c>
      <c r="K1859" s="1" t="s">
        <v>7170</v>
      </c>
      <c r="L1859" s="1">
        <v>365.5</v>
      </c>
      <c r="M1859" s="13">
        <v>341817.15</v>
      </c>
      <c r="N1859" s="1">
        <v>271566.5</v>
      </c>
      <c r="O1859" s="13"/>
    </row>
    <row r="1860">
      <c r="A1860" s="1" t="s">
        <v>10898</v>
      </c>
      <c r="B1860" s="1" t="s">
        <v>7172</v>
      </c>
      <c r="C1860" s="1" t="s">
        <v>10899</v>
      </c>
      <c r="D1860" s="1" t="s">
        <v>7213</v>
      </c>
      <c r="E1860" s="1">
        <v>755.0</v>
      </c>
      <c r="F1860" s="1">
        <v>527.85</v>
      </c>
      <c r="G1860" s="1" t="s">
        <v>7182</v>
      </c>
      <c r="H1860" s="12">
        <v>45725.0</v>
      </c>
      <c r="I1860" s="1">
        <v>3.0</v>
      </c>
      <c r="J1860" s="1">
        <v>2025.0</v>
      </c>
      <c r="K1860" s="1" t="s">
        <v>7164</v>
      </c>
      <c r="L1860" s="1">
        <v>385.8</v>
      </c>
      <c r="M1860" s="13">
        <v>398526.75</v>
      </c>
      <c r="N1860" s="1">
        <v>291279.0</v>
      </c>
      <c r="O1860" s="13"/>
    </row>
    <row r="1861">
      <c r="A1861" s="1" t="s">
        <v>10900</v>
      </c>
      <c r="B1861" s="1" t="s">
        <v>7166</v>
      </c>
      <c r="C1861" s="1" t="s">
        <v>10901</v>
      </c>
      <c r="D1861" s="1" t="s">
        <v>7198</v>
      </c>
      <c r="E1861" s="1">
        <v>541.0</v>
      </c>
      <c r="F1861" s="1">
        <v>393.54</v>
      </c>
      <c r="G1861" s="1" t="s">
        <v>7178</v>
      </c>
      <c r="H1861" s="12">
        <v>45833.0</v>
      </c>
      <c r="I1861" s="1">
        <v>6.0</v>
      </c>
      <c r="J1861" s="1">
        <v>2025.0</v>
      </c>
      <c r="K1861" s="1" t="s">
        <v>7170</v>
      </c>
      <c r="L1861" s="1">
        <v>277.0</v>
      </c>
      <c r="M1861" s="13">
        <v>212905.14</v>
      </c>
      <c r="N1861" s="1">
        <v>149857.0</v>
      </c>
      <c r="O1861" s="13"/>
    </row>
    <row r="1862">
      <c r="A1862" s="1" t="s">
        <v>10902</v>
      </c>
      <c r="B1862" s="1" t="s">
        <v>7166</v>
      </c>
      <c r="C1862" s="1" t="s">
        <v>10903</v>
      </c>
      <c r="D1862" s="1" t="s">
        <v>7213</v>
      </c>
      <c r="E1862" s="1">
        <v>489.0</v>
      </c>
      <c r="F1862" s="1">
        <v>469.39</v>
      </c>
      <c r="G1862" s="1" t="s">
        <v>7163</v>
      </c>
      <c r="H1862" s="12">
        <v>45989.0</v>
      </c>
      <c r="I1862" s="1">
        <v>11.0</v>
      </c>
      <c r="J1862" s="1">
        <v>2025.0</v>
      </c>
      <c r="K1862" s="1" t="s">
        <v>7164</v>
      </c>
      <c r="L1862" s="1">
        <v>278.6</v>
      </c>
      <c r="M1862" s="13">
        <v>229531.71</v>
      </c>
      <c r="N1862" s="1">
        <v>136235.4</v>
      </c>
      <c r="O1862" s="13"/>
    </row>
    <row r="1863">
      <c r="A1863" s="1" t="s">
        <v>10904</v>
      </c>
      <c r="B1863" s="1" t="s">
        <v>7206</v>
      </c>
      <c r="C1863" s="1" t="s">
        <v>10905</v>
      </c>
      <c r="D1863" s="1" t="s">
        <v>7162</v>
      </c>
      <c r="E1863" s="1">
        <v>376.0</v>
      </c>
      <c r="F1863" s="1">
        <v>427.48</v>
      </c>
      <c r="G1863" s="1" t="s">
        <v>7182</v>
      </c>
      <c r="H1863" s="12">
        <v>45928.0</v>
      </c>
      <c r="I1863" s="1">
        <v>9.0</v>
      </c>
      <c r="J1863" s="1">
        <v>2025.0</v>
      </c>
      <c r="K1863" s="1" t="s">
        <v>7170</v>
      </c>
      <c r="L1863" s="1">
        <v>233.3</v>
      </c>
      <c r="M1863" s="13">
        <v>160732.48</v>
      </c>
      <c r="N1863" s="1">
        <v>87720.8</v>
      </c>
      <c r="O1863" s="13"/>
    </row>
    <row r="1864">
      <c r="A1864" s="1" t="s">
        <v>10906</v>
      </c>
      <c r="B1864" s="1" t="s">
        <v>7202</v>
      </c>
      <c r="C1864" s="1" t="s">
        <v>10907</v>
      </c>
      <c r="D1864" s="1" t="s">
        <v>7213</v>
      </c>
      <c r="E1864" s="1">
        <v>444.0</v>
      </c>
      <c r="F1864" s="1">
        <v>512.54</v>
      </c>
      <c r="G1864" s="1" t="s">
        <v>7178</v>
      </c>
      <c r="H1864" s="12">
        <v>45679.0</v>
      </c>
      <c r="I1864" s="1">
        <v>1.0</v>
      </c>
      <c r="J1864" s="1">
        <v>2025.0</v>
      </c>
      <c r="K1864" s="1" t="s">
        <v>7170</v>
      </c>
      <c r="L1864" s="1">
        <v>484.6</v>
      </c>
      <c r="M1864" s="13">
        <v>227567.76</v>
      </c>
      <c r="N1864" s="1">
        <v>215162.4</v>
      </c>
      <c r="O1864" s="13"/>
    </row>
    <row r="1865">
      <c r="A1865" s="1" t="s">
        <v>10908</v>
      </c>
      <c r="B1865" s="1" t="s">
        <v>7180</v>
      </c>
      <c r="C1865" s="1" t="s">
        <v>10909</v>
      </c>
      <c r="D1865" s="1" t="s">
        <v>7174</v>
      </c>
      <c r="E1865" s="1">
        <v>604.0</v>
      </c>
      <c r="F1865" s="1">
        <v>380.63</v>
      </c>
      <c r="G1865" s="1" t="s">
        <v>7204</v>
      </c>
      <c r="H1865" s="12">
        <v>45952.0</v>
      </c>
      <c r="I1865" s="1">
        <v>10.0</v>
      </c>
      <c r="J1865" s="1">
        <v>2025.0</v>
      </c>
      <c r="K1865" s="1" t="s">
        <v>7164</v>
      </c>
      <c r="L1865" s="1">
        <v>252.1</v>
      </c>
      <c r="M1865" s="13">
        <v>229900.52</v>
      </c>
      <c r="N1865" s="1">
        <v>152268.4</v>
      </c>
      <c r="O1865" s="13"/>
    </row>
    <row r="1866">
      <c r="A1866" s="1" t="s">
        <v>10910</v>
      </c>
      <c r="B1866" s="1" t="s">
        <v>7206</v>
      </c>
      <c r="C1866" s="1" t="s">
        <v>10911</v>
      </c>
      <c r="D1866" s="1" t="s">
        <v>7210</v>
      </c>
      <c r="E1866" s="1">
        <v>143.0</v>
      </c>
      <c r="F1866" s="1">
        <v>416.36</v>
      </c>
      <c r="G1866" s="1" t="s">
        <v>7182</v>
      </c>
      <c r="H1866" s="12">
        <v>45975.0</v>
      </c>
      <c r="I1866" s="1">
        <v>11.0</v>
      </c>
      <c r="J1866" s="1">
        <v>2025.0</v>
      </c>
      <c r="K1866" s="1" t="s">
        <v>7164</v>
      </c>
      <c r="L1866" s="1">
        <v>274.4</v>
      </c>
      <c r="M1866" s="13">
        <v>59539.48</v>
      </c>
      <c r="N1866" s="1">
        <v>39239.2</v>
      </c>
      <c r="O1866" s="13"/>
    </row>
    <row r="1867">
      <c r="A1867" s="1" t="s">
        <v>10912</v>
      </c>
      <c r="B1867" s="1" t="s">
        <v>7166</v>
      </c>
      <c r="C1867" s="1" t="s">
        <v>10913</v>
      </c>
      <c r="D1867" s="1" t="s">
        <v>7213</v>
      </c>
      <c r="E1867" s="1">
        <v>101.0</v>
      </c>
      <c r="F1867" s="1">
        <v>430.3</v>
      </c>
      <c r="G1867" s="1" t="s">
        <v>7163</v>
      </c>
      <c r="H1867" s="12">
        <v>45914.0</v>
      </c>
      <c r="I1867" s="1">
        <v>9.0</v>
      </c>
      <c r="J1867" s="1">
        <v>2025.0</v>
      </c>
      <c r="K1867" s="1" t="s">
        <v>7164</v>
      </c>
      <c r="L1867" s="1">
        <v>163.6</v>
      </c>
      <c r="M1867" s="13">
        <v>43460.3</v>
      </c>
      <c r="N1867" s="1">
        <v>16523.6</v>
      </c>
      <c r="O1867" s="13"/>
    </row>
    <row r="1868">
      <c r="A1868" s="1" t="s">
        <v>10914</v>
      </c>
      <c r="B1868" s="1" t="s">
        <v>7172</v>
      </c>
      <c r="C1868" s="1" t="s">
        <v>10915</v>
      </c>
      <c r="D1868" s="1" t="s">
        <v>7198</v>
      </c>
      <c r="E1868" s="1">
        <v>533.0</v>
      </c>
      <c r="F1868" s="1">
        <v>589.39</v>
      </c>
      <c r="G1868" s="1" t="s">
        <v>7169</v>
      </c>
      <c r="H1868" s="12">
        <v>45831.0</v>
      </c>
      <c r="I1868" s="1">
        <v>6.0</v>
      </c>
      <c r="J1868" s="1">
        <v>2025.0</v>
      </c>
      <c r="K1868" s="1" t="s">
        <v>7170</v>
      </c>
      <c r="L1868" s="1">
        <v>168.6</v>
      </c>
      <c r="M1868" s="13">
        <v>314144.87</v>
      </c>
      <c r="N1868" s="1">
        <v>89863.8</v>
      </c>
      <c r="O1868" s="13"/>
    </row>
    <row r="1869">
      <c r="A1869" s="1" t="s">
        <v>10916</v>
      </c>
      <c r="B1869" s="1" t="s">
        <v>7166</v>
      </c>
      <c r="C1869" s="1" t="s">
        <v>10917</v>
      </c>
      <c r="D1869" s="1" t="s">
        <v>7210</v>
      </c>
      <c r="E1869" s="1">
        <v>575.0</v>
      </c>
      <c r="F1869" s="1">
        <v>301.81</v>
      </c>
      <c r="G1869" s="1" t="s">
        <v>7182</v>
      </c>
      <c r="H1869" s="12">
        <v>45808.0</v>
      </c>
      <c r="I1869" s="1">
        <v>5.0</v>
      </c>
      <c r="J1869" s="1">
        <v>2025.0</v>
      </c>
      <c r="K1869" s="1" t="s">
        <v>7164</v>
      </c>
      <c r="L1869" s="1">
        <v>418.3</v>
      </c>
      <c r="M1869" s="13">
        <v>173540.75</v>
      </c>
      <c r="N1869" s="1">
        <v>240522.5</v>
      </c>
      <c r="O1869" s="13"/>
    </row>
    <row r="1870">
      <c r="A1870" s="1" t="s">
        <v>10918</v>
      </c>
      <c r="B1870" s="1" t="s">
        <v>7160</v>
      </c>
      <c r="C1870" s="1" t="s">
        <v>10919</v>
      </c>
      <c r="D1870" s="1" t="s">
        <v>7210</v>
      </c>
      <c r="E1870" s="1">
        <v>772.0</v>
      </c>
      <c r="F1870" s="1">
        <v>477.08</v>
      </c>
      <c r="G1870" s="1" t="s">
        <v>7204</v>
      </c>
      <c r="H1870" s="12">
        <v>46023.0</v>
      </c>
      <c r="I1870" s="1">
        <v>1.0</v>
      </c>
      <c r="J1870" s="1">
        <v>2026.0</v>
      </c>
      <c r="K1870" s="1" t="s">
        <v>7164</v>
      </c>
      <c r="L1870" s="1">
        <v>291.5</v>
      </c>
      <c r="M1870" s="13">
        <v>368305.76</v>
      </c>
      <c r="N1870" s="1">
        <v>225038.0</v>
      </c>
      <c r="O1870" s="13"/>
    </row>
    <row r="1871">
      <c r="A1871" s="1" t="s">
        <v>10920</v>
      </c>
      <c r="B1871" s="1" t="s">
        <v>7206</v>
      </c>
      <c r="C1871" s="1" t="s">
        <v>10921</v>
      </c>
      <c r="D1871" s="1" t="s">
        <v>7198</v>
      </c>
      <c r="E1871" s="1">
        <v>698.0</v>
      </c>
      <c r="F1871" s="1">
        <v>378.61</v>
      </c>
      <c r="G1871" s="1" t="s">
        <v>7178</v>
      </c>
      <c r="H1871" s="12">
        <v>45950.0</v>
      </c>
      <c r="I1871" s="1">
        <v>10.0</v>
      </c>
      <c r="J1871" s="1">
        <v>2025.0</v>
      </c>
      <c r="K1871" s="1" t="s">
        <v>7170</v>
      </c>
      <c r="L1871" s="1">
        <v>129.3</v>
      </c>
      <c r="M1871" s="13">
        <v>264269.78</v>
      </c>
      <c r="N1871" s="1">
        <v>90251.4</v>
      </c>
      <c r="O1871" s="13"/>
    </row>
    <row r="1872">
      <c r="A1872" s="1" t="s">
        <v>10922</v>
      </c>
      <c r="B1872" s="1" t="s">
        <v>7206</v>
      </c>
      <c r="C1872" s="1" t="s">
        <v>10923</v>
      </c>
      <c r="D1872" s="1" t="s">
        <v>7213</v>
      </c>
      <c r="E1872" s="1">
        <v>990.0</v>
      </c>
      <c r="F1872" s="1">
        <v>492.6</v>
      </c>
      <c r="G1872" s="1" t="s">
        <v>7163</v>
      </c>
      <c r="H1872" s="12">
        <v>45866.0</v>
      </c>
      <c r="I1872" s="1">
        <v>7.0</v>
      </c>
      <c r="J1872" s="1">
        <v>2025.0</v>
      </c>
      <c r="K1872" s="1" t="s">
        <v>7164</v>
      </c>
      <c r="L1872" s="1">
        <v>138.7</v>
      </c>
      <c r="M1872" s="13">
        <v>487674.0</v>
      </c>
      <c r="N1872" s="1">
        <v>137313.0</v>
      </c>
      <c r="O1872" s="13"/>
    </row>
    <row r="1873">
      <c r="A1873" s="1" t="s">
        <v>10924</v>
      </c>
      <c r="B1873" s="1" t="s">
        <v>7180</v>
      </c>
      <c r="C1873" s="1" t="s">
        <v>10925</v>
      </c>
      <c r="D1873" s="1" t="s">
        <v>7168</v>
      </c>
      <c r="E1873" s="1">
        <v>799.0</v>
      </c>
      <c r="F1873" s="1">
        <v>581.66</v>
      </c>
      <c r="G1873" s="1" t="s">
        <v>7163</v>
      </c>
      <c r="H1873" s="12">
        <v>45671.0</v>
      </c>
      <c r="I1873" s="1">
        <v>1.0</v>
      </c>
      <c r="J1873" s="1">
        <v>2025.0</v>
      </c>
      <c r="K1873" s="1" t="s">
        <v>7164</v>
      </c>
      <c r="L1873" s="1">
        <v>254.6</v>
      </c>
      <c r="M1873" s="13">
        <v>464746.34</v>
      </c>
      <c r="N1873" s="1">
        <v>203425.4</v>
      </c>
      <c r="O1873" s="13"/>
    </row>
    <row r="1874">
      <c r="A1874" s="1" t="s">
        <v>10926</v>
      </c>
      <c r="B1874" s="1" t="s">
        <v>7166</v>
      </c>
      <c r="C1874" s="1" t="s">
        <v>10927</v>
      </c>
      <c r="D1874" s="1" t="s">
        <v>7162</v>
      </c>
      <c r="E1874" s="1">
        <v>106.0</v>
      </c>
      <c r="F1874" s="1">
        <v>455.07</v>
      </c>
      <c r="G1874" s="1" t="s">
        <v>7178</v>
      </c>
      <c r="H1874" s="12">
        <v>45842.0</v>
      </c>
      <c r="I1874" s="1">
        <v>7.0</v>
      </c>
      <c r="J1874" s="1">
        <v>2025.0</v>
      </c>
      <c r="K1874" s="1" t="s">
        <v>7164</v>
      </c>
      <c r="L1874" s="1">
        <v>287.7</v>
      </c>
      <c r="M1874" s="13">
        <v>48237.42</v>
      </c>
      <c r="N1874" s="1">
        <v>30496.2</v>
      </c>
      <c r="O1874" s="13"/>
    </row>
    <row r="1875">
      <c r="A1875" s="1" t="s">
        <v>10928</v>
      </c>
      <c r="B1875" s="1" t="s">
        <v>7166</v>
      </c>
      <c r="C1875" s="1" t="s">
        <v>10929</v>
      </c>
      <c r="D1875" s="1" t="s">
        <v>7213</v>
      </c>
      <c r="E1875" s="1">
        <v>842.0</v>
      </c>
      <c r="F1875" s="1">
        <v>563.3</v>
      </c>
      <c r="G1875" s="1" t="s">
        <v>7178</v>
      </c>
      <c r="H1875" s="12">
        <v>46015.0</v>
      </c>
      <c r="I1875" s="1">
        <v>12.0</v>
      </c>
      <c r="J1875" s="1">
        <v>2025.0</v>
      </c>
      <c r="K1875" s="1" t="s">
        <v>7170</v>
      </c>
      <c r="L1875" s="1">
        <v>465.0</v>
      </c>
      <c r="M1875" s="13">
        <v>474298.6</v>
      </c>
      <c r="N1875" s="1">
        <v>391530.0</v>
      </c>
      <c r="O1875" s="13"/>
    </row>
    <row r="1876">
      <c r="A1876" s="1" t="s">
        <v>10930</v>
      </c>
      <c r="B1876" s="1" t="s">
        <v>7202</v>
      </c>
      <c r="C1876" s="1" t="s">
        <v>10931</v>
      </c>
      <c r="D1876" s="1" t="s">
        <v>7188</v>
      </c>
      <c r="E1876" s="1">
        <v>456.0</v>
      </c>
      <c r="F1876" s="1">
        <v>557.02</v>
      </c>
      <c r="G1876" s="1" t="s">
        <v>7163</v>
      </c>
      <c r="H1876" s="12">
        <v>45918.0</v>
      </c>
      <c r="I1876" s="1">
        <v>9.0</v>
      </c>
      <c r="J1876" s="1">
        <v>2025.0</v>
      </c>
      <c r="K1876" s="1" t="s">
        <v>7170</v>
      </c>
      <c r="L1876" s="1">
        <v>287.3</v>
      </c>
      <c r="M1876" s="13">
        <v>254001.12</v>
      </c>
      <c r="N1876" s="1">
        <v>131008.8</v>
      </c>
      <c r="O1876" s="13"/>
    </row>
    <row r="1877">
      <c r="A1877" s="1" t="s">
        <v>10932</v>
      </c>
      <c r="B1877" s="1" t="s">
        <v>7166</v>
      </c>
      <c r="C1877" s="1" t="s">
        <v>10933</v>
      </c>
      <c r="D1877" s="1" t="s">
        <v>7198</v>
      </c>
      <c r="E1877" s="1">
        <v>403.0</v>
      </c>
      <c r="F1877" s="1">
        <v>354.86</v>
      </c>
      <c r="G1877" s="1" t="s">
        <v>7178</v>
      </c>
      <c r="H1877" s="12">
        <v>46022.0</v>
      </c>
      <c r="I1877" s="1">
        <v>12.0</v>
      </c>
      <c r="J1877" s="1">
        <v>2025.0</v>
      </c>
      <c r="K1877" s="1" t="s">
        <v>7170</v>
      </c>
      <c r="L1877" s="1">
        <v>405.6</v>
      </c>
      <c r="M1877" s="13">
        <v>143008.58</v>
      </c>
      <c r="N1877" s="1">
        <v>163456.8</v>
      </c>
      <c r="O1877" s="13"/>
    </row>
    <row r="1878">
      <c r="A1878" s="1" t="s">
        <v>10934</v>
      </c>
      <c r="B1878" s="1" t="s">
        <v>7166</v>
      </c>
      <c r="C1878" s="1" t="s">
        <v>10935</v>
      </c>
      <c r="D1878" s="1" t="s">
        <v>7198</v>
      </c>
      <c r="E1878" s="1">
        <v>763.0</v>
      </c>
      <c r="F1878" s="1">
        <v>406.85</v>
      </c>
      <c r="G1878" s="1" t="s">
        <v>7191</v>
      </c>
      <c r="H1878" s="12">
        <v>46020.0</v>
      </c>
      <c r="I1878" s="1">
        <v>12.0</v>
      </c>
      <c r="J1878" s="1">
        <v>2025.0</v>
      </c>
      <c r="K1878" s="1" t="s">
        <v>7170</v>
      </c>
      <c r="L1878" s="1">
        <v>471.3</v>
      </c>
      <c r="M1878" s="13">
        <v>310426.55</v>
      </c>
      <c r="N1878" s="1">
        <v>359601.9</v>
      </c>
      <c r="O1878" s="13"/>
    </row>
    <row r="1879">
      <c r="A1879" s="1" t="s">
        <v>10936</v>
      </c>
      <c r="B1879" s="1" t="s">
        <v>7202</v>
      </c>
      <c r="C1879" s="1" t="s">
        <v>10937</v>
      </c>
      <c r="D1879" s="1" t="s">
        <v>7162</v>
      </c>
      <c r="E1879" s="1">
        <v>375.0</v>
      </c>
      <c r="F1879" s="1">
        <v>321.57</v>
      </c>
      <c r="G1879" s="1" t="s">
        <v>7182</v>
      </c>
      <c r="H1879" s="12">
        <v>45889.0</v>
      </c>
      <c r="I1879" s="1">
        <v>8.0</v>
      </c>
      <c r="J1879" s="1">
        <v>2025.0</v>
      </c>
      <c r="K1879" s="1" t="s">
        <v>7164</v>
      </c>
      <c r="L1879" s="1">
        <v>441.7</v>
      </c>
      <c r="M1879" s="13">
        <v>120588.75</v>
      </c>
      <c r="N1879" s="1">
        <v>165637.5</v>
      </c>
      <c r="O1879" s="13"/>
    </row>
    <row r="1880">
      <c r="A1880" s="1" t="s">
        <v>10938</v>
      </c>
      <c r="B1880" s="1" t="s">
        <v>7172</v>
      </c>
      <c r="C1880" s="1" t="s">
        <v>10939</v>
      </c>
      <c r="D1880" s="1" t="s">
        <v>7213</v>
      </c>
      <c r="E1880" s="1">
        <v>400.0</v>
      </c>
      <c r="F1880" s="1">
        <v>589.93</v>
      </c>
      <c r="G1880" s="1" t="s">
        <v>7163</v>
      </c>
      <c r="H1880" s="12">
        <v>45952.0</v>
      </c>
      <c r="I1880" s="1">
        <v>10.0</v>
      </c>
      <c r="J1880" s="1">
        <v>2025.0</v>
      </c>
      <c r="K1880" s="1" t="s">
        <v>7170</v>
      </c>
      <c r="L1880" s="1">
        <v>335.1</v>
      </c>
      <c r="M1880" s="13">
        <v>235972.0</v>
      </c>
      <c r="N1880" s="1">
        <v>134040.0</v>
      </c>
      <c r="O1880" s="13"/>
    </row>
    <row r="1881">
      <c r="A1881" s="1" t="s">
        <v>10940</v>
      </c>
      <c r="B1881" s="1" t="s">
        <v>7202</v>
      </c>
      <c r="C1881" s="1" t="s">
        <v>10941</v>
      </c>
      <c r="D1881" s="1" t="s">
        <v>7213</v>
      </c>
      <c r="E1881" s="1">
        <v>193.0</v>
      </c>
      <c r="F1881" s="1">
        <v>472.06</v>
      </c>
      <c r="G1881" s="1" t="s">
        <v>7169</v>
      </c>
      <c r="H1881" s="12">
        <v>45718.0</v>
      </c>
      <c r="I1881" s="1">
        <v>3.0</v>
      </c>
      <c r="J1881" s="1">
        <v>2025.0</v>
      </c>
      <c r="K1881" s="1" t="s">
        <v>7170</v>
      </c>
      <c r="L1881" s="1">
        <v>321.8</v>
      </c>
      <c r="M1881" s="13">
        <v>91107.58</v>
      </c>
      <c r="N1881" s="1">
        <v>62107.4</v>
      </c>
      <c r="O1881" s="13"/>
    </row>
    <row r="1882">
      <c r="A1882" s="1" t="s">
        <v>10942</v>
      </c>
      <c r="B1882" s="1" t="s">
        <v>7166</v>
      </c>
      <c r="C1882" s="1" t="s">
        <v>10943</v>
      </c>
      <c r="D1882" s="1" t="s">
        <v>7198</v>
      </c>
      <c r="E1882" s="1">
        <v>329.0</v>
      </c>
      <c r="F1882" s="1">
        <v>453.78</v>
      </c>
      <c r="G1882" s="1" t="s">
        <v>7191</v>
      </c>
      <c r="H1882" s="12">
        <v>45795.0</v>
      </c>
      <c r="I1882" s="1">
        <v>5.0</v>
      </c>
      <c r="J1882" s="1">
        <v>2025.0</v>
      </c>
      <c r="K1882" s="1" t="s">
        <v>7170</v>
      </c>
      <c r="L1882" s="1">
        <v>363.4</v>
      </c>
      <c r="M1882" s="13">
        <v>149293.62</v>
      </c>
      <c r="N1882" s="1">
        <v>119558.6</v>
      </c>
      <c r="O1882" s="13"/>
    </row>
    <row r="1883">
      <c r="A1883" s="1" t="s">
        <v>10944</v>
      </c>
      <c r="B1883" s="1" t="s">
        <v>7206</v>
      </c>
      <c r="C1883" s="1" t="s">
        <v>10945</v>
      </c>
      <c r="D1883" s="1" t="s">
        <v>7174</v>
      </c>
      <c r="E1883" s="1">
        <v>171.0</v>
      </c>
      <c r="F1883" s="1">
        <v>410.51</v>
      </c>
      <c r="G1883" s="1" t="s">
        <v>7182</v>
      </c>
      <c r="H1883" s="12">
        <v>45785.0</v>
      </c>
      <c r="I1883" s="1">
        <v>5.0</v>
      </c>
      <c r="J1883" s="1">
        <v>2025.0</v>
      </c>
      <c r="K1883" s="1" t="s">
        <v>7164</v>
      </c>
      <c r="L1883" s="1">
        <v>191.4</v>
      </c>
      <c r="M1883" s="13">
        <v>70197.21</v>
      </c>
      <c r="N1883" s="1">
        <v>32729.4</v>
      </c>
      <c r="O1883" s="13"/>
    </row>
    <row r="1884">
      <c r="A1884" s="1" t="s">
        <v>10946</v>
      </c>
      <c r="B1884" s="1" t="s">
        <v>7160</v>
      </c>
      <c r="C1884" s="1" t="s">
        <v>10947</v>
      </c>
      <c r="D1884" s="1" t="s">
        <v>7162</v>
      </c>
      <c r="E1884" s="1">
        <v>627.0</v>
      </c>
      <c r="F1884" s="1">
        <v>511.45</v>
      </c>
      <c r="G1884" s="1" t="s">
        <v>7178</v>
      </c>
      <c r="H1884" s="12">
        <v>45677.0</v>
      </c>
      <c r="I1884" s="1">
        <v>1.0</v>
      </c>
      <c r="J1884" s="1">
        <v>2025.0</v>
      </c>
      <c r="K1884" s="1" t="s">
        <v>7170</v>
      </c>
      <c r="L1884" s="1">
        <v>364.1</v>
      </c>
      <c r="M1884" s="13">
        <v>320679.15</v>
      </c>
      <c r="N1884" s="1">
        <v>228290.7</v>
      </c>
      <c r="O1884" s="13"/>
    </row>
    <row r="1885">
      <c r="A1885" s="1" t="s">
        <v>10948</v>
      </c>
      <c r="B1885" s="1" t="s">
        <v>7172</v>
      </c>
      <c r="C1885" s="1" t="s">
        <v>10949</v>
      </c>
      <c r="D1885" s="1" t="s">
        <v>7198</v>
      </c>
      <c r="E1885" s="1">
        <v>964.0</v>
      </c>
      <c r="F1885" s="1">
        <v>375.78</v>
      </c>
      <c r="G1885" s="1" t="s">
        <v>7169</v>
      </c>
      <c r="H1885" s="12">
        <v>45803.0</v>
      </c>
      <c r="I1885" s="1">
        <v>5.0</v>
      </c>
      <c r="J1885" s="1">
        <v>2025.0</v>
      </c>
      <c r="K1885" s="1" t="s">
        <v>7164</v>
      </c>
      <c r="L1885" s="1">
        <v>233.9</v>
      </c>
      <c r="M1885" s="13">
        <v>362251.92</v>
      </c>
      <c r="N1885" s="1">
        <v>225479.6</v>
      </c>
      <c r="O1885" s="13"/>
    </row>
    <row r="1886">
      <c r="A1886" s="1" t="s">
        <v>10950</v>
      </c>
      <c r="B1886" s="1" t="s">
        <v>7202</v>
      </c>
      <c r="C1886" s="1" t="s">
        <v>10951</v>
      </c>
      <c r="D1886" s="1" t="s">
        <v>7174</v>
      </c>
      <c r="E1886" s="1">
        <v>171.0</v>
      </c>
      <c r="F1886" s="1">
        <v>353.49</v>
      </c>
      <c r="G1886" s="1" t="s">
        <v>7163</v>
      </c>
      <c r="H1886" s="12">
        <v>45938.0</v>
      </c>
      <c r="I1886" s="1">
        <v>10.0</v>
      </c>
      <c r="J1886" s="1">
        <v>2025.0</v>
      </c>
      <c r="K1886" s="1" t="s">
        <v>7164</v>
      </c>
      <c r="L1886" s="1">
        <v>153.5</v>
      </c>
      <c r="M1886" s="13">
        <v>60446.79</v>
      </c>
      <c r="N1886" s="1">
        <v>26248.5</v>
      </c>
      <c r="O1886" s="13"/>
    </row>
    <row r="1887">
      <c r="A1887" s="1" t="s">
        <v>10952</v>
      </c>
      <c r="B1887" s="1" t="s">
        <v>7160</v>
      </c>
      <c r="C1887" s="1" t="s">
        <v>10953</v>
      </c>
      <c r="D1887" s="1" t="s">
        <v>7210</v>
      </c>
      <c r="E1887" s="1">
        <v>343.0</v>
      </c>
      <c r="F1887" s="1">
        <v>510.52</v>
      </c>
      <c r="G1887" s="1" t="s">
        <v>7169</v>
      </c>
      <c r="H1887" s="12">
        <v>45871.0</v>
      </c>
      <c r="I1887" s="1">
        <v>8.0</v>
      </c>
      <c r="J1887" s="1">
        <v>2025.0</v>
      </c>
      <c r="K1887" s="1" t="s">
        <v>7164</v>
      </c>
      <c r="L1887" s="1">
        <v>247.1</v>
      </c>
      <c r="M1887" s="13">
        <v>175108.36</v>
      </c>
      <c r="N1887" s="1">
        <v>84755.3</v>
      </c>
      <c r="O1887" s="13"/>
    </row>
    <row r="1888">
      <c r="A1888" s="1" t="s">
        <v>10954</v>
      </c>
      <c r="B1888" s="1" t="s">
        <v>7202</v>
      </c>
      <c r="C1888" s="1" t="s">
        <v>10955</v>
      </c>
      <c r="D1888" s="1" t="s">
        <v>7210</v>
      </c>
      <c r="E1888" s="1">
        <v>378.0</v>
      </c>
      <c r="F1888" s="1">
        <v>572.97</v>
      </c>
      <c r="G1888" s="1" t="s">
        <v>7182</v>
      </c>
      <c r="H1888" s="12">
        <v>45712.0</v>
      </c>
      <c r="I1888" s="1">
        <v>2.0</v>
      </c>
      <c r="J1888" s="1">
        <v>2025.0</v>
      </c>
      <c r="K1888" s="1" t="s">
        <v>7164</v>
      </c>
      <c r="L1888" s="1">
        <v>288.7</v>
      </c>
      <c r="M1888" s="13">
        <v>216582.66</v>
      </c>
      <c r="N1888" s="1">
        <v>109128.6</v>
      </c>
      <c r="O1888" s="13"/>
    </row>
    <row r="1889">
      <c r="A1889" s="1" t="s">
        <v>10956</v>
      </c>
      <c r="B1889" s="1" t="s">
        <v>7172</v>
      </c>
      <c r="C1889" s="1" t="s">
        <v>10957</v>
      </c>
      <c r="D1889" s="1" t="s">
        <v>7168</v>
      </c>
      <c r="E1889" s="1">
        <v>357.0</v>
      </c>
      <c r="F1889" s="1">
        <v>464.79</v>
      </c>
      <c r="G1889" s="1" t="s">
        <v>7185</v>
      </c>
      <c r="H1889" s="12">
        <v>46005.0</v>
      </c>
      <c r="I1889" s="1">
        <v>12.0</v>
      </c>
      <c r="J1889" s="1">
        <v>2025.0</v>
      </c>
      <c r="K1889" s="1" t="s">
        <v>7164</v>
      </c>
      <c r="L1889" s="1">
        <v>192.7</v>
      </c>
      <c r="M1889" s="13">
        <v>165930.03</v>
      </c>
      <c r="N1889" s="1">
        <v>68793.9</v>
      </c>
      <c r="O1889" s="13"/>
    </row>
    <row r="1890">
      <c r="A1890" s="1" t="s">
        <v>10958</v>
      </c>
      <c r="B1890" s="1" t="s">
        <v>7166</v>
      </c>
      <c r="C1890" s="1" t="s">
        <v>10959</v>
      </c>
      <c r="D1890" s="1" t="s">
        <v>7162</v>
      </c>
      <c r="E1890" s="1">
        <v>583.0</v>
      </c>
      <c r="F1890" s="1">
        <v>340.52</v>
      </c>
      <c r="G1890" s="1" t="s">
        <v>7169</v>
      </c>
      <c r="H1890" s="12">
        <v>45908.0</v>
      </c>
      <c r="I1890" s="1">
        <v>9.0</v>
      </c>
      <c r="J1890" s="1">
        <v>2025.0</v>
      </c>
      <c r="K1890" s="1" t="s">
        <v>7170</v>
      </c>
      <c r="L1890" s="1">
        <v>352.7</v>
      </c>
      <c r="M1890" s="13">
        <v>198523.16</v>
      </c>
      <c r="N1890" s="1">
        <v>205624.1</v>
      </c>
      <c r="O1890" s="13"/>
    </row>
    <row r="1891">
      <c r="A1891" s="1" t="s">
        <v>10960</v>
      </c>
      <c r="B1891" s="1" t="s">
        <v>7176</v>
      </c>
      <c r="C1891" s="1" t="s">
        <v>10961</v>
      </c>
      <c r="D1891" s="1" t="s">
        <v>7213</v>
      </c>
      <c r="E1891" s="1">
        <v>957.0</v>
      </c>
      <c r="F1891" s="1">
        <v>561.91</v>
      </c>
      <c r="G1891" s="1" t="s">
        <v>7163</v>
      </c>
      <c r="H1891" s="12">
        <v>45958.0</v>
      </c>
      <c r="I1891" s="1">
        <v>10.0</v>
      </c>
      <c r="J1891" s="1">
        <v>2025.0</v>
      </c>
      <c r="K1891" s="1" t="s">
        <v>7170</v>
      </c>
      <c r="L1891" s="1">
        <v>237.8</v>
      </c>
      <c r="M1891" s="13">
        <v>537747.87</v>
      </c>
      <c r="N1891" s="1">
        <v>227574.6</v>
      </c>
      <c r="O1891" s="13"/>
    </row>
    <row r="1892">
      <c r="A1892" s="1" t="s">
        <v>10962</v>
      </c>
      <c r="B1892" s="1" t="s">
        <v>7202</v>
      </c>
      <c r="C1892" s="1" t="s">
        <v>10963</v>
      </c>
      <c r="D1892" s="1" t="s">
        <v>7198</v>
      </c>
      <c r="E1892" s="1">
        <v>390.0</v>
      </c>
      <c r="F1892" s="1">
        <v>577.52</v>
      </c>
      <c r="G1892" s="1" t="s">
        <v>7185</v>
      </c>
      <c r="H1892" s="12">
        <v>45888.0</v>
      </c>
      <c r="I1892" s="1">
        <v>8.0</v>
      </c>
      <c r="J1892" s="1">
        <v>2025.0</v>
      </c>
      <c r="K1892" s="1" t="s">
        <v>7164</v>
      </c>
      <c r="L1892" s="1">
        <v>257.1</v>
      </c>
      <c r="M1892" s="13">
        <v>225232.8</v>
      </c>
      <c r="N1892" s="1">
        <v>100269.0</v>
      </c>
      <c r="O1892" s="13"/>
    </row>
    <row r="1893">
      <c r="A1893" s="1" t="s">
        <v>10964</v>
      </c>
      <c r="B1893" s="1" t="s">
        <v>7172</v>
      </c>
      <c r="C1893" s="1" t="s">
        <v>10965</v>
      </c>
      <c r="D1893" s="1" t="s">
        <v>7213</v>
      </c>
      <c r="E1893" s="1">
        <v>852.0</v>
      </c>
      <c r="F1893" s="1">
        <v>563.69</v>
      </c>
      <c r="G1893" s="1" t="s">
        <v>7178</v>
      </c>
      <c r="H1893" s="12">
        <v>45668.0</v>
      </c>
      <c r="I1893" s="1">
        <v>1.0</v>
      </c>
      <c r="J1893" s="1">
        <v>2025.0</v>
      </c>
      <c r="K1893" s="1" t="s">
        <v>7164</v>
      </c>
      <c r="L1893" s="1">
        <v>361.0</v>
      </c>
      <c r="M1893" s="13">
        <v>480263.88</v>
      </c>
      <c r="N1893" s="1">
        <v>307572.0</v>
      </c>
      <c r="O1893" s="13"/>
    </row>
    <row r="1894">
      <c r="A1894" s="1" t="s">
        <v>10966</v>
      </c>
      <c r="B1894" s="1" t="s">
        <v>7202</v>
      </c>
      <c r="C1894" s="1" t="s">
        <v>10967</v>
      </c>
      <c r="D1894" s="1" t="s">
        <v>7198</v>
      </c>
      <c r="E1894" s="1">
        <v>757.0</v>
      </c>
      <c r="F1894" s="1">
        <v>465.69</v>
      </c>
      <c r="G1894" s="1" t="s">
        <v>7182</v>
      </c>
      <c r="H1894" s="12">
        <v>45737.0</v>
      </c>
      <c r="I1894" s="1">
        <v>3.0</v>
      </c>
      <c r="J1894" s="1">
        <v>2025.0</v>
      </c>
      <c r="K1894" s="1" t="s">
        <v>7170</v>
      </c>
      <c r="L1894" s="1">
        <v>147.4</v>
      </c>
      <c r="M1894" s="13">
        <v>352527.33</v>
      </c>
      <c r="N1894" s="1">
        <v>111581.8</v>
      </c>
      <c r="O1894" s="13"/>
    </row>
    <row r="1895">
      <c r="A1895" s="1" t="s">
        <v>10968</v>
      </c>
      <c r="B1895" s="1" t="s">
        <v>7172</v>
      </c>
      <c r="C1895" s="1" t="s">
        <v>10969</v>
      </c>
      <c r="D1895" s="1" t="s">
        <v>7168</v>
      </c>
      <c r="E1895" s="1">
        <v>872.0</v>
      </c>
      <c r="F1895" s="1">
        <v>513.24</v>
      </c>
      <c r="G1895" s="1" t="s">
        <v>7169</v>
      </c>
      <c r="H1895" s="12">
        <v>45905.0</v>
      </c>
      <c r="I1895" s="1">
        <v>9.0</v>
      </c>
      <c r="J1895" s="1">
        <v>2025.0</v>
      </c>
      <c r="K1895" s="1" t="s">
        <v>7164</v>
      </c>
      <c r="L1895" s="1">
        <v>362.9</v>
      </c>
      <c r="M1895" s="13">
        <v>447545.28</v>
      </c>
      <c r="N1895" s="1">
        <v>316448.8</v>
      </c>
      <c r="O1895" s="13"/>
    </row>
    <row r="1896">
      <c r="A1896" s="1" t="s">
        <v>10970</v>
      </c>
      <c r="B1896" s="1" t="s">
        <v>7202</v>
      </c>
      <c r="C1896" s="1" t="s">
        <v>10971</v>
      </c>
      <c r="D1896" s="1" t="s">
        <v>7168</v>
      </c>
      <c r="E1896" s="1">
        <v>109.0</v>
      </c>
      <c r="F1896" s="1">
        <v>586.63</v>
      </c>
      <c r="G1896" s="1" t="s">
        <v>7182</v>
      </c>
      <c r="H1896" s="12">
        <v>45690.0</v>
      </c>
      <c r="I1896" s="1">
        <v>2.0</v>
      </c>
      <c r="J1896" s="1">
        <v>2025.0</v>
      </c>
      <c r="K1896" s="1" t="s">
        <v>7164</v>
      </c>
      <c r="L1896" s="1">
        <v>111.8</v>
      </c>
      <c r="M1896" s="13">
        <v>63942.67</v>
      </c>
      <c r="N1896" s="1">
        <v>12186.2</v>
      </c>
      <c r="O1896" s="13"/>
    </row>
    <row r="1897">
      <c r="A1897" s="1" t="s">
        <v>10972</v>
      </c>
      <c r="B1897" s="1" t="s">
        <v>7166</v>
      </c>
      <c r="C1897" s="1" t="s">
        <v>10973</v>
      </c>
      <c r="D1897" s="1" t="s">
        <v>7213</v>
      </c>
      <c r="E1897" s="1">
        <v>502.0</v>
      </c>
      <c r="F1897" s="1">
        <v>528.17</v>
      </c>
      <c r="G1897" s="1" t="s">
        <v>7204</v>
      </c>
      <c r="H1897" s="12">
        <v>46013.0</v>
      </c>
      <c r="I1897" s="1">
        <v>12.0</v>
      </c>
      <c r="J1897" s="1">
        <v>2025.0</v>
      </c>
      <c r="K1897" s="1" t="s">
        <v>7170</v>
      </c>
      <c r="L1897" s="1">
        <v>419.7</v>
      </c>
      <c r="M1897" s="13">
        <v>265141.34</v>
      </c>
      <c r="N1897" s="1">
        <v>210689.4</v>
      </c>
      <c r="O1897" s="13"/>
    </row>
    <row r="1898">
      <c r="A1898" s="1" t="s">
        <v>10974</v>
      </c>
      <c r="B1898" s="1" t="s">
        <v>7166</v>
      </c>
      <c r="C1898" s="1" t="s">
        <v>10975</v>
      </c>
      <c r="D1898" s="1" t="s">
        <v>7198</v>
      </c>
      <c r="E1898" s="1">
        <v>264.0</v>
      </c>
      <c r="F1898" s="1">
        <v>387.9</v>
      </c>
      <c r="G1898" s="1" t="s">
        <v>7191</v>
      </c>
      <c r="H1898" s="12">
        <v>45906.0</v>
      </c>
      <c r="I1898" s="1">
        <v>9.0</v>
      </c>
      <c r="J1898" s="1">
        <v>2025.0</v>
      </c>
      <c r="K1898" s="1" t="s">
        <v>7170</v>
      </c>
      <c r="L1898" s="1">
        <v>250.0</v>
      </c>
      <c r="M1898" s="13">
        <v>102405.6</v>
      </c>
      <c r="N1898" s="1">
        <v>66000.0</v>
      </c>
      <c r="O1898" s="13"/>
    </row>
    <row r="1899">
      <c r="A1899" s="1" t="s">
        <v>10976</v>
      </c>
      <c r="B1899" s="1" t="s">
        <v>7180</v>
      </c>
      <c r="C1899" s="1" t="s">
        <v>10977</v>
      </c>
      <c r="D1899" s="1" t="s">
        <v>7213</v>
      </c>
      <c r="E1899" s="1">
        <v>325.0</v>
      </c>
      <c r="F1899" s="1">
        <v>458.59</v>
      </c>
      <c r="G1899" s="1" t="s">
        <v>7163</v>
      </c>
      <c r="H1899" s="12">
        <v>45844.0</v>
      </c>
      <c r="I1899" s="1">
        <v>7.0</v>
      </c>
      <c r="J1899" s="1">
        <v>2025.0</v>
      </c>
      <c r="K1899" s="1" t="s">
        <v>7164</v>
      </c>
      <c r="L1899" s="1">
        <v>399.7</v>
      </c>
      <c r="M1899" s="13">
        <v>149041.75</v>
      </c>
      <c r="N1899" s="1">
        <v>129902.5</v>
      </c>
      <c r="O1899" s="13"/>
    </row>
    <row r="1900">
      <c r="A1900" s="1" t="s">
        <v>10978</v>
      </c>
      <c r="B1900" s="1" t="s">
        <v>7160</v>
      </c>
      <c r="C1900" s="1" t="s">
        <v>10979</v>
      </c>
      <c r="D1900" s="1" t="s">
        <v>7168</v>
      </c>
      <c r="E1900" s="1">
        <v>767.0</v>
      </c>
      <c r="F1900" s="1">
        <v>568.87</v>
      </c>
      <c r="G1900" s="1" t="s">
        <v>7182</v>
      </c>
      <c r="H1900" s="12">
        <v>45806.0</v>
      </c>
      <c r="I1900" s="1">
        <v>5.0</v>
      </c>
      <c r="J1900" s="1">
        <v>2025.0</v>
      </c>
      <c r="K1900" s="1" t="s">
        <v>7164</v>
      </c>
      <c r="L1900" s="1">
        <v>289.3</v>
      </c>
      <c r="M1900" s="13">
        <v>436323.29</v>
      </c>
      <c r="N1900" s="1">
        <v>221893.1</v>
      </c>
      <c r="O1900" s="13"/>
    </row>
    <row r="1901">
      <c r="A1901" s="1" t="s">
        <v>10980</v>
      </c>
      <c r="B1901" s="1" t="s">
        <v>7202</v>
      </c>
      <c r="C1901" s="1" t="s">
        <v>10981</v>
      </c>
      <c r="D1901" s="1" t="s">
        <v>7174</v>
      </c>
      <c r="E1901" s="1">
        <v>818.0</v>
      </c>
      <c r="F1901" s="1">
        <v>544.23</v>
      </c>
      <c r="G1901" s="1" t="s">
        <v>7163</v>
      </c>
      <c r="H1901" s="12">
        <v>45844.0</v>
      </c>
      <c r="I1901" s="1">
        <v>7.0</v>
      </c>
      <c r="J1901" s="1">
        <v>2025.0</v>
      </c>
      <c r="K1901" s="1" t="s">
        <v>7164</v>
      </c>
      <c r="L1901" s="1">
        <v>399.6</v>
      </c>
      <c r="M1901" s="13">
        <v>445180.14</v>
      </c>
      <c r="N1901" s="1">
        <v>326872.8</v>
      </c>
      <c r="O1901" s="13"/>
    </row>
    <row r="1902">
      <c r="A1902" s="1" t="s">
        <v>10982</v>
      </c>
      <c r="B1902" s="1" t="s">
        <v>7166</v>
      </c>
      <c r="C1902" s="1" t="s">
        <v>10983</v>
      </c>
      <c r="D1902" s="1" t="s">
        <v>7168</v>
      </c>
      <c r="E1902" s="1">
        <v>298.0</v>
      </c>
      <c r="F1902" s="1">
        <v>380.74</v>
      </c>
      <c r="G1902" s="1" t="s">
        <v>7204</v>
      </c>
      <c r="H1902" s="12">
        <v>45875.0</v>
      </c>
      <c r="I1902" s="1">
        <v>8.0</v>
      </c>
      <c r="J1902" s="1">
        <v>2025.0</v>
      </c>
      <c r="K1902" s="1" t="s">
        <v>7170</v>
      </c>
      <c r="L1902" s="1">
        <v>425.6</v>
      </c>
      <c r="M1902" s="13">
        <v>113460.52</v>
      </c>
      <c r="N1902" s="1">
        <v>126828.8</v>
      </c>
      <c r="O1902" s="13"/>
    </row>
    <row r="1903">
      <c r="A1903" s="1" t="s">
        <v>10984</v>
      </c>
      <c r="B1903" s="1" t="s">
        <v>7176</v>
      </c>
      <c r="C1903" s="1" t="s">
        <v>10985</v>
      </c>
      <c r="D1903" s="1" t="s">
        <v>7213</v>
      </c>
      <c r="E1903" s="1">
        <v>222.0</v>
      </c>
      <c r="F1903" s="1">
        <v>519.41</v>
      </c>
      <c r="G1903" s="1" t="s">
        <v>7182</v>
      </c>
      <c r="H1903" s="12">
        <v>45994.0</v>
      </c>
      <c r="I1903" s="1">
        <v>12.0</v>
      </c>
      <c r="J1903" s="1">
        <v>2025.0</v>
      </c>
      <c r="K1903" s="1" t="s">
        <v>7164</v>
      </c>
      <c r="L1903" s="1">
        <v>249.1</v>
      </c>
      <c r="M1903" s="13">
        <v>115309.02</v>
      </c>
      <c r="N1903" s="1">
        <v>55300.2</v>
      </c>
      <c r="O1903" s="13"/>
    </row>
    <row r="1904">
      <c r="A1904" s="1" t="s">
        <v>10986</v>
      </c>
      <c r="B1904" s="1" t="s">
        <v>7206</v>
      </c>
      <c r="C1904" s="1" t="s">
        <v>10987</v>
      </c>
      <c r="D1904" s="1" t="s">
        <v>7188</v>
      </c>
      <c r="E1904" s="1">
        <v>259.0</v>
      </c>
      <c r="F1904" s="1">
        <v>551.42</v>
      </c>
      <c r="G1904" s="1" t="s">
        <v>7182</v>
      </c>
      <c r="H1904" s="12">
        <v>45870.0</v>
      </c>
      <c r="I1904" s="1">
        <v>8.0</v>
      </c>
      <c r="J1904" s="1">
        <v>2025.0</v>
      </c>
      <c r="K1904" s="1" t="s">
        <v>7164</v>
      </c>
      <c r="L1904" s="1">
        <v>340.6</v>
      </c>
      <c r="M1904" s="13">
        <v>142817.78</v>
      </c>
      <c r="N1904" s="1">
        <v>88215.4</v>
      </c>
      <c r="O1904" s="13"/>
    </row>
    <row r="1905">
      <c r="A1905" s="1" t="s">
        <v>10988</v>
      </c>
      <c r="B1905" s="1" t="s">
        <v>7160</v>
      </c>
      <c r="C1905" s="1" t="s">
        <v>10989</v>
      </c>
      <c r="D1905" s="1" t="s">
        <v>7198</v>
      </c>
      <c r="E1905" s="1">
        <v>353.0</v>
      </c>
      <c r="F1905" s="1">
        <v>384.43</v>
      </c>
      <c r="G1905" s="1" t="s">
        <v>7178</v>
      </c>
      <c r="H1905" s="12">
        <v>45971.0</v>
      </c>
      <c r="I1905" s="1">
        <v>11.0</v>
      </c>
      <c r="J1905" s="1">
        <v>2025.0</v>
      </c>
      <c r="K1905" s="1" t="s">
        <v>7164</v>
      </c>
      <c r="L1905" s="1">
        <v>393.6</v>
      </c>
      <c r="M1905" s="13">
        <v>135703.79</v>
      </c>
      <c r="N1905" s="1">
        <v>138940.8</v>
      </c>
      <c r="O1905" s="13"/>
    </row>
    <row r="1906">
      <c r="A1906" s="1" t="s">
        <v>10990</v>
      </c>
      <c r="B1906" s="1" t="s">
        <v>7166</v>
      </c>
      <c r="C1906" s="1" t="s">
        <v>10991</v>
      </c>
      <c r="D1906" s="1" t="s">
        <v>7198</v>
      </c>
      <c r="E1906" s="1">
        <v>739.0</v>
      </c>
      <c r="F1906" s="1">
        <v>565.54</v>
      </c>
      <c r="G1906" s="1" t="s">
        <v>7163</v>
      </c>
      <c r="H1906" s="12">
        <v>45955.0</v>
      </c>
      <c r="I1906" s="1">
        <v>10.0</v>
      </c>
      <c r="J1906" s="1">
        <v>2025.0</v>
      </c>
      <c r="K1906" s="1" t="s">
        <v>7170</v>
      </c>
      <c r="L1906" s="1">
        <v>420.9</v>
      </c>
      <c r="M1906" s="13">
        <v>417934.06</v>
      </c>
      <c r="N1906" s="1">
        <v>311045.1</v>
      </c>
      <c r="O1906" s="13"/>
    </row>
    <row r="1907">
      <c r="A1907" s="1" t="s">
        <v>10992</v>
      </c>
      <c r="B1907" s="1" t="s">
        <v>7166</v>
      </c>
      <c r="C1907" s="1" t="s">
        <v>10993</v>
      </c>
      <c r="D1907" s="1" t="s">
        <v>7198</v>
      </c>
      <c r="E1907" s="1">
        <v>621.0</v>
      </c>
      <c r="F1907" s="1">
        <v>507.71</v>
      </c>
      <c r="G1907" s="1" t="s">
        <v>7191</v>
      </c>
      <c r="H1907" s="12">
        <v>45864.0</v>
      </c>
      <c r="I1907" s="1">
        <v>7.0</v>
      </c>
      <c r="J1907" s="1">
        <v>2025.0</v>
      </c>
      <c r="K1907" s="1" t="s">
        <v>7170</v>
      </c>
      <c r="L1907" s="1">
        <v>309.7</v>
      </c>
      <c r="M1907" s="13">
        <v>315287.91</v>
      </c>
      <c r="N1907" s="1">
        <v>192323.7</v>
      </c>
      <c r="O1907" s="13"/>
    </row>
    <row r="1908">
      <c r="A1908" s="1" t="s">
        <v>10994</v>
      </c>
      <c r="B1908" s="1" t="s">
        <v>7166</v>
      </c>
      <c r="C1908" s="1" t="s">
        <v>10995</v>
      </c>
      <c r="D1908" s="1" t="s">
        <v>7198</v>
      </c>
      <c r="E1908" s="1">
        <v>921.0</v>
      </c>
      <c r="F1908" s="1">
        <v>593.32</v>
      </c>
      <c r="G1908" s="1" t="s">
        <v>7191</v>
      </c>
      <c r="H1908" s="12">
        <v>45933.0</v>
      </c>
      <c r="I1908" s="1">
        <v>10.0</v>
      </c>
      <c r="J1908" s="1">
        <v>2025.0</v>
      </c>
      <c r="K1908" s="1" t="s">
        <v>7164</v>
      </c>
      <c r="L1908" s="1">
        <v>141.8</v>
      </c>
      <c r="M1908" s="13">
        <v>546447.72</v>
      </c>
      <c r="N1908" s="1">
        <v>130597.8</v>
      </c>
      <c r="O1908" s="13"/>
    </row>
    <row r="1909">
      <c r="A1909" s="1" t="s">
        <v>10996</v>
      </c>
      <c r="B1909" s="1" t="s">
        <v>7166</v>
      </c>
      <c r="C1909" s="1" t="s">
        <v>10997</v>
      </c>
      <c r="D1909" s="1" t="s">
        <v>7168</v>
      </c>
      <c r="E1909" s="1">
        <v>330.0</v>
      </c>
      <c r="F1909" s="1">
        <v>318.03</v>
      </c>
      <c r="G1909" s="1" t="s">
        <v>7191</v>
      </c>
      <c r="H1909" s="12">
        <v>45781.0</v>
      </c>
      <c r="I1909" s="1">
        <v>5.0</v>
      </c>
      <c r="J1909" s="1">
        <v>2025.0</v>
      </c>
      <c r="K1909" s="1" t="s">
        <v>7164</v>
      </c>
      <c r="L1909" s="1">
        <v>328.7</v>
      </c>
      <c r="M1909" s="13">
        <v>104949.9</v>
      </c>
      <c r="N1909" s="1">
        <v>108471.0</v>
      </c>
      <c r="O1909" s="13"/>
    </row>
    <row r="1910">
      <c r="A1910" s="1" t="s">
        <v>10998</v>
      </c>
      <c r="B1910" s="1" t="s">
        <v>7166</v>
      </c>
      <c r="C1910" s="1" t="s">
        <v>10999</v>
      </c>
      <c r="D1910" s="1" t="s">
        <v>7168</v>
      </c>
      <c r="E1910" s="1">
        <v>201.0</v>
      </c>
      <c r="F1910" s="1">
        <v>538.07</v>
      </c>
      <c r="G1910" s="1" t="s">
        <v>7204</v>
      </c>
      <c r="H1910" s="12">
        <v>45978.0</v>
      </c>
      <c r="I1910" s="1">
        <v>11.0</v>
      </c>
      <c r="J1910" s="1">
        <v>2025.0</v>
      </c>
      <c r="K1910" s="1" t="s">
        <v>7164</v>
      </c>
      <c r="L1910" s="1">
        <v>116.3</v>
      </c>
      <c r="M1910" s="13">
        <v>108152.07</v>
      </c>
      <c r="N1910" s="1">
        <v>23376.3</v>
      </c>
      <c r="O1910" s="13"/>
    </row>
    <row r="1911">
      <c r="A1911" s="1" t="s">
        <v>11000</v>
      </c>
      <c r="B1911" s="1" t="s">
        <v>7160</v>
      </c>
      <c r="C1911" s="1" t="s">
        <v>11001</v>
      </c>
      <c r="D1911" s="1" t="s">
        <v>7168</v>
      </c>
      <c r="E1911" s="1">
        <v>478.0</v>
      </c>
      <c r="F1911" s="1">
        <v>471.55</v>
      </c>
      <c r="G1911" s="1" t="s">
        <v>7185</v>
      </c>
      <c r="H1911" s="12">
        <v>45858.0</v>
      </c>
      <c r="I1911" s="1">
        <v>7.0</v>
      </c>
      <c r="J1911" s="1">
        <v>2025.0</v>
      </c>
      <c r="K1911" s="1" t="s">
        <v>7164</v>
      </c>
      <c r="L1911" s="1">
        <v>143.2</v>
      </c>
      <c r="M1911" s="13">
        <v>225400.9</v>
      </c>
      <c r="N1911" s="1">
        <v>68449.6</v>
      </c>
      <c r="O1911" s="13"/>
    </row>
    <row r="1912">
      <c r="A1912" s="1" t="s">
        <v>11002</v>
      </c>
      <c r="B1912" s="1" t="s">
        <v>7180</v>
      </c>
      <c r="C1912" s="1" t="s">
        <v>11003</v>
      </c>
      <c r="D1912" s="1" t="s">
        <v>7188</v>
      </c>
      <c r="E1912" s="1">
        <v>833.0</v>
      </c>
      <c r="F1912" s="1">
        <v>444.8</v>
      </c>
      <c r="G1912" s="1" t="s">
        <v>7178</v>
      </c>
      <c r="H1912" s="12">
        <v>46007.0</v>
      </c>
      <c r="I1912" s="1">
        <v>12.0</v>
      </c>
      <c r="J1912" s="1">
        <v>2025.0</v>
      </c>
      <c r="K1912" s="1" t="s">
        <v>7170</v>
      </c>
      <c r="L1912" s="1">
        <v>229.6</v>
      </c>
      <c r="M1912" s="13">
        <v>370518.4</v>
      </c>
      <c r="N1912" s="1">
        <v>191256.8</v>
      </c>
      <c r="O1912" s="13"/>
    </row>
    <row r="1913">
      <c r="A1913" s="1" t="s">
        <v>11004</v>
      </c>
      <c r="B1913" s="1" t="s">
        <v>7166</v>
      </c>
      <c r="C1913" s="1" t="s">
        <v>11005</v>
      </c>
      <c r="D1913" s="1" t="s">
        <v>7198</v>
      </c>
      <c r="E1913" s="1">
        <v>626.0</v>
      </c>
      <c r="F1913" s="1">
        <v>374.2</v>
      </c>
      <c r="G1913" s="1" t="s">
        <v>7169</v>
      </c>
      <c r="H1913" s="12">
        <v>46006.0</v>
      </c>
      <c r="I1913" s="1">
        <v>12.0</v>
      </c>
      <c r="J1913" s="1">
        <v>2025.0</v>
      </c>
      <c r="K1913" s="1" t="s">
        <v>7164</v>
      </c>
      <c r="L1913" s="1">
        <v>120.2</v>
      </c>
      <c r="M1913" s="13">
        <v>234249.2</v>
      </c>
      <c r="N1913" s="1">
        <v>75245.2</v>
      </c>
      <c r="O1913" s="13"/>
    </row>
    <row r="1914">
      <c r="A1914" s="1" t="s">
        <v>11006</v>
      </c>
      <c r="B1914" s="1" t="s">
        <v>7180</v>
      </c>
      <c r="C1914" s="1" t="s">
        <v>11007</v>
      </c>
      <c r="D1914" s="1" t="s">
        <v>7174</v>
      </c>
      <c r="E1914" s="1">
        <v>992.0</v>
      </c>
      <c r="F1914" s="1">
        <v>331.46</v>
      </c>
      <c r="G1914" s="1" t="s">
        <v>7178</v>
      </c>
      <c r="H1914" s="12">
        <v>45923.0</v>
      </c>
      <c r="I1914" s="1">
        <v>9.0</v>
      </c>
      <c r="J1914" s="1">
        <v>2025.0</v>
      </c>
      <c r="K1914" s="1" t="s">
        <v>7164</v>
      </c>
      <c r="L1914" s="1">
        <v>419.7</v>
      </c>
      <c r="M1914" s="13">
        <v>328808.32</v>
      </c>
      <c r="N1914" s="1">
        <v>416342.4</v>
      </c>
      <c r="O1914" s="13"/>
    </row>
    <row r="1915">
      <c r="A1915" s="1" t="s">
        <v>11008</v>
      </c>
      <c r="B1915" s="1" t="s">
        <v>7206</v>
      </c>
      <c r="C1915" s="1" t="s">
        <v>11009</v>
      </c>
      <c r="D1915" s="1" t="s">
        <v>7210</v>
      </c>
      <c r="E1915" s="1">
        <v>521.0</v>
      </c>
      <c r="F1915" s="1">
        <v>583.01</v>
      </c>
      <c r="G1915" s="1" t="s">
        <v>7204</v>
      </c>
      <c r="H1915" s="12">
        <v>45703.0</v>
      </c>
      <c r="I1915" s="1">
        <v>2.0</v>
      </c>
      <c r="J1915" s="1">
        <v>2025.0</v>
      </c>
      <c r="K1915" s="1" t="s">
        <v>7170</v>
      </c>
      <c r="L1915" s="1">
        <v>130.0</v>
      </c>
      <c r="M1915" s="13">
        <v>303748.21</v>
      </c>
      <c r="N1915" s="1">
        <v>67730.0</v>
      </c>
      <c r="O1915" s="13"/>
    </row>
    <row r="1916">
      <c r="A1916" s="1" t="s">
        <v>11010</v>
      </c>
      <c r="B1916" s="1" t="s">
        <v>7202</v>
      </c>
      <c r="C1916" s="1" t="s">
        <v>11011</v>
      </c>
      <c r="D1916" s="1" t="s">
        <v>7213</v>
      </c>
      <c r="E1916" s="1">
        <v>493.0</v>
      </c>
      <c r="F1916" s="1">
        <v>477.33</v>
      </c>
      <c r="G1916" s="1" t="s">
        <v>7182</v>
      </c>
      <c r="H1916" s="12">
        <v>45940.0</v>
      </c>
      <c r="I1916" s="1">
        <v>10.0</v>
      </c>
      <c r="J1916" s="1">
        <v>2025.0</v>
      </c>
      <c r="K1916" s="1" t="s">
        <v>7170</v>
      </c>
      <c r="L1916" s="1">
        <v>380.0</v>
      </c>
      <c r="M1916" s="13">
        <v>235323.69</v>
      </c>
      <c r="N1916" s="1">
        <v>187340.0</v>
      </c>
      <c r="O1916" s="13"/>
    </row>
    <row r="1917">
      <c r="A1917" s="1" t="s">
        <v>11012</v>
      </c>
      <c r="B1917" s="1" t="s">
        <v>7160</v>
      </c>
      <c r="C1917" s="1" t="s">
        <v>11013</v>
      </c>
      <c r="D1917" s="1" t="s">
        <v>7198</v>
      </c>
      <c r="E1917" s="1">
        <v>268.0</v>
      </c>
      <c r="F1917" s="1">
        <v>484.64</v>
      </c>
      <c r="G1917" s="1" t="s">
        <v>7204</v>
      </c>
      <c r="H1917" s="12">
        <v>45713.0</v>
      </c>
      <c r="I1917" s="1">
        <v>2.0</v>
      </c>
      <c r="J1917" s="1">
        <v>2025.0</v>
      </c>
      <c r="K1917" s="1" t="s">
        <v>7164</v>
      </c>
      <c r="L1917" s="1">
        <v>405.2</v>
      </c>
      <c r="M1917" s="13">
        <v>129883.52</v>
      </c>
      <c r="N1917" s="1">
        <v>108593.6</v>
      </c>
      <c r="O1917" s="13"/>
    </row>
    <row r="1918">
      <c r="A1918" s="1" t="s">
        <v>11014</v>
      </c>
      <c r="B1918" s="1" t="s">
        <v>7166</v>
      </c>
      <c r="C1918" s="1" t="s">
        <v>11015</v>
      </c>
      <c r="D1918" s="1" t="s">
        <v>7168</v>
      </c>
      <c r="E1918" s="1">
        <v>736.0</v>
      </c>
      <c r="F1918" s="1">
        <v>322.98</v>
      </c>
      <c r="G1918" s="1" t="s">
        <v>7185</v>
      </c>
      <c r="H1918" s="12">
        <v>45680.0</v>
      </c>
      <c r="I1918" s="1">
        <v>1.0</v>
      </c>
      <c r="J1918" s="1">
        <v>2025.0</v>
      </c>
      <c r="K1918" s="1" t="s">
        <v>7170</v>
      </c>
      <c r="L1918" s="1">
        <v>428.5</v>
      </c>
      <c r="M1918" s="13">
        <v>237713.28</v>
      </c>
      <c r="N1918" s="1">
        <v>315376.0</v>
      </c>
      <c r="O1918" s="13"/>
    </row>
    <row r="1919">
      <c r="A1919" s="1" t="s">
        <v>11016</v>
      </c>
      <c r="B1919" s="1" t="s">
        <v>7172</v>
      </c>
      <c r="C1919" s="1" t="s">
        <v>11017</v>
      </c>
      <c r="D1919" s="1" t="s">
        <v>7213</v>
      </c>
      <c r="E1919" s="1">
        <v>582.0</v>
      </c>
      <c r="F1919" s="1">
        <v>445.73</v>
      </c>
      <c r="G1919" s="1" t="s">
        <v>7204</v>
      </c>
      <c r="H1919" s="12">
        <v>45674.0</v>
      </c>
      <c r="I1919" s="1">
        <v>1.0</v>
      </c>
      <c r="J1919" s="1">
        <v>2025.0</v>
      </c>
      <c r="K1919" s="1" t="s">
        <v>7170</v>
      </c>
      <c r="L1919" s="1">
        <v>401.2</v>
      </c>
      <c r="M1919" s="13">
        <v>259414.86</v>
      </c>
      <c r="N1919" s="1">
        <v>233498.4</v>
      </c>
      <c r="O1919" s="13"/>
    </row>
    <row r="1920">
      <c r="A1920" s="1" t="s">
        <v>11018</v>
      </c>
      <c r="B1920" s="1" t="s">
        <v>7206</v>
      </c>
      <c r="C1920" s="1" t="s">
        <v>11019</v>
      </c>
      <c r="D1920" s="1" t="s">
        <v>7210</v>
      </c>
      <c r="E1920" s="1">
        <v>444.0</v>
      </c>
      <c r="F1920" s="1">
        <v>528.28</v>
      </c>
      <c r="G1920" s="1" t="s">
        <v>7169</v>
      </c>
      <c r="H1920" s="12">
        <v>45779.0</v>
      </c>
      <c r="I1920" s="1">
        <v>5.0</v>
      </c>
      <c r="J1920" s="1">
        <v>2025.0</v>
      </c>
      <c r="K1920" s="1" t="s">
        <v>7170</v>
      </c>
      <c r="L1920" s="1">
        <v>101.1</v>
      </c>
      <c r="M1920" s="13">
        <v>234556.32</v>
      </c>
      <c r="N1920" s="1">
        <v>44888.4</v>
      </c>
      <c r="O1920" s="13"/>
    </row>
    <row r="1921">
      <c r="A1921" s="1" t="s">
        <v>11020</v>
      </c>
      <c r="B1921" s="1" t="s">
        <v>7160</v>
      </c>
      <c r="C1921" s="1" t="s">
        <v>11021</v>
      </c>
      <c r="D1921" s="1" t="s">
        <v>7162</v>
      </c>
      <c r="E1921" s="1">
        <v>793.0</v>
      </c>
      <c r="F1921" s="1">
        <v>496.0</v>
      </c>
      <c r="G1921" s="1" t="s">
        <v>7185</v>
      </c>
      <c r="H1921" s="12">
        <v>45913.0</v>
      </c>
      <c r="I1921" s="1">
        <v>9.0</v>
      </c>
      <c r="J1921" s="1">
        <v>2025.0</v>
      </c>
      <c r="K1921" s="1" t="s">
        <v>7170</v>
      </c>
      <c r="L1921" s="1">
        <v>348.6</v>
      </c>
      <c r="M1921" s="13">
        <v>393328.0</v>
      </c>
      <c r="N1921" s="1">
        <v>276439.8</v>
      </c>
      <c r="O1921" s="13"/>
    </row>
    <row r="1922">
      <c r="A1922" s="1" t="s">
        <v>11022</v>
      </c>
      <c r="B1922" s="1" t="s">
        <v>7176</v>
      </c>
      <c r="C1922" s="1" t="s">
        <v>11023</v>
      </c>
      <c r="D1922" s="1" t="s">
        <v>7198</v>
      </c>
      <c r="E1922" s="1">
        <v>425.0</v>
      </c>
      <c r="F1922" s="1">
        <v>598.11</v>
      </c>
      <c r="G1922" s="1" t="s">
        <v>7169</v>
      </c>
      <c r="H1922" s="12">
        <v>46000.0</v>
      </c>
      <c r="I1922" s="1">
        <v>12.0</v>
      </c>
      <c r="J1922" s="1">
        <v>2025.0</v>
      </c>
      <c r="K1922" s="1" t="s">
        <v>7170</v>
      </c>
      <c r="L1922" s="1">
        <v>249.9</v>
      </c>
      <c r="M1922" s="13">
        <v>254196.75</v>
      </c>
      <c r="N1922" s="1">
        <v>106207.5</v>
      </c>
      <c r="O1922" s="13"/>
    </row>
    <row r="1923">
      <c r="A1923" s="1" t="s">
        <v>11024</v>
      </c>
      <c r="B1923" s="1" t="s">
        <v>7160</v>
      </c>
      <c r="C1923" s="1" t="s">
        <v>11025</v>
      </c>
      <c r="D1923" s="1" t="s">
        <v>7174</v>
      </c>
      <c r="E1923" s="1">
        <v>978.0</v>
      </c>
      <c r="F1923" s="1">
        <v>392.83</v>
      </c>
      <c r="G1923" s="1" t="s">
        <v>7169</v>
      </c>
      <c r="H1923" s="12">
        <v>45887.0</v>
      </c>
      <c r="I1923" s="1">
        <v>8.0</v>
      </c>
      <c r="J1923" s="1">
        <v>2025.0</v>
      </c>
      <c r="K1923" s="1" t="s">
        <v>7170</v>
      </c>
      <c r="L1923" s="1">
        <v>213.3</v>
      </c>
      <c r="M1923" s="13">
        <v>384187.74</v>
      </c>
      <c r="N1923" s="1">
        <v>208607.4</v>
      </c>
      <c r="O1923" s="13"/>
    </row>
    <row r="1924">
      <c r="A1924" s="1" t="s">
        <v>11026</v>
      </c>
      <c r="B1924" s="1" t="s">
        <v>7206</v>
      </c>
      <c r="C1924" s="1" t="s">
        <v>11027</v>
      </c>
      <c r="D1924" s="1" t="s">
        <v>7198</v>
      </c>
      <c r="E1924" s="1">
        <v>678.0</v>
      </c>
      <c r="F1924" s="1">
        <v>510.83</v>
      </c>
      <c r="G1924" s="1" t="s">
        <v>7178</v>
      </c>
      <c r="H1924" s="12">
        <v>45930.0</v>
      </c>
      <c r="I1924" s="1">
        <v>9.0</v>
      </c>
      <c r="J1924" s="1">
        <v>2025.0</v>
      </c>
      <c r="K1924" s="1" t="s">
        <v>7170</v>
      </c>
      <c r="L1924" s="1">
        <v>318.1</v>
      </c>
      <c r="M1924" s="13">
        <v>346342.74</v>
      </c>
      <c r="N1924" s="1">
        <v>215671.8</v>
      </c>
      <c r="O1924" s="13"/>
    </row>
    <row r="1925">
      <c r="A1925" s="1" t="s">
        <v>11028</v>
      </c>
      <c r="B1925" s="1" t="s">
        <v>7160</v>
      </c>
      <c r="C1925" s="1" t="s">
        <v>11029</v>
      </c>
      <c r="D1925" s="1" t="s">
        <v>7213</v>
      </c>
      <c r="E1925" s="1">
        <v>582.0</v>
      </c>
      <c r="F1925" s="1">
        <v>594.14</v>
      </c>
      <c r="G1925" s="1" t="s">
        <v>7163</v>
      </c>
      <c r="H1925" s="12">
        <v>45888.0</v>
      </c>
      <c r="I1925" s="1">
        <v>8.0</v>
      </c>
      <c r="J1925" s="1">
        <v>2025.0</v>
      </c>
      <c r="K1925" s="1" t="s">
        <v>7170</v>
      </c>
      <c r="L1925" s="1">
        <v>496.4</v>
      </c>
      <c r="M1925" s="13">
        <v>345789.48</v>
      </c>
      <c r="N1925" s="1">
        <v>288904.8</v>
      </c>
      <c r="O1925" s="13"/>
    </row>
    <row r="1926">
      <c r="A1926" s="1" t="s">
        <v>11030</v>
      </c>
      <c r="B1926" s="1" t="s">
        <v>7166</v>
      </c>
      <c r="C1926" s="1" t="s">
        <v>11031</v>
      </c>
      <c r="D1926" s="1" t="s">
        <v>7168</v>
      </c>
      <c r="E1926" s="1">
        <v>412.0</v>
      </c>
      <c r="F1926" s="1">
        <v>416.94</v>
      </c>
      <c r="G1926" s="1" t="s">
        <v>7191</v>
      </c>
      <c r="H1926" s="12">
        <v>45767.0</v>
      </c>
      <c r="I1926" s="1">
        <v>4.0</v>
      </c>
      <c r="J1926" s="1">
        <v>2025.0</v>
      </c>
      <c r="K1926" s="1" t="s">
        <v>7164</v>
      </c>
      <c r="L1926" s="1">
        <v>380.6</v>
      </c>
      <c r="M1926" s="13">
        <v>171779.28</v>
      </c>
      <c r="N1926" s="1">
        <v>156807.2</v>
      </c>
      <c r="O1926" s="13"/>
    </row>
    <row r="1927">
      <c r="A1927" s="1" t="s">
        <v>11032</v>
      </c>
      <c r="B1927" s="1" t="s">
        <v>7172</v>
      </c>
      <c r="C1927" s="1" t="s">
        <v>11033</v>
      </c>
      <c r="D1927" s="1" t="s">
        <v>7168</v>
      </c>
      <c r="E1927" s="1">
        <v>956.0</v>
      </c>
      <c r="F1927" s="1">
        <v>327.09</v>
      </c>
      <c r="G1927" s="1" t="s">
        <v>7169</v>
      </c>
      <c r="H1927" s="12">
        <v>45797.0</v>
      </c>
      <c r="I1927" s="1">
        <v>5.0</v>
      </c>
      <c r="J1927" s="1">
        <v>2025.0</v>
      </c>
      <c r="K1927" s="1" t="s">
        <v>7170</v>
      </c>
      <c r="L1927" s="1">
        <v>213.6</v>
      </c>
      <c r="M1927" s="13">
        <v>312698.04</v>
      </c>
      <c r="N1927" s="1">
        <v>204201.6</v>
      </c>
      <c r="O1927" s="13"/>
    </row>
    <row r="1928">
      <c r="A1928" s="1" t="s">
        <v>11034</v>
      </c>
      <c r="B1928" s="1" t="s">
        <v>7206</v>
      </c>
      <c r="C1928" s="1" t="s">
        <v>11035</v>
      </c>
      <c r="D1928" s="1" t="s">
        <v>7198</v>
      </c>
      <c r="E1928" s="1">
        <v>649.0</v>
      </c>
      <c r="F1928" s="1">
        <v>370.14</v>
      </c>
      <c r="G1928" s="1" t="s">
        <v>7178</v>
      </c>
      <c r="H1928" s="12">
        <v>45777.0</v>
      </c>
      <c r="I1928" s="1">
        <v>4.0</v>
      </c>
      <c r="J1928" s="1">
        <v>2025.0</v>
      </c>
      <c r="K1928" s="1" t="s">
        <v>7164</v>
      </c>
      <c r="L1928" s="1">
        <v>227.9</v>
      </c>
      <c r="M1928" s="13">
        <v>240220.86</v>
      </c>
      <c r="N1928" s="1">
        <v>147907.1</v>
      </c>
      <c r="O1928" s="13"/>
    </row>
    <row r="1929">
      <c r="A1929" s="1" t="s">
        <v>11036</v>
      </c>
      <c r="B1929" s="1" t="s">
        <v>7160</v>
      </c>
      <c r="C1929" s="1" t="s">
        <v>11037</v>
      </c>
      <c r="D1929" s="1" t="s">
        <v>7210</v>
      </c>
      <c r="E1929" s="1">
        <v>133.0</v>
      </c>
      <c r="F1929" s="1">
        <v>588.02</v>
      </c>
      <c r="G1929" s="1" t="s">
        <v>7204</v>
      </c>
      <c r="H1929" s="12">
        <v>45753.0</v>
      </c>
      <c r="I1929" s="1">
        <v>4.0</v>
      </c>
      <c r="J1929" s="1">
        <v>2025.0</v>
      </c>
      <c r="K1929" s="1" t="s">
        <v>7164</v>
      </c>
      <c r="L1929" s="1">
        <v>171.0</v>
      </c>
      <c r="M1929" s="13">
        <v>78206.66</v>
      </c>
      <c r="N1929" s="1">
        <v>22743.0</v>
      </c>
      <c r="O1929" s="13"/>
    </row>
    <row r="1930">
      <c r="A1930" s="1" t="s">
        <v>11038</v>
      </c>
      <c r="B1930" s="1" t="s">
        <v>7176</v>
      </c>
      <c r="C1930" s="1" t="s">
        <v>11039</v>
      </c>
      <c r="D1930" s="1" t="s">
        <v>7210</v>
      </c>
      <c r="E1930" s="1">
        <v>577.0</v>
      </c>
      <c r="F1930" s="1">
        <v>499.25</v>
      </c>
      <c r="G1930" s="1" t="s">
        <v>7182</v>
      </c>
      <c r="H1930" s="12">
        <v>45865.0</v>
      </c>
      <c r="I1930" s="1">
        <v>7.0</v>
      </c>
      <c r="J1930" s="1">
        <v>2025.0</v>
      </c>
      <c r="K1930" s="1" t="s">
        <v>7164</v>
      </c>
      <c r="L1930" s="1">
        <v>481.8</v>
      </c>
      <c r="M1930" s="13">
        <v>288067.25</v>
      </c>
      <c r="N1930" s="1">
        <v>277998.6</v>
      </c>
      <c r="O1930" s="13"/>
    </row>
    <row r="1931">
      <c r="A1931" s="1" t="s">
        <v>11040</v>
      </c>
      <c r="B1931" s="1" t="s">
        <v>7202</v>
      </c>
      <c r="C1931" s="1" t="s">
        <v>11041</v>
      </c>
      <c r="D1931" s="1" t="s">
        <v>7162</v>
      </c>
      <c r="E1931" s="1">
        <v>275.0</v>
      </c>
      <c r="F1931" s="1">
        <v>322.87</v>
      </c>
      <c r="G1931" s="1" t="s">
        <v>7163</v>
      </c>
      <c r="H1931" s="12">
        <v>45734.0</v>
      </c>
      <c r="I1931" s="1">
        <v>3.0</v>
      </c>
      <c r="J1931" s="1">
        <v>2025.0</v>
      </c>
      <c r="K1931" s="1" t="s">
        <v>7164</v>
      </c>
      <c r="L1931" s="1">
        <v>105.6</v>
      </c>
      <c r="M1931" s="13">
        <v>88789.25</v>
      </c>
      <c r="N1931" s="1">
        <v>29040.0</v>
      </c>
      <c r="O1931" s="13"/>
    </row>
    <row r="1932">
      <c r="A1932" s="1" t="s">
        <v>11042</v>
      </c>
      <c r="B1932" s="1" t="s">
        <v>7202</v>
      </c>
      <c r="C1932" s="1" t="s">
        <v>11043</v>
      </c>
      <c r="D1932" s="1" t="s">
        <v>7213</v>
      </c>
      <c r="E1932" s="1">
        <v>282.0</v>
      </c>
      <c r="F1932" s="1">
        <v>314.96</v>
      </c>
      <c r="G1932" s="1" t="s">
        <v>7182</v>
      </c>
      <c r="H1932" s="12">
        <v>45673.0</v>
      </c>
      <c r="I1932" s="1">
        <v>1.0</v>
      </c>
      <c r="J1932" s="1">
        <v>2025.0</v>
      </c>
      <c r="K1932" s="1" t="s">
        <v>7164</v>
      </c>
      <c r="L1932" s="1">
        <v>284.4</v>
      </c>
      <c r="M1932" s="13">
        <v>88818.72</v>
      </c>
      <c r="N1932" s="1">
        <v>80200.8</v>
      </c>
      <c r="O1932" s="13"/>
    </row>
    <row r="1933">
      <c r="A1933" s="1" t="s">
        <v>11044</v>
      </c>
      <c r="B1933" s="1" t="s">
        <v>7172</v>
      </c>
      <c r="C1933" s="1" t="s">
        <v>11045</v>
      </c>
      <c r="D1933" s="1" t="s">
        <v>7210</v>
      </c>
      <c r="E1933" s="1">
        <v>246.0</v>
      </c>
      <c r="F1933" s="1">
        <v>312.83</v>
      </c>
      <c r="G1933" s="1" t="s">
        <v>7178</v>
      </c>
      <c r="H1933" s="12">
        <v>45757.0</v>
      </c>
      <c r="I1933" s="1">
        <v>4.0</v>
      </c>
      <c r="J1933" s="1">
        <v>2025.0</v>
      </c>
      <c r="K1933" s="1" t="s">
        <v>7170</v>
      </c>
      <c r="L1933" s="1">
        <v>133.2</v>
      </c>
      <c r="M1933" s="13">
        <v>76956.18</v>
      </c>
      <c r="N1933" s="1">
        <v>32767.2</v>
      </c>
      <c r="O1933" s="13"/>
    </row>
    <row r="1934">
      <c r="A1934" s="1" t="s">
        <v>11046</v>
      </c>
      <c r="B1934" s="1" t="s">
        <v>7166</v>
      </c>
      <c r="C1934" s="1" t="s">
        <v>11047</v>
      </c>
      <c r="D1934" s="1" t="s">
        <v>7162</v>
      </c>
      <c r="E1934" s="1">
        <v>993.0</v>
      </c>
      <c r="F1934" s="1">
        <v>555.72</v>
      </c>
      <c r="G1934" s="1" t="s">
        <v>7178</v>
      </c>
      <c r="H1934" s="12">
        <v>45880.0</v>
      </c>
      <c r="I1934" s="1">
        <v>8.0</v>
      </c>
      <c r="J1934" s="1">
        <v>2025.0</v>
      </c>
      <c r="K1934" s="1" t="s">
        <v>7164</v>
      </c>
      <c r="L1934" s="1">
        <v>372.5</v>
      </c>
      <c r="M1934" s="13">
        <v>551829.96</v>
      </c>
      <c r="N1934" s="1">
        <v>369892.5</v>
      </c>
      <c r="O1934" s="13"/>
    </row>
    <row r="1935">
      <c r="A1935" s="1" t="s">
        <v>11048</v>
      </c>
      <c r="B1935" s="1" t="s">
        <v>7176</v>
      </c>
      <c r="C1935" s="1" t="s">
        <v>11049</v>
      </c>
      <c r="D1935" s="1" t="s">
        <v>7162</v>
      </c>
      <c r="E1935" s="1">
        <v>937.0</v>
      </c>
      <c r="F1935" s="1">
        <v>501.47</v>
      </c>
      <c r="G1935" s="1" t="s">
        <v>7178</v>
      </c>
      <c r="H1935" s="12">
        <v>45991.0</v>
      </c>
      <c r="I1935" s="1">
        <v>11.0</v>
      </c>
      <c r="J1935" s="1">
        <v>2025.0</v>
      </c>
      <c r="K1935" s="1" t="s">
        <v>7164</v>
      </c>
      <c r="L1935" s="1">
        <v>276.0</v>
      </c>
      <c r="M1935" s="13">
        <v>469877.39</v>
      </c>
      <c r="N1935" s="1">
        <v>258612.0</v>
      </c>
      <c r="O1935" s="13"/>
    </row>
    <row r="1936">
      <c r="A1936" s="1" t="s">
        <v>11050</v>
      </c>
      <c r="B1936" s="1" t="s">
        <v>7160</v>
      </c>
      <c r="C1936" s="1" t="s">
        <v>11051</v>
      </c>
      <c r="D1936" s="1" t="s">
        <v>7198</v>
      </c>
      <c r="E1936" s="1">
        <v>399.0</v>
      </c>
      <c r="F1936" s="1">
        <v>371.2</v>
      </c>
      <c r="G1936" s="1" t="s">
        <v>7169</v>
      </c>
      <c r="H1936" s="12">
        <v>46012.0</v>
      </c>
      <c r="I1936" s="1">
        <v>12.0</v>
      </c>
      <c r="J1936" s="1">
        <v>2025.0</v>
      </c>
      <c r="K1936" s="1" t="s">
        <v>7164</v>
      </c>
      <c r="L1936" s="1">
        <v>107.0</v>
      </c>
      <c r="M1936" s="13">
        <v>148108.8</v>
      </c>
      <c r="N1936" s="1">
        <v>42693.0</v>
      </c>
      <c r="O1936" s="13"/>
    </row>
    <row r="1937">
      <c r="A1937" s="1" t="s">
        <v>11052</v>
      </c>
      <c r="B1937" s="1" t="s">
        <v>7172</v>
      </c>
      <c r="C1937" s="1" t="s">
        <v>11053</v>
      </c>
      <c r="D1937" s="1" t="s">
        <v>7188</v>
      </c>
      <c r="E1937" s="1">
        <v>753.0</v>
      </c>
      <c r="F1937" s="1">
        <v>591.12</v>
      </c>
      <c r="G1937" s="1" t="s">
        <v>7182</v>
      </c>
      <c r="H1937" s="12">
        <v>45812.0</v>
      </c>
      <c r="I1937" s="1">
        <v>6.0</v>
      </c>
      <c r="J1937" s="1">
        <v>2025.0</v>
      </c>
      <c r="K1937" s="1" t="s">
        <v>7164</v>
      </c>
      <c r="L1937" s="1">
        <v>329.6</v>
      </c>
      <c r="M1937" s="13">
        <v>445113.36</v>
      </c>
      <c r="N1937" s="1">
        <v>248188.8</v>
      </c>
      <c r="O1937" s="13"/>
    </row>
    <row r="1938">
      <c r="A1938" s="1" t="s">
        <v>11054</v>
      </c>
      <c r="B1938" s="1" t="s">
        <v>7160</v>
      </c>
      <c r="C1938" s="1" t="s">
        <v>11055</v>
      </c>
      <c r="D1938" s="1" t="s">
        <v>7174</v>
      </c>
      <c r="E1938" s="1">
        <v>562.0</v>
      </c>
      <c r="F1938" s="1">
        <v>381.77</v>
      </c>
      <c r="G1938" s="1" t="s">
        <v>7185</v>
      </c>
      <c r="H1938" s="12">
        <v>45817.0</v>
      </c>
      <c r="I1938" s="1">
        <v>6.0</v>
      </c>
      <c r="J1938" s="1">
        <v>2025.0</v>
      </c>
      <c r="K1938" s="1" t="s">
        <v>7164</v>
      </c>
      <c r="L1938" s="1">
        <v>307.1</v>
      </c>
      <c r="M1938" s="13">
        <v>214554.74</v>
      </c>
      <c r="N1938" s="1">
        <v>172590.2</v>
      </c>
      <c r="O1938" s="13"/>
    </row>
    <row r="1939">
      <c r="A1939" s="1" t="s">
        <v>11056</v>
      </c>
      <c r="B1939" s="1" t="s">
        <v>7160</v>
      </c>
      <c r="C1939" s="1" t="s">
        <v>11057</v>
      </c>
      <c r="D1939" s="1" t="s">
        <v>7162</v>
      </c>
      <c r="E1939" s="1">
        <v>305.0</v>
      </c>
      <c r="F1939" s="1">
        <v>479.35</v>
      </c>
      <c r="G1939" s="1" t="s">
        <v>7169</v>
      </c>
      <c r="H1939" s="12">
        <v>45703.0</v>
      </c>
      <c r="I1939" s="1">
        <v>2.0</v>
      </c>
      <c r="J1939" s="1">
        <v>2025.0</v>
      </c>
      <c r="K1939" s="1" t="s">
        <v>7164</v>
      </c>
      <c r="L1939" s="1">
        <v>225.3</v>
      </c>
      <c r="M1939" s="13">
        <v>146201.75</v>
      </c>
      <c r="N1939" s="1">
        <v>68716.5</v>
      </c>
      <c r="O1939" s="13"/>
    </row>
    <row r="1940">
      <c r="A1940" s="1" t="s">
        <v>11058</v>
      </c>
      <c r="B1940" s="1" t="s">
        <v>7202</v>
      </c>
      <c r="C1940" s="1" t="s">
        <v>11059</v>
      </c>
      <c r="D1940" s="1" t="s">
        <v>7162</v>
      </c>
      <c r="E1940" s="1">
        <v>769.0</v>
      </c>
      <c r="F1940" s="1">
        <v>510.9</v>
      </c>
      <c r="G1940" s="1" t="s">
        <v>7182</v>
      </c>
      <c r="H1940" s="12">
        <v>45970.0</v>
      </c>
      <c r="I1940" s="1">
        <v>11.0</v>
      </c>
      <c r="J1940" s="1">
        <v>2025.0</v>
      </c>
      <c r="K1940" s="1" t="s">
        <v>7170</v>
      </c>
      <c r="L1940" s="1">
        <v>187.7</v>
      </c>
      <c r="M1940" s="13">
        <v>392882.1</v>
      </c>
      <c r="N1940" s="1">
        <v>144341.3</v>
      </c>
      <c r="O1940" s="13"/>
    </row>
    <row r="1941">
      <c r="A1941" s="1" t="s">
        <v>11060</v>
      </c>
      <c r="B1941" s="1" t="s">
        <v>7166</v>
      </c>
      <c r="C1941" s="1" t="s">
        <v>11061</v>
      </c>
      <c r="D1941" s="1" t="s">
        <v>7174</v>
      </c>
      <c r="E1941" s="1">
        <v>739.0</v>
      </c>
      <c r="F1941" s="1">
        <v>311.2</v>
      </c>
      <c r="G1941" s="1" t="s">
        <v>7178</v>
      </c>
      <c r="H1941" s="12">
        <v>46018.0</v>
      </c>
      <c r="I1941" s="1">
        <v>12.0</v>
      </c>
      <c r="J1941" s="1">
        <v>2025.0</v>
      </c>
      <c r="K1941" s="1" t="s">
        <v>7164</v>
      </c>
      <c r="L1941" s="1">
        <v>385.7</v>
      </c>
      <c r="M1941" s="13">
        <v>229976.8</v>
      </c>
      <c r="N1941" s="1">
        <v>285032.3</v>
      </c>
      <c r="O1941" s="13"/>
    </row>
    <row r="1942">
      <c r="A1942" s="1" t="s">
        <v>11062</v>
      </c>
      <c r="B1942" s="1" t="s">
        <v>7176</v>
      </c>
      <c r="C1942" s="1" t="s">
        <v>11063</v>
      </c>
      <c r="D1942" s="1" t="s">
        <v>7198</v>
      </c>
      <c r="E1942" s="1">
        <v>367.0</v>
      </c>
      <c r="F1942" s="1">
        <v>555.18</v>
      </c>
      <c r="G1942" s="1" t="s">
        <v>7182</v>
      </c>
      <c r="H1942" s="12">
        <v>45825.0</v>
      </c>
      <c r="I1942" s="1">
        <v>6.0</v>
      </c>
      <c r="J1942" s="1">
        <v>2025.0</v>
      </c>
      <c r="K1942" s="1" t="s">
        <v>7164</v>
      </c>
      <c r="L1942" s="1">
        <v>190.2</v>
      </c>
      <c r="M1942" s="13">
        <v>203751.06</v>
      </c>
      <c r="N1942" s="1">
        <v>69803.4</v>
      </c>
      <c r="O1942" s="13"/>
    </row>
    <row r="1943">
      <c r="A1943" s="1" t="s">
        <v>11064</v>
      </c>
      <c r="B1943" s="1" t="s">
        <v>7166</v>
      </c>
      <c r="C1943" s="1" t="s">
        <v>11065</v>
      </c>
      <c r="D1943" s="1" t="s">
        <v>7168</v>
      </c>
      <c r="E1943" s="1">
        <v>942.0</v>
      </c>
      <c r="F1943" s="1">
        <v>438.96</v>
      </c>
      <c r="G1943" s="1" t="s">
        <v>7191</v>
      </c>
      <c r="H1943" s="12">
        <v>45894.0</v>
      </c>
      <c r="I1943" s="1">
        <v>8.0</v>
      </c>
      <c r="J1943" s="1">
        <v>2025.0</v>
      </c>
      <c r="K1943" s="1" t="s">
        <v>7170</v>
      </c>
      <c r="L1943" s="1">
        <v>395.2</v>
      </c>
      <c r="M1943" s="13">
        <v>413500.32</v>
      </c>
      <c r="N1943" s="1">
        <v>372278.4</v>
      </c>
      <c r="O1943" s="13"/>
    </row>
    <row r="1944">
      <c r="A1944" s="1" t="s">
        <v>11066</v>
      </c>
      <c r="B1944" s="1" t="s">
        <v>7176</v>
      </c>
      <c r="C1944" s="1" t="s">
        <v>11067</v>
      </c>
      <c r="D1944" s="1" t="s">
        <v>7174</v>
      </c>
      <c r="E1944" s="1">
        <v>403.0</v>
      </c>
      <c r="F1944" s="1">
        <v>316.15</v>
      </c>
      <c r="G1944" s="1" t="s">
        <v>7163</v>
      </c>
      <c r="H1944" s="12">
        <v>45663.0</v>
      </c>
      <c r="I1944" s="1">
        <v>1.0</v>
      </c>
      <c r="J1944" s="1">
        <v>2025.0</v>
      </c>
      <c r="K1944" s="1" t="s">
        <v>7170</v>
      </c>
      <c r="L1944" s="1">
        <v>211.2</v>
      </c>
      <c r="M1944" s="13">
        <v>127408.45</v>
      </c>
      <c r="N1944" s="1">
        <v>85113.6</v>
      </c>
      <c r="O1944" s="13"/>
    </row>
    <row r="1945">
      <c r="A1945" s="1" t="s">
        <v>11068</v>
      </c>
      <c r="B1945" s="1" t="s">
        <v>7206</v>
      </c>
      <c r="C1945" s="1" t="s">
        <v>11069</v>
      </c>
      <c r="D1945" s="1" t="s">
        <v>7162</v>
      </c>
      <c r="E1945" s="1">
        <v>120.0</v>
      </c>
      <c r="F1945" s="1">
        <v>511.58</v>
      </c>
      <c r="G1945" s="1" t="s">
        <v>7182</v>
      </c>
      <c r="H1945" s="12">
        <v>45956.0</v>
      </c>
      <c r="I1945" s="1">
        <v>10.0</v>
      </c>
      <c r="J1945" s="1">
        <v>2025.0</v>
      </c>
      <c r="K1945" s="1" t="s">
        <v>7170</v>
      </c>
      <c r="L1945" s="1">
        <v>306.2</v>
      </c>
      <c r="M1945" s="13">
        <v>61389.6</v>
      </c>
      <c r="N1945" s="1">
        <v>36744.0</v>
      </c>
      <c r="O1945" s="13"/>
    </row>
    <row r="1946">
      <c r="A1946" s="1" t="s">
        <v>11070</v>
      </c>
      <c r="B1946" s="1" t="s">
        <v>7166</v>
      </c>
      <c r="C1946" s="1" t="s">
        <v>11071</v>
      </c>
      <c r="D1946" s="1" t="s">
        <v>7174</v>
      </c>
      <c r="E1946" s="1">
        <v>370.0</v>
      </c>
      <c r="F1946" s="1">
        <v>366.08</v>
      </c>
      <c r="G1946" s="1" t="s">
        <v>7178</v>
      </c>
      <c r="H1946" s="12">
        <v>45850.0</v>
      </c>
      <c r="I1946" s="1">
        <v>7.0</v>
      </c>
      <c r="J1946" s="1">
        <v>2025.0</v>
      </c>
      <c r="K1946" s="1" t="s">
        <v>7164</v>
      </c>
      <c r="L1946" s="1">
        <v>172.2</v>
      </c>
      <c r="M1946" s="13">
        <v>135449.6</v>
      </c>
      <c r="N1946" s="1">
        <v>63714.0</v>
      </c>
      <c r="O1946" s="13"/>
    </row>
    <row r="1947">
      <c r="A1947" s="1" t="s">
        <v>11072</v>
      </c>
      <c r="B1947" s="1" t="s">
        <v>7166</v>
      </c>
      <c r="C1947" s="1" t="s">
        <v>11073</v>
      </c>
      <c r="D1947" s="1" t="s">
        <v>7213</v>
      </c>
      <c r="E1947" s="1">
        <v>919.0</v>
      </c>
      <c r="F1947" s="1">
        <v>457.62</v>
      </c>
      <c r="G1947" s="1" t="s">
        <v>7191</v>
      </c>
      <c r="H1947" s="12">
        <v>45876.0</v>
      </c>
      <c r="I1947" s="1">
        <v>8.0</v>
      </c>
      <c r="J1947" s="1">
        <v>2025.0</v>
      </c>
      <c r="K1947" s="1" t="s">
        <v>7170</v>
      </c>
      <c r="L1947" s="1">
        <v>425.1</v>
      </c>
      <c r="M1947" s="13">
        <v>420552.78</v>
      </c>
      <c r="N1947" s="1">
        <v>390666.9</v>
      </c>
      <c r="O1947" s="13"/>
    </row>
    <row r="1948">
      <c r="A1948" s="1" t="s">
        <v>11074</v>
      </c>
      <c r="B1948" s="1" t="s">
        <v>7206</v>
      </c>
      <c r="C1948" s="1" t="s">
        <v>11075</v>
      </c>
      <c r="D1948" s="1" t="s">
        <v>7188</v>
      </c>
      <c r="E1948" s="1">
        <v>928.0</v>
      </c>
      <c r="F1948" s="1">
        <v>467.68</v>
      </c>
      <c r="G1948" s="1" t="s">
        <v>7178</v>
      </c>
      <c r="H1948" s="12">
        <v>45690.0</v>
      </c>
      <c r="I1948" s="1">
        <v>2.0</v>
      </c>
      <c r="J1948" s="1">
        <v>2025.0</v>
      </c>
      <c r="K1948" s="1" t="s">
        <v>7170</v>
      </c>
      <c r="L1948" s="1">
        <v>153.6</v>
      </c>
      <c r="M1948" s="13">
        <v>434007.04</v>
      </c>
      <c r="N1948" s="1">
        <v>142540.8</v>
      </c>
      <c r="O1948" s="13"/>
    </row>
    <row r="1949">
      <c r="A1949" s="1" t="s">
        <v>11076</v>
      </c>
      <c r="B1949" s="1" t="s">
        <v>7206</v>
      </c>
      <c r="C1949" s="1" t="s">
        <v>11077</v>
      </c>
      <c r="D1949" s="1" t="s">
        <v>7174</v>
      </c>
      <c r="E1949" s="1">
        <v>414.0</v>
      </c>
      <c r="F1949" s="1">
        <v>455.41</v>
      </c>
      <c r="G1949" s="1" t="s">
        <v>7185</v>
      </c>
      <c r="H1949" s="12">
        <v>45729.0</v>
      </c>
      <c r="I1949" s="1">
        <v>3.0</v>
      </c>
      <c r="J1949" s="1">
        <v>2025.0</v>
      </c>
      <c r="K1949" s="1" t="s">
        <v>7170</v>
      </c>
      <c r="L1949" s="1">
        <v>436.6</v>
      </c>
      <c r="M1949" s="13">
        <v>188539.74</v>
      </c>
      <c r="N1949" s="1">
        <v>180752.4</v>
      </c>
      <c r="O1949" s="13"/>
    </row>
    <row r="1950">
      <c r="A1950" s="1" t="s">
        <v>11078</v>
      </c>
      <c r="B1950" s="1" t="s">
        <v>7176</v>
      </c>
      <c r="C1950" s="1" t="s">
        <v>11079</v>
      </c>
      <c r="D1950" s="1" t="s">
        <v>7210</v>
      </c>
      <c r="E1950" s="1">
        <v>415.0</v>
      </c>
      <c r="F1950" s="1">
        <v>363.85</v>
      </c>
      <c r="G1950" s="1" t="s">
        <v>7182</v>
      </c>
      <c r="H1950" s="12">
        <v>45990.0</v>
      </c>
      <c r="I1950" s="1">
        <v>11.0</v>
      </c>
      <c r="J1950" s="1">
        <v>2025.0</v>
      </c>
      <c r="K1950" s="1" t="s">
        <v>7170</v>
      </c>
      <c r="L1950" s="1">
        <v>257.7</v>
      </c>
      <c r="M1950" s="13">
        <v>150997.75</v>
      </c>
      <c r="N1950" s="1">
        <v>106945.5</v>
      </c>
      <c r="O1950" s="13"/>
    </row>
    <row r="1951">
      <c r="A1951" s="1" t="s">
        <v>11080</v>
      </c>
      <c r="B1951" s="1" t="s">
        <v>7202</v>
      </c>
      <c r="C1951" s="1" t="s">
        <v>11081</v>
      </c>
      <c r="D1951" s="1" t="s">
        <v>7162</v>
      </c>
      <c r="E1951" s="1">
        <v>359.0</v>
      </c>
      <c r="F1951" s="1">
        <v>355.92</v>
      </c>
      <c r="G1951" s="1" t="s">
        <v>7178</v>
      </c>
      <c r="H1951" s="12">
        <v>45909.0</v>
      </c>
      <c r="I1951" s="1">
        <v>9.0</v>
      </c>
      <c r="J1951" s="1">
        <v>2025.0</v>
      </c>
      <c r="K1951" s="1" t="s">
        <v>7170</v>
      </c>
      <c r="L1951" s="1">
        <v>286.1</v>
      </c>
      <c r="M1951" s="13">
        <v>127775.28</v>
      </c>
      <c r="N1951" s="1">
        <v>102709.9</v>
      </c>
      <c r="O1951" s="13"/>
    </row>
    <row r="1952">
      <c r="A1952" s="1" t="s">
        <v>11082</v>
      </c>
      <c r="B1952" s="1" t="s">
        <v>7176</v>
      </c>
      <c r="C1952" s="1" t="s">
        <v>11083</v>
      </c>
      <c r="D1952" s="1" t="s">
        <v>7198</v>
      </c>
      <c r="E1952" s="1">
        <v>902.0</v>
      </c>
      <c r="F1952" s="1">
        <v>576.74</v>
      </c>
      <c r="G1952" s="1" t="s">
        <v>7185</v>
      </c>
      <c r="H1952" s="12">
        <v>45897.0</v>
      </c>
      <c r="I1952" s="1">
        <v>8.0</v>
      </c>
      <c r="J1952" s="1">
        <v>2025.0</v>
      </c>
      <c r="K1952" s="1" t="s">
        <v>7170</v>
      </c>
      <c r="L1952" s="1">
        <v>129.9</v>
      </c>
      <c r="M1952" s="13">
        <v>520219.48</v>
      </c>
      <c r="N1952" s="1">
        <v>117169.8</v>
      </c>
      <c r="O1952" s="13"/>
    </row>
    <row r="1953">
      <c r="A1953" s="1" t="s">
        <v>11084</v>
      </c>
      <c r="B1953" s="1" t="s">
        <v>7176</v>
      </c>
      <c r="C1953" s="1" t="s">
        <v>11085</v>
      </c>
      <c r="D1953" s="1" t="s">
        <v>7162</v>
      </c>
      <c r="E1953" s="1">
        <v>406.0</v>
      </c>
      <c r="F1953" s="1">
        <v>402.25</v>
      </c>
      <c r="G1953" s="1" t="s">
        <v>7169</v>
      </c>
      <c r="H1953" s="12">
        <v>45943.0</v>
      </c>
      <c r="I1953" s="1">
        <v>10.0</v>
      </c>
      <c r="J1953" s="1">
        <v>2025.0</v>
      </c>
      <c r="K1953" s="1" t="s">
        <v>7164</v>
      </c>
      <c r="L1953" s="1">
        <v>288.7</v>
      </c>
      <c r="M1953" s="13">
        <v>163313.5</v>
      </c>
      <c r="N1953" s="1">
        <v>117212.2</v>
      </c>
      <c r="O1953" s="13"/>
    </row>
    <row r="1954">
      <c r="A1954" s="1" t="s">
        <v>11086</v>
      </c>
      <c r="B1954" s="1" t="s">
        <v>7180</v>
      </c>
      <c r="C1954" s="1" t="s">
        <v>11087</v>
      </c>
      <c r="D1954" s="1" t="s">
        <v>7162</v>
      </c>
      <c r="E1954" s="1">
        <v>389.0</v>
      </c>
      <c r="F1954" s="1">
        <v>443.57</v>
      </c>
      <c r="G1954" s="1" t="s">
        <v>7169</v>
      </c>
      <c r="H1954" s="12">
        <v>46022.0</v>
      </c>
      <c r="I1954" s="1">
        <v>12.0</v>
      </c>
      <c r="J1954" s="1">
        <v>2025.0</v>
      </c>
      <c r="K1954" s="1" t="s">
        <v>7170</v>
      </c>
      <c r="L1954" s="1">
        <v>235.8</v>
      </c>
      <c r="M1954" s="13">
        <v>172548.73</v>
      </c>
      <c r="N1954" s="1">
        <v>91726.2</v>
      </c>
      <c r="O1954" s="13"/>
    </row>
    <row r="1955">
      <c r="A1955" s="1" t="s">
        <v>11088</v>
      </c>
      <c r="B1955" s="1" t="s">
        <v>7166</v>
      </c>
      <c r="C1955" s="1" t="s">
        <v>11089</v>
      </c>
      <c r="D1955" s="1" t="s">
        <v>7213</v>
      </c>
      <c r="E1955" s="1">
        <v>921.0</v>
      </c>
      <c r="F1955" s="1">
        <v>533.37</v>
      </c>
      <c r="G1955" s="1" t="s">
        <v>7191</v>
      </c>
      <c r="H1955" s="12">
        <v>45983.0</v>
      </c>
      <c r="I1955" s="1">
        <v>11.0</v>
      </c>
      <c r="J1955" s="1">
        <v>2025.0</v>
      </c>
      <c r="K1955" s="1" t="s">
        <v>7170</v>
      </c>
      <c r="L1955" s="1">
        <v>428.1</v>
      </c>
      <c r="M1955" s="13">
        <v>491233.77</v>
      </c>
      <c r="N1955" s="1">
        <v>394280.1</v>
      </c>
      <c r="O1955" s="13"/>
    </row>
    <row r="1956">
      <c r="A1956" s="1" t="s">
        <v>11090</v>
      </c>
      <c r="B1956" s="1" t="s">
        <v>7206</v>
      </c>
      <c r="C1956" s="1" t="s">
        <v>11091</v>
      </c>
      <c r="D1956" s="1" t="s">
        <v>7174</v>
      </c>
      <c r="E1956" s="1">
        <v>366.0</v>
      </c>
      <c r="F1956" s="1">
        <v>462.92</v>
      </c>
      <c r="G1956" s="1" t="s">
        <v>7163</v>
      </c>
      <c r="H1956" s="12">
        <v>45911.0</v>
      </c>
      <c r="I1956" s="1">
        <v>9.0</v>
      </c>
      <c r="J1956" s="1">
        <v>2025.0</v>
      </c>
      <c r="K1956" s="1" t="s">
        <v>7170</v>
      </c>
      <c r="L1956" s="1">
        <v>327.3</v>
      </c>
      <c r="M1956" s="13">
        <v>169428.72</v>
      </c>
      <c r="N1956" s="1">
        <v>119791.8</v>
      </c>
      <c r="O1956" s="13"/>
    </row>
    <row r="1957">
      <c r="A1957" s="1" t="s">
        <v>11092</v>
      </c>
      <c r="B1957" s="1" t="s">
        <v>7180</v>
      </c>
      <c r="C1957" s="1" t="s">
        <v>11093</v>
      </c>
      <c r="D1957" s="1" t="s">
        <v>7213</v>
      </c>
      <c r="E1957" s="1">
        <v>581.0</v>
      </c>
      <c r="F1957" s="1">
        <v>342.5</v>
      </c>
      <c r="G1957" s="1" t="s">
        <v>7182</v>
      </c>
      <c r="H1957" s="12">
        <v>45826.0</v>
      </c>
      <c r="I1957" s="1">
        <v>6.0</v>
      </c>
      <c r="J1957" s="1">
        <v>2025.0</v>
      </c>
      <c r="K1957" s="1" t="s">
        <v>7164</v>
      </c>
      <c r="L1957" s="1">
        <v>338.7</v>
      </c>
      <c r="M1957" s="13">
        <v>198992.5</v>
      </c>
      <c r="N1957" s="1">
        <v>196784.7</v>
      </c>
      <c r="O1957" s="13"/>
    </row>
    <row r="1958">
      <c r="A1958" s="1" t="s">
        <v>11094</v>
      </c>
      <c r="B1958" s="1" t="s">
        <v>7160</v>
      </c>
      <c r="C1958" s="1" t="s">
        <v>11095</v>
      </c>
      <c r="D1958" s="1" t="s">
        <v>7162</v>
      </c>
      <c r="E1958" s="1">
        <v>959.0</v>
      </c>
      <c r="F1958" s="1">
        <v>512.43</v>
      </c>
      <c r="G1958" s="1" t="s">
        <v>7169</v>
      </c>
      <c r="H1958" s="12">
        <v>45824.0</v>
      </c>
      <c r="I1958" s="1">
        <v>6.0</v>
      </c>
      <c r="J1958" s="1">
        <v>2025.0</v>
      </c>
      <c r="K1958" s="1" t="s">
        <v>7164</v>
      </c>
      <c r="L1958" s="1">
        <v>234.3</v>
      </c>
      <c r="M1958" s="13">
        <v>491420.37</v>
      </c>
      <c r="N1958" s="1">
        <v>224693.7</v>
      </c>
      <c r="O1958" s="13"/>
    </row>
    <row r="1959">
      <c r="A1959" s="1" t="s">
        <v>11096</v>
      </c>
      <c r="B1959" s="1" t="s">
        <v>7206</v>
      </c>
      <c r="C1959" s="1" t="s">
        <v>11097</v>
      </c>
      <c r="D1959" s="1" t="s">
        <v>7162</v>
      </c>
      <c r="E1959" s="1">
        <v>481.0</v>
      </c>
      <c r="F1959" s="1">
        <v>432.42</v>
      </c>
      <c r="G1959" s="1" t="s">
        <v>7169</v>
      </c>
      <c r="H1959" s="12">
        <v>45999.0</v>
      </c>
      <c r="I1959" s="1">
        <v>12.0</v>
      </c>
      <c r="J1959" s="1">
        <v>2025.0</v>
      </c>
      <c r="K1959" s="1" t="s">
        <v>7164</v>
      </c>
      <c r="L1959" s="1">
        <v>158.2</v>
      </c>
      <c r="M1959" s="13">
        <v>207994.02</v>
      </c>
      <c r="N1959" s="1">
        <v>76094.2</v>
      </c>
      <c r="O1959" s="13"/>
    </row>
    <row r="1960">
      <c r="A1960" s="1" t="s">
        <v>11098</v>
      </c>
      <c r="B1960" s="1" t="s">
        <v>7166</v>
      </c>
      <c r="C1960" s="1" t="s">
        <v>11099</v>
      </c>
      <c r="D1960" s="1" t="s">
        <v>7213</v>
      </c>
      <c r="E1960" s="1">
        <v>969.0</v>
      </c>
      <c r="F1960" s="1">
        <v>454.41</v>
      </c>
      <c r="G1960" s="1" t="s">
        <v>7191</v>
      </c>
      <c r="H1960" s="12">
        <v>45967.0</v>
      </c>
      <c r="I1960" s="1">
        <v>11.0</v>
      </c>
      <c r="J1960" s="1">
        <v>2025.0</v>
      </c>
      <c r="K1960" s="1" t="s">
        <v>7170</v>
      </c>
      <c r="L1960" s="1">
        <v>351.7</v>
      </c>
      <c r="M1960" s="13">
        <v>440323.29</v>
      </c>
      <c r="N1960" s="1">
        <v>340797.3</v>
      </c>
      <c r="O1960" s="13"/>
    </row>
    <row r="1961">
      <c r="A1961" s="1" t="s">
        <v>11100</v>
      </c>
      <c r="B1961" s="1" t="s">
        <v>7160</v>
      </c>
      <c r="C1961" s="1" t="s">
        <v>11101</v>
      </c>
      <c r="D1961" s="1" t="s">
        <v>7210</v>
      </c>
      <c r="E1961" s="1">
        <v>603.0</v>
      </c>
      <c r="F1961" s="1">
        <v>523.5</v>
      </c>
      <c r="G1961" s="1" t="s">
        <v>7204</v>
      </c>
      <c r="H1961" s="12">
        <v>45685.0</v>
      </c>
      <c r="I1961" s="1">
        <v>1.0</v>
      </c>
      <c r="J1961" s="1">
        <v>2025.0</v>
      </c>
      <c r="K1961" s="1" t="s">
        <v>7164</v>
      </c>
      <c r="L1961" s="1">
        <v>142.6</v>
      </c>
      <c r="M1961" s="13">
        <v>315670.5</v>
      </c>
      <c r="N1961" s="1">
        <v>85987.8</v>
      </c>
      <c r="O1961" s="13"/>
    </row>
    <row r="1962">
      <c r="A1962" s="1" t="s">
        <v>11102</v>
      </c>
      <c r="B1962" s="1" t="s">
        <v>7202</v>
      </c>
      <c r="C1962" s="1" t="s">
        <v>11103</v>
      </c>
      <c r="D1962" s="1" t="s">
        <v>7198</v>
      </c>
      <c r="E1962" s="1">
        <v>809.0</v>
      </c>
      <c r="F1962" s="1">
        <v>479.49</v>
      </c>
      <c r="G1962" s="1" t="s">
        <v>7182</v>
      </c>
      <c r="H1962" s="12">
        <v>45725.0</v>
      </c>
      <c r="I1962" s="1">
        <v>3.0</v>
      </c>
      <c r="J1962" s="1">
        <v>2025.0</v>
      </c>
      <c r="K1962" s="1" t="s">
        <v>7164</v>
      </c>
      <c r="L1962" s="1">
        <v>164.2</v>
      </c>
      <c r="M1962" s="13">
        <v>387907.41</v>
      </c>
      <c r="N1962" s="1">
        <v>132837.8</v>
      </c>
      <c r="O1962" s="13"/>
    </row>
    <row r="1963">
      <c r="A1963" s="1" t="s">
        <v>11104</v>
      </c>
      <c r="B1963" s="1" t="s">
        <v>7166</v>
      </c>
      <c r="C1963" s="1" t="s">
        <v>11105</v>
      </c>
      <c r="D1963" s="1" t="s">
        <v>7213</v>
      </c>
      <c r="E1963" s="1">
        <v>534.0</v>
      </c>
      <c r="F1963" s="1">
        <v>463.38</v>
      </c>
      <c r="G1963" s="1" t="s">
        <v>7191</v>
      </c>
      <c r="H1963" s="12">
        <v>45698.0</v>
      </c>
      <c r="I1963" s="1">
        <v>2.0</v>
      </c>
      <c r="J1963" s="1">
        <v>2025.0</v>
      </c>
      <c r="K1963" s="1" t="s">
        <v>7170</v>
      </c>
      <c r="L1963" s="1">
        <v>339.4</v>
      </c>
      <c r="M1963" s="13">
        <v>247444.92</v>
      </c>
      <c r="N1963" s="1">
        <v>181239.6</v>
      </c>
      <c r="O1963" s="13"/>
    </row>
    <row r="1964">
      <c r="A1964" s="1" t="s">
        <v>11106</v>
      </c>
      <c r="B1964" s="1" t="s">
        <v>7202</v>
      </c>
      <c r="C1964" s="1" t="s">
        <v>11107</v>
      </c>
      <c r="D1964" s="1" t="s">
        <v>7210</v>
      </c>
      <c r="E1964" s="1">
        <v>586.0</v>
      </c>
      <c r="F1964" s="1">
        <v>515.7</v>
      </c>
      <c r="G1964" s="1" t="s">
        <v>7163</v>
      </c>
      <c r="H1964" s="12">
        <v>45966.0</v>
      </c>
      <c r="I1964" s="1">
        <v>11.0</v>
      </c>
      <c r="J1964" s="1">
        <v>2025.0</v>
      </c>
      <c r="K1964" s="1" t="s">
        <v>7164</v>
      </c>
      <c r="L1964" s="1">
        <v>403.6</v>
      </c>
      <c r="M1964" s="13">
        <v>302200.2</v>
      </c>
      <c r="N1964" s="1">
        <v>236509.6</v>
      </c>
      <c r="O1964" s="13"/>
    </row>
    <row r="1965">
      <c r="A1965" s="1" t="s">
        <v>11108</v>
      </c>
      <c r="B1965" s="1" t="s">
        <v>7176</v>
      </c>
      <c r="C1965" s="1" t="s">
        <v>11109</v>
      </c>
      <c r="D1965" s="1" t="s">
        <v>7162</v>
      </c>
      <c r="E1965" s="1">
        <v>596.0</v>
      </c>
      <c r="F1965" s="1">
        <v>545.92</v>
      </c>
      <c r="G1965" s="1" t="s">
        <v>7185</v>
      </c>
      <c r="H1965" s="12">
        <v>45742.0</v>
      </c>
      <c r="I1965" s="1">
        <v>3.0</v>
      </c>
      <c r="J1965" s="1">
        <v>2025.0</v>
      </c>
      <c r="K1965" s="1" t="s">
        <v>7164</v>
      </c>
      <c r="L1965" s="1">
        <v>487.5</v>
      </c>
      <c r="M1965" s="13">
        <v>325368.32</v>
      </c>
      <c r="N1965" s="1">
        <v>290550.0</v>
      </c>
      <c r="O1965" s="13"/>
    </row>
    <row r="1966">
      <c r="A1966" s="1" t="s">
        <v>11110</v>
      </c>
      <c r="B1966" s="1" t="s">
        <v>7166</v>
      </c>
      <c r="C1966" s="1" t="s">
        <v>11111</v>
      </c>
      <c r="D1966" s="1" t="s">
        <v>7213</v>
      </c>
      <c r="E1966" s="1">
        <v>305.0</v>
      </c>
      <c r="F1966" s="1">
        <v>328.8</v>
      </c>
      <c r="G1966" s="1" t="s">
        <v>7191</v>
      </c>
      <c r="H1966" s="12">
        <v>46008.0</v>
      </c>
      <c r="I1966" s="1">
        <v>12.0</v>
      </c>
      <c r="J1966" s="1">
        <v>2025.0</v>
      </c>
      <c r="K1966" s="1" t="s">
        <v>7170</v>
      </c>
      <c r="L1966" s="1">
        <v>497.5</v>
      </c>
      <c r="M1966" s="13">
        <v>100284.0</v>
      </c>
      <c r="N1966" s="1">
        <v>151737.5</v>
      </c>
      <c r="O1966" s="13"/>
    </row>
    <row r="1967">
      <c r="A1967" s="1" t="s">
        <v>11112</v>
      </c>
      <c r="B1967" s="1" t="s">
        <v>7172</v>
      </c>
      <c r="C1967" s="1" t="s">
        <v>11113</v>
      </c>
      <c r="D1967" s="1" t="s">
        <v>7213</v>
      </c>
      <c r="E1967" s="1">
        <v>460.0</v>
      </c>
      <c r="F1967" s="1">
        <v>482.82</v>
      </c>
      <c r="G1967" s="1" t="s">
        <v>7185</v>
      </c>
      <c r="H1967" s="12">
        <v>45786.0</v>
      </c>
      <c r="I1967" s="1">
        <v>5.0</v>
      </c>
      <c r="J1967" s="1">
        <v>2025.0</v>
      </c>
      <c r="K1967" s="1" t="s">
        <v>7164</v>
      </c>
      <c r="L1967" s="1">
        <v>108.8</v>
      </c>
      <c r="M1967" s="13">
        <v>222097.2</v>
      </c>
      <c r="N1967" s="1">
        <v>50048.0</v>
      </c>
      <c r="O1967" s="13"/>
    </row>
    <row r="1968">
      <c r="A1968" s="1" t="s">
        <v>11114</v>
      </c>
      <c r="B1968" s="1" t="s">
        <v>7176</v>
      </c>
      <c r="C1968" s="1" t="s">
        <v>11115</v>
      </c>
      <c r="D1968" s="1" t="s">
        <v>7198</v>
      </c>
      <c r="E1968" s="1">
        <v>322.0</v>
      </c>
      <c r="F1968" s="1">
        <v>587.11</v>
      </c>
      <c r="G1968" s="1" t="s">
        <v>7204</v>
      </c>
      <c r="H1968" s="12">
        <v>45807.0</v>
      </c>
      <c r="I1968" s="1">
        <v>5.0</v>
      </c>
      <c r="J1968" s="1">
        <v>2025.0</v>
      </c>
      <c r="K1968" s="1" t="s">
        <v>7170</v>
      </c>
      <c r="L1968" s="1">
        <v>495.4</v>
      </c>
      <c r="M1968" s="13">
        <v>189049.42</v>
      </c>
      <c r="N1968" s="1">
        <v>159518.8</v>
      </c>
      <c r="O1968" s="13"/>
    </row>
    <row r="1969">
      <c r="A1969" s="1" t="s">
        <v>11116</v>
      </c>
      <c r="B1969" s="1" t="s">
        <v>7180</v>
      </c>
      <c r="C1969" s="1" t="s">
        <v>11117</v>
      </c>
      <c r="D1969" s="1" t="s">
        <v>7210</v>
      </c>
      <c r="E1969" s="1">
        <v>198.0</v>
      </c>
      <c r="F1969" s="1">
        <v>585.18</v>
      </c>
      <c r="G1969" s="1" t="s">
        <v>7178</v>
      </c>
      <c r="H1969" s="12">
        <v>45878.0</v>
      </c>
      <c r="I1969" s="1">
        <v>8.0</v>
      </c>
      <c r="J1969" s="1">
        <v>2025.0</v>
      </c>
      <c r="K1969" s="1" t="s">
        <v>7164</v>
      </c>
      <c r="L1969" s="1">
        <v>123.8</v>
      </c>
      <c r="M1969" s="13">
        <v>115865.64</v>
      </c>
      <c r="N1969" s="1">
        <v>24512.4</v>
      </c>
      <c r="O1969" s="13"/>
    </row>
    <row r="1970">
      <c r="A1970" s="1" t="s">
        <v>11118</v>
      </c>
      <c r="B1970" s="1" t="s">
        <v>7202</v>
      </c>
      <c r="C1970" s="1" t="s">
        <v>11119</v>
      </c>
      <c r="D1970" s="1" t="s">
        <v>7162</v>
      </c>
      <c r="E1970" s="1">
        <v>951.0</v>
      </c>
      <c r="F1970" s="1">
        <v>416.73</v>
      </c>
      <c r="G1970" s="1" t="s">
        <v>7169</v>
      </c>
      <c r="H1970" s="12">
        <v>45709.0</v>
      </c>
      <c r="I1970" s="1">
        <v>2.0</v>
      </c>
      <c r="J1970" s="1">
        <v>2025.0</v>
      </c>
      <c r="K1970" s="1" t="s">
        <v>7164</v>
      </c>
      <c r="L1970" s="1">
        <v>491.4</v>
      </c>
      <c r="M1970" s="13">
        <v>396310.23</v>
      </c>
      <c r="N1970" s="1">
        <v>467321.4</v>
      </c>
      <c r="O1970" s="13"/>
    </row>
    <row r="1971">
      <c r="A1971" s="1" t="s">
        <v>11120</v>
      </c>
      <c r="B1971" s="1" t="s">
        <v>7176</v>
      </c>
      <c r="C1971" s="1" t="s">
        <v>11121</v>
      </c>
      <c r="D1971" s="1" t="s">
        <v>7198</v>
      </c>
      <c r="E1971" s="1">
        <v>497.0</v>
      </c>
      <c r="F1971" s="1">
        <v>490.86</v>
      </c>
      <c r="G1971" s="1" t="s">
        <v>7185</v>
      </c>
      <c r="H1971" s="12">
        <v>45824.0</v>
      </c>
      <c r="I1971" s="1">
        <v>6.0</v>
      </c>
      <c r="J1971" s="1">
        <v>2025.0</v>
      </c>
      <c r="K1971" s="1" t="s">
        <v>7170</v>
      </c>
      <c r="L1971" s="1">
        <v>162.5</v>
      </c>
      <c r="M1971" s="13">
        <v>243957.42</v>
      </c>
      <c r="N1971" s="1">
        <v>80762.5</v>
      </c>
      <c r="O1971" s="13"/>
    </row>
    <row r="1972">
      <c r="A1972" s="1" t="s">
        <v>11122</v>
      </c>
      <c r="B1972" s="1" t="s">
        <v>7206</v>
      </c>
      <c r="C1972" s="1" t="s">
        <v>11123</v>
      </c>
      <c r="D1972" s="1" t="s">
        <v>7174</v>
      </c>
      <c r="E1972" s="1">
        <v>222.0</v>
      </c>
      <c r="F1972" s="1">
        <v>467.32</v>
      </c>
      <c r="G1972" s="1" t="s">
        <v>7204</v>
      </c>
      <c r="H1972" s="12">
        <v>45950.0</v>
      </c>
      <c r="I1972" s="1">
        <v>10.0</v>
      </c>
      <c r="J1972" s="1">
        <v>2025.0</v>
      </c>
      <c r="K1972" s="1" t="s">
        <v>7164</v>
      </c>
      <c r="L1972" s="1">
        <v>487.5</v>
      </c>
      <c r="M1972" s="13">
        <v>103745.04</v>
      </c>
      <c r="N1972" s="1">
        <v>108225.0</v>
      </c>
      <c r="O1972" s="13"/>
    </row>
    <row r="1973">
      <c r="A1973" s="1" t="s">
        <v>11124</v>
      </c>
      <c r="B1973" s="1" t="s">
        <v>7206</v>
      </c>
      <c r="C1973" s="1" t="s">
        <v>11125</v>
      </c>
      <c r="D1973" s="1" t="s">
        <v>7210</v>
      </c>
      <c r="E1973" s="1">
        <v>112.0</v>
      </c>
      <c r="F1973" s="1">
        <v>329.48</v>
      </c>
      <c r="G1973" s="1" t="s">
        <v>7204</v>
      </c>
      <c r="H1973" s="12">
        <v>45832.0</v>
      </c>
      <c r="I1973" s="1">
        <v>6.0</v>
      </c>
      <c r="J1973" s="1">
        <v>2025.0</v>
      </c>
      <c r="K1973" s="1" t="s">
        <v>7164</v>
      </c>
      <c r="L1973" s="1">
        <v>450.4</v>
      </c>
      <c r="M1973" s="13">
        <v>36901.76</v>
      </c>
      <c r="N1973" s="1">
        <v>50444.8</v>
      </c>
      <c r="O1973" s="13"/>
    </row>
    <row r="1974">
      <c r="A1974" s="1" t="s">
        <v>11126</v>
      </c>
      <c r="B1974" s="1" t="s">
        <v>7202</v>
      </c>
      <c r="C1974" s="1" t="s">
        <v>11127</v>
      </c>
      <c r="D1974" s="1" t="s">
        <v>7210</v>
      </c>
      <c r="E1974" s="1">
        <v>691.0</v>
      </c>
      <c r="F1974" s="1">
        <v>464.39</v>
      </c>
      <c r="G1974" s="1" t="s">
        <v>7204</v>
      </c>
      <c r="H1974" s="12">
        <v>45778.0</v>
      </c>
      <c r="I1974" s="1">
        <v>5.0</v>
      </c>
      <c r="J1974" s="1">
        <v>2025.0</v>
      </c>
      <c r="K1974" s="1" t="s">
        <v>7170</v>
      </c>
      <c r="L1974" s="1">
        <v>149.5</v>
      </c>
      <c r="M1974" s="13">
        <v>320893.49</v>
      </c>
      <c r="N1974" s="1">
        <v>103304.5</v>
      </c>
      <c r="O1974" s="13"/>
    </row>
    <row r="1975">
      <c r="A1975" s="1" t="s">
        <v>11128</v>
      </c>
      <c r="B1975" s="1" t="s">
        <v>7202</v>
      </c>
      <c r="C1975" s="1" t="s">
        <v>11129</v>
      </c>
      <c r="D1975" s="1" t="s">
        <v>7188</v>
      </c>
      <c r="E1975" s="1">
        <v>746.0</v>
      </c>
      <c r="F1975" s="1">
        <v>357.7</v>
      </c>
      <c r="G1975" s="1" t="s">
        <v>7178</v>
      </c>
      <c r="H1975" s="12">
        <v>45821.0</v>
      </c>
      <c r="I1975" s="1">
        <v>6.0</v>
      </c>
      <c r="J1975" s="1">
        <v>2025.0</v>
      </c>
      <c r="K1975" s="1" t="s">
        <v>7170</v>
      </c>
      <c r="L1975" s="1">
        <v>102.3</v>
      </c>
      <c r="M1975" s="13">
        <v>266844.2</v>
      </c>
      <c r="N1975" s="1">
        <v>76315.8</v>
      </c>
      <c r="O1975" s="13"/>
    </row>
    <row r="1976">
      <c r="A1976" s="1" t="s">
        <v>11130</v>
      </c>
      <c r="B1976" s="1" t="s">
        <v>7160</v>
      </c>
      <c r="C1976" s="1" t="s">
        <v>11131</v>
      </c>
      <c r="D1976" s="1" t="s">
        <v>7198</v>
      </c>
      <c r="E1976" s="1">
        <v>956.0</v>
      </c>
      <c r="F1976" s="1">
        <v>356.72</v>
      </c>
      <c r="G1976" s="1" t="s">
        <v>7169</v>
      </c>
      <c r="H1976" s="12">
        <v>45792.0</v>
      </c>
      <c r="I1976" s="1">
        <v>5.0</v>
      </c>
      <c r="J1976" s="1">
        <v>2025.0</v>
      </c>
      <c r="K1976" s="1" t="s">
        <v>7170</v>
      </c>
      <c r="L1976" s="1">
        <v>167.1</v>
      </c>
      <c r="M1976" s="13">
        <v>341024.32</v>
      </c>
      <c r="N1976" s="1">
        <v>159747.6</v>
      </c>
      <c r="O1976" s="13"/>
    </row>
    <row r="1977">
      <c r="A1977" s="1" t="s">
        <v>11132</v>
      </c>
      <c r="B1977" s="1" t="s">
        <v>7176</v>
      </c>
      <c r="C1977" s="1" t="s">
        <v>11133</v>
      </c>
      <c r="D1977" s="1" t="s">
        <v>7188</v>
      </c>
      <c r="E1977" s="1">
        <v>775.0</v>
      </c>
      <c r="F1977" s="1">
        <v>324.46</v>
      </c>
      <c r="G1977" s="1" t="s">
        <v>7185</v>
      </c>
      <c r="H1977" s="12">
        <v>46021.0</v>
      </c>
      <c r="I1977" s="1">
        <v>12.0</v>
      </c>
      <c r="J1977" s="1">
        <v>2025.0</v>
      </c>
      <c r="K1977" s="1" t="s">
        <v>7164</v>
      </c>
      <c r="L1977" s="1">
        <v>138.4</v>
      </c>
      <c r="M1977" s="13">
        <v>251456.5</v>
      </c>
      <c r="N1977" s="1">
        <v>107260.0</v>
      </c>
      <c r="O1977" s="13"/>
    </row>
    <row r="1978">
      <c r="A1978" s="1" t="s">
        <v>11134</v>
      </c>
      <c r="B1978" s="1" t="s">
        <v>7172</v>
      </c>
      <c r="C1978" s="1" t="s">
        <v>11135</v>
      </c>
      <c r="D1978" s="1" t="s">
        <v>7162</v>
      </c>
      <c r="E1978" s="1">
        <v>403.0</v>
      </c>
      <c r="F1978" s="1">
        <v>354.49</v>
      </c>
      <c r="G1978" s="1" t="s">
        <v>7169</v>
      </c>
      <c r="H1978" s="12">
        <v>45762.0</v>
      </c>
      <c r="I1978" s="1">
        <v>4.0</v>
      </c>
      <c r="J1978" s="1">
        <v>2025.0</v>
      </c>
      <c r="K1978" s="1" t="s">
        <v>7170</v>
      </c>
      <c r="L1978" s="1">
        <v>107.1</v>
      </c>
      <c r="M1978" s="13">
        <v>142859.47</v>
      </c>
      <c r="N1978" s="1">
        <v>43161.3</v>
      </c>
      <c r="O1978" s="13"/>
    </row>
    <row r="1979">
      <c r="A1979" s="1" t="s">
        <v>11136</v>
      </c>
      <c r="B1979" s="1" t="s">
        <v>7166</v>
      </c>
      <c r="C1979" s="1" t="s">
        <v>11137</v>
      </c>
      <c r="D1979" s="1" t="s">
        <v>7162</v>
      </c>
      <c r="E1979" s="1">
        <v>126.0</v>
      </c>
      <c r="F1979" s="1">
        <v>526.57</v>
      </c>
      <c r="G1979" s="1" t="s">
        <v>7169</v>
      </c>
      <c r="H1979" s="12">
        <v>45960.0</v>
      </c>
      <c r="I1979" s="1">
        <v>10.0</v>
      </c>
      <c r="J1979" s="1">
        <v>2025.0</v>
      </c>
      <c r="K1979" s="1" t="s">
        <v>7170</v>
      </c>
      <c r="L1979" s="1">
        <v>470.4</v>
      </c>
      <c r="M1979" s="13">
        <v>66347.82</v>
      </c>
      <c r="N1979" s="1">
        <v>59270.4</v>
      </c>
      <c r="O1979" s="13"/>
    </row>
    <row r="1980">
      <c r="A1980" s="1" t="s">
        <v>11138</v>
      </c>
      <c r="B1980" s="1" t="s">
        <v>7166</v>
      </c>
      <c r="C1980" s="1" t="s">
        <v>11139</v>
      </c>
      <c r="D1980" s="1" t="s">
        <v>7213</v>
      </c>
      <c r="E1980" s="1">
        <v>123.0</v>
      </c>
      <c r="F1980" s="1">
        <v>565.88</v>
      </c>
      <c r="G1980" s="1" t="s">
        <v>7185</v>
      </c>
      <c r="H1980" s="12">
        <v>45764.0</v>
      </c>
      <c r="I1980" s="1">
        <v>4.0</v>
      </c>
      <c r="J1980" s="1">
        <v>2025.0</v>
      </c>
      <c r="K1980" s="1" t="s">
        <v>7170</v>
      </c>
      <c r="L1980" s="1">
        <v>387.4</v>
      </c>
      <c r="M1980" s="13">
        <v>69603.24</v>
      </c>
      <c r="N1980" s="1">
        <v>47650.2</v>
      </c>
      <c r="O1980" s="13"/>
    </row>
    <row r="1981">
      <c r="A1981" s="1" t="s">
        <v>11140</v>
      </c>
      <c r="B1981" s="1" t="s">
        <v>7160</v>
      </c>
      <c r="C1981" s="1" t="s">
        <v>11141</v>
      </c>
      <c r="D1981" s="1" t="s">
        <v>7198</v>
      </c>
      <c r="E1981" s="1">
        <v>533.0</v>
      </c>
      <c r="F1981" s="1">
        <v>328.24</v>
      </c>
      <c r="G1981" s="1" t="s">
        <v>7204</v>
      </c>
      <c r="H1981" s="12">
        <v>45863.0</v>
      </c>
      <c r="I1981" s="1">
        <v>7.0</v>
      </c>
      <c r="J1981" s="1">
        <v>2025.0</v>
      </c>
      <c r="K1981" s="1" t="s">
        <v>7170</v>
      </c>
      <c r="L1981" s="1">
        <v>111.1</v>
      </c>
      <c r="M1981" s="13">
        <v>174951.92</v>
      </c>
      <c r="N1981" s="1">
        <v>59216.3</v>
      </c>
      <c r="O1981" s="13"/>
    </row>
    <row r="1982">
      <c r="A1982" s="1" t="s">
        <v>11142</v>
      </c>
      <c r="B1982" s="1" t="s">
        <v>7206</v>
      </c>
      <c r="C1982" s="1" t="s">
        <v>11143</v>
      </c>
      <c r="D1982" s="1" t="s">
        <v>7188</v>
      </c>
      <c r="E1982" s="1">
        <v>576.0</v>
      </c>
      <c r="F1982" s="1">
        <v>568.23</v>
      </c>
      <c r="G1982" s="1" t="s">
        <v>7178</v>
      </c>
      <c r="H1982" s="12">
        <v>45973.0</v>
      </c>
      <c r="I1982" s="1">
        <v>11.0</v>
      </c>
      <c r="J1982" s="1">
        <v>2025.0</v>
      </c>
      <c r="K1982" s="1" t="s">
        <v>7170</v>
      </c>
      <c r="L1982" s="1">
        <v>232.6</v>
      </c>
      <c r="M1982" s="13">
        <v>327300.48</v>
      </c>
      <c r="N1982" s="1">
        <v>133977.6</v>
      </c>
      <c r="O1982" s="13"/>
    </row>
    <row r="1983">
      <c r="A1983" s="1" t="s">
        <v>11144</v>
      </c>
      <c r="B1983" s="1" t="s">
        <v>7166</v>
      </c>
      <c r="C1983" s="1" t="s">
        <v>11145</v>
      </c>
      <c r="D1983" s="1" t="s">
        <v>7213</v>
      </c>
      <c r="E1983" s="1">
        <v>270.0</v>
      </c>
      <c r="F1983" s="1">
        <v>532.3</v>
      </c>
      <c r="G1983" s="1" t="s">
        <v>7191</v>
      </c>
      <c r="H1983" s="12">
        <v>45890.0</v>
      </c>
      <c r="I1983" s="1">
        <v>8.0</v>
      </c>
      <c r="J1983" s="1">
        <v>2025.0</v>
      </c>
      <c r="K1983" s="1" t="s">
        <v>7164</v>
      </c>
      <c r="L1983" s="1">
        <v>232.9</v>
      </c>
      <c r="M1983" s="13">
        <v>143721.0</v>
      </c>
      <c r="N1983" s="1">
        <v>62883.0</v>
      </c>
      <c r="O1983" s="13"/>
    </row>
    <row r="1984">
      <c r="A1984" s="1" t="s">
        <v>11146</v>
      </c>
      <c r="B1984" s="1" t="s">
        <v>7202</v>
      </c>
      <c r="C1984" s="1" t="s">
        <v>11147</v>
      </c>
      <c r="D1984" s="1" t="s">
        <v>7168</v>
      </c>
      <c r="E1984" s="1">
        <v>393.0</v>
      </c>
      <c r="F1984" s="1">
        <v>463.04</v>
      </c>
      <c r="G1984" s="1" t="s">
        <v>7185</v>
      </c>
      <c r="H1984" s="12">
        <v>45966.0</v>
      </c>
      <c r="I1984" s="1">
        <v>11.0</v>
      </c>
      <c r="J1984" s="1">
        <v>2025.0</v>
      </c>
      <c r="K1984" s="1" t="s">
        <v>7170</v>
      </c>
      <c r="L1984" s="1">
        <v>336.1</v>
      </c>
      <c r="M1984" s="13">
        <v>181974.72</v>
      </c>
      <c r="N1984" s="1">
        <v>132087.3</v>
      </c>
      <c r="O1984" s="13"/>
    </row>
    <row r="1985">
      <c r="A1985" s="1" t="s">
        <v>11148</v>
      </c>
      <c r="B1985" s="1" t="s">
        <v>7160</v>
      </c>
      <c r="C1985" s="1" t="s">
        <v>11149</v>
      </c>
      <c r="D1985" s="1" t="s">
        <v>7213</v>
      </c>
      <c r="E1985" s="1">
        <v>723.0</v>
      </c>
      <c r="F1985" s="1">
        <v>530.66</v>
      </c>
      <c r="G1985" s="1" t="s">
        <v>7163</v>
      </c>
      <c r="H1985" s="12">
        <v>45893.0</v>
      </c>
      <c r="I1985" s="1">
        <v>8.0</v>
      </c>
      <c r="J1985" s="1">
        <v>2025.0</v>
      </c>
      <c r="K1985" s="1" t="s">
        <v>7164</v>
      </c>
      <c r="L1985" s="1">
        <v>481.3</v>
      </c>
      <c r="M1985" s="13">
        <v>383667.18</v>
      </c>
      <c r="N1985" s="1">
        <v>347979.9</v>
      </c>
      <c r="O1985" s="13"/>
    </row>
    <row r="1986">
      <c r="A1986" s="1" t="s">
        <v>11150</v>
      </c>
      <c r="B1986" s="1" t="s">
        <v>7160</v>
      </c>
      <c r="C1986" s="1" t="s">
        <v>11151</v>
      </c>
      <c r="D1986" s="1" t="s">
        <v>7188</v>
      </c>
      <c r="E1986" s="1">
        <v>711.0</v>
      </c>
      <c r="F1986" s="1">
        <v>492.45</v>
      </c>
      <c r="G1986" s="1" t="s">
        <v>7182</v>
      </c>
      <c r="H1986" s="12">
        <v>45866.0</v>
      </c>
      <c r="I1986" s="1">
        <v>7.0</v>
      </c>
      <c r="J1986" s="1">
        <v>2025.0</v>
      </c>
      <c r="K1986" s="1" t="s">
        <v>7164</v>
      </c>
      <c r="L1986" s="1">
        <v>142.6</v>
      </c>
      <c r="M1986" s="13">
        <v>350131.95</v>
      </c>
      <c r="N1986" s="1">
        <v>101388.6</v>
      </c>
      <c r="O1986" s="13"/>
    </row>
    <row r="1987">
      <c r="A1987" s="1" t="s">
        <v>11152</v>
      </c>
      <c r="B1987" s="1" t="s">
        <v>7160</v>
      </c>
      <c r="C1987" s="1" t="s">
        <v>11153</v>
      </c>
      <c r="D1987" s="1" t="s">
        <v>7174</v>
      </c>
      <c r="E1987" s="1">
        <v>657.0</v>
      </c>
      <c r="F1987" s="1">
        <v>519.09</v>
      </c>
      <c r="G1987" s="1" t="s">
        <v>7204</v>
      </c>
      <c r="H1987" s="12">
        <v>45828.0</v>
      </c>
      <c r="I1987" s="1">
        <v>6.0</v>
      </c>
      <c r="J1987" s="1">
        <v>2025.0</v>
      </c>
      <c r="K1987" s="1" t="s">
        <v>7170</v>
      </c>
      <c r="L1987" s="1">
        <v>496.7</v>
      </c>
      <c r="M1987" s="13">
        <v>341042.13</v>
      </c>
      <c r="N1987" s="1">
        <v>326331.9</v>
      </c>
      <c r="O1987" s="13"/>
    </row>
    <row r="1988">
      <c r="A1988" s="1" t="s">
        <v>11154</v>
      </c>
      <c r="B1988" s="1" t="s">
        <v>7172</v>
      </c>
      <c r="C1988" s="1" t="s">
        <v>11155</v>
      </c>
      <c r="D1988" s="1" t="s">
        <v>7198</v>
      </c>
      <c r="E1988" s="1">
        <v>715.0</v>
      </c>
      <c r="F1988" s="1">
        <v>351.88</v>
      </c>
      <c r="G1988" s="1" t="s">
        <v>7169</v>
      </c>
      <c r="H1988" s="12">
        <v>45750.0</v>
      </c>
      <c r="I1988" s="1">
        <v>4.0</v>
      </c>
      <c r="J1988" s="1">
        <v>2025.0</v>
      </c>
      <c r="K1988" s="1" t="s">
        <v>7164</v>
      </c>
      <c r="L1988" s="1">
        <v>488.2</v>
      </c>
      <c r="M1988" s="13">
        <v>251594.2</v>
      </c>
      <c r="N1988" s="1">
        <v>349063.0</v>
      </c>
      <c r="O1988" s="13"/>
    </row>
    <row r="1989">
      <c r="A1989" s="1" t="s">
        <v>11156</v>
      </c>
      <c r="B1989" s="1" t="s">
        <v>7166</v>
      </c>
      <c r="C1989" s="1" t="s">
        <v>11157</v>
      </c>
      <c r="D1989" s="1" t="s">
        <v>7213</v>
      </c>
      <c r="E1989" s="1">
        <v>480.0</v>
      </c>
      <c r="F1989" s="1">
        <v>453.92</v>
      </c>
      <c r="G1989" s="1" t="s">
        <v>7191</v>
      </c>
      <c r="H1989" s="12">
        <v>45949.0</v>
      </c>
      <c r="I1989" s="1">
        <v>10.0</v>
      </c>
      <c r="J1989" s="1">
        <v>2025.0</v>
      </c>
      <c r="K1989" s="1" t="s">
        <v>7170</v>
      </c>
      <c r="L1989" s="1">
        <v>431.6</v>
      </c>
      <c r="M1989" s="13">
        <v>217881.6</v>
      </c>
      <c r="N1989" s="1">
        <v>207168.0</v>
      </c>
      <c r="O1989" s="13"/>
    </row>
    <row r="1990">
      <c r="A1990" s="1" t="s">
        <v>11158</v>
      </c>
      <c r="B1990" s="1" t="s">
        <v>7166</v>
      </c>
      <c r="C1990" s="1" t="s">
        <v>11159</v>
      </c>
      <c r="D1990" s="1" t="s">
        <v>7213</v>
      </c>
      <c r="E1990" s="1">
        <v>992.0</v>
      </c>
      <c r="F1990" s="1">
        <v>410.07</v>
      </c>
      <c r="G1990" s="1" t="s">
        <v>7185</v>
      </c>
      <c r="H1990" s="12">
        <v>45820.0</v>
      </c>
      <c r="I1990" s="1">
        <v>6.0</v>
      </c>
      <c r="J1990" s="1">
        <v>2025.0</v>
      </c>
      <c r="K1990" s="1" t="s">
        <v>7170</v>
      </c>
      <c r="L1990" s="1">
        <v>107.4</v>
      </c>
      <c r="M1990" s="13">
        <v>406789.44</v>
      </c>
      <c r="N1990" s="1">
        <v>106540.8</v>
      </c>
      <c r="O1990" s="13"/>
    </row>
    <row r="1991">
      <c r="A1991" s="1" t="s">
        <v>11160</v>
      </c>
      <c r="B1991" s="1" t="s">
        <v>7180</v>
      </c>
      <c r="C1991" s="1" t="s">
        <v>11161</v>
      </c>
      <c r="D1991" s="1" t="s">
        <v>7213</v>
      </c>
      <c r="E1991" s="1">
        <v>668.0</v>
      </c>
      <c r="F1991" s="1">
        <v>375.46</v>
      </c>
      <c r="G1991" s="1" t="s">
        <v>7182</v>
      </c>
      <c r="H1991" s="12">
        <v>45661.0</v>
      </c>
      <c r="I1991" s="1">
        <v>1.0</v>
      </c>
      <c r="J1991" s="1">
        <v>2025.0</v>
      </c>
      <c r="K1991" s="1" t="s">
        <v>7164</v>
      </c>
      <c r="L1991" s="1">
        <v>134.5</v>
      </c>
      <c r="M1991" s="13">
        <v>250807.28</v>
      </c>
      <c r="N1991" s="1">
        <v>89846.0</v>
      </c>
      <c r="O1991" s="13"/>
    </row>
    <row r="1992">
      <c r="A1992" s="1" t="s">
        <v>11162</v>
      </c>
      <c r="B1992" s="1" t="s">
        <v>7172</v>
      </c>
      <c r="C1992" s="1" t="s">
        <v>11163</v>
      </c>
      <c r="D1992" s="1" t="s">
        <v>7210</v>
      </c>
      <c r="E1992" s="1">
        <v>131.0</v>
      </c>
      <c r="F1992" s="1">
        <v>382.82</v>
      </c>
      <c r="G1992" s="1" t="s">
        <v>7169</v>
      </c>
      <c r="H1992" s="12">
        <v>45845.0</v>
      </c>
      <c r="I1992" s="1">
        <v>7.0</v>
      </c>
      <c r="J1992" s="1">
        <v>2025.0</v>
      </c>
      <c r="K1992" s="1" t="s">
        <v>7170</v>
      </c>
      <c r="L1992" s="1">
        <v>374.3</v>
      </c>
      <c r="M1992" s="13">
        <v>50149.42</v>
      </c>
      <c r="N1992" s="1">
        <v>49033.3</v>
      </c>
      <c r="O1992" s="13"/>
    </row>
    <row r="1993">
      <c r="A1993" s="1" t="s">
        <v>11164</v>
      </c>
      <c r="B1993" s="1" t="s">
        <v>7166</v>
      </c>
      <c r="C1993" s="1" t="s">
        <v>11165</v>
      </c>
      <c r="D1993" s="1" t="s">
        <v>7162</v>
      </c>
      <c r="E1993" s="1">
        <v>199.0</v>
      </c>
      <c r="F1993" s="1">
        <v>581.33</v>
      </c>
      <c r="G1993" s="1" t="s">
        <v>7191</v>
      </c>
      <c r="H1993" s="12">
        <v>46020.0</v>
      </c>
      <c r="I1993" s="1">
        <v>12.0</v>
      </c>
      <c r="J1993" s="1">
        <v>2025.0</v>
      </c>
      <c r="K1993" s="1" t="s">
        <v>7170</v>
      </c>
      <c r="L1993" s="1">
        <v>466.2</v>
      </c>
      <c r="M1993" s="13">
        <v>115684.67</v>
      </c>
      <c r="N1993" s="1">
        <v>92773.8</v>
      </c>
      <c r="O1993" s="13"/>
    </row>
    <row r="1994">
      <c r="A1994" s="1" t="s">
        <v>11166</v>
      </c>
      <c r="B1994" s="1" t="s">
        <v>7160</v>
      </c>
      <c r="C1994" s="1" t="s">
        <v>11167</v>
      </c>
      <c r="D1994" s="1" t="s">
        <v>7188</v>
      </c>
      <c r="E1994" s="1">
        <v>416.0</v>
      </c>
      <c r="F1994" s="1">
        <v>363.35</v>
      </c>
      <c r="G1994" s="1" t="s">
        <v>7185</v>
      </c>
      <c r="H1994" s="12">
        <v>45729.0</v>
      </c>
      <c r="I1994" s="1">
        <v>3.0</v>
      </c>
      <c r="J1994" s="1">
        <v>2025.0</v>
      </c>
      <c r="K1994" s="1" t="s">
        <v>7170</v>
      </c>
      <c r="L1994" s="1">
        <v>152.1</v>
      </c>
      <c r="M1994" s="13">
        <v>151153.6</v>
      </c>
      <c r="N1994" s="1">
        <v>63273.6</v>
      </c>
      <c r="O1994" s="13"/>
    </row>
    <row r="1995">
      <c r="A1995" s="1" t="s">
        <v>11168</v>
      </c>
      <c r="B1995" s="1" t="s">
        <v>7172</v>
      </c>
      <c r="C1995" s="1" t="s">
        <v>11169</v>
      </c>
      <c r="D1995" s="1" t="s">
        <v>7174</v>
      </c>
      <c r="E1995" s="1">
        <v>911.0</v>
      </c>
      <c r="F1995" s="1">
        <v>364.37</v>
      </c>
      <c r="G1995" s="1" t="s">
        <v>7178</v>
      </c>
      <c r="H1995" s="12">
        <v>45891.0</v>
      </c>
      <c r="I1995" s="1">
        <v>8.0</v>
      </c>
      <c r="J1995" s="1">
        <v>2025.0</v>
      </c>
      <c r="K1995" s="1" t="s">
        <v>7164</v>
      </c>
      <c r="L1995" s="1">
        <v>363.1</v>
      </c>
      <c r="M1995" s="13">
        <v>331941.07</v>
      </c>
      <c r="N1995" s="1">
        <v>330784.1</v>
      </c>
      <c r="O1995" s="13"/>
    </row>
    <row r="1996">
      <c r="A1996" s="1" t="s">
        <v>11170</v>
      </c>
      <c r="B1996" s="1" t="s">
        <v>7202</v>
      </c>
      <c r="C1996" s="1" t="s">
        <v>11171</v>
      </c>
      <c r="D1996" s="1" t="s">
        <v>7188</v>
      </c>
      <c r="E1996" s="1">
        <v>658.0</v>
      </c>
      <c r="F1996" s="1">
        <v>446.63</v>
      </c>
      <c r="G1996" s="1" t="s">
        <v>7185</v>
      </c>
      <c r="H1996" s="12">
        <v>45893.0</v>
      </c>
      <c r="I1996" s="1">
        <v>8.0</v>
      </c>
      <c r="J1996" s="1">
        <v>2025.0</v>
      </c>
      <c r="K1996" s="1" t="s">
        <v>7170</v>
      </c>
      <c r="L1996" s="1">
        <v>170.9</v>
      </c>
      <c r="M1996" s="13">
        <v>293882.54</v>
      </c>
      <c r="N1996" s="1">
        <v>112452.2</v>
      </c>
      <c r="O1996" s="13"/>
    </row>
    <row r="1997">
      <c r="A1997" s="1" t="s">
        <v>11172</v>
      </c>
      <c r="B1997" s="1" t="s">
        <v>7202</v>
      </c>
      <c r="C1997" s="1" t="s">
        <v>11173</v>
      </c>
      <c r="D1997" s="1" t="s">
        <v>7162</v>
      </c>
      <c r="E1997" s="1">
        <v>945.0</v>
      </c>
      <c r="F1997" s="1">
        <v>579.11</v>
      </c>
      <c r="G1997" s="1" t="s">
        <v>7185</v>
      </c>
      <c r="H1997" s="12">
        <v>45737.0</v>
      </c>
      <c r="I1997" s="1">
        <v>3.0</v>
      </c>
      <c r="J1997" s="1">
        <v>2025.0</v>
      </c>
      <c r="K1997" s="1" t="s">
        <v>7170</v>
      </c>
      <c r="L1997" s="1">
        <v>383.3</v>
      </c>
      <c r="M1997" s="13">
        <v>547258.95</v>
      </c>
      <c r="N1997" s="1">
        <v>362218.5</v>
      </c>
      <c r="O1997" s="13"/>
    </row>
    <row r="1998">
      <c r="A1998" s="1" t="s">
        <v>11174</v>
      </c>
      <c r="B1998" s="1" t="s">
        <v>7202</v>
      </c>
      <c r="C1998" s="1" t="s">
        <v>11175</v>
      </c>
      <c r="D1998" s="1" t="s">
        <v>7168</v>
      </c>
      <c r="E1998" s="1">
        <v>482.0</v>
      </c>
      <c r="F1998" s="1">
        <v>358.17</v>
      </c>
      <c r="G1998" s="1" t="s">
        <v>7204</v>
      </c>
      <c r="H1998" s="12">
        <v>45970.0</v>
      </c>
      <c r="I1998" s="1">
        <v>11.0</v>
      </c>
      <c r="J1998" s="1">
        <v>2025.0</v>
      </c>
      <c r="K1998" s="1" t="s">
        <v>7170</v>
      </c>
      <c r="L1998" s="1">
        <v>258.4</v>
      </c>
      <c r="M1998" s="13">
        <v>172637.94</v>
      </c>
      <c r="N1998" s="1">
        <v>124548.8</v>
      </c>
      <c r="O1998" s="13"/>
    </row>
    <row r="1999">
      <c r="A1999" s="1" t="s">
        <v>11176</v>
      </c>
      <c r="B1999" s="1" t="s">
        <v>7172</v>
      </c>
      <c r="C1999" s="1" t="s">
        <v>11177</v>
      </c>
      <c r="D1999" s="1" t="s">
        <v>7213</v>
      </c>
      <c r="E1999" s="1">
        <v>617.0</v>
      </c>
      <c r="F1999" s="1">
        <v>522.11</v>
      </c>
      <c r="G1999" s="1" t="s">
        <v>7185</v>
      </c>
      <c r="H1999" s="12">
        <v>45702.0</v>
      </c>
      <c r="I1999" s="1">
        <v>2.0</v>
      </c>
      <c r="J1999" s="1">
        <v>2025.0</v>
      </c>
      <c r="K1999" s="1" t="s">
        <v>7170</v>
      </c>
      <c r="L1999" s="1">
        <v>490.5</v>
      </c>
      <c r="M1999" s="13">
        <v>322141.87</v>
      </c>
      <c r="N1999" s="1">
        <v>302638.5</v>
      </c>
      <c r="O1999" s="13"/>
    </row>
    <row r="2000">
      <c r="A2000" s="1" t="s">
        <v>11178</v>
      </c>
      <c r="B2000" s="1" t="s">
        <v>7166</v>
      </c>
      <c r="C2000" s="1" t="s">
        <v>11179</v>
      </c>
      <c r="D2000" s="1" t="s">
        <v>7162</v>
      </c>
      <c r="E2000" s="1">
        <v>666.0</v>
      </c>
      <c r="F2000" s="1">
        <v>368.49</v>
      </c>
      <c r="G2000" s="1" t="s">
        <v>7191</v>
      </c>
      <c r="H2000" s="12">
        <v>45897.0</v>
      </c>
      <c r="I2000" s="1">
        <v>8.0</v>
      </c>
      <c r="J2000" s="1">
        <v>2025.0</v>
      </c>
      <c r="K2000" s="1" t="s">
        <v>7164</v>
      </c>
      <c r="L2000" s="1">
        <v>324.1</v>
      </c>
      <c r="M2000" s="13">
        <v>245414.34</v>
      </c>
      <c r="N2000" s="1">
        <v>215850.6</v>
      </c>
      <c r="O2000" s="13"/>
    </row>
    <row r="2001">
      <c r="A2001" s="1" t="s">
        <v>11180</v>
      </c>
      <c r="B2001" s="1" t="s">
        <v>7166</v>
      </c>
      <c r="C2001" s="1" t="s">
        <v>11181</v>
      </c>
      <c r="D2001" s="1" t="s">
        <v>7198</v>
      </c>
      <c r="E2001" s="1">
        <v>789.0</v>
      </c>
      <c r="F2001" s="1">
        <v>357.27</v>
      </c>
      <c r="G2001" s="1" t="s">
        <v>7185</v>
      </c>
      <c r="H2001" s="12">
        <v>45771.0</v>
      </c>
      <c r="I2001" s="1">
        <v>4.0</v>
      </c>
      <c r="J2001" s="1">
        <v>2025.0</v>
      </c>
      <c r="K2001" s="1" t="s">
        <v>7170</v>
      </c>
      <c r="L2001" s="1">
        <v>412.0</v>
      </c>
      <c r="M2001" s="13">
        <v>281886.03</v>
      </c>
      <c r="N2001" s="1">
        <v>325068.0</v>
      </c>
      <c r="O2001" s="13"/>
    </row>
    <row r="2002">
      <c r="A2002" s="1" t="s">
        <v>11182</v>
      </c>
      <c r="B2002" s="1" t="s">
        <v>7166</v>
      </c>
      <c r="C2002" s="1" t="s">
        <v>11183</v>
      </c>
      <c r="D2002" s="1" t="s">
        <v>7162</v>
      </c>
      <c r="E2002" s="1">
        <v>697.0</v>
      </c>
      <c r="F2002" s="1">
        <v>414.07</v>
      </c>
      <c r="G2002" s="1" t="s">
        <v>7191</v>
      </c>
      <c r="H2002" s="12">
        <v>45692.0</v>
      </c>
      <c r="I2002" s="1">
        <v>2.0</v>
      </c>
      <c r="J2002" s="1">
        <v>2025.0</v>
      </c>
      <c r="K2002" s="1" t="s">
        <v>7164</v>
      </c>
      <c r="L2002" s="1">
        <v>365.5</v>
      </c>
      <c r="M2002" s="13">
        <v>288606.79</v>
      </c>
      <c r="N2002" s="1">
        <v>254753.5</v>
      </c>
      <c r="O2002" s="13"/>
    </row>
    <row r="2003">
      <c r="A2003" s="1" t="s">
        <v>11184</v>
      </c>
      <c r="B2003" s="1" t="s">
        <v>7166</v>
      </c>
      <c r="C2003" s="1" t="s">
        <v>11185</v>
      </c>
      <c r="D2003" s="1" t="s">
        <v>7162</v>
      </c>
      <c r="E2003" s="1">
        <v>326.0</v>
      </c>
      <c r="F2003" s="1">
        <v>443.64</v>
      </c>
      <c r="G2003" s="1" t="s">
        <v>7191</v>
      </c>
      <c r="H2003" s="12">
        <v>45709.0</v>
      </c>
      <c r="I2003" s="1">
        <v>2.0</v>
      </c>
      <c r="J2003" s="1">
        <v>2025.0</v>
      </c>
      <c r="K2003" s="1" t="s">
        <v>7164</v>
      </c>
      <c r="L2003" s="1">
        <v>146.4</v>
      </c>
      <c r="M2003" s="13">
        <v>144626.64</v>
      </c>
      <c r="N2003" s="1">
        <v>47726.4</v>
      </c>
      <c r="O2003" s="13"/>
    </row>
    <row r="2004">
      <c r="A2004" s="1" t="s">
        <v>11186</v>
      </c>
      <c r="B2004" s="1" t="s">
        <v>7172</v>
      </c>
      <c r="C2004" s="1" t="s">
        <v>11187</v>
      </c>
      <c r="D2004" s="1" t="s">
        <v>7213</v>
      </c>
      <c r="E2004" s="1">
        <v>873.0</v>
      </c>
      <c r="F2004" s="1">
        <v>461.94</v>
      </c>
      <c r="G2004" s="1" t="s">
        <v>7163</v>
      </c>
      <c r="H2004" s="12">
        <v>45831.0</v>
      </c>
      <c r="I2004" s="1">
        <v>6.0</v>
      </c>
      <c r="J2004" s="1">
        <v>2025.0</v>
      </c>
      <c r="K2004" s="1" t="s">
        <v>7170</v>
      </c>
      <c r="L2004" s="1">
        <v>292.8</v>
      </c>
      <c r="M2004" s="13">
        <v>403273.62</v>
      </c>
      <c r="N2004" s="1">
        <v>255614.4</v>
      </c>
      <c r="O2004" s="13"/>
    </row>
    <row r="2005">
      <c r="A2005" s="1" t="s">
        <v>11188</v>
      </c>
      <c r="B2005" s="1" t="s">
        <v>7172</v>
      </c>
      <c r="C2005" s="1" t="s">
        <v>11189</v>
      </c>
      <c r="D2005" s="1" t="s">
        <v>7162</v>
      </c>
      <c r="E2005" s="1">
        <v>324.0</v>
      </c>
      <c r="F2005" s="1">
        <v>587.68</v>
      </c>
      <c r="G2005" s="1" t="s">
        <v>7185</v>
      </c>
      <c r="H2005" s="12">
        <v>45685.0</v>
      </c>
      <c r="I2005" s="1">
        <v>1.0</v>
      </c>
      <c r="J2005" s="1">
        <v>2025.0</v>
      </c>
      <c r="K2005" s="1" t="s">
        <v>7170</v>
      </c>
      <c r="L2005" s="1">
        <v>163.6</v>
      </c>
      <c r="M2005" s="13">
        <v>190408.32</v>
      </c>
      <c r="N2005" s="1">
        <v>53006.4</v>
      </c>
      <c r="O2005" s="13"/>
    </row>
    <row r="2006">
      <c r="A2006" s="1" t="s">
        <v>11190</v>
      </c>
      <c r="B2006" s="1" t="s">
        <v>7166</v>
      </c>
      <c r="C2006" s="1" t="s">
        <v>11191</v>
      </c>
      <c r="D2006" s="1" t="s">
        <v>7162</v>
      </c>
      <c r="E2006" s="1">
        <v>655.0</v>
      </c>
      <c r="F2006" s="1">
        <v>409.35</v>
      </c>
      <c r="G2006" s="1" t="s">
        <v>7191</v>
      </c>
      <c r="H2006" s="12">
        <v>45744.0</v>
      </c>
      <c r="I2006" s="1">
        <v>3.0</v>
      </c>
      <c r="J2006" s="1">
        <v>2025.0</v>
      </c>
      <c r="K2006" s="1" t="s">
        <v>7170</v>
      </c>
      <c r="L2006" s="1">
        <v>105.5</v>
      </c>
      <c r="M2006" s="13">
        <v>268124.25</v>
      </c>
      <c r="N2006" s="1">
        <v>69102.5</v>
      </c>
      <c r="O2006" s="13"/>
    </row>
    <row r="2007">
      <c r="A2007" s="1" t="s">
        <v>11192</v>
      </c>
      <c r="B2007" s="1" t="s">
        <v>7172</v>
      </c>
      <c r="C2007" s="1" t="s">
        <v>11193</v>
      </c>
      <c r="D2007" s="1" t="s">
        <v>7210</v>
      </c>
      <c r="E2007" s="1">
        <v>578.0</v>
      </c>
      <c r="F2007" s="1">
        <v>333.76</v>
      </c>
      <c r="G2007" s="1" t="s">
        <v>7163</v>
      </c>
      <c r="H2007" s="12">
        <v>45715.0</v>
      </c>
      <c r="I2007" s="1">
        <v>2.0</v>
      </c>
      <c r="J2007" s="1">
        <v>2025.0</v>
      </c>
      <c r="K2007" s="1" t="s">
        <v>7170</v>
      </c>
      <c r="L2007" s="1">
        <v>200.1</v>
      </c>
      <c r="M2007" s="13">
        <v>192913.28</v>
      </c>
      <c r="N2007" s="1">
        <v>115657.8</v>
      </c>
      <c r="O2007" s="13"/>
    </row>
    <row r="2008">
      <c r="A2008" s="1" t="s">
        <v>11194</v>
      </c>
      <c r="B2008" s="1" t="s">
        <v>7180</v>
      </c>
      <c r="C2008" s="1" t="s">
        <v>11195</v>
      </c>
      <c r="D2008" s="1" t="s">
        <v>7213</v>
      </c>
      <c r="E2008" s="1">
        <v>221.0</v>
      </c>
      <c r="F2008" s="1">
        <v>437.08</v>
      </c>
      <c r="G2008" s="1" t="s">
        <v>7169</v>
      </c>
      <c r="H2008" s="12">
        <v>46008.0</v>
      </c>
      <c r="I2008" s="1">
        <v>12.0</v>
      </c>
      <c r="J2008" s="1">
        <v>2025.0</v>
      </c>
      <c r="K2008" s="1" t="s">
        <v>7164</v>
      </c>
      <c r="L2008" s="1">
        <v>237.1</v>
      </c>
      <c r="M2008" s="13">
        <v>96594.68</v>
      </c>
      <c r="N2008" s="1">
        <v>52399.1</v>
      </c>
      <c r="O2008" s="13"/>
    </row>
    <row r="2009">
      <c r="A2009" s="1" t="s">
        <v>11196</v>
      </c>
      <c r="B2009" s="1" t="s">
        <v>7160</v>
      </c>
      <c r="C2009" s="1" t="s">
        <v>11197</v>
      </c>
      <c r="D2009" s="1" t="s">
        <v>7162</v>
      </c>
      <c r="E2009" s="1">
        <v>817.0</v>
      </c>
      <c r="F2009" s="1">
        <v>489.91</v>
      </c>
      <c r="G2009" s="1" t="s">
        <v>7204</v>
      </c>
      <c r="H2009" s="12">
        <v>45876.0</v>
      </c>
      <c r="I2009" s="1">
        <v>8.0</v>
      </c>
      <c r="J2009" s="1">
        <v>2025.0</v>
      </c>
      <c r="K2009" s="1" t="s">
        <v>7170</v>
      </c>
      <c r="L2009" s="1">
        <v>166.8</v>
      </c>
      <c r="M2009" s="13">
        <v>400256.47</v>
      </c>
      <c r="N2009" s="1">
        <v>136275.6</v>
      </c>
      <c r="O2009" s="13"/>
    </row>
    <row r="2010">
      <c r="A2010" s="1" t="s">
        <v>11198</v>
      </c>
      <c r="B2010" s="1" t="s">
        <v>7202</v>
      </c>
      <c r="C2010" s="1" t="s">
        <v>11199</v>
      </c>
      <c r="D2010" s="1" t="s">
        <v>7162</v>
      </c>
      <c r="E2010" s="1">
        <v>965.0</v>
      </c>
      <c r="F2010" s="1">
        <v>418.82</v>
      </c>
      <c r="G2010" s="1" t="s">
        <v>7204</v>
      </c>
      <c r="H2010" s="12">
        <v>45694.0</v>
      </c>
      <c r="I2010" s="1">
        <v>2.0</v>
      </c>
      <c r="J2010" s="1">
        <v>2025.0</v>
      </c>
      <c r="K2010" s="1" t="s">
        <v>7170</v>
      </c>
      <c r="L2010" s="1">
        <v>382.9</v>
      </c>
      <c r="M2010" s="13">
        <v>404161.3</v>
      </c>
      <c r="N2010" s="1">
        <v>369498.5</v>
      </c>
      <c r="O2010" s="13"/>
    </row>
    <row r="2011">
      <c r="A2011" s="1" t="s">
        <v>11200</v>
      </c>
      <c r="B2011" s="1" t="s">
        <v>7180</v>
      </c>
      <c r="C2011" s="1" t="s">
        <v>11201</v>
      </c>
      <c r="D2011" s="1" t="s">
        <v>7210</v>
      </c>
      <c r="E2011" s="1">
        <v>406.0</v>
      </c>
      <c r="F2011" s="1">
        <v>444.49</v>
      </c>
      <c r="G2011" s="1" t="s">
        <v>7178</v>
      </c>
      <c r="H2011" s="12">
        <v>45704.0</v>
      </c>
      <c r="I2011" s="1">
        <v>2.0</v>
      </c>
      <c r="J2011" s="1">
        <v>2025.0</v>
      </c>
      <c r="K2011" s="1" t="s">
        <v>7164</v>
      </c>
      <c r="L2011" s="1">
        <v>381.9</v>
      </c>
      <c r="M2011" s="13">
        <v>180462.94</v>
      </c>
      <c r="N2011" s="1">
        <v>155051.4</v>
      </c>
      <c r="O2011" s="13"/>
    </row>
    <row r="2012">
      <c r="A2012" s="1" t="s">
        <v>11202</v>
      </c>
      <c r="B2012" s="1" t="s">
        <v>7172</v>
      </c>
      <c r="C2012" s="1" t="s">
        <v>11203</v>
      </c>
      <c r="D2012" s="1" t="s">
        <v>7188</v>
      </c>
      <c r="E2012" s="1">
        <v>416.0</v>
      </c>
      <c r="F2012" s="1">
        <v>508.44</v>
      </c>
      <c r="G2012" s="1" t="s">
        <v>7169</v>
      </c>
      <c r="H2012" s="12">
        <v>45964.0</v>
      </c>
      <c r="I2012" s="1">
        <v>11.0</v>
      </c>
      <c r="J2012" s="1">
        <v>2025.0</v>
      </c>
      <c r="K2012" s="1" t="s">
        <v>7170</v>
      </c>
      <c r="L2012" s="1">
        <v>313.8</v>
      </c>
      <c r="M2012" s="13">
        <v>211511.04</v>
      </c>
      <c r="N2012" s="1">
        <v>130540.8</v>
      </c>
      <c r="O2012" s="13"/>
    </row>
    <row r="2013">
      <c r="A2013" s="1" t="s">
        <v>11204</v>
      </c>
      <c r="B2013" s="1" t="s">
        <v>7166</v>
      </c>
      <c r="C2013" s="1" t="s">
        <v>11205</v>
      </c>
      <c r="D2013" s="1" t="s">
        <v>7168</v>
      </c>
      <c r="E2013" s="1">
        <v>471.0</v>
      </c>
      <c r="F2013" s="1">
        <v>413.91</v>
      </c>
      <c r="G2013" s="1" t="s">
        <v>7185</v>
      </c>
      <c r="H2013" s="12">
        <v>45844.0</v>
      </c>
      <c r="I2013" s="1">
        <v>7.0</v>
      </c>
      <c r="J2013" s="1">
        <v>2025.0</v>
      </c>
      <c r="K2013" s="1" t="s">
        <v>7170</v>
      </c>
      <c r="L2013" s="1">
        <v>208.8</v>
      </c>
      <c r="M2013" s="13">
        <v>194951.61</v>
      </c>
      <c r="N2013" s="1">
        <v>98344.8</v>
      </c>
      <c r="O2013" s="13"/>
    </row>
    <row r="2014">
      <c r="A2014" s="1" t="s">
        <v>11206</v>
      </c>
      <c r="B2014" s="1" t="s">
        <v>7160</v>
      </c>
      <c r="C2014" s="1" t="s">
        <v>11207</v>
      </c>
      <c r="D2014" s="1" t="s">
        <v>7188</v>
      </c>
      <c r="E2014" s="1">
        <v>805.0</v>
      </c>
      <c r="F2014" s="1">
        <v>403.78</v>
      </c>
      <c r="G2014" s="1" t="s">
        <v>7185</v>
      </c>
      <c r="H2014" s="12">
        <v>46014.0</v>
      </c>
      <c r="I2014" s="1">
        <v>12.0</v>
      </c>
      <c r="J2014" s="1">
        <v>2025.0</v>
      </c>
      <c r="K2014" s="1" t="s">
        <v>7170</v>
      </c>
      <c r="L2014" s="1">
        <v>251.1</v>
      </c>
      <c r="M2014" s="13">
        <v>325042.9</v>
      </c>
      <c r="N2014" s="1">
        <v>202135.5</v>
      </c>
      <c r="O2014" s="13"/>
    </row>
    <row r="2015">
      <c r="A2015" s="1" t="s">
        <v>11208</v>
      </c>
      <c r="B2015" s="1" t="s">
        <v>7180</v>
      </c>
      <c r="C2015" s="1" t="s">
        <v>11209</v>
      </c>
      <c r="D2015" s="1" t="s">
        <v>7210</v>
      </c>
      <c r="E2015" s="1">
        <v>739.0</v>
      </c>
      <c r="F2015" s="1">
        <v>572.56</v>
      </c>
      <c r="G2015" s="1" t="s">
        <v>7182</v>
      </c>
      <c r="H2015" s="12">
        <v>45847.0</v>
      </c>
      <c r="I2015" s="1">
        <v>7.0</v>
      </c>
      <c r="J2015" s="1">
        <v>2025.0</v>
      </c>
      <c r="K2015" s="1" t="s">
        <v>7164</v>
      </c>
      <c r="L2015" s="1">
        <v>297.9</v>
      </c>
      <c r="M2015" s="13">
        <v>423121.84</v>
      </c>
      <c r="N2015" s="1">
        <v>220148.1</v>
      </c>
      <c r="O2015" s="13"/>
    </row>
    <row r="2016">
      <c r="A2016" s="1" t="s">
        <v>11210</v>
      </c>
      <c r="B2016" s="1" t="s">
        <v>7160</v>
      </c>
      <c r="C2016" s="1" t="s">
        <v>11211</v>
      </c>
      <c r="D2016" s="1" t="s">
        <v>7213</v>
      </c>
      <c r="E2016" s="1">
        <v>136.0</v>
      </c>
      <c r="F2016" s="1">
        <v>317.15</v>
      </c>
      <c r="G2016" s="1" t="s">
        <v>7169</v>
      </c>
      <c r="H2016" s="12">
        <v>45956.0</v>
      </c>
      <c r="I2016" s="1">
        <v>10.0</v>
      </c>
      <c r="J2016" s="1">
        <v>2025.0</v>
      </c>
      <c r="K2016" s="1" t="s">
        <v>7164</v>
      </c>
      <c r="L2016" s="1">
        <v>413.0</v>
      </c>
      <c r="M2016" s="13">
        <v>43132.4</v>
      </c>
      <c r="N2016" s="1">
        <v>56168.0</v>
      </c>
      <c r="O2016" s="13"/>
    </row>
    <row r="2017">
      <c r="A2017" s="1" t="s">
        <v>11212</v>
      </c>
      <c r="B2017" s="1" t="s">
        <v>7180</v>
      </c>
      <c r="C2017" s="1" t="s">
        <v>11213</v>
      </c>
      <c r="D2017" s="1" t="s">
        <v>7188</v>
      </c>
      <c r="E2017" s="1">
        <v>230.0</v>
      </c>
      <c r="F2017" s="1">
        <v>373.79</v>
      </c>
      <c r="G2017" s="1" t="s">
        <v>7182</v>
      </c>
      <c r="H2017" s="12">
        <v>45872.0</v>
      </c>
      <c r="I2017" s="1">
        <v>8.0</v>
      </c>
      <c r="J2017" s="1">
        <v>2025.0</v>
      </c>
      <c r="K2017" s="1" t="s">
        <v>7164</v>
      </c>
      <c r="L2017" s="1">
        <v>336.2</v>
      </c>
      <c r="M2017" s="13">
        <v>85971.7</v>
      </c>
      <c r="N2017" s="1">
        <v>77326.0</v>
      </c>
      <c r="O2017" s="13"/>
    </row>
    <row r="2018">
      <c r="A2018" s="1" t="s">
        <v>11214</v>
      </c>
      <c r="B2018" s="1" t="s">
        <v>7172</v>
      </c>
      <c r="C2018" s="1" t="s">
        <v>11215</v>
      </c>
      <c r="D2018" s="1" t="s">
        <v>7188</v>
      </c>
      <c r="E2018" s="1">
        <v>270.0</v>
      </c>
      <c r="F2018" s="1">
        <v>362.77</v>
      </c>
      <c r="G2018" s="1" t="s">
        <v>7204</v>
      </c>
      <c r="H2018" s="12">
        <v>45884.0</v>
      </c>
      <c r="I2018" s="1">
        <v>8.0</v>
      </c>
      <c r="J2018" s="1">
        <v>2025.0</v>
      </c>
      <c r="K2018" s="1" t="s">
        <v>7164</v>
      </c>
      <c r="L2018" s="1">
        <v>258.2</v>
      </c>
      <c r="M2018" s="13">
        <v>97947.9</v>
      </c>
      <c r="N2018" s="1">
        <v>69714.0</v>
      </c>
      <c r="O2018" s="13"/>
    </row>
    <row r="2019">
      <c r="A2019" s="1" t="s">
        <v>11216</v>
      </c>
      <c r="B2019" s="1" t="s">
        <v>7176</v>
      </c>
      <c r="C2019" s="1" t="s">
        <v>11217</v>
      </c>
      <c r="D2019" s="1" t="s">
        <v>7168</v>
      </c>
      <c r="E2019" s="1">
        <v>221.0</v>
      </c>
      <c r="F2019" s="1">
        <v>305.81</v>
      </c>
      <c r="G2019" s="1" t="s">
        <v>7182</v>
      </c>
      <c r="H2019" s="12">
        <v>45713.0</v>
      </c>
      <c r="I2019" s="1">
        <v>2.0</v>
      </c>
      <c r="J2019" s="1">
        <v>2025.0</v>
      </c>
      <c r="K2019" s="1" t="s">
        <v>7170</v>
      </c>
      <c r="L2019" s="1">
        <v>339.5</v>
      </c>
      <c r="M2019" s="13">
        <v>67584.01</v>
      </c>
      <c r="N2019" s="1">
        <v>75029.5</v>
      </c>
      <c r="O2019" s="13"/>
    </row>
    <row r="2020">
      <c r="A2020" s="1" t="s">
        <v>11218</v>
      </c>
      <c r="B2020" s="1" t="s">
        <v>7180</v>
      </c>
      <c r="C2020" s="1" t="s">
        <v>11219</v>
      </c>
      <c r="D2020" s="1" t="s">
        <v>7168</v>
      </c>
      <c r="E2020" s="1">
        <v>562.0</v>
      </c>
      <c r="F2020" s="1">
        <v>362.85</v>
      </c>
      <c r="G2020" s="1" t="s">
        <v>7163</v>
      </c>
      <c r="H2020" s="12">
        <v>45748.0</v>
      </c>
      <c r="I2020" s="1">
        <v>4.0</v>
      </c>
      <c r="J2020" s="1">
        <v>2025.0</v>
      </c>
      <c r="K2020" s="1" t="s">
        <v>7164</v>
      </c>
      <c r="L2020" s="1">
        <v>465.2</v>
      </c>
      <c r="M2020" s="13">
        <v>203921.7</v>
      </c>
      <c r="N2020" s="1">
        <v>261442.4</v>
      </c>
      <c r="O2020" s="13"/>
    </row>
    <row r="2021">
      <c r="A2021" s="1" t="s">
        <v>11220</v>
      </c>
      <c r="B2021" s="1" t="s">
        <v>7166</v>
      </c>
      <c r="C2021" s="1" t="s">
        <v>11221</v>
      </c>
      <c r="D2021" s="1" t="s">
        <v>7162</v>
      </c>
      <c r="E2021" s="1">
        <v>347.0</v>
      </c>
      <c r="F2021" s="1">
        <v>394.21</v>
      </c>
      <c r="G2021" s="1" t="s">
        <v>7191</v>
      </c>
      <c r="H2021" s="12">
        <v>45817.0</v>
      </c>
      <c r="I2021" s="1">
        <v>6.0</v>
      </c>
      <c r="J2021" s="1">
        <v>2025.0</v>
      </c>
      <c r="K2021" s="1" t="s">
        <v>7170</v>
      </c>
      <c r="L2021" s="1">
        <v>213.9</v>
      </c>
      <c r="M2021" s="13">
        <v>136790.87</v>
      </c>
      <c r="N2021" s="1">
        <v>74223.3</v>
      </c>
      <c r="O2021" s="13"/>
    </row>
    <row r="2022">
      <c r="A2022" s="1" t="s">
        <v>11222</v>
      </c>
      <c r="B2022" s="1" t="s">
        <v>7206</v>
      </c>
      <c r="C2022" s="1" t="s">
        <v>11223</v>
      </c>
      <c r="D2022" s="1" t="s">
        <v>7210</v>
      </c>
      <c r="E2022" s="1">
        <v>354.0</v>
      </c>
      <c r="F2022" s="1">
        <v>477.1</v>
      </c>
      <c r="G2022" s="1" t="s">
        <v>7163</v>
      </c>
      <c r="H2022" s="12">
        <v>45714.0</v>
      </c>
      <c r="I2022" s="1">
        <v>2.0</v>
      </c>
      <c r="J2022" s="1">
        <v>2025.0</v>
      </c>
      <c r="K2022" s="1" t="s">
        <v>7170</v>
      </c>
      <c r="L2022" s="1">
        <v>472.2</v>
      </c>
      <c r="M2022" s="13">
        <v>168893.4</v>
      </c>
      <c r="N2022" s="1">
        <v>167158.8</v>
      </c>
      <c r="O2022" s="13"/>
    </row>
    <row r="2023">
      <c r="A2023" s="1" t="s">
        <v>11224</v>
      </c>
      <c r="B2023" s="1" t="s">
        <v>7176</v>
      </c>
      <c r="C2023" s="1" t="s">
        <v>11225</v>
      </c>
      <c r="D2023" s="1" t="s">
        <v>7210</v>
      </c>
      <c r="E2023" s="1">
        <v>406.0</v>
      </c>
      <c r="F2023" s="1">
        <v>374.11</v>
      </c>
      <c r="G2023" s="1" t="s">
        <v>7204</v>
      </c>
      <c r="H2023" s="12">
        <v>45813.0</v>
      </c>
      <c r="I2023" s="1">
        <v>6.0</v>
      </c>
      <c r="J2023" s="1">
        <v>2025.0</v>
      </c>
      <c r="K2023" s="1" t="s">
        <v>7170</v>
      </c>
      <c r="L2023" s="1">
        <v>338.2</v>
      </c>
      <c r="M2023" s="13">
        <v>151888.66</v>
      </c>
      <c r="N2023" s="1">
        <v>137309.2</v>
      </c>
      <c r="O2023" s="13"/>
    </row>
    <row r="2024">
      <c r="A2024" s="1" t="s">
        <v>11226</v>
      </c>
      <c r="B2024" s="1" t="s">
        <v>7166</v>
      </c>
      <c r="C2024" s="1" t="s">
        <v>11227</v>
      </c>
      <c r="D2024" s="1" t="s">
        <v>7188</v>
      </c>
      <c r="E2024" s="1">
        <v>412.0</v>
      </c>
      <c r="F2024" s="1">
        <v>461.01</v>
      </c>
      <c r="G2024" s="1" t="s">
        <v>7169</v>
      </c>
      <c r="H2024" s="12">
        <v>45691.0</v>
      </c>
      <c r="I2024" s="1">
        <v>2.0</v>
      </c>
      <c r="J2024" s="1">
        <v>2025.0</v>
      </c>
      <c r="K2024" s="1" t="s">
        <v>7164</v>
      </c>
      <c r="L2024" s="1">
        <v>234.9</v>
      </c>
      <c r="M2024" s="13">
        <v>189936.12</v>
      </c>
      <c r="N2024" s="1">
        <v>96778.8</v>
      </c>
      <c r="O2024" s="13"/>
    </row>
    <row r="2025">
      <c r="A2025" s="1" t="s">
        <v>11228</v>
      </c>
      <c r="B2025" s="1" t="s">
        <v>7206</v>
      </c>
      <c r="C2025" s="1" t="s">
        <v>11229</v>
      </c>
      <c r="D2025" s="1" t="s">
        <v>7213</v>
      </c>
      <c r="E2025" s="1">
        <v>707.0</v>
      </c>
      <c r="F2025" s="1">
        <v>540.44</v>
      </c>
      <c r="G2025" s="1" t="s">
        <v>7178</v>
      </c>
      <c r="H2025" s="12">
        <v>45916.0</v>
      </c>
      <c r="I2025" s="1">
        <v>9.0</v>
      </c>
      <c r="J2025" s="1">
        <v>2025.0</v>
      </c>
      <c r="K2025" s="1" t="s">
        <v>7170</v>
      </c>
      <c r="L2025" s="1">
        <v>369.5</v>
      </c>
      <c r="M2025" s="13">
        <v>382091.08</v>
      </c>
      <c r="N2025" s="1">
        <v>261236.5</v>
      </c>
      <c r="O2025" s="13"/>
    </row>
    <row r="2026">
      <c r="A2026" s="1" t="s">
        <v>11230</v>
      </c>
      <c r="B2026" s="1" t="s">
        <v>7166</v>
      </c>
      <c r="C2026" s="1" t="s">
        <v>11231</v>
      </c>
      <c r="D2026" s="1" t="s">
        <v>7213</v>
      </c>
      <c r="E2026" s="1">
        <v>285.0</v>
      </c>
      <c r="F2026" s="1">
        <v>545.84</v>
      </c>
      <c r="G2026" s="1" t="s">
        <v>7204</v>
      </c>
      <c r="H2026" s="12">
        <v>45683.0</v>
      </c>
      <c r="I2026" s="1">
        <v>1.0</v>
      </c>
      <c r="J2026" s="1">
        <v>2025.0</v>
      </c>
      <c r="K2026" s="1" t="s">
        <v>7170</v>
      </c>
      <c r="L2026" s="1">
        <v>206.7</v>
      </c>
      <c r="M2026" s="13">
        <v>155564.4</v>
      </c>
      <c r="N2026" s="1">
        <v>58909.5</v>
      </c>
      <c r="O2026" s="13"/>
    </row>
    <row r="2027">
      <c r="A2027" s="1" t="s">
        <v>11232</v>
      </c>
      <c r="B2027" s="1" t="s">
        <v>7166</v>
      </c>
      <c r="C2027" s="1" t="s">
        <v>11233</v>
      </c>
      <c r="D2027" s="1" t="s">
        <v>7162</v>
      </c>
      <c r="E2027" s="1">
        <v>918.0</v>
      </c>
      <c r="F2027" s="1">
        <v>341.56</v>
      </c>
      <c r="G2027" s="1" t="s">
        <v>7191</v>
      </c>
      <c r="H2027" s="12">
        <v>45855.0</v>
      </c>
      <c r="I2027" s="1">
        <v>7.0</v>
      </c>
      <c r="J2027" s="1">
        <v>2025.0</v>
      </c>
      <c r="K2027" s="1" t="s">
        <v>7170</v>
      </c>
      <c r="L2027" s="1">
        <v>456.2</v>
      </c>
      <c r="M2027" s="13">
        <v>313552.08</v>
      </c>
      <c r="N2027" s="1">
        <v>418791.6</v>
      </c>
      <c r="O2027" s="13"/>
    </row>
    <row r="2028">
      <c r="A2028" s="1" t="s">
        <v>11234</v>
      </c>
      <c r="B2028" s="1" t="s">
        <v>7176</v>
      </c>
      <c r="C2028" s="1" t="s">
        <v>11235</v>
      </c>
      <c r="D2028" s="1" t="s">
        <v>7162</v>
      </c>
      <c r="E2028" s="1">
        <v>515.0</v>
      </c>
      <c r="F2028" s="1">
        <v>417.7</v>
      </c>
      <c r="G2028" s="1" t="s">
        <v>7185</v>
      </c>
      <c r="H2028" s="12">
        <v>45779.0</v>
      </c>
      <c r="I2028" s="1">
        <v>5.0</v>
      </c>
      <c r="J2028" s="1">
        <v>2025.0</v>
      </c>
      <c r="K2028" s="1" t="s">
        <v>7170</v>
      </c>
      <c r="L2028" s="1">
        <v>429.1</v>
      </c>
      <c r="M2028" s="13">
        <v>215115.5</v>
      </c>
      <c r="N2028" s="1">
        <v>220986.5</v>
      </c>
      <c r="O2028" s="13"/>
    </row>
    <row r="2029">
      <c r="A2029" s="1" t="s">
        <v>11236</v>
      </c>
      <c r="B2029" s="1" t="s">
        <v>7202</v>
      </c>
      <c r="C2029" s="1" t="s">
        <v>11237</v>
      </c>
      <c r="D2029" s="1" t="s">
        <v>7162</v>
      </c>
      <c r="E2029" s="1">
        <v>497.0</v>
      </c>
      <c r="F2029" s="1">
        <v>338.47</v>
      </c>
      <c r="G2029" s="1" t="s">
        <v>7169</v>
      </c>
      <c r="H2029" s="12">
        <v>45846.0</v>
      </c>
      <c r="I2029" s="1">
        <v>7.0</v>
      </c>
      <c r="J2029" s="1">
        <v>2025.0</v>
      </c>
      <c r="K2029" s="1" t="s">
        <v>7164</v>
      </c>
      <c r="L2029" s="1">
        <v>348.8</v>
      </c>
      <c r="M2029" s="13">
        <v>168219.59</v>
      </c>
      <c r="N2029" s="1">
        <v>173353.6</v>
      </c>
      <c r="O2029" s="13"/>
    </row>
    <row r="2030">
      <c r="A2030" s="1" t="s">
        <v>11238</v>
      </c>
      <c r="B2030" s="1" t="s">
        <v>7176</v>
      </c>
      <c r="C2030" s="1" t="s">
        <v>11239</v>
      </c>
      <c r="D2030" s="1" t="s">
        <v>7162</v>
      </c>
      <c r="E2030" s="1">
        <v>206.0</v>
      </c>
      <c r="F2030" s="1">
        <v>434.32</v>
      </c>
      <c r="G2030" s="1" t="s">
        <v>7169</v>
      </c>
      <c r="H2030" s="12">
        <v>45685.0</v>
      </c>
      <c r="I2030" s="1">
        <v>1.0</v>
      </c>
      <c r="J2030" s="1">
        <v>2025.0</v>
      </c>
      <c r="K2030" s="1" t="s">
        <v>7170</v>
      </c>
      <c r="L2030" s="1">
        <v>122.7</v>
      </c>
      <c r="M2030" s="13">
        <v>89469.92</v>
      </c>
      <c r="N2030" s="1">
        <v>25276.2</v>
      </c>
      <c r="O2030" s="13"/>
    </row>
    <row r="2031">
      <c r="A2031" s="1" t="s">
        <v>11240</v>
      </c>
      <c r="B2031" s="1" t="s">
        <v>7160</v>
      </c>
      <c r="C2031" s="1" t="s">
        <v>11241</v>
      </c>
      <c r="D2031" s="1" t="s">
        <v>7188</v>
      </c>
      <c r="E2031" s="1">
        <v>794.0</v>
      </c>
      <c r="F2031" s="1">
        <v>389.45</v>
      </c>
      <c r="G2031" s="1" t="s">
        <v>7178</v>
      </c>
      <c r="H2031" s="12">
        <v>45802.0</v>
      </c>
      <c r="I2031" s="1">
        <v>5.0</v>
      </c>
      <c r="J2031" s="1">
        <v>2025.0</v>
      </c>
      <c r="K2031" s="1" t="s">
        <v>7170</v>
      </c>
      <c r="L2031" s="1">
        <v>490.3</v>
      </c>
      <c r="M2031" s="13">
        <v>309223.3</v>
      </c>
      <c r="N2031" s="1">
        <v>389298.2</v>
      </c>
      <c r="O2031" s="13"/>
    </row>
    <row r="2032">
      <c r="A2032" s="1" t="s">
        <v>11242</v>
      </c>
      <c r="B2032" s="1" t="s">
        <v>7172</v>
      </c>
      <c r="C2032" s="1" t="s">
        <v>11243</v>
      </c>
      <c r="D2032" s="1" t="s">
        <v>7188</v>
      </c>
      <c r="E2032" s="1">
        <v>515.0</v>
      </c>
      <c r="F2032" s="1">
        <v>419.93</v>
      </c>
      <c r="G2032" s="1" t="s">
        <v>7163</v>
      </c>
      <c r="H2032" s="12">
        <v>45777.0</v>
      </c>
      <c r="I2032" s="1">
        <v>4.0</v>
      </c>
      <c r="J2032" s="1">
        <v>2025.0</v>
      </c>
      <c r="K2032" s="1" t="s">
        <v>7164</v>
      </c>
      <c r="L2032" s="1">
        <v>284.0</v>
      </c>
      <c r="M2032" s="13">
        <v>216263.95</v>
      </c>
      <c r="N2032" s="1">
        <v>146260.0</v>
      </c>
      <c r="O2032" s="13"/>
    </row>
    <row r="2033">
      <c r="A2033" s="1" t="s">
        <v>11244</v>
      </c>
      <c r="B2033" s="1" t="s">
        <v>7172</v>
      </c>
      <c r="C2033" s="1" t="s">
        <v>11245</v>
      </c>
      <c r="D2033" s="1" t="s">
        <v>7198</v>
      </c>
      <c r="E2033" s="1">
        <v>625.0</v>
      </c>
      <c r="F2033" s="1">
        <v>545.94</v>
      </c>
      <c r="G2033" s="1" t="s">
        <v>7169</v>
      </c>
      <c r="H2033" s="12">
        <v>45989.0</v>
      </c>
      <c r="I2033" s="1">
        <v>11.0</v>
      </c>
      <c r="J2033" s="1">
        <v>2025.0</v>
      </c>
      <c r="K2033" s="1" t="s">
        <v>7170</v>
      </c>
      <c r="L2033" s="1">
        <v>300.0</v>
      </c>
      <c r="M2033" s="13">
        <v>341212.5</v>
      </c>
      <c r="N2033" s="1">
        <v>187500.0</v>
      </c>
      <c r="O2033" s="13"/>
    </row>
    <row r="2034">
      <c r="A2034" s="1" t="s">
        <v>11246</v>
      </c>
      <c r="B2034" s="1" t="s">
        <v>7166</v>
      </c>
      <c r="C2034" s="1" t="s">
        <v>11247</v>
      </c>
      <c r="D2034" s="1" t="s">
        <v>7162</v>
      </c>
      <c r="E2034" s="1">
        <v>222.0</v>
      </c>
      <c r="F2034" s="1">
        <v>305.83</v>
      </c>
      <c r="G2034" s="1" t="s">
        <v>7191</v>
      </c>
      <c r="H2034" s="12">
        <v>45662.0</v>
      </c>
      <c r="I2034" s="1">
        <v>1.0</v>
      </c>
      <c r="J2034" s="1">
        <v>2025.0</v>
      </c>
      <c r="K2034" s="1" t="s">
        <v>7170</v>
      </c>
      <c r="L2034" s="1">
        <v>327.8</v>
      </c>
      <c r="M2034" s="13">
        <v>67894.26</v>
      </c>
      <c r="N2034" s="1">
        <v>72771.6</v>
      </c>
      <c r="O2034" s="13"/>
    </row>
    <row r="2035">
      <c r="A2035" s="1" t="s">
        <v>11248</v>
      </c>
      <c r="B2035" s="1" t="s">
        <v>7172</v>
      </c>
      <c r="C2035" s="1" t="s">
        <v>11249</v>
      </c>
      <c r="D2035" s="1" t="s">
        <v>7198</v>
      </c>
      <c r="E2035" s="1">
        <v>994.0</v>
      </c>
      <c r="F2035" s="1">
        <v>538.46</v>
      </c>
      <c r="G2035" s="1" t="s">
        <v>7204</v>
      </c>
      <c r="H2035" s="12">
        <v>45752.0</v>
      </c>
      <c r="I2035" s="1">
        <v>4.0</v>
      </c>
      <c r="J2035" s="1">
        <v>2025.0</v>
      </c>
      <c r="K2035" s="1" t="s">
        <v>7164</v>
      </c>
      <c r="L2035" s="1">
        <v>462.7</v>
      </c>
      <c r="M2035" s="13">
        <v>535229.24</v>
      </c>
      <c r="N2035" s="1">
        <v>459923.8</v>
      </c>
      <c r="O2035" s="13"/>
    </row>
    <row r="2036">
      <c r="A2036" s="1" t="s">
        <v>11250</v>
      </c>
      <c r="B2036" s="1" t="s">
        <v>7206</v>
      </c>
      <c r="C2036" s="1" t="s">
        <v>11251</v>
      </c>
      <c r="D2036" s="1" t="s">
        <v>7210</v>
      </c>
      <c r="E2036" s="1">
        <v>149.0</v>
      </c>
      <c r="F2036" s="1">
        <v>497.48</v>
      </c>
      <c r="G2036" s="1" t="s">
        <v>7182</v>
      </c>
      <c r="H2036" s="12">
        <v>45976.0</v>
      </c>
      <c r="I2036" s="1">
        <v>11.0</v>
      </c>
      <c r="J2036" s="1">
        <v>2025.0</v>
      </c>
      <c r="K2036" s="1" t="s">
        <v>7170</v>
      </c>
      <c r="L2036" s="1">
        <v>241.8</v>
      </c>
      <c r="M2036" s="13">
        <v>74124.52</v>
      </c>
      <c r="N2036" s="1">
        <v>36028.2</v>
      </c>
      <c r="O2036" s="13"/>
    </row>
    <row r="2037">
      <c r="A2037" s="1" t="s">
        <v>11252</v>
      </c>
      <c r="B2037" s="1" t="s">
        <v>7160</v>
      </c>
      <c r="C2037" s="1" t="s">
        <v>11253</v>
      </c>
      <c r="D2037" s="1" t="s">
        <v>7210</v>
      </c>
      <c r="E2037" s="1">
        <v>738.0</v>
      </c>
      <c r="F2037" s="1">
        <v>306.27</v>
      </c>
      <c r="G2037" s="1" t="s">
        <v>7182</v>
      </c>
      <c r="H2037" s="12">
        <v>45772.0</v>
      </c>
      <c r="I2037" s="1">
        <v>4.0</v>
      </c>
      <c r="J2037" s="1">
        <v>2025.0</v>
      </c>
      <c r="K2037" s="1" t="s">
        <v>7170</v>
      </c>
      <c r="L2037" s="1">
        <v>113.1</v>
      </c>
      <c r="M2037" s="13">
        <v>226027.26</v>
      </c>
      <c r="N2037" s="1">
        <v>83467.8</v>
      </c>
      <c r="O2037" s="13"/>
    </row>
    <row r="2038">
      <c r="A2038" s="1" t="s">
        <v>11254</v>
      </c>
      <c r="B2038" s="1" t="s">
        <v>7206</v>
      </c>
      <c r="C2038" s="1" t="s">
        <v>11255</v>
      </c>
      <c r="D2038" s="1" t="s">
        <v>7188</v>
      </c>
      <c r="E2038" s="1">
        <v>969.0</v>
      </c>
      <c r="F2038" s="1">
        <v>594.06</v>
      </c>
      <c r="G2038" s="1" t="s">
        <v>7178</v>
      </c>
      <c r="H2038" s="12">
        <v>45898.0</v>
      </c>
      <c r="I2038" s="1">
        <v>8.0</v>
      </c>
      <c r="J2038" s="1">
        <v>2025.0</v>
      </c>
      <c r="K2038" s="1" t="s">
        <v>7170</v>
      </c>
      <c r="L2038" s="1">
        <v>198.7</v>
      </c>
      <c r="M2038" s="13">
        <v>575644.14</v>
      </c>
      <c r="N2038" s="1">
        <v>192540.3</v>
      </c>
      <c r="O2038" s="13"/>
    </row>
    <row r="2039">
      <c r="A2039" s="1" t="s">
        <v>11256</v>
      </c>
      <c r="B2039" s="1" t="s">
        <v>7172</v>
      </c>
      <c r="C2039" s="1" t="s">
        <v>11257</v>
      </c>
      <c r="D2039" s="1" t="s">
        <v>7210</v>
      </c>
      <c r="E2039" s="1">
        <v>418.0</v>
      </c>
      <c r="F2039" s="1">
        <v>319.06</v>
      </c>
      <c r="G2039" s="1" t="s">
        <v>7182</v>
      </c>
      <c r="H2039" s="12">
        <v>45934.0</v>
      </c>
      <c r="I2039" s="1">
        <v>10.0</v>
      </c>
      <c r="J2039" s="1">
        <v>2025.0</v>
      </c>
      <c r="K2039" s="1" t="s">
        <v>7164</v>
      </c>
      <c r="L2039" s="1">
        <v>234.5</v>
      </c>
      <c r="M2039" s="13">
        <v>133367.08</v>
      </c>
      <c r="N2039" s="1">
        <v>98021.0</v>
      </c>
      <c r="O2039" s="13"/>
    </row>
    <row r="2040">
      <c r="A2040" s="1" t="s">
        <v>11258</v>
      </c>
      <c r="B2040" s="1" t="s">
        <v>7172</v>
      </c>
      <c r="C2040" s="1" t="s">
        <v>11259</v>
      </c>
      <c r="D2040" s="1" t="s">
        <v>7174</v>
      </c>
      <c r="E2040" s="1">
        <v>288.0</v>
      </c>
      <c r="F2040" s="1">
        <v>507.6</v>
      </c>
      <c r="G2040" s="1" t="s">
        <v>7204</v>
      </c>
      <c r="H2040" s="12">
        <v>45890.0</v>
      </c>
      <c r="I2040" s="1">
        <v>8.0</v>
      </c>
      <c r="J2040" s="1">
        <v>2025.0</v>
      </c>
      <c r="K2040" s="1" t="s">
        <v>7164</v>
      </c>
      <c r="L2040" s="1">
        <v>350.9</v>
      </c>
      <c r="M2040" s="13">
        <v>146188.8</v>
      </c>
      <c r="N2040" s="1">
        <v>101059.2</v>
      </c>
      <c r="O2040" s="13"/>
    </row>
    <row r="2041">
      <c r="A2041" s="1" t="s">
        <v>11260</v>
      </c>
      <c r="B2041" s="1" t="s">
        <v>7160</v>
      </c>
      <c r="C2041" s="1" t="s">
        <v>11261</v>
      </c>
      <c r="D2041" s="1" t="s">
        <v>7162</v>
      </c>
      <c r="E2041" s="1">
        <v>137.0</v>
      </c>
      <c r="F2041" s="1">
        <v>339.37</v>
      </c>
      <c r="G2041" s="1" t="s">
        <v>7163</v>
      </c>
      <c r="H2041" s="12">
        <v>45676.0</v>
      </c>
      <c r="I2041" s="1">
        <v>1.0</v>
      </c>
      <c r="J2041" s="1">
        <v>2025.0</v>
      </c>
      <c r="K2041" s="1" t="s">
        <v>7164</v>
      </c>
      <c r="L2041" s="1">
        <v>370.7</v>
      </c>
      <c r="M2041" s="13">
        <v>46493.69</v>
      </c>
      <c r="N2041" s="1">
        <v>50785.9</v>
      </c>
      <c r="O2041" s="13"/>
    </row>
    <row r="2042">
      <c r="A2042" s="1" t="s">
        <v>11262</v>
      </c>
      <c r="B2042" s="1" t="s">
        <v>7166</v>
      </c>
      <c r="C2042" s="1" t="s">
        <v>11263</v>
      </c>
      <c r="D2042" s="1" t="s">
        <v>7162</v>
      </c>
      <c r="E2042" s="1">
        <v>934.0</v>
      </c>
      <c r="F2042" s="1">
        <v>473.35</v>
      </c>
      <c r="G2042" s="1" t="s">
        <v>7191</v>
      </c>
      <c r="H2042" s="12">
        <v>45904.0</v>
      </c>
      <c r="I2042" s="1">
        <v>9.0</v>
      </c>
      <c r="J2042" s="1">
        <v>2025.0</v>
      </c>
      <c r="K2042" s="1" t="s">
        <v>7164</v>
      </c>
      <c r="L2042" s="1">
        <v>124.2</v>
      </c>
      <c r="M2042" s="13">
        <v>442108.9</v>
      </c>
      <c r="N2042" s="1">
        <v>116002.8</v>
      </c>
      <c r="O2042" s="13"/>
    </row>
    <row r="2043">
      <c r="A2043" s="1" t="s">
        <v>11264</v>
      </c>
      <c r="B2043" s="1" t="s">
        <v>7180</v>
      </c>
      <c r="C2043" s="1" t="s">
        <v>11265</v>
      </c>
      <c r="D2043" s="1" t="s">
        <v>7188</v>
      </c>
      <c r="E2043" s="1">
        <v>903.0</v>
      </c>
      <c r="F2043" s="1">
        <v>598.49</v>
      </c>
      <c r="G2043" s="1" t="s">
        <v>7169</v>
      </c>
      <c r="H2043" s="12">
        <v>45693.0</v>
      </c>
      <c r="I2043" s="1">
        <v>2.0</v>
      </c>
      <c r="J2043" s="1">
        <v>2025.0</v>
      </c>
      <c r="K2043" s="1" t="s">
        <v>7170</v>
      </c>
      <c r="L2043" s="1">
        <v>196.7</v>
      </c>
      <c r="M2043" s="13">
        <v>540436.47</v>
      </c>
      <c r="N2043" s="1">
        <v>177620.1</v>
      </c>
      <c r="O2043" s="13"/>
    </row>
    <row r="2044">
      <c r="A2044" s="1" t="s">
        <v>11266</v>
      </c>
      <c r="B2044" s="1" t="s">
        <v>7206</v>
      </c>
      <c r="C2044" s="1" t="s">
        <v>11267</v>
      </c>
      <c r="D2044" s="1" t="s">
        <v>7213</v>
      </c>
      <c r="E2044" s="1">
        <v>948.0</v>
      </c>
      <c r="F2044" s="1">
        <v>374.1</v>
      </c>
      <c r="G2044" s="1" t="s">
        <v>7169</v>
      </c>
      <c r="H2044" s="12">
        <v>45843.0</v>
      </c>
      <c r="I2044" s="1">
        <v>7.0</v>
      </c>
      <c r="J2044" s="1">
        <v>2025.0</v>
      </c>
      <c r="K2044" s="1" t="s">
        <v>7170</v>
      </c>
      <c r="L2044" s="1">
        <v>344.0</v>
      </c>
      <c r="M2044" s="13">
        <v>354646.8</v>
      </c>
      <c r="N2044" s="1">
        <v>326112.0</v>
      </c>
      <c r="O2044" s="13"/>
    </row>
    <row r="2045">
      <c r="A2045" s="1" t="s">
        <v>11268</v>
      </c>
      <c r="B2045" s="1" t="s">
        <v>7166</v>
      </c>
      <c r="C2045" s="1" t="s">
        <v>11269</v>
      </c>
      <c r="D2045" s="1" t="s">
        <v>7162</v>
      </c>
      <c r="E2045" s="1">
        <v>387.0</v>
      </c>
      <c r="F2045" s="1">
        <v>570.93</v>
      </c>
      <c r="G2045" s="1" t="s">
        <v>7178</v>
      </c>
      <c r="H2045" s="12">
        <v>45938.0</v>
      </c>
      <c r="I2045" s="1">
        <v>10.0</v>
      </c>
      <c r="J2045" s="1">
        <v>2025.0</v>
      </c>
      <c r="K2045" s="1" t="s">
        <v>7170</v>
      </c>
      <c r="L2045" s="1">
        <v>220.2</v>
      </c>
      <c r="M2045" s="13">
        <v>220949.91</v>
      </c>
      <c r="N2045" s="1">
        <v>85217.4</v>
      </c>
      <c r="O2045" s="13"/>
    </row>
    <row r="2046">
      <c r="A2046" s="1" t="s">
        <v>11270</v>
      </c>
      <c r="B2046" s="1" t="s">
        <v>7176</v>
      </c>
      <c r="C2046" s="1" t="s">
        <v>11271</v>
      </c>
      <c r="D2046" s="1" t="s">
        <v>7210</v>
      </c>
      <c r="E2046" s="1">
        <v>453.0</v>
      </c>
      <c r="F2046" s="1">
        <v>593.75</v>
      </c>
      <c r="G2046" s="1" t="s">
        <v>7169</v>
      </c>
      <c r="H2046" s="12">
        <v>45695.0</v>
      </c>
      <c r="I2046" s="1">
        <v>2.0</v>
      </c>
      <c r="J2046" s="1">
        <v>2025.0</v>
      </c>
      <c r="K2046" s="1" t="s">
        <v>7164</v>
      </c>
      <c r="L2046" s="1">
        <v>491.3</v>
      </c>
      <c r="M2046" s="13">
        <v>268968.75</v>
      </c>
      <c r="N2046" s="1">
        <v>222558.9</v>
      </c>
      <c r="O2046" s="13"/>
    </row>
    <row r="2047">
      <c r="A2047" s="1" t="s">
        <v>11272</v>
      </c>
      <c r="B2047" s="1" t="s">
        <v>7166</v>
      </c>
      <c r="C2047" s="1" t="s">
        <v>11273</v>
      </c>
      <c r="D2047" s="1" t="s">
        <v>7162</v>
      </c>
      <c r="E2047" s="1">
        <v>725.0</v>
      </c>
      <c r="F2047" s="1">
        <v>311.32</v>
      </c>
      <c r="G2047" s="1" t="s">
        <v>7191</v>
      </c>
      <c r="H2047" s="12">
        <v>45668.0</v>
      </c>
      <c r="I2047" s="1">
        <v>1.0</v>
      </c>
      <c r="J2047" s="1">
        <v>2025.0</v>
      </c>
      <c r="K2047" s="1" t="s">
        <v>7170</v>
      </c>
      <c r="L2047" s="1">
        <v>360.0</v>
      </c>
      <c r="M2047" s="13">
        <v>225707.0</v>
      </c>
      <c r="N2047" s="1">
        <v>261000.0</v>
      </c>
      <c r="O2047" s="13"/>
    </row>
    <row r="2048">
      <c r="A2048" s="1" t="s">
        <v>11274</v>
      </c>
      <c r="B2048" s="1" t="s">
        <v>7180</v>
      </c>
      <c r="C2048" s="1" t="s">
        <v>11275</v>
      </c>
      <c r="D2048" s="1" t="s">
        <v>7174</v>
      </c>
      <c r="E2048" s="1">
        <v>694.0</v>
      </c>
      <c r="F2048" s="1">
        <v>343.7</v>
      </c>
      <c r="G2048" s="1" t="s">
        <v>7178</v>
      </c>
      <c r="H2048" s="12">
        <v>46023.0</v>
      </c>
      <c r="I2048" s="1">
        <v>1.0</v>
      </c>
      <c r="J2048" s="1">
        <v>2026.0</v>
      </c>
      <c r="K2048" s="1" t="s">
        <v>7164</v>
      </c>
      <c r="L2048" s="1">
        <v>331.8</v>
      </c>
      <c r="M2048" s="13">
        <v>238527.8</v>
      </c>
      <c r="N2048" s="1">
        <v>230269.2</v>
      </c>
      <c r="O2048" s="13"/>
    </row>
    <row r="2049">
      <c r="A2049" s="1" t="s">
        <v>11276</v>
      </c>
      <c r="B2049" s="1" t="s">
        <v>7206</v>
      </c>
      <c r="C2049" s="1" t="s">
        <v>11277</v>
      </c>
      <c r="D2049" s="1" t="s">
        <v>7213</v>
      </c>
      <c r="E2049" s="1">
        <v>919.0</v>
      </c>
      <c r="F2049" s="1">
        <v>309.81</v>
      </c>
      <c r="G2049" s="1" t="s">
        <v>7204</v>
      </c>
      <c r="H2049" s="12">
        <v>45855.0</v>
      </c>
      <c r="I2049" s="1">
        <v>7.0</v>
      </c>
      <c r="J2049" s="1">
        <v>2025.0</v>
      </c>
      <c r="K2049" s="1" t="s">
        <v>7164</v>
      </c>
      <c r="L2049" s="1">
        <v>204.6</v>
      </c>
      <c r="M2049" s="13">
        <v>284715.39</v>
      </c>
      <c r="N2049" s="1">
        <v>188027.4</v>
      </c>
      <c r="O2049" s="13"/>
    </row>
    <row r="2050">
      <c r="A2050" s="1" t="s">
        <v>11278</v>
      </c>
      <c r="B2050" s="1" t="s">
        <v>7206</v>
      </c>
      <c r="C2050" s="1" t="s">
        <v>11279</v>
      </c>
      <c r="D2050" s="1" t="s">
        <v>7210</v>
      </c>
      <c r="E2050" s="1">
        <v>244.0</v>
      </c>
      <c r="F2050" s="1">
        <v>544.32</v>
      </c>
      <c r="G2050" s="1" t="s">
        <v>7182</v>
      </c>
      <c r="H2050" s="12">
        <v>45980.0</v>
      </c>
      <c r="I2050" s="1">
        <v>11.0</v>
      </c>
      <c r="J2050" s="1">
        <v>2025.0</v>
      </c>
      <c r="K2050" s="1" t="s">
        <v>7164</v>
      </c>
      <c r="L2050" s="1">
        <v>125.6</v>
      </c>
      <c r="M2050" s="13">
        <v>132814.08</v>
      </c>
      <c r="N2050" s="1">
        <v>30646.4</v>
      </c>
      <c r="O2050" s="13"/>
    </row>
    <row r="2051">
      <c r="A2051" s="1" t="s">
        <v>11280</v>
      </c>
      <c r="B2051" s="1" t="s">
        <v>7166</v>
      </c>
      <c r="C2051" s="1" t="s">
        <v>11281</v>
      </c>
      <c r="D2051" s="1" t="s">
        <v>7213</v>
      </c>
      <c r="E2051" s="1">
        <v>127.0</v>
      </c>
      <c r="F2051" s="1">
        <v>500.97</v>
      </c>
      <c r="G2051" s="1" t="s">
        <v>7182</v>
      </c>
      <c r="H2051" s="12">
        <v>45734.0</v>
      </c>
      <c r="I2051" s="1">
        <v>3.0</v>
      </c>
      <c r="J2051" s="1">
        <v>2025.0</v>
      </c>
      <c r="K2051" s="1" t="s">
        <v>7164</v>
      </c>
      <c r="L2051" s="1">
        <v>362.0</v>
      </c>
      <c r="M2051" s="13">
        <v>63623.19</v>
      </c>
      <c r="N2051" s="1">
        <v>45974.0</v>
      </c>
      <c r="O2051" s="13"/>
    </row>
    <row r="2052">
      <c r="A2052" s="1" t="s">
        <v>11282</v>
      </c>
      <c r="B2052" s="1" t="s">
        <v>7160</v>
      </c>
      <c r="C2052" s="1" t="s">
        <v>11283</v>
      </c>
      <c r="D2052" s="1" t="s">
        <v>7168</v>
      </c>
      <c r="E2052" s="1">
        <v>786.0</v>
      </c>
      <c r="F2052" s="1">
        <v>457.38</v>
      </c>
      <c r="G2052" s="1" t="s">
        <v>7182</v>
      </c>
      <c r="H2052" s="12">
        <v>45846.0</v>
      </c>
      <c r="I2052" s="1">
        <v>7.0</v>
      </c>
      <c r="J2052" s="1">
        <v>2025.0</v>
      </c>
      <c r="K2052" s="1" t="s">
        <v>7164</v>
      </c>
      <c r="L2052" s="1">
        <v>266.1</v>
      </c>
      <c r="M2052" s="13">
        <v>359500.68</v>
      </c>
      <c r="N2052" s="1">
        <v>209154.6</v>
      </c>
      <c r="O2052" s="13"/>
    </row>
    <row r="2053">
      <c r="A2053" s="1" t="s">
        <v>11284</v>
      </c>
      <c r="B2053" s="1" t="s">
        <v>7166</v>
      </c>
      <c r="C2053" s="1" t="s">
        <v>11285</v>
      </c>
      <c r="D2053" s="1" t="s">
        <v>7162</v>
      </c>
      <c r="E2053" s="1">
        <v>106.0</v>
      </c>
      <c r="F2053" s="1">
        <v>377.54</v>
      </c>
      <c r="G2053" s="1" t="s">
        <v>7191</v>
      </c>
      <c r="H2053" s="12">
        <v>45892.0</v>
      </c>
      <c r="I2053" s="1">
        <v>8.0</v>
      </c>
      <c r="J2053" s="1">
        <v>2025.0</v>
      </c>
      <c r="K2053" s="1" t="s">
        <v>7170</v>
      </c>
      <c r="L2053" s="1">
        <v>320.4</v>
      </c>
      <c r="M2053" s="13">
        <v>40019.24</v>
      </c>
      <c r="N2053" s="1">
        <v>33962.4</v>
      </c>
      <c r="O2053" s="13"/>
    </row>
    <row r="2054">
      <c r="A2054" s="1" t="s">
        <v>11286</v>
      </c>
      <c r="B2054" s="1" t="s">
        <v>7180</v>
      </c>
      <c r="C2054" s="1" t="s">
        <v>11287</v>
      </c>
      <c r="D2054" s="1" t="s">
        <v>7174</v>
      </c>
      <c r="E2054" s="1">
        <v>296.0</v>
      </c>
      <c r="F2054" s="1">
        <v>518.14</v>
      </c>
      <c r="G2054" s="1" t="s">
        <v>7163</v>
      </c>
      <c r="H2054" s="12">
        <v>45858.0</v>
      </c>
      <c r="I2054" s="1">
        <v>7.0</v>
      </c>
      <c r="J2054" s="1">
        <v>2025.0</v>
      </c>
      <c r="K2054" s="1" t="s">
        <v>7170</v>
      </c>
      <c r="L2054" s="1">
        <v>232.3</v>
      </c>
      <c r="M2054" s="13">
        <v>153369.44</v>
      </c>
      <c r="N2054" s="1">
        <v>68760.8</v>
      </c>
      <c r="O2054" s="13"/>
    </row>
    <row r="2055">
      <c r="A2055" s="1" t="s">
        <v>11288</v>
      </c>
      <c r="B2055" s="1" t="s">
        <v>7166</v>
      </c>
      <c r="C2055" s="1" t="s">
        <v>11289</v>
      </c>
      <c r="D2055" s="1" t="s">
        <v>7162</v>
      </c>
      <c r="E2055" s="1">
        <v>143.0</v>
      </c>
      <c r="F2055" s="1">
        <v>595.73</v>
      </c>
      <c r="G2055" s="1" t="s">
        <v>7191</v>
      </c>
      <c r="H2055" s="12">
        <v>45932.0</v>
      </c>
      <c r="I2055" s="1">
        <v>10.0</v>
      </c>
      <c r="J2055" s="1">
        <v>2025.0</v>
      </c>
      <c r="K2055" s="1" t="s">
        <v>7164</v>
      </c>
      <c r="L2055" s="1">
        <v>152.8</v>
      </c>
      <c r="M2055" s="13">
        <v>85189.39</v>
      </c>
      <c r="N2055" s="1">
        <v>21850.4</v>
      </c>
      <c r="O2055" s="13"/>
    </row>
    <row r="2056">
      <c r="A2056" s="1" t="s">
        <v>11290</v>
      </c>
      <c r="B2056" s="1" t="s">
        <v>7172</v>
      </c>
      <c r="C2056" s="1" t="s">
        <v>11291</v>
      </c>
      <c r="D2056" s="1" t="s">
        <v>7168</v>
      </c>
      <c r="E2056" s="1">
        <v>543.0</v>
      </c>
      <c r="F2056" s="1">
        <v>543.43</v>
      </c>
      <c r="G2056" s="1" t="s">
        <v>7169</v>
      </c>
      <c r="H2056" s="12">
        <v>45751.0</v>
      </c>
      <c r="I2056" s="1">
        <v>4.0</v>
      </c>
      <c r="J2056" s="1">
        <v>2025.0</v>
      </c>
      <c r="K2056" s="1" t="s">
        <v>7164</v>
      </c>
      <c r="L2056" s="1">
        <v>332.7</v>
      </c>
      <c r="M2056" s="13">
        <v>295082.49</v>
      </c>
      <c r="N2056" s="1">
        <v>180656.1</v>
      </c>
      <c r="O2056" s="13"/>
    </row>
    <row r="2057">
      <c r="A2057" s="1" t="s">
        <v>11292</v>
      </c>
      <c r="B2057" s="1" t="s">
        <v>7180</v>
      </c>
      <c r="C2057" s="1" t="s">
        <v>11293</v>
      </c>
      <c r="D2057" s="1" t="s">
        <v>7174</v>
      </c>
      <c r="E2057" s="1">
        <v>714.0</v>
      </c>
      <c r="F2057" s="1">
        <v>312.91</v>
      </c>
      <c r="G2057" s="1" t="s">
        <v>7169</v>
      </c>
      <c r="H2057" s="12">
        <v>45739.0</v>
      </c>
      <c r="I2057" s="1">
        <v>3.0</v>
      </c>
      <c r="J2057" s="1">
        <v>2025.0</v>
      </c>
      <c r="K2057" s="1" t="s">
        <v>7164</v>
      </c>
      <c r="L2057" s="1">
        <v>424.9</v>
      </c>
      <c r="M2057" s="13">
        <v>223417.74</v>
      </c>
      <c r="N2057" s="1">
        <v>303378.6</v>
      </c>
      <c r="O2057" s="13"/>
    </row>
    <row r="2058">
      <c r="A2058" s="1" t="s">
        <v>11294</v>
      </c>
      <c r="B2058" s="1" t="s">
        <v>7180</v>
      </c>
      <c r="C2058" s="1" t="s">
        <v>11295</v>
      </c>
      <c r="D2058" s="1" t="s">
        <v>7188</v>
      </c>
      <c r="E2058" s="1">
        <v>478.0</v>
      </c>
      <c r="F2058" s="1">
        <v>395.18</v>
      </c>
      <c r="G2058" s="1" t="s">
        <v>7185</v>
      </c>
      <c r="H2058" s="12">
        <v>45981.0</v>
      </c>
      <c r="I2058" s="1">
        <v>11.0</v>
      </c>
      <c r="J2058" s="1">
        <v>2025.0</v>
      </c>
      <c r="K2058" s="1" t="s">
        <v>7164</v>
      </c>
      <c r="L2058" s="1">
        <v>258.8</v>
      </c>
      <c r="M2058" s="13">
        <v>188896.04</v>
      </c>
      <c r="N2058" s="1">
        <v>123706.4</v>
      </c>
      <c r="O2058" s="13"/>
    </row>
    <row r="2059">
      <c r="A2059" s="1" t="s">
        <v>11296</v>
      </c>
      <c r="B2059" s="1" t="s">
        <v>7166</v>
      </c>
      <c r="C2059" s="1" t="s">
        <v>11297</v>
      </c>
      <c r="D2059" s="1" t="s">
        <v>7210</v>
      </c>
      <c r="E2059" s="1">
        <v>268.0</v>
      </c>
      <c r="F2059" s="1">
        <v>406.96</v>
      </c>
      <c r="G2059" s="1" t="s">
        <v>7182</v>
      </c>
      <c r="H2059" s="12">
        <v>45691.0</v>
      </c>
      <c r="I2059" s="1">
        <v>2.0</v>
      </c>
      <c r="J2059" s="1">
        <v>2025.0</v>
      </c>
      <c r="K2059" s="1" t="s">
        <v>7170</v>
      </c>
      <c r="L2059" s="1">
        <v>405.2</v>
      </c>
      <c r="M2059" s="13">
        <v>109065.28</v>
      </c>
      <c r="N2059" s="1">
        <v>108593.6</v>
      </c>
      <c r="O2059" s="13"/>
    </row>
    <row r="2060">
      <c r="A2060" s="1" t="s">
        <v>11298</v>
      </c>
      <c r="B2060" s="1" t="s">
        <v>7160</v>
      </c>
      <c r="C2060" s="1" t="s">
        <v>11299</v>
      </c>
      <c r="D2060" s="1" t="s">
        <v>7162</v>
      </c>
      <c r="E2060" s="1">
        <v>411.0</v>
      </c>
      <c r="F2060" s="1">
        <v>560.93</v>
      </c>
      <c r="G2060" s="1" t="s">
        <v>7178</v>
      </c>
      <c r="H2060" s="12">
        <v>45668.0</v>
      </c>
      <c r="I2060" s="1">
        <v>1.0</v>
      </c>
      <c r="J2060" s="1">
        <v>2025.0</v>
      </c>
      <c r="K2060" s="1" t="s">
        <v>7170</v>
      </c>
      <c r="L2060" s="1">
        <v>184.6</v>
      </c>
      <c r="M2060" s="13">
        <v>230542.23</v>
      </c>
      <c r="N2060" s="1">
        <v>75870.6</v>
      </c>
      <c r="O2060" s="13"/>
    </row>
    <row r="2061">
      <c r="A2061" s="1" t="s">
        <v>11300</v>
      </c>
      <c r="B2061" s="1" t="s">
        <v>7180</v>
      </c>
      <c r="C2061" s="1" t="s">
        <v>11301</v>
      </c>
      <c r="D2061" s="1" t="s">
        <v>7174</v>
      </c>
      <c r="E2061" s="1">
        <v>834.0</v>
      </c>
      <c r="F2061" s="1">
        <v>330.06</v>
      </c>
      <c r="G2061" s="1" t="s">
        <v>7182</v>
      </c>
      <c r="H2061" s="12">
        <v>45770.0</v>
      </c>
      <c r="I2061" s="1">
        <v>4.0</v>
      </c>
      <c r="J2061" s="1">
        <v>2025.0</v>
      </c>
      <c r="K2061" s="1" t="s">
        <v>7164</v>
      </c>
      <c r="L2061" s="1">
        <v>336.9</v>
      </c>
      <c r="M2061" s="13">
        <v>275270.04</v>
      </c>
      <c r="N2061" s="1">
        <v>280974.6</v>
      </c>
      <c r="O2061" s="13"/>
    </row>
    <row r="2062">
      <c r="A2062" s="1" t="s">
        <v>11302</v>
      </c>
      <c r="B2062" s="1" t="s">
        <v>7166</v>
      </c>
      <c r="C2062" s="1" t="s">
        <v>11303</v>
      </c>
      <c r="D2062" s="1" t="s">
        <v>7198</v>
      </c>
      <c r="E2062" s="1">
        <v>231.0</v>
      </c>
      <c r="F2062" s="1">
        <v>513.01</v>
      </c>
      <c r="G2062" s="1" t="s">
        <v>7178</v>
      </c>
      <c r="H2062" s="12">
        <v>45990.0</v>
      </c>
      <c r="I2062" s="1">
        <v>11.0</v>
      </c>
      <c r="J2062" s="1">
        <v>2025.0</v>
      </c>
      <c r="K2062" s="1" t="s">
        <v>7170</v>
      </c>
      <c r="L2062" s="1">
        <v>290.1</v>
      </c>
      <c r="M2062" s="13">
        <v>118505.31</v>
      </c>
      <c r="N2062" s="1">
        <v>67013.1</v>
      </c>
      <c r="O2062" s="13"/>
    </row>
    <row r="2063">
      <c r="A2063" s="1" t="s">
        <v>11304</v>
      </c>
      <c r="B2063" s="1" t="s">
        <v>7160</v>
      </c>
      <c r="C2063" s="1" t="s">
        <v>11305</v>
      </c>
      <c r="D2063" s="1" t="s">
        <v>7213</v>
      </c>
      <c r="E2063" s="1">
        <v>945.0</v>
      </c>
      <c r="F2063" s="1">
        <v>504.13</v>
      </c>
      <c r="G2063" s="1" t="s">
        <v>7182</v>
      </c>
      <c r="H2063" s="12">
        <v>45950.0</v>
      </c>
      <c r="I2063" s="1">
        <v>10.0</v>
      </c>
      <c r="J2063" s="1">
        <v>2025.0</v>
      </c>
      <c r="K2063" s="1" t="s">
        <v>7170</v>
      </c>
      <c r="L2063" s="1">
        <v>485.6</v>
      </c>
      <c r="M2063" s="13">
        <v>476402.85</v>
      </c>
      <c r="N2063" s="1">
        <v>458892.0</v>
      </c>
      <c r="O2063" s="13"/>
    </row>
    <row r="2064">
      <c r="A2064" s="1" t="s">
        <v>11306</v>
      </c>
      <c r="B2064" s="1" t="s">
        <v>7166</v>
      </c>
      <c r="C2064" s="1" t="s">
        <v>11307</v>
      </c>
      <c r="D2064" s="1" t="s">
        <v>7174</v>
      </c>
      <c r="E2064" s="1">
        <v>658.0</v>
      </c>
      <c r="F2064" s="1">
        <v>376.39</v>
      </c>
      <c r="G2064" s="1" t="s">
        <v>7204</v>
      </c>
      <c r="H2064" s="12">
        <v>45992.0</v>
      </c>
      <c r="I2064" s="1">
        <v>12.0</v>
      </c>
      <c r="J2064" s="1">
        <v>2025.0</v>
      </c>
      <c r="K2064" s="1" t="s">
        <v>7164</v>
      </c>
      <c r="L2064" s="1">
        <v>404.7</v>
      </c>
      <c r="M2064" s="13">
        <v>247664.62</v>
      </c>
      <c r="N2064" s="1">
        <v>266292.6</v>
      </c>
      <c r="O2064" s="13"/>
    </row>
    <row r="2065">
      <c r="A2065" s="1" t="s">
        <v>11308</v>
      </c>
      <c r="B2065" s="1" t="s">
        <v>7180</v>
      </c>
      <c r="C2065" s="1" t="s">
        <v>11309</v>
      </c>
      <c r="D2065" s="1" t="s">
        <v>7198</v>
      </c>
      <c r="E2065" s="1">
        <v>735.0</v>
      </c>
      <c r="F2065" s="1">
        <v>552.61</v>
      </c>
      <c r="G2065" s="1" t="s">
        <v>7182</v>
      </c>
      <c r="H2065" s="12">
        <v>45758.0</v>
      </c>
      <c r="I2065" s="1">
        <v>4.0</v>
      </c>
      <c r="J2065" s="1">
        <v>2025.0</v>
      </c>
      <c r="K2065" s="1" t="s">
        <v>7170</v>
      </c>
      <c r="L2065" s="1">
        <v>457.2</v>
      </c>
      <c r="M2065" s="13">
        <v>406168.35</v>
      </c>
      <c r="N2065" s="1">
        <v>336042.0</v>
      </c>
      <c r="O2065" s="13"/>
    </row>
    <row r="2066">
      <c r="A2066" s="1" t="s">
        <v>11310</v>
      </c>
      <c r="B2066" s="1" t="s">
        <v>7166</v>
      </c>
      <c r="C2066" s="1" t="s">
        <v>11311</v>
      </c>
      <c r="D2066" s="1" t="s">
        <v>7210</v>
      </c>
      <c r="E2066" s="1">
        <v>469.0</v>
      </c>
      <c r="F2066" s="1">
        <v>402.46</v>
      </c>
      <c r="G2066" s="1" t="s">
        <v>7191</v>
      </c>
      <c r="H2066" s="12">
        <v>45710.0</v>
      </c>
      <c r="I2066" s="1">
        <v>2.0</v>
      </c>
      <c r="J2066" s="1">
        <v>2025.0</v>
      </c>
      <c r="K2066" s="1" t="s">
        <v>7164</v>
      </c>
      <c r="L2066" s="1">
        <v>363.7</v>
      </c>
      <c r="M2066" s="13">
        <v>188753.74</v>
      </c>
      <c r="N2066" s="1">
        <v>170575.3</v>
      </c>
      <c r="O2066" s="13"/>
    </row>
    <row r="2067">
      <c r="A2067" s="1" t="s">
        <v>11312</v>
      </c>
      <c r="B2067" s="1" t="s">
        <v>7160</v>
      </c>
      <c r="C2067" s="1" t="s">
        <v>11313</v>
      </c>
      <c r="D2067" s="1" t="s">
        <v>7198</v>
      </c>
      <c r="E2067" s="1">
        <v>936.0</v>
      </c>
      <c r="F2067" s="1">
        <v>303.46</v>
      </c>
      <c r="G2067" s="1" t="s">
        <v>7163</v>
      </c>
      <c r="H2067" s="12">
        <v>46000.0</v>
      </c>
      <c r="I2067" s="1">
        <v>12.0</v>
      </c>
      <c r="J2067" s="1">
        <v>2025.0</v>
      </c>
      <c r="K2067" s="1" t="s">
        <v>7164</v>
      </c>
      <c r="L2067" s="1">
        <v>365.7</v>
      </c>
      <c r="M2067" s="13">
        <v>284038.56</v>
      </c>
      <c r="N2067" s="1">
        <v>342295.2</v>
      </c>
      <c r="O2067" s="13"/>
    </row>
    <row r="2068">
      <c r="A2068" s="1" t="s">
        <v>11314</v>
      </c>
      <c r="B2068" s="1" t="s">
        <v>7166</v>
      </c>
      <c r="C2068" s="1" t="s">
        <v>11315</v>
      </c>
      <c r="D2068" s="1" t="s">
        <v>7210</v>
      </c>
      <c r="E2068" s="1">
        <v>477.0</v>
      </c>
      <c r="F2068" s="1">
        <v>573.06</v>
      </c>
      <c r="G2068" s="1" t="s">
        <v>7191</v>
      </c>
      <c r="H2068" s="12">
        <v>45877.0</v>
      </c>
      <c r="I2068" s="1">
        <v>8.0</v>
      </c>
      <c r="J2068" s="1">
        <v>2025.0</v>
      </c>
      <c r="K2068" s="1" t="s">
        <v>7170</v>
      </c>
      <c r="L2068" s="1">
        <v>353.0</v>
      </c>
      <c r="M2068" s="13">
        <v>273349.62</v>
      </c>
      <c r="N2068" s="1">
        <v>168381.0</v>
      </c>
      <c r="O2068" s="13"/>
    </row>
    <row r="2069">
      <c r="A2069" s="1" t="s">
        <v>11316</v>
      </c>
      <c r="B2069" s="1" t="s">
        <v>7180</v>
      </c>
      <c r="C2069" s="1" t="s">
        <v>11317</v>
      </c>
      <c r="D2069" s="1" t="s">
        <v>7213</v>
      </c>
      <c r="E2069" s="1">
        <v>482.0</v>
      </c>
      <c r="F2069" s="1">
        <v>394.58</v>
      </c>
      <c r="G2069" s="1" t="s">
        <v>7169</v>
      </c>
      <c r="H2069" s="12">
        <v>45959.0</v>
      </c>
      <c r="I2069" s="1">
        <v>10.0</v>
      </c>
      <c r="J2069" s="1">
        <v>2025.0</v>
      </c>
      <c r="K2069" s="1" t="s">
        <v>7164</v>
      </c>
      <c r="L2069" s="1">
        <v>479.6</v>
      </c>
      <c r="M2069" s="13">
        <v>190187.56</v>
      </c>
      <c r="N2069" s="1">
        <v>231167.2</v>
      </c>
      <c r="O2069" s="13"/>
    </row>
    <row r="2070">
      <c r="A2070" s="1" t="s">
        <v>11318</v>
      </c>
      <c r="B2070" s="1" t="s">
        <v>7166</v>
      </c>
      <c r="C2070" s="1" t="s">
        <v>11319</v>
      </c>
      <c r="D2070" s="1" t="s">
        <v>7210</v>
      </c>
      <c r="E2070" s="1">
        <v>343.0</v>
      </c>
      <c r="F2070" s="1">
        <v>466.4</v>
      </c>
      <c r="G2070" s="1" t="s">
        <v>7191</v>
      </c>
      <c r="H2070" s="12">
        <v>45817.0</v>
      </c>
      <c r="I2070" s="1">
        <v>6.0</v>
      </c>
      <c r="J2070" s="1">
        <v>2025.0</v>
      </c>
      <c r="K2070" s="1" t="s">
        <v>7170</v>
      </c>
      <c r="L2070" s="1">
        <v>252.4</v>
      </c>
      <c r="M2070" s="13">
        <v>159975.2</v>
      </c>
      <c r="N2070" s="1">
        <v>86573.2</v>
      </c>
      <c r="O2070" s="13"/>
    </row>
    <row r="2071">
      <c r="A2071" s="1" t="s">
        <v>11320</v>
      </c>
      <c r="B2071" s="1" t="s">
        <v>7180</v>
      </c>
      <c r="C2071" s="1" t="s">
        <v>11321</v>
      </c>
      <c r="D2071" s="1" t="s">
        <v>7198</v>
      </c>
      <c r="E2071" s="1">
        <v>210.0</v>
      </c>
      <c r="F2071" s="1">
        <v>310.09</v>
      </c>
      <c r="G2071" s="1" t="s">
        <v>7178</v>
      </c>
      <c r="H2071" s="12">
        <v>45829.0</v>
      </c>
      <c r="I2071" s="1">
        <v>6.0</v>
      </c>
      <c r="J2071" s="1">
        <v>2025.0</v>
      </c>
      <c r="K2071" s="1" t="s">
        <v>7164</v>
      </c>
      <c r="L2071" s="1">
        <v>467.1</v>
      </c>
      <c r="M2071" s="13">
        <v>65118.9</v>
      </c>
      <c r="N2071" s="1">
        <v>98091.0</v>
      </c>
      <c r="O2071" s="13"/>
    </row>
    <row r="2072">
      <c r="A2072" s="1" t="s">
        <v>11322</v>
      </c>
      <c r="B2072" s="1" t="s">
        <v>7206</v>
      </c>
      <c r="C2072" s="1" t="s">
        <v>11323</v>
      </c>
      <c r="D2072" s="1" t="s">
        <v>7210</v>
      </c>
      <c r="E2072" s="1">
        <v>268.0</v>
      </c>
      <c r="F2072" s="1">
        <v>397.2</v>
      </c>
      <c r="G2072" s="1" t="s">
        <v>7182</v>
      </c>
      <c r="H2072" s="12">
        <v>45965.0</v>
      </c>
      <c r="I2072" s="1">
        <v>11.0</v>
      </c>
      <c r="J2072" s="1">
        <v>2025.0</v>
      </c>
      <c r="K2072" s="1" t="s">
        <v>7164</v>
      </c>
      <c r="L2072" s="1">
        <v>117.4</v>
      </c>
      <c r="M2072" s="13">
        <v>106449.6</v>
      </c>
      <c r="N2072" s="1">
        <v>31463.2</v>
      </c>
      <c r="O2072" s="13"/>
    </row>
    <row r="2073">
      <c r="A2073" s="1" t="s">
        <v>11324</v>
      </c>
      <c r="B2073" s="1" t="s">
        <v>7202</v>
      </c>
      <c r="C2073" s="1" t="s">
        <v>11325</v>
      </c>
      <c r="D2073" s="1" t="s">
        <v>7162</v>
      </c>
      <c r="E2073" s="1">
        <v>158.0</v>
      </c>
      <c r="F2073" s="1">
        <v>458.77</v>
      </c>
      <c r="G2073" s="1" t="s">
        <v>7204</v>
      </c>
      <c r="H2073" s="12">
        <v>45909.0</v>
      </c>
      <c r="I2073" s="1">
        <v>9.0</v>
      </c>
      <c r="J2073" s="1">
        <v>2025.0</v>
      </c>
      <c r="K2073" s="1" t="s">
        <v>7164</v>
      </c>
      <c r="L2073" s="1">
        <v>144.4</v>
      </c>
      <c r="M2073" s="13">
        <v>72485.66</v>
      </c>
      <c r="N2073" s="1">
        <v>22815.2</v>
      </c>
      <c r="O2073" s="13"/>
    </row>
    <row r="2074">
      <c r="A2074" s="1" t="s">
        <v>11326</v>
      </c>
      <c r="B2074" s="1" t="s">
        <v>7176</v>
      </c>
      <c r="C2074" s="1" t="s">
        <v>11327</v>
      </c>
      <c r="D2074" s="1" t="s">
        <v>7210</v>
      </c>
      <c r="E2074" s="1">
        <v>379.0</v>
      </c>
      <c r="F2074" s="1">
        <v>562.65</v>
      </c>
      <c r="G2074" s="1" t="s">
        <v>7163</v>
      </c>
      <c r="H2074" s="12">
        <v>45962.0</v>
      </c>
      <c r="I2074" s="1">
        <v>11.0</v>
      </c>
      <c r="J2074" s="1">
        <v>2025.0</v>
      </c>
      <c r="K2074" s="1" t="s">
        <v>7164</v>
      </c>
      <c r="L2074" s="1">
        <v>339.3</v>
      </c>
      <c r="M2074" s="13">
        <v>213244.35</v>
      </c>
      <c r="N2074" s="1">
        <v>128594.7</v>
      </c>
      <c r="O2074" s="13"/>
    </row>
    <row r="2075">
      <c r="A2075" s="1" t="s">
        <v>11328</v>
      </c>
      <c r="B2075" s="1" t="s">
        <v>7172</v>
      </c>
      <c r="C2075" s="1" t="s">
        <v>11329</v>
      </c>
      <c r="D2075" s="1" t="s">
        <v>7210</v>
      </c>
      <c r="E2075" s="1">
        <v>450.0</v>
      </c>
      <c r="F2075" s="1">
        <v>345.01</v>
      </c>
      <c r="G2075" s="1" t="s">
        <v>7182</v>
      </c>
      <c r="H2075" s="12">
        <v>45946.0</v>
      </c>
      <c r="I2075" s="1">
        <v>10.0</v>
      </c>
      <c r="J2075" s="1">
        <v>2025.0</v>
      </c>
      <c r="K2075" s="1" t="s">
        <v>7170</v>
      </c>
      <c r="L2075" s="1">
        <v>256.8</v>
      </c>
      <c r="M2075" s="13">
        <v>155254.5</v>
      </c>
      <c r="N2075" s="1">
        <v>115560.0</v>
      </c>
      <c r="O2075" s="13"/>
    </row>
    <row r="2076">
      <c r="A2076" s="1" t="s">
        <v>11330</v>
      </c>
      <c r="B2076" s="1" t="s">
        <v>7160</v>
      </c>
      <c r="C2076" s="1" t="s">
        <v>11331</v>
      </c>
      <c r="D2076" s="1" t="s">
        <v>7188</v>
      </c>
      <c r="E2076" s="1">
        <v>362.0</v>
      </c>
      <c r="F2076" s="1">
        <v>344.23</v>
      </c>
      <c r="G2076" s="1" t="s">
        <v>7185</v>
      </c>
      <c r="H2076" s="12">
        <v>45734.0</v>
      </c>
      <c r="I2076" s="1">
        <v>3.0</v>
      </c>
      <c r="J2076" s="1">
        <v>2025.0</v>
      </c>
      <c r="K2076" s="1" t="s">
        <v>7170</v>
      </c>
      <c r="L2076" s="1">
        <v>492.3</v>
      </c>
      <c r="M2076" s="13">
        <v>124611.26</v>
      </c>
      <c r="N2076" s="1">
        <v>178212.6</v>
      </c>
      <c r="O2076" s="13"/>
    </row>
    <row r="2077">
      <c r="A2077" s="1" t="s">
        <v>11332</v>
      </c>
      <c r="B2077" s="1" t="s">
        <v>7202</v>
      </c>
      <c r="C2077" s="1" t="s">
        <v>11333</v>
      </c>
      <c r="D2077" s="1" t="s">
        <v>7188</v>
      </c>
      <c r="E2077" s="1">
        <v>558.0</v>
      </c>
      <c r="F2077" s="1">
        <v>455.06</v>
      </c>
      <c r="G2077" s="1" t="s">
        <v>7182</v>
      </c>
      <c r="H2077" s="12">
        <v>45719.0</v>
      </c>
      <c r="I2077" s="1">
        <v>3.0</v>
      </c>
      <c r="J2077" s="1">
        <v>2025.0</v>
      </c>
      <c r="K2077" s="1" t="s">
        <v>7170</v>
      </c>
      <c r="L2077" s="1">
        <v>352.6</v>
      </c>
      <c r="M2077" s="13">
        <v>253923.48</v>
      </c>
      <c r="N2077" s="1">
        <v>196750.8</v>
      </c>
      <c r="O2077" s="13"/>
    </row>
    <row r="2078">
      <c r="A2078" s="1" t="s">
        <v>11334</v>
      </c>
      <c r="B2078" s="1" t="s">
        <v>7202</v>
      </c>
      <c r="C2078" s="1" t="s">
        <v>11335</v>
      </c>
      <c r="D2078" s="1" t="s">
        <v>7162</v>
      </c>
      <c r="E2078" s="1">
        <v>131.0</v>
      </c>
      <c r="F2078" s="1">
        <v>384.57</v>
      </c>
      <c r="G2078" s="1" t="s">
        <v>7185</v>
      </c>
      <c r="H2078" s="12">
        <v>45949.0</v>
      </c>
      <c r="I2078" s="1">
        <v>10.0</v>
      </c>
      <c r="J2078" s="1">
        <v>2025.0</v>
      </c>
      <c r="K2078" s="1" t="s">
        <v>7164</v>
      </c>
      <c r="L2078" s="1">
        <v>101.3</v>
      </c>
      <c r="M2078" s="13">
        <v>50378.67</v>
      </c>
      <c r="N2078" s="1">
        <v>13270.3</v>
      </c>
      <c r="O2078" s="13"/>
    </row>
    <row r="2079">
      <c r="A2079" s="1" t="s">
        <v>11336</v>
      </c>
      <c r="B2079" s="1" t="s">
        <v>7166</v>
      </c>
      <c r="C2079" s="1" t="s">
        <v>11337</v>
      </c>
      <c r="D2079" s="1" t="s">
        <v>7213</v>
      </c>
      <c r="E2079" s="1">
        <v>787.0</v>
      </c>
      <c r="F2079" s="1">
        <v>512.7</v>
      </c>
      <c r="G2079" s="1" t="s">
        <v>7169</v>
      </c>
      <c r="H2079" s="12">
        <v>45929.0</v>
      </c>
      <c r="I2079" s="1">
        <v>9.0</v>
      </c>
      <c r="J2079" s="1">
        <v>2025.0</v>
      </c>
      <c r="K2079" s="1" t="s">
        <v>7170</v>
      </c>
      <c r="L2079" s="1">
        <v>168.2</v>
      </c>
      <c r="M2079" s="13">
        <v>403494.9</v>
      </c>
      <c r="N2079" s="1">
        <v>132373.4</v>
      </c>
      <c r="O2079" s="13"/>
    </row>
    <row r="2080">
      <c r="A2080" s="1" t="s">
        <v>11338</v>
      </c>
      <c r="B2080" s="1" t="s">
        <v>7202</v>
      </c>
      <c r="C2080" s="1" t="s">
        <v>11339</v>
      </c>
      <c r="D2080" s="1" t="s">
        <v>7198</v>
      </c>
      <c r="E2080" s="1">
        <v>828.0</v>
      </c>
      <c r="F2080" s="1">
        <v>476.43</v>
      </c>
      <c r="G2080" s="1" t="s">
        <v>7204</v>
      </c>
      <c r="H2080" s="12">
        <v>45911.0</v>
      </c>
      <c r="I2080" s="1">
        <v>9.0</v>
      </c>
      <c r="J2080" s="1">
        <v>2025.0</v>
      </c>
      <c r="K2080" s="1" t="s">
        <v>7164</v>
      </c>
      <c r="L2080" s="1">
        <v>137.8</v>
      </c>
      <c r="M2080" s="13">
        <v>394484.04</v>
      </c>
      <c r="N2080" s="1">
        <v>114098.4</v>
      </c>
      <c r="O2080" s="13"/>
    </row>
    <row r="2081">
      <c r="A2081" s="1" t="s">
        <v>11340</v>
      </c>
      <c r="B2081" s="1" t="s">
        <v>7166</v>
      </c>
      <c r="C2081" s="1" t="s">
        <v>11341</v>
      </c>
      <c r="D2081" s="1" t="s">
        <v>7210</v>
      </c>
      <c r="E2081" s="1">
        <v>358.0</v>
      </c>
      <c r="F2081" s="1">
        <v>363.02</v>
      </c>
      <c r="G2081" s="1" t="s">
        <v>7191</v>
      </c>
      <c r="H2081" s="12">
        <v>45686.0</v>
      </c>
      <c r="I2081" s="1">
        <v>1.0</v>
      </c>
      <c r="J2081" s="1">
        <v>2025.0</v>
      </c>
      <c r="K2081" s="1" t="s">
        <v>7164</v>
      </c>
      <c r="L2081" s="1">
        <v>434.8</v>
      </c>
      <c r="M2081" s="13">
        <v>129961.16</v>
      </c>
      <c r="N2081" s="1">
        <v>155658.4</v>
      </c>
      <c r="O2081" s="13"/>
    </row>
    <row r="2082">
      <c r="A2082" s="1" t="s">
        <v>11342</v>
      </c>
      <c r="B2082" s="1" t="s">
        <v>7206</v>
      </c>
      <c r="C2082" s="1" t="s">
        <v>11343</v>
      </c>
      <c r="D2082" s="1" t="s">
        <v>7162</v>
      </c>
      <c r="E2082" s="1">
        <v>764.0</v>
      </c>
      <c r="F2082" s="1">
        <v>346.41</v>
      </c>
      <c r="G2082" s="1" t="s">
        <v>7185</v>
      </c>
      <c r="H2082" s="12">
        <v>45843.0</v>
      </c>
      <c r="I2082" s="1">
        <v>7.0</v>
      </c>
      <c r="J2082" s="1">
        <v>2025.0</v>
      </c>
      <c r="K2082" s="1" t="s">
        <v>7170</v>
      </c>
      <c r="L2082" s="1">
        <v>498.1</v>
      </c>
      <c r="M2082" s="13">
        <v>264657.24</v>
      </c>
      <c r="N2082" s="1">
        <v>380548.4</v>
      </c>
      <c r="O2082" s="13"/>
    </row>
    <row r="2083">
      <c r="A2083" s="1" t="s">
        <v>11344</v>
      </c>
      <c r="B2083" s="1" t="s">
        <v>7160</v>
      </c>
      <c r="C2083" s="1" t="s">
        <v>11345</v>
      </c>
      <c r="D2083" s="1" t="s">
        <v>7168</v>
      </c>
      <c r="E2083" s="1">
        <v>194.0</v>
      </c>
      <c r="F2083" s="1">
        <v>571.76</v>
      </c>
      <c r="G2083" s="1" t="s">
        <v>7169</v>
      </c>
      <c r="H2083" s="12">
        <v>45715.0</v>
      </c>
      <c r="I2083" s="1">
        <v>2.0</v>
      </c>
      <c r="J2083" s="1">
        <v>2025.0</v>
      </c>
      <c r="K2083" s="1" t="s">
        <v>7164</v>
      </c>
      <c r="L2083" s="1">
        <v>187.3</v>
      </c>
      <c r="M2083" s="13">
        <v>110921.44</v>
      </c>
      <c r="N2083" s="1">
        <v>36336.2</v>
      </c>
      <c r="O2083" s="13"/>
    </row>
    <row r="2084">
      <c r="A2084" s="1" t="s">
        <v>11346</v>
      </c>
      <c r="B2084" s="1" t="s">
        <v>7206</v>
      </c>
      <c r="C2084" s="1" t="s">
        <v>11347</v>
      </c>
      <c r="D2084" s="1" t="s">
        <v>7162</v>
      </c>
      <c r="E2084" s="1">
        <v>283.0</v>
      </c>
      <c r="F2084" s="1">
        <v>409.01</v>
      </c>
      <c r="G2084" s="1" t="s">
        <v>7163</v>
      </c>
      <c r="H2084" s="12">
        <v>45918.0</v>
      </c>
      <c r="I2084" s="1">
        <v>9.0</v>
      </c>
      <c r="J2084" s="1">
        <v>2025.0</v>
      </c>
      <c r="K2084" s="1" t="s">
        <v>7164</v>
      </c>
      <c r="L2084" s="1">
        <v>432.1</v>
      </c>
      <c r="M2084" s="13">
        <v>115749.83</v>
      </c>
      <c r="N2084" s="1">
        <v>122284.3</v>
      </c>
      <c r="O2084" s="13"/>
    </row>
    <row r="2085">
      <c r="A2085" s="1" t="s">
        <v>11348</v>
      </c>
      <c r="B2085" s="1" t="s">
        <v>7166</v>
      </c>
      <c r="C2085" s="1" t="s">
        <v>11349</v>
      </c>
      <c r="D2085" s="1" t="s">
        <v>7210</v>
      </c>
      <c r="E2085" s="1">
        <v>776.0</v>
      </c>
      <c r="F2085" s="1">
        <v>336.75</v>
      </c>
      <c r="G2085" s="1" t="s">
        <v>7191</v>
      </c>
      <c r="H2085" s="12">
        <v>46015.0</v>
      </c>
      <c r="I2085" s="1">
        <v>12.0</v>
      </c>
      <c r="J2085" s="1">
        <v>2025.0</v>
      </c>
      <c r="K2085" s="1" t="s">
        <v>7170</v>
      </c>
      <c r="L2085" s="1">
        <v>278.8</v>
      </c>
      <c r="M2085" s="13">
        <v>261318.0</v>
      </c>
      <c r="N2085" s="1">
        <v>216348.8</v>
      </c>
      <c r="O2085" s="13"/>
    </row>
    <row r="2086">
      <c r="A2086" s="1" t="s">
        <v>11350</v>
      </c>
      <c r="B2086" s="1" t="s">
        <v>7202</v>
      </c>
      <c r="C2086" s="1" t="s">
        <v>11351</v>
      </c>
      <c r="D2086" s="1" t="s">
        <v>7188</v>
      </c>
      <c r="E2086" s="1">
        <v>451.0</v>
      </c>
      <c r="F2086" s="1">
        <v>349.5</v>
      </c>
      <c r="G2086" s="1" t="s">
        <v>7178</v>
      </c>
      <c r="H2086" s="12">
        <v>45976.0</v>
      </c>
      <c r="I2086" s="1">
        <v>11.0</v>
      </c>
      <c r="J2086" s="1">
        <v>2025.0</v>
      </c>
      <c r="K2086" s="1" t="s">
        <v>7164</v>
      </c>
      <c r="L2086" s="1">
        <v>150.6</v>
      </c>
      <c r="M2086" s="13">
        <v>157624.5</v>
      </c>
      <c r="N2086" s="1">
        <v>67920.6</v>
      </c>
      <c r="O2086" s="13"/>
    </row>
    <row r="2087">
      <c r="A2087" s="1" t="s">
        <v>11352</v>
      </c>
      <c r="B2087" s="1" t="s">
        <v>7206</v>
      </c>
      <c r="C2087" s="1" t="s">
        <v>11353</v>
      </c>
      <c r="D2087" s="1" t="s">
        <v>7174</v>
      </c>
      <c r="E2087" s="1">
        <v>124.0</v>
      </c>
      <c r="F2087" s="1">
        <v>538.1</v>
      </c>
      <c r="G2087" s="1" t="s">
        <v>7163</v>
      </c>
      <c r="H2087" s="12">
        <v>45768.0</v>
      </c>
      <c r="I2087" s="1">
        <v>4.0</v>
      </c>
      <c r="J2087" s="1">
        <v>2025.0</v>
      </c>
      <c r="K2087" s="1" t="s">
        <v>7170</v>
      </c>
      <c r="L2087" s="1">
        <v>137.3</v>
      </c>
      <c r="M2087" s="13">
        <v>66724.4</v>
      </c>
      <c r="N2087" s="1">
        <v>17025.2</v>
      </c>
      <c r="O2087" s="13"/>
    </row>
    <row r="2088">
      <c r="A2088" s="1" t="s">
        <v>11354</v>
      </c>
      <c r="B2088" s="1" t="s">
        <v>7202</v>
      </c>
      <c r="C2088" s="1" t="s">
        <v>11355</v>
      </c>
      <c r="D2088" s="1" t="s">
        <v>7162</v>
      </c>
      <c r="E2088" s="1">
        <v>199.0</v>
      </c>
      <c r="F2088" s="1">
        <v>347.73</v>
      </c>
      <c r="G2088" s="1" t="s">
        <v>7178</v>
      </c>
      <c r="H2088" s="12">
        <v>45954.0</v>
      </c>
      <c r="I2088" s="1">
        <v>10.0</v>
      </c>
      <c r="J2088" s="1">
        <v>2025.0</v>
      </c>
      <c r="K2088" s="1" t="s">
        <v>7164</v>
      </c>
      <c r="L2088" s="1">
        <v>156.4</v>
      </c>
      <c r="M2088" s="13">
        <v>69198.27</v>
      </c>
      <c r="N2088" s="1">
        <v>31123.6</v>
      </c>
      <c r="O2088" s="13"/>
    </row>
    <row r="2089">
      <c r="A2089" s="1" t="s">
        <v>11356</v>
      </c>
      <c r="B2089" s="1" t="s">
        <v>7166</v>
      </c>
      <c r="C2089" s="1" t="s">
        <v>11357</v>
      </c>
      <c r="D2089" s="1" t="s">
        <v>7198</v>
      </c>
      <c r="E2089" s="1">
        <v>739.0</v>
      </c>
      <c r="F2089" s="1">
        <v>478.26</v>
      </c>
      <c r="G2089" s="1" t="s">
        <v>7185</v>
      </c>
      <c r="H2089" s="12">
        <v>45837.0</v>
      </c>
      <c r="I2089" s="1">
        <v>6.0</v>
      </c>
      <c r="J2089" s="1">
        <v>2025.0</v>
      </c>
      <c r="K2089" s="1" t="s">
        <v>7170</v>
      </c>
      <c r="L2089" s="1">
        <v>453.5</v>
      </c>
      <c r="M2089" s="13">
        <v>353434.14</v>
      </c>
      <c r="N2089" s="1">
        <v>335136.5</v>
      </c>
      <c r="O2089" s="13"/>
    </row>
    <row r="2090">
      <c r="A2090" s="1" t="s">
        <v>11358</v>
      </c>
      <c r="B2090" s="1" t="s">
        <v>7166</v>
      </c>
      <c r="C2090" s="1" t="s">
        <v>11359</v>
      </c>
      <c r="D2090" s="1" t="s">
        <v>7198</v>
      </c>
      <c r="E2090" s="1">
        <v>764.0</v>
      </c>
      <c r="F2090" s="1">
        <v>445.08</v>
      </c>
      <c r="G2090" s="1" t="s">
        <v>7182</v>
      </c>
      <c r="H2090" s="12">
        <v>45699.0</v>
      </c>
      <c r="I2090" s="1">
        <v>2.0</v>
      </c>
      <c r="J2090" s="1">
        <v>2025.0</v>
      </c>
      <c r="K2090" s="1" t="s">
        <v>7170</v>
      </c>
      <c r="L2090" s="1">
        <v>147.0</v>
      </c>
      <c r="M2090" s="13">
        <v>340041.12</v>
      </c>
      <c r="N2090" s="1">
        <v>112308.0</v>
      </c>
      <c r="O2090" s="13"/>
    </row>
    <row r="2091">
      <c r="A2091" s="1" t="s">
        <v>11360</v>
      </c>
      <c r="B2091" s="1" t="s">
        <v>7166</v>
      </c>
      <c r="C2091" s="1" t="s">
        <v>11361</v>
      </c>
      <c r="D2091" s="1" t="s">
        <v>7210</v>
      </c>
      <c r="E2091" s="1">
        <v>948.0</v>
      </c>
      <c r="F2091" s="1">
        <v>587.41</v>
      </c>
      <c r="G2091" s="1" t="s">
        <v>7191</v>
      </c>
      <c r="H2091" s="12">
        <v>46013.0</v>
      </c>
      <c r="I2091" s="1">
        <v>12.0</v>
      </c>
      <c r="J2091" s="1">
        <v>2025.0</v>
      </c>
      <c r="K2091" s="1" t="s">
        <v>7170</v>
      </c>
      <c r="L2091" s="1">
        <v>125.8</v>
      </c>
      <c r="M2091" s="13">
        <v>556864.68</v>
      </c>
      <c r="N2091" s="1">
        <v>119258.4</v>
      </c>
      <c r="O2091" s="13"/>
    </row>
    <row r="2092">
      <c r="A2092" s="1" t="s">
        <v>11362</v>
      </c>
      <c r="B2092" s="1" t="s">
        <v>7206</v>
      </c>
      <c r="C2092" s="1" t="s">
        <v>11363</v>
      </c>
      <c r="D2092" s="1" t="s">
        <v>7174</v>
      </c>
      <c r="E2092" s="1">
        <v>146.0</v>
      </c>
      <c r="F2092" s="1">
        <v>515.82</v>
      </c>
      <c r="G2092" s="1" t="s">
        <v>7204</v>
      </c>
      <c r="H2092" s="12">
        <v>45734.0</v>
      </c>
      <c r="I2092" s="1">
        <v>3.0</v>
      </c>
      <c r="J2092" s="1">
        <v>2025.0</v>
      </c>
      <c r="K2092" s="1" t="s">
        <v>7164</v>
      </c>
      <c r="L2092" s="1">
        <v>210.2</v>
      </c>
      <c r="M2092" s="13">
        <v>75309.72</v>
      </c>
      <c r="N2092" s="1">
        <v>30689.2</v>
      </c>
      <c r="O2092" s="13"/>
    </row>
    <row r="2093">
      <c r="A2093" s="1" t="s">
        <v>11364</v>
      </c>
      <c r="B2093" s="1" t="s">
        <v>7166</v>
      </c>
      <c r="C2093" s="1" t="s">
        <v>11365</v>
      </c>
      <c r="D2093" s="1" t="s">
        <v>7162</v>
      </c>
      <c r="E2093" s="1">
        <v>166.0</v>
      </c>
      <c r="F2093" s="1">
        <v>354.86</v>
      </c>
      <c r="G2093" s="1" t="s">
        <v>7204</v>
      </c>
      <c r="H2093" s="12">
        <v>45953.0</v>
      </c>
      <c r="I2093" s="1">
        <v>10.0</v>
      </c>
      <c r="J2093" s="1">
        <v>2025.0</v>
      </c>
      <c r="K2093" s="1" t="s">
        <v>7170</v>
      </c>
      <c r="L2093" s="1">
        <v>176.3</v>
      </c>
      <c r="M2093" s="13">
        <v>58906.76</v>
      </c>
      <c r="N2093" s="1">
        <v>29265.8</v>
      </c>
      <c r="O2093" s="13"/>
    </row>
    <row r="2094">
      <c r="A2094" s="1" t="s">
        <v>11366</v>
      </c>
      <c r="B2094" s="1" t="s">
        <v>7160</v>
      </c>
      <c r="C2094" s="1" t="s">
        <v>11367</v>
      </c>
      <c r="D2094" s="1" t="s">
        <v>7162</v>
      </c>
      <c r="E2094" s="1">
        <v>323.0</v>
      </c>
      <c r="F2094" s="1">
        <v>396.94</v>
      </c>
      <c r="G2094" s="1" t="s">
        <v>7178</v>
      </c>
      <c r="H2094" s="12">
        <v>45952.0</v>
      </c>
      <c r="I2094" s="1">
        <v>10.0</v>
      </c>
      <c r="J2094" s="1">
        <v>2025.0</v>
      </c>
      <c r="K2094" s="1" t="s">
        <v>7170</v>
      </c>
      <c r="L2094" s="1">
        <v>114.3</v>
      </c>
      <c r="M2094" s="13">
        <v>128211.62</v>
      </c>
      <c r="N2094" s="1">
        <v>36918.9</v>
      </c>
      <c r="O2094" s="13"/>
    </row>
    <row r="2095">
      <c r="A2095" s="1" t="s">
        <v>11368</v>
      </c>
      <c r="B2095" s="1" t="s">
        <v>7176</v>
      </c>
      <c r="C2095" s="1" t="s">
        <v>11369</v>
      </c>
      <c r="D2095" s="1" t="s">
        <v>7213</v>
      </c>
      <c r="E2095" s="1">
        <v>961.0</v>
      </c>
      <c r="F2095" s="1">
        <v>590.55</v>
      </c>
      <c r="G2095" s="1" t="s">
        <v>7185</v>
      </c>
      <c r="H2095" s="12">
        <v>46005.0</v>
      </c>
      <c r="I2095" s="1">
        <v>12.0</v>
      </c>
      <c r="J2095" s="1">
        <v>2025.0</v>
      </c>
      <c r="K2095" s="1" t="s">
        <v>7170</v>
      </c>
      <c r="L2095" s="1">
        <v>181.9</v>
      </c>
      <c r="M2095" s="13">
        <v>567518.55</v>
      </c>
      <c r="N2095" s="1">
        <v>174805.9</v>
      </c>
      <c r="O2095" s="13"/>
    </row>
    <row r="2096">
      <c r="A2096" s="1" t="s">
        <v>11370</v>
      </c>
      <c r="B2096" s="1" t="s">
        <v>7176</v>
      </c>
      <c r="C2096" s="1" t="s">
        <v>11371</v>
      </c>
      <c r="D2096" s="1" t="s">
        <v>7210</v>
      </c>
      <c r="E2096" s="1">
        <v>930.0</v>
      </c>
      <c r="F2096" s="1">
        <v>345.98</v>
      </c>
      <c r="G2096" s="1" t="s">
        <v>7204</v>
      </c>
      <c r="H2096" s="12">
        <v>45783.0</v>
      </c>
      <c r="I2096" s="1">
        <v>5.0</v>
      </c>
      <c r="J2096" s="1">
        <v>2025.0</v>
      </c>
      <c r="K2096" s="1" t="s">
        <v>7164</v>
      </c>
      <c r="L2096" s="1">
        <v>143.4</v>
      </c>
      <c r="M2096" s="13">
        <v>321761.4</v>
      </c>
      <c r="N2096" s="1">
        <v>133362.0</v>
      </c>
      <c r="O2096" s="13"/>
    </row>
    <row r="2097">
      <c r="A2097" s="1" t="s">
        <v>11372</v>
      </c>
      <c r="B2097" s="1" t="s">
        <v>7160</v>
      </c>
      <c r="C2097" s="1" t="s">
        <v>11373</v>
      </c>
      <c r="D2097" s="1" t="s">
        <v>7168</v>
      </c>
      <c r="E2097" s="1">
        <v>749.0</v>
      </c>
      <c r="F2097" s="1">
        <v>459.77</v>
      </c>
      <c r="G2097" s="1" t="s">
        <v>7204</v>
      </c>
      <c r="H2097" s="12">
        <v>45822.0</v>
      </c>
      <c r="I2097" s="1">
        <v>6.0</v>
      </c>
      <c r="J2097" s="1">
        <v>2025.0</v>
      </c>
      <c r="K2097" s="1" t="s">
        <v>7164</v>
      </c>
      <c r="L2097" s="1">
        <v>347.4</v>
      </c>
      <c r="M2097" s="13">
        <v>344367.73</v>
      </c>
      <c r="N2097" s="1">
        <v>260202.6</v>
      </c>
      <c r="O2097" s="13"/>
    </row>
    <row r="2098">
      <c r="A2098" s="1" t="s">
        <v>11374</v>
      </c>
      <c r="B2098" s="1" t="s">
        <v>7160</v>
      </c>
      <c r="C2098" s="1" t="s">
        <v>11375</v>
      </c>
      <c r="D2098" s="1" t="s">
        <v>7168</v>
      </c>
      <c r="E2098" s="1">
        <v>242.0</v>
      </c>
      <c r="F2098" s="1">
        <v>379.91</v>
      </c>
      <c r="G2098" s="1" t="s">
        <v>7178</v>
      </c>
      <c r="H2098" s="12">
        <v>45902.0</v>
      </c>
      <c r="I2098" s="1">
        <v>9.0</v>
      </c>
      <c r="J2098" s="1">
        <v>2025.0</v>
      </c>
      <c r="K2098" s="1" t="s">
        <v>7164</v>
      </c>
      <c r="L2098" s="1">
        <v>297.7</v>
      </c>
      <c r="M2098" s="13">
        <v>91938.22</v>
      </c>
      <c r="N2098" s="1">
        <v>72043.4</v>
      </c>
      <c r="O2098" s="13"/>
    </row>
    <row r="2099">
      <c r="A2099" s="1" t="s">
        <v>11376</v>
      </c>
      <c r="B2099" s="1" t="s">
        <v>7176</v>
      </c>
      <c r="C2099" s="1" t="s">
        <v>11377</v>
      </c>
      <c r="D2099" s="1" t="s">
        <v>7168</v>
      </c>
      <c r="E2099" s="1">
        <v>824.0</v>
      </c>
      <c r="F2099" s="1">
        <v>546.33</v>
      </c>
      <c r="G2099" s="1" t="s">
        <v>7163</v>
      </c>
      <c r="H2099" s="12">
        <v>45827.0</v>
      </c>
      <c r="I2099" s="1">
        <v>6.0</v>
      </c>
      <c r="J2099" s="1">
        <v>2025.0</v>
      </c>
      <c r="K2099" s="1" t="s">
        <v>7170</v>
      </c>
      <c r="L2099" s="1">
        <v>482.9</v>
      </c>
      <c r="M2099" s="13">
        <v>450175.92</v>
      </c>
      <c r="N2099" s="1">
        <v>397909.6</v>
      </c>
      <c r="O2099" s="13"/>
    </row>
    <row r="2100">
      <c r="A2100" s="1" t="s">
        <v>11378</v>
      </c>
      <c r="B2100" s="1" t="s">
        <v>7172</v>
      </c>
      <c r="C2100" s="1" t="s">
        <v>11379</v>
      </c>
      <c r="D2100" s="1" t="s">
        <v>7210</v>
      </c>
      <c r="E2100" s="1">
        <v>309.0</v>
      </c>
      <c r="F2100" s="1">
        <v>318.39</v>
      </c>
      <c r="G2100" s="1" t="s">
        <v>7185</v>
      </c>
      <c r="H2100" s="12">
        <v>45685.0</v>
      </c>
      <c r="I2100" s="1">
        <v>1.0</v>
      </c>
      <c r="J2100" s="1">
        <v>2025.0</v>
      </c>
      <c r="K2100" s="1" t="s">
        <v>7170</v>
      </c>
      <c r="L2100" s="1">
        <v>242.8</v>
      </c>
      <c r="M2100" s="13">
        <v>98382.51</v>
      </c>
      <c r="N2100" s="1">
        <v>75025.2</v>
      </c>
      <c r="O2100" s="13"/>
    </row>
    <row r="2101">
      <c r="A2101" s="1" t="s">
        <v>11380</v>
      </c>
      <c r="B2101" s="1" t="s">
        <v>7160</v>
      </c>
      <c r="C2101" s="1" t="s">
        <v>11381</v>
      </c>
      <c r="D2101" s="1" t="s">
        <v>7210</v>
      </c>
      <c r="E2101" s="1">
        <v>841.0</v>
      </c>
      <c r="F2101" s="1">
        <v>591.39</v>
      </c>
      <c r="G2101" s="1" t="s">
        <v>7163</v>
      </c>
      <c r="H2101" s="12">
        <v>45939.0</v>
      </c>
      <c r="I2101" s="1">
        <v>10.0</v>
      </c>
      <c r="J2101" s="1">
        <v>2025.0</v>
      </c>
      <c r="K2101" s="1" t="s">
        <v>7164</v>
      </c>
      <c r="L2101" s="1">
        <v>159.3</v>
      </c>
      <c r="M2101" s="13">
        <v>497358.99</v>
      </c>
      <c r="N2101" s="1">
        <v>133971.3</v>
      </c>
      <c r="O2101" s="13"/>
    </row>
    <row r="2102">
      <c r="A2102" s="1" t="s">
        <v>11382</v>
      </c>
      <c r="B2102" s="1" t="s">
        <v>7202</v>
      </c>
      <c r="C2102" s="1" t="s">
        <v>11383</v>
      </c>
      <c r="D2102" s="1" t="s">
        <v>7162</v>
      </c>
      <c r="E2102" s="1">
        <v>415.0</v>
      </c>
      <c r="F2102" s="1">
        <v>584.95</v>
      </c>
      <c r="G2102" s="1" t="s">
        <v>7178</v>
      </c>
      <c r="H2102" s="12">
        <v>45721.0</v>
      </c>
      <c r="I2102" s="1">
        <v>3.0</v>
      </c>
      <c r="J2102" s="1">
        <v>2025.0</v>
      </c>
      <c r="K2102" s="1" t="s">
        <v>7170</v>
      </c>
      <c r="L2102" s="1">
        <v>430.0</v>
      </c>
      <c r="M2102" s="13">
        <v>242754.25</v>
      </c>
      <c r="N2102" s="1">
        <v>178450.0</v>
      </c>
      <c r="O2102" s="13"/>
    </row>
    <row r="2103">
      <c r="A2103" s="1" t="s">
        <v>11384</v>
      </c>
      <c r="B2103" s="1" t="s">
        <v>7176</v>
      </c>
      <c r="C2103" s="1" t="s">
        <v>11385</v>
      </c>
      <c r="D2103" s="1" t="s">
        <v>7174</v>
      </c>
      <c r="E2103" s="1">
        <v>210.0</v>
      </c>
      <c r="F2103" s="1">
        <v>309.42</v>
      </c>
      <c r="G2103" s="1" t="s">
        <v>7185</v>
      </c>
      <c r="H2103" s="12">
        <v>45864.0</v>
      </c>
      <c r="I2103" s="1">
        <v>7.0</v>
      </c>
      <c r="J2103" s="1">
        <v>2025.0</v>
      </c>
      <c r="K2103" s="1" t="s">
        <v>7170</v>
      </c>
      <c r="L2103" s="1">
        <v>137.1</v>
      </c>
      <c r="M2103" s="13">
        <v>64978.2</v>
      </c>
      <c r="N2103" s="1">
        <v>28791.0</v>
      </c>
      <c r="O2103" s="13"/>
    </row>
    <row r="2104">
      <c r="A2104" s="1" t="s">
        <v>11386</v>
      </c>
      <c r="B2104" s="1" t="s">
        <v>7202</v>
      </c>
      <c r="C2104" s="1" t="s">
        <v>11387</v>
      </c>
      <c r="D2104" s="1" t="s">
        <v>7210</v>
      </c>
      <c r="E2104" s="1">
        <v>636.0</v>
      </c>
      <c r="F2104" s="1">
        <v>438.05</v>
      </c>
      <c r="G2104" s="1" t="s">
        <v>7163</v>
      </c>
      <c r="H2104" s="12">
        <v>45720.0</v>
      </c>
      <c r="I2104" s="1">
        <v>3.0</v>
      </c>
      <c r="J2104" s="1">
        <v>2025.0</v>
      </c>
      <c r="K2104" s="1" t="s">
        <v>7164</v>
      </c>
      <c r="L2104" s="1">
        <v>127.5</v>
      </c>
      <c r="M2104" s="13">
        <v>278599.8</v>
      </c>
      <c r="N2104" s="1">
        <v>81090.0</v>
      </c>
      <c r="O2104" s="13"/>
    </row>
    <row r="2105">
      <c r="A2105" s="1" t="s">
        <v>11388</v>
      </c>
      <c r="B2105" s="1" t="s">
        <v>7176</v>
      </c>
      <c r="C2105" s="1" t="s">
        <v>11389</v>
      </c>
      <c r="D2105" s="1" t="s">
        <v>7174</v>
      </c>
      <c r="E2105" s="1">
        <v>579.0</v>
      </c>
      <c r="F2105" s="1">
        <v>348.2</v>
      </c>
      <c r="G2105" s="1" t="s">
        <v>7185</v>
      </c>
      <c r="H2105" s="12">
        <v>45723.0</v>
      </c>
      <c r="I2105" s="1">
        <v>3.0</v>
      </c>
      <c r="J2105" s="1">
        <v>2025.0</v>
      </c>
      <c r="K2105" s="1" t="s">
        <v>7170</v>
      </c>
      <c r="L2105" s="1">
        <v>139.2</v>
      </c>
      <c r="M2105" s="13">
        <v>201607.8</v>
      </c>
      <c r="N2105" s="1">
        <v>80596.8</v>
      </c>
      <c r="O2105" s="13"/>
    </row>
    <row r="2106">
      <c r="A2106" s="1" t="s">
        <v>11390</v>
      </c>
      <c r="B2106" s="1" t="s">
        <v>7160</v>
      </c>
      <c r="C2106" s="1" t="s">
        <v>11391</v>
      </c>
      <c r="D2106" s="1" t="s">
        <v>7168</v>
      </c>
      <c r="E2106" s="1">
        <v>680.0</v>
      </c>
      <c r="F2106" s="1">
        <v>527.58</v>
      </c>
      <c r="G2106" s="1" t="s">
        <v>7204</v>
      </c>
      <c r="H2106" s="12">
        <v>45883.0</v>
      </c>
      <c r="I2106" s="1">
        <v>8.0</v>
      </c>
      <c r="J2106" s="1">
        <v>2025.0</v>
      </c>
      <c r="K2106" s="1" t="s">
        <v>7164</v>
      </c>
      <c r="L2106" s="1">
        <v>335.1</v>
      </c>
      <c r="M2106" s="13">
        <v>358754.4</v>
      </c>
      <c r="N2106" s="1">
        <v>227868.0</v>
      </c>
      <c r="O2106" s="13"/>
    </row>
    <row r="2107">
      <c r="A2107" s="1" t="s">
        <v>11392</v>
      </c>
      <c r="B2107" s="1" t="s">
        <v>7160</v>
      </c>
      <c r="C2107" s="1" t="s">
        <v>11393</v>
      </c>
      <c r="D2107" s="1" t="s">
        <v>7162</v>
      </c>
      <c r="E2107" s="1">
        <v>322.0</v>
      </c>
      <c r="F2107" s="1">
        <v>473.98</v>
      </c>
      <c r="G2107" s="1" t="s">
        <v>7163</v>
      </c>
      <c r="H2107" s="12">
        <v>45662.0</v>
      </c>
      <c r="I2107" s="1">
        <v>1.0</v>
      </c>
      <c r="J2107" s="1">
        <v>2025.0</v>
      </c>
      <c r="K2107" s="1" t="s">
        <v>7170</v>
      </c>
      <c r="L2107" s="1">
        <v>173.9</v>
      </c>
      <c r="M2107" s="13">
        <v>152621.56</v>
      </c>
      <c r="N2107" s="1">
        <v>55995.8</v>
      </c>
      <c r="O2107" s="13"/>
    </row>
    <row r="2108">
      <c r="A2108" s="1" t="s">
        <v>11394</v>
      </c>
      <c r="B2108" s="1" t="s">
        <v>7160</v>
      </c>
      <c r="C2108" s="1" t="s">
        <v>11395</v>
      </c>
      <c r="D2108" s="1" t="s">
        <v>7210</v>
      </c>
      <c r="E2108" s="1">
        <v>157.0</v>
      </c>
      <c r="F2108" s="1">
        <v>530.61</v>
      </c>
      <c r="G2108" s="1" t="s">
        <v>7163</v>
      </c>
      <c r="H2108" s="12">
        <v>46009.0</v>
      </c>
      <c r="I2108" s="1">
        <v>12.0</v>
      </c>
      <c r="J2108" s="1">
        <v>2025.0</v>
      </c>
      <c r="K2108" s="1" t="s">
        <v>7164</v>
      </c>
      <c r="L2108" s="1">
        <v>120.0</v>
      </c>
      <c r="M2108" s="13">
        <v>83305.77</v>
      </c>
      <c r="N2108" s="1">
        <v>18840.0</v>
      </c>
      <c r="O2108" s="13"/>
    </row>
    <row r="2109">
      <c r="A2109" s="1" t="s">
        <v>11396</v>
      </c>
      <c r="B2109" s="1" t="s">
        <v>7202</v>
      </c>
      <c r="C2109" s="1" t="s">
        <v>11397</v>
      </c>
      <c r="D2109" s="1" t="s">
        <v>7188</v>
      </c>
      <c r="E2109" s="1">
        <v>481.0</v>
      </c>
      <c r="F2109" s="1">
        <v>458.31</v>
      </c>
      <c r="G2109" s="1" t="s">
        <v>7182</v>
      </c>
      <c r="H2109" s="12">
        <v>45987.0</v>
      </c>
      <c r="I2109" s="1">
        <v>11.0</v>
      </c>
      <c r="J2109" s="1">
        <v>2025.0</v>
      </c>
      <c r="K2109" s="1" t="s">
        <v>7170</v>
      </c>
      <c r="L2109" s="1">
        <v>470.0</v>
      </c>
      <c r="M2109" s="13">
        <v>220447.11</v>
      </c>
      <c r="N2109" s="1">
        <v>226070.0</v>
      </c>
      <c r="O2109" s="13"/>
    </row>
    <row r="2110">
      <c r="A2110" s="1" t="s">
        <v>11398</v>
      </c>
      <c r="B2110" s="1" t="s">
        <v>7166</v>
      </c>
      <c r="C2110" s="1" t="s">
        <v>11399</v>
      </c>
      <c r="D2110" s="1" t="s">
        <v>7210</v>
      </c>
      <c r="E2110" s="1">
        <v>496.0</v>
      </c>
      <c r="F2110" s="1">
        <v>408.11</v>
      </c>
      <c r="G2110" s="1" t="s">
        <v>7191</v>
      </c>
      <c r="H2110" s="12">
        <v>45908.0</v>
      </c>
      <c r="I2110" s="1">
        <v>9.0</v>
      </c>
      <c r="J2110" s="1">
        <v>2025.0</v>
      </c>
      <c r="K2110" s="1" t="s">
        <v>7170</v>
      </c>
      <c r="L2110" s="1">
        <v>397.0</v>
      </c>
      <c r="M2110" s="13">
        <v>202422.56</v>
      </c>
      <c r="N2110" s="1">
        <v>196912.0</v>
      </c>
      <c r="O2110" s="13"/>
    </row>
    <row r="2111">
      <c r="A2111" s="1" t="s">
        <v>11400</v>
      </c>
      <c r="B2111" s="1" t="s">
        <v>7206</v>
      </c>
      <c r="C2111" s="1" t="s">
        <v>11401</v>
      </c>
      <c r="D2111" s="1" t="s">
        <v>7162</v>
      </c>
      <c r="E2111" s="1">
        <v>500.0</v>
      </c>
      <c r="F2111" s="1">
        <v>442.42</v>
      </c>
      <c r="G2111" s="1" t="s">
        <v>7182</v>
      </c>
      <c r="H2111" s="12">
        <v>45946.0</v>
      </c>
      <c r="I2111" s="1">
        <v>10.0</v>
      </c>
      <c r="J2111" s="1">
        <v>2025.0</v>
      </c>
      <c r="K2111" s="1" t="s">
        <v>7170</v>
      </c>
      <c r="L2111" s="1">
        <v>238.2</v>
      </c>
      <c r="M2111" s="13">
        <v>221210.0</v>
      </c>
      <c r="N2111" s="1">
        <v>119100.0</v>
      </c>
      <c r="O2111" s="13"/>
    </row>
    <row r="2112">
      <c r="A2112" s="1" t="s">
        <v>11402</v>
      </c>
      <c r="B2112" s="1" t="s">
        <v>7172</v>
      </c>
      <c r="C2112" s="1" t="s">
        <v>11403</v>
      </c>
      <c r="D2112" s="1" t="s">
        <v>7213</v>
      </c>
      <c r="E2112" s="1">
        <v>660.0</v>
      </c>
      <c r="F2112" s="1">
        <v>598.77</v>
      </c>
      <c r="G2112" s="1" t="s">
        <v>7185</v>
      </c>
      <c r="H2112" s="12">
        <v>45695.0</v>
      </c>
      <c r="I2112" s="1">
        <v>2.0</v>
      </c>
      <c r="J2112" s="1">
        <v>2025.0</v>
      </c>
      <c r="K2112" s="1" t="s">
        <v>7170</v>
      </c>
      <c r="L2112" s="1">
        <v>353.9</v>
      </c>
      <c r="M2112" s="13">
        <v>395188.2</v>
      </c>
      <c r="N2112" s="1">
        <v>233574.0</v>
      </c>
      <c r="O2112" s="13"/>
    </row>
    <row r="2113">
      <c r="A2113" s="1" t="s">
        <v>11404</v>
      </c>
      <c r="B2113" s="1" t="s">
        <v>7206</v>
      </c>
      <c r="C2113" s="1" t="s">
        <v>11405</v>
      </c>
      <c r="D2113" s="1" t="s">
        <v>7213</v>
      </c>
      <c r="E2113" s="1">
        <v>526.0</v>
      </c>
      <c r="F2113" s="1">
        <v>534.73</v>
      </c>
      <c r="G2113" s="1" t="s">
        <v>7185</v>
      </c>
      <c r="H2113" s="12">
        <v>45812.0</v>
      </c>
      <c r="I2113" s="1">
        <v>6.0</v>
      </c>
      <c r="J2113" s="1">
        <v>2025.0</v>
      </c>
      <c r="K2113" s="1" t="s">
        <v>7164</v>
      </c>
      <c r="L2113" s="1">
        <v>277.5</v>
      </c>
      <c r="M2113" s="13">
        <v>281267.98</v>
      </c>
      <c r="N2113" s="1">
        <v>145965.0</v>
      </c>
      <c r="O2113" s="13"/>
    </row>
    <row r="2114">
      <c r="A2114" s="1" t="s">
        <v>11406</v>
      </c>
      <c r="B2114" s="1" t="s">
        <v>7176</v>
      </c>
      <c r="C2114" s="1" t="s">
        <v>11407</v>
      </c>
      <c r="D2114" s="1" t="s">
        <v>7213</v>
      </c>
      <c r="E2114" s="1">
        <v>320.0</v>
      </c>
      <c r="F2114" s="1">
        <v>526.16</v>
      </c>
      <c r="G2114" s="1" t="s">
        <v>7185</v>
      </c>
      <c r="H2114" s="12">
        <v>45915.0</v>
      </c>
      <c r="I2114" s="1">
        <v>9.0</v>
      </c>
      <c r="J2114" s="1">
        <v>2025.0</v>
      </c>
      <c r="K2114" s="1" t="s">
        <v>7170</v>
      </c>
      <c r="L2114" s="1">
        <v>403.8</v>
      </c>
      <c r="M2114" s="13">
        <v>168371.2</v>
      </c>
      <c r="N2114" s="1">
        <v>129216.0</v>
      </c>
      <c r="O2114" s="13"/>
    </row>
    <row r="2115">
      <c r="A2115" s="1" t="s">
        <v>11408</v>
      </c>
      <c r="B2115" s="1" t="s">
        <v>7180</v>
      </c>
      <c r="C2115" s="1" t="s">
        <v>11409</v>
      </c>
      <c r="D2115" s="1" t="s">
        <v>7210</v>
      </c>
      <c r="E2115" s="1">
        <v>845.0</v>
      </c>
      <c r="F2115" s="1">
        <v>547.85</v>
      </c>
      <c r="G2115" s="1" t="s">
        <v>7163</v>
      </c>
      <c r="H2115" s="12">
        <v>45911.0</v>
      </c>
      <c r="I2115" s="1">
        <v>9.0</v>
      </c>
      <c r="J2115" s="1">
        <v>2025.0</v>
      </c>
      <c r="K2115" s="1" t="s">
        <v>7164</v>
      </c>
      <c r="L2115" s="1">
        <v>397.7</v>
      </c>
      <c r="M2115" s="13">
        <v>462933.25</v>
      </c>
      <c r="N2115" s="1">
        <v>336056.5</v>
      </c>
      <c r="O2115" s="13"/>
    </row>
    <row r="2116">
      <c r="A2116" s="1" t="s">
        <v>11410</v>
      </c>
      <c r="B2116" s="1" t="s">
        <v>7180</v>
      </c>
      <c r="C2116" s="1" t="s">
        <v>11411</v>
      </c>
      <c r="D2116" s="1" t="s">
        <v>7188</v>
      </c>
      <c r="E2116" s="1">
        <v>790.0</v>
      </c>
      <c r="F2116" s="1">
        <v>554.97</v>
      </c>
      <c r="G2116" s="1" t="s">
        <v>7178</v>
      </c>
      <c r="H2116" s="12">
        <v>45730.0</v>
      </c>
      <c r="I2116" s="1">
        <v>3.0</v>
      </c>
      <c r="J2116" s="1">
        <v>2025.0</v>
      </c>
      <c r="K2116" s="1" t="s">
        <v>7164</v>
      </c>
      <c r="L2116" s="1">
        <v>398.9</v>
      </c>
      <c r="M2116" s="13">
        <v>438426.3</v>
      </c>
      <c r="N2116" s="1">
        <v>315131.0</v>
      </c>
      <c r="O2116" s="13"/>
    </row>
    <row r="2117">
      <c r="A2117" s="1" t="s">
        <v>11412</v>
      </c>
      <c r="B2117" s="1" t="s">
        <v>7176</v>
      </c>
      <c r="C2117" s="1" t="s">
        <v>11413</v>
      </c>
      <c r="D2117" s="1" t="s">
        <v>7198</v>
      </c>
      <c r="E2117" s="1">
        <v>651.0</v>
      </c>
      <c r="F2117" s="1">
        <v>345.91</v>
      </c>
      <c r="G2117" s="1" t="s">
        <v>7178</v>
      </c>
      <c r="H2117" s="12">
        <v>45797.0</v>
      </c>
      <c r="I2117" s="1">
        <v>5.0</v>
      </c>
      <c r="J2117" s="1">
        <v>2025.0</v>
      </c>
      <c r="K2117" s="1" t="s">
        <v>7170</v>
      </c>
      <c r="L2117" s="1">
        <v>147.2</v>
      </c>
      <c r="M2117" s="13">
        <v>225187.41</v>
      </c>
      <c r="N2117" s="1">
        <v>95827.2</v>
      </c>
      <c r="O2117" s="13"/>
    </row>
    <row r="2118">
      <c r="A2118" s="1" t="s">
        <v>11414</v>
      </c>
      <c r="B2118" s="1" t="s">
        <v>7206</v>
      </c>
      <c r="C2118" s="1" t="s">
        <v>11415</v>
      </c>
      <c r="D2118" s="1" t="s">
        <v>7188</v>
      </c>
      <c r="E2118" s="1">
        <v>203.0</v>
      </c>
      <c r="F2118" s="1">
        <v>496.03</v>
      </c>
      <c r="G2118" s="1" t="s">
        <v>7185</v>
      </c>
      <c r="H2118" s="12">
        <v>45852.0</v>
      </c>
      <c r="I2118" s="1">
        <v>7.0</v>
      </c>
      <c r="J2118" s="1">
        <v>2025.0</v>
      </c>
      <c r="K2118" s="1" t="s">
        <v>7164</v>
      </c>
      <c r="L2118" s="1">
        <v>207.8</v>
      </c>
      <c r="M2118" s="13">
        <v>100694.09</v>
      </c>
      <c r="N2118" s="1">
        <v>42183.4</v>
      </c>
      <c r="O2118" s="13"/>
    </row>
    <row r="2119">
      <c r="A2119" s="1" t="s">
        <v>11416</v>
      </c>
      <c r="B2119" s="1" t="s">
        <v>7172</v>
      </c>
      <c r="C2119" s="1" t="s">
        <v>11417</v>
      </c>
      <c r="D2119" s="1" t="s">
        <v>7210</v>
      </c>
      <c r="E2119" s="1">
        <v>272.0</v>
      </c>
      <c r="F2119" s="1">
        <v>479.45</v>
      </c>
      <c r="G2119" s="1" t="s">
        <v>7163</v>
      </c>
      <c r="H2119" s="12">
        <v>45871.0</v>
      </c>
      <c r="I2119" s="1">
        <v>8.0</v>
      </c>
      <c r="J2119" s="1">
        <v>2025.0</v>
      </c>
      <c r="K2119" s="1" t="s">
        <v>7170</v>
      </c>
      <c r="L2119" s="1">
        <v>483.5</v>
      </c>
      <c r="M2119" s="13">
        <v>130410.4</v>
      </c>
      <c r="N2119" s="1">
        <v>131512.0</v>
      </c>
      <c r="O2119" s="13"/>
    </row>
    <row r="2120">
      <c r="A2120" s="1" t="s">
        <v>11418</v>
      </c>
      <c r="B2120" s="1" t="s">
        <v>7160</v>
      </c>
      <c r="C2120" s="1" t="s">
        <v>11419</v>
      </c>
      <c r="D2120" s="1" t="s">
        <v>7213</v>
      </c>
      <c r="E2120" s="1">
        <v>957.0</v>
      </c>
      <c r="F2120" s="1">
        <v>593.31</v>
      </c>
      <c r="G2120" s="1" t="s">
        <v>7185</v>
      </c>
      <c r="H2120" s="12">
        <v>45760.0</v>
      </c>
      <c r="I2120" s="1">
        <v>4.0</v>
      </c>
      <c r="J2120" s="1">
        <v>2025.0</v>
      </c>
      <c r="K2120" s="1" t="s">
        <v>7170</v>
      </c>
      <c r="L2120" s="1">
        <v>149.5</v>
      </c>
      <c r="M2120" s="13">
        <v>567797.67</v>
      </c>
      <c r="N2120" s="1">
        <v>143071.5</v>
      </c>
      <c r="O2120" s="13"/>
    </row>
    <row r="2121">
      <c r="A2121" s="1" t="s">
        <v>11420</v>
      </c>
      <c r="B2121" s="1" t="s">
        <v>7166</v>
      </c>
      <c r="C2121" s="1" t="s">
        <v>11421</v>
      </c>
      <c r="D2121" s="1" t="s">
        <v>7210</v>
      </c>
      <c r="E2121" s="1">
        <v>286.0</v>
      </c>
      <c r="F2121" s="1">
        <v>493.95</v>
      </c>
      <c r="G2121" s="1" t="s">
        <v>7191</v>
      </c>
      <c r="H2121" s="12">
        <v>45997.0</v>
      </c>
      <c r="I2121" s="1">
        <v>12.0</v>
      </c>
      <c r="J2121" s="1">
        <v>2025.0</v>
      </c>
      <c r="K2121" s="1" t="s">
        <v>7164</v>
      </c>
      <c r="L2121" s="1">
        <v>174.3</v>
      </c>
      <c r="M2121" s="13">
        <v>141269.7</v>
      </c>
      <c r="N2121" s="1">
        <v>49849.8</v>
      </c>
      <c r="O2121" s="13"/>
    </row>
    <row r="2122">
      <c r="A2122" s="1" t="s">
        <v>11422</v>
      </c>
      <c r="B2122" s="1" t="s">
        <v>7166</v>
      </c>
      <c r="C2122" s="1" t="s">
        <v>11423</v>
      </c>
      <c r="D2122" s="1" t="s">
        <v>7174</v>
      </c>
      <c r="E2122" s="1">
        <v>216.0</v>
      </c>
      <c r="F2122" s="1">
        <v>435.81</v>
      </c>
      <c r="G2122" s="1" t="s">
        <v>7178</v>
      </c>
      <c r="H2122" s="12">
        <v>45819.0</v>
      </c>
      <c r="I2122" s="1">
        <v>6.0</v>
      </c>
      <c r="J2122" s="1">
        <v>2025.0</v>
      </c>
      <c r="K2122" s="1" t="s">
        <v>7164</v>
      </c>
      <c r="L2122" s="1">
        <v>237.5</v>
      </c>
      <c r="M2122" s="13">
        <v>94134.96</v>
      </c>
      <c r="N2122" s="1">
        <v>51300.0</v>
      </c>
      <c r="O2122" s="13"/>
    </row>
    <row r="2123">
      <c r="A2123" s="1" t="s">
        <v>11424</v>
      </c>
      <c r="B2123" s="1" t="s">
        <v>7180</v>
      </c>
      <c r="C2123" s="1" t="s">
        <v>11425</v>
      </c>
      <c r="D2123" s="1" t="s">
        <v>7162</v>
      </c>
      <c r="E2123" s="1">
        <v>439.0</v>
      </c>
      <c r="F2123" s="1">
        <v>572.22</v>
      </c>
      <c r="G2123" s="1" t="s">
        <v>7178</v>
      </c>
      <c r="H2123" s="12">
        <v>45797.0</v>
      </c>
      <c r="I2123" s="1">
        <v>5.0</v>
      </c>
      <c r="J2123" s="1">
        <v>2025.0</v>
      </c>
      <c r="K2123" s="1" t="s">
        <v>7170</v>
      </c>
      <c r="L2123" s="1">
        <v>430.0</v>
      </c>
      <c r="M2123" s="13">
        <v>251204.58</v>
      </c>
      <c r="N2123" s="1">
        <v>188770.0</v>
      </c>
      <c r="O2123" s="13"/>
    </row>
    <row r="2124">
      <c r="A2124" s="1" t="s">
        <v>11426</v>
      </c>
      <c r="B2124" s="1" t="s">
        <v>7166</v>
      </c>
      <c r="C2124" s="1" t="s">
        <v>11427</v>
      </c>
      <c r="D2124" s="1" t="s">
        <v>7174</v>
      </c>
      <c r="E2124" s="1">
        <v>132.0</v>
      </c>
      <c r="F2124" s="1">
        <v>400.32</v>
      </c>
      <c r="G2124" s="1" t="s">
        <v>7169</v>
      </c>
      <c r="H2124" s="12">
        <v>45797.0</v>
      </c>
      <c r="I2124" s="1">
        <v>5.0</v>
      </c>
      <c r="J2124" s="1">
        <v>2025.0</v>
      </c>
      <c r="K2124" s="1" t="s">
        <v>7164</v>
      </c>
      <c r="L2124" s="1">
        <v>169.8</v>
      </c>
      <c r="M2124" s="13">
        <v>52842.24</v>
      </c>
      <c r="N2124" s="1">
        <v>22413.6</v>
      </c>
      <c r="O2124" s="13"/>
    </row>
    <row r="2125">
      <c r="A2125" s="1" t="s">
        <v>11428</v>
      </c>
      <c r="B2125" s="1" t="s">
        <v>7166</v>
      </c>
      <c r="C2125" s="1" t="s">
        <v>11429</v>
      </c>
      <c r="D2125" s="1" t="s">
        <v>7198</v>
      </c>
      <c r="E2125" s="1">
        <v>453.0</v>
      </c>
      <c r="F2125" s="1">
        <v>431.25</v>
      </c>
      <c r="G2125" s="1" t="s">
        <v>7204</v>
      </c>
      <c r="H2125" s="12">
        <v>45692.0</v>
      </c>
      <c r="I2125" s="1">
        <v>2.0</v>
      </c>
      <c r="J2125" s="1">
        <v>2025.0</v>
      </c>
      <c r="K2125" s="1" t="s">
        <v>7170</v>
      </c>
      <c r="L2125" s="1">
        <v>117.6</v>
      </c>
      <c r="M2125" s="13">
        <v>195356.25</v>
      </c>
      <c r="N2125" s="1">
        <v>53272.8</v>
      </c>
      <c r="O2125" s="13"/>
    </row>
    <row r="2126">
      <c r="A2126" s="1" t="s">
        <v>11430</v>
      </c>
      <c r="B2126" s="1" t="s">
        <v>7202</v>
      </c>
      <c r="C2126" s="1" t="s">
        <v>11431</v>
      </c>
      <c r="D2126" s="1" t="s">
        <v>7168</v>
      </c>
      <c r="E2126" s="1">
        <v>455.0</v>
      </c>
      <c r="F2126" s="1">
        <v>531.3</v>
      </c>
      <c r="G2126" s="1" t="s">
        <v>7182</v>
      </c>
      <c r="H2126" s="12">
        <v>45907.0</v>
      </c>
      <c r="I2126" s="1">
        <v>9.0</v>
      </c>
      <c r="J2126" s="1">
        <v>2025.0</v>
      </c>
      <c r="K2126" s="1" t="s">
        <v>7164</v>
      </c>
      <c r="L2126" s="1">
        <v>250.6</v>
      </c>
      <c r="M2126" s="13">
        <v>241741.5</v>
      </c>
      <c r="N2126" s="1">
        <v>114023.0</v>
      </c>
      <c r="O2126" s="13"/>
    </row>
    <row r="2127">
      <c r="A2127" s="1" t="s">
        <v>11432</v>
      </c>
      <c r="B2127" s="1" t="s">
        <v>7202</v>
      </c>
      <c r="C2127" s="1" t="s">
        <v>11433</v>
      </c>
      <c r="D2127" s="1" t="s">
        <v>7174</v>
      </c>
      <c r="E2127" s="1">
        <v>298.0</v>
      </c>
      <c r="F2127" s="1">
        <v>456.89</v>
      </c>
      <c r="G2127" s="1" t="s">
        <v>7185</v>
      </c>
      <c r="H2127" s="12">
        <v>45836.0</v>
      </c>
      <c r="I2127" s="1">
        <v>6.0</v>
      </c>
      <c r="J2127" s="1">
        <v>2025.0</v>
      </c>
      <c r="K2127" s="1" t="s">
        <v>7164</v>
      </c>
      <c r="L2127" s="1">
        <v>101.6</v>
      </c>
      <c r="M2127" s="13">
        <v>136153.22</v>
      </c>
      <c r="N2127" s="1">
        <v>30276.8</v>
      </c>
      <c r="O2127" s="13"/>
    </row>
    <row r="2128">
      <c r="A2128" s="1" t="s">
        <v>11434</v>
      </c>
      <c r="B2128" s="1" t="s">
        <v>7166</v>
      </c>
      <c r="C2128" s="1" t="s">
        <v>11435</v>
      </c>
      <c r="D2128" s="1" t="s">
        <v>7174</v>
      </c>
      <c r="E2128" s="1">
        <v>441.0</v>
      </c>
      <c r="F2128" s="1">
        <v>502.07</v>
      </c>
      <c r="G2128" s="1" t="s">
        <v>7185</v>
      </c>
      <c r="H2128" s="12">
        <v>45716.0</v>
      </c>
      <c r="I2128" s="1">
        <v>2.0</v>
      </c>
      <c r="J2128" s="1">
        <v>2025.0</v>
      </c>
      <c r="K2128" s="1" t="s">
        <v>7170</v>
      </c>
      <c r="L2128" s="1">
        <v>386.4</v>
      </c>
      <c r="M2128" s="13">
        <v>221412.87</v>
      </c>
      <c r="N2128" s="1">
        <v>170402.4</v>
      </c>
      <c r="O2128" s="13"/>
    </row>
    <row r="2129">
      <c r="A2129" s="1" t="s">
        <v>11436</v>
      </c>
      <c r="B2129" s="1" t="s">
        <v>7180</v>
      </c>
      <c r="C2129" s="1" t="s">
        <v>11437</v>
      </c>
      <c r="D2129" s="1" t="s">
        <v>7188</v>
      </c>
      <c r="E2129" s="1">
        <v>902.0</v>
      </c>
      <c r="F2129" s="1">
        <v>427.82</v>
      </c>
      <c r="G2129" s="1" t="s">
        <v>7178</v>
      </c>
      <c r="H2129" s="12">
        <v>45694.0</v>
      </c>
      <c r="I2129" s="1">
        <v>2.0</v>
      </c>
      <c r="J2129" s="1">
        <v>2025.0</v>
      </c>
      <c r="K2129" s="1" t="s">
        <v>7164</v>
      </c>
      <c r="L2129" s="1">
        <v>163.4</v>
      </c>
      <c r="M2129" s="13">
        <v>385893.64</v>
      </c>
      <c r="N2129" s="1">
        <v>147386.8</v>
      </c>
      <c r="O2129" s="13"/>
    </row>
    <row r="2130">
      <c r="A2130" s="1" t="s">
        <v>11438</v>
      </c>
      <c r="B2130" s="1" t="s">
        <v>7160</v>
      </c>
      <c r="C2130" s="1" t="s">
        <v>11439</v>
      </c>
      <c r="D2130" s="1" t="s">
        <v>7174</v>
      </c>
      <c r="E2130" s="1">
        <v>954.0</v>
      </c>
      <c r="F2130" s="1">
        <v>468.38</v>
      </c>
      <c r="G2130" s="1" t="s">
        <v>7169</v>
      </c>
      <c r="H2130" s="12">
        <v>45716.0</v>
      </c>
      <c r="I2130" s="1">
        <v>2.0</v>
      </c>
      <c r="J2130" s="1">
        <v>2025.0</v>
      </c>
      <c r="K2130" s="1" t="s">
        <v>7170</v>
      </c>
      <c r="L2130" s="1">
        <v>386.7</v>
      </c>
      <c r="M2130" s="13">
        <v>446834.52</v>
      </c>
      <c r="N2130" s="1">
        <v>368911.8</v>
      </c>
      <c r="O2130" s="13"/>
    </row>
    <row r="2131">
      <c r="A2131" s="1" t="s">
        <v>11440</v>
      </c>
      <c r="B2131" s="1" t="s">
        <v>7176</v>
      </c>
      <c r="C2131" s="1" t="s">
        <v>11441</v>
      </c>
      <c r="D2131" s="1" t="s">
        <v>7188</v>
      </c>
      <c r="E2131" s="1">
        <v>647.0</v>
      </c>
      <c r="F2131" s="1">
        <v>421.35</v>
      </c>
      <c r="G2131" s="1" t="s">
        <v>7182</v>
      </c>
      <c r="H2131" s="12">
        <v>45979.0</v>
      </c>
      <c r="I2131" s="1">
        <v>11.0</v>
      </c>
      <c r="J2131" s="1">
        <v>2025.0</v>
      </c>
      <c r="K2131" s="1" t="s">
        <v>7170</v>
      </c>
      <c r="L2131" s="1">
        <v>303.2</v>
      </c>
      <c r="M2131" s="13">
        <v>272613.45</v>
      </c>
      <c r="N2131" s="1">
        <v>196170.4</v>
      </c>
      <c r="O2131" s="13"/>
    </row>
    <row r="2132">
      <c r="A2132" s="1" t="s">
        <v>11442</v>
      </c>
      <c r="B2132" s="1" t="s">
        <v>7202</v>
      </c>
      <c r="C2132" s="1" t="s">
        <v>11443</v>
      </c>
      <c r="D2132" s="1" t="s">
        <v>7162</v>
      </c>
      <c r="E2132" s="1">
        <v>633.0</v>
      </c>
      <c r="F2132" s="1">
        <v>325.53</v>
      </c>
      <c r="G2132" s="1" t="s">
        <v>7163</v>
      </c>
      <c r="H2132" s="12">
        <v>45765.0</v>
      </c>
      <c r="I2132" s="1">
        <v>4.0</v>
      </c>
      <c r="J2132" s="1">
        <v>2025.0</v>
      </c>
      <c r="K2132" s="1" t="s">
        <v>7164</v>
      </c>
      <c r="L2132" s="1">
        <v>347.3</v>
      </c>
      <c r="M2132" s="13">
        <v>206060.49</v>
      </c>
      <c r="N2132" s="1">
        <v>219840.9</v>
      </c>
      <c r="O2132" s="13"/>
    </row>
    <row r="2133">
      <c r="A2133" s="1" t="s">
        <v>11444</v>
      </c>
      <c r="B2133" s="1" t="s">
        <v>7166</v>
      </c>
      <c r="C2133" s="1" t="s">
        <v>11445</v>
      </c>
      <c r="D2133" s="1" t="s">
        <v>7174</v>
      </c>
      <c r="E2133" s="1">
        <v>793.0</v>
      </c>
      <c r="F2133" s="1">
        <v>494.56</v>
      </c>
      <c r="G2133" s="1" t="s">
        <v>7169</v>
      </c>
      <c r="H2133" s="12">
        <v>45697.0</v>
      </c>
      <c r="I2133" s="1">
        <v>2.0</v>
      </c>
      <c r="J2133" s="1">
        <v>2025.0</v>
      </c>
      <c r="K2133" s="1" t="s">
        <v>7170</v>
      </c>
      <c r="L2133" s="1">
        <v>465.6</v>
      </c>
      <c r="M2133" s="13">
        <v>392186.08</v>
      </c>
      <c r="N2133" s="1">
        <v>369220.8</v>
      </c>
      <c r="O2133" s="13"/>
    </row>
    <row r="2134">
      <c r="A2134" s="1" t="s">
        <v>11446</v>
      </c>
      <c r="B2134" s="1" t="s">
        <v>7180</v>
      </c>
      <c r="C2134" s="1" t="s">
        <v>11447</v>
      </c>
      <c r="D2134" s="1" t="s">
        <v>7213</v>
      </c>
      <c r="E2134" s="1">
        <v>403.0</v>
      </c>
      <c r="F2134" s="1">
        <v>355.89</v>
      </c>
      <c r="G2134" s="1" t="s">
        <v>7169</v>
      </c>
      <c r="H2134" s="12">
        <v>45913.0</v>
      </c>
      <c r="I2134" s="1">
        <v>9.0</v>
      </c>
      <c r="J2134" s="1">
        <v>2025.0</v>
      </c>
      <c r="K2134" s="1" t="s">
        <v>7170</v>
      </c>
      <c r="L2134" s="1">
        <v>337.8</v>
      </c>
      <c r="M2134" s="13">
        <v>143423.67</v>
      </c>
      <c r="N2134" s="1">
        <v>136133.4</v>
      </c>
      <c r="O2134" s="13"/>
    </row>
    <row r="2135">
      <c r="A2135" s="1" t="s">
        <v>11448</v>
      </c>
      <c r="B2135" s="1" t="s">
        <v>7166</v>
      </c>
      <c r="C2135" s="1" t="s">
        <v>11449</v>
      </c>
      <c r="D2135" s="1" t="s">
        <v>7168</v>
      </c>
      <c r="E2135" s="1">
        <v>543.0</v>
      </c>
      <c r="F2135" s="1">
        <v>375.21</v>
      </c>
      <c r="G2135" s="1" t="s">
        <v>7163</v>
      </c>
      <c r="H2135" s="12">
        <v>45892.0</v>
      </c>
      <c r="I2135" s="1">
        <v>8.0</v>
      </c>
      <c r="J2135" s="1">
        <v>2025.0</v>
      </c>
      <c r="K2135" s="1" t="s">
        <v>7164</v>
      </c>
      <c r="L2135" s="1">
        <v>103.4</v>
      </c>
      <c r="M2135" s="13">
        <v>203739.03</v>
      </c>
      <c r="N2135" s="1">
        <v>56146.2</v>
      </c>
      <c r="O2135" s="13"/>
    </row>
    <row r="2136">
      <c r="A2136" s="1" t="s">
        <v>11450</v>
      </c>
      <c r="B2136" s="1" t="s">
        <v>7172</v>
      </c>
      <c r="C2136" s="1" t="s">
        <v>11451</v>
      </c>
      <c r="D2136" s="1" t="s">
        <v>7198</v>
      </c>
      <c r="E2136" s="1">
        <v>610.0</v>
      </c>
      <c r="F2136" s="1">
        <v>381.02</v>
      </c>
      <c r="G2136" s="1" t="s">
        <v>7169</v>
      </c>
      <c r="H2136" s="12">
        <v>45705.0</v>
      </c>
      <c r="I2136" s="1">
        <v>2.0</v>
      </c>
      <c r="J2136" s="1">
        <v>2025.0</v>
      </c>
      <c r="K2136" s="1" t="s">
        <v>7164</v>
      </c>
      <c r="L2136" s="1">
        <v>417.3</v>
      </c>
      <c r="M2136" s="13">
        <v>232422.2</v>
      </c>
      <c r="N2136" s="1">
        <v>254553.0</v>
      </c>
      <c r="O2136" s="13"/>
    </row>
    <row r="2137">
      <c r="A2137" s="1" t="s">
        <v>11452</v>
      </c>
      <c r="B2137" s="1" t="s">
        <v>7202</v>
      </c>
      <c r="C2137" s="1" t="s">
        <v>11453</v>
      </c>
      <c r="D2137" s="1" t="s">
        <v>7188</v>
      </c>
      <c r="E2137" s="1">
        <v>872.0</v>
      </c>
      <c r="F2137" s="1">
        <v>317.04</v>
      </c>
      <c r="G2137" s="1" t="s">
        <v>7169</v>
      </c>
      <c r="H2137" s="12">
        <v>45740.0</v>
      </c>
      <c r="I2137" s="1">
        <v>3.0</v>
      </c>
      <c r="J2137" s="1">
        <v>2025.0</v>
      </c>
      <c r="K2137" s="1" t="s">
        <v>7164</v>
      </c>
      <c r="L2137" s="1">
        <v>153.3</v>
      </c>
      <c r="M2137" s="13">
        <v>276458.88</v>
      </c>
      <c r="N2137" s="1">
        <v>133677.6</v>
      </c>
      <c r="O2137" s="13"/>
    </row>
    <row r="2138">
      <c r="A2138" s="1" t="s">
        <v>11454</v>
      </c>
      <c r="B2138" s="1" t="s">
        <v>7176</v>
      </c>
      <c r="C2138" s="1" t="s">
        <v>11455</v>
      </c>
      <c r="D2138" s="1" t="s">
        <v>7213</v>
      </c>
      <c r="E2138" s="1">
        <v>292.0</v>
      </c>
      <c r="F2138" s="1">
        <v>353.82</v>
      </c>
      <c r="G2138" s="1" t="s">
        <v>7182</v>
      </c>
      <c r="H2138" s="12">
        <v>45829.0</v>
      </c>
      <c r="I2138" s="1">
        <v>6.0</v>
      </c>
      <c r="J2138" s="1">
        <v>2025.0</v>
      </c>
      <c r="K2138" s="1" t="s">
        <v>7164</v>
      </c>
      <c r="L2138" s="1">
        <v>198.3</v>
      </c>
      <c r="M2138" s="13">
        <v>103315.44</v>
      </c>
      <c r="N2138" s="1">
        <v>57903.6</v>
      </c>
      <c r="O2138" s="13"/>
    </row>
    <row r="2139">
      <c r="A2139" s="1" t="s">
        <v>11456</v>
      </c>
      <c r="B2139" s="1" t="s">
        <v>7202</v>
      </c>
      <c r="C2139" s="1" t="s">
        <v>11457</v>
      </c>
      <c r="D2139" s="1" t="s">
        <v>7162</v>
      </c>
      <c r="E2139" s="1">
        <v>745.0</v>
      </c>
      <c r="F2139" s="1">
        <v>489.67</v>
      </c>
      <c r="G2139" s="1" t="s">
        <v>7185</v>
      </c>
      <c r="H2139" s="12">
        <v>45659.0</v>
      </c>
      <c r="I2139" s="1">
        <v>1.0</v>
      </c>
      <c r="J2139" s="1">
        <v>2025.0</v>
      </c>
      <c r="K2139" s="1" t="s">
        <v>7170</v>
      </c>
      <c r="L2139" s="1">
        <v>388.4</v>
      </c>
      <c r="M2139" s="13">
        <v>364804.15</v>
      </c>
      <c r="N2139" s="1">
        <v>289358.0</v>
      </c>
      <c r="O2139" s="13"/>
    </row>
    <row r="2140">
      <c r="A2140" s="1" t="s">
        <v>11458</v>
      </c>
      <c r="B2140" s="1" t="s">
        <v>7180</v>
      </c>
      <c r="C2140" s="1" t="s">
        <v>11459</v>
      </c>
      <c r="D2140" s="1" t="s">
        <v>7188</v>
      </c>
      <c r="E2140" s="1">
        <v>830.0</v>
      </c>
      <c r="F2140" s="1">
        <v>512.96</v>
      </c>
      <c r="G2140" s="1" t="s">
        <v>7185</v>
      </c>
      <c r="H2140" s="12">
        <v>45832.0</v>
      </c>
      <c r="I2140" s="1">
        <v>6.0</v>
      </c>
      <c r="J2140" s="1">
        <v>2025.0</v>
      </c>
      <c r="K2140" s="1" t="s">
        <v>7164</v>
      </c>
      <c r="L2140" s="1">
        <v>371.0</v>
      </c>
      <c r="M2140" s="13">
        <v>425756.8</v>
      </c>
      <c r="N2140" s="1">
        <v>307930.0</v>
      </c>
      <c r="O2140" s="13"/>
    </row>
    <row r="2141">
      <c r="A2141" s="1" t="s">
        <v>11460</v>
      </c>
      <c r="B2141" s="1" t="s">
        <v>7166</v>
      </c>
      <c r="C2141" s="1" t="s">
        <v>11461</v>
      </c>
      <c r="D2141" s="1" t="s">
        <v>7162</v>
      </c>
      <c r="E2141" s="1">
        <v>508.0</v>
      </c>
      <c r="F2141" s="1">
        <v>468.35</v>
      </c>
      <c r="G2141" s="1" t="s">
        <v>7178</v>
      </c>
      <c r="H2141" s="12">
        <v>46021.0</v>
      </c>
      <c r="I2141" s="1">
        <v>12.0</v>
      </c>
      <c r="J2141" s="1">
        <v>2025.0</v>
      </c>
      <c r="K2141" s="1" t="s">
        <v>7170</v>
      </c>
      <c r="L2141" s="1">
        <v>444.2</v>
      </c>
      <c r="M2141" s="13">
        <v>237921.8</v>
      </c>
      <c r="N2141" s="1">
        <v>225653.6</v>
      </c>
      <c r="O2141" s="13"/>
    </row>
    <row r="2142">
      <c r="A2142" s="1" t="s">
        <v>11462</v>
      </c>
      <c r="B2142" s="1" t="s">
        <v>7176</v>
      </c>
      <c r="C2142" s="1" t="s">
        <v>11463</v>
      </c>
      <c r="D2142" s="1" t="s">
        <v>7210</v>
      </c>
      <c r="E2142" s="1">
        <v>101.0</v>
      </c>
      <c r="F2142" s="1">
        <v>369.65</v>
      </c>
      <c r="G2142" s="1" t="s">
        <v>7185</v>
      </c>
      <c r="H2142" s="12">
        <v>45949.0</v>
      </c>
      <c r="I2142" s="1">
        <v>10.0</v>
      </c>
      <c r="J2142" s="1">
        <v>2025.0</v>
      </c>
      <c r="K2142" s="1" t="s">
        <v>7164</v>
      </c>
      <c r="L2142" s="1">
        <v>293.3</v>
      </c>
      <c r="M2142" s="13">
        <v>37334.65</v>
      </c>
      <c r="N2142" s="1">
        <v>29623.3</v>
      </c>
      <c r="O2142" s="13"/>
    </row>
    <row r="2143">
      <c r="A2143" s="1" t="s">
        <v>11464</v>
      </c>
      <c r="B2143" s="1" t="s">
        <v>7180</v>
      </c>
      <c r="C2143" s="1" t="s">
        <v>11465</v>
      </c>
      <c r="D2143" s="1" t="s">
        <v>7162</v>
      </c>
      <c r="E2143" s="1">
        <v>274.0</v>
      </c>
      <c r="F2143" s="1">
        <v>432.94</v>
      </c>
      <c r="G2143" s="1" t="s">
        <v>7182</v>
      </c>
      <c r="H2143" s="12">
        <v>45700.0</v>
      </c>
      <c r="I2143" s="1">
        <v>2.0</v>
      </c>
      <c r="J2143" s="1">
        <v>2025.0</v>
      </c>
      <c r="K2143" s="1" t="s">
        <v>7164</v>
      </c>
      <c r="L2143" s="1">
        <v>374.2</v>
      </c>
      <c r="M2143" s="13">
        <v>118625.56</v>
      </c>
      <c r="N2143" s="1">
        <v>102530.8</v>
      </c>
      <c r="O2143" s="13"/>
    </row>
    <row r="2144">
      <c r="A2144" s="1" t="s">
        <v>11466</v>
      </c>
      <c r="B2144" s="1" t="s">
        <v>7176</v>
      </c>
      <c r="C2144" s="1" t="s">
        <v>11467</v>
      </c>
      <c r="D2144" s="1" t="s">
        <v>7210</v>
      </c>
      <c r="E2144" s="1">
        <v>756.0</v>
      </c>
      <c r="F2144" s="1">
        <v>535.98</v>
      </c>
      <c r="G2144" s="1" t="s">
        <v>7163</v>
      </c>
      <c r="H2144" s="12">
        <v>45775.0</v>
      </c>
      <c r="I2144" s="1">
        <v>4.0</v>
      </c>
      <c r="J2144" s="1">
        <v>2025.0</v>
      </c>
      <c r="K2144" s="1" t="s">
        <v>7164</v>
      </c>
      <c r="L2144" s="1">
        <v>149.7</v>
      </c>
      <c r="M2144" s="13">
        <v>405200.88</v>
      </c>
      <c r="N2144" s="1">
        <v>113173.2</v>
      </c>
      <c r="O2144" s="13"/>
    </row>
    <row r="2145">
      <c r="A2145" s="1" t="s">
        <v>11468</v>
      </c>
      <c r="B2145" s="1" t="s">
        <v>7172</v>
      </c>
      <c r="C2145" s="1" t="s">
        <v>11469</v>
      </c>
      <c r="D2145" s="1" t="s">
        <v>7162</v>
      </c>
      <c r="E2145" s="1">
        <v>667.0</v>
      </c>
      <c r="F2145" s="1">
        <v>560.47</v>
      </c>
      <c r="G2145" s="1" t="s">
        <v>7204</v>
      </c>
      <c r="H2145" s="12">
        <v>45977.0</v>
      </c>
      <c r="I2145" s="1">
        <v>11.0</v>
      </c>
      <c r="J2145" s="1">
        <v>2025.0</v>
      </c>
      <c r="K2145" s="1" t="s">
        <v>7164</v>
      </c>
      <c r="L2145" s="1">
        <v>344.9</v>
      </c>
      <c r="M2145" s="13">
        <v>373833.49</v>
      </c>
      <c r="N2145" s="1">
        <v>230048.3</v>
      </c>
      <c r="O2145" s="13"/>
    </row>
    <row r="2146">
      <c r="A2146" s="1" t="s">
        <v>11470</v>
      </c>
      <c r="B2146" s="1" t="s">
        <v>7166</v>
      </c>
      <c r="C2146" s="1" t="s">
        <v>11471</v>
      </c>
      <c r="D2146" s="1" t="s">
        <v>7210</v>
      </c>
      <c r="E2146" s="1">
        <v>592.0</v>
      </c>
      <c r="F2146" s="1">
        <v>430.92</v>
      </c>
      <c r="G2146" s="1" t="s">
        <v>7191</v>
      </c>
      <c r="H2146" s="12">
        <v>45724.0</v>
      </c>
      <c r="I2146" s="1">
        <v>3.0</v>
      </c>
      <c r="J2146" s="1">
        <v>2025.0</v>
      </c>
      <c r="K2146" s="1" t="s">
        <v>7164</v>
      </c>
      <c r="L2146" s="1">
        <v>435.6</v>
      </c>
      <c r="M2146" s="13">
        <v>255104.64</v>
      </c>
      <c r="N2146" s="1">
        <v>257875.2</v>
      </c>
      <c r="O2146" s="13"/>
    </row>
    <row r="2147">
      <c r="A2147" s="1" t="s">
        <v>11472</v>
      </c>
      <c r="B2147" s="1" t="s">
        <v>7206</v>
      </c>
      <c r="C2147" s="1" t="s">
        <v>11473</v>
      </c>
      <c r="D2147" s="1" t="s">
        <v>7210</v>
      </c>
      <c r="E2147" s="1">
        <v>513.0</v>
      </c>
      <c r="F2147" s="1">
        <v>501.43</v>
      </c>
      <c r="G2147" s="1" t="s">
        <v>7204</v>
      </c>
      <c r="H2147" s="12">
        <v>45871.0</v>
      </c>
      <c r="I2147" s="1">
        <v>8.0</v>
      </c>
      <c r="J2147" s="1">
        <v>2025.0</v>
      </c>
      <c r="K2147" s="1" t="s">
        <v>7170</v>
      </c>
      <c r="L2147" s="1">
        <v>322.1</v>
      </c>
      <c r="M2147" s="13">
        <v>257233.59</v>
      </c>
      <c r="N2147" s="1">
        <v>165237.3</v>
      </c>
      <c r="O2147" s="13"/>
    </row>
    <row r="2148">
      <c r="A2148" s="1" t="s">
        <v>11474</v>
      </c>
      <c r="B2148" s="1" t="s">
        <v>7166</v>
      </c>
      <c r="C2148" s="1" t="s">
        <v>11475</v>
      </c>
      <c r="D2148" s="1" t="s">
        <v>7188</v>
      </c>
      <c r="E2148" s="1">
        <v>387.0</v>
      </c>
      <c r="F2148" s="1">
        <v>487.58</v>
      </c>
      <c r="G2148" s="1" t="s">
        <v>7185</v>
      </c>
      <c r="H2148" s="12">
        <v>45950.0</v>
      </c>
      <c r="I2148" s="1">
        <v>10.0</v>
      </c>
      <c r="J2148" s="1">
        <v>2025.0</v>
      </c>
      <c r="K2148" s="1" t="s">
        <v>7170</v>
      </c>
      <c r="L2148" s="1">
        <v>235.0</v>
      </c>
      <c r="M2148" s="13">
        <v>188693.46</v>
      </c>
      <c r="N2148" s="1">
        <v>90945.0</v>
      </c>
      <c r="O2148" s="13"/>
    </row>
    <row r="2149">
      <c r="A2149" s="1" t="s">
        <v>11476</v>
      </c>
      <c r="B2149" s="1" t="s">
        <v>7180</v>
      </c>
      <c r="C2149" s="1" t="s">
        <v>11477</v>
      </c>
      <c r="D2149" s="1" t="s">
        <v>7162</v>
      </c>
      <c r="E2149" s="1">
        <v>895.0</v>
      </c>
      <c r="F2149" s="1">
        <v>482.61</v>
      </c>
      <c r="G2149" s="1" t="s">
        <v>7178</v>
      </c>
      <c r="H2149" s="12">
        <v>45841.0</v>
      </c>
      <c r="I2149" s="1">
        <v>7.0</v>
      </c>
      <c r="J2149" s="1">
        <v>2025.0</v>
      </c>
      <c r="K2149" s="1" t="s">
        <v>7170</v>
      </c>
      <c r="L2149" s="1">
        <v>346.5</v>
      </c>
      <c r="M2149" s="13">
        <v>431935.95</v>
      </c>
      <c r="N2149" s="1">
        <v>310117.5</v>
      </c>
      <c r="O2149" s="13"/>
    </row>
    <row r="2150">
      <c r="A2150" s="1" t="s">
        <v>11478</v>
      </c>
      <c r="B2150" s="1" t="s">
        <v>7172</v>
      </c>
      <c r="C2150" s="1" t="s">
        <v>11479</v>
      </c>
      <c r="D2150" s="1" t="s">
        <v>7168</v>
      </c>
      <c r="E2150" s="1">
        <v>602.0</v>
      </c>
      <c r="F2150" s="1">
        <v>395.13</v>
      </c>
      <c r="G2150" s="1" t="s">
        <v>7163</v>
      </c>
      <c r="H2150" s="12">
        <v>45726.0</v>
      </c>
      <c r="I2150" s="1">
        <v>3.0</v>
      </c>
      <c r="J2150" s="1">
        <v>2025.0</v>
      </c>
      <c r="K2150" s="1" t="s">
        <v>7170</v>
      </c>
      <c r="L2150" s="1">
        <v>117.9</v>
      </c>
      <c r="M2150" s="13">
        <v>237868.26</v>
      </c>
      <c r="N2150" s="1">
        <v>70975.8</v>
      </c>
      <c r="O2150" s="13"/>
    </row>
    <row r="2151">
      <c r="A2151" s="1" t="s">
        <v>11480</v>
      </c>
      <c r="B2151" s="1" t="s">
        <v>7202</v>
      </c>
      <c r="C2151" s="1" t="s">
        <v>11481</v>
      </c>
      <c r="D2151" s="1" t="s">
        <v>7210</v>
      </c>
      <c r="E2151" s="1">
        <v>428.0</v>
      </c>
      <c r="F2151" s="1">
        <v>462.63</v>
      </c>
      <c r="G2151" s="1" t="s">
        <v>7182</v>
      </c>
      <c r="H2151" s="12">
        <v>45701.0</v>
      </c>
      <c r="I2151" s="1">
        <v>2.0</v>
      </c>
      <c r="J2151" s="1">
        <v>2025.0</v>
      </c>
      <c r="K2151" s="1" t="s">
        <v>7170</v>
      </c>
      <c r="L2151" s="1">
        <v>221.0</v>
      </c>
      <c r="M2151" s="13">
        <v>198005.64</v>
      </c>
      <c r="N2151" s="1">
        <v>94588.0</v>
      </c>
      <c r="O2151" s="13"/>
    </row>
    <row r="2152">
      <c r="A2152" s="1" t="s">
        <v>11482</v>
      </c>
      <c r="B2152" s="1" t="s">
        <v>7180</v>
      </c>
      <c r="C2152" s="1" t="s">
        <v>11483</v>
      </c>
      <c r="D2152" s="1" t="s">
        <v>7168</v>
      </c>
      <c r="E2152" s="1">
        <v>214.0</v>
      </c>
      <c r="F2152" s="1">
        <v>449.91</v>
      </c>
      <c r="G2152" s="1" t="s">
        <v>7185</v>
      </c>
      <c r="H2152" s="12">
        <v>45807.0</v>
      </c>
      <c r="I2152" s="1">
        <v>5.0</v>
      </c>
      <c r="J2152" s="1">
        <v>2025.0</v>
      </c>
      <c r="K2152" s="1" t="s">
        <v>7170</v>
      </c>
      <c r="L2152" s="1">
        <v>106.7</v>
      </c>
      <c r="M2152" s="13">
        <v>96280.74</v>
      </c>
      <c r="N2152" s="1">
        <v>22833.8</v>
      </c>
      <c r="O2152" s="13"/>
    </row>
    <row r="2153">
      <c r="A2153" s="1" t="s">
        <v>11484</v>
      </c>
      <c r="B2153" s="1" t="s">
        <v>7166</v>
      </c>
      <c r="C2153" s="1" t="s">
        <v>11485</v>
      </c>
      <c r="D2153" s="1" t="s">
        <v>7210</v>
      </c>
      <c r="E2153" s="1">
        <v>848.0</v>
      </c>
      <c r="F2153" s="1">
        <v>383.13</v>
      </c>
      <c r="G2153" s="1" t="s">
        <v>7191</v>
      </c>
      <c r="H2153" s="12">
        <v>45915.0</v>
      </c>
      <c r="I2153" s="1">
        <v>9.0</v>
      </c>
      <c r="J2153" s="1">
        <v>2025.0</v>
      </c>
      <c r="K2153" s="1" t="s">
        <v>7164</v>
      </c>
      <c r="L2153" s="1">
        <v>378.8</v>
      </c>
      <c r="M2153" s="13">
        <v>324894.24</v>
      </c>
      <c r="N2153" s="1">
        <v>321222.4</v>
      </c>
      <c r="O2153" s="13"/>
    </row>
    <row r="2154">
      <c r="A2154" s="1" t="s">
        <v>11486</v>
      </c>
      <c r="B2154" s="1" t="s">
        <v>7160</v>
      </c>
      <c r="C2154" s="1" t="s">
        <v>11487</v>
      </c>
      <c r="D2154" s="1" t="s">
        <v>7198</v>
      </c>
      <c r="E2154" s="1">
        <v>487.0</v>
      </c>
      <c r="F2154" s="1">
        <v>467.21</v>
      </c>
      <c r="G2154" s="1" t="s">
        <v>7178</v>
      </c>
      <c r="H2154" s="12">
        <v>45830.0</v>
      </c>
      <c r="I2154" s="1">
        <v>6.0</v>
      </c>
      <c r="J2154" s="1">
        <v>2025.0</v>
      </c>
      <c r="K2154" s="1" t="s">
        <v>7164</v>
      </c>
      <c r="L2154" s="1">
        <v>242.1</v>
      </c>
      <c r="M2154" s="13">
        <v>227531.27</v>
      </c>
      <c r="N2154" s="1">
        <v>117902.7</v>
      </c>
      <c r="O2154" s="13"/>
    </row>
    <row r="2155">
      <c r="A2155" s="1" t="s">
        <v>11488</v>
      </c>
      <c r="B2155" s="1" t="s">
        <v>7202</v>
      </c>
      <c r="C2155" s="1" t="s">
        <v>11489</v>
      </c>
      <c r="D2155" s="1" t="s">
        <v>7210</v>
      </c>
      <c r="E2155" s="1">
        <v>971.0</v>
      </c>
      <c r="F2155" s="1">
        <v>303.1</v>
      </c>
      <c r="G2155" s="1" t="s">
        <v>7182</v>
      </c>
      <c r="H2155" s="12">
        <v>45701.0</v>
      </c>
      <c r="I2155" s="1">
        <v>2.0</v>
      </c>
      <c r="J2155" s="1">
        <v>2025.0</v>
      </c>
      <c r="K2155" s="1" t="s">
        <v>7164</v>
      </c>
      <c r="L2155" s="1">
        <v>210.6</v>
      </c>
      <c r="M2155" s="13">
        <v>294310.1</v>
      </c>
      <c r="N2155" s="1">
        <v>204492.6</v>
      </c>
      <c r="O2155" s="13"/>
    </row>
    <row r="2156">
      <c r="A2156" s="1" t="s">
        <v>11490</v>
      </c>
      <c r="B2156" s="1" t="s">
        <v>7202</v>
      </c>
      <c r="C2156" s="1" t="s">
        <v>11491</v>
      </c>
      <c r="D2156" s="1" t="s">
        <v>7198</v>
      </c>
      <c r="E2156" s="1">
        <v>880.0</v>
      </c>
      <c r="F2156" s="1">
        <v>531.3</v>
      </c>
      <c r="G2156" s="1" t="s">
        <v>7185</v>
      </c>
      <c r="H2156" s="12">
        <v>45769.0</v>
      </c>
      <c r="I2156" s="1">
        <v>4.0</v>
      </c>
      <c r="J2156" s="1">
        <v>2025.0</v>
      </c>
      <c r="K2156" s="1" t="s">
        <v>7170</v>
      </c>
      <c r="L2156" s="1">
        <v>153.8</v>
      </c>
      <c r="M2156" s="13">
        <v>467544.0</v>
      </c>
      <c r="N2156" s="1">
        <v>135344.0</v>
      </c>
      <c r="O2156" s="13"/>
    </row>
    <row r="2157">
      <c r="A2157" s="1" t="s">
        <v>11492</v>
      </c>
      <c r="B2157" s="1" t="s">
        <v>7172</v>
      </c>
      <c r="C2157" s="1" t="s">
        <v>11493</v>
      </c>
      <c r="D2157" s="1" t="s">
        <v>7162</v>
      </c>
      <c r="E2157" s="1">
        <v>931.0</v>
      </c>
      <c r="F2157" s="1">
        <v>567.66</v>
      </c>
      <c r="G2157" s="1" t="s">
        <v>7163</v>
      </c>
      <c r="H2157" s="12">
        <v>45664.0</v>
      </c>
      <c r="I2157" s="1">
        <v>1.0</v>
      </c>
      <c r="J2157" s="1">
        <v>2025.0</v>
      </c>
      <c r="K2157" s="1" t="s">
        <v>7170</v>
      </c>
      <c r="L2157" s="1">
        <v>317.3</v>
      </c>
      <c r="M2157" s="13">
        <v>528491.46</v>
      </c>
      <c r="N2157" s="1">
        <v>295406.3</v>
      </c>
      <c r="O2157" s="13"/>
    </row>
    <row r="2158">
      <c r="A2158" s="1" t="s">
        <v>11494</v>
      </c>
      <c r="B2158" s="1" t="s">
        <v>7160</v>
      </c>
      <c r="C2158" s="1" t="s">
        <v>11495</v>
      </c>
      <c r="D2158" s="1" t="s">
        <v>7213</v>
      </c>
      <c r="E2158" s="1">
        <v>738.0</v>
      </c>
      <c r="F2158" s="1">
        <v>460.43</v>
      </c>
      <c r="G2158" s="1" t="s">
        <v>7178</v>
      </c>
      <c r="H2158" s="12">
        <v>45692.0</v>
      </c>
      <c r="I2158" s="1">
        <v>2.0</v>
      </c>
      <c r="J2158" s="1">
        <v>2025.0</v>
      </c>
      <c r="K2158" s="1" t="s">
        <v>7164</v>
      </c>
      <c r="L2158" s="1">
        <v>141.6</v>
      </c>
      <c r="M2158" s="13">
        <v>339797.34</v>
      </c>
      <c r="N2158" s="1">
        <v>104500.8</v>
      </c>
      <c r="O2158" s="13"/>
    </row>
    <row r="2159">
      <c r="A2159" s="1" t="s">
        <v>11496</v>
      </c>
      <c r="B2159" s="1" t="s">
        <v>7172</v>
      </c>
      <c r="C2159" s="1" t="s">
        <v>11497</v>
      </c>
      <c r="D2159" s="1" t="s">
        <v>7210</v>
      </c>
      <c r="E2159" s="1">
        <v>395.0</v>
      </c>
      <c r="F2159" s="1">
        <v>409.1</v>
      </c>
      <c r="G2159" s="1" t="s">
        <v>7182</v>
      </c>
      <c r="H2159" s="12">
        <v>45821.0</v>
      </c>
      <c r="I2159" s="1">
        <v>6.0</v>
      </c>
      <c r="J2159" s="1">
        <v>2025.0</v>
      </c>
      <c r="K2159" s="1" t="s">
        <v>7170</v>
      </c>
      <c r="L2159" s="1">
        <v>232.6</v>
      </c>
      <c r="M2159" s="13">
        <v>161594.5</v>
      </c>
      <c r="N2159" s="1">
        <v>91877.0</v>
      </c>
      <c r="O2159" s="13"/>
    </row>
    <row r="2160">
      <c r="A2160" s="1" t="s">
        <v>11498</v>
      </c>
      <c r="B2160" s="1" t="s">
        <v>7172</v>
      </c>
      <c r="C2160" s="1" t="s">
        <v>11499</v>
      </c>
      <c r="D2160" s="1" t="s">
        <v>7210</v>
      </c>
      <c r="E2160" s="1">
        <v>668.0</v>
      </c>
      <c r="F2160" s="1">
        <v>525.06</v>
      </c>
      <c r="G2160" s="1" t="s">
        <v>7178</v>
      </c>
      <c r="H2160" s="12">
        <v>45708.0</v>
      </c>
      <c r="I2160" s="1">
        <v>2.0</v>
      </c>
      <c r="J2160" s="1">
        <v>2025.0</v>
      </c>
      <c r="K2160" s="1" t="s">
        <v>7164</v>
      </c>
      <c r="L2160" s="1">
        <v>336.9</v>
      </c>
      <c r="M2160" s="13">
        <v>350740.08</v>
      </c>
      <c r="N2160" s="1">
        <v>225049.2</v>
      </c>
      <c r="O2160" s="13"/>
    </row>
    <row r="2161">
      <c r="A2161" s="1" t="s">
        <v>11500</v>
      </c>
      <c r="B2161" s="1" t="s">
        <v>7206</v>
      </c>
      <c r="C2161" s="1" t="s">
        <v>11501</v>
      </c>
      <c r="D2161" s="1" t="s">
        <v>7162</v>
      </c>
      <c r="E2161" s="1">
        <v>700.0</v>
      </c>
      <c r="F2161" s="1">
        <v>454.11</v>
      </c>
      <c r="G2161" s="1" t="s">
        <v>7178</v>
      </c>
      <c r="H2161" s="12">
        <v>45745.0</v>
      </c>
      <c r="I2161" s="1">
        <v>3.0</v>
      </c>
      <c r="J2161" s="1">
        <v>2025.0</v>
      </c>
      <c r="K2161" s="1" t="s">
        <v>7170</v>
      </c>
      <c r="L2161" s="1">
        <v>189.7</v>
      </c>
      <c r="M2161" s="13">
        <v>317877.0</v>
      </c>
      <c r="N2161" s="1">
        <v>132790.0</v>
      </c>
      <c r="O2161" s="13"/>
    </row>
    <row r="2162">
      <c r="A2162" s="1" t="s">
        <v>11502</v>
      </c>
      <c r="B2162" s="1" t="s">
        <v>7206</v>
      </c>
      <c r="C2162" s="1" t="s">
        <v>11503</v>
      </c>
      <c r="D2162" s="1" t="s">
        <v>7213</v>
      </c>
      <c r="E2162" s="1">
        <v>977.0</v>
      </c>
      <c r="F2162" s="1">
        <v>368.63</v>
      </c>
      <c r="G2162" s="1" t="s">
        <v>7185</v>
      </c>
      <c r="H2162" s="12">
        <v>45813.0</v>
      </c>
      <c r="I2162" s="1">
        <v>6.0</v>
      </c>
      <c r="J2162" s="1">
        <v>2025.0</v>
      </c>
      <c r="K2162" s="1" t="s">
        <v>7170</v>
      </c>
      <c r="L2162" s="1">
        <v>301.3</v>
      </c>
      <c r="M2162" s="13">
        <v>360151.51</v>
      </c>
      <c r="N2162" s="1">
        <v>294370.1</v>
      </c>
      <c r="O2162" s="13"/>
    </row>
    <row r="2163">
      <c r="A2163" s="1" t="s">
        <v>11504</v>
      </c>
      <c r="B2163" s="1" t="s">
        <v>7176</v>
      </c>
      <c r="C2163" s="1" t="s">
        <v>11505</v>
      </c>
      <c r="D2163" s="1" t="s">
        <v>7198</v>
      </c>
      <c r="E2163" s="1">
        <v>658.0</v>
      </c>
      <c r="F2163" s="1">
        <v>492.33</v>
      </c>
      <c r="G2163" s="1" t="s">
        <v>7182</v>
      </c>
      <c r="H2163" s="12">
        <v>45957.0</v>
      </c>
      <c r="I2163" s="1">
        <v>10.0</v>
      </c>
      <c r="J2163" s="1">
        <v>2025.0</v>
      </c>
      <c r="K2163" s="1" t="s">
        <v>7170</v>
      </c>
      <c r="L2163" s="1">
        <v>293.1</v>
      </c>
      <c r="M2163" s="13">
        <v>323953.14</v>
      </c>
      <c r="N2163" s="1">
        <v>192859.8</v>
      </c>
      <c r="O2163" s="13"/>
    </row>
    <row r="2164">
      <c r="A2164" s="1" t="s">
        <v>11506</v>
      </c>
      <c r="B2164" s="1" t="s">
        <v>7206</v>
      </c>
      <c r="C2164" s="1" t="s">
        <v>11507</v>
      </c>
      <c r="D2164" s="1" t="s">
        <v>7210</v>
      </c>
      <c r="E2164" s="1">
        <v>880.0</v>
      </c>
      <c r="F2164" s="1">
        <v>488.06</v>
      </c>
      <c r="G2164" s="1" t="s">
        <v>7204</v>
      </c>
      <c r="H2164" s="12">
        <v>45991.0</v>
      </c>
      <c r="I2164" s="1">
        <v>11.0</v>
      </c>
      <c r="J2164" s="1">
        <v>2025.0</v>
      </c>
      <c r="K2164" s="1" t="s">
        <v>7164</v>
      </c>
      <c r="L2164" s="1">
        <v>395.8</v>
      </c>
      <c r="M2164" s="13">
        <v>429492.8</v>
      </c>
      <c r="N2164" s="1">
        <v>348304.0</v>
      </c>
      <c r="O2164" s="13"/>
    </row>
    <row r="2165">
      <c r="A2165" s="1" t="s">
        <v>11508</v>
      </c>
      <c r="B2165" s="1" t="s">
        <v>7176</v>
      </c>
      <c r="C2165" s="1" t="s">
        <v>11509</v>
      </c>
      <c r="D2165" s="1" t="s">
        <v>7174</v>
      </c>
      <c r="E2165" s="1">
        <v>766.0</v>
      </c>
      <c r="F2165" s="1">
        <v>569.96</v>
      </c>
      <c r="G2165" s="1" t="s">
        <v>7178</v>
      </c>
      <c r="H2165" s="12">
        <v>45969.0</v>
      </c>
      <c r="I2165" s="1">
        <v>11.0</v>
      </c>
      <c r="J2165" s="1">
        <v>2025.0</v>
      </c>
      <c r="K2165" s="1" t="s">
        <v>7164</v>
      </c>
      <c r="L2165" s="1">
        <v>356.9</v>
      </c>
      <c r="M2165" s="13">
        <v>436589.36</v>
      </c>
      <c r="N2165" s="1">
        <v>273385.4</v>
      </c>
      <c r="O2165" s="13"/>
    </row>
    <row r="2166">
      <c r="A2166" s="1" t="s">
        <v>11510</v>
      </c>
      <c r="B2166" s="1" t="s">
        <v>7160</v>
      </c>
      <c r="C2166" s="1" t="s">
        <v>11511</v>
      </c>
      <c r="D2166" s="1" t="s">
        <v>7198</v>
      </c>
      <c r="E2166" s="1">
        <v>802.0</v>
      </c>
      <c r="F2166" s="1">
        <v>536.25</v>
      </c>
      <c r="G2166" s="1" t="s">
        <v>7163</v>
      </c>
      <c r="H2166" s="12">
        <v>45714.0</v>
      </c>
      <c r="I2166" s="1">
        <v>2.0</v>
      </c>
      <c r="J2166" s="1">
        <v>2025.0</v>
      </c>
      <c r="K2166" s="1" t="s">
        <v>7164</v>
      </c>
      <c r="L2166" s="1">
        <v>102.2</v>
      </c>
      <c r="M2166" s="13">
        <v>430072.5</v>
      </c>
      <c r="N2166" s="1">
        <v>81964.4</v>
      </c>
      <c r="O2166" s="13"/>
    </row>
    <row r="2167">
      <c r="A2167" s="1" t="s">
        <v>11512</v>
      </c>
      <c r="B2167" s="1" t="s">
        <v>7180</v>
      </c>
      <c r="C2167" s="1" t="s">
        <v>11513</v>
      </c>
      <c r="D2167" s="1" t="s">
        <v>7188</v>
      </c>
      <c r="E2167" s="1">
        <v>964.0</v>
      </c>
      <c r="F2167" s="1">
        <v>329.79</v>
      </c>
      <c r="G2167" s="1" t="s">
        <v>7204</v>
      </c>
      <c r="H2167" s="12">
        <v>45768.0</v>
      </c>
      <c r="I2167" s="1">
        <v>4.0</v>
      </c>
      <c r="J2167" s="1">
        <v>2025.0</v>
      </c>
      <c r="K2167" s="1" t="s">
        <v>7164</v>
      </c>
      <c r="L2167" s="1">
        <v>134.4</v>
      </c>
      <c r="M2167" s="13">
        <v>317917.56</v>
      </c>
      <c r="N2167" s="1">
        <v>129561.6</v>
      </c>
      <c r="O2167" s="13"/>
    </row>
    <row r="2168">
      <c r="A2168" s="1" t="s">
        <v>11514</v>
      </c>
      <c r="B2168" s="1" t="s">
        <v>7166</v>
      </c>
      <c r="C2168" s="1" t="s">
        <v>11515</v>
      </c>
      <c r="D2168" s="1" t="s">
        <v>7210</v>
      </c>
      <c r="E2168" s="1">
        <v>615.0</v>
      </c>
      <c r="F2168" s="1">
        <v>350.11</v>
      </c>
      <c r="G2168" s="1" t="s">
        <v>7191</v>
      </c>
      <c r="H2168" s="12">
        <v>45831.0</v>
      </c>
      <c r="I2168" s="1">
        <v>6.0</v>
      </c>
      <c r="J2168" s="1">
        <v>2025.0</v>
      </c>
      <c r="K2168" s="1" t="s">
        <v>7170</v>
      </c>
      <c r="L2168" s="1">
        <v>125.9</v>
      </c>
      <c r="M2168" s="13">
        <v>215317.65</v>
      </c>
      <c r="N2168" s="1">
        <v>77428.5</v>
      </c>
      <c r="O2168" s="13"/>
    </row>
    <row r="2169">
      <c r="A2169" s="1" t="s">
        <v>11516</v>
      </c>
      <c r="B2169" s="1" t="s">
        <v>7160</v>
      </c>
      <c r="C2169" s="1" t="s">
        <v>11517</v>
      </c>
      <c r="D2169" s="1" t="s">
        <v>7198</v>
      </c>
      <c r="E2169" s="1">
        <v>848.0</v>
      </c>
      <c r="F2169" s="1">
        <v>537.32</v>
      </c>
      <c r="G2169" s="1" t="s">
        <v>7163</v>
      </c>
      <c r="H2169" s="12">
        <v>45744.0</v>
      </c>
      <c r="I2169" s="1">
        <v>3.0</v>
      </c>
      <c r="J2169" s="1">
        <v>2025.0</v>
      </c>
      <c r="K2169" s="1" t="s">
        <v>7164</v>
      </c>
      <c r="L2169" s="1">
        <v>481.1</v>
      </c>
      <c r="M2169" s="13">
        <v>455647.36</v>
      </c>
      <c r="N2169" s="1">
        <v>407972.8</v>
      </c>
      <c r="O2169" s="13"/>
    </row>
    <row r="2170">
      <c r="A2170" s="1" t="s">
        <v>11518</v>
      </c>
      <c r="B2170" s="1" t="s">
        <v>7202</v>
      </c>
      <c r="C2170" s="1" t="s">
        <v>11519</v>
      </c>
      <c r="D2170" s="1" t="s">
        <v>7168</v>
      </c>
      <c r="E2170" s="1">
        <v>338.0</v>
      </c>
      <c r="F2170" s="1">
        <v>415.53</v>
      </c>
      <c r="G2170" s="1" t="s">
        <v>7204</v>
      </c>
      <c r="H2170" s="12">
        <v>45719.0</v>
      </c>
      <c r="I2170" s="1">
        <v>3.0</v>
      </c>
      <c r="J2170" s="1">
        <v>2025.0</v>
      </c>
      <c r="K2170" s="1" t="s">
        <v>7170</v>
      </c>
      <c r="L2170" s="1">
        <v>402.0</v>
      </c>
      <c r="M2170" s="13">
        <v>140449.14</v>
      </c>
      <c r="N2170" s="1">
        <v>135876.0</v>
      </c>
      <c r="O2170" s="13"/>
    </row>
    <row r="2171">
      <c r="A2171" s="1" t="s">
        <v>11520</v>
      </c>
      <c r="B2171" s="1" t="s">
        <v>7166</v>
      </c>
      <c r="C2171" s="1" t="s">
        <v>11521</v>
      </c>
      <c r="D2171" s="1" t="s">
        <v>7210</v>
      </c>
      <c r="E2171" s="1">
        <v>706.0</v>
      </c>
      <c r="F2171" s="1">
        <v>514.86</v>
      </c>
      <c r="G2171" s="1" t="s">
        <v>7204</v>
      </c>
      <c r="H2171" s="12">
        <v>45713.0</v>
      </c>
      <c r="I2171" s="1">
        <v>2.0</v>
      </c>
      <c r="J2171" s="1">
        <v>2025.0</v>
      </c>
      <c r="K2171" s="1" t="s">
        <v>7164</v>
      </c>
      <c r="L2171" s="1">
        <v>395.6</v>
      </c>
      <c r="M2171" s="13">
        <v>363491.16</v>
      </c>
      <c r="N2171" s="1">
        <v>279293.6</v>
      </c>
      <c r="O2171" s="13"/>
    </row>
    <row r="2172">
      <c r="A2172" s="1" t="s">
        <v>11522</v>
      </c>
      <c r="B2172" s="1" t="s">
        <v>7202</v>
      </c>
      <c r="C2172" s="1" t="s">
        <v>11523</v>
      </c>
      <c r="D2172" s="1" t="s">
        <v>7198</v>
      </c>
      <c r="E2172" s="1">
        <v>285.0</v>
      </c>
      <c r="F2172" s="1">
        <v>578.16</v>
      </c>
      <c r="G2172" s="1" t="s">
        <v>7185</v>
      </c>
      <c r="H2172" s="12">
        <v>45684.0</v>
      </c>
      <c r="I2172" s="1">
        <v>1.0</v>
      </c>
      <c r="J2172" s="1">
        <v>2025.0</v>
      </c>
      <c r="K2172" s="1" t="s">
        <v>7164</v>
      </c>
      <c r="L2172" s="1">
        <v>440.6</v>
      </c>
      <c r="M2172" s="13">
        <v>164775.6</v>
      </c>
      <c r="N2172" s="1">
        <v>125571.0</v>
      </c>
      <c r="O2172" s="13"/>
    </row>
    <row r="2173">
      <c r="A2173" s="1" t="s">
        <v>11524</v>
      </c>
      <c r="B2173" s="1" t="s">
        <v>7166</v>
      </c>
      <c r="C2173" s="1" t="s">
        <v>11525</v>
      </c>
      <c r="D2173" s="1" t="s">
        <v>7210</v>
      </c>
      <c r="E2173" s="1">
        <v>409.0</v>
      </c>
      <c r="F2173" s="1">
        <v>593.23</v>
      </c>
      <c r="G2173" s="1" t="s">
        <v>7191</v>
      </c>
      <c r="H2173" s="12">
        <v>45895.0</v>
      </c>
      <c r="I2173" s="1">
        <v>8.0</v>
      </c>
      <c r="J2173" s="1">
        <v>2025.0</v>
      </c>
      <c r="K2173" s="1" t="s">
        <v>7164</v>
      </c>
      <c r="L2173" s="1">
        <v>415.3</v>
      </c>
      <c r="M2173" s="13">
        <v>242631.07</v>
      </c>
      <c r="N2173" s="1">
        <v>169857.7</v>
      </c>
      <c r="O2173" s="13"/>
    </row>
    <row r="2174">
      <c r="A2174" s="1" t="s">
        <v>11526</v>
      </c>
      <c r="B2174" s="1" t="s">
        <v>7172</v>
      </c>
      <c r="C2174" s="1" t="s">
        <v>11527</v>
      </c>
      <c r="D2174" s="1" t="s">
        <v>7213</v>
      </c>
      <c r="E2174" s="1">
        <v>239.0</v>
      </c>
      <c r="F2174" s="1">
        <v>486.3</v>
      </c>
      <c r="G2174" s="1" t="s">
        <v>7178</v>
      </c>
      <c r="H2174" s="12">
        <v>45810.0</v>
      </c>
      <c r="I2174" s="1">
        <v>6.0</v>
      </c>
      <c r="J2174" s="1">
        <v>2025.0</v>
      </c>
      <c r="K2174" s="1" t="s">
        <v>7170</v>
      </c>
      <c r="L2174" s="1">
        <v>180.3</v>
      </c>
      <c r="M2174" s="13">
        <v>116225.7</v>
      </c>
      <c r="N2174" s="1">
        <v>43091.7</v>
      </c>
      <c r="O2174" s="13"/>
    </row>
    <row r="2175">
      <c r="A2175" s="1" t="s">
        <v>11528</v>
      </c>
      <c r="B2175" s="1" t="s">
        <v>7206</v>
      </c>
      <c r="C2175" s="1" t="s">
        <v>11529</v>
      </c>
      <c r="D2175" s="1" t="s">
        <v>7174</v>
      </c>
      <c r="E2175" s="1">
        <v>859.0</v>
      </c>
      <c r="F2175" s="1">
        <v>453.85</v>
      </c>
      <c r="G2175" s="1" t="s">
        <v>7185</v>
      </c>
      <c r="H2175" s="12">
        <v>45895.0</v>
      </c>
      <c r="I2175" s="1">
        <v>8.0</v>
      </c>
      <c r="J2175" s="1">
        <v>2025.0</v>
      </c>
      <c r="K2175" s="1" t="s">
        <v>7170</v>
      </c>
      <c r="L2175" s="1">
        <v>233.0</v>
      </c>
      <c r="M2175" s="13">
        <v>389857.15</v>
      </c>
      <c r="N2175" s="1">
        <v>200147.0</v>
      </c>
      <c r="O2175" s="13"/>
    </row>
    <row r="2176">
      <c r="A2176" s="1" t="s">
        <v>11530</v>
      </c>
      <c r="B2176" s="1" t="s">
        <v>7166</v>
      </c>
      <c r="C2176" s="1" t="s">
        <v>11531</v>
      </c>
      <c r="D2176" s="1" t="s">
        <v>7174</v>
      </c>
      <c r="E2176" s="1">
        <v>323.0</v>
      </c>
      <c r="F2176" s="1">
        <v>407.51</v>
      </c>
      <c r="G2176" s="1" t="s">
        <v>7204</v>
      </c>
      <c r="H2176" s="12">
        <v>45784.0</v>
      </c>
      <c r="I2176" s="1">
        <v>5.0</v>
      </c>
      <c r="J2176" s="1">
        <v>2025.0</v>
      </c>
      <c r="K2176" s="1" t="s">
        <v>7164</v>
      </c>
      <c r="L2176" s="1">
        <v>389.3</v>
      </c>
      <c r="M2176" s="13">
        <v>131625.73</v>
      </c>
      <c r="N2176" s="1">
        <v>125743.9</v>
      </c>
      <c r="O2176" s="13"/>
    </row>
    <row r="2177">
      <c r="A2177" s="1" t="s">
        <v>11532</v>
      </c>
      <c r="B2177" s="1" t="s">
        <v>7172</v>
      </c>
      <c r="C2177" s="1" t="s">
        <v>11533</v>
      </c>
      <c r="D2177" s="1" t="s">
        <v>7210</v>
      </c>
      <c r="E2177" s="1">
        <v>326.0</v>
      </c>
      <c r="F2177" s="1">
        <v>577.68</v>
      </c>
      <c r="G2177" s="1" t="s">
        <v>7163</v>
      </c>
      <c r="H2177" s="12">
        <v>45968.0</v>
      </c>
      <c r="I2177" s="1">
        <v>11.0</v>
      </c>
      <c r="J2177" s="1">
        <v>2025.0</v>
      </c>
      <c r="K2177" s="1" t="s">
        <v>7170</v>
      </c>
      <c r="L2177" s="1">
        <v>389.5</v>
      </c>
      <c r="M2177" s="13">
        <v>188323.68</v>
      </c>
      <c r="N2177" s="1">
        <v>126977.0</v>
      </c>
      <c r="O2177" s="13"/>
    </row>
    <row r="2178">
      <c r="A2178" s="1" t="s">
        <v>11534</v>
      </c>
      <c r="B2178" s="1" t="s">
        <v>7172</v>
      </c>
      <c r="C2178" s="1" t="s">
        <v>11535</v>
      </c>
      <c r="D2178" s="1" t="s">
        <v>7213</v>
      </c>
      <c r="E2178" s="1">
        <v>306.0</v>
      </c>
      <c r="F2178" s="1">
        <v>537.12</v>
      </c>
      <c r="G2178" s="1" t="s">
        <v>7163</v>
      </c>
      <c r="H2178" s="12">
        <v>46013.0</v>
      </c>
      <c r="I2178" s="1">
        <v>12.0</v>
      </c>
      <c r="J2178" s="1">
        <v>2025.0</v>
      </c>
      <c r="K2178" s="1" t="s">
        <v>7170</v>
      </c>
      <c r="L2178" s="1">
        <v>427.4</v>
      </c>
      <c r="M2178" s="13">
        <v>164358.72</v>
      </c>
      <c r="N2178" s="1">
        <v>130784.4</v>
      </c>
      <c r="O2178" s="13"/>
    </row>
    <row r="2179">
      <c r="A2179" s="1" t="s">
        <v>11536</v>
      </c>
      <c r="B2179" s="1" t="s">
        <v>7202</v>
      </c>
      <c r="C2179" s="1" t="s">
        <v>11537</v>
      </c>
      <c r="D2179" s="1" t="s">
        <v>7168</v>
      </c>
      <c r="E2179" s="1">
        <v>488.0</v>
      </c>
      <c r="F2179" s="1">
        <v>449.94</v>
      </c>
      <c r="G2179" s="1" t="s">
        <v>7182</v>
      </c>
      <c r="H2179" s="12">
        <v>45734.0</v>
      </c>
      <c r="I2179" s="1">
        <v>3.0</v>
      </c>
      <c r="J2179" s="1">
        <v>2025.0</v>
      </c>
      <c r="K2179" s="1" t="s">
        <v>7170</v>
      </c>
      <c r="L2179" s="1">
        <v>187.5</v>
      </c>
      <c r="M2179" s="13">
        <v>219570.72</v>
      </c>
      <c r="N2179" s="1">
        <v>91500.0</v>
      </c>
      <c r="O2179" s="13"/>
    </row>
    <row r="2180">
      <c r="A2180" s="1" t="s">
        <v>11538</v>
      </c>
      <c r="B2180" s="1" t="s">
        <v>7160</v>
      </c>
      <c r="C2180" s="1" t="s">
        <v>11539</v>
      </c>
      <c r="D2180" s="1" t="s">
        <v>7210</v>
      </c>
      <c r="E2180" s="1">
        <v>123.0</v>
      </c>
      <c r="F2180" s="1">
        <v>521.99</v>
      </c>
      <c r="G2180" s="1" t="s">
        <v>7204</v>
      </c>
      <c r="H2180" s="12">
        <v>45706.0</v>
      </c>
      <c r="I2180" s="1">
        <v>2.0</v>
      </c>
      <c r="J2180" s="1">
        <v>2025.0</v>
      </c>
      <c r="K2180" s="1" t="s">
        <v>7170</v>
      </c>
      <c r="L2180" s="1">
        <v>202.1</v>
      </c>
      <c r="M2180" s="13">
        <v>64204.77</v>
      </c>
      <c r="N2180" s="1">
        <v>24858.3</v>
      </c>
      <c r="O2180" s="13"/>
    </row>
    <row r="2181">
      <c r="A2181" s="1" t="s">
        <v>11540</v>
      </c>
      <c r="B2181" s="1" t="s">
        <v>7176</v>
      </c>
      <c r="C2181" s="1" t="s">
        <v>11541</v>
      </c>
      <c r="D2181" s="1" t="s">
        <v>7198</v>
      </c>
      <c r="E2181" s="1">
        <v>255.0</v>
      </c>
      <c r="F2181" s="1">
        <v>491.55</v>
      </c>
      <c r="G2181" s="1" t="s">
        <v>7178</v>
      </c>
      <c r="H2181" s="12">
        <v>45819.0</v>
      </c>
      <c r="I2181" s="1">
        <v>6.0</v>
      </c>
      <c r="J2181" s="1">
        <v>2025.0</v>
      </c>
      <c r="K2181" s="1" t="s">
        <v>7170</v>
      </c>
      <c r="L2181" s="1">
        <v>486.6</v>
      </c>
      <c r="M2181" s="13">
        <v>125345.25</v>
      </c>
      <c r="N2181" s="1">
        <v>124083.0</v>
      </c>
      <c r="O2181" s="13"/>
    </row>
    <row r="2182">
      <c r="A2182" s="1" t="s">
        <v>11542</v>
      </c>
      <c r="B2182" s="1" t="s">
        <v>7176</v>
      </c>
      <c r="C2182" s="1" t="s">
        <v>11543</v>
      </c>
      <c r="D2182" s="1" t="s">
        <v>7198</v>
      </c>
      <c r="E2182" s="1">
        <v>168.0</v>
      </c>
      <c r="F2182" s="1">
        <v>384.13</v>
      </c>
      <c r="G2182" s="1" t="s">
        <v>7163</v>
      </c>
      <c r="H2182" s="12">
        <v>45864.0</v>
      </c>
      <c r="I2182" s="1">
        <v>7.0</v>
      </c>
      <c r="J2182" s="1">
        <v>2025.0</v>
      </c>
      <c r="K2182" s="1" t="s">
        <v>7170</v>
      </c>
      <c r="L2182" s="1">
        <v>244.5</v>
      </c>
      <c r="M2182" s="13">
        <v>64533.84</v>
      </c>
      <c r="N2182" s="1">
        <v>41076.0</v>
      </c>
      <c r="O2182" s="13"/>
    </row>
    <row r="2183">
      <c r="A2183" s="1" t="s">
        <v>11544</v>
      </c>
      <c r="B2183" s="1" t="s">
        <v>7176</v>
      </c>
      <c r="C2183" s="1" t="s">
        <v>11545</v>
      </c>
      <c r="D2183" s="1" t="s">
        <v>7213</v>
      </c>
      <c r="E2183" s="1">
        <v>731.0</v>
      </c>
      <c r="F2183" s="1">
        <v>337.59</v>
      </c>
      <c r="G2183" s="1" t="s">
        <v>7185</v>
      </c>
      <c r="H2183" s="12">
        <v>45936.0</v>
      </c>
      <c r="I2183" s="1">
        <v>10.0</v>
      </c>
      <c r="J2183" s="1">
        <v>2025.0</v>
      </c>
      <c r="K2183" s="1" t="s">
        <v>7164</v>
      </c>
      <c r="L2183" s="1">
        <v>107.1</v>
      </c>
      <c r="M2183" s="13">
        <v>246778.29</v>
      </c>
      <c r="N2183" s="1">
        <v>78290.1</v>
      </c>
      <c r="O2183" s="13"/>
    </row>
    <row r="2184">
      <c r="A2184" s="1" t="s">
        <v>11546</v>
      </c>
      <c r="B2184" s="1" t="s">
        <v>7206</v>
      </c>
      <c r="C2184" s="1" t="s">
        <v>11547</v>
      </c>
      <c r="D2184" s="1" t="s">
        <v>7198</v>
      </c>
      <c r="E2184" s="1">
        <v>280.0</v>
      </c>
      <c r="F2184" s="1">
        <v>316.61</v>
      </c>
      <c r="G2184" s="1" t="s">
        <v>7169</v>
      </c>
      <c r="H2184" s="12">
        <v>45722.0</v>
      </c>
      <c r="I2184" s="1">
        <v>3.0</v>
      </c>
      <c r="J2184" s="1">
        <v>2025.0</v>
      </c>
      <c r="K2184" s="1" t="s">
        <v>7170</v>
      </c>
      <c r="L2184" s="1">
        <v>489.9</v>
      </c>
      <c r="M2184" s="13">
        <v>88650.8</v>
      </c>
      <c r="N2184" s="1">
        <v>137172.0</v>
      </c>
      <c r="O2184" s="13"/>
    </row>
    <row r="2185">
      <c r="A2185" s="1" t="s">
        <v>11548</v>
      </c>
      <c r="B2185" s="1" t="s">
        <v>7206</v>
      </c>
      <c r="C2185" s="1" t="s">
        <v>11549</v>
      </c>
      <c r="D2185" s="1" t="s">
        <v>7210</v>
      </c>
      <c r="E2185" s="1">
        <v>777.0</v>
      </c>
      <c r="F2185" s="1">
        <v>403.3</v>
      </c>
      <c r="G2185" s="1" t="s">
        <v>7163</v>
      </c>
      <c r="H2185" s="12">
        <v>45860.0</v>
      </c>
      <c r="I2185" s="1">
        <v>7.0</v>
      </c>
      <c r="J2185" s="1">
        <v>2025.0</v>
      </c>
      <c r="K2185" s="1" t="s">
        <v>7170</v>
      </c>
      <c r="L2185" s="1">
        <v>380.9</v>
      </c>
      <c r="M2185" s="13">
        <v>313364.1</v>
      </c>
      <c r="N2185" s="1">
        <v>295959.3</v>
      </c>
      <c r="O2185" s="13"/>
    </row>
    <row r="2186">
      <c r="A2186" s="1" t="s">
        <v>11550</v>
      </c>
      <c r="B2186" s="1" t="s">
        <v>7172</v>
      </c>
      <c r="C2186" s="1" t="s">
        <v>11551</v>
      </c>
      <c r="D2186" s="1" t="s">
        <v>7162</v>
      </c>
      <c r="E2186" s="1">
        <v>588.0</v>
      </c>
      <c r="F2186" s="1">
        <v>320.56</v>
      </c>
      <c r="G2186" s="1" t="s">
        <v>7182</v>
      </c>
      <c r="H2186" s="12">
        <v>45699.0</v>
      </c>
      <c r="I2186" s="1">
        <v>2.0</v>
      </c>
      <c r="J2186" s="1">
        <v>2025.0</v>
      </c>
      <c r="K2186" s="1" t="s">
        <v>7170</v>
      </c>
      <c r="L2186" s="1">
        <v>450.8</v>
      </c>
      <c r="M2186" s="13">
        <v>188489.28</v>
      </c>
      <c r="N2186" s="1">
        <v>265070.4</v>
      </c>
      <c r="O2186" s="13"/>
    </row>
    <row r="2187">
      <c r="A2187" s="1" t="s">
        <v>11552</v>
      </c>
      <c r="B2187" s="1" t="s">
        <v>7166</v>
      </c>
      <c r="C2187" s="1" t="s">
        <v>11553</v>
      </c>
      <c r="D2187" s="1" t="s">
        <v>7168</v>
      </c>
      <c r="E2187" s="1">
        <v>632.0</v>
      </c>
      <c r="F2187" s="1">
        <v>537.68</v>
      </c>
      <c r="G2187" s="1" t="s">
        <v>7204</v>
      </c>
      <c r="H2187" s="12">
        <v>45729.0</v>
      </c>
      <c r="I2187" s="1">
        <v>3.0</v>
      </c>
      <c r="J2187" s="1">
        <v>2025.0</v>
      </c>
      <c r="K2187" s="1" t="s">
        <v>7164</v>
      </c>
      <c r="L2187" s="1">
        <v>224.4</v>
      </c>
      <c r="M2187" s="13">
        <v>339813.76</v>
      </c>
      <c r="N2187" s="1">
        <v>141820.8</v>
      </c>
      <c r="O2187" s="13"/>
    </row>
    <row r="2188">
      <c r="A2188" s="1" t="s">
        <v>11554</v>
      </c>
      <c r="B2188" s="1" t="s">
        <v>7176</v>
      </c>
      <c r="C2188" s="1" t="s">
        <v>11555</v>
      </c>
      <c r="D2188" s="1" t="s">
        <v>7188</v>
      </c>
      <c r="E2188" s="1">
        <v>127.0</v>
      </c>
      <c r="F2188" s="1">
        <v>421.33</v>
      </c>
      <c r="G2188" s="1" t="s">
        <v>7182</v>
      </c>
      <c r="H2188" s="12">
        <v>45787.0</v>
      </c>
      <c r="I2188" s="1">
        <v>5.0</v>
      </c>
      <c r="J2188" s="1">
        <v>2025.0</v>
      </c>
      <c r="K2188" s="1" t="s">
        <v>7170</v>
      </c>
      <c r="L2188" s="1">
        <v>460.7</v>
      </c>
      <c r="M2188" s="13">
        <v>53508.91</v>
      </c>
      <c r="N2188" s="1">
        <v>58508.9</v>
      </c>
      <c r="O2188" s="13"/>
    </row>
    <row r="2189">
      <c r="A2189" s="1" t="s">
        <v>11556</v>
      </c>
      <c r="B2189" s="1" t="s">
        <v>7176</v>
      </c>
      <c r="C2189" s="1" t="s">
        <v>11557</v>
      </c>
      <c r="D2189" s="1" t="s">
        <v>7174</v>
      </c>
      <c r="E2189" s="1">
        <v>658.0</v>
      </c>
      <c r="F2189" s="1">
        <v>486.05</v>
      </c>
      <c r="G2189" s="1" t="s">
        <v>7191</v>
      </c>
      <c r="H2189" s="12">
        <v>45756.0</v>
      </c>
      <c r="I2189" s="1">
        <v>4.0</v>
      </c>
      <c r="J2189" s="1">
        <v>2025.0</v>
      </c>
      <c r="K2189" s="1" t="s">
        <v>7164</v>
      </c>
      <c r="L2189" s="1">
        <v>323.4</v>
      </c>
      <c r="M2189" s="13">
        <v>319820.9</v>
      </c>
      <c r="N2189" s="1">
        <v>212797.2</v>
      </c>
      <c r="O2189" s="13"/>
    </row>
    <row r="2190">
      <c r="A2190" s="1" t="s">
        <v>11558</v>
      </c>
      <c r="B2190" s="1" t="s">
        <v>7176</v>
      </c>
      <c r="C2190" s="1" t="s">
        <v>11559</v>
      </c>
      <c r="D2190" s="1" t="s">
        <v>7174</v>
      </c>
      <c r="E2190" s="1">
        <v>116.0</v>
      </c>
      <c r="F2190" s="1">
        <v>406.34</v>
      </c>
      <c r="G2190" s="1" t="s">
        <v>7191</v>
      </c>
      <c r="H2190" s="12">
        <v>45967.0</v>
      </c>
      <c r="I2190" s="1">
        <v>11.0</v>
      </c>
      <c r="J2190" s="1">
        <v>2025.0</v>
      </c>
      <c r="K2190" s="1" t="s">
        <v>7164</v>
      </c>
      <c r="L2190" s="1">
        <v>113.5</v>
      </c>
      <c r="M2190" s="13">
        <v>47135.44</v>
      </c>
      <c r="N2190" s="1">
        <v>13166.0</v>
      </c>
      <c r="O2190" s="13"/>
    </row>
    <row r="2191">
      <c r="A2191" s="1" t="s">
        <v>11560</v>
      </c>
      <c r="B2191" s="1" t="s">
        <v>7202</v>
      </c>
      <c r="C2191" s="1" t="s">
        <v>11561</v>
      </c>
      <c r="D2191" s="1" t="s">
        <v>7188</v>
      </c>
      <c r="E2191" s="1">
        <v>984.0</v>
      </c>
      <c r="F2191" s="1">
        <v>579.69</v>
      </c>
      <c r="G2191" s="1" t="s">
        <v>7185</v>
      </c>
      <c r="H2191" s="12">
        <v>45974.0</v>
      </c>
      <c r="I2191" s="1">
        <v>11.0</v>
      </c>
      <c r="J2191" s="1">
        <v>2025.0</v>
      </c>
      <c r="K2191" s="1" t="s">
        <v>7170</v>
      </c>
      <c r="L2191" s="1">
        <v>280.4</v>
      </c>
      <c r="M2191" s="13">
        <v>570414.96</v>
      </c>
      <c r="N2191" s="1">
        <v>275913.6</v>
      </c>
      <c r="O2191" s="13"/>
    </row>
    <row r="2192">
      <c r="A2192" s="1" t="s">
        <v>11562</v>
      </c>
      <c r="B2192" s="1" t="s">
        <v>7206</v>
      </c>
      <c r="C2192" s="1" t="s">
        <v>11563</v>
      </c>
      <c r="D2192" s="1" t="s">
        <v>7210</v>
      </c>
      <c r="E2192" s="1">
        <v>389.0</v>
      </c>
      <c r="F2192" s="1">
        <v>304.53</v>
      </c>
      <c r="G2192" s="1" t="s">
        <v>7169</v>
      </c>
      <c r="H2192" s="12">
        <v>45996.0</v>
      </c>
      <c r="I2192" s="1">
        <v>12.0</v>
      </c>
      <c r="J2192" s="1">
        <v>2025.0</v>
      </c>
      <c r="K2192" s="1" t="s">
        <v>7164</v>
      </c>
      <c r="L2192" s="1">
        <v>303.0</v>
      </c>
      <c r="M2192" s="13">
        <v>118462.17</v>
      </c>
      <c r="N2192" s="1">
        <v>117867.0</v>
      </c>
      <c r="O2192" s="13"/>
    </row>
    <row r="2193">
      <c r="A2193" s="1" t="s">
        <v>11564</v>
      </c>
      <c r="B2193" s="1" t="s">
        <v>7176</v>
      </c>
      <c r="C2193" s="1" t="s">
        <v>11565</v>
      </c>
      <c r="D2193" s="1" t="s">
        <v>7174</v>
      </c>
      <c r="E2193" s="1">
        <v>975.0</v>
      </c>
      <c r="F2193" s="1">
        <v>418.28</v>
      </c>
      <c r="G2193" s="1" t="s">
        <v>7191</v>
      </c>
      <c r="H2193" s="12">
        <v>45827.0</v>
      </c>
      <c r="I2193" s="1">
        <v>6.0</v>
      </c>
      <c r="J2193" s="1">
        <v>2025.0</v>
      </c>
      <c r="K2193" s="1" t="s">
        <v>7164</v>
      </c>
      <c r="L2193" s="1">
        <v>386.9</v>
      </c>
      <c r="M2193" s="13">
        <v>407823.0</v>
      </c>
      <c r="N2193" s="1">
        <v>377227.5</v>
      </c>
      <c r="O2193" s="13"/>
    </row>
    <row r="2194">
      <c r="A2194" s="1" t="s">
        <v>11566</v>
      </c>
      <c r="B2194" s="1" t="s">
        <v>7172</v>
      </c>
      <c r="C2194" s="1" t="s">
        <v>11567</v>
      </c>
      <c r="D2194" s="1" t="s">
        <v>7213</v>
      </c>
      <c r="E2194" s="1">
        <v>176.0</v>
      </c>
      <c r="F2194" s="1">
        <v>323.62</v>
      </c>
      <c r="G2194" s="1" t="s">
        <v>7204</v>
      </c>
      <c r="H2194" s="12">
        <v>45934.0</v>
      </c>
      <c r="I2194" s="1">
        <v>10.0</v>
      </c>
      <c r="J2194" s="1">
        <v>2025.0</v>
      </c>
      <c r="K2194" s="1" t="s">
        <v>7164</v>
      </c>
      <c r="L2194" s="1">
        <v>338.4</v>
      </c>
      <c r="M2194" s="13">
        <v>56957.12</v>
      </c>
      <c r="N2194" s="1">
        <v>59558.4</v>
      </c>
      <c r="O2194" s="13"/>
    </row>
    <row r="2195">
      <c r="A2195" s="1" t="s">
        <v>11568</v>
      </c>
      <c r="B2195" s="1" t="s">
        <v>7172</v>
      </c>
      <c r="C2195" s="1" t="s">
        <v>11569</v>
      </c>
      <c r="D2195" s="1" t="s">
        <v>7188</v>
      </c>
      <c r="E2195" s="1">
        <v>982.0</v>
      </c>
      <c r="F2195" s="1">
        <v>324.09</v>
      </c>
      <c r="G2195" s="1" t="s">
        <v>7185</v>
      </c>
      <c r="H2195" s="12">
        <v>45696.0</v>
      </c>
      <c r="I2195" s="1">
        <v>2.0</v>
      </c>
      <c r="J2195" s="1">
        <v>2025.0</v>
      </c>
      <c r="K2195" s="1" t="s">
        <v>7170</v>
      </c>
      <c r="L2195" s="1">
        <v>259.1</v>
      </c>
      <c r="M2195" s="13">
        <v>318256.38</v>
      </c>
      <c r="N2195" s="1">
        <v>254436.2</v>
      </c>
      <c r="O2195" s="13"/>
    </row>
    <row r="2196">
      <c r="A2196" s="1" t="s">
        <v>11570</v>
      </c>
      <c r="B2196" s="1" t="s">
        <v>7172</v>
      </c>
      <c r="C2196" s="1" t="s">
        <v>11571</v>
      </c>
      <c r="D2196" s="1" t="s">
        <v>7210</v>
      </c>
      <c r="E2196" s="1">
        <v>490.0</v>
      </c>
      <c r="F2196" s="1">
        <v>581.61</v>
      </c>
      <c r="G2196" s="1" t="s">
        <v>7163</v>
      </c>
      <c r="H2196" s="12">
        <v>45749.0</v>
      </c>
      <c r="I2196" s="1">
        <v>4.0</v>
      </c>
      <c r="J2196" s="1">
        <v>2025.0</v>
      </c>
      <c r="K2196" s="1" t="s">
        <v>7164</v>
      </c>
      <c r="L2196" s="1">
        <v>106.8</v>
      </c>
      <c r="M2196" s="13">
        <v>284988.9</v>
      </c>
      <c r="N2196" s="1">
        <v>52332.0</v>
      </c>
      <c r="O2196" s="13"/>
    </row>
    <row r="2197">
      <c r="A2197" s="1" t="s">
        <v>11572</v>
      </c>
      <c r="B2197" s="1" t="s">
        <v>7166</v>
      </c>
      <c r="C2197" s="1" t="s">
        <v>11573</v>
      </c>
      <c r="D2197" s="1" t="s">
        <v>7210</v>
      </c>
      <c r="E2197" s="1">
        <v>698.0</v>
      </c>
      <c r="F2197" s="1">
        <v>586.06</v>
      </c>
      <c r="G2197" s="1" t="s">
        <v>7204</v>
      </c>
      <c r="H2197" s="12">
        <v>45668.0</v>
      </c>
      <c r="I2197" s="1">
        <v>1.0</v>
      </c>
      <c r="J2197" s="1">
        <v>2025.0</v>
      </c>
      <c r="K2197" s="1" t="s">
        <v>7170</v>
      </c>
      <c r="L2197" s="1">
        <v>184.8</v>
      </c>
      <c r="M2197" s="13">
        <v>409069.88</v>
      </c>
      <c r="N2197" s="1">
        <v>128990.4</v>
      </c>
      <c r="O2197" s="13"/>
    </row>
    <row r="2198">
      <c r="A2198" s="1" t="s">
        <v>11574</v>
      </c>
      <c r="B2198" s="1" t="s">
        <v>7166</v>
      </c>
      <c r="C2198" s="1" t="s">
        <v>11575</v>
      </c>
      <c r="D2198" s="1" t="s">
        <v>7168</v>
      </c>
      <c r="E2198" s="1">
        <v>329.0</v>
      </c>
      <c r="F2198" s="1">
        <v>488.99</v>
      </c>
      <c r="G2198" s="1" t="s">
        <v>7169</v>
      </c>
      <c r="H2198" s="12">
        <v>45676.0</v>
      </c>
      <c r="I2198" s="1">
        <v>1.0</v>
      </c>
      <c r="J2198" s="1">
        <v>2025.0</v>
      </c>
      <c r="K2198" s="1" t="s">
        <v>7164</v>
      </c>
      <c r="L2198" s="1">
        <v>416.3</v>
      </c>
      <c r="M2198" s="13">
        <v>160877.71</v>
      </c>
      <c r="N2198" s="1">
        <v>136962.7</v>
      </c>
      <c r="O2198" s="13"/>
    </row>
    <row r="2199">
      <c r="A2199" s="1" t="s">
        <v>11576</v>
      </c>
      <c r="B2199" s="1" t="s">
        <v>7166</v>
      </c>
      <c r="C2199" s="1" t="s">
        <v>11577</v>
      </c>
      <c r="D2199" s="1" t="s">
        <v>7198</v>
      </c>
      <c r="E2199" s="1">
        <v>687.0</v>
      </c>
      <c r="F2199" s="1">
        <v>423.76</v>
      </c>
      <c r="G2199" s="1" t="s">
        <v>7204</v>
      </c>
      <c r="H2199" s="12">
        <v>46010.0</v>
      </c>
      <c r="I2199" s="1">
        <v>12.0</v>
      </c>
      <c r="J2199" s="1">
        <v>2025.0</v>
      </c>
      <c r="K2199" s="1" t="s">
        <v>7164</v>
      </c>
      <c r="L2199" s="1">
        <v>133.2</v>
      </c>
      <c r="M2199" s="13">
        <v>291123.12</v>
      </c>
      <c r="N2199" s="1">
        <v>91508.4</v>
      </c>
      <c r="O2199" s="13"/>
    </row>
    <row r="2200">
      <c r="A2200" s="1" t="s">
        <v>11578</v>
      </c>
      <c r="B2200" s="1" t="s">
        <v>7176</v>
      </c>
      <c r="C2200" s="1" t="s">
        <v>11579</v>
      </c>
      <c r="D2200" s="1" t="s">
        <v>7213</v>
      </c>
      <c r="E2200" s="1">
        <v>187.0</v>
      </c>
      <c r="F2200" s="1">
        <v>518.75</v>
      </c>
      <c r="G2200" s="1" t="s">
        <v>7182</v>
      </c>
      <c r="H2200" s="12">
        <v>45894.0</v>
      </c>
      <c r="I2200" s="1">
        <v>8.0</v>
      </c>
      <c r="J2200" s="1">
        <v>2025.0</v>
      </c>
      <c r="K2200" s="1" t="s">
        <v>7170</v>
      </c>
      <c r="L2200" s="1">
        <v>395.3</v>
      </c>
      <c r="M2200" s="13">
        <v>97006.25</v>
      </c>
      <c r="N2200" s="1">
        <v>73921.1</v>
      </c>
      <c r="O2200" s="13"/>
    </row>
    <row r="2201">
      <c r="A2201" s="1" t="s">
        <v>11580</v>
      </c>
      <c r="B2201" s="1" t="s">
        <v>7202</v>
      </c>
      <c r="C2201" s="1" t="s">
        <v>11581</v>
      </c>
      <c r="D2201" s="1" t="s">
        <v>7213</v>
      </c>
      <c r="E2201" s="1">
        <v>794.0</v>
      </c>
      <c r="F2201" s="1">
        <v>507.5</v>
      </c>
      <c r="G2201" s="1" t="s">
        <v>7185</v>
      </c>
      <c r="H2201" s="12">
        <v>45879.0</v>
      </c>
      <c r="I2201" s="1">
        <v>8.0</v>
      </c>
      <c r="J2201" s="1">
        <v>2025.0</v>
      </c>
      <c r="K2201" s="1" t="s">
        <v>7164</v>
      </c>
      <c r="L2201" s="1">
        <v>463.2</v>
      </c>
      <c r="M2201" s="13">
        <v>402955.0</v>
      </c>
      <c r="N2201" s="1">
        <v>367780.8</v>
      </c>
      <c r="O2201" s="13"/>
    </row>
    <row r="2202">
      <c r="A2202" s="1" t="s">
        <v>11582</v>
      </c>
      <c r="B2202" s="1" t="s">
        <v>7176</v>
      </c>
      <c r="C2202" s="1" t="s">
        <v>11583</v>
      </c>
      <c r="D2202" s="1" t="s">
        <v>7174</v>
      </c>
      <c r="E2202" s="1">
        <v>646.0</v>
      </c>
      <c r="F2202" s="1">
        <v>581.9</v>
      </c>
      <c r="G2202" s="1" t="s">
        <v>7191</v>
      </c>
      <c r="H2202" s="12">
        <v>45761.0</v>
      </c>
      <c r="I2202" s="1">
        <v>4.0</v>
      </c>
      <c r="J2202" s="1">
        <v>2025.0</v>
      </c>
      <c r="K2202" s="1" t="s">
        <v>7170</v>
      </c>
      <c r="L2202" s="1">
        <v>104.5</v>
      </c>
      <c r="M2202" s="13">
        <v>375907.4</v>
      </c>
      <c r="N2202" s="1">
        <v>67507.0</v>
      </c>
      <c r="O2202" s="13"/>
    </row>
    <row r="2203">
      <c r="A2203" s="1" t="s">
        <v>11584</v>
      </c>
      <c r="B2203" s="1" t="s">
        <v>7176</v>
      </c>
      <c r="C2203" s="1" t="s">
        <v>11585</v>
      </c>
      <c r="D2203" s="1" t="s">
        <v>7174</v>
      </c>
      <c r="E2203" s="1">
        <v>534.0</v>
      </c>
      <c r="F2203" s="1">
        <v>402.79</v>
      </c>
      <c r="G2203" s="1" t="s">
        <v>7191</v>
      </c>
      <c r="H2203" s="12">
        <v>45789.0</v>
      </c>
      <c r="I2203" s="1">
        <v>5.0</v>
      </c>
      <c r="J2203" s="1">
        <v>2025.0</v>
      </c>
      <c r="K2203" s="1" t="s">
        <v>7164</v>
      </c>
      <c r="L2203" s="1">
        <v>168.9</v>
      </c>
      <c r="M2203" s="13">
        <v>215089.86</v>
      </c>
      <c r="N2203" s="1">
        <v>90192.6</v>
      </c>
      <c r="O2203" s="13"/>
    </row>
    <row r="2204">
      <c r="A2204" s="1" t="s">
        <v>11586</v>
      </c>
      <c r="B2204" s="1" t="s">
        <v>7160</v>
      </c>
      <c r="C2204" s="1" t="s">
        <v>11587</v>
      </c>
      <c r="D2204" s="1" t="s">
        <v>7174</v>
      </c>
      <c r="E2204" s="1">
        <v>784.0</v>
      </c>
      <c r="F2204" s="1">
        <v>491.97</v>
      </c>
      <c r="G2204" s="1" t="s">
        <v>7163</v>
      </c>
      <c r="H2204" s="12">
        <v>46016.0</v>
      </c>
      <c r="I2204" s="1">
        <v>12.0</v>
      </c>
      <c r="J2204" s="1">
        <v>2025.0</v>
      </c>
      <c r="K2204" s="1" t="s">
        <v>7170</v>
      </c>
      <c r="L2204" s="1">
        <v>492.9</v>
      </c>
      <c r="M2204" s="13">
        <v>385704.48</v>
      </c>
      <c r="N2204" s="1">
        <v>386433.6</v>
      </c>
      <c r="O2204" s="13"/>
    </row>
    <row r="2205">
      <c r="A2205" s="1" t="s">
        <v>11588</v>
      </c>
      <c r="B2205" s="1" t="s">
        <v>7176</v>
      </c>
      <c r="C2205" s="1" t="s">
        <v>11589</v>
      </c>
      <c r="D2205" s="1" t="s">
        <v>7174</v>
      </c>
      <c r="E2205" s="1">
        <v>317.0</v>
      </c>
      <c r="F2205" s="1">
        <v>573.88</v>
      </c>
      <c r="G2205" s="1" t="s">
        <v>7169</v>
      </c>
      <c r="H2205" s="12">
        <v>45710.0</v>
      </c>
      <c r="I2205" s="1">
        <v>2.0</v>
      </c>
      <c r="J2205" s="1">
        <v>2025.0</v>
      </c>
      <c r="K2205" s="1" t="s">
        <v>7170</v>
      </c>
      <c r="L2205" s="1">
        <v>334.0</v>
      </c>
      <c r="M2205" s="13">
        <v>181919.96</v>
      </c>
      <c r="N2205" s="1">
        <v>105878.0</v>
      </c>
      <c r="O2205" s="13"/>
    </row>
    <row r="2206">
      <c r="A2206" s="1" t="s">
        <v>11590</v>
      </c>
      <c r="B2206" s="1" t="s">
        <v>7166</v>
      </c>
      <c r="C2206" s="1" t="s">
        <v>11591</v>
      </c>
      <c r="D2206" s="1" t="s">
        <v>7174</v>
      </c>
      <c r="E2206" s="1">
        <v>830.0</v>
      </c>
      <c r="F2206" s="1">
        <v>514.3</v>
      </c>
      <c r="G2206" s="1" t="s">
        <v>7178</v>
      </c>
      <c r="H2206" s="12">
        <v>45755.0</v>
      </c>
      <c r="I2206" s="1">
        <v>4.0</v>
      </c>
      <c r="J2206" s="1">
        <v>2025.0</v>
      </c>
      <c r="K2206" s="1" t="s">
        <v>7164</v>
      </c>
      <c r="L2206" s="1">
        <v>451.1</v>
      </c>
      <c r="M2206" s="13">
        <v>426869.0</v>
      </c>
      <c r="N2206" s="1">
        <v>374413.0</v>
      </c>
      <c r="O2206" s="13"/>
    </row>
    <row r="2207">
      <c r="A2207" s="1" t="s">
        <v>11592</v>
      </c>
      <c r="B2207" s="1" t="s">
        <v>7206</v>
      </c>
      <c r="C2207" s="1" t="s">
        <v>11593</v>
      </c>
      <c r="D2207" s="1" t="s">
        <v>7168</v>
      </c>
      <c r="E2207" s="1">
        <v>837.0</v>
      </c>
      <c r="F2207" s="1">
        <v>346.78</v>
      </c>
      <c r="G2207" s="1" t="s">
        <v>7169</v>
      </c>
      <c r="H2207" s="12">
        <v>45978.0</v>
      </c>
      <c r="I2207" s="1">
        <v>11.0</v>
      </c>
      <c r="J2207" s="1">
        <v>2025.0</v>
      </c>
      <c r="K2207" s="1" t="s">
        <v>7170</v>
      </c>
      <c r="L2207" s="1">
        <v>438.8</v>
      </c>
      <c r="M2207" s="13">
        <v>290254.86</v>
      </c>
      <c r="N2207" s="1">
        <v>367275.6</v>
      </c>
      <c r="O2207" s="13"/>
    </row>
    <row r="2208">
      <c r="A2208" s="1" t="s">
        <v>11594</v>
      </c>
      <c r="B2208" s="1" t="s">
        <v>7176</v>
      </c>
      <c r="C2208" s="1" t="s">
        <v>11595</v>
      </c>
      <c r="D2208" s="1" t="s">
        <v>7174</v>
      </c>
      <c r="E2208" s="1">
        <v>541.0</v>
      </c>
      <c r="F2208" s="1">
        <v>404.88</v>
      </c>
      <c r="G2208" s="1" t="s">
        <v>7191</v>
      </c>
      <c r="H2208" s="12">
        <v>45733.0</v>
      </c>
      <c r="I2208" s="1">
        <v>3.0</v>
      </c>
      <c r="J2208" s="1">
        <v>2025.0</v>
      </c>
      <c r="K2208" s="1" t="s">
        <v>7164</v>
      </c>
      <c r="L2208" s="1">
        <v>181.9</v>
      </c>
      <c r="M2208" s="13">
        <v>219040.08</v>
      </c>
      <c r="N2208" s="1">
        <v>98407.9</v>
      </c>
      <c r="O2208" s="13"/>
    </row>
    <row r="2209">
      <c r="A2209" s="1" t="s">
        <v>11596</v>
      </c>
      <c r="B2209" s="1" t="s">
        <v>7176</v>
      </c>
      <c r="C2209" s="1" t="s">
        <v>11597</v>
      </c>
      <c r="D2209" s="1" t="s">
        <v>7174</v>
      </c>
      <c r="E2209" s="1">
        <v>806.0</v>
      </c>
      <c r="F2209" s="1">
        <v>546.28</v>
      </c>
      <c r="G2209" s="1" t="s">
        <v>7191</v>
      </c>
      <c r="H2209" s="12">
        <v>45909.0</v>
      </c>
      <c r="I2209" s="1">
        <v>9.0</v>
      </c>
      <c r="J2209" s="1">
        <v>2025.0</v>
      </c>
      <c r="K2209" s="1" t="s">
        <v>7164</v>
      </c>
      <c r="L2209" s="1">
        <v>252.5</v>
      </c>
      <c r="M2209" s="13">
        <v>440301.68</v>
      </c>
      <c r="N2209" s="1">
        <v>203515.0</v>
      </c>
      <c r="O2209" s="13"/>
    </row>
    <row r="2210">
      <c r="A2210" s="1" t="s">
        <v>11598</v>
      </c>
      <c r="B2210" s="1" t="s">
        <v>7176</v>
      </c>
      <c r="C2210" s="1" t="s">
        <v>11599</v>
      </c>
      <c r="D2210" s="1" t="s">
        <v>7210</v>
      </c>
      <c r="E2210" s="1">
        <v>491.0</v>
      </c>
      <c r="F2210" s="1">
        <v>511.38</v>
      </c>
      <c r="G2210" s="1" t="s">
        <v>7185</v>
      </c>
      <c r="H2210" s="12">
        <v>45838.0</v>
      </c>
      <c r="I2210" s="1">
        <v>6.0</v>
      </c>
      <c r="J2210" s="1">
        <v>2025.0</v>
      </c>
      <c r="K2210" s="1" t="s">
        <v>7164</v>
      </c>
      <c r="L2210" s="1">
        <v>162.8</v>
      </c>
      <c r="M2210" s="13">
        <v>251087.58</v>
      </c>
      <c r="N2210" s="1">
        <v>79934.8</v>
      </c>
      <c r="O2210" s="13"/>
    </row>
    <row r="2211">
      <c r="A2211" s="1" t="s">
        <v>11600</v>
      </c>
      <c r="B2211" s="1" t="s">
        <v>7166</v>
      </c>
      <c r="C2211" s="1" t="s">
        <v>11601</v>
      </c>
      <c r="D2211" s="1" t="s">
        <v>7210</v>
      </c>
      <c r="E2211" s="1">
        <v>291.0</v>
      </c>
      <c r="F2211" s="1">
        <v>452.03</v>
      </c>
      <c r="G2211" s="1" t="s">
        <v>7185</v>
      </c>
      <c r="H2211" s="12">
        <v>45698.0</v>
      </c>
      <c r="I2211" s="1">
        <v>2.0</v>
      </c>
      <c r="J2211" s="1">
        <v>2025.0</v>
      </c>
      <c r="K2211" s="1" t="s">
        <v>7164</v>
      </c>
      <c r="L2211" s="1">
        <v>183.1</v>
      </c>
      <c r="M2211" s="13">
        <v>131540.73</v>
      </c>
      <c r="N2211" s="1">
        <v>53282.1</v>
      </c>
      <c r="O2211" s="13"/>
    </row>
    <row r="2212">
      <c r="A2212" s="1" t="s">
        <v>11602</v>
      </c>
      <c r="B2212" s="1" t="s">
        <v>7160</v>
      </c>
      <c r="C2212" s="1" t="s">
        <v>11603</v>
      </c>
      <c r="D2212" s="1" t="s">
        <v>7168</v>
      </c>
      <c r="E2212" s="1">
        <v>283.0</v>
      </c>
      <c r="F2212" s="1">
        <v>504.31</v>
      </c>
      <c r="G2212" s="1" t="s">
        <v>7204</v>
      </c>
      <c r="H2212" s="12">
        <v>45699.0</v>
      </c>
      <c r="I2212" s="1">
        <v>2.0</v>
      </c>
      <c r="J2212" s="1">
        <v>2025.0</v>
      </c>
      <c r="K2212" s="1" t="s">
        <v>7164</v>
      </c>
      <c r="L2212" s="1">
        <v>271.2</v>
      </c>
      <c r="M2212" s="13">
        <v>142719.73</v>
      </c>
      <c r="N2212" s="1">
        <v>76749.6</v>
      </c>
      <c r="O2212" s="13"/>
    </row>
    <row r="2213">
      <c r="A2213" s="1" t="s">
        <v>11604</v>
      </c>
      <c r="B2213" s="1" t="s">
        <v>7206</v>
      </c>
      <c r="C2213" s="1" t="s">
        <v>11605</v>
      </c>
      <c r="D2213" s="1" t="s">
        <v>7174</v>
      </c>
      <c r="E2213" s="1">
        <v>518.0</v>
      </c>
      <c r="F2213" s="1">
        <v>595.03</v>
      </c>
      <c r="G2213" s="1" t="s">
        <v>7178</v>
      </c>
      <c r="H2213" s="12">
        <v>45753.0</v>
      </c>
      <c r="I2213" s="1">
        <v>4.0</v>
      </c>
      <c r="J2213" s="1">
        <v>2025.0</v>
      </c>
      <c r="K2213" s="1" t="s">
        <v>7170</v>
      </c>
      <c r="L2213" s="1">
        <v>293.5</v>
      </c>
      <c r="M2213" s="13">
        <v>308225.54</v>
      </c>
      <c r="N2213" s="1">
        <v>152033.0</v>
      </c>
      <c r="O2213" s="13"/>
    </row>
    <row r="2214">
      <c r="A2214" s="1" t="s">
        <v>11606</v>
      </c>
      <c r="B2214" s="1" t="s">
        <v>7206</v>
      </c>
      <c r="C2214" s="1" t="s">
        <v>11607</v>
      </c>
      <c r="D2214" s="1" t="s">
        <v>7168</v>
      </c>
      <c r="E2214" s="1">
        <v>800.0</v>
      </c>
      <c r="F2214" s="1">
        <v>504.85</v>
      </c>
      <c r="G2214" s="1" t="s">
        <v>7163</v>
      </c>
      <c r="H2214" s="12">
        <v>45785.0</v>
      </c>
      <c r="I2214" s="1">
        <v>5.0</v>
      </c>
      <c r="J2214" s="1">
        <v>2025.0</v>
      </c>
      <c r="K2214" s="1" t="s">
        <v>7164</v>
      </c>
      <c r="L2214" s="1">
        <v>488.5</v>
      </c>
      <c r="M2214" s="13">
        <v>403880.0</v>
      </c>
      <c r="N2214" s="1">
        <v>390800.0</v>
      </c>
      <c r="O2214" s="13"/>
    </row>
    <row r="2215">
      <c r="A2215" s="1" t="s">
        <v>11608</v>
      </c>
      <c r="B2215" s="1" t="s">
        <v>7206</v>
      </c>
      <c r="C2215" s="1" t="s">
        <v>11609</v>
      </c>
      <c r="D2215" s="1" t="s">
        <v>7162</v>
      </c>
      <c r="E2215" s="1">
        <v>545.0</v>
      </c>
      <c r="F2215" s="1">
        <v>513.3</v>
      </c>
      <c r="G2215" s="1" t="s">
        <v>7169</v>
      </c>
      <c r="H2215" s="12">
        <v>45687.0</v>
      </c>
      <c r="I2215" s="1">
        <v>1.0</v>
      </c>
      <c r="J2215" s="1">
        <v>2025.0</v>
      </c>
      <c r="K2215" s="1" t="s">
        <v>7164</v>
      </c>
      <c r="L2215" s="1">
        <v>436.5</v>
      </c>
      <c r="M2215" s="13">
        <v>279748.5</v>
      </c>
      <c r="N2215" s="1">
        <v>237892.5</v>
      </c>
      <c r="O2215" s="13"/>
    </row>
    <row r="2216">
      <c r="A2216" s="1" t="s">
        <v>11610</v>
      </c>
      <c r="B2216" s="1" t="s">
        <v>7176</v>
      </c>
      <c r="C2216" s="1" t="s">
        <v>11611</v>
      </c>
      <c r="D2216" s="1" t="s">
        <v>7174</v>
      </c>
      <c r="E2216" s="1">
        <v>151.0</v>
      </c>
      <c r="F2216" s="1">
        <v>537.51</v>
      </c>
      <c r="G2216" s="1" t="s">
        <v>7191</v>
      </c>
      <c r="H2216" s="12">
        <v>45883.0</v>
      </c>
      <c r="I2216" s="1">
        <v>8.0</v>
      </c>
      <c r="J2216" s="1">
        <v>2025.0</v>
      </c>
      <c r="K2216" s="1" t="s">
        <v>7170</v>
      </c>
      <c r="L2216" s="1">
        <v>218.3</v>
      </c>
      <c r="M2216" s="13">
        <v>81164.01</v>
      </c>
      <c r="N2216" s="1">
        <v>32963.3</v>
      </c>
      <c r="O2216" s="13"/>
    </row>
    <row r="2217">
      <c r="A2217" s="1" t="s">
        <v>11612</v>
      </c>
      <c r="B2217" s="1" t="s">
        <v>7172</v>
      </c>
      <c r="C2217" s="1" t="s">
        <v>11613</v>
      </c>
      <c r="D2217" s="1" t="s">
        <v>7162</v>
      </c>
      <c r="E2217" s="1">
        <v>138.0</v>
      </c>
      <c r="F2217" s="1">
        <v>420.84</v>
      </c>
      <c r="G2217" s="1" t="s">
        <v>7163</v>
      </c>
      <c r="H2217" s="12">
        <v>45661.0</v>
      </c>
      <c r="I2217" s="1">
        <v>1.0</v>
      </c>
      <c r="J2217" s="1">
        <v>2025.0</v>
      </c>
      <c r="K2217" s="1" t="s">
        <v>7164</v>
      </c>
      <c r="L2217" s="1">
        <v>226.8</v>
      </c>
      <c r="M2217" s="13">
        <v>58075.92</v>
      </c>
      <c r="N2217" s="1">
        <v>31298.4</v>
      </c>
      <c r="O2217" s="13"/>
    </row>
    <row r="2218">
      <c r="A2218" s="1" t="s">
        <v>11614</v>
      </c>
      <c r="B2218" s="1" t="s">
        <v>7160</v>
      </c>
      <c r="C2218" s="1" t="s">
        <v>11615</v>
      </c>
      <c r="D2218" s="1" t="s">
        <v>7213</v>
      </c>
      <c r="E2218" s="1">
        <v>177.0</v>
      </c>
      <c r="F2218" s="1">
        <v>356.66</v>
      </c>
      <c r="G2218" s="1" t="s">
        <v>7169</v>
      </c>
      <c r="H2218" s="12">
        <v>45953.0</v>
      </c>
      <c r="I2218" s="1">
        <v>10.0</v>
      </c>
      <c r="J2218" s="1">
        <v>2025.0</v>
      </c>
      <c r="K2218" s="1" t="s">
        <v>7164</v>
      </c>
      <c r="L2218" s="1">
        <v>396.5</v>
      </c>
      <c r="M2218" s="13">
        <v>63128.82</v>
      </c>
      <c r="N2218" s="1">
        <v>70180.5</v>
      </c>
      <c r="O2218" s="13"/>
    </row>
    <row r="2219">
      <c r="A2219" s="1" t="s">
        <v>11616</v>
      </c>
      <c r="B2219" s="1" t="s">
        <v>7176</v>
      </c>
      <c r="C2219" s="1" t="s">
        <v>11617</v>
      </c>
      <c r="D2219" s="1" t="s">
        <v>7188</v>
      </c>
      <c r="E2219" s="1">
        <v>435.0</v>
      </c>
      <c r="F2219" s="1">
        <v>363.39</v>
      </c>
      <c r="G2219" s="1" t="s">
        <v>7163</v>
      </c>
      <c r="H2219" s="12">
        <v>45891.0</v>
      </c>
      <c r="I2219" s="1">
        <v>8.0</v>
      </c>
      <c r="J2219" s="1">
        <v>2025.0</v>
      </c>
      <c r="K2219" s="1" t="s">
        <v>7164</v>
      </c>
      <c r="L2219" s="1">
        <v>351.2</v>
      </c>
      <c r="M2219" s="13">
        <v>158074.65</v>
      </c>
      <c r="N2219" s="1">
        <v>152772.0</v>
      </c>
      <c r="O2219" s="13"/>
    </row>
    <row r="2220">
      <c r="A2220" s="1" t="s">
        <v>11618</v>
      </c>
      <c r="B2220" s="1" t="s">
        <v>7160</v>
      </c>
      <c r="C2220" s="1" t="s">
        <v>11619</v>
      </c>
      <c r="D2220" s="1" t="s">
        <v>7162</v>
      </c>
      <c r="E2220" s="1">
        <v>291.0</v>
      </c>
      <c r="F2220" s="1">
        <v>360.97</v>
      </c>
      <c r="G2220" s="1" t="s">
        <v>7169</v>
      </c>
      <c r="H2220" s="12">
        <v>45870.0</v>
      </c>
      <c r="I2220" s="1">
        <v>8.0</v>
      </c>
      <c r="J2220" s="1">
        <v>2025.0</v>
      </c>
      <c r="K2220" s="1" t="s">
        <v>7170</v>
      </c>
      <c r="L2220" s="1">
        <v>223.2</v>
      </c>
      <c r="M2220" s="13">
        <v>105042.27</v>
      </c>
      <c r="N2220" s="1">
        <v>64951.2</v>
      </c>
      <c r="O2220" s="13"/>
    </row>
    <row r="2221">
      <c r="A2221" s="1" t="s">
        <v>11620</v>
      </c>
      <c r="B2221" s="1" t="s">
        <v>7166</v>
      </c>
      <c r="C2221" s="1" t="s">
        <v>11621</v>
      </c>
      <c r="D2221" s="1" t="s">
        <v>7198</v>
      </c>
      <c r="E2221" s="1">
        <v>745.0</v>
      </c>
      <c r="F2221" s="1">
        <v>509.43</v>
      </c>
      <c r="G2221" s="1" t="s">
        <v>7185</v>
      </c>
      <c r="H2221" s="12">
        <v>45937.0</v>
      </c>
      <c r="I2221" s="1">
        <v>10.0</v>
      </c>
      <c r="J2221" s="1">
        <v>2025.0</v>
      </c>
      <c r="K2221" s="1" t="s">
        <v>7170</v>
      </c>
      <c r="L2221" s="1">
        <v>236.1</v>
      </c>
      <c r="M2221" s="13">
        <v>379525.35</v>
      </c>
      <c r="N2221" s="1">
        <v>175894.5</v>
      </c>
      <c r="O2221" s="13"/>
    </row>
    <row r="2222">
      <c r="A2222" s="1" t="s">
        <v>11622</v>
      </c>
      <c r="B2222" s="1" t="s">
        <v>7166</v>
      </c>
      <c r="C2222" s="1" t="s">
        <v>11623</v>
      </c>
      <c r="D2222" s="1" t="s">
        <v>7213</v>
      </c>
      <c r="E2222" s="1">
        <v>440.0</v>
      </c>
      <c r="F2222" s="1">
        <v>519.57</v>
      </c>
      <c r="G2222" s="1" t="s">
        <v>7178</v>
      </c>
      <c r="H2222" s="12">
        <v>45841.0</v>
      </c>
      <c r="I2222" s="1">
        <v>7.0</v>
      </c>
      <c r="J2222" s="1">
        <v>2025.0</v>
      </c>
      <c r="K2222" s="1" t="s">
        <v>7170</v>
      </c>
      <c r="L2222" s="1">
        <v>286.9</v>
      </c>
      <c r="M2222" s="13">
        <v>228610.8</v>
      </c>
      <c r="N2222" s="1">
        <v>126236.0</v>
      </c>
      <c r="O2222" s="13"/>
    </row>
    <row r="2223">
      <c r="A2223" s="1" t="s">
        <v>11624</v>
      </c>
      <c r="B2223" s="1" t="s">
        <v>7160</v>
      </c>
      <c r="C2223" s="1" t="s">
        <v>11625</v>
      </c>
      <c r="D2223" s="1" t="s">
        <v>7188</v>
      </c>
      <c r="E2223" s="1">
        <v>552.0</v>
      </c>
      <c r="F2223" s="1">
        <v>555.36</v>
      </c>
      <c r="G2223" s="1" t="s">
        <v>7182</v>
      </c>
      <c r="H2223" s="12">
        <v>45789.0</v>
      </c>
      <c r="I2223" s="1">
        <v>5.0</v>
      </c>
      <c r="J2223" s="1">
        <v>2025.0</v>
      </c>
      <c r="K2223" s="1" t="s">
        <v>7164</v>
      </c>
      <c r="L2223" s="1">
        <v>148.2</v>
      </c>
      <c r="M2223" s="13">
        <v>306558.72</v>
      </c>
      <c r="N2223" s="1">
        <v>81806.4</v>
      </c>
      <c r="O2223" s="13"/>
    </row>
    <row r="2224">
      <c r="A2224" s="1" t="s">
        <v>11626</v>
      </c>
      <c r="B2224" s="1" t="s">
        <v>7206</v>
      </c>
      <c r="C2224" s="1" t="s">
        <v>11627</v>
      </c>
      <c r="D2224" s="1" t="s">
        <v>7213</v>
      </c>
      <c r="E2224" s="1">
        <v>416.0</v>
      </c>
      <c r="F2224" s="1">
        <v>369.67</v>
      </c>
      <c r="G2224" s="1" t="s">
        <v>7163</v>
      </c>
      <c r="H2224" s="12">
        <v>45745.0</v>
      </c>
      <c r="I2224" s="1">
        <v>3.0</v>
      </c>
      <c r="J2224" s="1">
        <v>2025.0</v>
      </c>
      <c r="K2224" s="1" t="s">
        <v>7170</v>
      </c>
      <c r="L2224" s="1">
        <v>340.0</v>
      </c>
      <c r="M2224" s="13">
        <v>153782.72</v>
      </c>
      <c r="N2224" s="1">
        <v>141440.0</v>
      </c>
      <c r="O2224" s="13"/>
    </row>
    <row r="2225">
      <c r="A2225" s="1" t="s">
        <v>11628</v>
      </c>
      <c r="B2225" s="1" t="s">
        <v>7202</v>
      </c>
      <c r="C2225" s="1" t="s">
        <v>11629</v>
      </c>
      <c r="D2225" s="1" t="s">
        <v>7174</v>
      </c>
      <c r="E2225" s="1">
        <v>712.0</v>
      </c>
      <c r="F2225" s="1">
        <v>578.03</v>
      </c>
      <c r="G2225" s="1" t="s">
        <v>7163</v>
      </c>
      <c r="H2225" s="12">
        <v>45830.0</v>
      </c>
      <c r="I2225" s="1">
        <v>6.0</v>
      </c>
      <c r="J2225" s="1">
        <v>2025.0</v>
      </c>
      <c r="K2225" s="1" t="s">
        <v>7170</v>
      </c>
      <c r="L2225" s="1">
        <v>431.7</v>
      </c>
      <c r="M2225" s="13">
        <v>411557.36</v>
      </c>
      <c r="N2225" s="1">
        <v>307370.4</v>
      </c>
      <c r="O2225" s="13"/>
    </row>
    <row r="2226">
      <c r="A2226" s="1" t="s">
        <v>11630</v>
      </c>
      <c r="B2226" s="1" t="s">
        <v>7176</v>
      </c>
      <c r="C2226" s="1" t="s">
        <v>11631</v>
      </c>
      <c r="D2226" s="1" t="s">
        <v>7188</v>
      </c>
      <c r="E2226" s="1">
        <v>963.0</v>
      </c>
      <c r="F2226" s="1">
        <v>471.99</v>
      </c>
      <c r="G2226" s="1" t="s">
        <v>7182</v>
      </c>
      <c r="H2226" s="12">
        <v>45754.0</v>
      </c>
      <c r="I2226" s="1">
        <v>4.0</v>
      </c>
      <c r="J2226" s="1">
        <v>2025.0</v>
      </c>
      <c r="K2226" s="1" t="s">
        <v>7170</v>
      </c>
      <c r="L2226" s="1">
        <v>305.5</v>
      </c>
      <c r="M2226" s="13">
        <v>454526.37</v>
      </c>
      <c r="N2226" s="1">
        <v>294196.5</v>
      </c>
      <c r="O2226" s="13"/>
    </row>
    <row r="2227">
      <c r="A2227" s="1" t="s">
        <v>11632</v>
      </c>
      <c r="B2227" s="1" t="s">
        <v>7206</v>
      </c>
      <c r="C2227" s="1" t="s">
        <v>11633</v>
      </c>
      <c r="D2227" s="1" t="s">
        <v>7213</v>
      </c>
      <c r="E2227" s="1">
        <v>485.0</v>
      </c>
      <c r="F2227" s="1">
        <v>507.14</v>
      </c>
      <c r="G2227" s="1" t="s">
        <v>7178</v>
      </c>
      <c r="H2227" s="12">
        <v>45692.0</v>
      </c>
      <c r="I2227" s="1">
        <v>2.0</v>
      </c>
      <c r="J2227" s="1">
        <v>2025.0</v>
      </c>
      <c r="K2227" s="1" t="s">
        <v>7164</v>
      </c>
      <c r="L2227" s="1">
        <v>417.4</v>
      </c>
      <c r="M2227" s="13">
        <v>245962.9</v>
      </c>
      <c r="N2227" s="1">
        <v>202439.0</v>
      </c>
      <c r="O2227" s="13"/>
    </row>
    <row r="2228">
      <c r="A2228" s="1" t="s">
        <v>11634</v>
      </c>
      <c r="B2228" s="1" t="s">
        <v>7202</v>
      </c>
      <c r="C2228" s="1" t="s">
        <v>11635</v>
      </c>
      <c r="D2228" s="1" t="s">
        <v>7198</v>
      </c>
      <c r="E2228" s="1">
        <v>356.0</v>
      </c>
      <c r="F2228" s="1">
        <v>551.56</v>
      </c>
      <c r="G2228" s="1" t="s">
        <v>7178</v>
      </c>
      <c r="H2228" s="12">
        <v>45869.0</v>
      </c>
      <c r="I2228" s="1">
        <v>7.0</v>
      </c>
      <c r="J2228" s="1">
        <v>2025.0</v>
      </c>
      <c r="K2228" s="1" t="s">
        <v>7170</v>
      </c>
      <c r="L2228" s="1">
        <v>434.1</v>
      </c>
      <c r="M2228" s="13">
        <v>196355.36</v>
      </c>
      <c r="N2228" s="1">
        <v>154539.6</v>
      </c>
      <c r="O2228" s="13"/>
    </row>
    <row r="2229">
      <c r="A2229" s="1" t="s">
        <v>11636</v>
      </c>
      <c r="B2229" s="1" t="s">
        <v>7206</v>
      </c>
      <c r="C2229" s="1" t="s">
        <v>11637</v>
      </c>
      <c r="D2229" s="1" t="s">
        <v>7210</v>
      </c>
      <c r="E2229" s="1">
        <v>805.0</v>
      </c>
      <c r="F2229" s="1">
        <v>502.72</v>
      </c>
      <c r="G2229" s="1" t="s">
        <v>7163</v>
      </c>
      <c r="H2229" s="12">
        <v>45714.0</v>
      </c>
      <c r="I2229" s="1">
        <v>2.0</v>
      </c>
      <c r="J2229" s="1">
        <v>2025.0</v>
      </c>
      <c r="K2229" s="1" t="s">
        <v>7170</v>
      </c>
      <c r="L2229" s="1">
        <v>391.5</v>
      </c>
      <c r="M2229" s="13">
        <v>404689.6</v>
      </c>
      <c r="N2229" s="1">
        <v>315157.5</v>
      </c>
      <c r="O2229" s="13"/>
    </row>
    <row r="2230">
      <c r="A2230" s="1" t="s">
        <v>11638</v>
      </c>
      <c r="B2230" s="1" t="s">
        <v>7176</v>
      </c>
      <c r="C2230" s="1" t="s">
        <v>11639</v>
      </c>
      <c r="D2230" s="1" t="s">
        <v>7174</v>
      </c>
      <c r="E2230" s="1">
        <v>713.0</v>
      </c>
      <c r="F2230" s="1">
        <v>593.53</v>
      </c>
      <c r="G2230" s="1" t="s">
        <v>7191</v>
      </c>
      <c r="H2230" s="12">
        <v>45756.0</v>
      </c>
      <c r="I2230" s="1">
        <v>4.0</v>
      </c>
      <c r="J2230" s="1">
        <v>2025.0</v>
      </c>
      <c r="K2230" s="1" t="s">
        <v>7164</v>
      </c>
      <c r="L2230" s="1">
        <v>416.9</v>
      </c>
      <c r="M2230" s="13">
        <v>423186.89</v>
      </c>
      <c r="N2230" s="1">
        <v>297249.7</v>
      </c>
      <c r="O2230" s="13"/>
    </row>
    <row r="2231">
      <c r="A2231" s="1" t="s">
        <v>11640</v>
      </c>
      <c r="B2231" s="1" t="s">
        <v>7202</v>
      </c>
      <c r="C2231" s="1" t="s">
        <v>11641</v>
      </c>
      <c r="D2231" s="1" t="s">
        <v>7198</v>
      </c>
      <c r="E2231" s="1">
        <v>177.0</v>
      </c>
      <c r="F2231" s="1">
        <v>438.95</v>
      </c>
      <c r="G2231" s="1" t="s">
        <v>7169</v>
      </c>
      <c r="H2231" s="12">
        <v>45775.0</v>
      </c>
      <c r="I2231" s="1">
        <v>4.0</v>
      </c>
      <c r="J2231" s="1">
        <v>2025.0</v>
      </c>
      <c r="K2231" s="1" t="s">
        <v>7164</v>
      </c>
      <c r="L2231" s="1">
        <v>469.7</v>
      </c>
      <c r="M2231" s="13">
        <v>77694.15</v>
      </c>
      <c r="N2231" s="1">
        <v>83136.9</v>
      </c>
      <c r="O2231" s="13"/>
    </row>
    <row r="2232">
      <c r="A2232" s="1" t="s">
        <v>11642</v>
      </c>
      <c r="B2232" s="1" t="s">
        <v>7176</v>
      </c>
      <c r="C2232" s="1" t="s">
        <v>11643</v>
      </c>
      <c r="D2232" s="1" t="s">
        <v>7162</v>
      </c>
      <c r="E2232" s="1">
        <v>740.0</v>
      </c>
      <c r="F2232" s="1">
        <v>483.68</v>
      </c>
      <c r="G2232" s="1" t="s">
        <v>7182</v>
      </c>
      <c r="H2232" s="12">
        <v>45840.0</v>
      </c>
      <c r="I2232" s="1">
        <v>7.0</v>
      </c>
      <c r="J2232" s="1">
        <v>2025.0</v>
      </c>
      <c r="K2232" s="1" t="s">
        <v>7170</v>
      </c>
      <c r="L2232" s="1">
        <v>327.1</v>
      </c>
      <c r="M2232" s="13">
        <v>357923.2</v>
      </c>
      <c r="N2232" s="1">
        <v>242054.0</v>
      </c>
      <c r="O2232" s="13"/>
    </row>
    <row r="2233">
      <c r="A2233" s="1" t="s">
        <v>11644</v>
      </c>
      <c r="B2233" s="1" t="s">
        <v>7166</v>
      </c>
      <c r="C2233" s="1" t="s">
        <v>11645</v>
      </c>
      <c r="D2233" s="1" t="s">
        <v>7213</v>
      </c>
      <c r="E2233" s="1">
        <v>717.0</v>
      </c>
      <c r="F2233" s="1">
        <v>576.22</v>
      </c>
      <c r="G2233" s="1" t="s">
        <v>7169</v>
      </c>
      <c r="H2233" s="12">
        <v>45673.0</v>
      </c>
      <c r="I2233" s="1">
        <v>1.0</v>
      </c>
      <c r="J2233" s="1">
        <v>2025.0</v>
      </c>
      <c r="K2233" s="1" t="s">
        <v>7164</v>
      </c>
      <c r="L2233" s="1">
        <v>347.3</v>
      </c>
      <c r="M2233" s="13">
        <v>413149.74</v>
      </c>
      <c r="N2233" s="1">
        <v>249014.1</v>
      </c>
      <c r="O2233" s="13"/>
    </row>
    <row r="2234">
      <c r="A2234" s="1" t="s">
        <v>11646</v>
      </c>
      <c r="B2234" s="1" t="s">
        <v>7180</v>
      </c>
      <c r="C2234" s="1" t="s">
        <v>11647</v>
      </c>
      <c r="D2234" s="1" t="s">
        <v>7162</v>
      </c>
      <c r="E2234" s="1">
        <v>635.0</v>
      </c>
      <c r="F2234" s="1">
        <v>347.28</v>
      </c>
      <c r="G2234" s="1" t="s">
        <v>7185</v>
      </c>
      <c r="H2234" s="12">
        <v>45912.0</v>
      </c>
      <c r="I2234" s="1">
        <v>9.0</v>
      </c>
      <c r="J2234" s="1">
        <v>2025.0</v>
      </c>
      <c r="K2234" s="1" t="s">
        <v>7170</v>
      </c>
      <c r="L2234" s="1">
        <v>397.3</v>
      </c>
      <c r="M2234" s="13">
        <v>220522.8</v>
      </c>
      <c r="N2234" s="1">
        <v>252285.5</v>
      </c>
      <c r="O2234" s="13"/>
    </row>
    <row r="2235">
      <c r="A2235" s="1" t="s">
        <v>11648</v>
      </c>
      <c r="B2235" s="1" t="s">
        <v>7176</v>
      </c>
      <c r="C2235" s="1" t="s">
        <v>11649</v>
      </c>
      <c r="D2235" s="1" t="s">
        <v>7168</v>
      </c>
      <c r="E2235" s="1">
        <v>394.0</v>
      </c>
      <c r="F2235" s="1">
        <v>519.65</v>
      </c>
      <c r="G2235" s="1" t="s">
        <v>7163</v>
      </c>
      <c r="H2235" s="12">
        <v>45726.0</v>
      </c>
      <c r="I2235" s="1">
        <v>3.0</v>
      </c>
      <c r="J2235" s="1">
        <v>2025.0</v>
      </c>
      <c r="K2235" s="1" t="s">
        <v>7164</v>
      </c>
      <c r="L2235" s="1">
        <v>203.7</v>
      </c>
      <c r="M2235" s="13">
        <v>204742.1</v>
      </c>
      <c r="N2235" s="1">
        <v>80257.8</v>
      </c>
      <c r="O2235" s="13"/>
    </row>
    <row r="2236">
      <c r="A2236" s="1" t="s">
        <v>11650</v>
      </c>
      <c r="B2236" s="1" t="s">
        <v>7176</v>
      </c>
      <c r="C2236" s="1" t="s">
        <v>11651</v>
      </c>
      <c r="D2236" s="1" t="s">
        <v>7174</v>
      </c>
      <c r="E2236" s="1">
        <v>212.0</v>
      </c>
      <c r="F2236" s="1">
        <v>455.86</v>
      </c>
      <c r="G2236" s="1" t="s">
        <v>7191</v>
      </c>
      <c r="H2236" s="12">
        <v>45916.0</v>
      </c>
      <c r="I2236" s="1">
        <v>9.0</v>
      </c>
      <c r="J2236" s="1">
        <v>2025.0</v>
      </c>
      <c r="K2236" s="1" t="s">
        <v>7170</v>
      </c>
      <c r="L2236" s="1">
        <v>453.8</v>
      </c>
      <c r="M2236" s="13">
        <v>96642.32</v>
      </c>
      <c r="N2236" s="1">
        <v>96205.6</v>
      </c>
      <c r="O2236" s="13"/>
    </row>
    <row r="2237">
      <c r="A2237" s="1" t="s">
        <v>11652</v>
      </c>
      <c r="B2237" s="1" t="s">
        <v>7166</v>
      </c>
      <c r="C2237" s="1" t="s">
        <v>11653</v>
      </c>
      <c r="D2237" s="1" t="s">
        <v>7198</v>
      </c>
      <c r="E2237" s="1">
        <v>869.0</v>
      </c>
      <c r="F2237" s="1">
        <v>344.81</v>
      </c>
      <c r="G2237" s="1" t="s">
        <v>7169</v>
      </c>
      <c r="H2237" s="12">
        <v>45759.0</v>
      </c>
      <c r="I2237" s="1">
        <v>4.0</v>
      </c>
      <c r="J2237" s="1">
        <v>2025.0</v>
      </c>
      <c r="K2237" s="1" t="s">
        <v>7170</v>
      </c>
      <c r="L2237" s="1">
        <v>282.8</v>
      </c>
      <c r="M2237" s="13">
        <v>299639.89</v>
      </c>
      <c r="N2237" s="1">
        <v>245753.2</v>
      </c>
      <c r="O2237" s="13"/>
    </row>
    <row r="2238">
      <c r="A2238" s="1" t="s">
        <v>11654</v>
      </c>
      <c r="B2238" s="1" t="s">
        <v>7176</v>
      </c>
      <c r="C2238" s="1" t="s">
        <v>11655</v>
      </c>
      <c r="D2238" s="1" t="s">
        <v>7210</v>
      </c>
      <c r="E2238" s="1">
        <v>491.0</v>
      </c>
      <c r="F2238" s="1">
        <v>419.83</v>
      </c>
      <c r="G2238" s="1" t="s">
        <v>7182</v>
      </c>
      <c r="H2238" s="12">
        <v>45937.0</v>
      </c>
      <c r="I2238" s="1">
        <v>10.0</v>
      </c>
      <c r="J2238" s="1">
        <v>2025.0</v>
      </c>
      <c r="K2238" s="1" t="s">
        <v>7170</v>
      </c>
      <c r="L2238" s="1">
        <v>481.8</v>
      </c>
      <c r="M2238" s="13">
        <v>206136.53</v>
      </c>
      <c r="N2238" s="1">
        <v>236563.8</v>
      </c>
      <c r="O2238" s="13"/>
    </row>
    <row r="2239">
      <c r="A2239" s="1" t="s">
        <v>11656</v>
      </c>
      <c r="B2239" s="1" t="s">
        <v>7176</v>
      </c>
      <c r="C2239" s="1" t="s">
        <v>11657</v>
      </c>
      <c r="D2239" s="1" t="s">
        <v>7174</v>
      </c>
      <c r="E2239" s="1">
        <v>140.0</v>
      </c>
      <c r="F2239" s="1">
        <v>596.24</v>
      </c>
      <c r="G2239" s="1" t="s">
        <v>7204</v>
      </c>
      <c r="H2239" s="12">
        <v>45883.0</v>
      </c>
      <c r="I2239" s="1">
        <v>8.0</v>
      </c>
      <c r="J2239" s="1">
        <v>2025.0</v>
      </c>
      <c r="K2239" s="1" t="s">
        <v>7170</v>
      </c>
      <c r="L2239" s="1">
        <v>327.6</v>
      </c>
      <c r="M2239" s="13">
        <v>83473.6</v>
      </c>
      <c r="N2239" s="1">
        <v>45864.0</v>
      </c>
      <c r="O2239" s="13"/>
    </row>
    <row r="2240">
      <c r="A2240" s="1" t="s">
        <v>11658</v>
      </c>
      <c r="B2240" s="1" t="s">
        <v>7166</v>
      </c>
      <c r="C2240" s="1" t="s">
        <v>11659</v>
      </c>
      <c r="D2240" s="1" t="s">
        <v>7188</v>
      </c>
      <c r="E2240" s="1">
        <v>375.0</v>
      </c>
      <c r="F2240" s="1">
        <v>352.22</v>
      </c>
      <c r="G2240" s="1" t="s">
        <v>7178</v>
      </c>
      <c r="H2240" s="12">
        <v>45976.0</v>
      </c>
      <c r="I2240" s="1">
        <v>11.0</v>
      </c>
      <c r="J2240" s="1">
        <v>2025.0</v>
      </c>
      <c r="K2240" s="1" t="s">
        <v>7170</v>
      </c>
      <c r="L2240" s="1">
        <v>258.9</v>
      </c>
      <c r="M2240" s="13">
        <v>132082.5</v>
      </c>
      <c r="N2240" s="1">
        <v>97087.5</v>
      </c>
      <c r="O2240" s="13"/>
    </row>
    <row r="2241">
      <c r="A2241" s="1" t="s">
        <v>11660</v>
      </c>
      <c r="B2241" s="1" t="s">
        <v>7202</v>
      </c>
      <c r="C2241" s="1" t="s">
        <v>11661</v>
      </c>
      <c r="D2241" s="1" t="s">
        <v>7188</v>
      </c>
      <c r="E2241" s="1">
        <v>867.0</v>
      </c>
      <c r="F2241" s="1">
        <v>329.78</v>
      </c>
      <c r="G2241" s="1" t="s">
        <v>7163</v>
      </c>
      <c r="H2241" s="12">
        <v>46003.0</v>
      </c>
      <c r="I2241" s="1">
        <v>12.0</v>
      </c>
      <c r="J2241" s="1">
        <v>2025.0</v>
      </c>
      <c r="K2241" s="1" t="s">
        <v>7164</v>
      </c>
      <c r="L2241" s="1">
        <v>395.5</v>
      </c>
      <c r="M2241" s="13">
        <v>285919.26</v>
      </c>
      <c r="N2241" s="1">
        <v>342898.5</v>
      </c>
      <c r="O2241" s="13"/>
    </row>
    <row r="2242">
      <c r="A2242" s="1" t="s">
        <v>11662</v>
      </c>
      <c r="B2242" s="1" t="s">
        <v>7206</v>
      </c>
      <c r="C2242" s="1" t="s">
        <v>11663</v>
      </c>
      <c r="D2242" s="1" t="s">
        <v>7210</v>
      </c>
      <c r="E2242" s="1">
        <v>206.0</v>
      </c>
      <c r="F2242" s="1">
        <v>372.33</v>
      </c>
      <c r="G2242" s="1" t="s">
        <v>7182</v>
      </c>
      <c r="H2242" s="12">
        <v>45821.0</v>
      </c>
      <c r="I2242" s="1">
        <v>6.0</v>
      </c>
      <c r="J2242" s="1">
        <v>2025.0</v>
      </c>
      <c r="K2242" s="1" t="s">
        <v>7170</v>
      </c>
      <c r="L2242" s="1">
        <v>116.9</v>
      </c>
      <c r="M2242" s="13">
        <v>76699.98</v>
      </c>
      <c r="N2242" s="1">
        <v>24081.4</v>
      </c>
      <c r="O2242" s="13"/>
    </row>
    <row r="2243">
      <c r="A2243" s="1" t="s">
        <v>11664</v>
      </c>
      <c r="B2243" s="1" t="s">
        <v>7166</v>
      </c>
      <c r="C2243" s="1" t="s">
        <v>11665</v>
      </c>
      <c r="D2243" s="1" t="s">
        <v>7198</v>
      </c>
      <c r="E2243" s="1">
        <v>316.0</v>
      </c>
      <c r="F2243" s="1">
        <v>546.18</v>
      </c>
      <c r="G2243" s="1" t="s">
        <v>7204</v>
      </c>
      <c r="H2243" s="12">
        <v>45740.0</v>
      </c>
      <c r="I2243" s="1">
        <v>3.0</v>
      </c>
      <c r="J2243" s="1">
        <v>2025.0</v>
      </c>
      <c r="K2243" s="1" t="s">
        <v>7164</v>
      </c>
      <c r="L2243" s="1">
        <v>160.5</v>
      </c>
      <c r="M2243" s="13">
        <v>172592.88</v>
      </c>
      <c r="N2243" s="1">
        <v>50718.0</v>
      </c>
      <c r="O2243" s="13"/>
    </row>
    <row r="2244">
      <c r="A2244" s="1" t="s">
        <v>11666</v>
      </c>
      <c r="B2244" s="1" t="s">
        <v>7206</v>
      </c>
      <c r="C2244" s="1" t="s">
        <v>11667</v>
      </c>
      <c r="D2244" s="1" t="s">
        <v>7213</v>
      </c>
      <c r="E2244" s="1">
        <v>752.0</v>
      </c>
      <c r="F2244" s="1">
        <v>310.41</v>
      </c>
      <c r="G2244" s="1" t="s">
        <v>7178</v>
      </c>
      <c r="H2244" s="12">
        <v>45874.0</v>
      </c>
      <c r="I2244" s="1">
        <v>8.0</v>
      </c>
      <c r="J2244" s="1">
        <v>2025.0</v>
      </c>
      <c r="K2244" s="1" t="s">
        <v>7170</v>
      </c>
      <c r="L2244" s="1">
        <v>234.5</v>
      </c>
      <c r="M2244" s="13">
        <v>233428.32</v>
      </c>
      <c r="N2244" s="1">
        <v>176344.0</v>
      </c>
      <c r="O2244" s="13"/>
    </row>
    <row r="2245">
      <c r="A2245" s="1" t="s">
        <v>11668</v>
      </c>
      <c r="B2245" s="1" t="s">
        <v>7176</v>
      </c>
      <c r="C2245" s="1" t="s">
        <v>11669</v>
      </c>
      <c r="D2245" s="1" t="s">
        <v>7174</v>
      </c>
      <c r="E2245" s="1">
        <v>822.0</v>
      </c>
      <c r="F2245" s="1">
        <v>418.01</v>
      </c>
      <c r="G2245" s="1" t="s">
        <v>7191</v>
      </c>
      <c r="H2245" s="12">
        <v>45752.0</v>
      </c>
      <c r="I2245" s="1">
        <v>4.0</v>
      </c>
      <c r="J2245" s="1">
        <v>2025.0</v>
      </c>
      <c r="K2245" s="1" t="s">
        <v>7164</v>
      </c>
      <c r="L2245" s="1">
        <v>196.9</v>
      </c>
      <c r="M2245" s="13">
        <v>343604.22</v>
      </c>
      <c r="N2245" s="1">
        <v>161851.8</v>
      </c>
      <c r="O2245" s="13"/>
    </row>
    <row r="2246">
      <c r="A2246" s="1" t="s">
        <v>11670</v>
      </c>
      <c r="B2246" s="1" t="s">
        <v>7180</v>
      </c>
      <c r="C2246" s="1" t="s">
        <v>11671</v>
      </c>
      <c r="D2246" s="1" t="s">
        <v>7213</v>
      </c>
      <c r="E2246" s="1">
        <v>349.0</v>
      </c>
      <c r="F2246" s="1">
        <v>571.37</v>
      </c>
      <c r="G2246" s="1" t="s">
        <v>7178</v>
      </c>
      <c r="H2246" s="12">
        <v>45763.0</v>
      </c>
      <c r="I2246" s="1">
        <v>4.0</v>
      </c>
      <c r="J2246" s="1">
        <v>2025.0</v>
      </c>
      <c r="K2246" s="1" t="s">
        <v>7170</v>
      </c>
      <c r="L2246" s="1">
        <v>414.5</v>
      </c>
      <c r="M2246" s="13">
        <v>199408.13</v>
      </c>
      <c r="N2246" s="1">
        <v>144660.5</v>
      </c>
      <c r="O2246" s="13"/>
    </row>
    <row r="2247">
      <c r="A2247" s="1" t="s">
        <v>11672</v>
      </c>
      <c r="B2247" s="1" t="s">
        <v>7180</v>
      </c>
      <c r="C2247" s="1" t="s">
        <v>11673</v>
      </c>
      <c r="D2247" s="1" t="s">
        <v>7198</v>
      </c>
      <c r="E2247" s="1">
        <v>950.0</v>
      </c>
      <c r="F2247" s="1">
        <v>561.3</v>
      </c>
      <c r="G2247" s="1" t="s">
        <v>7178</v>
      </c>
      <c r="H2247" s="12">
        <v>45915.0</v>
      </c>
      <c r="I2247" s="1">
        <v>9.0</v>
      </c>
      <c r="J2247" s="1">
        <v>2025.0</v>
      </c>
      <c r="K2247" s="1" t="s">
        <v>7164</v>
      </c>
      <c r="L2247" s="1">
        <v>291.1</v>
      </c>
      <c r="M2247" s="13">
        <v>533235.0</v>
      </c>
      <c r="N2247" s="1">
        <v>276545.0</v>
      </c>
      <c r="O2247" s="13"/>
    </row>
    <row r="2248">
      <c r="A2248" s="1" t="s">
        <v>11674</v>
      </c>
      <c r="B2248" s="1" t="s">
        <v>7176</v>
      </c>
      <c r="C2248" s="1" t="s">
        <v>11675</v>
      </c>
      <c r="D2248" s="1" t="s">
        <v>7168</v>
      </c>
      <c r="E2248" s="1">
        <v>530.0</v>
      </c>
      <c r="F2248" s="1">
        <v>443.87</v>
      </c>
      <c r="G2248" s="1" t="s">
        <v>7204</v>
      </c>
      <c r="H2248" s="12">
        <v>45879.0</v>
      </c>
      <c r="I2248" s="1">
        <v>8.0</v>
      </c>
      <c r="J2248" s="1">
        <v>2025.0</v>
      </c>
      <c r="K2248" s="1" t="s">
        <v>7164</v>
      </c>
      <c r="L2248" s="1">
        <v>299.3</v>
      </c>
      <c r="M2248" s="13">
        <v>235251.1</v>
      </c>
      <c r="N2248" s="1">
        <v>158629.0</v>
      </c>
      <c r="O2248" s="13"/>
    </row>
    <row r="2249">
      <c r="A2249" s="1" t="s">
        <v>11676</v>
      </c>
      <c r="B2249" s="1" t="s">
        <v>7166</v>
      </c>
      <c r="C2249" s="1" t="s">
        <v>11677</v>
      </c>
      <c r="D2249" s="1" t="s">
        <v>7174</v>
      </c>
      <c r="E2249" s="1">
        <v>130.0</v>
      </c>
      <c r="F2249" s="1">
        <v>424.42</v>
      </c>
      <c r="G2249" s="1" t="s">
        <v>7163</v>
      </c>
      <c r="H2249" s="12">
        <v>46002.0</v>
      </c>
      <c r="I2249" s="1">
        <v>12.0</v>
      </c>
      <c r="J2249" s="1">
        <v>2025.0</v>
      </c>
      <c r="K2249" s="1" t="s">
        <v>7170</v>
      </c>
      <c r="L2249" s="1">
        <v>129.3</v>
      </c>
      <c r="M2249" s="13">
        <v>55174.6</v>
      </c>
      <c r="N2249" s="1">
        <v>16809.0</v>
      </c>
      <c r="O2249" s="13"/>
    </row>
    <row r="2250">
      <c r="A2250" s="1" t="s">
        <v>11678</v>
      </c>
      <c r="B2250" s="1" t="s">
        <v>7180</v>
      </c>
      <c r="C2250" s="1" t="s">
        <v>11679</v>
      </c>
      <c r="D2250" s="1" t="s">
        <v>7168</v>
      </c>
      <c r="E2250" s="1">
        <v>727.0</v>
      </c>
      <c r="F2250" s="1">
        <v>544.45</v>
      </c>
      <c r="G2250" s="1" t="s">
        <v>7182</v>
      </c>
      <c r="H2250" s="12">
        <v>45930.0</v>
      </c>
      <c r="I2250" s="1">
        <v>9.0</v>
      </c>
      <c r="J2250" s="1">
        <v>2025.0</v>
      </c>
      <c r="K2250" s="1" t="s">
        <v>7170</v>
      </c>
      <c r="L2250" s="1">
        <v>146.8</v>
      </c>
      <c r="M2250" s="13">
        <v>395815.15</v>
      </c>
      <c r="N2250" s="1">
        <v>106723.6</v>
      </c>
      <c r="O2250" s="13"/>
    </row>
    <row r="2251">
      <c r="A2251" s="1" t="s">
        <v>11680</v>
      </c>
      <c r="B2251" s="1" t="s">
        <v>7160</v>
      </c>
      <c r="C2251" s="1" t="s">
        <v>11681</v>
      </c>
      <c r="D2251" s="1" t="s">
        <v>7188</v>
      </c>
      <c r="E2251" s="1">
        <v>643.0</v>
      </c>
      <c r="F2251" s="1">
        <v>447.32</v>
      </c>
      <c r="G2251" s="1" t="s">
        <v>7204</v>
      </c>
      <c r="H2251" s="12">
        <v>45782.0</v>
      </c>
      <c r="I2251" s="1">
        <v>5.0</v>
      </c>
      <c r="J2251" s="1">
        <v>2025.0</v>
      </c>
      <c r="K2251" s="1" t="s">
        <v>7164</v>
      </c>
      <c r="L2251" s="1">
        <v>387.1</v>
      </c>
      <c r="M2251" s="13">
        <v>287626.76</v>
      </c>
      <c r="N2251" s="1">
        <v>248905.3</v>
      </c>
      <c r="O2251" s="13"/>
    </row>
    <row r="2252">
      <c r="A2252" s="1" t="s">
        <v>11682</v>
      </c>
      <c r="B2252" s="1" t="s">
        <v>7202</v>
      </c>
      <c r="C2252" s="1" t="s">
        <v>11683</v>
      </c>
      <c r="D2252" s="1" t="s">
        <v>7174</v>
      </c>
      <c r="E2252" s="1">
        <v>777.0</v>
      </c>
      <c r="F2252" s="1">
        <v>594.42</v>
      </c>
      <c r="G2252" s="1" t="s">
        <v>7163</v>
      </c>
      <c r="H2252" s="12">
        <v>45705.0</v>
      </c>
      <c r="I2252" s="1">
        <v>2.0</v>
      </c>
      <c r="J2252" s="1">
        <v>2025.0</v>
      </c>
      <c r="K2252" s="1" t="s">
        <v>7170</v>
      </c>
      <c r="L2252" s="1">
        <v>278.9</v>
      </c>
      <c r="M2252" s="13">
        <v>461864.34</v>
      </c>
      <c r="N2252" s="1">
        <v>216705.3</v>
      </c>
      <c r="O2252" s="13"/>
    </row>
    <row r="2253">
      <c r="A2253" s="1" t="s">
        <v>11684</v>
      </c>
      <c r="B2253" s="1" t="s">
        <v>7180</v>
      </c>
      <c r="C2253" s="1" t="s">
        <v>11685</v>
      </c>
      <c r="D2253" s="1" t="s">
        <v>7168</v>
      </c>
      <c r="E2253" s="1">
        <v>761.0</v>
      </c>
      <c r="F2253" s="1">
        <v>475.03</v>
      </c>
      <c r="G2253" s="1" t="s">
        <v>7204</v>
      </c>
      <c r="H2253" s="12">
        <v>45914.0</v>
      </c>
      <c r="I2253" s="1">
        <v>9.0</v>
      </c>
      <c r="J2253" s="1">
        <v>2025.0</v>
      </c>
      <c r="K2253" s="1" t="s">
        <v>7170</v>
      </c>
      <c r="L2253" s="1">
        <v>111.1</v>
      </c>
      <c r="M2253" s="13">
        <v>361497.83</v>
      </c>
      <c r="N2253" s="1">
        <v>84547.1</v>
      </c>
      <c r="O2253" s="13"/>
    </row>
    <row r="2254">
      <c r="A2254" s="1" t="s">
        <v>11686</v>
      </c>
      <c r="B2254" s="1" t="s">
        <v>7202</v>
      </c>
      <c r="C2254" s="1" t="s">
        <v>11687</v>
      </c>
      <c r="D2254" s="1" t="s">
        <v>7198</v>
      </c>
      <c r="E2254" s="1">
        <v>669.0</v>
      </c>
      <c r="F2254" s="1">
        <v>470.16</v>
      </c>
      <c r="G2254" s="1" t="s">
        <v>7169</v>
      </c>
      <c r="H2254" s="12">
        <v>45787.0</v>
      </c>
      <c r="I2254" s="1">
        <v>5.0</v>
      </c>
      <c r="J2254" s="1">
        <v>2025.0</v>
      </c>
      <c r="K2254" s="1" t="s">
        <v>7170</v>
      </c>
      <c r="L2254" s="1">
        <v>196.2</v>
      </c>
      <c r="M2254" s="13">
        <v>314537.04</v>
      </c>
      <c r="N2254" s="1">
        <v>131257.8</v>
      </c>
      <c r="O2254" s="13"/>
    </row>
    <row r="2255">
      <c r="A2255" s="1" t="s">
        <v>11688</v>
      </c>
      <c r="B2255" s="1" t="s">
        <v>7176</v>
      </c>
      <c r="C2255" s="1" t="s">
        <v>11689</v>
      </c>
      <c r="D2255" s="1" t="s">
        <v>7188</v>
      </c>
      <c r="E2255" s="1">
        <v>857.0</v>
      </c>
      <c r="F2255" s="1">
        <v>424.39</v>
      </c>
      <c r="G2255" s="1" t="s">
        <v>7191</v>
      </c>
      <c r="H2255" s="12">
        <v>45907.0</v>
      </c>
      <c r="I2255" s="1">
        <v>9.0</v>
      </c>
      <c r="J2255" s="1">
        <v>2025.0</v>
      </c>
      <c r="K2255" s="1" t="s">
        <v>7170</v>
      </c>
      <c r="L2255" s="1">
        <v>480.4</v>
      </c>
      <c r="M2255" s="13">
        <v>363702.23</v>
      </c>
      <c r="N2255" s="1">
        <v>411702.8</v>
      </c>
      <c r="O2255" s="13"/>
    </row>
    <row r="2256">
      <c r="A2256" s="1" t="s">
        <v>11690</v>
      </c>
      <c r="B2256" s="1" t="s">
        <v>7176</v>
      </c>
      <c r="C2256" s="1" t="s">
        <v>11691</v>
      </c>
      <c r="D2256" s="1" t="s">
        <v>7188</v>
      </c>
      <c r="E2256" s="1">
        <v>278.0</v>
      </c>
      <c r="F2256" s="1">
        <v>494.29</v>
      </c>
      <c r="G2256" s="1" t="s">
        <v>7191</v>
      </c>
      <c r="H2256" s="12">
        <v>45821.0</v>
      </c>
      <c r="I2256" s="1">
        <v>6.0</v>
      </c>
      <c r="J2256" s="1">
        <v>2025.0</v>
      </c>
      <c r="K2256" s="1" t="s">
        <v>7170</v>
      </c>
      <c r="L2256" s="1">
        <v>208.9</v>
      </c>
      <c r="M2256" s="13">
        <v>137412.62</v>
      </c>
      <c r="N2256" s="1">
        <v>58074.2</v>
      </c>
      <c r="O2256" s="13"/>
    </row>
    <row r="2257">
      <c r="A2257" s="1" t="s">
        <v>11692</v>
      </c>
      <c r="B2257" s="1" t="s">
        <v>7176</v>
      </c>
      <c r="C2257" s="1" t="s">
        <v>11693</v>
      </c>
      <c r="D2257" s="1" t="s">
        <v>7188</v>
      </c>
      <c r="E2257" s="1">
        <v>923.0</v>
      </c>
      <c r="F2257" s="1">
        <v>475.71</v>
      </c>
      <c r="G2257" s="1" t="s">
        <v>7191</v>
      </c>
      <c r="H2257" s="12">
        <v>45696.0</v>
      </c>
      <c r="I2257" s="1">
        <v>2.0</v>
      </c>
      <c r="J2257" s="1">
        <v>2025.0</v>
      </c>
      <c r="K2257" s="1" t="s">
        <v>7164</v>
      </c>
      <c r="L2257" s="1">
        <v>276.3</v>
      </c>
      <c r="M2257" s="13">
        <v>439080.33</v>
      </c>
      <c r="N2257" s="1">
        <v>255024.9</v>
      </c>
      <c r="O2257" s="13"/>
    </row>
    <row r="2258">
      <c r="A2258" s="1" t="s">
        <v>11694</v>
      </c>
      <c r="B2258" s="1" t="s">
        <v>7206</v>
      </c>
      <c r="C2258" s="1" t="s">
        <v>11695</v>
      </c>
      <c r="D2258" s="1" t="s">
        <v>7188</v>
      </c>
      <c r="E2258" s="1">
        <v>914.0</v>
      </c>
      <c r="F2258" s="1">
        <v>592.88</v>
      </c>
      <c r="G2258" s="1" t="s">
        <v>7169</v>
      </c>
      <c r="H2258" s="12">
        <v>45756.0</v>
      </c>
      <c r="I2258" s="1">
        <v>4.0</v>
      </c>
      <c r="J2258" s="1">
        <v>2025.0</v>
      </c>
      <c r="K2258" s="1" t="s">
        <v>7170</v>
      </c>
      <c r="L2258" s="1">
        <v>344.0</v>
      </c>
      <c r="M2258" s="13">
        <v>541892.32</v>
      </c>
      <c r="N2258" s="1">
        <v>314416.0</v>
      </c>
      <c r="O2258" s="13"/>
    </row>
    <row r="2259">
      <c r="A2259" s="1" t="s">
        <v>11696</v>
      </c>
      <c r="B2259" s="1" t="s">
        <v>7166</v>
      </c>
      <c r="C2259" s="1" t="s">
        <v>11697</v>
      </c>
      <c r="D2259" s="1" t="s">
        <v>7198</v>
      </c>
      <c r="E2259" s="1">
        <v>362.0</v>
      </c>
      <c r="F2259" s="1">
        <v>451.68</v>
      </c>
      <c r="G2259" s="1" t="s">
        <v>7163</v>
      </c>
      <c r="H2259" s="12">
        <v>45948.0</v>
      </c>
      <c r="I2259" s="1">
        <v>10.0</v>
      </c>
      <c r="J2259" s="1">
        <v>2025.0</v>
      </c>
      <c r="K2259" s="1" t="s">
        <v>7164</v>
      </c>
      <c r="L2259" s="1">
        <v>348.1</v>
      </c>
      <c r="M2259" s="13">
        <v>163508.16</v>
      </c>
      <c r="N2259" s="1">
        <v>126012.2</v>
      </c>
      <c r="O2259" s="13"/>
    </row>
    <row r="2260">
      <c r="A2260" s="1" t="s">
        <v>11698</v>
      </c>
      <c r="B2260" s="1" t="s">
        <v>7166</v>
      </c>
      <c r="C2260" s="1" t="s">
        <v>11699</v>
      </c>
      <c r="D2260" s="1" t="s">
        <v>7188</v>
      </c>
      <c r="E2260" s="1">
        <v>919.0</v>
      </c>
      <c r="F2260" s="1">
        <v>440.53</v>
      </c>
      <c r="G2260" s="1" t="s">
        <v>7204</v>
      </c>
      <c r="H2260" s="12">
        <v>45765.0</v>
      </c>
      <c r="I2260" s="1">
        <v>4.0</v>
      </c>
      <c r="J2260" s="1">
        <v>2025.0</v>
      </c>
      <c r="K2260" s="1" t="s">
        <v>7170</v>
      </c>
      <c r="L2260" s="1">
        <v>401.5</v>
      </c>
      <c r="M2260" s="13">
        <v>404847.07</v>
      </c>
      <c r="N2260" s="1">
        <v>368978.5</v>
      </c>
      <c r="O2260" s="13"/>
    </row>
    <row r="2261">
      <c r="A2261" s="1" t="s">
        <v>11700</v>
      </c>
      <c r="B2261" s="1" t="s">
        <v>7180</v>
      </c>
      <c r="C2261" s="1" t="s">
        <v>11701</v>
      </c>
      <c r="D2261" s="1" t="s">
        <v>7213</v>
      </c>
      <c r="E2261" s="1">
        <v>780.0</v>
      </c>
      <c r="F2261" s="1">
        <v>545.17</v>
      </c>
      <c r="G2261" s="1" t="s">
        <v>7185</v>
      </c>
      <c r="H2261" s="12">
        <v>45987.0</v>
      </c>
      <c r="I2261" s="1">
        <v>11.0</v>
      </c>
      <c r="J2261" s="1">
        <v>2025.0</v>
      </c>
      <c r="K2261" s="1" t="s">
        <v>7164</v>
      </c>
      <c r="L2261" s="1">
        <v>249.8</v>
      </c>
      <c r="M2261" s="13">
        <v>425232.6</v>
      </c>
      <c r="N2261" s="1">
        <v>194844.0</v>
      </c>
      <c r="O2261" s="13"/>
    </row>
    <row r="2262">
      <c r="A2262" s="1" t="s">
        <v>11702</v>
      </c>
      <c r="B2262" s="1" t="s">
        <v>7206</v>
      </c>
      <c r="C2262" s="1" t="s">
        <v>11703</v>
      </c>
      <c r="D2262" s="1" t="s">
        <v>7162</v>
      </c>
      <c r="E2262" s="1">
        <v>775.0</v>
      </c>
      <c r="F2262" s="1">
        <v>302.45</v>
      </c>
      <c r="G2262" s="1" t="s">
        <v>7163</v>
      </c>
      <c r="H2262" s="12">
        <v>45767.0</v>
      </c>
      <c r="I2262" s="1">
        <v>4.0</v>
      </c>
      <c r="J2262" s="1">
        <v>2025.0</v>
      </c>
      <c r="K2262" s="1" t="s">
        <v>7170</v>
      </c>
      <c r="L2262" s="1">
        <v>442.5</v>
      </c>
      <c r="M2262" s="13">
        <v>234398.75</v>
      </c>
      <c r="N2262" s="1">
        <v>342937.5</v>
      </c>
      <c r="O2262" s="13"/>
    </row>
    <row r="2263">
      <c r="A2263" s="1" t="s">
        <v>11704</v>
      </c>
      <c r="B2263" s="1" t="s">
        <v>7202</v>
      </c>
      <c r="C2263" s="1" t="s">
        <v>11705</v>
      </c>
      <c r="D2263" s="1" t="s">
        <v>7213</v>
      </c>
      <c r="E2263" s="1">
        <v>846.0</v>
      </c>
      <c r="F2263" s="1">
        <v>561.28</v>
      </c>
      <c r="G2263" s="1" t="s">
        <v>7185</v>
      </c>
      <c r="H2263" s="12">
        <v>45711.0</v>
      </c>
      <c r="I2263" s="1">
        <v>2.0</v>
      </c>
      <c r="J2263" s="1">
        <v>2025.0</v>
      </c>
      <c r="K2263" s="1" t="s">
        <v>7170</v>
      </c>
      <c r="L2263" s="1">
        <v>104.9</v>
      </c>
      <c r="M2263" s="13">
        <v>474842.88</v>
      </c>
      <c r="N2263" s="1">
        <v>88745.4</v>
      </c>
      <c r="O2263" s="13"/>
    </row>
    <row r="2264">
      <c r="A2264" s="1" t="s">
        <v>11706</v>
      </c>
      <c r="B2264" s="1" t="s">
        <v>7172</v>
      </c>
      <c r="C2264" s="1" t="s">
        <v>11707</v>
      </c>
      <c r="D2264" s="1" t="s">
        <v>7213</v>
      </c>
      <c r="E2264" s="1">
        <v>380.0</v>
      </c>
      <c r="F2264" s="1">
        <v>422.82</v>
      </c>
      <c r="G2264" s="1" t="s">
        <v>7204</v>
      </c>
      <c r="H2264" s="12">
        <v>45681.0</v>
      </c>
      <c r="I2264" s="1">
        <v>1.0</v>
      </c>
      <c r="J2264" s="1">
        <v>2025.0</v>
      </c>
      <c r="K2264" s="1" t="s">
        <v>7170</v>
      </c>
      <c r="L2264" s="1">
        <v>150.1</v>
      </c>
      <c r="M2264" s="13">
        <v>160671.6</v>
      </c>
      <c r="N2264" s="1">
        <v>57038.0</v>
      </c>
      <c r="O2264" s="13"/>
    </row>
    <row r="2265">
      <c r="A2265" s="1" t="s">
        <v>11708</v>
      </c>
      <c r="B2265" s="1" t="s">
        <v>7176</v>
      </c>
      <c r="C2265" s="1" t="s">
        <v>11709</v>
      </c>
      <c r="D2265" s="1" t="s">
        <v>7188</v>
      </c>
      <c r="E2265" s="1">
        <v>677.0</v>
      </c>
      <c r="F2265" s="1">
        <v>566.25</v>
      </c>
      <c r="G2265" s="1" t="s">
        <v>7191</v>
      </c>
      <c r="H2265" s="12">
        <v>45770.0</v>
      </c>
      <c r="I2265" s="1">
        <v>4.0</v>
      </c>
      <c r="J2265" s="1">
        <v>2025.0</v>
      </c>
      <c r="K2265" s="1" t="s">
        <v>7170</v>
      </c>
      <c r="L2265" s="1">
        <v>335.8</v>
      </c>
      <c r="M2265" s="13">
        <v>383351.25</v>
      </c>
      <c r="N2265" s="1">
        <v>227336.6</v>
      </c>
      <c r="O2265" s="13"/>
    </row>
    <row r="2266">
      <c r="A2266" s="1" t="s">
        <v>11710</v>
      </c>
      <c r="B2266" s="1" t="s">
        <v>7180</v>
      </c>
      <c r="C2266" s="1" t="s">
        <v>11711</v>
      </c>
      <c r="D2266" s="1" t="s">
        <v>7210</v>
      </c>
      <c r="E2266" s="1">
        <v>396.0</v>
      </c>
      <c r="F2266" s="1">
        <v>398.03</v>
      </c>
      <c r="G2266" s="1" t="s">
        <v>7163</v>
      </c>
      <c r="H2266" s="12">
        <v>45714.0</v>
      </c>
      <c r="I2266" s="1">
        <v>2.0</v>
      </c>
      <c r="J2266" s="1">
        <v>2025.0</v>
      </c>
      <c r="K2266" s="1" t="s">
        <v>7170</v>
      </c>
      <c r="L2266" s="1">
        <v>439.6</v>
      </c>
      <c r="M2266" s="13">
        <v>157619.88</v>
      </c>
      <c r="N2266" s="1">
        <v>174081.6</v>
      </c>
      <c r="O2266" s="13"/>
    </row>
    <row r="2267">
      <c r="A2267" s="1" t="s">
        <v>11712</v>
      </c>
      <c r="B2267" s="1" t="s">
        <v>7180</v>
      </c>
      <c r="C2267" s="1" t="s">
        <v>11713</v>
      </c>
      <c r="D2267" s="1" t="s">
        <v>7168</v>
      </c>
      <c r="E2267" s="1">
        <v>989.0</v>
      </c>
      <c r="F2267" s="1">
        <v>344.2</v>
      </c>
      <c r="G2267" s="1" t="s">
        <v>7163</v>
      </c>
      <c r="H2267" s="12">
        <v>45845.0</v>
      </c>
      <c r="I2267" s="1">
        <v>7.0</v>
      </c>
      <c r="J2267" s="1">
        <v>2025.0</v>
      </c>
      <c r="K2267" s="1" t="s">
        <v>7164</v>
      </c>
      <c r="L2267" s="1">
        <v>471.7</v>
      </c>
      <c r="M2267" s="13">
        <v>340413.8</v>
      </c>
      <c r="N2267" s="1">
        <v>466511.3</v>
      </c>
      <c r="O2267" s="13"/>
    </row>
    <row r="2268">
      <c r="A2268" s="1" t="s">
        <v>11714</v>
      </c>
      <c r="B2268" s="1" t="s">
        <v>7206</v>
      </c>
      <c r="C2268" s="1" t="s">
        <v>11715</v>
      </c>
      <c r="D2268" s="1" t="s">
        <v>7162</v>
      </c>
      <c r="E2268" s="1">
        <v>807.0</v>
      </c>
      <c r="F2268" s="1">
        <v>530.38</v>
      </c>
      <c r="G2268" s="1" t="s">
        <v>7178</v>
      </c>
      <c r="H2268" s="12">
        <v>45813.0</v>
      </c>
      <c r="I2268" s="1">
        <v>6.0</v>
      </c>
      <c r="J2268" s="1">
        <v>2025.0</v>
      </c>
      <c r="K2268" s="1" t="s">
        <v>7170</v>
      </c>
      <c r="L2268" s="1">
        <v>287.6</v>
      </c>
      <c r="M2268" s="13">
        <v>428016.66</v>
      </c>
      <c r="N2268" s="1">
        <v>232093.2</v>
      </c>
      <c r="O2268" s="13"/>
    </row>
    <row r="2269">
      <c r="A2269" s="1" t="s">
        <v>11716</v>
      </c>
      <c r="B2269" s="1" t="s">
        <v>7176</v>
      </c>
      <c r="C2269" s="1" t="s">
        <v>11717</v>
      </c>
      <c r="D2269" s="1" t="s">
        <v>7188</v>
      </c>
      <c r="E2269" s="1">
        <v>123.0</v>
      </c>
      <c r="F2269" s="1">
        <v>477.11</v>
      </c>
      <c r="G2269" s="1" t="s">
        <v>7191</v>
      </c>
      <c r="H2269" s="12">
        <v>45897.0</v>
      </c>
      <c r="I2269" s="1">
        <v>8.0</v>
      </c>
      <c r="J2269" s="1">
        <v>2025.0</v>
      </c>
      <c r="K2269" s="1" t="s">
        <v>7170</v>
      </c>
      <c r="L2269" s="1">
        <v>300.1</v>
      </c>
      <c r="M2269" s="13">
        <v>58684.53</v>
      </c>
      <c r="N2269" s="1">
        <v>36912.3</v>
      </c>
      <c r="O2269" s="13"/>
    </row>
    <row r="2270">
      <c r="A2270" s="1" t="s">
        <v>11718</v>
      </c>
      <c r="B2270" s="1" t="s">
        <v>7206</v>
      </c>
      <c r="C2270" s="1" t="s">
        <v>11719</v>
      </c>
      <c r="D2270" s="1" t="s">
        <v>7168</v>
      </c>
      <c r="E2270" s="1">
        <v>675.0</v>
      </c>
      <c r="F2270" s="1">
        <v>537.17</v>
      </c>
      <c r="G2270" s="1" t="s">
        <v>7178</v>
      </c>
      <c r="H2270" s="12">
        <v>45840.0</v>
      </c>
      <c r="I2270" s="1">
        <v>7.0</v>
      </c>
      <c r="J2270" s="1">
        <v>2025.0</v>
      </c>
      <c r="K2270" s="1" t="s">
        <v>7164</v>
      </c>
      <c r="L2270" s="1">
        <v>230.0</v>
      </c>
      <c r="M2270" s="13">
        <v>362589.75</v>
      </c>
      <c r="N2270" s="1">
        <v>155250.0</v>
      </c>
      <c r="O2270" s="13"/>
    </row>
    <row r="2271">
      <c r="A2271" s="1" t="s">
        <v>11720</v>
      </c>
      <c r="B2271" s="1" t="s">
        <v>7166</v>
      </c>
      <c r="C2271" s="1" t="s">
        <v>11721</v>
      </c>
      <c r="D2271" s="1" t="s">
        <v>7188</v>
      </c>
      <c r="E2271" s="1">
        <v>804.0</v>
      </c>
      <c r="F2271" s="1">
        <v>473.53</v>
      </c>
      <c r="G2271" s="1" t="s">
        <v>7169</v>
      </c>
      <c r="H2271" s="12">
        <v>45895.0</v>
      </c>
      <c r="I2271" s="1">
        <v>8.0</v>
      </c>
      <c r="J2271" s="1">
        <v>2025.0</v>
      </c>
      <c r="K2271" s="1" t="s">
        <v>7170</v>
      </c>
      <c r="L2271" s="1">
        <v>335.3</v>
      </c>
      <c r="M2271" s="13">
        <v>380718.12</v>
      </c>
      <c r="N2271" s="1">
        <v>269581.2</v>
      </c>
      <c r="O2271" s="13"/>
    </row>
    <row r="2272">
      <c r="A2272" s="1" t="s">
        <v>11722</v>
      </c>
      <c r="B2272" s="1" t="s">
        <v>7176</v>
      </c>
      <c r="C2272" s="1" t="s">
        <v>11723</v>
      </c>
      <c r="D2272" s="1" t="s">
        <v>7188</v>
      </c>
      <c r="E2272" s="1">
        <v>131.0</v>
      </c>
      <c r="F2272" s="1">
        <v>367.14</v>
      </c>
      <c r="G2272" s="1" t="s">
        <v>7191</v>
      </c>
      <c r="H2272" s="12">
        <v>45692.0</v>
      </c>
      <c r="I2272" s="1">
        <v>2.0</v>
      </c>
      <c r="J2272" s="1">
        <v>2025.0</v>
      </c>
      <c r="K2272" s="1" t="s">
        <v>7164</v>
      </c>
      <c r="L2272" s="1">
        <v>485.8</v>
      </c>
      <c r="M2272" s="13">
        <v>48095.34</v>
      </c>
      <c r="N2272" s="1">
        <v>63639.8</v>
      </c>
      <c r="O2272" s="13"/>
    </row>
    <row r="2273">
      <c r="A2273" s="1" t="s">
        <v>11724</v>
      </c>
      <c r="B2273" s="1" t="s">
        <v>7206</v>
      </c>
      <c r="C2273" s="1" t="s">
        <v>11725</v>
      </c>
      <c r="D2273" s="1" t="s">
        <v>7174</v>
      </c>
      <c r="E2273" s="1">
        <v>106.0</v>
      </c>
      <c r="F2273" s="1">
        <v>463.87</v>
      </c>
      <c r="G2273" s="1" t="s">
        <v>7182</v>
      </c>
      <c r="H2273" s="12">
        <v>45965.0</v>
      </c>
      <c r="I2273" s="1">
        <v>11.0</v>
      </c>
      <c r="J2273" s="1">
        <v>2025.0</v>
      </c>
      <c r="K2273" s="1" t="s">
        <v>7164</v>
      </c>
      <c r="L2273" s="1">
        <v>380.9</v>
      </c>
      <c r="M2273" s="13">
        <v>49170.22</v>
      </c>
      <c r="N2273" s="1">
        <v>40375.4</v>
      </c>
      <c r="O2273" s="13"/>
    </row>
    <row r="2274">
      <c r="A2274" s="1" t="s">
        <v>11726</v>
      </c>
      <c r="B2274" s="1" t="s">
        <v>7206</v>
      </c>
      <c r="C2274" s="1" t="s">
        <v>11727</v>
      </c>
      <c r="D2274" s="1" t="s">
        <v>7174</v>
      </c>
      <c r="E2274" s="1">
        <v>321.0</v>
      </c>
      <c r="F2274" s="1">
        <v>521.96</v>
      </c>
      <c r="G2274" s="1" t="s">
        <v>7182</v>
      </c>
      <c r="H2274" s="12">
        <v>45890.0</v>
      </c>
      <c r="I2274" s="1">
        <v>8.0</v>
      </c>
      <c r="J2274" s="1">
        <v>2025.0</v>
      </c>
      <c r="K2274" s="1" t="s">
        <v>7164</v>
      </c>
      <c r="L2274" s="1">
        <v>213.9</v>
      </c>
      <c r="M2274" s="13">
        <v>167549.16</v>
      </c>
      <c r="N2274" s="1">
        <v>68661.9</v>
      </c>
      <c r="O2274" s="13"/>
    </row>
    <row r="2275">
      <c r="A2275" s="1" t="s">
        <v>11728</v>
      </c>
      <c r="B2275" s="1" t="s">
        <v>7172</v>
      </c>
      <c r="C2275" s="1" t="s">
        <v>11729</v>
      </c>
      <c r="D2275" s="1" t="s">
        <v>7162</v>
      </c>
      <c r="E2275" s="1">
        <v>660.0</v>
      </c>
      <c r="F2275" s="1">
        <v>554.07</v>
      </c>
      <c r="G2275" s="1" t="s">
        <v>7169</v>
      </c>
      <c r="H2275" s="12">
        <v>45882.0</v>
      </c>
      <c r="I2275" s="1">
        <v>8.0</v>
      </c>
      <c r="J2275" s="1">
        <v>2025.0</v>
      </c>
      <c r="K2275" s="1" t="s">
        <v>7164</v>
      </c>
      <c r="L2275" s="1">
        <v>355.5</v>
      </c>
      <c r="M2275" s="13">
        <v>365686.2</v>
      </c>
      <c r="N2275" s="1">
        <v>234630.0</v>
      </c>
      <c r="O2275" s="13"/>
    </row>
    <row r="2276">
      <c r="A2276" s="1" t="s">
        <v>11730</v>
      </c>
      <c r="B2276" s="1" t="s">
        <v>7166</v>
      </c>
      <c r="C2276" s="1" t="s">
        <v>11731</v>
      </c>
      <c r="D2276" s="1" t="s">
        <v>7198</v>
      </c>
      <c r="E2276" s="1">
        <v>973.0</v>
      </c>
      <c r="F2276" s="1">
        <v>473.33</v>
      </c>
      <c r="G2276" s="1" t="s">
        <v>7185</v>
      </c>
      <c r="H2276" s="12">
        <v>45914.0</v>
      </c>
      <c r="I2276" s="1">
        <v>9.0</v>
      </c>
      <c r="J2276" s="1">
        <v>2025.0</v>
      </c>
      <c r="K2276" s="1" t="s">
        <v>7164</v>
      </c>
      <c r="L2276" s="1">
        <v>412.7</v>
      </c>
      <c r="M2276" s="13">
        <v>460550.09</v>
      </c>
      <c r="N2276" s="1">
        <v>401557.1</v>
      </c>
      <c r="O2276" s="13"/>
    </row>
    <row r="2277">
      <c r="A2277" s="1" t="s">
        <v>11732</v>
      </c>
      <c r="B2277" s="1" t="s">
        <v>7172</v>
      </c>
      <c r="C2277" s="1" t="s">
        <v>11733</v>
      </c>
      <c r="D2277" s="1" t="s">
        <v>7210</v>
      </c>
      <c r="E2277" s="1">
        <v>493.0</v>
      </c>
      <c r="F2277" s="1">
        <v>583.17</v>
      </c>
      <c r="G2277" s="1" t="s">
        <v>7204</v>
      </c>
      <c r="H2277" s="12">
        <v>45723.0</v>
      </c>
      <c r="I2277" s="1">
        <v>3.0</v>
      </c>
      <c r="J2277" s="1">
        <v>2025.0</v>
      </c>
      <c r="K2277" s="1" t="s">
        <v>7170</v>
      </c>
      <c r="L2277" s="1">
        <v>138.2</v>
      </c>
      <c r="M2277" s="13">
        <v>287502.81</v>
      </c>
      <c r="N2277" s="1">
        <v>68132.6</v>
      </c>
      <c r="O2277" s="13"/>
    </row>
    <row r="2278">
      <c r="A2278" s="1" t="s">
        <v>11734</v>
      </c>
      <c r="B2278" s="1" t="s">
        <v>7160</v>
      </c>
      <c r="C2278" s="1" t="s">
        <v>11735</v>
      </c>
      <c r="D2278" s="1" t="s">
        <v>7174</v>
      </c>
      <c r="E2278" s="1">
        <v>394.0</v>
      </c>
      <c r="F2278" s="1">
        <v>407.56</v>
      </c>
      <c r="G2278" s="1" t="s">
        <v>7204</v>
      </c>
      <c r="H2278" s="12">
        <v>45930.0</v>
      </c>
      <c r="I2278" s="1">
        <v>9.0</v>
      </c>
      <c r="J2278" s="1">
        <v>2025.0</v>
      </c>
      <c r="K2278" s="1" t="s">
        <v>7170</v>
      </c>
      <c r="L2278" s="1">
        <v>149.3</v>
      </c>
      <c r="M2278" s="13">
        <v>160578.64</v>
      </c>
      <c r="N2278" s="1">
        <v>58824.2</v>
      </c>
      <c r="O2278" s="13"/>
    </row>
    <row r="2279">
      <c r="A2279" s="1" t="s">
        <v>11736</v>
      </c>
      <c r="B2279" s="1" t="s">
        <v>7160</v>
      </c>
      <c r="C2279" s="1" t="s">
        <v>11737</v>
      </c>
      <c r="D2279" s="1" t="s">
        <v>7162</v>
      </c>
      <c r="E2279" s="1">
        <v>632.0</v>
      </c>
      <c r="F2279" s="1">
        <v>321.29</v>
      </c>
      <c r="G2279" s="1" t="s">
        <v>7169</v>
      </c>
      <c r="H2279" s="12">
        <v>45983.0</v>
      </c>
      <c r="I2279" s="1">
        <v>11.0</v>
      </c>
      <c r="J2279" s="1">
        <v>2025.0</v>
      </c>
      <c r="K2279" s="1" t="s">
        <v>7170</v>
      </c>
      <c r="L2279" s="1">
        <v>476.3</v>
      </c>
      <c r="M2279" s="13">
        <v>203055.28</v>
      </c>
      <c r="N2279" s="1">
        <v>301021.6</v>
      </c>
      <c r="O2279" s="13"/>
    </row>
    <row r="2280">
      <c r="A2280" s="1" t="s">
        <v>11738</v>
      </c>
      <c r="B2280" s="1" t="s">
        <v>7180</v>
      </c>
      <c r="C2280" s="1" t="s">
        <v>11739</v>
      </c>
      <c r="D2280" s="1" t="s">
        <v>7213</v>
      </c>
      <c r="E2280" s="1">
        <v>586.0</v>
      </c>
      <c r="F2280" s="1">
        <v>476.25</v>
      </c>
      <c r="G2280" s="1" t="s">
        <v>7178</v>
      </c>
      <c r="H2280" s="12">
        <v>45901.0</v>
      </c>
      <c r="I2280" s="1">
        <v>9.0</v>
      </c>
      <c r="J2280" s="1">
        <v>2025.0</v>
      </c>
      <c r="K2280" s="1" t="s">
        <v>7170</v>
      </c>
      <c r="L2280" s="1">
        <v>429.1</v>
      </c>
      <c r="M2280" s="13">
        <v>279082.5</v>
      </c>
      <c r="N2280" s="1">
        <v>251452.6</v>
      </c>
      <c r="O2280" s="13"/>
    </row>
    <row r="2281">
      <c r="A2281" s="1" t="s">
        <v>11740</v>
      </c>
      <c r="B2281" s="1" t="s">
        <v>7180</v>
      </c>
      <c r="C2281" s="1" t="s">
        <v>11741</v>
      </c>
      <c r="D2281" s="1" t="s">
        <v>7213</v>
      </c>
      <c r="E2281" s="1">
        <v>808.0</v>
      </c>
      <c r="F2281" s="1">
        <v>372.54</v>
      </c>
      <c r="G2281" s="1" t="s">
        <v>7163</v>
      </c>
      <c r="H2281" s="12">
        <v>45717.0</v>
      </c>
      <c r="I2281" s="1">
        <v>3.0</v>
      </c>
      <c r="J2281" s="1">
        <v>2025.0</v>
      </c>
      <c r="K2281" s="1" t="s">
        <v>7164</v>
      </c>
      <c r="L2281" s="1">
        <v>263.4</v>
      </c>
      <c r="M2281" s="13">
        <v>301012.32</v>
      </c>
      <c r="N2281" s="1">
        <v>212827.2</v>
      </c>
      <c r="O2281" s="13"/>
    </row>
    <row r="2282">
      <c r="A2282" s="1" t="s">
        <v>11742</v>
      </c>
      <c r="B2282" s="1" t="s">
        <v>7202</v>
      </c>
      <c r="C2282" s="1" t="s">
        <v>11743</v>
      </c>
      <c r="D2282" s="1" t="s">
        <v>7213</v>
      </c>
      <c r="E2282" s="1">
        <v>639.0</v>
      </c>
      <c r="F2282" s="1">
        <v>444.72</v>
      </c>
      <c r="G2282" s="1" t="s">
        <v>7169</v>
      </c>
      <c r="H2282" s="12">
        <v>45914.0</v>
      </c>
      <c r="I2282" s="1">
        <v>9.0</v>
      </c>
      <c r="J2282" s="1">
        <v>2025.0</v>
      </c>
      <c r="K2282" s="1" t="s">
        <v>7164</v>
      </c>
      <c r="L2282" s="1">
        <v>174.9</v>
      </c>
      <c r="M2282" s="13">
        <v>284176.08</v>
      </c>
      <c r="N2282" s="1">
        <v>111761.1</v>
      </c>
      <c r="O2282" s="13"/>
    </row>
    <row r="2283">
      <c r="A2283" s="1" t="s">
        <v>11744</v>
      </c>
      <c r="B2283" s="1" t="s">
        <v>7160</v>
      </c>
      <c r="C2283" s="1" t="s">
        <v>11745</v>
      </c>
      <c r="D2283" s="1" t="s">
        <v>7188</v>
      </c>
      <c r="E2283" s="1">
        <v>388.0</v>
      </c>
      <c r="F2283" s="1">
        <v>523.95</v>
      </c>
      <c r="G2283" s="1" t="s">
        <v>7182</v>
      </c>
      <c r="H2283" s="12">
        <v>45701.0</v>
      </c>
      <c r="I2283" s="1">
        <v>2.0</v>
      </c>
      <c r="J2283" s="1">
        <v>2025.0</v>
      </c>
      <c r="K2283" s="1" t="s">
        <v>7164</v>
      </c>
      <c r="L2283" s="1">
        <v>398.9</v>
      </c>
      <c r="M2283" s="13">
        <v>203292.6</v>
      </c>
      <c r="N2283" s="1">
        <v>154773.2</v>
      </c>
      <c r="O2283" s="13"/>
    </row>
    <row r="2284">
      <c r="A2284" s="1" t="s">
        <v>11746</v>
      </c>
      <c r="B2284" s="1" t="s">
        <v>7166</v>
      </c>
      <c r="C2284" s="1" t="s">
        <v>11747</v>
      </c>
      <c r="D2284" s="1" t="s">
        <v>7210</v>
      </c>
      <c r="E2284" s="1">
        <v>874.0</v>
      </c>
      <c r="F2284" s="1">
        <v>435.44</v>
      </c>
      <c r="G2284" s="1" t="s">
        <v>7185</v>
      </c>
      <c r="H2284" s="12">
        <v>45801.0</v>
      </c>
      <c r="I2284" s="1">
        <v>5.0</v>
      </c>
      <c r="J2284" s="1">
        <v>2025.0</v>
      </c>
      <c r="K2284" s="1" t="s">
        <v>7170</v>
      </c>
      <c r="L2284" s="1">
        <v>380.9</v>
      </c>
      <c r="M2284" s="13">
        <v>380574.56</v>
      </c>
      <c r="N2284" s="1">
        <v>332906.6</v>
      </c>
      <c r="O2284" s="13"/>
    </row>
    <row r="2285">
      <c r="A2285" s="1" t="s">
        <v>11748</v>
      </c>
      <c r="B2285" s="1" t="s">
        <v>7160</v>
      </c>
      <c r="C2285" s="1" t="s">
        <v>11749</v>
      </c>
      <c r="D2285" s="1" t="s">
        <v>7174</v>
      </c>
      <c r="E2285" s="1">
        <v>820.0</v>
      </c>
      <c r="F2285" s="1">
        <v>573.41</v>
      </c>
      <c r="G2285" s="1" t="s">
        <v>7169</v>
      </c>
      <c r="H2285" s="12">
        <v>45673.0</v>
      </c>
      <c r="I2285" s="1">
        <v>1.0</v>
      </c>
      <c r="J2285" s="1">
        <v>2025.0</v>
      </c>
      <c r="K2285" s="1" t="s">
        <v>7164</v>
      </c>
      <c r="L2285" s="1">
        <v>196.3</v>
      </c>
      <c r="M2285" s="13">
        <v>470196.2</v>
      </c>
      <c r="N2285" s="1">
        <v>160966.0</v>
      </c>
      <c r="O2285" s="13"/>
    </row>
    <row r="2286">
      <c r="A2286" s="1" t="s">
        <v>11750</v>
      </c>
      <c r="B2286" s="1" t="s">
        <v>7176</v>
      </c>
      <c r="C2286" s="1" t="s">
        <v>11751</v>
      </c>
      <c r="D2286" s="1" t="s">
        <v>7188</v>
      </c>
      <c r="E2286" s="1">
        <v>138.0</v>
      </c>
      <c r="F2286" s="1">
        <v>414.79</v>
      </c>
      <c r="G2286" s="1" t="s">
        <v>7191</v>
      </c>
      <c r="H2286" s="12">
        <v>45766.0</v>
      </c>
      <c r="I2286" s="1">
        <v>4.0</v>
      </c>
      <c r="J2286" s="1">
        <v>2025.0</v>
      </c>
      <c r="K2286" s="1" t="s">
        <v>7164</v>
      </c>
      <c r="L2286" s="1">
        <v>259.9</v>
      </c>
      <c r="M2286" s="13">
        <v>57241.02</v>
      </c>
      <c r="N2286" s="1">
        <v>35866.2</v>
      </c>
      <c r="O2286" s="13"/>
    </row>
    <row r="2287">
      <c r="A2287" s="1" t="s">
        <v>11752</v>
      </c>
      <c r="B2287" s="1" t="s">
        <v>7176</v>
      </c>
      <c r="C2287" s="1" t="s">
        <v>11753</v>
      </c>
      <c r="D2287" s="1" t="s">
        <v>7210</v>
      </c>
      <c r="E2287" s="1">
        <v>893.0</v>
      </c>
      <c r="F2287" s="1">
        <v>307.28</v>
      </c>
      <c r="G2287" s="1" t="s">
        <v>7169</v>
      </c>
      <c r="H2287" s="12">
        <v>45712.0</v>
      </c>
      <c r="I2287" s="1">
        <v>2.0</v>
      </c>
      <c r="J2287" s="1">
        <v>2025.0</v>
      </c>
      <c r="K2287" s="1" t="s">
        <v>7164</v>
      </c>
      <c r="L2287" s="1">
        <v>288.1</v>
      </c>
      <c r="M2287" s="13">
        <v>274401.04</v>
      </c>
      <c r="N2287" s="1">
        <v>257273.3</v>
      </c>
      <c r="O2287" s="13"/>
    </row>
    <row r="2288">
      <c r="A2288" s="1" t="s">
        <v>11754</v>
      </c>
      <c r="B2288" s="1" t="s">
        <v>7172</v>
      </c>
      <c r="C2288" s="1" t="s">
        <v>11755</v>
      </c>
      <c r="D2288" s="1" t="s">
        <v>7188</v>
      </c>
      <c r="E2288" s="1">
        <v>222.0</v>
      </c>
      <c r="F2288" s="1">
        <v>453.64</v>
      </c>
      <c r="G2288" s="1" t="s">
        <v>7163</v>
      </c>
      <c r="H2288" s="12">
        <v>45919.0</v>
      </c>
      <c r="I2288" s="1">
        <v>9.0</v>
      </c>
      <c r="J2288" s="1">
        <v>2025.0</v>
      </c>
      <c r="K2288" s="1" t="s">
        <v>7164</v>
      </c>
      <c r="L2288" s="1">
        <v>188.2</v>
      </c>
      <c r="M2288" s="13">
        <v>100708.08</v>
      </c>
      <c r="N2288" s="1">
        <v>41780.4</v>
      </c>
      <c r="O2288" s="13"/>
    </row>
    <row r="2289">
      <c r="A2289" s="1" t="s">
        <v>11756</v>
      </c>
      <c r="B2289" s="1" t="s">
        <v>7160</v>
      </c>
      <c r="C2289" s="1" t="s">
        <v>11757</v>
      </c>
      <c r="D2289" s="1" t="s">
        <v>7168</v>
      </c>
      <c r="E2289" s="1">
        <v>193.0</v>
      </c>
      <c r="F2289" s="1">
        <v>487.02</v>
      </c>
      <c r="G2289" s="1" t="s">
        <v>7178</v>
      </c>
      <c r="H2289" s="12">
        <v>45712.0</v>
      </c>
      <c r="I2289" s="1">
        <v>2.0</v>
      </c>
      <c r="J2289" s="1">
        <v>2025.0</v>
      </c>
      <c r="K2289" s="1" t="s">
        <v>7164</v>
      </c>
      <c r="L2289" s="1">
        <v>114.1</v>
      </c>
      <c r="M2289" s="13">
        <v>93994.86</v>
      </c>
      <c r="N2289" s="1">
        <v>22021.3</v>
      </c>
      <c r="O2289" s="13"/>
    </row>
    <row r="2290">
      <c r="A2290" s="1" t="s">
        <v>11758</v>
      </c>
      <c r="B2290" s="1" t="s">
        <v>7176</v>
      </c>
      <c r="C2290" s="1" t="s">
        <v>11759</v>
      </c>
      <c r="D2290" s="1" t="s">
        <v>7188</v>
      </c>
      <c r="E2290" s="1">
        <v>578.0</v>
      </c>
      <c r="F2290" s="1">
        <v>401.63</v>
      </c>
      <c r="G2290" s="1" t="s">
        <v>7191</v>
      </c>
      <c r="H2290" s="12">
        <v>46017.0</v>
      </c>
      <c r="I2290" s="1">
        <v>12.0</v>
      </c>
      <c r="J2290" s="1">
        <v>2025.0</v>
      </c>
      <c r="K2290" s="1" t="s">
        <v>7170</v>
      </c>
      <c r="L2290" s="1">
        <v>321.7</v>
      </c>
      <c r="M2290" s="13">
        <v>232142.14</v>
      </c>
      <c r="N2290" s="1">
        <v>185942.6</v>
      </c>
      <c r="O2290" s="13"/>
    </row>
    <row r="2291">
      <c r="A2291" s="1" t="s">
        <v>11760</v>
      </c>
      <c r="B2291" s="1" t="s">
        <v>7202</v>
      </c>
      <c r="C2291" s="1" t="s">
        <v>11761</v>
      </c>
      <c r="D2291" s="1" t="s">
        <v>7213</v>
      </c>
      <c r="E2291" s="1">
        <v>582.0</v>
      </c>
      <c r="F2291" s="1">
        <v>486.31</v>
      </c>
      <c r="G2291" s="1" t="s">
        <v>7182</v>
      </c>
      <c r="H2291" s="12">
        <v>45814.0</v>
      </c>
      <c r="I2291" s="1">
        <v>6.0</v>
      </c>
      <c r="J2291" s="1">
        <v>2025.0</v>
      </c>
      <c r="K2291" s="1" t="s">
        <v>7170</v>
      </c>
      <c r="L2291" s="1">
        <v>397.6</v>
      </c>
      <c r="M2291" s="13">
        <v>283032.42</v>
      </c>
      <c r="N2291" s="1">
        <v>231403.2</v>
      </c>
      <c r="O2291" s="13"/>
    </row>
    <row r="2292">
      <c r="A2292" s="1" t="s">
        <v>11762</v>
      </c>
      <c r="B2292" s="1" t="s">
        <v>7166</v>
      </c>
      <c r="C2292" s="1" t="s">
        <v>11763</v>
      </c>
      <c r="D2292" s="1" t="s">
        <v>7168</v>
      </c>
      <c r="E2292" s="1">
        <v>406.0</v>
      </c>
      <c r="F2292" s="1">
        <v>522.18</v>
      </c>
      <c r="G2292" s="1" t="s">
        <v>7178</v>
      </c>
      <c r="H2292" s="12">
        <v>45751.0</v>
      </c>
      <c r="I2292" s="1">
        <v>4.0</v>
      </c>
      <c r="J2292" s="1">
        <v>2025.0</v>
      </c>
      <c r="K2292" s="1" t="s">
        <v>7164</v>
      </c>
      <c r="L2292" s="1">
        <v>285.9</v>
      </c>
      <c r="M2292" s="13">
        <v>212005.08</v>
      </c>
      <c r="N2292" s="1">
        <v>116075.4</v>
      </c>
      <c r="O2292" s="13"/>
    </row>
    <row r="2293">
      <c r="A2293" s="1" t="s">
        <v>11764</v>
      </c>
      <c r="B2293" s="1" t="s">
        <v>7180</v>
      </c>
      <c r="C2293" s="1" t="s">
        <v>11765</v>
      </c>
      <c r="D2293" s="1" t="s">
        <v>7210</v>
      </c>
      <c r="E2293" s="1">
        <v>337.0</v>
      </c>
      <c r="F2293" s="1">
        <v>520.41</v>
      </c>
      <c r="G2293" s="1" t="s">
        <v>7178</v>
      </c>
      <c r="H2293" s="12">
        <v>45819.0</v>
      </c>
      <c r="I2293" s="1">
        <v>6.0</v>
      </c>
      <c r="J2293" s="1">
        <v>2025.0</v>
      </c>
      <c r="K2293" s="1" t="s">
        <v>7164</v>
      </c>
      <c r="L2293" s="1">
        <v>395.7</v>
      </c>
      <c r="M2293" s="13">
        <v>175378.17</v>
      </c>
      <c r="N2293" s="1">
        <v>133350.9</v>
      </c>
      <c r="O2293" s="13"/>
    </row>
    <row r="2294">
      <c r="A2294" s="1" t="s">
        <v>11766</v>
      </c>
      <c r="B2294" s="1" t="s">
        <v>7180</v>
      </c>
      <c r="C2294" s="1" t="s">
        <v>11767</v>
      </c>
      <c r="D2294" s="1" t="s">
        <v>7162</v>
      </c>
      <c r="E2294" s="1">
        <v>860.0</v>
      </c>
      <c r="F2294" s="1">
        <v>403.49</v>
      </c>
      <c r="G2294" s="1" t="s">
        <v>7185</v>
      </c>
      <c r="H2294" s="12">
        <v>45922.0</v>
      </c>
      <c r="I2294" s="1">
        <v>9.0</v>
      </c>
      <c r="J2294" s="1">
        <v>2025.0</v>
      </c>
      <c r="K2294" s="1" t="s">
        <v>7164</v>
      </c>
      <c r="L2294" s="1">
        <v>313.1</v>
      </c>
      <c r="M2294" s="13">
        <v>347001.4</v>
      </c>
      <c r="N2294" s="1">
        <v>269266.0</v>
      </c>
      <c r="O2294" s="13"/>
    </row>
    <row r="2295">
      <c r="A2295" s="1" t="s">
        <v>11768</v>
      </c>
      <c r="B2295" s="1" t="s">
        <v>7176</v>
      </c>
      <c r="C2295" s="1" t="s">
        <v>11769</v>
      </c>
      <c r="D2295" s="1" t="s">
        <v>7198</v>
      </c>
      <c r="E2295" s="1">
        <v>215.0</v>
      </c>
      <c r="F2295" s="1">
        <v>377.97</v>
      </c>
      <c r="G2295" s="1" t="s">
        <v>7191</v>
      </c>
      <c r="H2295" s="12">
        <v>45815.0</v>
      </c>
      <c r="I2295" s="1">
        <v>6.0</v>
      </c>
      <c r="J2295" s="1">
        <v>2025.0</v>
      </c>
      <c r="K2295" s="1" t="s">
        <v>7170</v>
      </c>
      <c r="L2295" s="1">
        <v>176.7</v>
      </c>
      <c r="M2295" s="13">
        <v>81263.55</v>
      </c>
      <c r="N2295" s="1">
        <v>37990.5</v>
      </c>
      <c r="O2295" s="13"/>
    </row>
    <row r="2296">
      <c r="A2296" s="1" t="s">
        <v>11770</v>
      </c>
      <c r="B2296" s="1" t="s">
        <v>7176</v>
      </c>
      <c r="C2296" s="1" t="s">
        <v>11771</v>
      </c>
      <c r="D2296" s="1" t="s">
        <v>7198</v>
      </c>
      <c r="E2296" s="1">
        <v>956.0</v>
      </c>
      <c r="F2296" s="1">
        <v>572.68</v>
      </c>
      <c r="G2296" s="1" t="s">
        <v>7191</v>
      </c>
      <c r="H2296" s="12">
        <v>45950.0</v>
      </c>
      <c r="I2296" s="1">
        <v>10.0</v>
      </c>
      <c r="J2296" s="1">
        <v>2025.0</v>
      </c>
      <c r="K2296" s="1" t="s">
        <v>7170</v>
      </c>
      <c r="L2296" s="1">
        <v>406.6</v>
      </c>
      <c r="M2296" s="13">
        <v>547482.08</v>
      </c>
      <c r="N2296" s="1">
        <v>388709.6</v>
      </c>
      <c r="O2296" s="13"/>
    </row>
    <row r="2297">
      <c r="A2297" s="1" t="s">
        <v>11772</v>
      </c>
      <c r="B2297" s="1" t="s">
        <v>7166</v>
      </c>
      <c r="C2297" s="1" t="s">
        <v>11773</v>
      </c>
      <c r="D2297" s="1" t="s">
        <v>7213</v>
      </c>
      <c r="E2297" s="1">
        <v>637.0</v>
      </c>
      <c r="F2297" s="1">
        <v>351.7</v>
      </c>
      <c r="G2297" s="1" t="s">
        <v>7185</v>
      </c>
      <c r="H2297" s="12">
        <v>45892.0</v>
      </c>
      <c r="I2297" s="1">
        <v>8.0</v>
      </c>
      <c r="J2297" s="1">
        <v>2025.0</v>
      </c>
      <c r="K2297" s="1" t="s">
        <v>7164</v>
      </c>
      <c r="L2297" s="1">
        <v>310.2</v>
      </c>
      <c r="M2297" s="13">
        <v>224032.9</v>
      </c>
      <c r="N2297" s="1">
        <v>197597.4</v>
      </c>
      <c r="O2297" s="13"/>
    </row>
    <row r="2298">
      <c r="A2298" s="1" t="s">
        <v>11774</v>
      </c>
      <c r="B2298" s="1" t="s">
        <v>7176</v>
      </c>
      <c r="C2298" s="1" t="s">
        <v>11775</v>
      </c>
      <c r="D2298" s="1" t="s">
        <v>7198</v>
      </c>
      <c r="E2298" s="1">
        <v>171.0</v>
      </c>
      <c r="F2298" s="1">
        <v>597.18</v>
      </c>
      <c r="G2298" s="1" t="s">
        <v>7169</v>
      </c>
      <c r="H2298" s="12">
        <v>45835.0</v>
      </c>
      <c r="I2298" s="1">
        <v>6.0</v>
      </c>
      <c r="J2298" s="1">
        <v>2025.0</v>
      </c>
      <c r="K2298" s="1" t="s">
        <v>7164</v>
      </c>
      <c r="L2298" s="1">
        <v>373.8</v>
      </c>
      <c r="M2298" s="13">
        <v>102117.78</v>
      </c>
      <c r="N2298" s="1">
        <v>63919.8</v>
      </c>
      <c r="O2298" s="13"/>
    </row>
    <row r="2299">
      <c r="A2299" s="1" t="s">
        <v>11776</v>
      </c>
      <c r="B2299" s="1" t="s">
        <v>7206</v>
      </c>
      <c r="C2299" s="1" t="s">
        <v>11777</v>
      </c>
      <c r="D2299" s="1" t="s">
        <v>7210</v>
      </c>
      <c r="E2299" s="1">
        <v>403.0</v>
      </c>
      <c r="F2299" s="1">
        <v>527.99</v>
      </c>
      <c r="G2299" s="1" t="s">
        <v>7163</v>
      </c>
      <c r="H2299" s="12">
        <v>45830.0</v>
      </c>
      <c r="I2299" s="1">
        <v>6.0</v>
      </c>
      <c r="J2299" s="1">
        <v>2025.0</v>
      </c>
      <c r="K2299" s="1" t="s">
        <v>7170</v>
      </c>
      <c r="L2299" s="1">
        <v>464.8</v>
      </c>
      <c r="M2299" s="13">
        <v>212779.97</v>
      </c>
      <c r="N2299" s="1">
        <v>187314.4</v>
      </c>
      <c r="O2299" s="13"/>
    </row>
    <row r="2300">
      <c r="A2300" s="1" t="s">
        <v>11778</v>
      </c>
      <c r="B2300" s="1" t="s">
        <v>7206</v>
      </c>
      <c r="C2300" s="1" t="s">
        <v>11779</v>
      </c>
      <c r="D2300" s="1" t="s">
        <v>7213</v>
      </c>
      <c r="E2300" s="1">
        <v>937.0</v>
      </c>
      <c r="F2300" s="1">
        <v>302.63</v>
      </c>
      <c r="G2300" s="1" t="s">
        <v>7163</v>
      </c>
      <c r="H2300" s="12">
        <v>45802.0</v>
      </c>
      <c r="I2300" s="1">
        <v>5.0</v>
      </c>
      <c r="J2300" s="1">
        <v>2025.0</v>
      </c>
      <c r="K2300" s="1" t="s">
        <v>7170</v>
      </c>
      <c r="L2300" s="1">
        <v>113.1</v>
      </c>
      <c r="M2300" s="13">
        <v>283564.31</v>
      </c>
      <c r="N2300" s="1">
        <v>105974.7</v>
      </c>
      <c r="O2300" s="13"/>
    </row>
    <row r="2301">
      <c r="A2301" s="1" t="s">
        <v>11780</v>
      </c>
      <c r="B2301" s="1" t="s">
        <v>7172</v>
      </c>
      <c r="C2301" s="1" t="s">
        <v>11781</v>
      </c>
      <c r="D2301" s="1" t="s">
        <v>7188</v>
      </c>
      <c r="E2301" s="1">
        <v>456.0</v>
      </c>
      <c r="F2301" s="1">
        <v>394.32</v>
      </c>
      <c r="G2301" s="1" t="s">
        <v>7178</v>
      </c>
      <c r="H2301" s="12">
        <v>46020.0</v>
      </c>
      <c r="I2301" s="1">
        <v>12.0</v>
      </c>
      <c r="J2301" s="1">
        <v>2025.0</v>
      </c>
      <c r="K2301" s="1" t="s">
        <v>7164</v>
      </c>
      <c r="L2301" s="1">
        <v>394.4</v>
      </c>
      <c r="M2301" s="13">
        <v>179809.92</v>
      </c>
      <c r="N2301" s="1">
        <v>179846.4</v>
      </c>
      <c r="O2301" s="13"/>
    </row>
    <row r="2302">
      <c r="A2302" s="1" t="s">
        <v>11782</v>
      </c>
      <c r="B2302" s="1" t="s">
        <v>7172</v>
      </c>
      <c r="C2302" s="1" t="s">
        <v>11783</v>
      </c>
      <c r="D2302" s="1" t="s">
        <v>7162</v>
      </c>
      <c r="E2302" s="1">
        <v>700.0</v>
      </c>
      <c r="F2302" s="1">
        <v>542.23</v>
      </c>
      <c r="G2302" s="1" t="s">
        <v>7169</v>
      </c>
      <c r="H2302" s="12">
        <v>45915.0</v>
      </c>
      <c r="I2302" s="1">
        <v>9.0</v>
      </c>
      <c r="J2302" s="1">
        <v>2025.0</v>
      </c>
      <c r="K2302" s="1" t="s">
        <v>7170</v>
      </c>
      <c r="L2302" s="1">
        <v>472.7</v>
      </c>
      <c r="M2302" s="13">
        <v>379561.0</v>
      </c>
      <c r="N2302" s="1">
        <v>330890.0</v>
      </c>
      <c r="O2302" s="13"/>
    </row>
    <row r="2303">
      <c r="A2303" s="1" t="s">
        <v>11784</v>
      </c>
      <c r="B2303" s="1" t="s">
        <v>7206</v>
      </c>
      <c r="C2303" s="1" t="s">
        <v>11785</v>
      </c>
      <c r="D2303" s="1" t="s">
        <v>7210</v>
      </c>
      <c r="E2303" s="1">
        <v>355.0</v>
      </c>
      <c r="F2303" s="1">
        <v>520.71</v>
      </c>
      <c r="G2303" s="1" t="s">
        <v>7169</v>
      </c>
      <c r="H2303" s="12">
        <v>45727.0</v>
      </c>
      <c r="I2303" s="1">
        <v>3.0</v>
      </c>
      <c r="J2303" s="1">
        <v>2025.0</v>
      </c>
      <c r="K2303" s="1" t="s">
        <v>7170</v>
      </c>
      <c r="L2303" s="1">
        <v>120.4</v>
      </c>
      <c r="M2303" s="13">
        <v>184852.05</v>
      </c>
      <c r="N2303" s="1">
        <v>42742.0</v>
      </c>
      <c r="O2303" s="13"/>
    </row>
    <row r="2304">
      <c r="A2304" s="1" t="s">
        <v>11786</v>
      </c>
      <c r="B2304" s="1" t="s">
        <v>7166</v>
      </c>
      <c r="C2304" s="1" t="s">
        <v>11787</v>
      </c>
      <c r="D2304" s="1" t="s">
        <v>7198</v>
      </c>
      <c r="E2304" s="1">
        <v>489.0</v>
      </c>
      <c r="F2304" s="1">
        <v>314.87</v>
      </c>
      <c r="G2304" s="1" t="s">
        <v>7169</v>
      </c>
      <c r="H2304" s="12">
        <v>45677.0</v>
      </c>
      <c r="I2304" s="1">
        <v>1.0</v>
      </c>
      <c r="J2304" s="1">
        <v>2025.0</v>
      </c>
      <c r="K2304" s="1" t="s">
        <v>7164</v>
      </c>
      <c r="L2304" s="1">
        <v>118.9</v>
      </c>
      <c r="M2304" s="13">
        <v>153971.43</v>
      </c>
      <c r="N2304" s="1">
        <v>58142.1</v>
      </c>
      <c r="O2304" s="13"/>
    </row>
    <row r="2305">
      <c r="A2305" s="1" t="s">
        <v>11788</v>
      </c>
      <c r="B2305" s="1" t="s">
        <v>7166</v>
      </c>
      <c r="C2305" s="1" t="s">
        <v>11789</v>
      </c>
      <c r="D2305" s="1" t="s">
        <v>7168</v>
      </c>
      <c r="E2305" s="1">
        <v>642.0</v>
      </c>
      <c r="F2305" s="1">
        <v>416.45</v>
      </c>
      <c r="G2305" s="1" t="s">
        <v>7169</v>
      </c>
      <c r="H2305" s="12">
        <v>45999.0</v>
      </c>
      <c r="I2305" s="1">
        <v>12.0</v>
      </c>
      <c r="J2305" s="1">
        <v>2025.0</v>
      </c>
      <c r="K2305" s="1" t="s">
        <v>7170</v>
      </c>
      <c r="L2305" s="1">
        <v>452.6</v>
      </c>
      <c r="M2305" s="13">
        <v>267360.9</v>
      </c>
      <c r="N2305" s="1">
        <v>290569.2</v>
      </c>
      <c r="O2305" s="13"/>
    </row>
    <row r="2306">
      <c r="A2306" s="1" t="s">
        <v>11790</v>
      </c>
      <c r="B2306" s="1" t="s">
        <v>7202</v>
      </c>
      <c r="C2306" s="1" t="s">
        <v>11791</v>
      </c>
      <c r="D2306" s="1" t="s">
        <v>7198</v>
      </c>
      <c r="E2306" s="1">
        <v>597.0</v>
      </c>
      <c r="F2306" s="1">
        <v>521.09</v>
      </c>
      <c r="G2306" s="1" t="s">
        <v>7182</v>
      </c>
      <c r="H2306" s="12">
        <v>45974.0</v>
      </c>
      <c r="I2306" s="1">
        <v>11.0</v>
      </c>
      <c r="J2306" s="1">
        <v>2025.0</v>
      </c>
      <c r="K2306" s="1" t="s">
        <v>7164</v>
      </c>
      <c r="L2306" s="1">
        <v>466.0</v>
      </c>
      <c r="M2306" s="13">
        <v>311090.73</v>
      </c>
      <c r="N2306" s="1">
        <v>278202.0</v>
      </c>
      <c r="O2306" s="13"/>
    </row>
    <row r="2307">
      <c r="A2307" s="1" t="s">
        <v>11792</v>
      </c>
      <c r="B2307" s="1" t="s">
        <v>7172</v>
      </c>
      <c r="C2307" s="1" t="s">
        <v>11793</v>
      </c>
      <c r="D2307" s="1" t="s">
        <v>7188</v>
      </c>
      <c r="E2307" s="1">
        <v>643.0</v>
      </c>
      <c r="F2307" s="1">
        <v>328.58</v>
      </c>
      <c r="G2307" s="1" t="s">
        <v>7204</v>
      </c>
      <c r="H2307" s="12">
        <v>45721.0</v>
      </c>
      <c r="I2307" s="1">
        <v>3.0</v>
      </c>
      <c r="J2307" s="1">
        <v>2025.0</v>
      </c>
      <c r="K2307" s="1" t="s">
        <v>7170</v>
      </c>
      <c r="L2307" s="1">
        <v>271.7</v>
      </c>
      <c r="M2307" s="13">
        <v>211276.94</v>
      </c>
      <c r="N2307" s="1">
        <v>174703.1</v>
      </c>
      <c r="O2307" s="13"/>
    </row>
    <row r="2308">
      <c r="A2308" s="1" t="s">
        <v>11794</v>
      </c>
      <c r="B2308" s="1" t="s">
        <v>7202</v>
      </c>
      <c r="C2308" s="1" t="s">
        <v>11795</v>
      </c>
      <c r="D2308" s="1" t="s">
        <v>7162</v>
      </c>
      <c r="E2308" s="1">
        <v>103.0</v>
      </c>
      <c r="F2308" s="1">
        <v>355.93</v>
      </c>
      <c r="G2308" s="1" t="s">
        <v>7204</v>
      </c>
      <c r="H2308" s="12">
        <v>46010.0</v>
      </c>
      <c r="I2308" s="1">
        <v>12.0</v>
      </c>
      <c r="J2308" s="1">
        <v>2025.0</v>
      </c>
      <c r="K2308" s="1" t="s">
        <v>7164</v>
      </c>
      <c r="L2308" s="1">
        <v>375.7</v>
      </c>
      <c r="M2308" s="13">
        <v>36660.79</v>
      </c>
      <c r="N2308" s="1">
        <v>38697.1</v>
      </c>
      <c r="O2308" s="13"/>
    </row>
    <row r="2309">
      <c r="A2309" s="1" t="s">
        <v>11796</v>
      </c>
      <c r="B2309" s="1" t="s">
        <v>7176</v>
      </c>
      <c r="C2309" s="1" t="s">
        <v>11797</v>
      </c>
      <c r="D2309" s="1" t="s">
        <v>7198</v>
      </c>
      <c r="E2309" s="1">
        <v>481.0</v>
      </c>
      <c r="F2309" s="1">
        <v>541.73</v>
      </c>
      <c r="G2309" s="1" t="s">
        <v>7191</v>
      </c>
      <c r="H2309" s="12">
        <v>45767.0</v>
      </c>
      <c r="I2309" s="1">
        <v>4.0</v>
      </c>
      <c r="J2309" s="1">
        <v>2025.0</v>
      </c>
      <c r="K2309" s="1" t="s">
        <v>7170</v>
      </c>
      <c r="L2309" s="1">
        <v>118.8</v>
      </c>
      <c r="M2309" s="13">
        <v>260572.13</v>
      </c>
      <c r="N2309" s="1">
        <v>57142.8</v>
      </c>
      <c r="O2309" s="13"/>
    </row>
    <row r="2310">
      <c r="A2310" s="1" t="s">
        <v>11798</v>
      </c>
      <c r="B2310" s="1" t="s">
        <v>7202</v>
      </c>
      <c r="C2310" s="1" t="s">
        <v>11799</v>
      </c>
      <c r="D2310" s="1" t="s">
        <v>7198</v>
      </c>
      <c r="E2310" s="1">
        <v>750.0</v>
      </c>
      <c r="F2310" s="1">
        <v>321.76</v>
      </c>
      <c r="G2310" s="1" t="s">
        <v>7204</v>
      </c>
      <c r="H2310" s="12">
        <v>46013.0</v>
      </c>
      <c r="I2310" s="1">
        <v>12.0</v>
      </c>
      <c r="J2310" s="1">
        <v>2025.0</v>
      </c>
      <c r="K2310" s="1" t="s">
        <v>7164</v>
      </c>
      <c r="L2310" s="1">
        <v>318.4</v>
      </c>
      <c r="M2310" s="13">
        <v>241320.0</v>
      </c>
      <c r="N2310" s="1">
        <v>238800.0</v>
      </c>
      <c r="O2310" s="13"/>
    </row>
    <row r="2311">
      <c r="A2311" s="1" t="s">
        <v>11800</v>
      </c>
      <c r="B2311" s="1" t="s">
        <v>7176</v>
      </c>
      <c r="C2311" s="1" t="s">
        <v>11801</v>
      </c>
      <c r="D2311" s="1" t="s">
        <v>7198</v>
      </c>
      <c r="E2311" s="1">
        <v>509.0</v>
      </c>
      <c r="F2311" s="1">
        <v>402.43</v>
      </c>
      <c r="G2311" s="1" t="s">
        <v>7191</v>
      </c>
      <c r="H2311" s="12">
        <v>45876.0</v>
      </c>
      <c r="I2311" s="1">
        <v>8.0</v>
      </c>
      <c r="J2311" s="1">
        <v>2025.0</v>
      </c>
      <c r="K2311" s="1" t="s">
        <v>7164</v>
      </c>
      <c r="L2311" s="1">
        <v>310.6</v>
      </c>
      <c r="M2311" s="13">
        <v>204836.87</v>
      </c>
      <c r="N2311" s="1">
        <v>158095.4</v>
      </c>
      <c r="O2311" s="13"/>
    </row>
    <row r="2312">
      <c r="A2312" s="1" t="s">
        <v>11802</v>
      </c>
      <c r="B2312" s="1" t="s">
        <v>7160</v>
      </c>
      <c r="C2312" s="1" t="s">
        <v>11803</v>
      </c>
      <c r="D2312" s="1" t="s">
        <v>7162</v>
      </c>
      <c r="E2312" s="1">
        <v>640.0</v>
      </c>
      <c r="F2312" s="1">
        <v>505.97</v>
      </c>
      <c r="G2312" s="1" t="s">
        <v>7163</v>
      </c>
      <c r="H2312" s="12">
        <v>45797.0</v>
      </c>
      <c r="I2312" s="1">
        <v>5.0</v>
      </c>
      <c r="J2312" s="1">
        <v>2025.0</v>
      </c>
      <c r="K2312" s="1" t="s">
        <v>7170</v>
      </c>
      <c r="L2312" s="1">
        <v>449.5</v>
      </c>
      <c r="M2312" s="13">
        <v>323820.8</v>
      </c>
      <c r="N2312" s="1">
        <v>287680.0</v>
      </c>
      <c r="O2312" s="13"/>
    </row>
    <row r="2313">
      <c r="A2313" s="1" t="s">
        <v>11804</v>
      </c>
      <c r="B2313" s="1" t="s">
        <v>7172</v>
      </c>
      <c r="C2313" s="1" t="s">
        <v>11805</v>
      </c>
      <c r="D2313" s="1" t="s">
        <v>7168</v>
      </c>
      <c r="E2313" s="1">
        <v>939.0</v>
      </c>
      <c r="F2313" s="1">
        <v>401.5</v>
      </c>
      <c r="G2313" s="1" t="s">
        <v>7182</v>
      </c>
      <c r="H2313" s="12">
        <v>45807.0</v>
      </c>
      <c r="I2313" s="1">
        <v>5.0</v>
      </c>
      <c r="J2313" s="1">
        <v>2025.0</v>
      </c>
      <c r="K2313" s="1" t="s">
        <v>7164</v>
      </c>
      <c r="L2313" s="1">
        <v>263.0</v>
      </c>
      <c r="M2313" s="13">
        <v>377008.5</v>
      </c>
      <c r="N2313" s="1">
        <v>246957.0</v>
      </c>
      <c r="O2313" s="13"/>
    </row>
    <row r="2314">
      <c r="A2314" s="1" t="s">
        <v>11806</v>
      </c>
      <c r="B2314" s="1" t="s">
        <v>7166</v>
      </c>
      <c r="C2314" s="1" t="s">
        <v>11807</v>
      </c>
      <c r="D2314" s="1" t="s">
        <v>7162</v>
      </c>
      <c r="E2314" s="1">
        <v>311.0</v>
      </c>
      <c r="F2314" s="1">
        <v>536.8</v>
      </c>
      <c r="G2314" s="1" t="s">
        <v>7204</v>
      </c>
      <c r="H2314" s="12">
        <v>46014.0</v>
      </c>
      <c r="I2314" s="1">
        <v>12.0</v>
      </c>
      <c r="J2314" s="1">
        <v>2025.0</v>
      </c>
      <c r="K2314" s="1" t="s">
        <v>7164</v>
      </c>
      <c r="L2314" s="1">
        <v>107.3</v>
      </c>
      <c r="M2314" s="13">
        <v>166944.8</v>
      </c>
      <c r="N2314" s="1">
        <v>33370.3</v>
      </c>
      <c r="O2314" s="13"/>
    </row>
    <row r="2315">
      <c r="A2315" s="1" t="s">
        <v>11808</v>
      </c>
      <c r="B2315" s="1" t="s">
        <v>7176</v>
      </c>
      <c r="C2315" s="1" t="s">
        <v>11809</v>
      </c>
      <c r="D2315" s="1" t="s">
        <v>7198</v>
      </c>
      <c r="E2315" s="1">
        <v>692.0</v>
      </c>
      <c r="F2315" s="1">
        <v>548.03</v>
      </c>
      <c r="G2315" s="1" t="s">
        <v>7191</v>
      </c>
      <c r="H2315" s="12">
        <v>46019.0</v>
      </c>
      <c r="I2315" s="1">
        <v>12.0</v>
      </c>
      <c r="J2315" s="1">
        <v>2025.0</v>
      </c>
      <c r="K2315" s="1" t="s">
        <v>7170</v>
      </c>
      <c r="L2315" s="1">
        <v>373.3</v>
      </c>
      <c r="M2315" s="13">
        <v>379236.76</v>
      </c>
      <c r="N2315" s="1">
        <v>258323.6</v>
      </c>
      <c r="O2315" s="13"/>
    </row>
    <row r="2316">
      <c r="A2316" s="1" t="s">
        <v>11810</v>
      </c>
      <c r="B2316" s="1" t="s">
        <v>7180</v>
      </c>
      <c r="C2316" s="1" t="s">
        <v>11811</v>
      </c>
      <c r="D2316" s="1" t="s">
        <v>7188</v>
      </c>
      <c r="E2316" s="1">
        <v>359.0</v>
      </c>
      <c r="F2316" s="1">
        <v>439.47</v>
      </c>
      <c r="G2316" s="1" t="s">
        <v>7204</v>
      </c>
      <c r="H2316" s="12">
        <v>45718.0</v>
      </c>
      <c r="I2316" s="1">
        <v>3.0</v>
      </c>
      <c r="J2316" s="1">
        <v>2025.0</v>
      </c>
      <c r="K2316" s="1" t="s">
        <v>7164</v>
      </c>
      <c r="L2316" s="1">
        <v>131.1</v>
      </c>
      <c r="M2316" s="13">
        <v>157769.73</v>
      </c>
      <c r="N2316" s="1">
        <v>47064.9</v>
      </c>
      <c r="O2316" s="13"/>
    </row>
    <row r="2317">
      <c r="A2317" s="1" t="s">
        <v>11812</v>
      </c>
      <c r="B2317" s="1" t="s">
        <v>7172</v>
      </c>
      <c r="C2317" s="1" t="s">
        <v>11813</v>
      </c>
      <c r="D2317" s="1" t="s">
        <v>7188</v>
      </c>
      <c r="E2317" s="1">
        <v>809.0</v>
      </c>
      <c r="F2317" s="1">
        <v>402.92</v>
      </c>
      <c r="G2317" s="1" t="s">
        <v>7204</v>
      </c>
      <c r="H2317" s="12">
        <v>45776.0</v>
      </c>
      <c r="I2317" s="1">
        <v>4.0</v>
      </c>
      <c r="J2317" s="1">
        <v>2025.0</v>
      </c>
      <c r="K2317" s="1" t="s">
        <v>7170</v>
      </c>
      <c r="L2317" s="1">
        <v>113.9</v>
      </c>
      <c r="M2317" s="13">
        <v>325962.28</v>
      </c>
      <c r="N2317" s="1">
        <v>92145.1</v>
      </c>
      <c r="O2317" s="13"/>
    </row>
    <row r="2318">
      <c r="A2318" s="1" t="s">
        <v>11814</v>
      </c>
      <c r="B2318" s="1" t="s">
        <v>7176</v>
      </c>
      <c r="C2318" s="1" t="s">
        <v>11815</v>
      </c>
      <c r="D2318" s="1" t="s">
        <v>7198</v>
      </c>
      <c r="E2318" s="1">
        <v>677.0</v>
      </c>
      <c r="F2318" s="1">
        <v>343.62</v>
      </c>
      <c r="G2318" s="1" t="s">
        <v>7191</v>
      </c>
      <c r="H2318" s="12">
        <v>45687.0</v>
      </c>
      <c r="I2318" s="1">
        <v>1.0</v>
      </c>
      <c r="J2318" s="1">
        <v>2025.0</v>
      </c>
      <c r="K2318" s="1" t="s">
        <v>7164</v>
      </c>
      <c r="L2318" s="1">
        <v>263.5</v>
      </c>
      <c r="M2318" s="13">
        <v>232630.74</v>
      </c>
      <c r="N2318" s="1">
        <v>178389.5</v>
      </c>
      <c r="O2318" s="13"/>
    </row>
    <row r="2319">
      <c r="A2319" s="1" t="s">
        <v>11816</v>
      </c>
      <c r="B2319" s="1" t="s">
        <v>7206</v>
      </c>
      <c r="C2319" s="1" t="s">
        <v>11817</v>
      </c>
      <c r="D2319" s="1" t="s">
        <v>7213</v>
      </c>
      <c r="E2319" s="1">
        <v>549.0</v>
      </c>
      <c r="F2319" s="1">
        <v>593.81</v>
      </c>
      <c r="G2319" s="1" t="s">
        <v>7185</v>
      </c>
      <c r="H2319" s="12">
        <v>45672.0</v>
      </c>
      <c r="I2319" s="1">
        <v>1.0</v>
      </c>
      <c r="J2319" s="1">
        <v>2025.0</v>
      </c>
      <c r="K2319" s="1" t="s">
        <v>7164</v>
      </c>
      <c r="L2319" s="1">
        <v>398.0</v>
      </c>
      <c r="M2319" s="13">
        <v>326001.69</v>
      </c>
      <c r="N2319" s="1">
        <v>218502.0</v>
      </c>
      <c r="O2319" s="13"/>
    </row>
    <row r="2320">
      <c r="A2320" s="1" t="s">
        <v>11818</v>
      </c>
      <c r="B2320" s="1" t="s">
        <v>7176</v>
      </c>
      <c r="C2320" s="1" t="s">
        <v>11819</v>
      </c>
      <c r="D2320" s="1" t="s">
        <v>7168</v>
      </c>
      <c r="E2320" s="1">
        <v>677.0</v>
      </c>
      <c r="F2320" s="1">
        <v>592.96</v>
      </c>
      <c r="G2320" s="1" t="s">
        <v>7163</v>
      </c>
      <c r="H2320" s="12">
        <v>45850.0</v>
      </c>
      <c r="I2320" s="1">
        <v>7.0</v>
      </c>
      <c r="J2320" s="1">
        <v>2025.0</v>
      </c>
      <c r="K2320" s="1" t="s">
        <v>7164</v>
      </c>
      <c r="L2320" s="1">
        <v>477.0</v>
      </c>
      <c r="M2320" s="13">
        <v>401433.92</v>
      </c>
      <c r="N2320" s="1">
        <v>322929.0</v>
      </c>
      <c r="O2320" s="13"/>
    </row>
    <row r="2321">
      <c r="A2321" s="1" t="s">
        <v>11820</v>
      </c>
      <c r="B2321" s="1" t="s">
        <v>7166</v>
      </c>
      <c r="C2321" s="1" t="s">
        <v>11821</v>
      </c>
      <c r="D2321" s="1" t="s">
        <v>7174</v>
      </c>
      <c r="E2321" s="1">
        <v>841.0</v>
      </c>
      <c r="F2321" s="1">
        <v>409.21</v>
      </c>
      <c r="G2321" s="1" t="s">
        <v>7178</v>
      </c>
      <c r="H2321" s="12">
        <v>45972.0</v>
      </c>
      <c r="I2321" s="1">
        <v>11.0</v>
      </c>
      <c r="J2321" s="1">
        <v>2025.0</v>
      </c>
      <c r="K2321" s="1" t="s">
        <v>7164</v>
      </c>
      <c r="L2321" s="1">
        <v>397.4</v>
      </c>
      <c r="M2321" s="13">
        <v>344145.61</v>
      </c>
      <c r="N2321" s="1">
        <v>334213.4</v>
      </c>
      <c r="O2321" s="13"/>
    </row>
    <row r="2322">
      <c r="A2322" s="1" t="s">
        <v>11822</v>
      </c>
      <c r="B2322" s="1" t="s">
        <v>7206</v>
      </c>
      <c r="C2322" s="1" t="s">
        <v>11823</v>
      </c>
      <c r="D2322" s="1" t="s">
        <v>7213</v>
      </c>
      <c r="E2322" s="1">
        <v>474.0</v>
      </c>
      <c r="F2322" s="1">
        <v>388.33</v>
      </c>
      <c r="G2322" s="1" t="s">
        <v>7178</v>
      </c>
      <c r="H2322" s="12">
        <v>46005.0</v>
      </c>
      <c r="I2322" s="1">
        <v>12.0</v>
      </c>
      <c r="J2322" s="1">
        <v>2025.0</v>
      </c>
      <c r="K2322" s="1" t="s">
        <v>7170</v>
      </c>
      <c r="L2322" s="1">
        <v>296.7</v>
      </c>
      <c r="M2322" s="13">
        <v>184068.42</v>
      </c>
      <c r="N2322" s="1">
        <v>140635.8</v>
      </c>
      <c r="O2322" s="13"/>
    </row>
    <row r="2323">
      <c r="A2323" s="1" t="s">
        <v>11824</v>
      </c>
      <c r="B2323" s="1" t="s">
        <v>7166</v>
      </c>
      <c r="C2323" s="1" t="s">
        <v>11825</v>
      </c>
      <c r="D2323" s="1" t="s">
        <v>7168</v>
      </c>
      <c r="E2323" s="1">
        <v>545.0</v>
      </c>
      <c r="F2323" s="1">
        <v>327.96</v>
      </c>
      <c r="G2323" s="1" t="s">
        <v>7169</v>
      </c>
      <c r="H2323" s="12">
        <v>45687.0</v>
      </c>
      <c r="I2323" s="1">
        <v>1.0</v>
      </c>
      <c r="J2323" s="1">
        <v>2025.0</v>
      </c>
      <c r="K2323" s="1" t="s">
        <v>7164</v>
      </c>
      <c r="L2323" s="1">
        <v>120.3</v>
      </c>
      <c r="M2323" s="13">
        <v>178738.2</v>
      </c>
      <c r="N2323" s="1">
        <v>65563.5</v>
      </c>
      <c r="O2323" s="13"/>
    </row>
    <row r="2324">
      <c r="A2324" s="1" t="s">
        <v>11826</v>
      </c>
      <c r="B2324" s="1" t="s">
        <v>7166</v>
      </c>
      <c r="C2324" s="1" t="s">
        <v>11827</v>
      </c>
      <c r="D2324" s="1" t="s">
        <v>7168</v>
      </c>
      <c r="E2324" s="1">
        <v>522.0</v>
      </c>
      <c r="F2324" s="1">
        <v>463.8</v>
      </c>
      <c r="G2324" s="1" t="s">
        <v>7178</v>
      </c>
      <c r="H2324" s="12">
        <v>45709.0</v>
      </c>
      <c r="I2324" s="1">
        <v>2.0</v>
      </c>
      <c r="J2324" s="1">
        <v>2025.0</v>
      </c>
      <c r="K2324" s="1" t="s">
        <v>7164</v>
      </c>
      <c r="L2324" s="1">
        <v>110.3</v>
      </c>
      <c r="M2324" s="13">
        <v>242103.6</v>
      </c>
      <c r="N2324" s="1">
        <v>57576.6</v>
      </c>
      <c r="O2324" s="13"/>
    </row>
    <row r="2325">
      <c r="A2325" s="1" t="s">
        <v>11828</v>
      </c>
      <c r="B2325" s="1" t="s">
        <v>7172</v>
      </c>
      <c r="C2325" s="1" t="s">
        <v>11829</v>
      </c>
      <c r="D2325" s="1" t="s">
        <v>7174</v>
      </c>
      <c r="E2325" s="1">
        <v>812.0</v>
      </c>
      <c r="F2325" s="1">
        <v>467.15</v>
      </c>
      <c r="G2325" s="1" t="s">
        <v>7178</v>
      </c>
      <c r="H2325" s="12">
        <v>45914.0</v>
      </c>
      <c r="I2325" s="1">
        <v>9.0</v>
      </c>
      <c r="J2325" s="1">
        <v>2025.0</v>
      </c>
      <c r="K2325" s="1" t="s">
        <v>7170</v>
      </c>
      <c r="L2325" s="1">
        <v>465.9</v>
      </c>
      <c r="M2325" s="13">
        <v>379325.8</v>
      </c>
      <c r="N2325" s="1">
        <v>378310.8</v>
      </c>
      <c r="O2325" s="13"/>
    </row>
    <row r="2326">
      <c r="A2326" s="1" t="s">
        <v>11830</v>
      </c>
      <c r="B2326" s="1" t="s">
        <v>7202</v>
      </c>
      <c r="C2326" s="1" t="s">
        <v>11831</v>
      </c>
      <c r="D2326" s="1" t="s">
        <v>7162</v>
      </c>
      <c r="E2326" s="1">
        <v>978.0</v>
      </c>
      <c r="F2326" s="1">
        <v>323.82</v>
      </c>
      <c r="G2326" s="1" t="s">
        <v>7182</v>
      </c>
      <c r="H2326" s="12">
        <v>45951.0</v>
      </c>
      <c r="I2326" s="1">
        <v>10.0</v>
      </c>
      <c r="J2326" s="1">
        <v>2025.0</v>
      </c>
      <c r="K2326" s="1" t="s">
        <v>7170</v>
      </c>
      <c r="L2326" s="1">
        <v>445.3</v>
      </c>
      <c r="M2326" s="13">
        <v>316695.96</v>
      </c>
      <c r="N2326" s="1">
        <v>435503.4</v>
      </c>
      <c r="O2326" s="13"/>
    </row>
    <row r="2327">
      <c r="A2327" s="1" t="s">
        <v>11832</v>
      </c>
      <c r="B2327" s="1" t="s">
        <v>7202</v>
      </c>
      <c r="C2327" s="1" t="s">
        <v>11833</v>
      </c>
      <c r="D2327" s="1" t="s">
        <v>7162</v>
      </c>
      <c r="E2327" s="1">
        <v>794.0</v>
      </c>
      <c r="F2327" s="1">
        <v>430.84</v>
      </c>
      <c r="G2327" s="1" t="s">
        <v>7204</v>
      </c>
      <c r="H2327" s="12">
        <v>45802.0</v>
      </c>
      <c r="I2327" s="1">
        <v>5.0</v>
      </c>
      <c r="J2327" s="1">
        <v>2025.0</v>
      </c>
      <c r="K2327" s="1" t="s">
        <v>7170</v>
      </c>
      <c r="L2327" s="1">
        <v>187.1</v>
      </c>
      <c r="M2327" s="13">
        <v>342086.96</v>
      </c>
      <c r="N2327" s="1">
        <v>148557.4</v>
      </c>
      <c r="O2327" s="13"/>
    </row>
    <row r="2328">
      <c r="A2328" s="1" t="s">
        <v>11834</v>
      </c>
      <c r="B2328" s="1" t="s">
        <v>7180</v>
      </c>
      <c r="C2328" s="1" t="s">
        <v>11835</v>
      </c>
      <c r="D2328" s="1" t="s">
        <v>7210</v>
      </c>
      <c r="E2328" s="1">
        <v>193.0</v>
      </c>
      <c r="F2328" s="1">
        <v>517.95</v>
      </c>
      <c r="G2328" s="1" t="s">
        <v>7185</v>
      </c>
      <c r="H2328" s="12">
        <v>45688.0</v>
      </c>
      <c r="I2328" s="1">
        <v>1.0</v>
      </c>
      <c r="J2328" s="1">
        <v>2025.0</v>
      </c>
      <c r="K2328" s="1" t="s">
        <v>7170</v>
      </c>
      <c r="L2328" s="1">
        <v>220.5</v>
      </c>
      <c r="M2328" s="13">
        <v>99964.35</v>
      </c>
      <c r="N2328" s="1">
        <v>42556.5</v>
      </c>
      <c r="O2328" s="13"/>
    </row>
    <row r="2329">
      <c r="A2329" s="1" t="s">
        <v>11836</v>
      </c>
      <c r="B2329" s="1" t="s">
        <v>7160</v>
      </c>
      <c r="C2329" s="1" t="s">
        <v>11837</v>
      </c>
      <c r="D2329" s="1" t="s">
        <v>7162</v>
      </c>
      <c r="E2329" s="1">
        <v>298.0</v>
      </c>
      <c r="F2329" s="1">
        <v>409.33</v>
      </c>
      <c r="G2329" s="1" t="s">
        <v>7182</v>
      </c>
      <c r="H2329" s="12">
        <v>45805.0</v>
      </c>
      <c r="I2329" s="1">
        <v>5.0</v>
      </c>
      <c r="J2329" s="1">
        <v>2025.0</v>
      </c>
      <c r="K2329" s="1" t="s">
        <v>7170</v>
      </c>
      <c r="L2329" s="1">
        <v>478.5</v>
      </c>
      <c r="M2329" s="13">
        <v>121980.34</v>
      </c>
      <c r="N2329" s="1">
        <v>142593.0</v>
      </c>
      <c r="O2329" s="13"/>
    </row>
    <row r="2330">
      <c r="A2330" s="1" t="s">
        <v>11838</v>
      </c>
      <c r="B2330" s="1" t="s">
        <v>7176</v>
      </c>
      <c r="C2330" s="1" t="s">
        <v>11839</v>
      </c>
      <c r="D2330" s="1" t="s">
        <v>7168</v>
      </c>
      <c r="E2330" s="1">
        <v>899.0</v>
      </c>
      <c r="F2330" s="1">
        <v>310.74</v>
      </c>
      <c r="G2330" s="1" t="s">
        <v>7204</v>
      </c>
      <c r="H2330" s="12">
        <v>45793.0</v>
      </c>
      <c r="I2330" s="1">
        <v>5.0</v>
      </c>
      <c r="J2330" s="1">
        <v>2025.0</v>
      </c>
      <c r="K2330" s="1" t="s">
        <v>7164</v>
      </c>
      <c r="L2330" s="1">
        <v>251.3</v>
      </c>
      <c r="M2330" s="13">
        <v>279355.26</v>
      </c>
      <c r="N2330" s="1">
        <v>225918.7</v>
      </c>
      <c r="O2330" s="13"/>
    </row>
    <row r="2331">
      <c r="A2331" s="1" t="s">
        <v>11840</v>
      </c>
      <c r="B2331" s="1" t="s">
        <v>7206</v>
      </c>
      <c r="C2331" s="1" t="s">
        <v>11841</v>
      </c>
      <c r="D2331" s="1" t="s">
        <v>7162</v>
      </c>
      <c r="E2331" s="1">
        <v>396.0</v>
      </c>
      <c r="F2331" s="1">
        <v>407.21</v>
      </c>
      <c r="G2331" s="1" t="s">
        <v>7182</v>
      </c>
      <c r="H2331" s="12">
        <v>45848.0</v>
      </c>
      <c r="I2331" s="1">
        <v>7.0</v>
      </c>
      <c r="J2331" s="1">
        <v>2025.0</v>
      </c>
      <c r="K2331" s="1" t="s">
        <v>7170</v>
      </c>
      <c r="L2331" s="1">
        <v>115.7</v>
      </c>
      <c r="M2331" s="13">
        <v>161255.16</v>
      </c>
      <c r="N2331" s="1">
        <v>45817.2</v>
      </c>
      <c r="O2331" s="13"/>
    </row>
    <row r="2332">
      <c r="A2332" s="1" t="s">
        <v>11842</v>
      </c>
      <c r="B2332" s="1" t="s">
        <v>7160</v>
      </c>
      <c r="C2332" s="1" t="s">
        <v>11843</v>
      </c>
      <c r="D2332" s="1" t="s">
        <v>7188</v>
      </c>
      <c r="E2332" s="1">
        <v>250.0</v>
      </c>
      <c r="F2332" s="1">
        <v>351.34</v>
      </c>
      <c r="G2332" s="1" t="s">
        <v>7204</v>
      </c>
      <c r="H2332" s="12">
        <v>45743.0</v>
      </c>
      <c r="I2332" s="1">
        <v>3.0</v>
      </c>
      <c r="J2332" s="1">
        <v>2025.0</v>
      </c>
      <c r="K2332" s="1" t="s">
        <v>7164</v>
      </c>
      <c r="L2332" s="1">
        <v>173.8</v>
      </c>
      <c r="M2332" s="13">
        <v>87835.0</v>
      </c>
      <c r="N2332" s="1">
        <v>43450.0</v>
      </c>
      <c r="O2332" s="13"/>
    </row>
    <row r="2333">
      <c r="A2333" s="1" t="s">
        <v>11844</v>
      </c>
      <c r="B2333" s="1" t="s">
        <v>7202</v>
      </c>
      <c r="C2333" s="1" t="s">
        <v>11845</v>
      </c>
      <c r="D2333" s="1" t="s">
        <v>7174</v>
      </c>
      <c r="E2333" s="1">
        <v>595.0</v>
      </c>
      <c r="F2333" s="1">
        <v>341.89</v>
      </c>
      <c r="G2333" s="1" t="s">
        <v>7204</v>
      </c>
      <c r="H2333" s="12">
        <v>45901.0</v>
      </c>
      <c r="I2333" s="1">
        <v>9.0</v>
      </c>
      <c r="J2333" s="1">
        <v>2025.0</v>
      </c>
      <c r="K2333" s="1" t="s">
        <v>7170</v>
      </c>
      <c r="L2333" s="1">
        <v>476.1</v>
      </c>
      <c r="M2333" s="13">
        <v>203424.55</v>
      </c>
      <c r="N2333" s="1">
        <v>283279.5</v>
      </c>
      <c r="O2333" s="13"/>
    </row>
    <row r="2334">
      <c r="A2334" s="1" t="s">
        <v>11846</v>
      </c>
      <c r="B2334" s="1" t="s">
        <v>7180</v>
      </c>
      <c r="C2334" s="1" t="s">
        <v>11847</v>
      </c>
      <c r="D2334" s="1" t="s">
        <v>7168</v>
      </c>
      <c r="E2334" s="1">
        <v>103.0</v>
      </c>
      <c r="F2334" s="1">
        <v>480.85</v>
      </c>
      <c r="G2334" s="1" t="s">
        <v>7163</v>
      </c>
      <c r="H2334" s="12">
        <v>45781.0</v>
      </c>
      <c r="I2334" s="1">
        <v>5.0</v>
      </c>
      <c r="J2334" s="1">
        <v>2025.0</v>
      </c>
      <c r="K2334" s="1" t="s">
        <v>7164</v>
      </c>
      <c r="L2334" s="1">
        <v>353.3</v>
      </c>
      <c r="M2334" s="13">
        <v>49527.55</v>
      </c>
      <c r="N2334" s="1">
        <v>36389.9</v>
      </c>
      <c r="O2334" s="13"/>
    </row>
    <row r="2335">
      <c r="A2335" s="1" t="s">
        <v>11848</v>
      </c>
      <c r="B2335" s="1" t="s">
        <v>7202</v>
      </c>
      <c r="C2335" s="1" t="s">
        <v>11849</v>
      </c>
      <c r="D2335" s="1" t="s">
        <v>7168</v>
      </c>
      <c r="E2335" s="1">
        <v>217.0</v>
      </c>
      <c r="F2335" s="1">
        <v>308.04</v>
      </c>
      <c r="G2335" s="1" t="s">
        <v>7169</v>
      </c>
      <c r="H2335" s="12">
        <v>45737.0</v>
      </c>
      <c r="I2335" s="1">
        <v>3.0</v>
      </c>
      <c r="J2335" s="1">
        <v>2025.0</v>
      </c>
      <c r="K2335" s="1" t="s">
        <v>7164</v>
      </c>
      <c r="L2335" s="1">
        <v>423.2</v>
      </c>
      <c r="M2335" s="13">
        <v>66844.68</v>
      </c>
      <c r="N2335" s="1">
        <v>91834.4</v>
      </c>
      <c r="O2335" s="13"/>
    </row>
    <row r="2336">
      <c r="A2336" s="1" t="s">
        <v>11850</v>
      </c>
      <c r="B2336" s="1" t="s">
        <v>7172</v>
      </c>
      <c r="C2336" s="1" t="s">
        <v>11851</v>
      </c>
      <c r="D2336" s="1" t="s">
        <v>7188</v>
      </c>
      <c r="E2336" s="1">
        <v>904.0</v>
      </c>
      <c r="F2336" s="1">
        <v>513.15</v>
      </c>
      <c r="G2336" s="1" t="s">
        <v>7169</v>
      </c>
      <c r="H2336" s="12">
        <v>45898.0</v>
      </c>
      <c r="I2336" s="1">
        <v>8.0</v>
      </c>
      <c r="J2336" s="1">
        <v>2025.0</v>
      </c>
      <c r="K2336" s="1" t="s">
        <v>7164</v>
      </c>
      <c r="L2336" s="1">
        <v>397.7</v>
      </c>
      <c r="M2336" s="13">
        <v>463887.6</v>
      </c>
      <c r="N2336" s="1">
        <v>359520.8</v>
      </c>
      <c r="O2336" s="13"/>
    </row>
    <row r="2337">
      <c r="A2337" s="1" t="s">
        <v>11852</v>
      </c>
      <c r="B2337" s="1" t="s">
        <v>7180</v>
      </c>
      <c r="C2337" s="1" t="s">
        <v>11853</v>
      </c>
      <c r="D2337" s="1" t="s">
        <v>7188</v>
      </c>
      <c r="E2337" s="1">
        <v>447.0</v>
      </c>
      <c r="F2337" s="1">
        <v>343.06</v>
      </c>
      <c r="G2337" s="1" t="s">
        <v>7182</v>
      </c>
      <c r="H2337" s="12">
        <v>46010.0</v>
      </c>
      <c r="I2337" s="1">
        <v>12.0</v>
      </c>
      <c r="J2337" s="1">
        <v>2025.0</v>
      </c>
      <c r="K2337" s="1" t="s">
        <v>7164</v>
      </c>
      <c r="L2337" s="1">
        <v>381.1</v>
      </c>
      <c r="M2337" s="13">
        <v>153347.82</v>
      </c>
      <c r="N2337" s="1">
        <v>170351.7</v>
      </c>
      <c r="O2337" s="13"/>
    </row>
    <row r="2338">
      <c r="A2338" s="1" t="s">
        <v>11854</v>
      </c>
      <c r="B2338" s="1" t="s">
        <v>7176</v>
      </c>
      <c r="C2338" s="1" t="s">
        <v>11855</v>
      </c>
      <c r="D2338" s="1" t="s">
        <v>7162</v>
      </c>
      <c r="E2338" s="1">
        <v>790.0</v>
      </c>
      <c r="F2338" s="1">
        <v>573.28</v>
      </c>
      <c r="G2338" s="1" t="s">
        <v>7185</v>
      </c>
      <c r="H2338" s="12">
        <v>45819.0</v>
      </c>
      <c r="I2338" s="1">
        <v>6.0</v>
      </c>
      <c r="J2338" s="1">
        <v>2025.0</v>
      </c>
      <c r="K2338" s="1" t="s">
        <v>7170</v>
      </c>
      <c r="L2338" s="1">
        <v>176.6</v>
      </c>
      <c r="M2338" s="13">
        <v>452891.2</v>
      </c>
      <c r="N2338" s="1">
        <v>139514.0</v>
      </c>
      <c r="O2338" s="13"/>
    </row>
    <row r="2339">
      <c r="A2339" s="1" t="s">
        <v>11856</v>
      </c>
      <c r="B2339" s="1" t="s">
        <v>7206</v>
      </c>
      <c r="C2339" s="1" t="s">
        <v>11857</v>
      </c>
      <c r="D2339" s="1" t="s">
        <v>7210</v>
      </c>
      <c r="E2339" s="1">
        <v>492.0</v>
      </c>
      <c r="F2339" s="1">
        <v>454.04</v>
      </c>
      <c r="G2339" s="1" t="s">
        <v>7185</v>
      </c>
      <c r="H2339" s="12">
        <v>45763.0</v>
      </c>
      <c r="I2339" s="1">
        <v>4.0</v>
      </c>
      <c r="J2339" s="1">
        <v>2025.0</v>
      </c>
      <c r="K2339" s="1" t="s">
        <v>7170</v>
      </c>
      <c r="L2339" s="1">
        <v>172.1</v>
      </c>
      <c r="M2339" s="13">
        <v>223387.68</v>
      </c>
      <c r="N2339" s="1">
        <v>84673.2</v>
      </c>
      <c r="O2339" s="13"/>
    </row>
    <row r="2340">
      <c r="A2340" s="1" t="s">
        <v>11858</v>
      </c>
      <c r="B2340" s="1" t="s">
        <v>7180</v>
      </c>
      <c r="C2340" s="1" t="s">
        <v>11859</v>
      </c>
      <c r="D2340" s="1" t="s">
        <v>7188</v>
      </c>
      <c r="E2340" s="1">
        <v>531.0</v>
      </c>
      <c r="F2340" s="1">
        <v>530.33</v>
      </c>
      <c r="G2340" s="1" t="s">
        <v>7163</v>
      </c>
      <c r="H2340" s="12">
        <v>45790.0</v>
      </c>
      <c r="I2340" s="1">
        <v>5.0</v>
      </c>
      <c r="J2340" s="1">
        <v>2025.0</v>
      </c>
      <c r="K2340" s="1" t="s">
        <v>7170</v>
      </c>
      <c r="L2340" s="1">
        <v>145.3</v>
      </c>
      <c r="M2340" s="13">
        <v>281605.23</v>
      </c>
      <c r="N2340" s="1">
        <v>77154.3</v>
      </c>
      <c r="O2340" s="13"/>
    </row>
    <row r="2341">
      <c r="A2341" s="1" t="s">
        <v>11860</v>
      </c>
      <c r="B2341" s="1" t="s">
        <v>7206</v>
      </c>
      <c r="C2341" s="1" t="s">
        <v>11861</v>
      </c>
      <c r="D2341" s="1" t="s">
        <v>7198</v>
      </c>
      <c r="E2341" s="1">
        <v>954.0</v>
      </c>
      <c r="F2341" s="1">
        <v>412.41</v>
      </c>
      <c r="G2341" s="1" t="s">
        <v>7204</v>
      </c>
      <c r="H2341" s="12">
        <v>45961.0</v>
      </c>
      <c r="I2341" s="1">
        <v>10.0</v>
      </c>
      <c r="J2341" s="1">
        <v>2025.0</v>
      </c>
      <c r="K2341" s="1" t="s">
        <v>7170</v>
      </c>
      <c r="L2341" s="1">
        <v>130.4</v>
      </c>
      <c r="M2341" s="13">
        <v>393439.14</v>
      </c>
      <c r="N2341" s="1">
        <v>124401.6</v>
      </c>
      <c r="O2341" s="13"/>
    </row>
    <row r="2342">
      <c r="A2342" s="1" t="s">
        <v>11862</v>
      </c>
      <c r="B2342" s="1" t="s">
        <v>7206</v>
      </c>
      <c r="C2342" s="1" t="s">
        <v>11863</v>
      </c>
      <c r="D2342" s="1" t="s">
        <v>7168</v>
      </c>
      <c r="E2342" s="1">
        <v>452.0</v>
      </c>
      <c r="F2342" s="1">
        <v>470.36</v>
      </c>
      <c r="G2342" s="1" t="s">
        <v>7204</v>
      </c>
      <c r="H2342" s="12">
        <v>45852.0</v>
      </c>
      <c r="I2342" s="1">
        <v>7.0</v>
      </c>
      <c r="J2342" s="1">
        <v>2025.0</v>
      </c>
      <c r="K2342" s="1" t="s">
        <v>7170</v>
      </c>
      <c r="L2342" s="1">
        <v>391.5</v>
      </c>
      <c r="M2342" s="13">
        <v>212602.72</v>
      </c>
      <c r="N2342" s="1">
        <v>176958.0</v>
      </c>
      <c r="O2342" s="13"/>
    </row>
    <row r="2343">
      <c r="A2343" s="1" t="s">
        <v>11864</v>
      </c>
      <c r="B2343" s="1" t="s">
        <v>7172</v>
      </c>
      <c r="C2343" s="1" t="s">
        <v>11865</v>
      </c>
      <c r="D2343" s="1" t="s">
        <v>7198</v>
      </c>
      <c r="E2343" s="1">
        <v>689.0</v>
      </c>
      <c r="F2343" s="1">
        <v>596.69</v>
      </c>
      <c r="G2343" s="1" t="s">
        <v>7185</v>
      </c>
      <c r="H2343" s="12">
        <v>45863.0</v>
      </c>
      <c r="I2343" s="1">
        <v>7.0</v>
      </c>
      <c r="J2343" s="1">
        <v>2025.0</v>
      </c>
      <c r="K2343" s="1" t="s">
        <v>7170</v>
      </c>
      <c r="L2343" s="1">
        <v>300.3</v>
      </c>
      <c r="M2343" s="13">
        <v>411119.41</v>
      </c>
      <c r="N2343" s="1">
        <v>206906.7</v>
      </c>
      <c r="O2343" s="13"/>
    </row>
    <row r="2344">
      <c r="A2344" s="1" t="s">
        <v>11866</v>
      </c>
      <c r="B2344" s="1" t="s">
        <v>7180</v>
      </c>
      <c r="C2344" s="1" t="s">
        <v>11867</v>
      </c>
      <c r="D2344" s="1" t="s">
        <v>7188</v>
      </c>
      <c r="E2344" s="1">
        <v>971.0</v>
      </c>
      <c r="F2344" s="1">
        <v>417.95</v>
      </c>
      <c r="G2344" s="1" t="s">
        <v>7204</v>
      </c>
      <c r="H2344" s="12">
        <v>45842.0</v>
      </c>
      <c r="I2344" s="1">
        <v>7.0</v>
      </c>
      <c r="J2344" s="1">
        <v>2025.0</v>
      </c>
      <c r="K2344" s="1" t="s">
        <v>7170</v>
      </c>
      <c r="L2344" s="1">
        <v>410.3</v>
      </c>
      <c r="M2344" s="13">
        <v>405829.45</v>
      </c>
      <c r="N2344" s="1">
        <v>398401.3</v>
      </c>
      <c r="O2344" s="13"/>
    </row>
    <row r="2345">
      <c r="A2345" s="1" t="s">
        <v>11868</v>
      </c>
      <c r="B2345" s="1" t="s">
        <v>7176</v>
      </c>
      <c r="C2345" s="1" t="s">
        <v>11869</v>
      </c>
      <c r="D2345" s="1" t="s">
        <v>7198</v>
      </c>
      <c r="E2345" s="1">
        <v>389.0</v>
      </c>
      <c r="F2345" s="1">
        <v>332.34</v>
      </c>
      <c r="G2345" s="1" t="s">
        <v>7169</v>
      </c>
      <c r="H2345" s="12">
        <v>45816.0</v>
      </c>
      <c r="I2345" s="1">
        <v>6.0</v>
      </c>
      <c r="J2345" s="1">
        <v>2025.0</v>
      </c>
      <c r="K2345" s="1" t="s">
        <v>7164</v>
      </c>
      <c r="L2345" s="1">
        <v>210.8</v>
      </c>
      <c r="M2345" s="13">
        <v>129280.26</v>
      </c>
      <c r="N2345" s="1">
        <v>82001.2</v>
      </c>
      <c r="O2345" s="13"/>
    </row>
    <row r="2346">
      <c r="A2346" s="1" t="s">
        <v>11870</v>
      </c>
      <c r="B2346" s="1" t="s">
        <v>7176</v>
      </c>
      <c r="C2346" s="1" t="s">
        <v>11871</v>
      </c>
      <c r="D2346" s="1" t="s">
        <v>7210</v>
      </c>
      <c r="E2346" s="1">
        <v>961.0</v>
      </c>
      <c r="F2346" s="1">
        <v>432.48</v>
      </c>
      <c r="G2346" s="1" t="s">
        <v>7182</v>
      </c>
      <c r="H2346" s="12">
        <v>45875.0</v>
      </c>
      <c r="I2346" s="1">
        <v>8.0</v>
      </c>
      <c r="J2346" s="1">
        <v>2025.0</v>
      </c>
      <c r="K2346" s="1" t="s">
        <v>7164</v>
      </c>
      <c r="L2346" s="1">
        <v>127.5</v>
      </c>
      <c r="M2346" s="13">
        <v>415613.28</v>
      </c>
      <c r="N2346" s="1">
        <v>122527.5</v>
      </c>
      <c r="O2346" s="13"/>
    </row>
    <row r="2347">
      <c r="A2347" s="1" t="s">
        <v>11872</v>
      </c>
      <c r="B2347" s="1" t="s">
        <v>7206</v>
      </c>
      <c r="C2347" s="1" t="s">
        <v>11873</v>
      </c>
      <c r="D2347" s="1" t="s">
        <v>7168</v>
      </c>
      <c r="E2347" s="1">
        <v>321.0</v>
      </c>
      <c r="F2347" s="1">
        <v>532.59</v>
      </c>
      <c r="G2347" s="1" t="s">
        <v>7169</v>
      </c>
      <c r="H2347" s="12">
        <v>45845.0</v>
      </c>
      <c r="I2347" s="1">
        <v>7.0</v>
      </c>
      <c r="J2347" s="1">
        <v>2025.0</v>
      </c>
      <c r="K2347" s="1" t="s">
        <v>7170</v>
      </c>
      <c r="L2347" s="1">
        <v>374.9</v>
      </c>
      <c r="M2347" s="13">
        <v>170961.39</v>
      </c>
      <c r="N2347" s="1">
        <v>120342.9</v>
      </c>
      <c r="O2347" s="13"/>
    </row>
    <row r="2348">
      <c r="A2348" s="1" t="s">
        <v>11874</v>
      </c>
      <c r="B2348" s="1" t="s">
        <v>7160</v>
      </c>
      <c r="C2348" s="1" t="s">
        <v>11875</v>
      </c>
      <c r="D2348" s="1" t="s">
        <v>7213</v>
      </c>
      <c r="E2348" s="1">
        <v>966.0</v>
      </c>
      <c r="F2348" s="1">
        <v>444.28</v>
      </c>
      <c r="G2348" s="1" t="s">
        <v>7169</v>
      </c>
      <c r="H2348" s="12">
        <v>45727.0</v>
      </c>
      <c r="I2348" s="1">
        <v>3.0</v>
      </c>
      <c r="J2348" s="1">
        <v>2025.0</v>
      </c>
      <c r="K2348" s="1" t="s">
        <v>7164</v>
      </c>
      <c r="L2348" s="1">
        <v>175.8</v>
      </c>
      <c r="M2348" s="13">
        <v>429174.48</v>
      </c>
      <c r="N2348" s="1">
        <v>169822.8</v>
      </c>
      <c r="O2348" s="13"/>
    </row>
    <row r="2349">
      <c r="A2349" s="1" t="s">
        <v>11876</v>
      </c>
      <c r="B2349" s="1" t="s">
        <v>7166</v>
      </c>
      <c r="C2349" s="1" t="s">
        <v>11877</v>
      </c>
      <c r="D2349" s="1" t="s">
        <v>7162</v>
      </c>
      <c r="E2349" s="1">
        <v>582.0</v>
      </c>
      <c r="F2349" s="1">
        <v>535.68</v>
      </c>
      <c r="G2349" s="1" t="s">
        <v>7204</v>
      </c>
      <c r="H2349" s="12">
        <v>45721.0</v>
      </c>
      <c r="I2349" s="1">
        <v>3.0</v>
      </c>
      <c r="J2349" s="1">
        <v>2025.0</v>
      </c>
      <c r="K2349" s="1" t="s">
        <v>7164</v>
      </c>
      <c r="L2349" s="1">
        <v>197.9</v>
      </c>
      <c r="M2349" s="13">
        <v>311765.76</v>
      </c>
      <c r="N2349" s="1">
        <v>115177.8</v>
      </c>
      <c r="O2349" s="13"/>
    </row>
    <row r="2350">
      <c r="A2350" s="1" t="s">
        <v>11878</v>
      </c>
      <c r="B2350" s="1" t="s">
        <v>7180</v>
      </c>
      <c r="C2350" s="1" t="s">
        <v>11879</v>
      </c>
      <c r="D2350" s="1" t="s">
        <v>7210</v>
      </c>
      <c r="E2350" s="1">
        <v>348.0</v>
      </c>
      <c r="F2350" s="1">
        <v>328.09</v>
      </c>
      <c r="G2350" s="1" t="s">
        <v>7163</v>
      </c>
      <c r="H2350" s="12">
        <v>46000.0</v>
      </c>
      <c r="I2350" s="1">
        <v>12.0</v>
      </c>
      <c r="J2350" s="1">
        <v>2025.0</v>
      </c>
      <c r="K2350" s="1" t="s">
        <v>7164</v>
      </c>
      <c r="L2350" s="1">
        <v>308.0</v>
      </c>
      <c r="M2350" s="13">
        <v>114175.32</v>
      </c>
      <c r="N2350" s="1">
        <v>107184.0</v>
      </c>
      <c r="O2350" s="13"/>
    </row>
    <row r="2351">
      <c r="A2351" s="1" t="s">
        <v>11880</v>
      </c>
      <c r="B2351" s="1" t="s">
        <v>7202</v>
      </c>
      <c r="C2351" s="1" t="s">
        <v>11881</v>
      </c>
      <c r="D2351" s="1" t="s">
        <v>7210</v>
      </c>
      <c r="E2351" s="1">
        <v>710.0</v>
      </c>
      <c r="F2351" s="1">
        <v>425.79</v>
      </c>
      <c r="G2351" s="1" t="s">
        <v>7185</v>
      </c>
      <c r="H2351" s="12">
        <v>45869.0</v>
      </c>
      <c r="I2351" s="1">
        <v>7.0</v>
      </c>
      <c r="J2351" s="1">
        <v>2025.0</v>
      </c>
      <c r="K2351" s="1" t="s">
        <v>7170</v>
      </c>
      <c r="L2351" s="1">
        <v>345.8</v>
      </c>
      <c r="M2351" s="13">
        <v>302310.9</v>
      </c>
      <c r="N2351" s="1">
        <v>245518.0</v>
      </c>
      <c r="O2351" s="13"/>
    </row>
    <row r="2352">
      <c r="A2352" s="1" t="s">
        <v>11882</v>
      </c>
      <c r="B2352" s="1" t="s">
        <v>7160</v>
      </c>
      <c r="C2352" s="1" t="s">
        <v>11883</v>
      </c>
      <c r="D2352" s="1" t="s">
        <v>7213</v>
      </c>
      <c r="E2352" s="1">
        <v>806.0</v>
      </c>
      <c r="F2352" s="1">
        <v>427.79</v>
      </c>
      <c r="G2352" s="1" t="s">
        <v>7182</v>
      </c>
      <c r="H2352" s="12">
        <v>45826.0</v>
      </c>
      <c r="I2352" s="1">
        <v>6.0</v>
      </c>
      <c r="J2352" s="1">
        <v>2025.0</v>
      </c>
      <c r="K2352" s="1" t="s">
        <v>7164</v>
      </c>
      <c r="L2352" s="1">
        <v>310.8</v>
      </c>
      <c r="M2352" s="13">
        <v>344798.74</v>
      </c>
      <c r="N2352" s="1">
        <v>250504.8</v>
      </c>
      <c r="O2352" s="13"/>
    </row>
    <row r="2353">
      <c r="A2353" s="1" t="s">
        <v>11884</v>
      </c>
      <c r="B2353" s="1" t="s">
        <v>7176</v>
      </c>
      <c r="C2353" s="1" t="s">
        <v>11885</v>
      </c>
      <c r="D2353" s="1" t="s">
        <v>7162</v>
      </c>
      <c r="E2353" s="1">
        <v>797.0</v>
      </c>
      <c r="F2353" s="1">
        <v>354.45</v>
      </c>
      <c r="G2353" s="1" t="s">
        <v>7182</v>
      </c>
      <c r="H2353" s="12">
        <v>45820.0</v>
      </c>
      <c r="I2353" s="1">
        <v>6.0</v>
      </c>
      <c r="J2353" s="1">
        <v>2025.0</v>
      </c>
      <c r="K2353" s="1" t="s">
        <v>7170</v>
      </c>
      <c r="L2353" s="1">
        <v>464.1</v>
      </c>
      <c r="M2353" s="13">
        <v>282496.65</v>
      </c>
      <c r="N2353" s="1">
        <v>369887.7</v>
      </c>
      <c r="O2353" s="13"/>
    </row>
    <row r="2354">
      <c r="A2354" s="1" t="s">
        <v>11886</v>
      </c>
      <c r="B2354" s="1" t="s">
        <v>7172</v>
      </c>
      <c r="C2354" s="1" t="s">
        <v>11887</v>
      </c>
      <c r="D2354" s="1" t="s">
        <v>7174</v>
      </c>
      <c r="E2354" s="1">
        <v>495.0</v>
      </c>
      <c r="F2354" s="1">
        <v>488.03</v>
      </c>
      <c r="G2354" s="1" t="s">
        <v>7185</v>
      </c>
      <c r="H2354" s="12">
        <v>45986.0</v>
      </c>
      <c r="I2354" s="1">
        <v>11.0</v>
      </c>
      <c r="J2354" s="1">
        <v>2025.0</v>
      </c>
      <c r="K2354" s="1" t="s">
        <v>7164</v>
      </c>
      <c r="L2354" s="1">
        <v>310.4</v>
      </c>
      <c r="M2354" s="13">
        <v>241574.85</v>
      </c>
      <c r="N2354" s="1">
        <v>153648.0</v>
      </c>
      <c r="O2354" s="13"/>
    </row>
    <row r="2355">
      <c r="A2355" s="1" t="s">
        <v>11888</v>
      </c>
      <c r="B2355" s="1" t="s">
        <v>7180</v>
      </c>
      <c r="C2355" s="1" t="s">
        <v>11889</v>
      </c>
      <c r="D2355" s="1" t="s">
        <v>7174</v>
      </c>
      <c r="E2355" s="1">
        <v>567.0</v>
      </c>
      <c r="F2355" s="1">
        <v>527.39</v>
      </c>
      <c r="G2355" s="1" t="s">
        <v>7204</v>
      </c>
      <c r="H2355" s="12">
        <v>45796.0</v>
      </c>
      <c r="I2355" s="1">
        <v>5.0</v>
      </c>
      <c r="J2355" s="1">
        <v>2025.0</v>
      </c>
      <c r="K2355" s="1" t="s">
        <v>7164</v>
      </c>
      <c r="L2355" s="1">
        <v>294.6</v>
      </c>
      <c r="M2355" s="13">
        <v>299030.13</v>
      </c>
      <c r="N2355" s="1">
        <v>167038.2</v>
      </c>
      <c r="O2355" s="13"/>
    </row>
    <row r="2356">
      <c r="A2356" s="1" t="s">
        <v>11890</v>
      </c>
      <c r="B2356" s="1" t="s">
        <v>7180</v>
      </c>
      <c r="C2356" s="1" t="s">
        <v>11891</v>
      </c>
      <c r="D2356" s="1" t="s">
        <v>7168</v>
      </c>
      <c r="E2356" s="1">
        <v>610.0</v>
      </c>
      <c r="F2356" s="1">
        <v>454.69</v>
      </c>
      <c r="G2356" s="1" t="s">
        <v>7182</v>
      </c>
      <c r="H2356" s="12">
        <v>45756.0</v>
      </c>
      <c r="I2356" s="1">
        <v>4.0</v>
      </c>
      <c r="J2356" s="1">
        <v>2025.0</v>
      </c>
      <c r="K2356" s="1" t="s">
        <v>7170</v>
      </c>
      <c r="L2356" s="1">
        <v>158.8</v>
      </c>
      <c r="M2356" s="13">
        <v>277360.9</v>
      </c>
      <c r="N2356" s="1">
        <v>96868.0</v>
      </c>
      <c r="O2356" s="13"/>
    </row>
    <row r="2357">
      <c r="A2357" s="1" t="s">
        <v>11892</v>
      </c>
      <c r="B2357" s="1" t="s">
        <v>7176</v>
      </c>
      <c r="C2357" s="1" t="s">
        <v>11893</v>
      </c>
      <c r="D2357" s="1" t="s">
        <v>7213</v>
      </c>
      <c r="E2357" s="1">
        <v>108.0</v>
      </c>
      <c r="F2357" s="1">
        <v>576.14</v>
      </c>
      <c r="G2357" s="1" t="s">
        <v>7178</v>
      </c>
      <c r="H2357" s="12">
        <v>45847.0</v>
      </c>
      <c r="I2357" s="1">
        <v>7.0</v>
      </c>
      <c r="J2357" s="1">
        <v>2025.0</v>
      </c>
      <c r="K2357" s="1" t="s">
        <v>7170</v>
      </c>
      <c r="L2357" s="1">
        <v>365.8</v>
      </c>
      <c r="M2357" s="13">
        <v>62223.12</v>
      </c>
      <c r="N2357" s="1">
        <v>39506.4</v>
      </c>
      <c r="O2357" s="13"/>
    </row>
    <row r="2358">
      <c r="A2358" s="1" t="s">
        <v>11894</v>
      </c>
      <c r="B2358" s="1" t="s">
        <v>7166</v>
      </c>
      <c r="C2358" s="1" t="s">
        <v>11895</v>
      </c>
      <c r="D2358" s="1" t="s">
        <v>7213</v>
      </c>
      <c r="E2358" s="1">
        <v>343.0</v>
      </c>
      <c r="F2358" s="1">
        <v>580.55</v>
      </c>
      <c r="G2358" s="1" t="s">
        <v>7178</v>
      </c>
      <c r="H2358" s="12">
        <v>45686.0</v>
      </c>
      <c r="I2358" s="1">
        <v>1.0</v>
      </c>
      <c r="J2358" s="1">
        <v>2025.0</v>
      </c>
      <c r="K2358" s="1" t="s">
        <v>7170</v>
      </c>
      <c r="L2358" s="1">
        <v>326.7</v>
      </c>
      <c r="M2358" s="13">
        <v>199128.65</v>
      </c>
      <c r="N2358" s="1">
        <v>112058.1</v>
      </c>
      <c r="O2358" s="13"/>
    </row>
    <row r="2359">
      <c r="A2359" s="1" t="s">
        <v>11896</v>
      </c>
      <c r="B2359" s="1" t="s">
        <v>7206</v>
      </c>
      <c r="C2359" s="1" t="s">
        <v>11897</v>
      </c>
      <c r="D2359" s="1" t="s">
        <v>7210</v>
      </c>
      <c r="E2359" s="1">
        <v>623.0</v>
      </c>
      <c r="F2359" s="1">
        <v>439.48</v>
      </c>
      <c r="G2359" s="1" t="s">
        <v>7169</v>
      </c>
      <c r="H2359" s="12">
        <v>45828.0</v>
      </c>
      <c r="I2359" s="1">
        <v>6.0</v>
      </c>
      <c r="J2359" s="1">
        <v>2025.0</v>
      </c>
      <c r="K2359" s="1" t="s">
        <v>7170</v>
      </c>
      <c r="L2359" s="1">
        <v>162.1</v>
      </c>
      <c r="M2359" s="13">
        <v>273796.04</v>
      </c>
      <c r="N2359" s="1">
        <v>100988.3</v>
      </c>
      <c r="O2359" s="13"/>
    </row>
    <row r="2360">
      <c r="A2360" s="1" t="s">
        <v>11898</v>
      </c>
      <c r="B2360" s="1" t="s">
        <v>7160</v>
      </c>
      <c r="C2360" s="1" t="s">
        <v>11899</v>
      </c>
      <c r="D2360" s="1" t="s">
        <v>7174</v>
      </c>
      <c r="E2360" s="1">
        <v>127.0</v>
      </c>
      <c r="F2360" s="1">
        <v>509.72</v>
      </c>
      <c r="G2360" s="1" t="s">
        <v>7204</v>
      </c>
      <c r="H2360" s="12">
        <v>45830.0</v>
      </c>
      <c r="I2360" s="1">
        <v>6.0</v>
      </c>
      <c r="J2360" s="1">
        <v>2025.0</v>
      </c>
      <c r="K2360" s="1" t="s">
        <v>7170</v>
      </c>
      <c r="L2360" s="1">
        <v>423.2</v>
      </c>
      <c r="M2360" s="13">
        <v>64734.44</v>
      </c>
      <c r="N2360" s="1">
        <v>53746.4</v>
      </c>
      <c r="O2360" s="13"/>
    </row>
    <row r="2361">
      <c r="A2361" s="1" t="s">
        <v>11900</v>
      </c>
      <c r="B2361" s="1" t="s">
        <v>7166</v>
      </c>
      <c r="C2361" s="1" t="s">
        <v>11901</v>
      </c>
      <c r="D2361" s="1" t="s">
        <v>7162</v>
      </c>
      <c r="E2361" s="1">
        <v>121.0</v>
      </c>
      <c r="F2361" s="1">
        <v>557.54</v>
      </c>
      <c r="G2361" s="1" t="s">
        <v>7163</v>
      </c>
      <c r="H2361" s="12">
        <v>45681.0</v>
      </c>
      <c r="I2361" s="1">
        <v>1.0</v>
      </c>
      <c r="J2361" s="1">
        <v>2025.0</v>
      </c>
      <c r="K2361" s="1" t="s">
        <v>7164</v>
      </c>
      <c r="L2361" s="1">
        <v>479.0</v>
      </c>
      <c r="M2361" s="13">
        <v>67462.34</v>
      </c>
      <c r="N2361" s="1">
        <v>57959.0</v>
      </c>
      <c r="O2361" s="13"/>
    </row>
    <row r="2362">
      <c r="A2362" s="1" t="s">
        <v>11902</v>
      </c>
      <c r="B2362" s="1" t="s">
        <v>7206</v>
      </c>
      <c r="C2362" s="1" t="s">
        <v>11903</v>
      </c>
      <c r="D2362" s="1" t="s">
        <v>7210</v>
      </c>
      <c r="E2362" s="1">
        <v>182.0</v>
      </c>
      <c r="F2362" s="1">
        <v>573.22</v>
      </c>
      <c r="G2362" s="1" t="s">
        <v>7178</v>
      </c>
      <c r="H2362" s="12">
        <v>45703.0</v>
      </c>
      <c r="I2362" s="1">
        <v>2.0</v>
      </c>
      <c r="J2362" s="1">
        <v>2025.0</v>
      </c>
      <c r="K2362" s="1" t="s">
        <v>7164</v>
      </c>
      <c r="L2362" s="1">
        <v>449.7</v>
      </c>
      <c r="M2362" s="13">
        <v>104326.04</v>
      </c>
      <c r="N2362" s="1">
        <v>81845.4</v>
      </c>
      <c r="O2362" s="13"/>
    </row>
    <row r="2363">
      <c r="A2363" s="1" t="s">
        <v>11904</v>
      </c>
      <c r="B2363" s="1" t="s">
        <v>7166</v>
      </c>
      <c r="C2363" s="1" t="s">
        <v>11905</v>
      </c>
      <c r="D2363" s="1" t="s">
        <v>7168</v>
      </c>
      <c r="E2363" s="1">
        <v>528.0</v>
      </c>
      <c r="F2363" s="1">
        <v>327.28</v>
      </c>
      <c r="G2363" s="1" t="s">
        <v>7163</v>
      </c>
      <c r="H2363" s="12">
        <v>45790.0</v>
      </c>
      <c r="I2363" s="1">
        <v>5.0</v>
      </c>
      <c r="J2363" s="1">
        <v>2025.0</v>
      </c>
      <c r="K2363" s="1" t="s">
        <v>7164</v>
      </c>
      <c r="L2363" s="1">
        <v>152.3</v>
      </c>
      <c r="M2363" s="13">
        <v>172803.84</v>
      </c>
      <c r="N2363" s="1">
        <v>80414.4</v>
      </c>
      <c r="O2363" s="13"/>
    </row>
    <row r="2364">
      <c r="A2364" s="1" t="s">
        <v>11906</v>
      </c>
      <c r="B2364" s="1" t="s">
        <v>7176</v>
      </c>
      <c r="C2364" s="1" t="s">
        <v>11907</v>
      </c>
      <c r="D2364" s="1" t="s">
        <v>7213</v>
      </c>
      <c r="E2364" s="1">
        <v>977.0</v>
      </c>
      <c r="F2364" s="1">
        <v>539.47</v>
      </c>
      <c r="G2364" s="1" t="s">
        <v>7185</v>
      </c>
      <c r="H2364" s="12">
        <v>45801.0</v>
      </c>
      <c r="I2364" s="1">
        <v>5.0</v>
      </c>
      <c r="J2364" s="1">
        <v>2025.0</v>
      </c>
      <c r="K2364" s="1" t="s">
        <v>7164</v>
      </c>
      <c r="L2364" s="1">
        <v>456.3</v>
      </c>
      <c r="M2364" s="13">
        <v>527062.19</v>
      </c>
      <c r="N2364" s="1">
        <v>445805.1</v>
      </c>
      <c r="O2364" s="13"/>
    </row>
    <row r="2365">
      <c r="A2365" s="1" t="s">
        <v>11908</v>
      </c>
      <c r="B2365" s="1" t="s">
        <v>7176</v>
      </c>
      <c r="C2365" s="1" t="s">
        <v>11909</v>
      </c>
      <c r="D2365" s="1" t="s">
        <v>7198</v>
      </c>
      <c r="E2365" s="1">
        <v>700.0</v>
      </c>
      <c r="F2365" s="1">
        <v>505.07</v>
      </c>
      <c r="G2365" s="1" t="s">
        <v>7191</v>
      </c>
      <c r="H2365" s="12">
        <v>45703.0</v>
      </c>
      <c r="I2365" s="1">
        <v>2.0</v>
      </c>
      <c r="J2365" s="1">
        <v>2025.0</v>
      </c>
      <c r="K2365" s="1" t="s">
        <v>7164</v>
      </c>
      <c r="L2365" s="1">
        <v>462.0</v>
      </c>
      <c r="M2365" s="13">
        <v>353549.0</v>
      </c>
      <c r="N2365" s="1">
        <v>323400.0</v>
      </c>
      <c r="O2365" s="13"/>
    </row>
    <row r="2366">
      <c r="A2366" s="1" t="s">
        <v>11910</v>
      </c>
      <c r="B2366" s="1" t="s">
        <v>7166</v>
      </c>
      <c r="C2366" s="1" t="s">
        <v>11911</v>
      </c>
      <c r="D2366" s="1" t="s">
        <v>7213</v>
      </c>
      <c r="E2366" s="1">
        <v>477.0</v>
      </c>
      <c r="F2366" s="1">
        <v>345.18</v>
      </c>
      <c r="G2366" s="1" t="s">
        <v>7178</v>
      </c>
      <c r="H2366" s="12">
        <v>45857.0</v>
      </c>
      <c r="I2366" s="1">
        <v>7.0</v>
      </c>
      <c r="J2366" s="1">
        <v>2025.0</v>
      </c>
      <c r="K2366" s="1" t="s">
        <v>7164</v>
      </c>
      <c r="L2366" s="1">
        <v>349.8</v>
      </c>
      <c r="M2366" s="13">
        <v>164650.86</v>
      </c>
      <c r="N2366" s="1">
        <v>166854.6</v>
      </c>
      <c r="O2366" s="13"/>
    </row>
    <row r="2367">
      <c r="A2367" s="1" t="s">
        <v>11912</v>
      </c>
      <c r="B2367" s="1" t="s">
        <v>7166</v>
      </c>
      <c r="C2367" s="1" t="s">
        <v>11913</v>
      </c>
      <c r="D2367" s="1" t="s">
        <v>7174</v>
      </c>
      <c r="E2367" s="1">
        <v>377.0</v>
      </c>
      <c r="F2367" s="1">
        <v>337.0</v>
      </c>
      <c r="G2367" s="1" t="s">
        <v>7185</v>
      </c>
      <c r="H2367" s="12">
        <v>45675.0</v>
      </c>
      <c r="I2367" s="1">
        <v>1.0</v>
      </c>
      <c r="J2367" s="1">
        <v>2025.0</v>
      </c>
      <c r="K2367" s="1" t="s">
        <v>7164</v>
      </c>
      <c r="L2367" s="1">
        <v>142.9</v>
      </c>
      <c r="M2367" s="13">
        <v>127049.0</v>
      </c>
      <c r="N2367" s="1">
        <v>53873.3</v>
      </c>
      <c r="O2367" s="13"/>
    </row>
    <row r="2368">
      <c r="A2368" s="1" t="s">
        <v>11914</v>
      </c>
      <c r="B2368" s="1" t="s">
        <v>7172</v>
      </c>
      <c r="C2368" s="1" t="s">
        <v>11915</v>
      </c>
      <c r="D2368" s="1" t="s">
        <v>7213</v>
      </c>
      <c r="E2368" s="1">
        <v>872.0</v>
      </c>
      <c r="F2368" s="1">
        <v>405.77</v>
      </c>
      <c r="G2368" s="1" t="s">
        <v>7182</v>
      </c>
      <c r="H2368" s="12">
        <v>45685.0</v>
      </c>
      <c r="I2368" s="1">
        <v>1.0</v>
      </c>
      <c r="J2368" s="1">
        <v>2025.0</v>
      </c>
      <c r="K2368" s="1" t="s">
        <v>7170</v>
      </c>
      <c r="L2368" s="1">
        <v>403.7</v>
      </c>
      <c r="M2368" s="13">
        <v>353831.44</v>
      </c>
      <c r="N2368" s="1">
        <v>352026.4</v>
      </c>
      <c r="O2368" s="13"/>
    </row>
    <row r="2369">
      <c r="A2369" s="1" t="s">
        <v>11916</v>
      </c>
      <c r="B2369" s="1" t="s">
        <v>7176</v>
      </c>
      <c r="C2369" s="1" t="s">
        <v>11917</v>
      </c>
      <c r="D2369" s="1" t="s">
        <v>7198</v>
      </c>
      <c r="E2369" s="1">
        <v>994.0</v>
      </c>
      <c r="F2369" s="1">
        <v>363.42</v>
      </c>
      <c r="G2369" s="1" t="s">
        <v>7191</v>
      </c>
      <c r="H2369" s="12">
        <v>45697.0</v>
      </c>
      <c r="I2369" s="1">
        <v>2.0</v>
      </c>
      <c r="J2369" s="1">
        <v>2025.0</v>
      </c>
      <c r="K2369" s="1" t="s">
        <v>7170</v>
      </c>
      <c r="L2369" s="1">
        <v>384.7</v>
      </c>
      <c r="M2369" s="13">
        <v>361239.48</v>
      </c>
      <c r="N2369" s="1">
        <v>382391.8</v>
      </c>
      <c r="O2369" s="13"/>
    </row>
    <row r="2370">
      <c r="A2370" s="1" t="s">
        <v>11918</v>
      </c>
      <c r="B2370" s="1" t="s">
        <v>7172</v>
      </c>
      <c r="C2370" s="1" t="s">
        <v>11919</v>
      </c>
      <c r="D2370" s="1" t="s">
        <v>7213</v>
      </c>
      <c r="E2370" s="1">
        <v>544.0</v>
      </c>
      <c r="F2370" s="1">
        <v>499.36</v>
      </c>
      <c r="G2370" s="1" t="s">
        <v>7178</v>
      </c>
      <c r="H2370" s="12">
        <v>45880.0</v>
      </c>
      <c r="I2370" s="1">
        <v>8.0</v>
      </c>
      <c r="J2370" s="1">
        <v>2025.0</v>
      </c>
      <c r="K2370" s="1" t="s">
        <v>7170</v>
      </c>
      <c r="L2370" s="1">
        <v>218.0</v>
      </c>
      <c r="M2370" s="13">
        <v>271651.84</v>
      </c>
      <c r="N2370" s="1">
        <v>118592.0</v>
      </c>
      <c r="O2370" s="13"/>
    </row>
    <row r="2371">
      <c r="A2371" s="1" t="s">
        <v>11920</v>
      </c>
      <c r="B2371" s="1" t="s">
        <v>7176</v>
      </c>
      <c r="C2371" s="1" t="s">
        <v>11921</v>
      </c>
      <c r="D2371" s="1" t="s">
        <v>7168</v>
      </c>
      <c r="E2371" s="1">
        <v>310.0</v>
      </c>
      <c r="F2371" s="1">
        <v>448.46</v>
      </c>
      <c r="G2371" s="1" t="s">
        <v>7191</v>
      </c>
      <c r="H2371" s="12">
        <v>45855.0</v>
      </c>
      <c r="I2371" s="1">
        <v>7.0</v>
      </c>
      <c r="J2371" s="1">
        <v>2025.0</v>
      </c>
      <c r="K2371" s="1" t="s">
        <v>7164</v>
      </c>
      <c r="L2371" s="1">
        <v>231.7</v>
      </c>
      <c r="M2371" s="13">
        <v>139022.6</v>
      </c>
      <c r="N2371" s="1">
        <v>71827.0</v>
      </c>
      <c r="O2371" s="13"/>
    </row>
    <row r="2372">
      <c r="A2372" s="1" t="s">
        <v>11922</v>
      </c>
      <c r="B2372" s="1" t="s">
        <v>7176</v>
      </c>
      <c r="C2372" s="1" t="s">
        <v>11923</v>
      </c>
      <c r="D2372" s="1" t="s">
        <v>7168</v>
      </c>
      <c r="E2372" s="1">
        <v>969.0</v>
      </c>
      <c r="F2372" s="1">
        <v>318.73</v>
      </c>
      <c r="G2372" s="1" t="s">
        <v>7191</v>
      </c>
      <c r="H2372" s="12">
        <v>46007.0</v>
      </c>
      <c r="I2372" s="1">
        <v>12.0</v>
      </c>
      <c r="J2372" s="1">
        <v>2025.0</v>
      </c>
      <c r="K2372" s="1" t="s">
        <v>7170</v>
      </c>
      <c r="L2372" s="1">
        <v>267.1</v>
      </c>
      <c r="M2372" s="13">
        <v>308849.37</v>
      </c>
      <c r="N2372" s="1">
        <v>258819.9</v>
      </c>
      <c r="O2372" s="13"/>
    </row>
    <row r="2373">
      <c r="A2373" s="1" t="s">
        <v>11924</v>
      </c>
      <c r="B2373" s="1" t="s">
        <v>7166</v>
      </c>
      <c r="C2373" s="1" t="s">
        <v>11925</v>
      </c>
      <c r="D2373" s="1" t="s">
        <v>7188</v>
      </c>
      <c r="E2373" s="1">
        <v>459.0</v>
      </c>
      <c r="F2373" s="1">
        <v>432.24</v>
      </c>
      <c r="G2373" s="1" t="s">
        <v>7178</v>
      </c>
      <c r="H2373" s="12">
        <v>45838.0</v>
      </c>
      <c r="I2373" s="1">
        <v>6.0</v>
      </c>
      <c r="J2373" s="1">
        <v>2025.0</v>
      </c>
      <c r="K2373" s="1" t="s">
        <v>7164</v>
      </c>
      <c r="L2373" s="1">
        <v>140.9</v>
      </c>
      <c r="M2373" s="13">
        <v>198398.16</v>
      </c>
      <c r="N2373" s="1">
        <v>64673.1</v>
      </c>
      <c r="O2373" s="13"/>
    </row>
    <row r="2374">
      <c r="A2374" s="1" t="s">
        <v>11926</v>
      </c>
      <c r="B2374" s="1" t="s">
        <v>7176</v>
      </c>
      <c r="C2374" s="1" t="s">
        <v>11927</v>
      </c>
      <c r="D2374" s="1" t="s">
        <v>7168</v>
      </c>
      <c r="E2374" s="1">
        <v>997.0</v>
      </c>
      <c r="F2374" s="1">
        <v>451.98</v>
      </c>
      <c r="G2374" s="1" t="s">
        <v>7191</v>
      </c>
      <c r="H2374" s="12">
        <v>45888.0</v>
      </c>
      <c r="I2374" s="1">
        <v>8.0</v>
      </c>
      <c r="J2374" s="1">
        <v>2025.0</v>
      </c>
      <c r="K2374" s="1" t="s">
        <v>7164</v>
      </c>
      <c r="L2374" s="1">
        <v>330.5</v>
      </c>
      <c r="M2374" s="13">
        <v>450624.06</v>
      </c>
      <c r="N2374" s="1">
        <v>329508.5</v>
      </c>
      <c r="O2374" s="13"/>
    </row>
    <row r="2375">
      <c r="A2375" s="1" t="s">
        <v>11928</v>
      </c>
      <c r="B2375" s="1" t="s">
        <v>7176</v>
      </c>
      <c r="C2375" s="1" t="s">
        <v>11929</v>
      </c>
      <c r="D2375" s="1" t="s">
        <v>7198</v>
      </c>
      <c r="E2375" s="1">
        <v>322.0</v>
      </c>
      <c r="F2375" s="1">
        <v>582.05</v>
      </c>
      <c r="G2375" s="1" t="s">
        <v>7204</v>
      </c>
      <c r="H2375" s="12">
        <v>45788.0</v>
      </c>
      <c r="I2375" s="1">
        <v>5.0</v>
      </c>
      <c r="J2375" s="1">
        <v>2025.0</v>
      </c>
      <c r="K2375" s="1" t="s">
        <v>7170</v>
      </c>
      <c r="L2375" s="1">
        <v>227.7</v>
      </c>
      <c r="M2375" s="13">
        <v>187420.1</v>
      </c>
      <c r="N2375" s="1">
        <v>73319.4</v>
      </c>
      <c r="O2375" s="13"/>
    </row>
    <row r="2376">
      <c r="A2376" s="1" t="s">
        <v>11930</v>
      </c>
      <c r="B2376" s="1" t="s">
        <v>7172</v>
      </c>
      <c r="C2376" s="1" t="s">
        <v>11931</v>
      </c>
      <c r="D2376" s="1" t="s">
        <v>7168</v>
      </c>
      <c r="E2376" s="1">
        <v>537.0</v>
      </c>
      <c r="F2376" s="1">
        <v>477.98</v>
      </c>
      <c r="G2376" s="1" t="s">
        <v>7182</v>
      </c>
      <c r="H2376" s="12">
        <v>45842.0</v>
      </c>
      <c r="I2376" s="1">
        <v>7.0</v>
      </c>
      <c r="J2376" s="1">
        <v>2025.0</v>
      </c>
      <c r="K2376" s="1" t="s">
        <v>7164</v>
      </c>
      <c r="L2376" s="1">
        <v>318.4</v>
      </c>
      <c r="M2376" s="13">
        <v>256675.26</v>
      </c>
      <c r="N2376" s="1">
        <v>170980.8</v>
      </c>
      <c r="O2376" s="13"/>
    </row>
    <row r="2377">
      <c r="A2377" s="1" t="s">
        <v>11932</v>
      </c>
      <c r="B2377" s="1" t="s">
        <v>7166</v>
      </c>
      <c r="C2377" s="1" t="s">
        <v>11933</v>
      </c>
      <c r="D2377" s="1" t="s">
        <v>7213</v>
      </c>
      <c r="E2377" s="1">
        <v>177.0</v>
      </c>
      <c r="F2377" s="1">
        <v>521.41</v>
      </c>
      <c r="G2377" s="1" t="s">
        <v>7169</v>
      </c>
      <c r="H2377" s="12">
        <v>45759.0</v>
      </c>
      <c r="I2377" s="1">
        <v>4.0</v>
      </c>
      <c r="J2377" s="1">
        <v>2025.0</v>
      </c>
      <c r="K2377" s="1" t="s">
        <v>7164</v>
      </c>
      <c r="L2377" s="1">
        <v>476.4</v>
      </c>
      <c r="M2377" s="13">
        <v>92289.57</v>
      </c>
      <c r="N2377" s="1">
        <v>84322.8</v>
      </c>
      <c r="O2377" s="13"/>
    </row>
    <row r="2378">
      <c r="A2378" s="1" t="s">
        <v>11934</v>
      </c>
      <c r="B2378" s="1" t="s">
        <v>7180</v>
      </c>
      <c r="C2378" s="1" t="s">
        <v>11935</v>
      </c>
      <c r="D2378" s="1" t="s">
        <v>7198</v>
      </c>
      <c r="E2378" s="1">
        <v>103.0</v>
      </c>
      <c r="F2378" s="1">
        <v>319.27</v>
      </c>
      <c r="G2378" s="1" t="s">
        <v>7182</v>
      </c>
      <c r="H2378" s="12">
        <v>45880.0</v>
      </c>
      <c r="I2378" s="1">
        <v>8.0</v>
      </c>
      <c r="J2378" s="1">
        <v>2025.0</v>
      </c>
      <c r="K2378" s="1" t="s">
        <v>7170</v>
      </c>
      <c r="L2378" s="1">
        <v>346.9</v>
      </c>
      <c r="M2378" s="13">
        <v>32884.81</v>
      </c>
      <c r="N2378" s="1">
        <v>35730.7</v>
      </c>
      <c r="O2378" s="13"/>
    </row>
    <row r="2379">
      <c r="A2379" s="1" t="s">
        <v>11936</v>
      </c>
      <c r="B2379" s="1" t="s">
        <v>7160</v>
      </c>
      <c r="C2379" s="1" t="s">
        <v>11937</v>
      </c>
      <c r="D2379" s="1" t="s">
        <v>7188</v>
      </c>
      <c r="E2379" s="1">
        <v>323.0</v>
      </c>
      <c r="F2379" s="1">
        <v>311.43</v>
      </c>
      <c r="G2379" s="1" t="s">
        <v>7178</v>
      </c>
      <c r="H2379" s="12">
        <v>45771.0</v>
      </c>
      <c r="I2379" s="1">
        <v>4.0</v>
      </c>
      <c r="J2379" s="1">
        <v>2025.0</v>
      </c>
      <c r="K2379" s="1" t="s">
        <v>7170</v>
      </c>
      <c r="L2379" s="1">
        <v>374.4</v>
      </c>
      <c r="M2379" s="13">
        <v>100591.89</v>
      </c>
      <c r="N2379" s="1">
        <v>120931.2</v>
      </c>
      <c r="O2379" s="13"/>
    </row>
    <row r="2380">
      <c r="A2380" s="1" t="s">
        <v>11938</v>
      </c>
      <c r="B2380" s="1" t="s">
        <v>7166</v>
      </c>
      <c r="C2380" s="1" t="s">
        <v>11939</v>
      </c>
      <c r="D2380" s="1" t="s">
        <v>7210</v>
      </c>
      <c r="E2380" s="1">
        <v>442.0</v>
      </c>
      <c r="F2380" s="1">
        <v>474.0</v>
      </c>
      <c r="G2380" s="1" t="s">
        <v>7169</v>
      </c>
      <c r="H2380" s="12">
        <v>45787.0</v>
      </c>
      <c r="I2380" s="1">
        <v>5.0</v>
      </c>
      <c r="J2380" s="1">
        <v>2025.0</v>
      </c>
      <c r="K2380" s="1" t="s">
        <v>7164</v>
      </c>
      <c r="L2380" s="1">
        <v>418.1</v>
      </c>
      <c r="M2380" s="13">
        <v>209508.0</v>
      </c>
      <c r="N2380" s="1">
        <v>184800.2</v>
      </c>
      <c r="O2380" s="13"/>
    </row>
    <row r="2381">
      <c r="A2381" s="1" t="s">
        <v>11940</v>
      </c>
      <c r="B2381" s="1" t="s">
        <v>7180</v>
      </c>
      <c r="C2381" s="1" t="s">
        <v>11941</v>
      </c>
      <c r="D2381" s="1" t="s">
        <v>7162</v>
      </c>
      <c r="E2381" s="1">
        <v>475.0</v>
      </c>
      <c r="F2381" s="1">
        <v>376.0</v>
      </c>
      <c r="G2381" s="1" t="s">
        <v>7178</v>
      </c>
      <c r="H2381" s="12">
        <v>45731.0</v>
      </c>
      <c r="I2381" s="1">
        <v>3.0</v>
      </c>
      <c r="J2381" s="1">
        <v>2025.0</v>
      </c>
      <c r="K2381" s="1" t="s">
        <v>7164</v>
      </c>
      <c r="L2381" s="1">
        <v>303.1</v>
      </c>
      <c r="M2381" s="13">
        <v>178600.0</v>
      </c>
      <c r="N2381" s="1">
        <v>143972.5</v>
      </c>
      <c r="O2381" s="13"/>
    </row>
    <row r="2382">
      <c r="A2382" s="1" t="s">
        <v>11942</v>
      </c>
      <c r="B2382" s="1" t="s">
        <v>7176</v>
      </c>
      <c r="C2382" s="1" t="s">
        <v>11943</v>
      </c>
      <c r="D2382" s="1" t="s">
        <v>7213</v>
      </c>
      <c r="E2382" s="1">
        <v>388.0</v>
      </c>
      <c r="F2382" s="1">
        <v>549.84</v>
      </c>
      <c r="G2382" s="1" t="s">
        <v>7169</v>
      </c>
      <c r="H2382" s="12">
        <v>45711.0</v>
      </c>
      <c r="I2382" s="1">
        <v>2.0</v>
      </c>
      <c r="J2382" s="1">
        <v>2025.0</v>
      </c>
      <c r="K2382" s="1" t="s">
        <v>7164</v>
      </c>
      <c r="L2382" s="1">
        <v>341.8</v>
      </c>
      <c r="M2382" s="13">
        <v>213337.92</v>
      </c>
      <c r="N2382" s="1">
        <v>132618.4</v>
      </c>
      <c r="O2382" s="13"/>
    </row>
    <row r="2383">
      <c r="A2383" s="1" t="s">
        <v>11944</v>
      </c>
      <c r="B2383" s="1" t="s">
        <v>7202</v>
      </c>
      <c r="C2383" s="1" t="s">
        <v>11945</v>
      </c>
      <c r="D2383" s="1" t="s">
        <v>7168</v>
      </c>
      <c r="E2383" s="1">
        <v>598.0</v>
      </c>
      <c r="F2383" s="1">
        <v>594.01</v>
      </c>
      <c r="G2383" s="1" t="s">
        <v>7204</v>
      </c>
      <c r="H2383" s="12">
        <v>46009.0</v>
      </c>
      <c r="I2383" s="1">
        <v>12.0</v>
      </c>
      <c r="J2383" s="1">
        <v>2025.0</v>
      </c>
      <c r="K2383" s="1" t="s">
        <v>7164</v>
      </c>
      <c r="L2383" s="1">
        <v>434.5</v>
      </c>
      <c r="M2383" s="13">
        <v>355217.98</v>
      </c>
      <c r="N2383" s="1">
        <v>259831.0</v>
      </c>
      <c r="O2383" s="13"/>
    </row>
    <row r="2384">
      <c r="A2384" s="1" t="s">
        <v>11946</v>
      </c>
      <c r="B2384" s="1" t="s">
        <v>7166</v>
      </c>
      <c r="C2384" s="1" t="s">
        <v>11947</v>
      </c>
      <c r="D2384" s="1" t="s">
        <v>7198</v>
      </c>
      <c r="E2384" s="1">
        <v>840.0</v>
      </c>
      <c r="F2384" s="1">
        <v>314.92</v>
      </c>
      <c r="G2384" s="1" t="s">
        <v>7185</v>
      </c>
      <c r="H2384" s="12">
        <v>45725.0</v>
      </c>
      <c r="I2384" s="1">
        <v>3.0</v>
      </c>
      <c r="J2384" s="1">
        <v>2025.0</v>
      </c>
      <c r="K2384" s="1" t="s">
        <v>7164</v>
      </c>
      <c r="L2384" s="1">
        <v>309.7</v>
      </c>
      <c r="M2384" s="13">
        <v>264532.8</v>
      </c>
      <c r="N2384" s="1">
        <v>260148.0</v>
      </c>
      <c r="O2384" s="13"/>
    </row>
    <row r="2385">
      <c r="A2385" s="1" t="s">
        <v>11948</v>
      </c>
      <c r="B2385" s="1" t="s">
        <v>7180</v>
      </c>
      <c r="C2385" s="1" t="s">
        <v>11949</v>
      </c>
      <c r="D2385" s="1" t="s">
        <v>7210</v>
      </c>
      <c r="E2385" s="1">
        <v>123.0</v>
      </c>
      <c r="F2385" s="1">
        <v>574.09</v>
      </c>
      <c r="G2385" s="1" t="s">
        <v>7182</v>
      </c>
      <c r="H2385" s="12">
        <v>45776.0</v>
      </c>
      <c r="I2385" s="1">
        <v>4.0</v>
      </c>
      <c r="J2385" s="1">
        <v>2025.0</v>
      </c>
      <c r="K2385" s="1" t="s">
        <v>7164</v>
      </c>
      <c r="L2385" s="1">
        <v>299.1</v>
      </c>
      <c r="M2385" s="13">
        <v>70613.07</v>
      </c>
      <c r="N2385" s="1">
        <v>36789.3</v>
      </c>
      <c r="O2385" s="13"/>
    </row>
    <row r="2386">
      <c r="A2386" s="1" t="s">
        <v>11950</v>
      </c>
      <c r="B2386" s="1" t="s">
        <v>7176</v>
      </c>
      <c r="C2386" s="1" t="s">
        <v>11951</v>
      </c>
      <c r="D2386" s="1" t="s">
        <v>7210</v>
      </c>
      <c r="E2386" s="1">
        <v>979.0</v>
      </c>
      <c r="F2386" s="1">
        <v>303.93</v>
      </c>
      <c r="G2386" s="1" t="s">
        <v>7169</v>
      </c>
      <c r="H2386" s="12">
        <v>45963.0</v>
      </c>
      <c r="I2386" s="1">
        <v>11.0</v>
      </c>
      <c r="J2386" s="1">
        <v>2025.0</v>
      </c>
      <c r="K2386" s="1" t="s">
        <v>7164</v>
      </c>
      <c r="L2386" s="1">
        <v>380.3</v>
      </c>
      <c r="M2386" s="13">
        <v>297547.47</v>
      </c>
      <c r="N2386" s="1">
        <v>372313.7</v>
      </c>
      <c r="O2386" s="13"/>
    </row>
    <row r="2387">
      <c r="A2387" s="1" t="s">
        <v>11952</v>
      </c>
      <c r="B2387" s="1" t="s">
        <v>7176</v>
      </c>
      <c r="C2387" s="1" t="s">
        <v>11953</v>
      </c>
      <c r="D2387" s="1" t="s">
        <v>7168</v>
      </c>
      <c r="E2387" s="1">
        <v>837.0</v>
      </c>
      <c r="F2387" s="1">
        <v>482.77</v>
      </c>
      <c r="G2387" s="1" t="s">
        <v>7191</v>
      </c>
      <c r="H2387" s="12">
        <v>45779.0</v>
      </c>
      <c r="I2387" s="1">
        <v>5.0</v>
      </c>
      <c r="J2387" s="1">
        <v>2025.0</v>
      </c>
      <c r="K2387" s="1" t="s">
        <v>7164</v>
      </c>
      <c r="L2387" s="1">
        <v>275.0</v>
      </c>
      <c r="M2387" s="13">
        <v>404078.49</v>
      </c>
      <c r="N2387" s="1">
        <v>230175.0</v>
      </c>
      <c r="O2387" s="13"/>
    </row>
    <row r="2388">
      <c r="A2388" s="1" t="s">
        <v>11954</v>
      </c>
      <c r="B2388" s="1" t="s">
        <v>7176</v>
      </c>
      <c r="C2388" s="1" t="s">
        <v>11955</v>
      </c>
      <c r="D2388" s="1" t="s">
        <v>7210</v>
      </c>
      <c r="E2388" s="1">
        <v>686.0</v>
      </c>
      <c r="F2388" s="1">
        <v>561.5</v>
      </c>
      <c r="G2388" s="1" t="s">
        <v>7185</v>
      </c>
      <c r="H2388" s="12">
        <v>45876.0</v>
      </c>
      <c r="I2388" s="1">
        <v>8.0</v>
      </c>
      <c r="J2388" s="1">
        <v>2025.0</v>
      </c>
      <c r="K2388" s="1" t="s">
        <v>7170</v>
      </c>
      <c r="L2388" s="1">
        <v>472.6</v>
      </c>
      <c r="M2388" s="13">
        <v>385189.0</v>
      </c>
      <c r="N2388" s="1">
        <v>324203.6</v>
      </c>
      <c r="O2388" s="13"/>
    </row>
    <row r="2389">
      <c r="A2389" s="1" t="s">
        <v>11956</v>
      </c>
      <c r="B2389" s="1" t="s">
        <v>7176</v>
      </c>
      <c r="C2389" s="1" t="s">
        <v>11957</v>
      </c>
      <c r="D2389" s="1" t="s">
        <v>7168</v>
      </c>
      <c r="E2389" s="1">
        <v>172.0</v>
      </c>
      <c r="F2389" s="1">
        <v>492.04</v>
      </c>
      <c r="G2389" s="1" t="s">
        <v>7191</v>
      </c>
      <c r="H2389" s="12">
        <v>45880.0</v>
      </c>
      <c r="I2389" s="1">
        <v>8.0</v>
      </c>
      <c r="J2389" s="1">
        <v>2025.0</v>
      </c>
      <c r="K2389" s="1" t="s">
        <v>7170</v>
      </c>
      <c r="L2389" s="1">
        <v>287.5</v>
      </c>
      <c r="M2389" s="13">
        <v>84630.88</v>
      </c>
      <c r="N2389" s="1">
        <v>49450.0</v>
      </c>
      <c r="O2389" s="13"/>
    </row>
    <row r="2390">
      <c r="A2390" s="1" t="s">
        <v>11958</v>
      </c>
      <c r="B2390" s="1" t="s">
        <v>7160</v>
      </c>
      <c r="C2390" s="1" t="s">
        <v>11959</v>
      </c>
      <c r="D2390" s="1" t="s">
        <v>7162</v>
      </c>
      <c r="E2390" s="1">
        <v>847.0</v>
      </c>
      <c r="F2390" s="1">
        <v>322.42</v>
      </c>
      <c r="G2390" s="1" t="s">
        <v>7169</v>
      </c>
      <c r="H2390" s="12">
        <v>45792.0</v>
      </c>
      <c r="I2390" s="1">
        <v>5.0</v>
      </c>
      <c r="J2390" s="1">
        <v>2025.0</v>
      </c>
      <c r="K2390" s="1" t="s">
        <v>7164</v>
      </c>
      <c r="L2390" s="1">
        <v>249.5</v>
      </c>
      <c r="M2390" s="13">
        <v>273089.74</v>
      </c>
      <c r="N2390" s="1">
        <v>211326.5</v>
      </c>
      <c r="O2390" s="13"/>
    </row>
    <row r="2391">
      <c r="A2391" s="1" t="s">
        <v>11960</v>
      </c>
      <c r="B2391" s="1" t="s">
        <v>7166</v>
      </c>
      <c r="C2391" s="1" t="s">
        <v>11961</v>
      </c>
      <c r="D2391" s="1" t="s">
        <v>7213</v>
      </c>
      <c r="E2391" s="1">
        <v>468.0</v>
      </c>
      <c r="F2391" s="1">
        <v>373.23</v>
      </c>
      <c r="G2391" s="1" t="s">
        <v>7178</v>
      </c>
      <c r="H2391" s="12">
        <v>46015.0</v>
      </c>
      <c r="I2391" s="1">
        <v>12.0</v>
      </c>
      <c r="J2391" s="1">
        <v>2025.0</v>
      </c>
      <c r="K2391" s="1" t="s">
        <v>7164</v>
      </c>
      <c r="L2391" s="1">
        <v>270.0</v>
      </c>
      <c r="M2391" s="13">
        <v>174671.64</v>
      </c>
      <c r="N2391" s="1">
        <v>126360.0</v>
      </c>
      <c r="O2391" s="13"/>
    </row>
    <row r="2392">
      <c r="A2392" s="1" t="s">
        <v>11962</v>
      </c>
      <c r="B2392" s="1" t="s">
        <v>7206</v>
      </c>
      <c r="C2392" s="1" t="s">
        <v>11963</v>
      </c>
      <c r="D2392" s="1" t="s">
        <v>7174</v>
      </c>
      <c r="E2392" s="1">
        <v>807.0</v>
      </c>
      <c r="F2392" s="1">
        <v>573.37</v>
      </c>
      <c r="G2392" s="1" t="s">
        <v>7163</v>
      </c>
      <c r="H2392" s="12">
        <v>45891.0</v>
      </c>
      <c r="I2392" s="1">
        <v>8.0</v>
      </c>
      <c r="J2392" s="1">
        <v>2025.0</v>
      </c>
      <c r="K2392" s="1" t="s">
        <v>7170</v>
      </c>
      <c r="L2392" s="1">
        <v>450.1</v>
      </c>
      <c r="M2392" s="13">
        <v>462709.59</v>
      </c>
      <c r="N2392" s="1">
        <v>363230.7</v>
      </c>
      <c r="O2392" s="13"/>
    </row>
    <row r="2393">
      <c r="A2393" s="1" t="s">
        <v>11964</v>
      </c>
      <c r="B2393" s="1" t="s">
        <v>7176</v>
      </c>
      <c r="C2393" s="1" t="s">
        <v>11965</v>
      </c>
      <c r="D2393" s="1" t="s">
        <v>7162</v>
      </c>
      <c r="E2393" s="1">
        <v>206.0</v>
      </c>
      <c r="F2393" s="1">
        <v>433.32</v>
      </c>
      <c r="G2393" s="1" t="s">
        <v>7169</v>
      </c>
      <c r="H2393" s="12">
        <v>45756.0</v>
      </c>
      <c r="I2393" s="1">
        <v>4.0</v>
      </c>
      <c r="J2393" s="1">
        <v>2025.0</v>
      </c>
      <c r="K2393" s="1" t="s">
        <v>7170</v>
      </c>
      <c r="L2393" s="1">
        <v>354.3</v>
      </c>
      <c r="M2393" s="13">
        <v>89263.92</v>
      </c>
      <c r="N2393" s="1">
        <v>72985.8</v>
      </c>
      <c r="O2393" s="13"/>
    </row>
    <row r="2394">
      <c r="A2394" s="1" t="s">
        <v>11966</v>
      </c>
      <c r="B2394" s="1" t="s">
        <v>7172</v>
      </c>
      <c r="C2394" s="1" t="s">
        <v>11967</v>
      </c>
      <c r="D2394" s="1" t="s">
        <v>7210</v>
      </c>
      <c r="E2394" s="1">
        <v>512.0</v>
      </c>
      <c r="F2394" s="1">
        <v>393.88</v>
      </c>
      <c r="G2394" s="1" t="s">
        <v>7182</v>
      </c>
      <c r="H2394" s="12">
        <v>45805.0</v>
      </c>
      <c r="I2394" s="1">
        <v>5.0</v>
      </c>
      <c r="J2394" s="1">
        <v>2025.0</v>
      </c>
      <c r="K2394" s="1" t="s">
        <v>7170</v>
      </c>
      <c r="L2394" s="1">
        <v>160.3</v>
      </c>
      <c r="M2394" s="13">
        <v>201666.56</v>
      </c>
      <c r="N2394" s="1">
        <v>82073.6</v>
      </c>
      <c r="O2394" s="13"/>
    </row>
    <row r="2395">
      <c r="A2395" s="1" t="s">
        <v>11968</v>
      </c>
      <c r="B2395" s="1" t="s">
        <v>7172</v>
      </c>
      <c r="C2395" s="1" t="s">
        <v>11969</v>
      </c>
      <c r="D2395" s="1" t="s">
        <v>7210</v>
      </c>
      <c r="E2395" s="1">
        <v>160.0</v>
      </c>
      <c r="F2395" s="1">
        <v>502.42</v>
      </c>
      <c r="G2395" s="1" t="s">
        <v>7204</v>
      </c>
      <c r="H2395" s="12">
        <v>45928.0</v>
      </c>
      <c r="I2395" s="1">
        <v>9.0</v>
      </c>
      <c r="J2395" s="1">
        <v>2025.0</v>
      </c>
      <c r="K2395" s="1" t="s">
        <v>7170</v>
      </c>
      <c r="L2395" s="1">
        <v>294.4</v>
      </c>
      <c r="M2395" s="13">
        <v>80387.2</v>
      </c>
      <c r="N2395" s="1">
        <v>47104.0</v>
      </c>
      <c r="O2395" s="13"/>
    </row>
    <row r="2396">
      <c r="A2396" s="1" t="s">
        <v>11970</v>
      </c>
      <c r="B2396" s="1" t="s">
        <v>7176</v>
      </c>
      <c r="C2396" s="1" t="s">
        <v>11971</v>
      </c>
      <c r="D2396" s="1" t="s">
        <v>7188</v>
      </c>
      <c r="E2396" s="1">
        <v>450.0</v>
      </c>
      <c r="F2396" s="1">
        <v>373.0</v>
      </c>
      <c r="G2396" s="1" t="s">
        <v>7185</v>
      </c>
      <c r="H2396" s="12">
        <v>46007.0</v>
      </c>
      <c r="I2396" s="1">
        <v>12.0</v>
      </c>
      <c r="J2396" s="1">
        <v>2025.0</v>
      </c>
      <c r="K2396" s="1" t="s">
        <v>7164</v>
      </c>
      <c r="L2396" s="1">
        <v>467.0</v>
      </c>
      <c r="M2396" s="13">
        <v>167850.0</v>
      </c>
      <c r="N2396" s="1">
        <v>210150.0</v>
      </c>
      <c r="O2396" s="13"/>
    </row>
    <row r="2397">
      <c r="A2397" s="1" t="s">
        <v>11972</v>
      </c>
      <c r="B2397" s="1" t="s">
        <v>7180</v>
      </c>
      <c r="C2397" s="1" t="s">
        <v>11973</v>
      </c>
      <c r="D2397" s="1" t="s">
        <v>7168</v>
      </c>
      <c r="E2397" s="1">
        <v>140.0</v>
      </c>
      <c r="F2397" s="1">
        <v>327.65</v>
      </c>
      <c r="G2397" s="1" t="s">
        <v>7185</v>
      </c>
      <c r="H2397" s="12">
        <v>45965.0</v>
      </c>
      <c r="I2397" s="1">
        <v>11.0</v>
      </c>
      <c r="J2397" s="1">
        <v>2025.0</v>
      </c>
      <c r="K2397" s="1" t="s">
        <v>7170</v>
      </c>
      <c r="L2397" s="1">
        <v>215.3</v>
      </c>
      <c r="M2397" s="13">
        <v>45871.0</v>
      </c>
      <c r="N2397" s="1">
        <v>30142.0</v>
      </c>
      <c r="O2397" s="13"/>
    </row>
    <row r="2398">
      <c r="A2398" s="1" t="s">
        <v>11974</v>
      </c>
      <c r="B2398" s="1" t="s">
        <v>7172</v>
      </c>
      <c r="C2398" s="1" t="s">
        <v>11975</v>
      </c>
      <c r="D2398" s="1" t="s">
        <v>7188</v>
      </c>
      <c r="E2398" s="1">
        <v>857.0</v>
      </c>
      <c r="F2398" s="1">
        <v>365.46</v>
      </c>
      <c r="G2398" s="1" t="s">
        <v>7169</v>
      </c>
      <c r="H2398" s="12">
        <v>45724.0</v>
      </c>
      <c r="I2398" s="1">
        <v>3.0</v>
      </c>
      <c r="J2398" s="1">
        <v>2025.0</v>
      </c>
      <c r="K2398" s="1" t="s">
        <v>7164</v>
      </c>
      <c r="L2398" s="1">
        <v>166.6</v>
      </c>
      <c r="M2398" s="13">
        <v>313199.22</v>
      </c>
      <c r="N2398" s="1">
        <v>142776.2</v>
      </c>
      <c r="O2398" s="13"/>
    </row>
    <row r="2399">
      <c r="A2399" s="1" t="s">
        <v>11976</v>
      </c>
      <c r="B2399" s="1" t="s">
        <v>7176</v>
      </c>
      <c r="C2399" s="1" t="s">
        <v>11977</v>
      </c>
      <c r="D2399" s="1" t="s">
        <v>7168</v>
      </c>
      <c r="E2399" s="1">
        <v>383.0</v>
      </c>
      <c r="F2399" s="1">
        <v>430.27</v>
      </c>
      <c r="G2399" s="1" t="s">
        <v>7191</v>
      </c>
      <c r="H2399" s="12">
        <v>45894.0</v>
      </c>
      <c r="I2399" s="1">
        <v>8.0</v>
      </c>
      <c r="J2399" s="1">
        <v>2025.0</v>
      </c>
      <c r="K2399" s="1" t="s">
        <v>7164</v>
      </c>
      <c r="L2399" s="1">
        <v>197.9</v>
      </c>
      <c r="M2399" s="13">
        <v>164793.41</v>
      </c>
      <c r="N2399" s="1">
        <v>75795.7</v>
      </c>
      <c r="O2399" s="13"/>
    </row>
    <row r="2400">
      <c r="A2400" s="1" t="s">
        <v>11978</v>
      </c>
      <c r="B2400" s="1" t="s">
        <v>7206</v>
      </c>
      <c r="C2400" s="1" t="s">
        <v>11979</v>
      </c>
      <c r="D2400" s="1" t="s">
        <v>7198</v>
      </c>
      <c r="E2400" s="1">
        <v>962.0</v>
      </c>
      <c r="F2400" s="1">
        <v>481.11</v>
      </c>
      <c r="G2400" s="1" t="s">
        <v>7182</v>
      </c>
      <c r="H2400" s="12">
        <v>45999.0</v>
      </c>
      <c r="I2400" s="1">
        <v>12.0</v>
      </c>
      <c r="J2400" s="1">
        <v>2025.0</v>
      </c>
      <c r="K2400" s="1" t="s">
        <v>7164</v>
      </c>
      <c r="L2400" s="1">
        <v>297.9</v>
      </c>
      <c r="M2400" s="13">
        <v>462827.82</v>
      </c>
      <c r="N2400" s="1">
        <v>286579.8</v>
      </c>
      <c r="O2400" s="13"/>
    </row>
    <row r="2401">
      <c r="A2401" s="1" t="s">
        <v>11980</v>
      </c>
      <c r="B2401" s="1" t="s">
        <v>7180</v>
      </c>
      <c r="C2401" s="1" t="s">
        <v>11981</v>
      </c>
      <c r="D2401" s="1" t="s">
        <v>7213</v>
      </c>
      <c r="E2401" s="1">
        <v>207.0</v>
      </c>
      <c r="F2401" s="1">
        <v>329.76</v>
      </c>
      <c r="G2401" s="1" t="s">
        <v>7169</v>
      </c>
      <c r="H2401" s="12">
        <v>45857.0</v>
      </c>
      <c r="I2401" s="1">
        <v>7.0</v>
      </c>
      <c r="J2401" s="1">
        <v>2025.0</v>
      </c>
      <c r="K2401" s="1" t="s">
        <v>7164</v>
      </c>
      <c r="L2401" s="1">
        <v>262.0</v>
      </c>
      <c r="M2401" s="13">
        <v>68260.32</v>
      </c>
      <c r="N2401" s="1">
        <v>54234.0</v>
      </c>
      <c r="O2401" s="13"/>
    </row>
    <row r="2402">
      <c r="A2402" s="1" t="s">
        <v>11982</v>
      </c>
      <c r="B2402" s="1" t="s">
        <v>7206</v>
      </c>
      <c r="C2402" s="1" t="s">
        <v>11983</v>
      </c>
      <c r="D2402" s="1" t="s">
        <v>7213</v>
      </c>
      <c r="E2402" s="1">
        <v>199.0</v>
      </c>
      <c r="F2402" s="1">
        <v>343.22</v>
      </c>
      <c r="G2402" s="1" t="s">
        <v>7204</v>
      </c>
      <c r="H2402" s="12">
        <v>45699.0</v>
      </c>
      <c r="I2402" s="1">
        <v>2.0</v>
      </c>
      <c r="J2402" s="1">
        <v>2025.0</v>
      </c>
      <c r="K2402" s="1" t="s">
        <v>7170</v>
      </c>
      <c r="L2402" s="1">
        <v>152.2</v>
      </c>
      <c r="M2402" s="13">
        <v>68300.78</v>
      </c>
      <c r="N2402" s="1">
        <v>30287.8</v>
      </c>
      <c r="O2402" s="13"/>
    </row>
    <row r="2403">
      <c r="A2403" s="1" t="s">
        <v>11984</v>
      </c>
      <c r="B2403" s="1" t="s">
        <v>7160</v>
      </c>
      <c r="C2403" s="1" t="s">
        <v>11985</v>
      </c>
      <c r="D2403" s="1" t="s">
        <v>7162</v>
      </c>
      <c r="E2403" s="1">
        <v>597.0</v>
      </c>
      <c r="F2403" s="1">
        <v>329.57</v>
      </c>
      <c r="G2403" s="1" t="s">
        <v>7185</v>
      </c>
      <c r="H2403" s="12">
        <v>45916.0</v>
      </c>
      <c r="I2403" s="1">
        <v>9.0</v>
      </c>
      <c r="J2403" s="1">
        <v>2025.0</v>
      </c>
      <c r="K2403" s="1" t="s">
        <v>7170</v>
      </c>
      <c r="L2403" s="1">
        <v>326.5</v>
      </c>
      <c r="M2403" s="13">
        <v>196753.29</v>
      </c>
      <c r="N2403" s="1">
        <v>194920.5</v>
      </c>
      <c r="O2403" s="13"/>
    </row>
    <row r="2404">
      <c r="A2404" s="1" t="s">
        <v>11986</v>
      </c>
      <c r="B2404" s="1" t="s">
        <v>7180</v>
      </c>
      <c r="C2404" s="1" t="s">
        <v>11987</v>
      </c>
      <c r="D2404" s="1" t="s">
        <v>7198</v>
      </c>
      <c r="E2404" s="1">
        <v>393.0</v>
      </c>
      <c r="F2404" s="1">
        <v>497.04</v>
      </c>
      <c r="G2404" s="1" t="s">
        <v>7163</v>
      </c>
      <c r="H2404" s="12">
        <v>45661.0</v>
      </c>
      <c r="I2404" s="1">
        <v>1.0</v>
      </c>
      <c r="J2404" s="1">
        <v>2025.0</v>
      </c>
      <c r="K2404" s="1" t="s">
        <v>7170</v>
      </c>
      <c r="L2404" s="1">
        <v>247.4</v>
      </c>
      <c r="M2404" s="13">
        <v>195336.72</v>
      </c>
      <c r="N2404" s="1">
        <v>97228.2</v>
      </c>
      <c r="O2404" s="13"/>
    </row>
    <row r="2405">
      <c r="A2405" s="1" t="s">
        <v>11988</v>
      </c>
      <c r="B2405" s="1" t="s">
        <v>7206</v>
      </c>
      <c r="C2405" s="1" t="s">
        <v>11989</v>
      </c>
      <c r="D2405" s="1" t="s">
        <v>7188</v>
      </c>
      <c r="E2405" s="1">
        <v>595.0</v>
      </c>
      <c r="F2405" s="1">
        <v>481.0</v>
      </c>
      <c r="G2405" s="1" t="s">
        <v>7182</v>
      </c>
      <c r="H2405" s="12">
        <v>45725.0</v>
      </c>
      <c r="I2405" s="1">
        <v>3.0</v>
      </c>
      <c r="J2405" s="1">
        <v>2025.0</v>
      </c>
      <c r="K2405" s="1" t="s">
        <v>7170</v>
      </c>
      <c r="L2405" s="1">
        <v>434.6</v>
      </c>
      <c r="M2405" s="13">
        <v>286195.0</v>
      </c>
      <c r="N2405" s="1">
        <v>258587.0</v>
      </c>
      <c r="O2405" s="13"/>
    </row>
    <row r="2406">
      <c r="A2406" s="1" t="s">
        <v>11990</v>
      </c>
      <c r="B2406" s="1" t="s">
        <v>7180</v>
      </c>
      <c r="C2406" s="1" t="s">
        <v>11991</v>
      </c>
      <c r="D2406" s="1" t="s">
        <v>7162</v>
      </c>
      <c r="E2406" s="1">
        <v>201.0</v>
      </c>
      <c r="F2406" s="1">
        <v>342.06</v>
      </c>
      <c r="G2406" s="1" t="s">
        <v>7182</v>
      </c>
      <c r="H2406" s="12">
        <v>45990.0</v>
      </c>
      <c r="I2406" s="1">
        <v>11.0</v>
      </c>
      <c r="J2406" s="1">
        <v>2025.0</v>
      </c>
      <c r="K2406" s="1" t="s">
        <v>7164</v>
      </c>
      <c r="L2406" s="1">
        <v>153.9</v>
      </c>
      <c r="M2406" s="13">
        <v>68754.06</v>
      </c>
      <c r="N2406" s="1">
        <v>30933.9</v>
      </c>
      <c r="O2406" s="13"/>
    </row>
    <row r="2407">
      <c r="A2407" s="1" t="s">
        <v>11992</v>
      </c>
      <c r="B2407" s="1" t="s">
        <v>7206</v>
      </c>
      <c r="C2407" s="1" t="s">
        <v>11993</v>
      </c>
      <c r="D2407" s="1" t="s">
        <v>7210</v>
      </c>
      <c r="E2407" s="1">
        <v>817.0</v>
      </c>
      <c r="F2407" s="1">
        <v>478.21</v>
      </c>
      <c r="G2407" s="1" t="s">
        <v>7163</v>
      </c>
      <c r="H2407" s="12">
        <v>45958.0</v>
      </c>
      <c r="I2407" s="1">
        <v>10.0</v>
      </c>
      <c r="J2407" s="1">
        <v>2025.0</v>
      </c>
      <c r="K2407" s="1" t="s">
        <v>7164</v>
      </c>
      <c r="L2407" s="1">
        <v>370.6</v>
      </c>
      <c r="M2407" s="13">
        <v>390697.57</v>
      </c>
      <c r="N2407" s="1">
        <v>302780.2</v>
      </c>
      <c r="O2407" s="13"/>
    </row>
    <row r="2408">
      <c r="A2408" s="1" t="s">
        <v>11994</v>
      </c>
      <c r="B2408" s="1" t="s">
        <v>7176</v>
      </c>
      <c r="C2408" s="1" t="s">
        <v>11995</v>
      </c>
      <c r="D2408" s="1" t="s">
        <v>7188</v>
      </c>
      <c r="E2408" s="1">
        <v>286.0</v>
      </c>
      <c r="F2408" s="1">
        <v>424.7</v>
      </c>
      <c r="G2408" s="1" t="s">
        <v>7178</v>
      </c>
      <c r="H2408" s="12">
        <v>45727.0</v>
      </c>
      <c r="I2408" s="1">
        <v>3.0</v>
      </c>
      <c r="J2408" s="1">
        <v>2025.0</v>
      </c>
      <c r="K2408" s="1" t="s">
        <v>7164</v>
      </c>
      <c r="L2408" s="1">
        <v>323.7</v>
      </c>
      <c r="M2408" s="13">
        <v>121464.2</v>
      </c>
      <c r="N2408" s="1">
        <v>92578.2</v>
      </c>
      <c r="O2408" s="13"/>
    </row>
    <row r="2409">
      <c r="A2409" s="1" t="s">
        <v>11996</v>
      </c>
      <c r="B2409" s="1" t="s">
        <v>7176</v>
      </c>
      <c r="C2409" s="1" t="s">
        <v>11997</v>
      </c>
      <c r="D2409" s="1" t="s">
        <v>7168</v>
      </c>
      <c r="E2409" s="1">
        <v>799.0</v>
      </c>
      <c r="F2409" s="1">
        <v>480.42</v>
      </c>
      <c r="G2409" s="1" t="s">
        <v>7191</v>
      </c>
      <c r="H2409" s="12">
        <v>45869.0</v>
      </c>
      <c r="I2409" s="1">
        <v>7.0</v>
      </c>
      <c r="J2409" s="1">
        <v>2025.0</v>
      </c>
      <c r="K2409" s="1" t="s">
        <v>7164</v>
      </c>
      <c r="L2409" s="1">
        <v>373.9</v>
      </c>
      <c r="M2409" s="13">
        <v>383855.58</v>
      </c>
      <c r="N2409" s="1">
        <v>298746.1</v>
      </c>
      <c r="O2409" s="13"/>
    </row>
    <row r="2410">
      <c r="A2410" s="1" t="s">
        <v>11998</v>
      </c>
      <c r="B2410" s="1" t="s">
        <v>7176</v>
      </c>
      <c r="C2410" s="1" t="s">
        <v>11999</v>
      </c>
      <c r="D2410" s="1" t="s">
        <v>7168</v>
      </c>
      <c r="E2410" s="1">
        <v>933.0</v>
      </c>
      <c r="F2410" s="1">
        <v>379.47</v>
      </c>
      <c r="G2410" s="1" t="s">
        <v>7178</v>
      </c>
      <c r="H2410" s="12">
        <v>45765.0</v>
      </c>
      <c r="I2410" s="1">
        <v>4.0</v>
      </c>
      <c r="J2410" s="1">
        <v>2025.0</v>
      </c>
      <c r="K2410" s="1" t="s">
        <v>7164</v>
      </c>
      <c r="L2410" s="1">
        <v>271.1</v>
      </c>
      <c r="M2410" s="13">
        <v>354045.51</v>
      </c>
      <c r="N2410" s="1">
        <v>252936.3</v>
      </c>
      <c r="O2410" s="13"/>
    </row>
    <row r="2411">
      <c r="A2411" s="1" t="s">
        <v>12000</v>
      </c>
      <c r="B2411" s="1" t="s">
        <v>7206</v>
      </c>
      <c r="C2411" s="1" t="s">
        <v>12001</v>
      </c>
      <c r="D2411" s="1" t="s">
        <v>7213</v>
      </c>
      <c r="E2411" s="1">
        <v>712.0</v>
      </c>
      <c r="F2411" s="1">
        <v>312.27</v>
      </c>
      <c r="G2411" s="1" t="s">
        <v>7185</v>
      </c>
      <c r="H2411" s="12">
        <v>45775.0</v>
      </c>
      <c r="I2411" s="1">
        <v>4.0</v>
      </c>
      <c r="J2411" s="1">
        <v>2025.0</v>
      </c>
      <c r="K2411" s="1" t="s">
        <v>7164</v>
      </c>
      <c r="L2411" s="1">
        <v>498.9</v>
      </c>
      <c r="M2411" s="13">
        <v>222336.24</v>
      </c>
      <c r="N2411" s="1">
        <v>355216.8</v>
      </c>
      <c r="O2411" s="13"/>
    </row>
    <row r="2412">
      <c r="A2412" s="1" t="s">
        <v>12002</v>
      </c>
      <c r="B2412" s="1" t="s">
        <v>7176</v>
      </c>
      <c r="C2412" s="1" t="s">
        <v>12003</v>
      </c>
      <c r="D2412" s="1" t="s">
        <v>7210</v>
      </c>
      <c r="E2412" s="1">
        <v>779.0</v>
      </c>
      <c r="F2412" s="1">
        <v>542.87</v>
      </c>
      <c r="G2412" s="1" t="s">
        <v>7182</v>
      </c>
      <c r="H2412" s="12">
        <v>45726.0</v>
      </c>
      <c r="I2412" s="1">
        <v>3.0</v>
      </c>
      <c r="J2412" s="1">
        <v>2025.0</v>
      </c>
      <c r="K2412" s="1" t="s">
        <v>7164</v>
      </c>
      <c r="L2412" s="1">
        <v>219.6</v>
      </c>
      <c r="M2412" s="13">
        <v>422895.73</v>
      </c>
      <c r="N2412" s="1">
        <v>171068.4</v>
      </c>
      <c r="O2412" s="13"/>
    </row>
    <row r="2413">
      <c r="A2413" s="1" t="s">
        <v>12004</v>
      </c>
      <c r="B2413" s="1" t="s">
        <v>7160</v>
      </c>
      <c r="C2413" s="1" t="s">
        <v>12005</v>
      </c>
      <c r="D2413" s="1" t="s">
        <v>7168</v>
      </c>
      <c r="E2413" s="1">
        <v>663.0</v>
      </c>
      <c r="F2413" s="1">
        <v>398.05</v>
      </c>
      <c r="G2413" s="1" t="s">
        <v>7178</v>
      </c>
      <c r="H2413" s="12">
        <v>45872.0</v>
      </c>
      <c r="I2413" s="1">
        <v>8.0</v>
      </c>
      <c r="J2413" s="1">
        <v>2025.0</v>
      </c>
      <c r="K2413" s="1" t="s">
        <v>7170</v>
      </c>
      <c r="L2413" s="1">
        <v>117.2</v>
      </c>
      <c r="M2413" s="13">
        <v>263907.15</v>
      </c>
      <c r="N2413" s="1">
        <v>77703.6</v>
      </c>
      <c r="O2413" s="13"/>
    </row>
    <row r="2414">
      <c r="A2414" s="1" t="s">
        <v>12006</v>
      </c>
      <c r="B2414" s="1" t="s">
        <v>7180</v>
      </c>
      <c r="C2414" s="1" t="s">
        <v>12007</v>
      </c>
      <c r="D2414" s="1" t="s">
        <v>7188</v>
      </c>
      <c r="E2414" s="1">
        <v>306.0</v>
      </c>
      <c r="F2414" s="1">
        <v>478.32</v>
      </c>
      <c r="G2414" s="1" t="s">
        <v>7163</v>
      </c>
      <c r="H2414" s="12">
        <v>45719.0</v>
      </c>
      <c r="I2414" s="1">
        <v>3.0</v>
      </c>
      <c r="J2414" s="1">
        <v>2025.0</v>
      </c>
      <c r="K2414" s="1" t="s">
        <v>7170</v>
      </c>
      <c r="L2414" s="1">
        <v>158.7</v>
      </c>
      <c r="M2414" s="13">
        <v>146365.92</v>
      </c>
      <c r="N2414" s="1">
        <v>48562.2</v>
      </c>
      <c r="O2414" s="13"/>
    </row>
    <row r="2415">
      <c r="A2415" s="1" t="s">
        <v>12008</v>
      </c>
      <c r="B2415" s="1" t="s">
        <v>7176</v>
      </c>
      <c r="C2415" s="1" t="s">
        <v>12009</v>
      </c>
      <c r="D2415" s="1" t="s">
        <v>7213</v>
      </c>
      <c r="E2415" s="1">
        <v>626.0</v>
      </c>
      <c r="F2415" s="1">
        <v>370.18</v>
      </c>
      <c r="G2415" s="1" t="s">
        <v>7191</v>
      </c>
      <c r="H2415" s="12">
        <v>45811.0</v>
      </c>
      <c r="I2415" s="1">
        <v>6.0</v>
      </c>
      <c r="J2415" s="1">
        <v>2025.0</v>
      </c>
      <c r="K2415" s="1" t="s">
        <v>7164</v>
      </c>
      <c r="L2415" s="1">
        <v>200.1</v>
      </c>
      <c r="M2415" s="13">
        <v>231732.68</v>
      </c>
      <c r="N2415" s="1">
        <v>125262.6</v>
      </c>
      <c r="O2415" s="13"/>
    </row>
    <row r="2416">
      <c r="A2416" s="1" t="s">
        <v>12010</v>
      </c>
      <c r="B2416" s="1" t="s">
        <v>7172</v>
      </c>
      <c r="C2416" s="1" t="s">
        <v>12011</v>
      </c>
      <c r="D2416" s="1" t="s">
        <v>7188</v>
      </c>
      <c r="E2416" s="1">
        <v>623.0</v>
      </c>
      <c r="F2416" s="1">
        <v>479.15</v>
      </c>
      <c r="G2416" s="1" t="s">
        <v>7185</v>
      </c>
      <c r="H2416" s="12">
        <v>45692.0</v>
      </c>
      <c r="I2416" s="1">
        <v>2.0</v>
      </c>
      <c r="J2416" s="1">
        <v>2025.0</v>
      </c>
      <c r="K2416" s="1" t="s">
        <v>7164</v>
      </c>
      <c r="L2416" s="1">
        <v>208.3</v>
      </c>
      <c r="M2416" s="13">
        <v>298510.45</v>
      </c>
      <c r="N2416" s="1">
        <v>129770.9</v>
      </c>
      <c r="O2416" s="13"/>
    </row>
    <row r="2417">
      <c r="A2417" s="1" t="s">
        <v>12012</v>
      </c>
      <c r="B2417" s="1" t="s">
        <v>7176</v>
      </c>
      <c r="C2417" s="1" t="s">
        <v>12013</v>
      </c>
      <c r="D2417" s="1" t="s">
        <v>7210</v>
      </c>
      <c r="E2417" s="1">
        <v>145.0</v>
      </c>
      <c r="F2417" s="1">
        <v>379.61</v>
      </c>
      <c r="G2417" s="1" t="s">
        <v>7169</v>
      </c>
      <c r="H2417" s="12">
        <v>45786.0</v>
      </c>
      <c r="I2417" s="1">
        <v>5.0</v>
      </c>
      <c r="J2417" s="1">
        <v>2025.0</v>
      </c>
      <c r="K2417" s="1" t="s">
        <v>7164</v>
      </c>
      <c r="L2417" s="1">
        <v>125.5</v>
      </c>
      <c r="M2417" s="13">
        <v>55043.45</v>
      </c>
      <c r="N2417" s="1">
        <v>18197.5</v>
      </c>
      <c r="O2417" s="13"/>
    </row>
    <row r="2418">
      <c r="A2418" s="1" t="s">
        <v>12014</v>
      </c>
      <c r="B2418" s="1" t="s">
        <v>7160</v>
      </c>
      <c r="C2418" s="1" t="s">
        <v>12015</v>
      </c>
      <c r="D2418" s="1" t="s">
        <v>7210</v>
      </c>
      <c r="E2418" s="1">
        <v>726.0</v>
      </c>
      <c r="F2418" s="1">
        <v>354.38</v>
      </c>
      <c r="G2418" s="1" t="s">
        <v>7182</v>
      </c>
      <c r="H2418" s="12">
        <v>45853.0</v>
      </c>
      <c r="I2418" s="1">
        <v>7.0</v>
      </c>
      <c r="J2418" s="1">
        <v>2025.0</v>
      </c>
      <c r="K2418" s="1" t="s">
        <v>7164</v>
      </c>
      <c r="L2418" s="1">
        <v>219.9</v>
      </c>
      <c r="M2418" s="13">
        <v>257279.88</v>
      </c>
      <c r="N2418" s="1">
        <v>159647.4</v>
      </c>
      <c r="O2418" s="13"/>
    </row>
    <row r="2419">
      <c r="A2419" s="1" t="s">
        <v>12016</v>
      </c>
      <c r="B2419" s="1" t="s">
        <v>7176</v>
      </c>
      <c r="C2419" s="1" t="s">
        <v>12017</v>
      </c>
      <c r="D2419" s="1" t="s">
        <v>7213</v>
      </c>
      <c r="E2419" s="1">
        <v>700.0</v>
      </c>
      <c r="F2419" s="1">
        <v>481.69</v>
      </c>
      <c r="G2419" s="1" t="s">
        <v>7191</v>
      </c>
      <c r="H2419" s="12">
        <v>45820.0</v>
      </c>
      <c r="I2419" s="1">
        <v>6.0</v>
      </c>
      <c r="J2419" s="1">
        <v>2025.0</v>
      </c>
      <c r="K2419" s="1" t="s">
        <v>7170</v>
      </c>
      <c r="L2419" s="1">
        <v>300.7</v>
      </c>
      <c r="M2419" s="13">
        <v>337183.0</v>
      </c>
      <c r="N2419" s="1">
        <v>210490.0</v>
      </c>
      <c r="O2419" s="13"/>
    </row>
    <row r="2420">
      <c r="A2420" s="1" t="s">
        <v>12018</v>
      </c>
      <c r="B2420" s="1" t="s">
        <v>7202</v>
      </c>
      <c r="C2420" s="1" t="s">
        <v>12019</v>
      </c>
      <c r="D2420" s="1" t="s">
        <v>7162</v>
      </c>
      <c r="E2420" s="1">
        <v>280.0</v>
      </c>
      <c r="F2420" s="1">
        <v>320.28</v>
      </c>
      <c r="G2420" s="1" t="s">
        <v>7185</v>
      </c>
      <c r="H2420" s="12">
        <v>45715.0</v>
      </c>
      <c r="I2420" s="1">
        <v>2.0</v>
      </c>
      <c r="J2420" s="1">
        <v>2025.0</v>
      </c>
      <c r="K2420" s="1" t="s">
        <v>7170</v>
      </c>
      <c r="L2420" s="1">
        <v>236.3</v>
      </c>
      <c r="M2420" s="13">
        <v>89678.4</v>
      </c>
      <c r="N2420" s="1">
        <v>66164.0</v>
      </c>
      <c r="O2420" s="13"/>
    </row>
    <row r="2421">
      <c r="A2421" s="1" t="s">
        <v>12020</v>
      </c>
      <c r="B2421" s="1" t="s">
        <v>7202</v>
      </c>
      <c r="C2421" s="1" t="s">
        <v>12021</v>
      </c>
      <c r="D2421" s="1" t="s">
        <v>7168</v>
      </c>
      <c r="E2421" s="1">
        <v>256.0</v>
      </c>
      <c r="F2421" s="1">
        <v>344.78</v>
      </c>
      <c r="G2421" s="1" t="s">
        <v>7204</v>
      </c>
      <c r="H2421" s="12">
        <v>45944.0</v>
      </c>
      <c r="I2421" s="1">
        <v>10.0</v>
      </c>
      <c r="J2421" s="1">
        <v>2025.0</v>
      </c>
      <c r="K2421" s="1" t="s">
        <v>7170</v>
      </c>
      <c r="L2421" s="1">
        <v>115.8</v>
      </c>
      <c r="M2421" s="13">
        <v>88263.68</v>
      </c>
      <c r="N2421" s="1">
        <v>29644.8</v>
      </c>
      <c r="O2421" s="13"/>
    </row>
    <row r="2422">
      <c r="A2422" s="1" t="s">
        <v>12022</v>
      </c>
      <c r="B2422" s="1" t="s">
        <v>7176</v>
      </c>
      <c r="C2422" s="1" t="s">
        <v>12023</v>
      </c>
      <c r="D2422" s="1" t="s">
        <v>7213</v>
      </c>
      <c r="E2422" s="1">
        <v>570.0</v>
      </c>
      <c r="F2422" s="1">
        <v>354.6</v>
      </c>
      <c r="G2422" s="1" t="s">
        <v>7191</v>
      </c>
      <c r="H2422" s="12">
        <v>45992.0</v>
      </c>
      <c r="I2422" s="1">
        <v>12.0</v>
      </c>
      <c r="J2422" s="1">
        <v>2025.0</v>
      </c>
      <c r="K2422" s="1" t="s">
        <v>7164</v>
      </c>
      <c r="L2422" s="1">
        <v>119.2</v>
      </c>
      <c r="M2422" s="13">
        <v>202122.0</v>
      </c>
      <c r="N2422" s="1">
        <v>67944.0</v>
      </c>
      <c r="O2422" s="13"/>
    </row>
    <row r="2423">
      <c r="A2423" s="1" t="s">
        <v>12024</v>
      </c>
      <c r="B2423" s="1" t="s">
        <v>7206</v>
      </c>
      <c r="C2423" s="1" t="s">
        <v>12025</v>
      </c>
      <c r="D2423" s="1" t="s">
        <v>7188</v>
      </c>
      <c r="E2423" s="1">
        <v>784.0</v>
      </c>
      <c r="F2423" s="1">
        <v>343.94</v>
      </c>
      <c r="G2423" s="1" t="s">
        <v>7178</v>
      </c>
      <c r="H2423" s="12">
        <v>45843.0</v>
      </c>
      <c r="I2423" s="1">
        <v>7.0</v>
      </c>
      <c r="J2423" s="1">
        <v>2025.0</v>
      </c>
      <c r="K2423" s="1" t="s">
        <v>7170</v>
      </c>
      <c r="L2423" s="1">
        <v>213.6</v>
      </c>
      <c r="M2423" s="13">
        <v>269648.96</v>
      </c>
      <c r="N2423" s="1">
        <v>167462.4</v>
      </c>
      <c r="O2423" s="13"/>
    </row>
    <row r="2424">
      <c r="A2424" s="1" t="s">
        <v>12026</v>
      </c>
      <c r="B2424" s="1" t="s">
        <v>7172</v>
      </c>
      <c r="C2424" s="1" t="s">
        <v>12027</v>
      </c>
      <c r="D2424" s="1" t="s">
        <v>7174</v>
      </c>
      <c r="E2424" s="1">
        <v>527.0</v>
      </c>
      <c r="F2424" s="1">
        <v>328.13</v>
      </c>
      <c r="G2424" s="1" t="s">
        <v>7185</v>
      </c>
      <c r="H2424" s="12">
        <v>45777.0</v>
      </c>
      <c r="I2424" s="1">
        <v>4.0</v>
      </c>
      <c r="J2424" s="1">
        <v>2025.0</v>
      </c>
      <c r="K2424" s="1" t="s">
        <v>7164</v>
      </c>
      <c r="L2424" s="1">
        <v>104.5</v>
      </c>
      <c r="M2424" s="13">
        <v>172924.51</v>
      </c>
      <c r="N2424" s="1">
        <v>55071.5</v>
      </c>
      <c r="O2424" s="13"/>
    </row>
    <row r="2425">
      <c r="A2425" s="1" t="s">
        <v>12028</v>
      </c>
      <c r="B2425" s="1" t="s">
        <v>7172</v>
      </c>
      <c r="C2425" s="1" t="s">
        <v>12029</v>
      </c>
      <c r="D2425" s="1" t="s">
        <v>7188</v>
      </c>
      <c r="E2425" s="1">
        <v>392.0</v>
      </c>
      <c r="F2425" s="1">
        <v>515.34</v>
      </c>
      <c r="G2425" s="1" t="s">
        <v>7182</v>
      </c>
      <c r="H2425" s="12">
        <v>45774.0</v>
      </c>
      <c r="I2425" s="1">
        <v>4.0</v>
      </c>
      <c r="J2425" s="1">
        <v>2025.0</v>
      </c>
      <c r="K2425" s="1" t="s">
        <v>7170</v>
      </c>
      <c r="L2425" s="1">
        <v>163.0</v>
      </c>
      <c r="M2425" s="13">
        <v>202013.28</v>
      </c>
      <c r="N2425" s="1">
        <v>63896.0</v>
      </c>
      <c r="O2425" s="13"/>
    </row>
    <row r="2426">
      <c r="A2426" s="1" t="s">
        <v>12030</v>
      </c>
      <c r="B2426" s="1" t="s">
        <v>7176</v>
      </c>
      <c r="C2426" s="1" t="s">
        <v>12031</v>
      </c>
      <c r="D2426" s="1" t="s">
        <v>7213</v>
      </c>
      <c r="E2426" s="1">
        <v>429.0</v>
      </c>
      <c r="F2426" s="1">
        <v>328.57</v>
      </c>
      <c r="G2426" s="1" t="s">
        <v>7191</v>
      </c>
      <c r="H2426" s="12">
        <v>45769.0</v>
      </c>
      <c r="I2426" s="1">
        <v>4.0</v>
      </c>
      <c r="J2426" s="1">
        <v>2025.0</v>
      </c>
      <c r="K2426" s="1" t="s">
        <v>7164</v>
      </c>
      <c r="L2426" s="1">
        <v>100.8</v>
      </c>
      <c r="M2426" s="13">
        <v>140956.53</v>
      </c>
      <c r="N2426" s="1">
        <v>43243.2</v>
      </c>
      <c r="O2426" s="13"/>
    </row>
    <row r="2427">
      <c r="A2427" s="1" t="s">
        <v>12032</v>
      </c>
      <c r="B2427" s="1" t="s">
        <v>7180</v>
      </c>
      <c r="C2427" s="1" t="s">
        <v>12033</v>
      </c>
      <c r="D2427" s="1" t="s">
        <v>7210</v>
      </c>
      <c r="E2427" s="1">
        <v>121.0</v>
      </c>
      <c r="F2427" s="1">
        <v>324.17</v>
      </c>
      <c r="G2427" s="1" t="s">
        <v>7163</v>
      </c>
      <c r="H2427" s="12">
        <v>45922.0</v>
      </c>
      <c r="I2427" s="1">
        <v>9.0</v>
      </c>
      <c r="J2427" s="1">
        <v>2025.0</v>
      </c>
      <c r="K2427" s="1" t="s">
        <v>7164</v>
      </c>
      <c r="L2427" s="1">
        <v>341.9</v>
      </c>
      <c r="M2427" s="13">
        <v>39224.57</v>
      </c>
      <c r="N2427" s="1">
        <v>41369.9</v>
      </c>
      <c r="O2427" s="13"/>
    </row>
    <row r="2428">
      <c r="A2428" s="1" t="s">
        <v>12034</v>
      </c>
      <c r="B2428" s="1" t="s">
        <v>7180</v>
      </c>
      <c r="C2428" s="1" t="s">
        <v>12035</v>
      </c>
      <c r="D2428" s="1" t="s">
        <v>7188</v>
      </c>
      <c r="E2428" s="1">
        <v>148.0</v>
      </c>
      <c r="F2428" s="1">
        <v>425.6</v>
      </c>
      <c r="G2428" s="1" t="s">
        <v>7185</v>
      </c>
      <c r="H2428" s="12">
        <v>46008.0</v>
      </c>
      <c r="I2428" s="1">
        <v>12.0</v>
      </c>
      <c r="J2428" s="1">
        <v>2025.0</v>
      </c>
      <c r="K2428" s="1" t="s">
        <v>7164</v>
      </c>
      <c r="L2428" s="1">
        <v>232.9</v>
      </c>
      <c r="M2428" s="13">
        <v>62988.8</v>
      </c>
      <c r="N2428" s="1">
        <v>34469.2</v>
      </c>
      <c r="O2428" s="13"/>
    </row>
    <row r="2429">
      <c r="A2429" s="1" t="s">
        <v>12036</v>
      </c>
      <c r="B2429" s="1" t="s">
        <v>7206</v>
      </c>
      <c r="C2429" s="1" t="s">
        <v>12037</v>
      </c>
      <c r="D2429" s="1" t="s">
        <v>7213</v>
      </c>
      <c r="E2429" s="1">
        <v>487.0</v>
      </c>
      <c r="F2429" s="1">
        <v>331.21</v>
      </c>
      <c r="G2429" s="1" t="s">
        <v>7178</v>
      </c>
      <c r="H2429" s="12">
        <v>45985.0</v>
      </c>
      <c r="I2429" s="1">
        <v>11.0</v>
      </c>
      <c r="J2429" s="1">
        <v>2025.0</v>
      </c>
      <c r="K2429" s="1" t="s">
        <v>7170</v>
      </c>
      <c r="L2429" s="1">
        <v>126.4</v>
      </c>
      <c r="M2429" s="13">
        <v>161299.27</v>
      </c>
      <c r="N2429" s="1">
        <v>61556.8</v>
      </c>
      <c r="O2429" s="13"/>
    </row>
    <row r="2430">
      <c r="A2430" s="1" t="s">
        <v>12038</v>
      </c>
      <c r="B2430" s="1" t="s">
        <v>7176</v>
      </c>
      <c r="C2430" s="1" t="s">
        <v>12039</v>
      </c>
      <c r="D2430" s="1" t="s">
        <v>7213</v>
      </c>
      <c r="E2430" s="1">
        <v>604.0</v>
      </c>
      <c r="F2430" s="1">
        <v>586.64</v>
      </c>
      <c r="G2430" s="1" t="s">
        <v>7191</v>
      </c>
      <c r="H2430" s="12">
        <v>45945.0</v>
      </c>
      <c r="I2430" s="1">
        <v>10.0</v>
      </c>
      <c r="J2430" s="1">
        <v>2025.0</v>
      </c>
      <c r="K2430" s="1" t="s">
        <v>7170</v>
      </c>
      <c r="L2430" s="1">
        <v>216.5</v>
      </c>
      <c r="M2430" s="13">
        <v>354330.56</v>
      </c>
      <c r="N2430" s="1">
        <v>130766.0</v>
      </c>
      <c r="O2430" s="13"/>
    </row>
    <row r="2431">
      <c r="A2431" s="1" t="s">
        <v>12040</v>
      </c>
      <c r="B2431" s="1" t="s">
        <v>7180</v>
      </c>
      <c r="C2431" s="1" t="s">
        <v>12041</v>
      </c>
      <c r="D2431" s="1" t="s">
        <v>7174</v>
      </c>
      <c r="E2431" s="1">
        <v>287.0</v>
      </c>
      <c r="F2431" s="1">
        <v>531.06</v>
      </c>
      <c r="G2431" s="1" t="s">
        <v>7204</v>
      </c>
      <c r="H2431" s="12">
        <v>45899.0</v>
      </c>
      <c r="I2431" s="1">
        <v>8.0</v>
      </c>
      <c r="J2431" s="1">
        <v>2025.0</v>
      </c>
      <c r="K2431" s="1" t="s">
        <v>7170</v>
      </c>
      <c r="L2431" s="1">
        <v>311.7</v>
      </c>
      <c r="M2431" s="13">
        <v>152414.22</v>
      </c>
      <c r="N2431" s="1">
        <v>89457.9</v>
      </c>
      <c r="O2431" s="13"/>
    </row>
    <row r="2432">
      <c r="A2432" s="1" t="s">
        <v>12042</v>
      </c>
      <c r="B2432" s="1" t="s">
        <v>7176</v>
      </c>
      <c r="C2432" s="1" t="s">
        <v>12043</v>
      </c>
      <c r="D2432" s="1" t="s">
        <v>7198</v>
      </c>
      <c r="E2432" s="1">
        <v>665.0</v>
      </c>
      <c r="F2432" s="1">
        <v>576.51</v>
      </c>
      <c r="G2432" s="1" t="s">
        <v>7178</v>
      </c>
      <c r="H2432" s="12">
        <v>45993.0</v>
      </c>
      <c r="I2432" s="1">
        <v>12.0</v>
      </c>
      <c r="J2432" s="1">
        <v>2025.0</v>
      </c>
      <c r="K2432" s="1" t="s">
        <v>7164</v>
      </c>
      <c r="L2432" s="1">
        <v>440.9</v>
      </c>
      <c r="M2432" s="13">
        <v>383379.15</v>
      </c>
      <c r="N2432" s="1">
        <v>293198.5</v>
      </c>
      <c r="O2432" s="13"/>
    </row>
    <row r="2433">
      <c r="A2433" s="1" t="s">
        <v>12044</v>
      </c>
      <c r="B2433" s="1" t="s">
        <v>7180</v>
      </c>
      <c r="C2433" s="1" t="s">
        <v>12045</v>
      </c>
      <c r="D2433" s="1" t="s">
        <v>7188</v>
      </c>
      <c r="E2433" s="1">
        <v>205.0</v>
      </c>
      <c r="F2433" s="1">
        <v>569.32</v>
      </c>
      <c r="G2433" s="1" t="s">
        <v>7185</v>
      </c>
      <c r="H2433" s="12">
        <v>45720.0</v>
      </c>
      <c r="I2433" s="1">
        <v>3.0</v>
      </c>
      <c r="J2433" s="1">
        <v>2025.0</v>
      </c>
      <c r="K2433" s="1" t="s">
        <v>7164</v>
      </c>
      <c r="L2433" s="1">
        <v>149.5</v>
      </c>
      <c r="M2433" s="13">
        <v>116710.6</v>
      </c>
      <c r="N2433" s="1">
        <v>30647.5</v>
      </c>
      <c r="O2433" s="13"/>
    </row>
    <row r="2434">
      <c r="A2434" s="1" t="s">
        <v>12046</v>
      </c>
      <c r="B2434" s="1" t="s">
        <v>7202</v>
      </c>
      <c r="C2434" s="1" t="s">
        <v>12047</v>
      </c>
      <c r="D2434" s="1" t="s">
        <v>7168</v>
      </c>
      <c r="E2434" s="1">
        <v>343.0</v>
      </c>
      <c r="F2434" s="1">
        <v>320.51</v>
      </c>
      <c r="G2434" s="1" t="s">
        <v>7185</v>
      </c>
      <c r="H2434" s="12">
        <v>45963.0</v>
      </c>
      <c r="I2434" s="1">
        <v>11.0</v>
      </c>
      <c r="J2434" s="1">
        <v>2025.0</v>
      </c>
      <c r="K2434" s="1" t="s">
        <v>7164</v>
      </c>
      <c r="L2434" s="1">
        <v>341.9</v>
      </c>
      <c r="M2434" s="13">
        <v>109934.93</v>
      </c>
      <c r="N2434" s="1">
        <v>117271.7</v>
      </c>
      <c r="O2434" s="13"/>
    </row>
    <row r="2435">
      <c r="A2435" s="1" t="s">
        <v>12048</v>
      </c>
      <c r="B2435" s="1" t="s">
        <v>7160</v>
      </c>
      <c r="C2435" s="1" t="s">
        <v>12049</v>
      </c>
      <c r="D2435" s="1" t="s">
        <v>7162</v>
      </c>
      <c r="E2435" s="1">
        <v>221.0</v>
      </c>
      <c r="F2435" s="1">
        <v>581.03</v>
      </c>
      <c r="G2435" s="1" t="s">
        <v>7182</v>
      </c>
      <c r="H2435" s="12">
        <v>45677.0</v>
      </c>
      <c r="I2435" s="1">
        <v>1.0</v>
      </c>
      <c r="J2435" s="1">
        <v>2025.0</v>
      </c>
      <c r="K2435" s="1" t="s">
        <v>7170</v>
      </c>
      <c r="L2435" s="1">
        <v>326.5</v>
      </c>
      <c r="M2435" s="13">
        <v>128407.63</v>
      </c>
      <c r="N2435" s="1">
        <v>72156.5</v>
      </c>
      <c r="O2435" s="13"/>
    </row>
    <row r="2436">
      <c r="A2436" s="1" t="s">
        <v>12050</v>
      </c>
      <c r="B2436" s="1" t="s">
        <v>7176</v>
      </c>
      <c r="C2436" s="1" t="s">
        <v>12051</v>
      </c>
      <c r="D2436" s="1" t="s">
        <v>7168</v>
      </c>
      <c r="E2436" s="1">
        <v>567.0</v>
      </c>
      <c r="F2436" s="1">
        <v>536.75</v>
      </c>
      <c r="G2436" s="1" t="s">
        <v>7204</v>
      </c>
      <c r="H2436" s="12">
        <v>45825.0</v>
      </c>
      <c r="I2436" s="1">
        <v>6.0</v>
      </c>
      <c r="J2436" s="1">
        <v>2025.0</v>
      </c>
      <c r="K2436" s="1" t="s">
        <v>7164</v>
      </c>
      <c r="L2436" s="1">
        <v>276.3</v>
      </c>
      <c r="M2436" s="13">
        <v>304337.25</v>
      </c>
      <c r="N2436" s="1">
        <v>156662.1</v>
      </c>
      <c r="O2436" s="13"/>
    </row>
    <row r="2437">
      <c r="A2437" s="1" t="s">
        <v>12052</v>
      </c>
      <c r="B2437" s="1" t="s">
        <v>7176</v>
      </c>
      <c r="C2437" s="1" t="s">
        <v>12053</v>
      </c>
      <c r="D2437" s="1" t="s">
        <v>7213</v>
      </c>
      <c r="E2437" s="1">
        <v>944.0</v>
      </c>
      <c r="F2437" s="1">
        <v>394.25</v>
      </c>
      <c r="G2437" s="1" t="s">
        <v>7191</v>
      </c>
      <c r="H2437" s="12">
        <v>45844.0</v>
      </c>
      <c r="I2437" s="1">
        <v>7.0</v>
      </c>
      <c r="J2437" s="1">
        <v>2025.0</v>
      </c>
      <c r="K2437" s="1" t="s">
        <v>7170</v>
      </c>
      <c r="L2437" s="1">
        <v>197.6</v>
      </c>
      <c r="M2437" s="13">
        <v>372172.0</v>
      </c>
      <c r="N2437" s="1">
        <v>186534.4</v>
      </c>
      <c r="O2437" s="13"/>
    </row>
    <row r="2438">
      <c r="A2438" s="1" t="s">
        <v>12054</v>
      </c>
      <c r="B2438" s="1" t="s">
        <v>7166</v>
      </c>
      <c r="C2438" s="1" t="s">
        <v>12055</v>
      </c>
      <c r="D2438" s="1" t="s">
        <v>7174</v>
      </c>
      <c r="E2438" s="1">
        <v>390.0</v>
      </c>
      <c r="F2438" s="1">
        <v>430.32</v>
      </c>
      <c r="G2438" s="1" t="s">
        <v>7204</v>
      </c>
      <c r="H2438" s="12">
        <v>45759.0</v>
      </c>
      <c r="I2438" s="1">
        <v>4.0</v>
      </c>
      <c r="J2438" s="1">
        <v>2025.0</v>
      </c>
      <c r="K2438" s="1" t="s">
        <v>7170</v>
      </c>
      <c r="L2438" s="1">
        <v>370.7</v>
      </c>
      <c r="M2438" s="13">
        <v>167824.8</v>
      </c>
      <c r="N2438" s="1">
        <v>144573.0</v>
      </c>
      <c r="O2438" s="13"/>
    </row>
    <row r="2439">
      <c r="A2439" s="1" t="s">
        <v>12056</v>
      </c>
      <c r="B2439" s="1" t="s">
        <v>7176</v>
      </c>
      <c r="C2439" s="1" t="s">
        <v>12057</v>
      </c>
      <c r="D2439" s="1" t="s">
        <v>7198</v>
      </c>
      <c r="E2439" s="1">
        <v>813.0</v>
      </c>
      <c r="F2439" s="1">
        <v>482.29</v>
      </c>
      <c r="G2439" s="1" t="s">
        <v>7182</v>
      </c>
      <c r="H2439" s="12">
        <v>45940.0</v>
      </c>
      <c r="I2439" s="1">
        <v>10.0</v>
      </c>
      <c r="J2439" s="1">
        <v>2025.0</v>
      </c>
      <c r="K2439" s="1" t="s">
        <v>7170</v>
      </c>
      <c r="L2439" s="1">
        <v>142.7</v>
      </c>
      <c r="M2439" s="13">
        <v>392101.77</v>
      </c>
      <c r="N2439" s="1">
        <v>116015.1</v>
      </c>
      <c r="O2439" s="13"/>
    </row>
    <row r="2440">
      <c r="A2440" s="1" t="s">
        <v>12058</v>
      </c>
      <c r="B2440" s="1" t="s">
        <v>7166</v>
      </c>
      <c r="C2440" s="1" t="s">
        <v>12059</v>
      </c>
      <c r="D2440" s="1" t="s">
        <v>7162</v>
      </c>
      <c r="E2440" s="1">
        <v>156.0</v>
      </c>
      <c r="F2440" s="1">
        <v>421.9</v>
      </c>
      <c r="G2440" s="1" t="s">
        <v>7182</v>
      </c>
      <c r="H2440" s="12">
        <v>45659.0</v>
      </c>
      <c r="I2440" s="1">
        <v>1.0</v>
      </c>
      <c r="J2440" s="1">
        <v>2025.0</v>
      </c>
      <c r="K2440" s="1" t="s">
        <v>7164</v>
      </c>
      <c r="L2440" s="1">
        <v>398.2</v>
      </c>
      <c r="M2440" s="13">
        <v>65816.4</v>
      </c>
      <c r="N2440" s="1">
        <v>62119.2</v>
      </c>
      <c r="O2440" s="13"/>
    </row>
    <row r="2441">
      <c r="A2441" s="1" t="s">
        <v>12060</v>
      </c>
      <c r="B2441" s="1" t="s">
        <v>7180</v>
      </c>
      <c r="C2441" s="1" t="s">
        <v>12061</v>
      </c>
      <c r="D2441" s="1" t="s">
        <v>7162</v>
      </c>
      <c r="E2441" s="1">
        <v>918.0</v>
      </c>
      <c r="F2441" s="1">
        <v>509.87</v>
      </c>
      <c r="G2441" s="1" t="s">
        <v>7163</v>
      </c>
      <c r="H2441" s="12">
        <v>45664.0</v>
      </c>
      <c r="I2441" s="1">
        <v>1.0</v>
      </c>
      <c r="J2441" s="1">
        <v>2025.0</v>
      </c>
      <c r="K2441" s="1" t="s">
        <v>7170</v>
      </c>
      <c r="L2441" s="1">
        <v>101.9</v>
      </c>
      <c r="M2441" s="13">
        <v>468060.66</v>
      </c>
      <c r="N2441" s="1">
        <v>93544.2</v>
      </c>
      <c r="O2441" s="13"/>
    </row>
    <row r="2442">
      <c r="A2442" s="1" t="s">
        <v>12062</v>
      </c>
      <c r="B2442" s="1" t="s">
        <v>7166</v>
      </c>
      <c r="C2442" s="1" t="s">
        <v>12063</v>
      </c>
      <c r="D2442" s="1" t="s">
        <v>7210</v>
      </c>
      <c r="E2442" s="1">
        <v>331.0</v>
      </c>
      <c r="F2442" s="1">
        <v>343.1</v>
      </c>
      <c r="G2442" s="1" t="s">
        <v>7163</v>
      </c>
      <c r="H2442" s="12">
        <v>45720.0</v>
      </c>
      <c r="I2442" s="1">
        <v>3.0</v>
      </c>
      <c r="J2442" s="1">
        <v>2025.0</v>
      </c>
      <c r="K2442" s="1" t="s">
        <v>7170</v>
      </c>
      <c r="L2442" s="1">
        <v>480.3</v>
      </c>
      <c r="M2442" s="13">
        <v>113566.1</v>
      </c>
      <c r="N2442" s="1">
        <v>158979.3</v>
      </c>
      <c r="O2442" s="13"/>
    </row>
    <row r="2443">
      <c r="A2443" s="1" t="s">
        <v>12064</v>
      </c>
      <c r="B2443" s="1" t="s">
        <v>7176</v>
      </c>
      <c r="C2443" s="1" t="s">
        <v>12065</v>
      </c>
      <c r="D2443" s="1" t="s">
        <v>7213</v>
      </c>
      <c r="E2443" s="1">
        <v>680.0</v>
      </c>
      <c r="F2443" s="1">
        <v>331.49</v>
      </c>
      <c r="G2443" s="1" t="s">
        <v>7191</v>
      </c>
      <c r="H2443" s="12">
        <v>45682.0</v>
      </c>
      <c r="I2443" s="1">
        <v>1.0</v>
      </c>
      <c r="J2443" s="1">
        <v>2025.0</v>
      </c>
      <c r="K2443" s="1" t="s">
        <v>7164</v>
      </c>
      <c r="L2443" s="1">
        <v>157.7</v>
      </c>
      <c r="M2443" s="13">
        <v>225413.2</v>
      </c>
      <c r="N2443" s="1">
        <v>107236.0</v>
      </c>
      <c r="O2443" s="13"/>
    </row>
    <row r="2444">
      <c r="A2444" s="1" t="s">
        <v>12066</v>
      </c>
      <c r="B2444" s="1" t="s">
        <v>7172</v>
      </c>
      <c r="C2444" s="1" t="s">
        <v>12067</v>
      </c>
      <c r="D2444" s="1" t="s">
        <v>7210</v>
      </c>
      <c r="E2444" s="1">
        <v>418.0</v>
      </c>
      <c r="F2444" s="1">
        <v>430.47</v>
      </c>
      <c r="G2444" s="1" t="s">
        <v>7163</v>
      </c>
      <c r="H2444" s="12">
        <v>45922.0</v>
      </c>
      <c r="I2444" s="1">
        <v>9.0</v>
      </c>
      <c r="J2444" s="1">
        <v>2025.0</v>
      </c>
      <c r="K2444" s="1" t="s">
        <v>7164</v>
      </c>
      <c r="L2444" s="1">
        <v>214.4</v>
      </c>
      <c r="M2444" s="13">
        <v>179936.46</v>
      </c>
      <c r="N2444" s="1">
        <v>89619.2</v>
      </c>
      <c r="O2444" s="13"/>
    </row>
    <row r="2445">
      <c r="A2445" s="1" t="s">
        <v>12068</v>
      </c>
      <c r="B2445" s="1" t="s">
        <v>7202</v>
      </c>
      <c r="C2445" s="1" t="s">
        <v>12069</v>
      </c>
      <c r="D2445" s="1" t="s">
        <v>7213</v>
      </c>
      <c r="E2445" s="1">
        <v>757.0</v>
      </c>
      <c r="F2445" s="1">
        <v>318.91</v>
      </c>
      <c r="G2445" s="1" t="s">
        <v>7169</v>
      </c>
      <c r="H2445" s="12">
        <v>45935.0</v>
      </c>
      <c r="I2445" s="1">
        <v>10.0</v>
      </c>
      <c r="J2445" s="1">
        <v>2025.0</v>
      </c>
      <c r="K2445" s="1" t="s">
        <v>7164</v>
      </c>
      <c r="L2445" s="1">
        <v>251.6</v>
      </c>
      <c r="M2445" s="13">
        <v>241414.87</v>
      </c>
      <c r="N2445" s="1">
        <v>190461.2</v>
      </c>
      <c r="O2445" s="13"/>
    </row>
    <row r="2446">
      <c r="A2446" s="1" t="s">
        <v>12070</v>
      </c>
      <c r="B2446" s="1" t="s">
        <v>7180</v>
      </c>
      <c r="C2446" s="1" t="s">
        <v>12071</v>
      </c>
      <c r="D2446" s="1" t="s">
        <v>7174</v>
      </c>
      <c r="E2446" s="1">
        <v>581.0</v>
      </c>
      <c r="F2446" s="1">
        <v>408.49</v>
      </c>
      <c r="G2446" s="1" t="s">
        <v>7163</v>
      </c>
      <c r="H2446" s="12">
        <v>45952.0</v>
      </c>
      <c r="I2446" s="1">
        <v>10.0</v>
      </c>
      <c r="J2446" s="1">
        <v>2025.0</v>
      </c>
      <c r="K2446" s="1" t="s">
        <v>7170</v>
      </c>
      <c r="L2446" s="1">
        <v>357.2</v>
      </c>
      <c r="M2446" s="13">
        <v>237332.69</v>
      </c>
      <c r="N2446" s="1">
        <v>207533.2</v>
      </c>
      <c r="O2446" s="13"/>
    </row>
    <row r="2447">
      <c r="A2447" s="1" t="s">
        <v>12072</v>
      </c>
      <c r="B2447" s="1" t="s">
        <v>7202</v>
      </c>
      <c r="C2447" s="1" t="s">
        <v>12073</v>
      </c>
      <c r="D2447" s="1" t="s">
        <v>7213</v>
      </c>
      <c r="E2447" s="1">
        <v>148.0</v>
      </c>
      <c r="F2447" s="1">
        <v>516.63</v>
      </c>
      <c r="G2447" s="1" t="s">
        <v>7204</v>
      </c>
      <c r="H2447" s="12">
        <v>45809.0</v>
      </c>
      <c r="I2447" s="1">
        <v>6.0</v>
      </c>
      <c r="J2447" s="1">
        <v>2025.0</v>
      </c>
      <c r="K2447" s="1" t="s">
        <v>7164</v>
      </c>
      <c r="L2447" s="1">
        <v>370.9</v>
      </c>
      <c r="M2447" s="13">
        <v>76461.24</v>
      </c>
      <c r="N2447" s="1">
        <v>54893.2</v>
      </c>
      <c r="O2447" s="13"/>
    </row>
    <row r="2448">
      <c r="A2448" s="1" t="s">
        <v>12074</v>
      </c>
      <c r="B2448" s="1" t="s">
        <v>7176</v>
      </c>
      <c r="C2448" s="1" t="s">
        <v>12075</v>
      </c>
      <c r="D2448" s="1" t="s">
        <v>7213</v>
      </c>
      <c r="E2448" s="1">
        <v>225.0</v>
      </c>
      <c r="F2448" s="1">
        <v>386.0</v>
      </c>
      <c r="G2448" s="1" t="s">
        <v>7191</v>
      </c>
      <c r="H2448" s="12">
        <v>45905.0</v>
      </c>
      <c r="I2448" s="1">
        <v>9.0</v>
      </c>
      <c r="J2448" s="1">
        <v>2025.0</v>
      </c>
      <c r="K2448" s="1" t="s">
        <v>7170</v>
      </c>
      <c r="L2448" s="1">
        <v>229.8</v>
      </c>
      <c r="M2448" s="13">
        <v>86850.0</v>
      </c>
      <c r="N2448" s="1">
        <v>51705.0</v>
      </c>
      <c r="O2448" s="13"/>
    </row>
    <row r="2449">
      <c r="A2449" s="1" t="s">
        <v>12076</v>
      </c>
      <c r="B2449" s="1" t="s">
        <v>7206</v>
      </c>
      <c r="C2449" s="1" t="s">
        <v>12077</v>
      </c>
      <c r="D2449" s="1" t="s">
        <v>7162</v>
      </c>
      <c r="E2449" s="1">
        <v>643.0</v>
      </c>
      <c r="F2449" s="1">
        <v>375.43</v>
      </c>
      <c r="G2449" s="1" t="s">
        <v>7185</v>
      </c>
      <c r="H2449" s="12">
        <v>45886.0</v>
      </c>
      <c r="I2449" s="1">
        <v>8.0</v>
      </c>
      <c r="J2449" s="1">
        <v>2025.0</v>
      </c>
      <c r="K2449" s="1" t="s">
        <v>7170</v>
      </c>
      <c r="L2449" s="1">
        <v>235.1</v>
      </c>
      <c r="M2449" s="13">
        <v>241401.49</v>
      </c>
      <c r="N2449" s="1">
        <v>151169.3</v>
      </c>
      <c r="O2449" s="13"/>
    </row>
    <row r="2450">
      <c r="A2450" s="1" t="s">
        <v>12078</v>
      </c>
      <c r="B2450" s="1" t="s">
        <v>7160</v>
      </c>
      <c r="C2450" s="1" t="s">
        <v>12079</v>
      </c>
      <c r="D2450" s="1" t="s">
        <v>7162</v>
      </c>
      <c r="E2450" s="1">
        <v>670.0</v>
      </c>
      <c r="F2450" s="1">
        <v>520.93</v>
      </c>
      <c r="G2450" s="1" t="s">
        <v>7163</v>
      </c>
      <c r="H2450" s="12">
        <v>45711.0</v>
      </c>
      <c r="I2450" s="1">
        <v>2.0</v>
      </c>
      <c r="J2450" s="1">
        <v>2025.0</v>
      </c>
      <c r="K2450" s="1" t="s">
        <v>7170</v>
      </c>
      <c r="L2450" s="1">
        <v>152.5</v>
      </c>
      <c r="M2450" s="13">
        <v>349023.1</v>
      </c>
      <c r="N2450" s="1">
        <v>102175.0</v>
      </c>
      <c r="O2450" s="13"/>
    </row>
    <row r="2451">
      <c r="A2451" s="1" t="s">
        <v>12080</v>
      </c>
      <c r="B2451" s="1" t="s">
        <v>7202</v>
      </c>
      <c r="C2451" s="1" t="s">
        <v>12081</v>
      </c>
      <c r="D2451" s="1" t="s">
        <v>7188</v>
      </c>
      <c r="E2451" s="1">
        <v>893.0</v>
      </c>
      <c r="F2451" s="1">
        <v>399.75</v>
      </c>
      <c r="G2451" s="1" t="s">
        <v>7169</v>
      </c>
      <c r="H2451" s="12">
        <v>45726.0</v>
      </c>
      <c r="I2451" s="1">
        <v>3.0</v>
      </c>
      <c r="J2451" s="1">
        <v>2025.0</v>
      </c>
      <c r="K2451" s="1" t="s">
        <v>7170</v>
      </c>
      <c r="L2451" s="1">
        <v>424.5</v>
      </c>
      <c r="M2451" s="13">
        <v>356976.75</v>
      </c>
      <c r="N2451" s="1">
        <v>379078.5</v>
      </c>
      <c r="O2451" s="13"/>
    </row>
    <row r="2452">
      <c r="A2452" s="1" t="s">
        <v>12082</v>
      </c>
      <c r="B2452" s="1" t="s">
        <v>7202</v>
      </c>
      <c r="C2452" s="1" t="s">
        <v>12083</v>
      </c>
      <c r="D2452" s="1" t="s">
        <v>7188</v>
      </c>
      <c r="E2452" s="1">
        <v>420.0</v>
      </c>
      <c r="F2452" s="1">
        <v>539.44</v>
      </c>
      <c r="G2452" s="1" t="s">
        <v>7185</v>
      </c>
      <c r="H2452" s="12">
        <v>45991.0</v>
      </c>
      <c r="I2452" s="1">
        <v>11.0</v>
      </c>
      <c r="J2452" s="1">
        <v>2025.0</v>
      </c>
      <c r="K2452" s="1" t="s">
        <v>7164</v>
      </c>
      <c r="L2452" s="1">
        <v>324.5</v>
      </c>
      <c r="M2452" s="13">
        <v>226564.8</v>
      </c>
      <c r="N2452" s="1">
        <v>136290.0</v>
      </c>
      <c r="O2452" s="13"/>
    </row>
    <row r="2453">
      <c r="A2453" s="1" t="s">
        <v>12084</v>
      </c>
      <c r="B2453" s="1" t="s">
        <v>7166</v>
      </c>
      <c r="C2453" s="1" t="s">
        <v>12085</v>
      </c>
      <c r="D2453" s="1" t="s">
        <v>7210</v>
      </c>
      <c r="E2453" s="1">
        <v>142.0</v>
      </c>
      <c r="F2453" s="1">
        <v>400.46</v>
      </c>
      <c r="G2453" s="1" t="s">
        <v>7163</v>
      </c>
      <c r="H2453" s="12">
        <v>45681.0</v>
      </c>
      <c r="I2453" s="1">
        <v>1.0</v>
      </c>
      <c r="J2453" s="1">
        <v>2025.0</v>
      </c>
      <c r="K2453" s="1" t="s">
        <v>7164</v>
      </c>
      <c r="L2453" s="1">
        <v>488.9</v>
      </c>
      <c r="M2453" s="13">
        <v>56865.32</v>
      </c>
      <c r="N2453" s="1">
        <v>69423.8</v>
      </c>
      <c r="O2453" s="13"/>
    </row>
    <row r="2454">
      <c r="A2454" s="1" t="s">
        <v>12086</v>
      </c>
      <c r="B2454" s="1" t="s">
        <v>7172</v>
      </c>
      <c r="C2454" s="1" t="s">
        <v>12087</v>
      </c>
      <c r="D2454" s="1" t="s">
        <v>7168</v>
      </c>
      <c r="E2454" s="1">
        <v>607.0</v>
      </c>
      <c r="F2454" s="1">
        <v>307.69</v>
      </c>
      <c r="G2454" s="1" t="s">
        <v>7204</v>
      </c>
      <c r="H2454" s="12">
        <v>45907.0</v>
      </c>
      <c r="I2454" s="1">
        <v>9.0</v>
      </c>
      <c r="J2454" s="1">
        <v>2025.0</v>
      </c>
      <c r="K2454" s="1" t="s">
        <v>7164</v>
      </c>
      <c r="L2454" s="1">
        <v>336.7</v>
      </c>
      <c r="M2454" s="13">
        <v>186767.83</v>
      </c>
      <c r="N2454" s="1">
        <v>204376.9</v>
      </c>
      <c r="O2454" s="13"/>
    </row>
    <row r="2455">
      <c r="A2455" s="1" t="s">
        <v>12088</v>
      </c>
      <c r="B2455" s="1" t="s">
        <v>7202</v>
      </c>
      <c r="C2455" s="1" t="s">
        <v>12089</v>
      </c>
      <c r="D2455" s="1" t="s">
        <v>7210</v>
      </c>
      <c r="E2455" s="1">
        <v>534.0</v>
      </c>
      <c r="F2455" s="1">
        <v>408.94</v>
      </c>
      <c r="G2455" s="1" t="s">
        <v>7185</v>
      </c>
      <c r="H2455" s="12">
        <v>45809.0</v>
      </c>
      <c r="I2455" s="1">
        <v>6.0</v>
      </c>
      <c r="J2455" s="1">
        <v>2025.0</v>
      </c>
      <c r="K2455" s="1" t="s">
        <v>7170</v>
      </c>
      <c r="L2455" s="1">
        <v>341.5</v>
      </c>
      <c r="M2455" s="13">
        <v>218373.96</v>
      </c>
      <c r="N2455" s="1">
        <v>182361.0</v>
      </c>
      <c r="O2455" s="13"/>
    </row>
    <row r="2456">
      <c r="A2456" s="1" t="s">
        <v>12090</v>
      </c>
      <c r="B2456" s="1" t="s">
        <v>7166</v>
      </c>
      <c r="C2456" s="1" t="s">
        <v>12091</v>
      </c>
      <c r="D2456" s="1" t="s">
        <v>7174</v>
      </c>
      <c r="E2456" s="1">
        <v>325.0</v>
      </c>
      <c r="F2456" s="1">
        <v>375.68</v>
      </c>
      <c r="G2456" s="1" t="s">
        <v>7163</v>
      </c>
      <c r="H2456" s="12">
        <v>45712.0</v>
      </c>
      <c r="I2456" s="1">
        <v>2.0</v>
      </c>
      <c r="J2456" s="1">
        <v>2025.0</v>
      </c>
      <c r="K2456" s="1" t="s">
        <v>7164</v>
      </c>
      <c r="L2456" s="1">
        <v>360.6</v>
      </c>
      <c r="M2456" s="13">
        <v>122096.0</v>
      </c>
      <c r="N2456" s="1">
        <v>117195.0</v>
      </c>
      <c r="O2456" s="13"/>
    </row>
    <row r="2457">
      <c r="A2457" s="1" t="s">
        <v>12092</v>
      </c>
      <c r="B2457" s="1" t="s">
        <v>7166</v>
      </c>
      <c r="C2457" s="1" t="s">
        <v>12093</v>
      </c>
      <c r="D2457" s="1" t="s">
        <v>7210</v>
      </c>
      <c r="E2457" s="1">
        <v>875.0</v>
      </c>
      <c r="F2457" s="1">
        <v>560.63</v>
      </c>
      <c r="G2457" s="1" t="s">
        <v>7182</v>
      </c>
      <c r="H2457" s="12">
        <v>45851.0</v>
      </c>
      <c r="I2457" s="1">
        <v>7.0</v>
      </c>
      <c r="J2457" s="1">
        <v>2025.0</v>
      </c>
      <c r="K2457" s="1" t="s">
        <v>7164</v>
      </c>
      <c r="L2457" s="1">
        <v>496.1</v>
      </c>
      <c r="M2457" s="13">
        <v>490551.25</v>
      </c>
      <c r="N2457" s="1">
        <v>434087.5</v>
      </c>
      <c r="O2457" s="13"/>
    </row>
    <row r="2458">
      <c r="A2458" s="1" t="s">
        <v>12094</v>
      </c>
      <c r="B2458" s="1" t="s">
        <v>7176</v>
      </c>
      <c r="C2458" s="1" t="s">
        <v>12095</v>
      </c>
      <c r="D2458" s="1" t="s">
        <v>7213</v>
      </c>
      <c r="E2458" s="1">
        <v>941.0</v>
      </c>
      <c r="F2458" s="1">
        <v>306.27</v>
      </c>
      <c r="G2458" s="1" t="s">
        <v>7191</v>
      </c>
      <c r="H2458" s="12">
        <v>45811.0</v>
      </c>
      <c r="I2458" s="1">
        <v>6.0</v>
      </c>
      <c r="J2458" s="1">
        <v>2025.0</v>
      </c>
      <c r="K2458" s="1" t="s">
        <v>7170</v>
      </c>
      <c r="L2458" s="1">
        <v>278.9</v>
      </c>
      <c r="M2458" s="13">
        <v>288200.07</v>
      </c>
      <c r="N2458" s="1">
        <v>262444.9</v>
      </c>
      <c r="O2458" s="13"/>
    </row>
    <row r="2459">
      <c r="A2459" s="1" t="s">
        <v>12096</v>
      </c>
      <c r="B2459" s="1" t="s">
        <v>7160</v>
      </c>
      <c r="C2459" s="1" t="s">
        <v>12097</v>
      </c>
      <c r="D2459" s="1" t="s">
        <v>7174</v>
      </c>
      <c r="E2459" s="1">
        <v>573.0</v>
      </c>
      <c r="F2459" s="1">
        <v>541.6</v>
      </c>
      <c r="G2459" s="1" t="s">
        <v>7169</v>
      </c>
      <c r="H2459" s="12">
        <v>46014.0</v>
      </c>
      <c r="I2459" s="1">
        <v>12.0</v>
      </c>
      <c r="J2459" s="1">
        <v>2025.0</v>
      </c>
      <c r="K2459" s="1" t="s">
        <v>7164</v>
      </c>
      <c r="L2459" s="1">
        <v>453.3</v>
      </c>
      <c r="M2459" s="13">
        <v>310336.8</v>
      </c>
      <c r="N2459" s="1">
        <v>259740.9</v>
      </c>
      <c r="O2459" s="13"/>
    </row>
    <row r="2460">
      <c r="A2460" s="1" t="s">
        <v>12098</v>
      </c>
      <c r="B2460" s="1" t="s">
        <v>7176</v>
      </c>
      <c r="C2460" s="1" t="s">
        <v>12099</v>
      </c>
      <c r="D2460" s="1" t="s">
        <v>7162</v>
      </c>
      <c r="E2460" s="1">
        <v>250.0</v>
      </c>
      <c r="F2460" s="1">
        <v>461.0</v>
      </c>
      <c r="G2460" s="1" t="s">
        <v>7191</v>
      </c>
      <c r="H2460" s="12">
        <v>45812.0</v>
      </c>
      <c r="I2460" s="1">
        <v>6.0</v>
      </c>
      <c r="J2460" s="1">
        <v>2025.0</v>
      </c>
      <c r="K2460" s="1" t="s">
        <v>7170</v>
      </c>
      <c r="L2460" s="1">
        <v>345.7</v>
      </c>
      <c r="M2460" s="13">
        <v>115250.0</v>
      </c>
      <c r="N2460" s="1">
        <v>86425.0</v>
      </c>
      <c r="O2460" s="13"/>
    </row>
    <row r="2461">
      <c r="A2461" s="1" t="s">
        <v>12100</v>
      </c>
      <c r="B2461" s="1" t="s">
        <v>7166</v>
      </c>
      <c r="C2461" s="1" t="s">
        <v>12101</v>
      </c>
      <c r="D2461" s="1" t="s">
        <v>7198</v>
      </c>
      <c r="E2461" s="1">
        <v>941.0</v>
      </c>
      <c r="F2461" s="1">
        <v>400.97</v>
      </c>
      <c r="G2461" s="1" t="s">
        <v>7204</v>
      </c>
      <c r="H2461" s="12">
        <v>45860.0</v>
      </c>
      <c r="I2461" s="1">
        <v>7.0</v>
      </c>
      <c r="J2461" s="1">
        <v>2025.0</v>
      </c>
      <c r="K2461" s="1" t="s">
        <v>7164</v>
      </c>
      <c r="L2461" s="1">
        <v>377.7</v>
      </c>
      <c r="M2461" s="13">
        <v>377312.77</v>
      </c>
      <c r="N2461" s="1">
        <v>355415.7</v>
      </c>
      <c r="O2461" s="13"/>
    </row>
    <row r="2462">
      <c r="A2462" s="1" t="s">
        <v>12102</v>
      </c>
      <c r="B2462" s="1" t="s">
        <v>7172</v>
      </c>
      <c r="C2462" s="1" t="s">
        <v>12103</v>
      </c>
      <c r="D2462" s="1" t="s">
        <v>7210</v>
      </c>
      <c r="E2462" s="1">
        <v>908.0</v>
      </c>
      <c r="F2462" s="1">
        <v>350.07</v>
      </c>
      <c r="G2462" s="1" t="s">
        <v>7185</v>
      </c>
      <c r="H2462" s="12">
        <v>45877.0</v>
      </c>
      <c r="I2462" s="1">
        <v>8.0</v>
      </c>
      <c r="J2462" s="1">
        <v>2025.0</v>
      </c>
      <c r="K2462" s="1" t="s">
        <v>7164</v>
      </c>
      <c r="L2462" s="1">
        <v>360.9</v>
      </c>
      <c r="M2462" s="13">
        <v>317863.56</v>
      </c>
      <c r="N2462" s="1">
        <v>327697.2</v>
      </c>
      <c r="O2462" s="13"/>
    </row>
    <row r="2463">
      <c r="A2463" s="1" t="s">
        <v>12104</v>
      </c>
      <c r="B2463" s="1" t="s">
        <v>7176</v>
      </c>
      <c r="C2463" s="1" t="s">
        <v>12105</v>
      </c>
      <c r="D2463" s="1" t="s">
        <v>7162</v>
      </c>
      <c r="E2463" s="1">
        <v>580.0</v>
      </c>
      <c r="F2463" s="1">
        <v>307.45</v>
      </c>
      <c r="G2463" s="1" t="s">
        <v>7191</v>
      </c>
      <c r="H2463" s="12">
        <v>45696.0</v>
      </c>
      <c r="I2463" s="1">
        <v>2.0</v>
      </c>
      <c r="J2463" s="1">
        <v>2025.0</v>
      </c>
      <c r="K2463" s="1" t="s">
        <v>7164</v>
      </c>
      <c r="L2463" s="1">
        <v>431.6</v>
      </c>
      <c r="M2463" s="13">
        <v>178321.0</v>
      </c>
      <c r="N2463" s="1">
        <v>250328.0</v>
      </c>
      <c r="O2463" s="13"/>
    </row>
    <row r="2464">
      <c r="A2464" s="1" t="s">
        <v>12106</v>
      </c>
      <c r="B2464" s="1" t="s">
        <v>7176</v>
      </c>
      <c r="C2464" s="1" t="s">
        <v>12107</v>
      </c>
      <c r="D2464" s="1" t="s">
        <v>7162</v>
      </c>
      <c r="E2464" s="1">
        <v>986.0</v>
      </c>
      <c r="F2464" s="1">
        <v>438.2</v>
      </c>
      <c r="G2464" s="1" t="s">
        <v>7191</v>
      </c>
      <c r="H2464" s="12">
        <v>45770.0</v>
      </c>
      <c r="I2464" s="1">
        <v>4.0</v>
      </c>
      <c r="J2464" s="1">
        <v>2025.0</v>
      </c>
      <c r="K2464" s="1" t="s">
        <v>7170</v>
      </c>
      <c r="L2464" s="1">
        <v>374.0</v>
      </c>
      <c r="M2464" s="13">
        <v>432065.2</v>
      </c>
      <c r="N2464" s="1">
        <v>368764.0</v>
      </c>
      <c r="O2464" s="13"/>
    </row>
    <row r="2465">
      <c r="A2465" s="1" t="s">
        <v>12108</v>
      </c>
      <c r="B2465" s="1" t="s">
        <v>7176</v>
      </c>
      <c r="C2465" s="1" t="s">
        <v>12109</v>
      </c>
      <c r="D2465" s="1" t="s">
        <v>7162</v>
      </c>
      <c r="E2465" s="1">
        <v>631.0</v>
      </c>
      <c r="F2465" s="1">
        <v>408.92</v>
      </c>
      <c r="G2465" s="1" t="s">
        <v>7191</v>
      </c>
      <c r="H2465" s="12">
        <v>45894.0</v>
      </c>
      <c r="I2465" s="1">
        <v>8.0</v>
      </c>
      <c r="J2465" s="1">
        <v>2025.0</v>
      </c>
      <c r="K2465" s="1" t="s">
        <v>7164</v>
      </c>
      <c r="L2465" s="1">
        <v>316.3</v>
      </c>
      <c r="M2465" s="13">
        <v>258028.52</v>
      </c>
      <c r="N2465" s="1">
        <v>199585.3</v>
      </c>
      <c r="O2465" s="13"/>
    </row>
    <row r="2466">
      <c r="A2466" s="1" t="s">
        <v>12110</v>
      </c>
      <c r="B2466" s="1" t="s">
        <v>7176</v>
      </c>
      <c r="C2466" s="1" t="s">
        <v>12111</v>
      </c>
      <c r="D2466" s="1" t="s">
        <v>7213</v>
      </c>
      <c r="E2466" s="1">
        <v>923.0</v>
      </c>
      <c r="F2466" s="1">
        <v>481.03</v>
      </c>
      <c r="G2466" s="1" t="s">
        <v>7178</v>
      </c>
      <c r="H2466" s="12">
        <v>45766.0</v>
      </c>
      <c r="I2466" s="1">
        <v>4.0</v>
      </c>
      <c r="J2466" s="1">
        <v>2025.0</v>
      </c>
      <c r="K2466" s="1" t="s">
        <v>7170</v>
      </c>
      <c r="L2466" s="1">
        <v>429.3</v>
      </c>
      <c r="M2466" s="13">
        <v>443990.69</v>
      </c>
      <c r="N2466" s="1">
        <v>396243.9</v>
      </c>
      <c r="O2466" s="13"/>
    </row>
    <row r="2467">
      <c r="A2467" s="1" t="s">
        <v>12112</v>
      </c>
      <c r="B2467" s="1" t="s">
        <v>7172</v>
      </c>
      <c r="C2467" s="1" t="s">
        <v>12113</v>
      </c>
      <c r="D2467" s="1" t="s">
        <v>7210</v>
      </c>
      <c r="E2467" s="1">
        <v>555.0</v>
      </c>
      <c r="F2467" s="1">
        <v>437.66</v>
      </c>
      <c r="G2467" s="1" t="s">
        <v>7163</v>
      </c>
      <c r="H2467" s="12">
        <v>45840.0</v>
      </c>
      <c r="I2467" s="1">
        <v>7.0</v>
      </c>
      <c r="J2467" s="1">
        <v>2025.0</v>
      </c>
      <c r="K2467" s="1" t="s">
        <v>7170</v>
      </c>
      <c r="L2467" s="1">
        <v>300.9</v>
      </c>
      <c r="M2467" s="13">
        <v>242901.3</v>
      </c>
      <c r="N2467" s="1">
        <v>166999.5</v>
      </c>
      <c r="O2467" s="13"/>
    </row>
    <row r="2468">
      <c r="A2468" s="1" t="s">
        <v>12114</v>
      </c>
      <c r="B2468" s="1" t="s">
        <v>7176</v>
      </c>
      <c r="C2468" s="1" t="s">
        <v>12115</v>
      </c>
      <c r="D2468" s="1" t="s">
        <v>7162</v>
      </c>
      <c r="E2468" s="1">
        <v>440.0</v>
      </c>
      <c r="F2468" s="1">
        <v>501.09</v>
      </c>
      <c r="G2468" s="1" t="s">
        <v>7191</v>
      </c>
      <c r="H2468" s="12">
        <v>45684.0</v>
      </c>
      <c r="I2468" s="1">
        <v>1.0</v>
      </c>
      <c r="J2468" s="1">
        <v>2025.0</v>
      </c>
      <c r="K2468" s="1" t="s">
        <v>7170</v>
      </c>
      <c r="L2468" s="1">
        <v>229.9</v>
      </c>
      <c r="M2468" s="13">
        <v>220479.6</v>
      </c>
      <c r="N2468" s="1">
        <v>101156.0</v>
      </c>
      <c r="O2468" s="13"/>
    </row>
    <row r="2469">
      <c r="A2469" s="1" t="s">
        <v>12116</v>
      </c>
      <c r="B2469" s="1" t="s">
        <v>7202</v>
      </c>
      <c r="C2469" s="1" t="s">
        <v>12117</v>
      </c>
      <c r="D2469" s="1" t="s">
        <v>7162</v>
      </c>
      <c r="E2469" s="1">
        <v>971.0</v>
      </c>
      <c r="F2469" s="1">
        <v>492.14</v>
      </c>
      <c r="G2469" s="1" t="s">
        <v>7204</v>
      </c>
      <c r="H2469" s="12">
        <v>45807.0</v>
      </c>
      <c r="I2469" s="1">
        <v>5.0</v>
      </c>
      <c r="J2469" s="1">
        <v>2025.0</v>
      </c>
      <c r="K2469" s="1" t="s">
        <v>7170</v>
      </c>
      <c r="L2469" s="1">
        <v>125.4</v>
      </c>
      <c r="M2469" s="13">
        <v>477867.94</v>
      </c>
      <c r="N2469" s="1">
        <v>121763.4</v>
      </c>
      <c r="O2469" s="13"/>
    </row>
    <row r="2470">
      <c r="A2470" s="1" t="s">
        <v>12118</v>
      </c>
      <c r="B2470" s="1" t="s">
        <v>7172</v>
      </c>
      <c r="C2470" s="1" t="s">
        <v>12119</v>
      </c>
      <c r="D2470" s="1" t="s">
        <v>7210</v>
      </c>
      <c r="E2470" s="1">
        <v>174.0</v>
      </c>
      <c r="F2470" s="1">
        <v>599.53</v>
      </c>
      <c r="G2470" s="1" t="s">
        <v>7178</v>
      </c>
      <c r="H2470" s="12">
        <v>45760.0</v>
      </c>
      <c r="I2470" s="1">
        <v>4.0</v>
      </c>
      <c r="J2470" s="1">
        <v>2025.0</v>
      </c>
      <c r="K2470" s="1" t="s">
        <v>7164</v>
      </c>
      <c r="L2470" s="1">
        <v>274.4</v>
      </c>
      <c r="M2470" s="13">
        <v>104318.22</v>
      </c>
      <c r="N2470" s="1">
        <v>47745.6</v>
      </c>
      <c r="O2470" s="13"/>
    </row>
    <row r="2471">
      <c r="A2471" s="1" t="s">
        <v>12120</v>
      </c>
      <c r="B2471" s="1" t="s">
        <v>7202</v>
      </c>
      <c r="C2471" s="1" t="s">
        <v>12121</v>
      </c>
      <c r="D2471" s="1" t="s">
        <v>7198</v>
      </c>
      <c r="E2471" s="1">
        <v>572.0</v>
      </c>
      <c r="F2471" s="1">
        <v>492.27</v>
      </c>
      <c r="G2471" s="1" t="s">
        <v>7182</v>
      </c>
      <c r="H2471" s="12">
        <v>45918.0</v>
      </c>
      <c r="I2471" s="1">
        <v>9.0</v>
      </c>
      <c r="J2471" s="1">
        <v>2025.0</v>
      </c>
      <c r="K2471" s="1" t="s">
        <v>7164</v>
      </c>
      <c r="L2471" s="1">
        <v>160.4</v>
      </c>
      <c r="M2471" s="13">
        <v>281578.44</v>
      </c>
      <c r="N2471" s="1">
        <v>91748.8</v>
      </c>
      <c r="O2471" s="13"/>
    </row>
    <row r="2472">
      <c r="A2472" s="1" t="s">
        <v>12122</v>
      </c>
      <c r="B2472" s="1" t="s">
        <v>7202</v>
      </c>
      <c r="C2472" s="1" t="s">
        <v>12123</v>
      </c>
      <c r="D2472" s="1" t="s">
        <v>7162</v>
      </c>
      <c r="E2472" s="1">
        <v>253.0</v>
      </c>
      <c r="F2472" s="1">
        <v>534.6</v>
      </c>
      <c r="G2472" s="1" t="s">
        <v>7182</v>
      </c>
      <c r="H2472" s="12">
        <v>45954.0</v>
      </c>
      <c r="I2472" s="1">
        <v>10.0</v>
      </c>
      <c r="J2472" s="1">
        <v>2025.0</v>
      </c>
      <c r="K2472" s="1" t="s">
        <v>7170</v>
      </c>
      <c r="L2472" s="1">
        <v>253.5</v>
      </c>
      <c r="M2472" s="13">
        <v>135253.8</v>
      </c>
      <c r="N2472" s="1">
        <v>64135.5</v>
      </c>
      <c r="O2472" s="13"/>
    </row>
    <row r="2473">
      <c r="A2473" s="1" t="s">
        <v>12124</v>
      </c>
      <c r="B2473" s="1" t="s">
        <v>7172</v>
      </c>
      <c r="C2473" s="1" t="s">
        <v>12125</v>
      </c>
      <c r="D2473" s="1" t="s">
        <v>7210</v>
      </c>
      <c r="E2473" s="1">
        <v>825.0</v>
      </c>
      <c r="F2473" s="1">
        <v>344.06</v>
      </c>
      <c r="G2473" s="1" t="s">
        <v>7178</v>
      </c>
      <c r="H2473" s="12">
        <v>45729.0</v>
      </c>
      <c r="I2473" s="1">
        <v>3.0</v>
      </c>
      <c r="J2473" s="1">
        <v>2025.0</v>
      </c>
      <c r="K2473" s="1" t="s">
        <v>7170</v>
      </c>
      <c r="L2473" s="1">
        <v>436.0</v>
      </c>
      <c r="M2473" s="13">
        <v>283849.5</v>
      </c>
      <c r="N2473" s="1">
        <v>359700.0</v>
      </c>
      <c r="O2473" s="13"/>
    </row>
    <row r="2474">
      <c r="A2474" s="1" t="s">
        <v>12126</v>
      </c>
      <c r="B2474" s="1" t="s">
        <v>7166</v>
      </c>
      <c r="C2474" s="1" t="s">
        <v>12127</v>
      </c>
      <c r="D2474" s="1" t="s">
        <v>7188</v>
      </c>
      <c r="E2474" s="1">
        <v>784.0</v>
      </c>
      <c r="F2474" s="1">
        <v>482.14</v>
      </c>
      <c r="G2474" s="1" t="s">
        <v>7182</v>
      </c>
      <c r="H2474" s="12">
        <v>45770.0</v>
      </c>
      <c r="I2474" s="1">
        <v>4.0</v>
      </c>
      <c r="J2474" s="1">
        <v>2025.0</v>
      </c>
      <c r="K2474" s="1" t="s">
        <v>7170</v>
      </c>
      <c r="L2474" s="1">
        <v>337.5</v>
      </c>
      <c r="M2474" s="13">
        <v>377997.76</v>
      </c>
      <c r="N2474" s="1">
        <v>264600.0</v>
      </c>
      <c r="O2474" s="13"/>
    </row>
    <row r="2475">
      <c r="A2475" s="1" t="s">
        <v>12128</v>
      </c>
      <c r="B2475" s="1" t="s">
        <v>7172</v>
      </c>
      <c r="C2475" s="1" t="s">
        <v>12129</v>
      </c>
      <c r="D2475" s="1" t="s">
        <v>7168</v>
      </c>
      <c r="E2475" s="1">
        <v>179.0</v>
      </c>
      <c r="F2475" s="1">
        <v>532.07</v>
      </c>
      <c r="G2475" s="1" t="s">
        <v>7163</v>
      </c>
      <c r="H2475" s="12">
        <v>45912.0</v>
      </c>
      <c r="I2475" s="1">
        <v>9.0</v>
      </c>
      <c r="J2475" s="1">
        <v>2025.0</v>
      </c>
      <c r="K2475" s="1" t="s">
        <v>7170</v>
      </c>
      <c r="L2475" s="1">
        <v>375.2</v>
      </c>
      <c r="M2475" s="13">
        <v>95240.53</v>
      </c>
      <c r="N2475" s="1">
        <v>67160.8</v>
      </c>
      <c r="O2475" s="13"/>
    </row>
    <row r="2476">
      <c r="A2476" s="1" t="s">
        <v>12130</v>
      </c>
      <c r="B2476" s="1" t="s">
        <v>7176</v>
      </c>
      <c r="C2476" s="1" t="s">
        <v>12131</v>
      </c>
      <c r="D2476" s="1" t="s">
        <v>7162</v>
      </c>
      <c r="E2476" s="1">
        <v>871.0</v>
      </c>
      <c r="F2476" s="1">
        <v>490.84</v>
      </c>
      <c r="G2476" s="1" t="s">
        <v>7191</v>
      </c>
      <c r="H2476" s="12">
        <v>45869.0</v>
      </c>
      <c r="I2476" s="1">
        <v>7.0</v>
      </c>
      <c r="J2476" s="1">
        <v>2025.0</v>
      </c>
      <c r="K2476" s="1" t="s">
        <v>7170</v>
      </c>
      <c r="L2476" s="1">
        <v>251.1</v>
      </c>
      <c r="M2476" s="13">
        <v>427521.64</v>
      </c>
      <c r="N2476" s="1">
        <v>218708.1</v>
      </c>
      <c r="O2476" s="13"/>
    </row>
    <row r="2477">
      <c r="A2477" s="1" t="s">
        <v>12132</v>
      </c>
      <c r="B2477" s="1" t="s">
        <v>7180</v>
      </c>
      <c r="C2477" s="1" t="s">
        <v>12133</v>
      </c>
      <c r="D2477" s="1" t="s">
        <v>7168</v>
      </c>
      <c r="E2477" s="1">
        <v>728.0</v>
      </c>
      <c r="F2477" s="1">
        <v>376.56</v>
      </c>
      <c r="G2477" s="1" t="s">
        <v>7182</v>
      </c>
      <c r="H2477" s="12">
        <v>45785.0</v>
      </c>
      <c r="I2477" s="1">
        <v>5.0</v>
      </c>
      <c r="J2477" s="1">
        <v>2025.0</v>
      </c>
      <c r="K2477" s="1" t="s">
        <v>7170</v>
      </c>
      <c r="L2477" s="1">
        <v>424.8</v>
      </c>
      <c r="M2477" s="13">
        <v>274135.68</v>
      </c>
      <c r="N2477" s="1">
        <v>309254.4</v>
      </c>
      <c r="O2477" s="13"/>
    </row>
    <row r="2478">
      <c r="A2478" s="1" t="s">
        <v>12134</v>
      </c>
      <c r="B2478" s="1" t="s">
        <v>7180</v>
      </c>
      <c r="C2478" s="1" t="s">
        <v>12135</v>
      </c>
      <c r="D2478" s="1" t="s">
        <v>7174</v>
      </c>
      <c r="E2478" s="1">
        <v>139.0</v>
      </c>
      <c r="F2478" s="1">
        <v>596.03</v>
      </c>
      <c r="G2478" s="1" t="s">
        <v>7182</v>
      </c>
      <c r="H2478" s="12">
        <v>45832.0</v>
      </c>
      <c r="I2478" s="1">
        <v>6.0</v>
      </c>
      <c r="J2478" s="1">
        <v>2025.0</v>
      </c>
      <c r="K2478" s="1" t="s">
        <v>7164</v>
      </c>
      <c r="L2478" s="1">
        <v>114.3</v>
      </c>
      <c r="M2478" s="13">
        <v>82848.17</v>
      </c>
      <c r="N2478" s="1">
        <v>15887.7</v>
      </c>
      <c r="O2478" s="13"/>
    </row>
    <row r="2479">
      <c r="A2479" s="1" t="s">
        <v>12136</v>
      </c>
      <c r="B2479" s="1" t="s">
        <v>7206</v>
      </c>
      <c r="C2479" s="1" t="s">
        <v>12137</v>
      </c>
      <c r="D2479" s="1" t="s">
        <v>7174</v>
      </c>
      <c r="E2479" s="1">
        <v>996.0</v>
      </c>
      <c r="F2479" s="1">
        <v>481.3</v>
      </c>
      <c r="G2479" s="1" t="s">
        <v>7182</v>
      </c>
      <c r="H2479" s="12">
        <v>45952.0</v>
      </c>
      <c r="I2479" s="1">
        <v>10.0</v>
      </c>
      <c r="J2479" s="1">
        <v>2025.0</v>
      </c>
      <c r="K2479" s="1" t="s">
        <v>7164</v>
      </c>
      <c r="L2479" s="1">
        <v>374.9</v>
      </c>
      <c r="M2479" s="13">
        <v>479374.8</v>
      </c>
      <c r="N2479" s="1">
        <v>373400.4</v>
      </c>
      <c r="O2479" s="13"/>
    </row>
    <row r="2480">
      <c r="A2480" s="1" t="s">
        <v>12138</v>
      </c>
      <c r="B2480" s="1" t="s">
        <v>7166</v>
      </c>
      <c r="C2480" s="1" t="s">
        <v>12139</v>
      </c>
      <c r="D2480" s="1" t="s">
        <v>7174</v>
      </c>
      <c r="E2480" s="1">
        <v>123.0</v>
      </c>
      <c r="F2480" s="1">
        <v>375.57</v>
      </c>
      <c r="G2480" s="1" t="s">
        <v>7204</v>
      </c>
      <c r="H2480" s="12">
        <v>45846.0</v>
      </c>
      <c r="I2480" s="1">
        <v>7.0</v>
      </c>
      <c r="J2480" s="1">
        <v>2025.0</v>
      </c>
      <c r="K2480" s="1" t="s">
        <v>7170</v>
      </c>
      <c r="L2480" s="1">
        <v>326.0</v>
      </c>
      <c r="M2480" s="13">
        <v>46195.11</v>
      </c>
      <c r="N2480" s="1">
        <v>40098.0</v>
      </c>
      <c r="O2480" s="13"/>
    </row>
    <row r="2481">
      <c r="A2481" s="1" t="s">
        <v>12140</v>
      </c>
      <c r="B2481" s="1" t="s">
        <v>7176</v>
      </c>
      <c r="C2481" s="1" t="s">
        <v>12141</v>
      </c>
      <c r="D2481" s="1" t="s">
        <v>7210</v>
      </c>
      <c r="E2481" s="1">
        <v>509.0</v>
      </c>
      <c r="F2481" s="1">
        <v>339.59</v>
      </c>
      <c r="G2481" s="1" t="s">
        <v>7163</v>
      </c>
      <c r="H2481" s="12">
        <v>45750.0</v>
      </c>
      <c r="I2481" s="1">
        <v>4.0</v>
      </c>
      <c r="J2481" s="1">
        <v>2025.0</v>
      </c>
      <c r="K2481" s="1" t="s">
        <v>7164</v>
      </c>
      <c r="L2481" s="1">
        <v>198.5</v>
      </c>
      <c r="M2481" s="13">
        <v>172851.31</v>
      </c>
      <c r="N2481" s="1">
        <v>101036.5</v>
      </c>
      <c r="O2481" s="13"/>
    </row>
    <row r="2482">
      <c r="A2482" s="1" t="s">
        <v>12142</v>
      </c>
      <c r="B2482" s="1" t="s">
        <v>7176</v>
      </c>
      <c r="C2482" s="1" t="s">
        <v>12143</v>
      </c>
      <c r="D2482" s="1" t="s">
        <v>7210</v>
      </c>
      <c r="E2482" s="1">
        <v>437.0</v>
      </c>
      <c r="F2482" s="1">
        <v>383.59</v>
      </c>
      <c r="G2482" s="1" t="s">
        <v>7191</v>
      </c>
      <c r="H2482" s="12">
        <v>45779.0</v>
      </c>
      <c r="I2482" s="1">
        <v>5.0</v>
      </c>
      <c r="J2482" s="1">
        <v>2025.0</v>
      </c>
      <c r="K2482" s="1" t="s">
        <v>7164</v>
      </c>
      <c r="L2482" s="1">
        <v>257.5</v>
      </c>
      <c r="M2482" s="13">
        <v>167628.83</v>
      </c>
      <c r="N2482" s="1">
        <v>112527.5</v>
      </c>
      <c r="O2482" s="13"/>
    </row>
    <row r="2483">
      <c r="A2483" s="1" t="s">
        <v>12144</v>
      </c>
      <c r="B2483" s="1" t="s">
        <v>7160</v>
      </c>
      <c r="C2483" s="1" t="s">
        <v>12145</v>
      </c>
      <c r="D2483" s="1" t="s">
        <v>7174</v>
      </c>
      <c r="E2483" s="1">
        <v>445.0</v>
      </c>
      <c r="F2483" s="1">
        <v>439.85</v>
      </c>
      <c r="G2483" s="1" t="s">
        <v>7182</v>
      </c>
      <c r="H2483" s="12">
        <v>45658.0</v>
      </c>
      <c r="I2483" s="1">
        <v>1.0</v>
      </c>
      <c r="J2483" s="1">
        <v>2025.0</v>
      </c>
      <c r="K2483" s="1" t="s">
        <v>7164</v>
      </c>
      <c r="L2483" s="1">
        <v>420.7</v>
      </c>
      <c r="M2483" s="13">
        <v>195733.25</v>
      </c>
      <c r="N2483" s="1">
        <v>187211.5</v>
      </c>
      <c r="O2483" s="13"/>
    </row>
    <row r="2484">
      <c r="A2484" s="1" t="s">
        <v>12146</v>
      </c>
      <c r="B2484" s="1" t="s">
        <v>7172</v>
      </c>
      <c r="C2484" s="1" t="s">
        <v>12147</v>
      </c>
      <c r="D2484" s="1" t="s">
        <v>7188</v>
      </c>
      <c r="E2484" s="1">
        <v>363.0</v>
      </c>
      <c r="F2484" s="1">
        <v>599.74</v>
      </c>
      <c r="G2484" s="1" t="s">
        <v>7178</v>
      </c>
      <c r="H2484" s="12">
        <v>45766.0</v>
      </c>
      <c r="I2484" s="1">
        <v>4.0</v>
      </c>
      <c r="J2484" s="1">
        <v>2025.0</v>
      </c>
      <c r="K2484" s="1" t="s">
        <v>7164</v>
      </c>
      <c r="L2484" s="1">
        <v>235.5</v>
      </c>
      <c r="M2484" s="13">
        <v>217705.62</v>
      </c>
      <c r="N2484" s="1">
        <v>85486.5</v>
      </c>
      <c r="O2484" s="13"/>
    </row>
    <row r="2485">
      <c r="A2485" s="1" t="s">
        <v>12148</v>
      </c>
      <c r="B2485" s="1" t="s">
        <v>7206</v>
      </c>
      <c r="C2485" s="1" t="s">
        <v>12149</v>
      </c>
      <c r="D2485" s="1" t="s">
        <v>7174</v>
      </c>
      <c r="E2485" s="1">
        <v>304.0</v>
      </c>
      <c r="F2485" s="1">
        <v>594.64</v>
      </c>
      <c r="G2485" s="1" t="s">
        <v>7204</v>
      </c>
      <c r="H2485" s="12">
        <v>46015.0</v>
      </c>
      <c r="I2485" s="1">
        <v>12.0</v>
      </c>
      <c r="J2485" s="1">
        <v>2025.0</v>
      </c>
      <c r="K2485" s="1" t="s">
        <v>7170</v>
      </c>
      <c r="L2485" s="1">
        <v>481.2</v>
      </c>
      <c r="M2485" s="13">
        <v>180770.56</v>
      </c>
      <c r="N2485" s="1">
        <v>146284.8</v>
      </c>
      <c r="O2485" s="13"/>
    </row>
    <row r="2486">
      <c r="A2486" s="1" t="s">
        <v>12150</v>
      </c>
      <c r="B2486" s="1" t="s">
        <v>7180</v>
      </c>
      <c r="C2486" s="1" t="s">
        <v>12151</v>
      </c>
      <c r="D2486" s="1" t="s">
        <v>7168</v>
      </c>
      <c r="E2486" s="1">
        <v>395.0</v>
      </c>
      <c r="F2486" s="1">
        <v>438.1</v>
      </c>
      <c r="G2486" s="1" t="s">
        <v>7163</v>
      </c>
      <c r="H2486" s="12">
        <v>45695.0</v>
      </c>
      <c r="I2486" s="1">
        <v>2.0</v>
      </c>
      <c r="J2486" s="1">
        <v>2025.0</v>
      </c>
      <c r="K2486" s="1" t="s">
        <v>7170</v>
      </c>
      <c r="L2486" s="1">
        <v>146.6</v>
      </c>
      <c r="M2486" s="13">
        <v>173049.5</v>
      </c>
      <c r="N2486" s="1">
        <v>57907.0</v>
      </c>
      <c r="O2486" s="13"/>
    </row>
    <row r="2487">
      <c r="A2487" s="1" t="s">
        <v>12152</v>
      </c>
      <c r="B2487" s="1" t="s">
        <v>7176</v>
      </c>
      <c r="C2487" s="1" t="s">
        <v>12153</v>
      </c>
      <c r="D2487" s="1" t="s">
        <v>7210</v>
      </c>
      <c r="E2487" s="1">
        <v>181.0</v>
      </c>
      <c r="F2487" s="1">
        <v>417.36</v>
      </c>
      <c r="G2487" s="1" t="s">
        <v>7191</v>
      </c>
      <c r="H2487" s="12">
        <v>45860.0</v>
      </c>
      <c r="I2487" s="1">
        <v>7.0</v>
      </c>
      <c r="J2487" s="1">
        <v>2025.0</v>
      </c>
      <c r="K2487" s="1" t="s">
        <v>7170</v>
      </c>
      <c r="L2487" s="1">
        <v>386.4</v>
      </c>
      <c r="M2487" s="13">
        <v>75542.16</v>
      </c>
      <c r="N2487" s="1">
        <v>69938.4</v>
      </c>
      <c r="O2487" s="13"/>
    </row>
    <row r="2488">
      <c r="A2488" s="1" t="s">
        <v>12154</v>
      </c>
      <c r="B2488" s="1" t="s">
        <v>7176</v>
      </c>
      <c r="C2488" s="1" t="s">
        <v>12155</v>
      </c>
      <c r="D2488" s="1" t="s">
        <v>7174</v>
      </c>
      <c r="E2488" s="1">
        <v>489.0</v>
      </c>
      <c r="F2488" s="1">
        <v>582.16</v>
      </c>
      <c r="G2488" s="1" t="s">
        <v>7178</v>
      </c>
      <c r="H2488" s="12">
        <v>45823.0</v>
      </c>
      <c r="I2488" s="1">
        <v>6.0</v>
      </c>
      <c r="J2488" s="1">
        <v>2025.0</v>
      </c>
      <c r="K2488" s="1" t="s">
        <v>7164</v>
      </c>
      <c r="L2488" s="1">
        <v>463.7</v>
      </c>
      <c r="M2488" s="13">
        <v>284676.24</v>
      </c>
      <c r="N2488" s="1">
        <v>226749.3</v>
      </c>
      <c r="O2488" s="13"/>
    </row>
    <row r="2489">
      <c r="A2489" s="1" t="s">
        <v>12156</v>
      </c>
      <c r="B2489" s="1" t="s">
        <v>7206</v>
      </c>
      <c r="C2489" s="1" t="s">
        <v>12157</v>
      </c>
      <c r="D2489" s="1" t="s">
        <v>7174</v>
      </c>
      <c r="E2489" s="1">
        <v>302.0</v>
      </c>
      <c r="F2489" s="1">
        <v>489.46</v>
      </c>
      <c r="G2489" s="1" t="s">
        <v>7163</v>
      </c>
      <c r="H2489" s="12">
        <v>45973.0</v>
      </c>
      <c r="I2489" s="1">
        <v>11.0</v>
      </c>
      <c r="J2489" s="1">
        <v>2025.0</v>
      </c>
      <c r="K2489" s="1" t="s">
        <v>7164</v>
      </c>
      <c r="L2489" s="1">
        <v>180.3</v>
      </c>
      <c r="M2489" s="13">
        <v>147816.92</v>
      </c>
      <c r="N2489" s="1">
        <v>54450.6</v>
      </c>
      <c r="O2489" s="13"/>
    </row>
    <row r="2490">
      <c r="A2490" s="1" t="s">
        <v>12158</v>
      </c>
      <c r="B2490" s="1" t="s">
        <v>7166</v>
      </c>
      <c r="C2490" s="1" t="s">
        <v>12159</v>
      </c>
      <c r="D2490" s="1" t="s">
        <v>7210</v>
      </c>
      <c r="E2490" s="1">
        <v>597.0</v>
      </c>
      <c r="F2490" s="1">
        <v>581.28</v>
      </c>
      <c r="G2490" s="1" t="s">
        <v>7182</v>
      </c>
      <c r="H2490" s="12">
        <v>45883.0</v>
      </c>
      <c r="I2490" s="1">
        <v>8.0</v>
      </c>
      <c r="J2490" s="1">
        <v>2025.0</v>
      </c>
      <c r="K2490" s="1" t="s">
        <v>7170</v>
      </c>
      <c r="L2490" s="1">
        <v>244.4</v>
      </c>
      <c r="M2490" s="13">
        <v>347024.16</v>
      </c>
      <c r="N2490" s="1">
        <v>145906.8</v>
      </c>
      <c r="O2490" s="13"/>
    </row>
    <row r="2491">
      <c r="A2491" s="1" t="s">
        <v>12160</v>
      </c>
      <c r="B2491" s="1" t="s">
        <v>7206</v>
      </c>
      <c r="C2491" s="1" t="s">
        <v>12161</v>
      </c>
      <c r="D2491" s="1" t="s">
        <v>7162</v>
      </c>
      <c r="E2491" s="1">
        <v>635.0</v>
      </c>
      <c r="F2491" s="1">
        <v>527.71</v>
      </c>
      <c r="G2491" s="1" t="s">
        <v>7182</v>
      </c>
      <c r="H2491" s="12">
        <v>45680.0</v>
      </c>
      <c r="I2491" s="1">
        <v>1.0</v>
      </c>
      <c r="J2491" s="1">
        <v>2025.0</v>
      </c>
      <c r="K2491" s="1" t="s">
        <v>7164</v>
      </c>
      <c r="L2491" s="1">
        <v>198.2</v>
      </c>
      <c r="M2491" s="13">
        <v>335095.85</v>
      </c>
      <c r="N2491" s="1">
        <v>125857.0</v>
      </c>
      <c r="O2491" s="13"/>
    </row>
    <row r="2492">
      <c r="A2492" s="1" t="s">
        <v>12162</v>
      </c>
      <c r="B2492" s="1" t="s">
        <v>7176</v>
      </c>
      <c r="C2492" s="1" t="s">
        <v>12163</v>
      </c>
      <c r="D2492" s="1" t="s">
        <v>7210</v>
      </c>
      <c r="E2492" s="1">
        <v>653.0</v>
      </c>
      <c r="F2492" s="1">
        <v>353.85</v>
      </c>
      <c r="G2492" s="1" t="s">
        <v>7191</v>
      </c>
      <c r="H2492" s="12">
        <v>45828.0</v>
      </c>
      <c r="I2492" s="1">
        <v>6.0</v>
      </c>
      <c r="J2492" s="1">
        <v>2025.0</v>
      </c>
      <c r="K2492" s="1" t="s">
        <v>7170</v>
      </c>
      <c r="L2492" s="1">
        <v>395.2</v>
      </c>
      <c r="M2492" s="13">
        <v>231064.05</v>
      </c>
      <c r="N2492" s="1">
        <v>258065.6</v>
      </c>
      <c r="O2492" s="13"/>
    </row>
    <row r="2493">
      <c r="A2493" s="1" t="s">
        <v>12164</v>
      </c>
      <c r="B2493" s="1" t="s">
        <v>7180</v>
      </c>
      <c r="C2493" s="1" t="s">
        <v>12165</v>
      </c>
      <c r="D2493" s="1" t="s">
        <v>7188</v>
      </c>
      <c r="E2493" s="1">
        <v>245.0</v>
      </c>
      <c r="F2493" s="1">
        <v>340.55</v>
      </c>
      <c r="G2493" s="1" t="s">
        <v>7163</v>
      </c>
      <c r="H2493" s="12">
        <v>45780.0</v>
      </c>
      <c r="I2493" s="1">
        <v>5.0</v>
      </c>
      <c r="J2493" s="1">
        <v>2025.0</v>
      </c>
      <c r="K2493" s="1" t="s">
        <v>7170</v>
      </c>
      <c r="L2493" s="1">
        <v>211.2</v>
      </c>
      <c r="M2493" s="13">
        <v>83434.75</v>
      </c>
      <c r="N2493" s="1">
        <v>51744.0</v>
      </c>
      <c r="O2493" s="13"/>
    </row>
    <row r="2494">
      <c r="A2494" s="1" t="s">
        <v>12166</v>
      </c>
      <c r="B2494" s="1" t="s">
        <v>7166</v>
      </c>
      <c r="C2494" s="1" t="s">
        <v>12167</v>
      </c>
      <c r="D2494" s="1" t="s">
        <v>7162</v>
      </c>
      <c r="E2494" s="1">
        <v>797.0</v>
      </c>
      <c r="F2494" s="1">
        <v>363.09</v>
      </c>
      <c r="G2494" s="1" t="s">
        <v>7204</v>
      </c>
      <c r="H2494" s="12">
        <v>45684.0</v>
      </c>
      <c r="I2494" s="1">
        <v>1.0</v>
      </c>
      <c r="J2494" s="1">
        <v>2025.0</v>
      </c>
      <c r="K2494" s="1" t="s">
        <v>7164</v>
      </c>
      <c r="L2494" s="1">
        <v>485.3</v>
      </c>
      <c r="M2494" s="13">
        <v>289382.73</v>
      </c>
      <c r="N2494" s="1">
        <v>386784.1</v>
      </c>
      <c r="O2494" s="13"/>
    </row>
    <row r="2495">
      <c r="A2495" s="1" t="s">
        <v>12168</v>
      </c>
      <c r="B2495" s="1" t="s">
        <v>7206</v>
      </c>
      <c r="C2495" s="1" t="s">
        <v>12169</v>
      </c>
      <c r="D2495" s="1" t="s">
        <v>7174</v>
      </c>
      <c r="E2495" s="1">
        <v>505.0</v>
      </c>
      <c r="F2495" s="1">
        <v>391.12</v>
      </c>
      <c r="G2495" s="1" t="s">
        <v>7204</v>
      </c>
      <c r="H2495" s="12">
        <v>45996.0</v>
      </c>
      <c r="I2495" s="1">
        <v>12.0</v>
      </c>
      <c r="J2495" s="1">
        <v>2025.0</v>
      </c>
      <c r="K2495" s="1" t="s">
        <v>7164</v>
      </c>
      <c r="L2495" s="1">
        <v>285.4</v>
      </c>
      <c r="M2495" s="13">
        <v>197515.6</v>
      </c>
      <c r="N2495" s="1">
        <v>144127.0</v>
      </c>
      <c r="O2495" s="13"/>
    </row>
    <row r="2496">
      <c r="A2496" s="1" t="s">
        <v>12170</v>
      </c>
      <c r="B2496" s="1" t="s">
        <v>7202</v>
      </c>
      <c r="C2496" s="1" t="s">
        <v>12171</v>
      </c>
      <c r="D2496" s="1" t="s">
        <v>7213</v>
      </c>
      <c r="E2496" s="1">
        <v>980.0</v>
      </c>
      <c r="F2496" s="1">
        <v>540.35</v>
      </c>
      <c r="G2496" s="1" t="s">
        <v>7185</v>
      </c>
      <c r="H2496" s="12">
        <v>45856.0</v>
      </c>
      <c r="I2496" s="1">
        <v>7.0</v>
      </c>
      <c r="J2496" s="1">
        <v>2025.0</v>
      </c>
      <c r="K2496" s="1" t="s">
        <v>7164</v>
      </c>
      <c r="L2496" s="1">
        <v>295.8</v>
      </c>
      <c r="M2496" s="13">
        <v>529543.0</v>
      </c>
      <c r="N2496" s="1">
        <v>289884.0</v>
      </c>
      <c r="O2496" s="13"/>
    </row>
    <row r="2497">
      <c r="A2497" s="1" t="s">
        <v>12172</v>
      </c>
      <c r="B2497" s="1" t="s">
        <v>7180</v>
      </c>
      <c r="C2497" s="1" t="s">
        <v>12173</v>
      </c>
      <c r="D2497" s="1" t="s">
        <v>7210</v>
      </c>
      <c r="E2497" s="1">
        <v>683.0</v>
      </c>
      <c r="F2497" s="1">
        <v>315.53</v>
      </c>
      <c r="G2497" s="1" t="s">
        <v>7169</v>
      </c>
      <c r="H2497" s="12">
        <v>45984.0</v>
      </c>
      <c r="I2497" s="1">
        <v>11.0</v>
      </c>
      <c r="J2497" s="1">
        <v>2025.0</v>
      </c>
      <c r="K2497" s="1" t="s">
        <v>7164</v>
      </c>
      <c r="L2497" s="1">
        <v>249.2</v>
      </c>
      <c r="M2497" s="13">
        <v>215506.99</v>
      </c>
      <c r="N2497" s="1">
        <v>170203.6</v>
      </c>
      <c r="O2497" s="13"/>
    </row>
    <row r="2498">
      <c r="A2498" s="1" t="s">
        <v>12174</v>
      </c>
      <c r="B2498" s="1" t="s">
        <v>7176</v>
      </c>
      <c r="C2498" s="1" t="s">
        <v>12175</v>
      </c>
      <c r="D2498" s="1" t="s">
        <v>7174</v>
      </c>
      <c r="E2498" s="1">
        <v>687.0</v>
      </c>
      <c r="F2498" s="1">
        <v>518.52</v>
      </c>
      <c r="G2498" s="1" t="s">
        <v>7169</v>
      </c>
      <c r="H2498" s="12">
        <v>45892.0</v>
      </c>
      <c r="I2498" s="1">
        <v>8.0</v>
      </c>
      <c r="J2498" s="1">
        <v>2025.0</v>
      </c>
      <c r="K2498" s="1" t="s">
        <v>7164</v>
      </c>
      <c r="L2498" s="1">
        <v>452.6</v>
      </c>
      <c r="M2498" s="13">
        <v>356223.24</v>
      </c>
      <c r="N2498" s="1">
        <v>310936.2</v>
      </c>
      <c r="O2498" s="13"/>
    </row>
    <row r="2499">
      <c r="A2499" s="1" t="s">
        <v>12176</v>
      </c>
      <c r="B2499" s="1" t="s">
        <v>7176</v>
      </c>
      <c r="C2499" s="1" t="s">
        <v>12177</v>
      </c>
      <c r="D2499" s="1" t="s">
        <v>7188</v>
      </c>
      <c r="E2499" s="1">
        <v>254.0</v>
      </c>
      <c r="F2499" s="1">
        <v>368.68</v>
      </c>
      <c r="G2499" s="1" t="s">
        <v>7204</v>
      </c>
      <c r="H2499" s="12">
        <v>45841.0</v>
      </c>
      <c r="I2499" s="1">
        <v>7.0</v>
      </c>
      <c r="J2499" s="1">
        <v>2025.0</v>
      </c>
      <c r="K2499" s="1" t="s">
        <v>7164</v>
      </c>
      <c r="L2499" s="1">
        <v>357.5</v>
      </c>
      <c r="M2499" s="13">
        <v>93644.72</v>
      </c>
      <c r="N2499" s="1">
        <v>90805.0</v>
      </c>
      <c r="O2499" s="13"/>
    </row>
    <row r="2500">
      <c r="A2500" s="1" t="s">
        <v>12178</v>
      </c>
      <c r="B2500" s="1" t="s">
        <v>7206</v>
      </c>
      <c r="C2500" s="1" t="s">
        <v>12179</v>
      </c>
      <c r="D2500" s="1" t="s">
        <v>7162</v>
      </c>
      <c r="E2500" s="1">
        <v>972.0</v>
      </c>
      <c r="F2500" s="1">
        <v>303.93</v>
      </c>
      <c r="G2500" s="1" t="s">
        <v>7182</v>
      </c>
      <c r="H2500" s="12">
        <v>45812.0</v>
      </c>
      <c r="I2500" s="1">
        <v>6.0</v>
      </c>
      <c r="J2500" s="1">
        <v>2025.0</v>
      </c>
      <c r="K2500" s="1" t="s">
        <v>7170</v>
      </c>
      <c r="L2500" s="1">
        <v>168.8</v>
      </c>
      <c r="M2500" s="13">
        <v>295419.96</v>
      </c>
      <c r="N2500" s="1">
        <v>164073.6</v>
      </c>
      <c r="O2500" s="13"/>
    </row>
    <row r="2501">
      <c r="A2501" s="1" t="s">
        <v>12180</v>
      </c>
      <c r="B2501" s="1" t="s">
        <v>7206</v>
      </c>
      <c r="C2501" s="1" t="s">
        <v>12181</v>
      </c>
      <c r="D2501" s="1" t="s">
        <v>7213</v>
      </c>
      <c r="E2501" s="1">
        <v>626.0</v>
      </c>
      <c r="F2501" s="1">
        <v>460.35</v>
      </c>
      <c r="G2501" s="1" t="s">
        <v>7163</v>
      </c>
      <c r="H2501" s="12">
        <v>45849.0</v>
      </c>
      <c r="I2501" s="1">
        <v>7.0</v>
      </c>
      <c r="J2501" s="1">
        <v>2025.0</v>
      </c>
      <c r="K2501" s="1" t="s">
        <v>7164</v>
      </c>
      <c r="L2501" s="1">
        <v>409.8</v>
      </c>
      <c r="M2501" s="13">
        <v>288179.1</v>
      </c>
      <c r="N2501" s="1">
        <v>256534.8</v>
      </c>
      <c r="O2501" s="13"/>
    </row>
    <row r="2502">
      <c r="A2502" s="1" t="s">
        <v>12182</v>
      </c>
      <c r="B2502" s="1" t="s">
        <v>7172</v>
      </c>
      <c r="C2502" s="1" t="s">
        <v>12183</v>
      </c>
      <c r="D2502" s="1" t="s">
        <v>7198</v>
      </c>
      <c r="E2502" s="1">
        <v>738.0</v>
      </c>
      <c r="F2502" s="1">
        <v>386.92</v>
      </c>
      <c r="G2502" s="1" t="s">
        <v>7178</v>
      </c>
      <c r="H2502" s="12">
        <v>45734.0</v>
      </c>
      <c r="I2502" s="1">
        <v>3.0</v>
      </c>
      <c r="J2502" s="1">
        <v>2025.0</v>
      </c>
      <c r="K2502" s="1" t="s">
        <v>7164</v>
      </c>
      <c r="L2502" s="1">
        <v>438.6</v>
      </c>
      <c r="M2502" s="13">
        <v>285546.96</v>
      </c>
      <c r="N2502" s="1">
        <v>323686.8</v>
      </c>
      <c r="O2502" s="13"/>
    </row>
    <row r="2503">
      <c r="A2503" s="1" t="s">
        <v>12184</v>
      </c>
      <c r="B2503" s="1" t="s">
        <v>7166</v>
      </c>
      <c r="C2503" s="1" t="s">
        <v>12185</v>
      </c>
      <c r="D2503" s="1" t="s">
        <v>7174</v>
      </c>
      <c r="E2503" s="1">
        <v>338.0</v>
      </c>
      <c r="F2503" s="1">
        <v>458.99</v>
      </c>
      <c r="G2503" s="1" t="s">
        <v>7169</v>
      </c>
      <c r="H2503" s="12">
        <v>45913.0</v>
      </c>
      <c r="I2503" s="1">
        <v>9.0</v>
      </c>
      <c r="J2503" s="1">
        <v>2025.0</v>
      </c>
      <c r="K2503" s="1" t="s">
        <v>7164</v>
      </c>
      <c r="L2503" s="1">
        <v>478.8</v>
      </c>
      <c r="M2503" s="13">
        <v>155138.62</v>
      </c>
      <c r="N2503" s="1">
        <v>161834.4</v>
      </c>
      <c r="O2503" s="13"/>
    </row>
    <row r="2504">
      <c r="A2504" s="1" t="s">
        <v>12186</v>
      </c>
      <c r="B2504" s="1" t="s">
        <v>7180</v>
      </c>
      <c r="C2504" s="1" t="s">
        <v>12187</v>
      </c>
      <c r="D2504" s="1" t="s">
        <v>7213</v>
      </c>
      <c r="E2504" s="1">
        <v>795.0</v>
      </c>
      <c r="F2504" s="1">
        <v>485.2</v>
      </c>
      <c r="G2504" s="1" t="s">
        <v>7185</v>
      </c>
      <c r="H2504" s="12">
        <v>45908.0</v>
      </c>
      <c r="I2504" s="1">
        <v>9.0</v>
      </c>
      <c r="J2504" s="1">
        <v>2025.0</v>
      </c>
      <c r="K2504" s="1" t="s">
        <v>7164</v>
      </c>
      <c r="L2504" s="1">
        <v>293.2</v>
      </c>
      <c r="M2504" s="13">
        <v>385734.0</v>
      </c>
      <c r="N2504" s="1">
        <v>233094.0</v>
      </c>
      <c r="O2504" s="13"/>
    </row>
    <row r="2505">
      <c r="A2505" s="1" t="s">
        <v>12188</v>
      </c>
      <c r="B2505" s="1" t="s">
        <v>7176</v>
      </c>
      <c r="C2505" s="1" t="s">
        <v>12189</v>
      </c>
      <c r="D2505" s="1" t="s">
        <v>7210</v>
      </c>
      <c r="E2505" s="1">
        <v>917.0</v>
      </c>
      <c r="F2505" s="1">
        <v>492.38</v>
      </c>
      <c r="G2505" s="1" t="s">
        <v>7204</v>
      </c>
      <c r="H2505" s="12">
        <v>45786.0</v>
      </c>
      <c r="I2505" s="1">
        <v>5.0</v>
      </c>
      <c r="J2505" s="1">
        <v>2025.0</v>
      </c>
      <c r="K2505" s="1" t="s">
        <v>7170</v>
      </c>
      <c r="L2505" s="1">
        <v>129.9</v>
      </c>
      <c r="M2505" s="13">
        <v>451512.46</v>
      </c>
      <c r="N2505" s="1">
        <v>119118.3</v>
      </c>
      <c r="O2505" s="13"/>
    </row>
    <row r="2506">
      <c r="A2506" s="1" t="s">
        <v>12190</v>
      </c>
      <c r="B2506" s="1" t="s">
        <v>7206</v>
      </c>
      <c r="C2506" s="1" t="s">
        <v>12191</v>
      </c>
      <c r="D2506" s="1" t="s">
        <v>7210</v>
      </c>
      <c r="E2506" s="1">
        <v>651.0</v>
      </c>
      <c r="F2506" s="1">
        <v>436.72</v>
      </c>
      <c r="G2506" s="1" t="s">
        <v>7178</v>
      </c>
      <c r="H2506" s="12">
        <v>45915.0</v>
      </c>
      <c r="I2506" s="1">
        <v>9.0</v>
      </c>
      <c r="J2506" s="1">
        <v>2025.0</v>
      </c>
      <c r="K2506" s="1" t="s">
        <v>7164</v>
      </c>
      <c r="L2506" s="1">
        <v>187.6</v>
      </c>
      <c r="M2506" s="13">
        <v>284304.72</v>
      </c>
      <c r="N2506" s="1">
        <v>122127.6</v>
      </c>
      <c r="O2506" s="13"/>
    </row>
    <row r="2507">
      <c r="A2507" s="1" t="s">
        <v>12192</v>
      </c>
      <c r="B2507" s="1" t="s">
        <v>7176</v>
      </c>
      <c r="C2507" s="1" t="s">
        <v>12193</v>
      </c>
      <c r="D2507" s="1" t="s">
        <v>7162</v>
      </c>
      <c r="E2507" s="1">
        <v>160.0</v>
      </c>
      <c r="F2507" s="1">
        <v>550.48</v>
      </c>
      <c r="G2507" s="1" t="s">
        <v>7185</v>
      </c>
      <c r="H2507" s="12">
        <v>46020.0</v>
      </c>
      <c r="I2507" s="1">
        <v>12.0</v>
      </c>
      <c r="J2507" s="1">
        <v>2025.0</v>
      </c>
      <c r="K2507" s="1" t="s">
        <v>7164</v>
      </c>
      <c r="L2507" s="1">
        <v>363.8</v>
      </c>
      <c r="M2507" s="13">
        <v>88076.8</v>
      </c>
      <c r="N2507" s="1">
        <v>58208.0</v>
      </c>
      <c r="O2507" s="13"/>
    </row>
    <row r="2508">
      <c r="A2508" s="1" t="s">
        <v>12194</v>
      </c>
      <c r="B2508" s="1" t="s">
        <v>7206</v>
      </c>
      <c r="C2508" s="1" t="s">
        <v>12195</v>
      </c>
      <c r="D2508" s="1" t="s">
        <v>7174</v>
      </c>
      <c r="E2508" s="1">
        <v>234.0</v>
      </c>
      <c r="F2508" s="1">
        <v>396.88</v>
      </c>
      <c r="G2508" s="1" t="s">
        <v>7185</v>
      </c>
      <c r="H2508" s="12">
        <v>45700.0</v>
      </c>
      <c r="I2508" s="1">
        <v>2.0</v>
      </c>
      <c r="J2508" s="1">
        <v>2025.0</v>
      </c>
      <c r="K2508" s="1" t="s">
        <v>7170</v>
      </c>
      <c r="L2508" s="1">
        <v>447.1</v>
      </c>
      <c r="M2508" s="13">
        <v>92869.92</v>
      </c>
      <c r="N2508" s="1">
        <v>104621.4</v>
      </c>
      <c r="O2508" s="13"/>
    </row>
    <row r="2509">
      <c r="A2509" s="1" t="s">
        <v>12196</v>
      </c>
      <c r="B2509" s="1" t="s">
        <v>7176</v>
      </c>
      <c r="C2509" s="1" t="s">
        <v>12197</v>
      </c>
      <c r="D2509" s="1" t="s">
        <v>7168</v>
      </c>
      <c r="E2509" s="1">
        <v>419.0</v>
      </c>
      <c r="F2509" s="1">
        <v>579.35</v>
      </c>
      <c r="G2509" s="1" t="s">
        <v>7169</v>
      </c>
      <c r="H2509" s="12">
        <v>45770.0</v>
      </c>
      <c r="I2509" s="1">
        <v>4.0</v>
      </c>
      <c r="J2509" s="1">
        <v>2025.0</v>
      </c>
      <c r="K2509" s="1" t="s">
        <v>7170</v>
      </c>
      <c r="L2509" s="1">
        <v>327.7</v>
      </c>
      <c r="M2509" s="13">
        <v>242747.65</v>
      </c>
      <c r="N2509" s="1">
        <v>137306.3</v>
      </c>
      <c r="O2509" s="13"/>
    </row>
    <row r="2510">
      <c r="A2510" s="1" t="s">
        <v>12198</v>
      </c>
      <c r="B2510" s="1" t="s">
        <v>7180</v>
      </c>
      <c r="C2510" s="1" t="s">
        <v>12199</v>
      </c>
      <c r="D2510" s="1" t="s">
        <v>7213</v>
      </c>
      <c r="E2510" s="1">
        <v>354.0</v>
      </c>
      <c r="F2510" s="1">
        <v>384.71</v>
      </c>
      <c r="G2510" s="1" t="s">
        <v>7178</v>
      </c>
      <c r="H2510" s="12">
        <v>45670.0</v>
      </c>
      <c r="I2510" s="1">
        <v>1.0</v>
      </c>
      <c r="J2510" s="1">
        <v>2025.0</v>
      </c>
      <c r="K2510" s="1" t="s">
        <v>7170</v>
      </c>
      <c r="L2510" s="1">
        <v>337.4</v>
      </c>
      <c r="M2510" s="13">
        <v>136187.34</v>
      </c>
      <c r="N2510" s="1">
        <v>119439.6</v>
      </c>
      <c r="O2510" s="13"/>
    </row>
    <row r="2511">
      <c r="A2511" s="1" t="s">
        <v>12200</v>
      </c>
      <c r="B2511" s="1" t="s">
        <v>7172</v>
      </c>
      <c r="C2511" s="1" t="s">
        <v>12201</v>
      </c>
      <c r="D2511" s="1" t="s">
        <v>7210</v>
      </c>
      <c r="E2511" s="1">
        <v>484.0</v>
      </c>
      <c r="F2511" s="1">
        <v>569.77</v>
      </c>
      <c r="G2511" s="1" t="s">
        <v>7182</v>
      </c>
      <c r="H2511" s="12">
        <v>45720.0</v>
      </c>
      <c r="I2511" s="1">
        <v>3.0</v>
      </c>
      <c r="J2511" s="1">
        <v>2025.0</v>
      </c>
      <c r="K2511" s="1" t="s">
        <v>7170</v>
      </c>
      <c r="L2511" s="1">
        <v>390.2</v>
      </c>
      <c r="M2511" s="13">
        <v>275768.68</v>
      </c>
      <c r="N2511" s="1">
        <v>188856.8</v>
      </c>
      <c r="O2511" s="13"/>
    </row>
    <row r="2512">
      <c r="A2512" s="1" t="s">
        <v>12202</v>
      </c>
      <c r="B2512" s="1" t="s">
        <v>7166</v>
      </c>
      <c r="C2512" s="1" t="s">
        <v>12203</v>
      </c>
      <c r="D2512" s="1" t="s">
        <v>7168</v>
      </c>
      <c r="E2512" s="1">
        <v>544.0</v>
      </c>
      <c r="F2512" s="1">
        <v>465.44</v>
      </c>
      <c r="G2512" s="1" t="s">
        <v>7169</v>
      </c>
      <c r="H2512" s="12">
        <v>46014.0</v>
      </c>
      <c r="I2512" s="1">
        <v>12.0</v>
      </c>
      <c r="J2512" s="1">
        <v>2025.0</v>
      </c>
      <c r="K2512" s="1" t="s">
        <v>7170</v>
      </c>
      <c r="L2512" s="1">
        <v>442.1</v>
      </c>
      <c r="M2512" s="13">
        <v>253199.36</v>
      </c>
      <c r="N2512" s="1">
        <v>240502.4</v>
      </c>
      <c r="O2512" s="13"/>
    </row>
    <row r="2513">
      <c r="A2513" s="1" t="s">
        <v>12204</v>
      </c>
      <c r="B2513" s="1" t="s">
        <v>7202</v>
      </c>
      <c r="C2513" s="1" t="s">
        <v>12205</v>
      </c>
      <c r="D2513" s="1" t="s">
        <v>7210</v>
      </c>
      <c r="E2513" s="1">
        <v>259.0</v>
      </c>
      <c r="F2513" s="1">
        <v>380.52</v>
      </c>
      <c r="G2513" s="1" t="s">
        <v>7163</v>
      </c>
      <c r="H2513" s="12">
        <v>45919.0</v>
      </c>
      <c r="I2513" s="1">
        <v>9.0</v>
      </c>
      <c r="J2513" s="1">
        <v>2025.0</v>
      </c>
      <c r="K2513" s="1" t="s">
        <v>7164</v>
      </c>
      <c r="L2513" s="1">
        <v>173.6</v>
      </c>
      <c r="M2513" s="13">
        <v>98554.68</v>
      </c>
      <c r="N2513" s="1">
        <v>44962.4</v>
      </c>
      <c r="O2513" s="13"/>
    </row>
    <row r="2514">
      <c r="A2514" s="1" t="s">
        <v>12206</v>
      </c>
      <c r="B2514" s="1" t="s">
        <v>7176</v>
      </c>
      <c r="C2514" s="1" t="s">
        <v>12207</v>
      </c>
      <c r="D2514" s="1" t="s">
        <v>7210</v>
      </c>
      <c r="E2514" s="1">
        <v>929.0</v>
      </c>
      <c r="F2514" s="1">
        <v>464.28</v>
      </c>
      <c r="G2514" s="1" t="s">
        <v>7191</v>
      </c>
      <c r="H2514" s="12">
        <v>45688.0</v>
      </c>
      <c r="I2514" s="1">
        <v>1.0</v>
      </c>
      <c r="J2514" s="1">
        <v>2025.0</v>
      </c>
      <c r="K2514" s="1" t="s">
        <v>7170</v>
      </c>
      <c r="L2514" s="1">
        <v>125.3</v>
      </c>
      <c r="M2514" s="13">
        <v>431316.12</v>
      </c>
      <c r="N2514" s="1">
        <v>116403.7</v>
      </c>
      <c r="O2514" s="13"/>
    </row>
    <row r="2515">
      <c r="A2515" s="1" t="s">
        <v>12208</v>
      </c>
      <c r="B2515" s="1" t="s">
        <v>7180</v>
      </c>
      <c r="C2515" s="1" t="s">
        <v>12209</v>
      </c>
      <c r="D2515" s="1" t="s">
        <v>7213</v>
      </c>
      <c r="E2515" s="1">
        <v>841.0</v>
      </c>
      <c r="F2515" s="1">
        <v>401.23</v>
      </c>
      <c r="G2515" s="1" t="s">
        <v>7182</v>
      </c>
      <c r="H2515" s="12">
        <v>45999.0</v>
      </c>
      <c r="I2515" s="1">
        <v>12.0</v>
      </c>
      <c r="J2515" s="1">
        <v>2025.0</v>
      </c>
      <c r="K2515" s="1" t="s">
        <v>7164</v>
      </c>
      <c r="L2515" s="1">
        <v>424.6</v>
      </c>
      <c r="M2515" s="13">
        <v>337434.43</v>
      </c>
      <c r="N2515" s="1">
        <v>357088.6</v>
      </c>
      <c r="O2515" s="13"/>
    </row>
    <row r="2516">
      <c r="A2516" s="1" t="s">
        <v>12210</v>
      </c>
      <c r="B2516" s="1" t="s">
        <v>7176</v>
      </c>
      <c r="C2516" s="1" t="s">
        <v>12211</v>
      </c>
      <c r="D2516" s="1" t="s">
        <v>7210</v>
      </c>
      <c r="E2516" s="1">
        <v>120.0</v>
      </c>
      <c r="F2516" s="1">
        <v>550.06</v>
      </c>
      <c r="G2516" s="1" t="s">
        <v>7191</v>
      </c>
      <c r="H2516" s="12">
        <v>45663.0</v>
      </c>
      <c r="I2516" s="1">
        <v>1.0</v>
      </c>
      <c r="J2516" s="1">
        <v>2025.0</v>
      </c>
      <c r="K2516" s="1" t="s">
        <v>7164</v>
      </c>
      <c r="L2516" s="1">
        <v>115.7</v>
      </c>
      <c r="M2516" s="13">
        <v>66007.2</v>
      </c>
      <c r="N2516" s="1">
        <v>13884.0</v>
      </c>
      <c r="O2516" s="13"/>
    </row>
    <row r="2517">
      <c r="A2517" s="1" t="s">
        <v>12212</v>
      </c>
      <c r="B2517" s="1" t="s">
        <v>7172</v>
      </c>
      <c r="C2517" s="1" t="s">
        <v>12213</v>
      </c>
      <c r="D2517" s="1" t="s">
        <v>7198</v>
      </c>
      <c r="E2517" s="1">
        <v>144.0</v>
      </c>
      <c r="F2517" s="1">
        <v>428.09</v>
      </c>
      <c r="G2517" s="1" t="s">
        <v>7163</v>
      </c>
      <c r="H2517" s="12">
        <v>45819.0</v>
      </c>
      <c r="I2517" s="1">
        <v>6.0</v>
      </c>
      <c r="J2517" s="1">
        <v>2025.0</v>
      </c>
      <c r="K2517" s="1" t="s">
        <v>7164</v>
      </c>
      <c r="L2517" s="1">
        <v>460.5</v>
      </c>
      <c r="M2517" s="13">
        <v>61644.96</v>
      </c>
      <c r="N2517" s="1">
        <v>66312.0</v>
      </c>
      <c r="O2517" s="13"/>
    </row>
    <row r="2518">
      <c r="A2518" s="1" t="s">
        <v>12214</v>
      </c>
      <c r="B2518" s="1" t="s">
        <v>7160</v>
      </c>
      <c r="C2518" s="1" t="s">
        <v>12215</v>
      </c>
      <c r="D2518" s="1" t="s">
        <v>7174</v>
      </c>
      <c r="E2518" s="1">
        <v>136.0</v>
      </c>
      <c r="F2518" s="1">
        <v>443.64</v>
      </c>
      <c r="G2518" s="1" t="s">
        <v>7182</v>
      </c>
      <c r="H2518" s="12">
        <v>45776.0</v>
      </c>
      <c r="I2518" s="1">
        <v>4.0</v>
      </c>
      <c r="J2518" s="1">
        <v>2025.0</v>
      </c>
      <c r="K2518" s="1" t="s">
        <v>7170</v>
      </c>
      <c r="L2518" s="1">
        <v>205.9</v>
      </c>
      <c r="M2518" s="13">
        <v>60335.04</v>
      </c>
      <c r="N2518" s="1">
        <v>28002.4</v>
      </c>
      <c r="O2518" s="13"/>
    </row>
    <row r="2519">
      <c r="A2519" s="1" t="s">
        <v>12216</v>
      </c>
      <c r="B2519" s="1" t="s">
        <v>7180</v>
      </c>
      <c r="C2519" s="1" t="s">
        <v>12217</v>
      </c>
      <c r="D2519" s="1" t="s">
        <v>7162</v>
      </c>
      <c r="E2519" s="1">
        <v>885.0</v>
      </c>
      <c r="F2519" s="1">
        <v>484.37</v>
      </c>
      <c r="G2519" s="1" t="s">
        <v>7169</v>
      </c>
      <c r="H2519" s="12">
        <v>45816.0</v>
      </c>
      <c r="I2519" s="1">
        <v>6.0</v>
      </c>
      <c r="J2519" s="1">
        <v>2025.0</v>
      </c>
      <c r="K2519" s="1" t="s">
        <v>7164</v>
      </c>
      <c r="L2519" s="1">
        <v>220.3</v>
      </c>
      <c r="M2519" s="13">
        <v>428667.45</v>
      </c>
      <c r="N2519" s="1">
        <v>194965.5</v>
      </c>
      <c r="O2519" s="13"/>
    </row>
    <row r="2520">
      <c r="A2520" s="1" t="s">
        <v>12218</v>
      </c>
      <c r="B2520" s="1" t="s">
        <v>7176</v>
      </c>
      <c r="C2520" s="1" t="s">
        <v>12219</v>
      </c>
      <c r="D2520" s="1" t="s">
        <v>7210</v>
      </c>
      <c r="E2520" s="1">
        <v>519.0</v>
      </c>
      <c r="F2520" s="1">
        <v>506.94</v>
      </c>
      <c r="G2520" s="1" t="s">
        <v>7191</v>
      </c>
      <c r="H2520" s="12">
        <v>45809.0</v>
      </c>
      <c r="I2520" s="1">
        <v>6.0</v>
      </c>
      <c r="J2520" s="1">
        <v>2025.0</v>
      </c>
      <c r="K2520" s="1" t="s">
        <v>7170</v>
      </c>
      <c r="L2520" s="1">
        <v>173.5</v>
      </c>
      <c r="M2520" s="13">
        <v>263101.86</v>
      </c>
      <c r="N2520" s="1">
        <v>90046.5</v>
      </c>
      <c r="O2520" s="13"/>
    </row>
    <row r="2521">
      <c r="A2521" s="1" t="s">
        <v>12220</v>
      </c>
      <c r="B2521" s="1" t="s">
        <v>7176</v>
      </c>
      <c r="C2521" s="1" t="s">
        <v>12221</v>
      </c>
      <c r="D2521" s="1" t="s">
        <v>7210</v>
      </c>
      <c r="E2521" s="1">
        <v>245.0</v>
      </c>
      <c r="F2521" s="1">
        <v>321.65</v>
      </c>
      <c r="G2521" s="1" t="s">
        <v>7191</v>
      </c>
      <c r="H2521" s="12">
        <v>45788.0</v>
      </c>
      <c r="I2521" s="1">
        <v>5.0</v>
      </c>
      <c r="J2521" s="1">
        <v>2025.0</v>
      </c>
      <c r="K2521" s="1" t="s">
        <v>7170</v>
      </c>
      <c r="L2521" s="1">
        <v>381.7</v>
      </c>
      <c r="M2521" s="13">
        <v>78804.25</v>
      </c>
      <c r="N2521" s="1">
        <v>93516.5</v>
      </c>
      <c r="O2521" s="13"/>
    </row>
    <row r="2522">
      <c r="A2522" s="1" t="s">
        <v>12222</v>
      </c>
      <c r="B2522" s="1" t="s">
        <v>7176</v>
      </c>
      <c r="C2522" s="1" t="s">
        <v>12223</v>
      </c>
      <c r="D2522" s="1" t="s">
        <v>7210</v>
      </c>
      <c r="E2522" s="1">
        <v>833.0</v>
      </c>
      <c r="F2522" s="1">
        <v>388.34</v>
      </c>
      <c r="G2522" s="1" t="s">
        <v>7191</v>
      </c>
      <c r="H2522" s="12">
        <v>45917.0</v>
      </c>
      <c r="I2522" s="1">
        <v>9.0</v>
      </c>
      <c r="J2522" s="1">
        <v>2025.0</v>
      </c>
      <c r="K2522" s="1" t="s">
        <v>7170</v>
      </c>
      <c r="L2522" s="1">
        <v>299.2</v>
      </c>
      <c r="M2522" s="13">
        <v>323487.22</v>
      </c>
      <c r="N2522" s="1">
        <v>249233.6</v>
      </c>
      <c r="O2522" s="13"/>
    </row>
    <row r="2523">
      <c r="A2523" s="1" t="s">
        <v>12224</v>
      </c>
      <c r="B2523" s="1" t="s">
        <v>7172</v>
      </c>
      <c r="C2523" s="1" t="s">
        <v>12225</v>
      </c>
      <c r="D2523" s="1" t="s">
        <v>7162</v>
      </c>
      <c r="E2523" s="1">
        <v>394.0</v>
      </c>
      <c r="F2523" s="1">
        <v>512.63</v>
      </c>
      <c r="G2523" s="1" t="s">
        <v>7204</v>
      </c>
      <c r="H2523" s="12">
        <v>45945.0</v>
      </c>
      <c r="I2523" s="1">
        <v>10.0</v>
      </c>
      <c r="J2523" s="1">
        <v>2025.0</v>
      </c>
      <c r="K2523" s="1" t="s">
        <v>7164</v>
      </c>
      <c r="L2523" s="1">
        <v>395.1</v>
      </c>
      <c r="M2523" s="13">
        <v>201976.22</v>
      </c>
      <c r="N2523" s="1">
        <v>155669.4</v>
      </c>
      <c r="O2523" s="13"/>
    </row>
    <row r="2524">
      <c r="A2524" s="1" t="s">
        <v>12226</v>
      </c>
      <c r="B2524" s="1" t="s">
        <v>7176</v>
      </c>
      <c r="C2524" s="1" t="s">
        <v>12227</v>
      </c>
      <c r="D2524" s="1" t="s">
        <v>7198</v>
      </c>
      <c r="E2524" s="1">
        <v>762.0</v>
      </c>
      <c r="F2524" s="1">
        <v>424.15</v>
      </c>
      <c r="G2524" s="1" t="s">
        <v>7178</v>
      </c>
      <c r="H2524" s="12">
        <v>46001.0</v>
      </c>
      <c r="I2524" s="1">
        <v>12.0</v>
      </c>
      <c r="J2524" s="1">
        <v>2025.0</v>
      </c>
      <c r="K2524" s="1" t="s">
        <v>7164</v>
      </c>
      <c r="L2524" s="1">
        <v>373.8</v>
      </c>
      <c r="M2524" s="13">
        <v>323202.3</v>
      </c>
      <c r="N2524" s="1">
        <v>284835.6</v>
      </c>
      <c r="O2524" s="13"/>
    </row>
    <row r="2525">
      <c r="A2525" s="1" t="s">
        <v>12228</v>
      </c>
      <c r="B2525" s="1" t="s">
        <v>7166</v>
      </c>
      <c r="C2525" s="1" t="s">
        <v>12229</v>
      </c>
      <c r="D2525" s="1" t="s">
        <v>7210</v>
      </c>
      <c r="E2525" s="1">
        <v>403.0</v>
      </c>
      <c r="F2525" s="1">
        <v>587.24</v>
      </c>
      <c r="G2525" s="1" t="s">
        <v>7185</v>
      </c>
      <c r="H2525" s="12">
        <v>45958.0</v>
      </c>
      <c r="I2525" s="1">
        <v>10.0</v>
      </c>
      <c r="J2525" s="1">
        <v>2025.0</v>
      </c>
      <c r="K2525" s="1" t="s">
        <v>7164</v>
      </c>
      <c r="L2525" s="1">
        <v>469.1</v>
      </c>
      <c r="M2525" s="13">
        <v>236657.72</v>
      </c>
      <c r="N2525" s="1">
        <v>189047.3</v>
      </c>
      <c r="O2525" s="13"/>
    </row>
    <row r="2526">
      <c r="A2526" s="1" t="s">
        <v>12230</v>
      </c>
      <c r="B2526" s="1" t="s">
        <v>7202</v>
      </c>
      <c r="C2526" s="1" t="s">
        <v>12231</v>
      </c>
      <c r="D2526" s="1" t="s">
        <v>7213</v>
      </c>
      <c r="E2526" s="1">
        <v>564.0</v>
      </c>
      <c r="F2526" s="1">
        <v>576.74</v>
      </c>
      <c r="G2526" s="1" t="s">
        <v>7163</v>
      </c>
      <c r="H2526" s="12">
        <v>45752.0</v>
      </c>
      <c r="I2526" s="1">
        <v>4.0</v>
      </c>
      <c r="J2526" s="1">
        <v>2025.0</v>
      </c>
      <c r="K2526" s="1" t="s">
        <v>7170</v>
      </c>
      <c r="L2526" s="1">
        <v>313.8</v>
      </c>
      <c r="M2526" s="13">
        <v>325281.36</v>
      </c>
      <c r="N2526" s="1">
        <v>176983.2</v>
      </c>
      <c r="O2526" s="13"/>
    </row>
    <row r="2527">
      <c r="A2527" s="1" t="s">
        <v>12232</v>
      </c>
      <c r="B2527" s="1" t="s">
        <v>7172</v>
      </c>
      <c r="C2527" s="1" t="s">
        <v>12233</v>
      </c>
      <c r="D2527" s="1" t="s">
        <v>7213</v>
      </c>
      <c r="E2527" s="1">
        <v>423.0</v>
      </c>
      <c r="F2527" s="1">
        <v>582.94</v>
      </c>
      <c r="G2527" s="1" t="s">
        <v>7204</v>
      </c>
      <c r="H2527" s="12">
        <v>45805.0</v>
      </c>
      <c r="I2527" s="1">
        <v>5.0</v>
      </c>
      <c r="J2527" s="1">
        <v>2025.0</v>
      </c>
      <c r="K2527" s="1" t="s">
        <v>7164</v>
      </c>
      <c r="L2527" s="1">
        <v>103.3</v>
      </c>
      <c r="M2527" s="13">
        <v>246583.62</v>
      </c>
      <c r="N2527" s="1">
        <v>43695.9</v>
      </c>
      <c r="O2527" s="13"/>
    </row>
    <row r="2528">
      <c r="A2528" s="1" t="s">
        <v>12234</v>
      </c>
      <c r="B2528" s="1" t="s">
        <v>7160</v>
      </c>
      <c r="C2528" s="1" t="s">
        <v>12235</v>
      </c>
      <c r="D2528" s="1" t="s">
        <v>7168</v>
      </c>
      <c r="E2528" s="1">
        <v>187.0</v>
      </c>
      <c r="F2528" s="1">
        <v>471.7</v>
      </c>
      <c r="G2528" s="1" t="s">
        <v>7178</v>
      </c>
      <c r="H2528" s="12">
        <v>45943.0</v>
      </c>
      <c r="I2528" s="1">
        <v>10.0</v>
      </c>
      <c r="J2528" s="1">
        <v>2025.0</v>
      </c>
      <c r="K2528" s="1" t="s">
        <v>7164</v>
      </c>
      <c r="L2528" s="1">
        <v>197.3</v>
      </c>
      <c r="M2528" s="13">
        <v>88207.9</v>
      </c>
      <c r="N2528" s="1">
        <v>36895.1</v>
      </c>
      <c r="O2528" s="13"/>
    </row>
    <row r="2529">
      <c r="A2529" s="1" t="s">
        <v>12236</v>
      </c>
      <c r="B2529" s="1" t="s">
        <v>7176</v>
      </c>
      <c r="C2529" s="1" t="s">
        <v>12237</v>
      </c>
      <c r="D2529" s="1" t="s">
        <v>7162</v>
      </c>
      <c r="E2529" s="1">
        <v>305.0</v>
      </c>
      <c r="F2529" s="1">
        <v>322.9</v>
      </c>
      <c r="G2529" s="1" t="s">
        <v>7163</v>
      </c>
      <c r="H2529" s="12">
        <v>45811.0</v>
      </c>
      <c r="I2529" s="1">
        <v>6.0</v>
      </c>
      <c r="J2529" s="1">
        <v>2025.0</v>
      </c>
      <c r="K2529" s="1" t="s">
        <v>7164</v>
      </c>
      <c r="L2529" s="1">
        <v>186.8</v>
      </c>
      <c r="M2529" s="13">
        <v>98484.5</v>
      </c>
      <c r="N2529" s="1">
        <v>56974.0</v>
      </c>
      <c r="O2529" s="13"/>
    </row>
    <row r="2530">
      <c r="A2530" s="1" t="s">
        <v>12238</v>
      </c>
      <c r="B2530" s="1" t="s">
        <v>7176</v>
      </c>
      <c r="C2530" s="1" t="s">
        <v>12239</v>
      </c>
      <c r="D2530" s="1" t="s">
        <v>7168</v>
      </c>
      <c r="E2530" s="1">
        <v>388.0</v>
      </c>
      <c r="F2530" s="1">
        <v>576.12</v>
      </c>
      <c r="G2530" s="1" t="s">
        <v>7204</v>
      </c>
      <c r="H2530" s="12">
        <v>45878.0</v>
      </c>
      <c r="I2530" s="1">
        <v>8.0</v>
      </c>
      <c r="J2530" s="1">
        <v>2025.0</v>
      </c>
      <c r="K2530" s="1" t="s">
        <v>7170</v>
      </c>
      <c r="L2530" s="1">
        <v>166.4</v>
      </c>
      <c r="M2530" s="13">
        <v>223534.56</v>
      </c>
      <c r="N2530" s="1">
        <v>64563.2</v>
      </c>
      <c r="O2530" s="13"/>
    </row>
    <row r="2531">
      <c r="A2531" s="1" t="s">
        <v>12240</v>
      </c>
      <c r="B2531" s="1" t="s">
        <v>7206</v>
      </c>
      <c r="C2531" s="1" t="s">
        <v>12241</v>
      </c>
      <c r="D2531" s="1" t="s">
        <v>7210</v>
      </c>
      <c r="E2531" s="1">
        <v>309.0</v>
      </c>
      <c r="F2531" s="1">
        <v>463.27</v>
      </c>
      <c r="G2531" s="1" t="s">
        <v>7178</v>
      </c>
      <c r="H2531" s="12">
        <v>45843.0</v>
      </c>
      <c r="I2531" s="1">
        <v>7.0</v>
      </c>
      <c r="J2531" s="1">
        <v>2025.0</v>
      </c>
      <c r="K2531" s="1" t="s">
        <v>7170</v>
      </c>
      <c r="L2531" s="1">
        <v>276.6</v>
      </c>
      <c r="M2531" s="13">
        <v>143150.43</v>
      </c>
      <c r="N2531" s="1">
        <v>85469.4</v>
      </c>
      <c r="O2531" s="13"/>
    </row>
    <row r="2532">
      <c r="A2532" s="1" t="s">
        <v>12242</v>
      </c>
      <c r="B2532" s="1" t="s">
        <v>7172</v>
      </c>
      <c r="C2532" s="1" t="s">
        <v>12243</v>
      </c>
      <c r="D2532" s="1" t="s">
        <v>7174</v>
      </c>
      <c r="E2532" s="1">
        <v>138.0</v>
      </c>
      <c r="F2532" s="1">
        <v>301.34</v>
      </c>
      <c r="G2532" s="1" t="s">
        <v>7185</v>
      </c>
      <c r="H2532" s="12">
        <v>45962.0</v>
      </c>
      <c r="I2532" s="1">
        <v>11.0</v>
      </c>
      <c r="J2532" s="1">
        <v>2025.0</v>
      </c>
      <c r="K2532" s="1" t="s">
        <v>7164</v>
      </c>
      <c r="L2532" s="1">
        <v>269.1</v>
      </c>
      <c r="M2532" s="13">
        <v>41584.92</v>
      </c>
      <c r="N2532" s="1">
        <v>37135.8</v>
      </c>
      <c r="O2532" s="13"/>
    </row>
    <row r="2533">
      <c r="A2533" s="1" t="s">
        <v>12244</v>
      </c>
      <c r="B2533" s="1" t="s">
        <v>7166</v>
      </c>
      <c r="C2533" s="1" t="s">
        <v>12245</v>
      </c>
      <c r="D2533" s="1" t="s">
        <v>7210</v>
      </c>
      <c r="E2533" s="1">
        <v>833.0</v>
      </c>
      <c r="F2533" s="1">
        <v>435.05</v>
      </c>
      <c r="G2533" s="1" t="s">
        <v>7185</v>
      </c>
      <c r="H2533" s="12">
        <v>45988.0</v>
      </c>
      <c r="I2533" s="1">
        <v>11.0</v>
      </c>
      <c r="J2533" s="1">
        <v>2025.0</v>
      </c>
      <c r="K2533" s="1" t="s">
        <v>7164</v>
      </c>
      <c r="L2533" s="1">
        <v>464.6</v>
      </c>
      <c r="M2533" s="13">
        <v>362396.65</v>
      </c>
      <c r="N2533" s="1">
        <v>387011.8</v>
      </c>
      <c r="O2533" s="13"/>
    </row>
    <row r="2534">
      <c r="A2534" s="1" t="s">
        <v>12246</v>
      </c>
      <c r="B2534" s="1" t="s">
        <v>7166</v>
      </c>
      <c r="C2534" s="1" t="s">
        <v>12247</v>
      </c>
      <c r="D2534" s="1" t="s">
        <v>7210</v>
      </c>
      <c r="E2534" s="1">
        <v>986.0</v>
      </c>
      <c r="F2534" s="1">
        <v>565.26</v>
      </c>
      <c r="G2534" s="1" t="s">
        <v>7163</v>
      </c>
      <c r="H2534" s="12">
        <v>45675.0</v>
      </c>
      <c r="I2534" s="1">
        <v>1.0</v>
      </c>
      <c r="J2534" s="1">
        <v>2025.0</v>
      </c>
      <c r="K2534" s="1" t="s">
        <v>7170</v>
      </c>
      <c r="L2534" s="1">
        <v>449.2</v>
      </c>
      <c r="M2534" s="13">
        <v>557346.36</v>
      </c>
      <c r="N2534" s="1">
        <v>442911.2</v>
      </c>
      <c r="O2534" s="13"/>
    </row>
    <row r="2535">
      <c r="A2535" s="1" t="s">
        <v>12248</v>
      </c>
      <c r="B2535" s="1" t="s">
        <v>7176</v>
      </c>
      <c r="C2535" s="1" t="s">
        <v>12249</v>
      </c>
      <c r="D2535" s="1" t="s">
        <v>7210</v>
      </c>
      <c r="E2535" s="1">
        <v>127.0</v>
      </c>
      <c r="F2535" s="1">
        <v>441.05</v>
      </c>
      <c r="G2535" s="1" t="s">
        <v>7191</v>
      </c>
      <c r="H2535" s="12">
        <v>45729.0</v>
      </c>
      <c r="I2535" s="1">
        <v>3.0</v>
      </c>
      <c r="J2535" s="1">
        <v>2025.0</v>
      </c>
      <c r="K2535" s="1" t="s">
        <v>7170</v>
      </c>
      <c r="L2535" s="1">
        <v>311.7</v>
      </c>
      <c r="M2535" s="13">
        <v>56013.35</v>
      </c>
      <c r="N2535" s="1">
        <v>39585.9</v>
      </c>
      <c r="O2535" s="13"/>
    </row>
    <row r="2536">
      <c r="A2536" s="1" t="s">
        <v>12250</v>
      </c>
      <c r="B2536" s="1" t="s">
        <v>7176</v>
      </c>
      <c r="C2536" s="1" t="s">
        <v>12251</v>
      </c>
      <c r="D2536" s="1" t="s">
        <v>7210</v>
      </c>
      <c r="E2536" s="1">
        <v>872.0</v>
      </c>
      <c r="F2536" s="1">
        <v>431.61</v>
      </c>
      <c r="G2536" s="1" t="s">
        <v>7191</v>
      </c>
      <c r="H2536" s="12">
        <v>45816.0</v>
      </c>
      <c r="I2536" s="1">
        <v>6.0</v>
      </c>
      <c r="J2536" s="1">
        <v>2025.0</v>
      </c>
      <c r="K2536" s="1" t="s">
        <v>7170</v>
      </c>
      <c r="L2536" s="1">
        <v>453.0</v>
      </c>
      <c r="M2536" s="13">
        <v>376363.92</v>
      </c>
      <c r="N2536" s="1">
        <v>395016.0</v>
      </c>
      <c r="O2536" s="13"/>
    </row>
    <row r="2537">
      <c r="A2537" s="1" t="s">
        <v>12252</v>
      </c>
      <c r="B2537" s="1" t="s">
        <v>7176</v>
      </c>
      <c r="C2537" s="1" t="s">
        <v>12253</v>
      </c>
      <c r="D2537" s="1" t="s">
        <v>7168</v>
      </c>
      <c r="E2537" s="1">
        <v>351.0</v>
      </c>
      <c r="F2537" s="1">
        <v>434.72</v>
      </c>
      <c r="G2537" s="1" t="s">
        <v>7182</v>
      </c>
      <c r="H2537" s="12">
        <v>45702.0</v>
      </c>
      <c r="I2537" s="1">
        <v>2.0</v>
      </c>
      <c r="J2537" s="1">
        <v>2025.0</v>
      </c>
      <c r="K2537" s="1" t="s">
        <v>7164</v>
      </c>
      <c r="L2537" s="1">
        <v>243.0</v>
      </c>
      <c r="M2537" s="13">
        <v>152586.72</v>
      </c>
      <c r="N2537" s="1">
        <v>85293.0</v>
      </c>
      <c r="O2537" s="13"/>
    </row>
    <row r="2538">
      <c r="A2538" s="1" t="s">
        <v>12254</v>
      </c>
      <c r="B2538" s="1" t="s">
        <v>7176</v>
      </c>
      <c r="C2538" s="1" t="s">
        <v>12255</v>
      </c>
      <c r="D2538" s="1" t="s">
        <v>7198</v>
      </c>
      <c r="E2538" s="1">
        <v>870.0</v>
      </c>
      <c r="F2538" s="1">
        <v>380.73</v>
      </c>
      <c r="G2538" s="1" t="s">
        <v>7185</v>
      </c>
      <c r="H2538" s="12">
        <v>45703.0</v>
      </c>
      <c r="I2538" s="1">
        <v>2.0</v>
      </c>
      <c r="J2538" s="1">
        <v>2025.0</v>
      </c>
      <c r="K2538" s="1" t="s">
        <v>7170</v>
      </c>
      <c r="L2538" s="1">
        <v>298.2</v>
      </c>
      <c r="M2538" s="13">
        <v>331235.1</v>
      </c>
      <c r="N2538" s="1">
        <v>259434.0</v>
      </c>
      <c r="O2538" s="13"/>
    </row>
    <row r="2539">
      <c r="A2539" s="1" t="s">
        <v>12256</v>
      </c>
      <c r="B2539" s="1" t="s">
        <v>7160</v>
      </c>
      <c r="C2539" s="1" t="s">
        <v>12257</v>
      </c>
      <c r="D2539" s="1" t="s">
        <v>7188</v>
      </c>
      <c r="E2539" s="1">
        <v>497.0</v>
      </c>
      <c r="F2539" s="1">
        <v>508.34</v>
      </c>
      <c r="G2539" s="1" t="s">
        <v>7185</v>
      </c>
      <c r="H2539" s="12">
        <v>45781.0</v>
      </c>
      <c r="I2539" s="1">
        <v>5.0</v>
      </c>
      <c r="J2539" s="1">
        <v>2025.0</v>
      </c>
      <c r="K2539" s="1" t="s">
        <v>7170</v>
      </c>
      <c r="L2539" s="1">
        <v>469.4</v>
      </c>
      <c r="M2539" s="13">
        <v>252644.98</v>
      </c>
      <c r="N2539" s="1">
        <v>233291.8</v>
      </c>
      <c r="O2539" s="13"/>
    </row>
    <row r="2540">
      <c r="A2540" s="1" t="s">
        <v>12258</v>
      </c>
      <c r="B2540" s="1" t="s">
        <v>7180</v>
      </c>
      <c r="C2540" s="1" t="s">
        <v>12259</v>
      </c>
      <c r="D2540" s="1" t="s">
        <v>7198</v>
      </c>
      <c r="E2540" s="1">
        <v>533.0</v>
      </c>
      <c r="F2540" s="1">
        <v>555.13</v>
      </c>
      <c r="G2540" s="1" t="s">
        <v>7204</v>
      </c>
      <c r="H2540" s="12">
        <v>45918.0</v>
      </c>
      <c r="I2540" s="1">
        <v>9.0</v>
      </c>
      <c r="J2540" s="1">
        <v>2025.0</v>
      </c>
      <c r="K2540" s="1" t="s">
        <v>7164</v>
      </c>
      <c r="L2540" s="1">
        <v>499.2</v>
      </c>
      <c r="M2540" s="13">
        <v>295884.29</v>
      </c>
      <c r="N2540" s="1">
        <v>266073.6</v>
      </c>
      <c r="O2540" s="13"/>
    </row>
    <row r="2541">
      <c r="A2541" s="1" t="s">
        <v>12260</v>
      </c>
      <c r="B2541" s="1" t="s">
        <v>7206</v>
      </c>
      <c r="C2541" s="1" t="s">
        <v>12261</v>
      </c>
      <c r="D2541" s="1" t="s">
        <v>7174</v>
      </c>
      <c r="E2541" s="1">
        <v>546.0</v>
      </c>
      <c r="F2541" s="1">
        <v>379.22</v>
      </c>
      <c r="G2541" s="1" t="s">
        <v>7191</v>
      </c>
      <c r="H2541" s="12">
        <v>46014.0</v>
      </c>
      <c r="I2541" s="1">
        <v>12.0</v>
      </c>
      <c r="J2541" s="1">
        <v>2025.0</v>
      </c>
      <c r="K2541" s="1" t="s">
        <v>7164</v>
      </c>
      <c r="L2541" s="1">
        <v>276.5</v>
      </c>
      <c r="M2541" s="13">
        <v>207054.12</v>
      </c>
      <c r="N2541" s="1">
        <v>150969.0</v>
      </c>
      <c r="O2541" s="13"/>
    </row>
    <row r="2542">
      <c r="A2542" s="1" t="s">
        <v>12262</v>
      </c>
      <c r="B2542" s="1" t="s">
        <v>7160</v>
      </c>
      <c r="C2542" s="1" t="s">
        <v>12263</v>
      </c>
      <c r="D2542" s="1" t="s">
        <v>7174</v>
      </c>
      <c r="E2542" s="1">
        <v>965.0</v>
      </c>
      <c r="F2542" s="1">
        <v>437.94</v>
      </c>
      <c r="G2542" s="1" t="s">
        <v>7163</v>
      </c>
      <c r="H2542" s="12">
        <v>45833.0</v>
      </c>
      <c r="I2542" s="1">
        <v>6.0</v>
      </c>
      <c r="J2542" s="1">
        <v>2025.0</v>
      </c>
      <c r="K2542" s="1" t="s">
        <v>7164</v>
      </c>
      <c r="L2542" s="1">
        <v>140.8</v>
      </c>
      <c r="M2542" s="13">
        <v>422612.1</v>
      </c>
      <c r="N2542" s="1">
        <v>135872.0</v>
      </c>
      <c r="O2542" s="13"/>
    </row>
    <row r="2543">
      <c r="A2543" s="1" t="s">
        <v>12264</v>
      </c>
      <c r="B2543" s="1" t="s">
        <v>7202</v>
      </c>
      <c r="C2543" s="1" t="s">
        <v>12265</v>
      </c>
      <c r="D2543" s="1" t="s">
        <v>7213</v>
      </c>
      <c r="E2543" s="1">
        <v>646.0</v>
      </c>
      <c r="F2543" s="1">
        <v>599.89</v>
      </c>
      <c r="G2543" s="1" t="s">
        <v>7185</v>
      </c>
      <c r="H2543" s="12">
        <v>46014.0</v>
      </c>
      <c r="I2543" s="1">
        <v>12.0</v>
      </c>
      <c r="J2543" s="1">
        <v>2025.0</v>
      </c>
      <c r="K2543" s="1" t="s">
        <v>7164</v>
      </c>
      <c r="L2543" s="1">
        <v>283.3</v>
      </c>
      <c r="M2543" s="13">
        <v>387528.94</v>
      </c>
      <c r="N2543" s="1">
        <v>183011.8</v>
      </c>
      <c r="O2543" s="13"/>
    </row>
    <row r="2544">
      <c r="A2544" s="1" t="s">
        <v>12266</v>
      </c>
      <c r="B2544" s="1" t="s">
        <v>7202</v>
      </c>
      <c r="C2544" s="1" t="s">
        <v>12267</v>
      </c>
      <c r="D2544" s="1" t="s">
        <v>7168</v>
      </c>
      <c r="E2544" s="1">
        <v>184.0</v>
      </c>
      <c r="F2544" s="1">
        <v>567.66</v>
      </c>
      <c r="G2544" s="1" t="s">
        <v>7178</v>
      </c>
      <c r="H2544" s="12">
        <v>45859.0</v>
      </c>
      <c r="I2544" s="1">
        <v>7.0</v>
      </c>
      <c r="J2544" s="1">
        <v>2025.0</v>
      </c>
      <c r="K2544" s="1" t="s">
        <v>7170</v>
      </c>
      <c r="L2544" s="1">
        <v>237.1</v>
      </c>
      <c r="M2544" s="13">
        <v>104449.44</v>
      </c>
      <c r="N2544" s="1">
        <v>43626.4</v>
      </c>
      <c r="O2544" s="13"/>
    </row>
    <row r="2545">
      <c r="A2545" s="1" t="s">
        <v>12268</v>
      </c>
      <c r="B2545" s="1" t="s">
        <v>7202</v>
      </c>
      <c r="C2545" s="1" t="s">
        <v>12269</v>
      </c>
      <c r="D2545" s="1" t="s">
        <v>7198</v>
      </c>
      <c r="E2545" s="1">
        <v>918.0</v>
      </c>
      <c r="F2545" s="1">
        <v>592.36</v>
      </c>
      <c r="G2545" s="1" t="s">
        <v>7163</v>
      </c>
      <c r="H2545" s="12">
        <v>45756.0</v>
      </c>
      <c r="I2545" s="1">
        <v>4.0</v>
      </c>
      <c r="J2545" s="1">
        <v>2025.0</v>
      </c>
      <c r="K2545" s="1" t="s">
        <v>7164</v>
      </c>
      <c r="L2545" s="1">
        <v>494.1</v>
      </c>
      <c r="M2545" s="13">
        <v>543786.48</v>
      </c>
      <c r="N2545" s="1">
        <v>453583.8</v>
      </c>
      <c r="O2545" s="13"/>
    </row>
    <row r="2546">
      <c r="A2546" s="1" t="s">
        <v>12270</v>
      </c>
      <c r="B2546" s="1" t="s">
        <v>7160</v>
      </c>
      <c r="C2546" s="1" t="s">
        <v>12271</v>
      </c>
      <c r="D2546" s="1" t="s">
        <v>7162</v>
      </c>
      <c r="E2546" s="1">
        <v>747.0</v>
      </c>
      <c r="F2546" s="1">
        <v>593.95</v>
      </c>
      <c r="G2546" s="1" t="s">
        <v>7163</v>
      </c>
      <c r="H2546" s="12">
        <v>45835.0</v>
      </c>
      <c r="I2546" s="1">
        <v>6.0</v>
      </c>
      <c r="J2546" s="1">
        <v>2025.0</v>
      </c>
      <c r="K2546" s="1" t="s">
        <v>7164</v>
      </c>
      <c r="L2546" s="1">
        <v>207.4</v>
      </c>
      <c r="M2546" s="13">
        <v>443680.65</v>
      </c>
      <c r="N2546" s="1">
        <v>154927.8</v>
      </c>
      <c r="O2546" s="13"/>
    </row>
    <row r="2547">
      <c r="A2547" s="1" t="s">
        <v>12272</v>
      </c>
      <c r="B2547" s="1" t="s">
        <v>7206</v>
      </c>
      <c r="C2547" s="1" t="s">
        <v>12273</v>
      </c>
      <c r="D2547" s="1" t="s">
        <v>7174</v>
      </c>
      <c r="E2547" s="1">
        <v>861.0</v>
      </c>
      <c r="F2547" s="1">
        <v>322.87</v>
      </c>
      <c r="G2547" s="1" t="s">
        <v>7185</v>
      </c>
      <c r="H2547" s="12">
        <v>45820.0</v>
      </c>
      <c r="I2547" s="1">
        <v>6.0</v>
      </c>
      <c r="J2547" s="1">
        <v>2025.0</v>
      </c>
      <c r="K2547" s="1" t="s">
        <v>7170</v>
      </c>
      <c r="L2547" s="1">
        <v>181.1</v>
      </c>
      <c r="M2547" s="13">
        <v>277991.07</v>
      </c>
      <c r="N2547" s="1">
        <v>155927.1</v>
      </c>
      <c r="O2547" s="13"/>
    </row>
    <row r="2548">
      <c r="A2548" s="1" t="s">
        <v>12274</v>
      </c>
      <c r="B2548" s="1" t="s">
        <v>7172</v>
      </c>
      <c r="C2548" s="1" t="s">
        <v>12275</v>
      </c>
      <c r="D2548" s="1" t="s">
        <v>7174</v>
      </c>
      <c r="E2548" s="1">
        <v>929.0</v>
      </c>
      <c r="F2548" s="1">
        <v>498.04</v>
      </c>
      <c r="G2548" s="1" t="s">
        <v>7178</v>
      </c>
      <c r="H2548" s="12">
        <v>45760.0</v>
      </c>
      <c r="I2548" s="1">
        <v>4.0</v>
      </c>
      <c r="J2548" s="1">
        <v>2025.0</v>
      </c>
      <c r="K2548" s="1" t="s">
        <v>7164</v>
      </c>
      <c r="L2548" s="1">
        <v>162.6</v>
      </c>
      <c r="M2548" s="13">
        <v>462679.16</v>
      </c>
      <c r="N2548" s="1">
        <v>151055.4</v>
      </c>
      <c r="O2548" s="13"/>
    </row>
    <row r="2549">
      <c r="A2549" s="1" t="s">
        <v>12276</v>
      </c>
      <c r="B2549" s="1" t="s">
        <v>7206</v>
      </c>
      <c r="C2549" s="1" t="s">
        <v>12277</v>
      </c>
      <c r="D2549" s="1" t="s">
        <v>7198</v>
      </c>
      <c r="E2549" s="1">
        <v>967.0</v>
      </c>
      <c r="F2549" s="1">
        <v>390.53</v>
      </c>
      <c r="G2549" s="1" t="s">
        <v>7169</v>
      </c>
      <c r="H2549" s="12">
        <v>45781.0</v>
      </c>
      <c r="I2549" s="1">
        <v>5.0</v>
      </c>
      <c r="J2549" s="1">
        <v>2025.0</v>
      </c>
      <c r="K2549" s="1" t="s">
        <v>7164</v>
      </c>
      <c r="L2549" s="1">
        <v>222.1</v>
      </c>
      <c r="M2549" s="13">
        <v>377642.51</v>
      </c>
      <c r="N2549" s="1">
        <v>214770.7</v>
      </c>
      <c r="O2549" s="13"/>
    </row>
    <row r="2550">
      <c r="A2550" s="1" t="s">
        <v>12278</v>
      </c>
      <c r="B2550" s="1" t="s">
        <v>7206</v>
      </c>
      <c r="C2550" s="1" t="s">
        <v>12279</v>
      </c>
      <c r="D2550" s="1" t="s">
        <v>7174</v>
      </c>
      <c r="E2550" s="1">
        <v>408.0</v>
      </c>
      <c r="F2550" s="1">
        <v>460.74</v>
      </c>
      <c r="G2550" s="1" t="s">
        <v>7191</v>
      </c>
      <c r="H2550" s="12">
        <v>46013.0</v>
      </c>
      <c r="I2550" s="1">
        <v>12.0</v>
      </c>
      <c r="J2550" s="1">
        <v>2025.0</v>
      </c>
      <c r="K2550" s="1" t="s">
        <v>7170</v>
      </c>
      <c r="L2550" s="1">
        <v>468.0</v>
      </c>
      <c r="M2550" s="13">
        <v>187981.92</v>
      </c>
      <c r="N2550" s="1">
        <v>190944.0</v>
      </c>
      <c r="O2550" s="13"/>
    </row>
    <row r="2551">
      <c r="A2551" s="1" t="s">
        <v>12280</v>
      </c>
      <c r="B2551" s="1" t="s">
        <v>7176</v>
      </c>
      <c r="C2551" s="1" t="s">
        <v>12281</v>
      </c>
      <c r="D2551" s="1" t="s">
        <v>7210</v>
      </c>
      <c r="E2551" s="1">
        <v>786.0</v>
      </c>
      <c r="F2551" s="1">
        <v>462.58</v>
      </c>
      <c r="G2551" s="1" t="s">
        <v>7185</v>
      </c>
      <c r="H2551" s="12">
        <v>45935.0</v>
      </c>
      <c r="I2551" s="1">
        <v>10.0</v>
      </c>
      <c r="J2551" s="1">
        <v>2025.0</v>
      </c>
      <c r="K2551" s="1" t="s">
        <v>7164</v>
      </c>
      <c r="L2551" s="1">
        <v>428.4</v>
      </c>
      <c r="M2551" s="13">
        <v>363587.88</v>
      </c>
      <c r="N2551" s="1">
        <v>336722.4</v>
      </c>
      <c r="O2551" s="13"/>
    </row>
    <row r="2552">
      <c r="A2552" s="1" t="s">
        <v>12282</v>
      </c>
      <c r="B2552" s="1" t="s">
        <v>7206</v>
      </c>
      <c r="C2552" s="1" t="s">
        <v>12283</v>
      </c>
      <c r="D2552" s="1" t="s">
        <v>7210</v>
      </c>
      <c r="E2552" s="1">
        <v>123.0</v>
      </c>
      <c r="F2552" s="1">
        <v>450.79</v>
      </c>
      <c r="G2552" s="1" t="s">
        <v>7178</v>
      </c>
      <c r="H2552" s="12">
        <v>45881.0</v>
      </c>
      <c r="I2552" s="1">
        <v>8.0</v>
      </c>
      <c r="J2552" s="1">
        <v>2025.0</v>
      </c>
      <c r="K2552" s="1" t="s">
        <v>7164</v>
      </c>
      <c r="L2552" s="1">
        <v>229.9</v>
      </c>
      <c r="M2552" s="13">
        <v>55447.17</v>
      </c>
      <c r="N2552" s="1">
        <v>28277.7</v>
      </c>
      <c r="O2552" s="13"/>
    </row>
    <row r="2553">
      <c r="A2553" s="1" t="s">
        <v>12284</v>
      </c>
      <c r="B2553" s="1" t="s">
        <v>7180</v>
      </c>
      <c r="C2553" s="1" t="s">
        <v>12285</v>
      </c>
      <c r="D2553" s="1" t="s">
        <v>7162</v>
      </c>
      <c r="E2553" s="1">
        <v>798.0</v>
      </c>
      <c r="F2553" s="1">
        <v>539.67</v>
      </c>
      <c r="G2553" s="1" t="s">
        <v>7169</v>
      </c>
      <c r="H2553" s="12">
        <v>45931.0</v>
      </c>
      <c r="I2553" s="1">
        <v>10.0</v>
      </c>
      <c r="J2553" s="1">
        <v>2025.0</v>
      </c>
      <c r="K2553" s="1" t="s">
        <v>7170</v>
      </c>
      <c r="L2553" s="1">
        <v>122.3</v>
      </c>
      <c r="M2553" s="13">
        <v>430656.66</v>
      </c>
      <c r="N2553" s="1">
        <v>97595.4</v>
      </c>
      <c r="O2553" s="13"/>
    </row>
    <row r="2554">
      <c r="A2554" s="1" t="s">
        <v>12286</v>
      </c>
      <c r="B2554" s="1" t="s">
        <v>7206</v>
      </c>
      <c r="C2554" s="1" t="s">
        <v>12287</v>
      </c>
      <c r="D2554" s="1" t="s">
        <v>7174</v>
      </c>
      <c r="E2554" s="1">
        <v>148.0</v>
      </c>
      <c r="F2554" s="1">
        <v>553.37</v>
      </c>
      <c r="G2554" s="1" t="s">
        <v>7191</v>
      </c>
      <c r="H2554" s="12">
        <v>45829.0</v>
      </c>
      <c r="I2554" s="1">
        <v>6.0</v>
      </c>
      <c r="J2554" s="1">
        <v>2025.0</v>
      </c>
      <c r="K2554" s="1" t="s">
        <v>7164</v>
      </c>
      <c r="L2554" s="1">
        <v>261.0</v>
      </c>
      <c r="M2554" s="13">
        <v>81898.76</v>
      </c>
      <c r="N2554" s="1">
        <v>38628.0</v>
      </c>
      <c r="O2554" s="13"/>
    </row>
    <row r="2555">
      <c r="A2555" s="1" t="s">
        <v>12288</v>
      </c>
      <c r="B2555" s="1" t="s">
        <v>7160</v>
      </c>
      <c r="C2555" s="1" t="s">
        <v>12289</v>
      </c>
      <c r="D2555" s="1" t="s">
        <v>7174</v>
      </c>
      <c r="E2555" s="1">
        <v>496.0</v>
      </c>
      <c r="F2555" s="1">
        <v>481.4</v>
      </c>
      <c r="G2555" s="1" t="s">
        <v>7169</v>
      </c>
      <c r="H2555" s="12">
        <v>45956.0</v>
      </c>
      <c r="I2555" s="1">
        <v>10.0</v>
      </c>
      <c r="J2555" s="1">
        <v>2025.0</v>
      </c>
      <c r="K2555" s="1" t="s">
        <v>7170</v>
      </c>
      <c r="L2555" s="1">
        <v>216.6</v>
      </c>
      <c r="M2555" s="13">
        <v>238774.4</v>
      </c>
      <c r="N2555" s="1">
        <v>107433.6</v>
      </c>
      <c r="O2555" s="13"/>
    </row>
    <row r="2556">
      <c r="A2556" s="1" t="s">
        <v>12290</v>
      </c>
      <c r="B2556" s="1" t="s">
        <v>7166</v>
      </c>
      <c r="C2556" s="1" t="s">
        <v>12291</v>
      </c>
      <c r="D2556" s="1" t="s">
        <v>7188</v>
      </c>
      <c r="E2556" s="1">
        <v>641.0</v>
      </c>
      <c r="F2556" s="1">
        <v>450.68</v>
      </c>
      <c r="G2556" s="1" t="s">
        <v>7169</v>
      </c>
      <c r="H2556" s="12">
        <v>45879.0</v>
      </c>
      <c r="I2556" s="1">
        <v>8.0</v>
      </c>
      <c r="J2556" s="1">
        <v>2025.0</v>
      </c>
      <c r="K2556" s="1" t="s">
        <v>7170</v>
      </c>
      <c r="L2556" s="1">
        <v>428.5</v>
      </c>
      <c r="M2556" s="13">
        <v>288885.88</v>
      </c>
      <c r="N2556" s="1">
        <v>274668.5</v>
      </c>
      <c r="O2556" s="13"/>
    </row>
    <row r="2557">
      <c r="A2557" s="1" t="s">
        <v>12292</v>
      </c>
      <c r="B2557" s="1" t="s">
        <v>7206</v>
      </c>
      <c r="C2557" s="1" t="s">
        <v>12293</v>
      </c>
      <c r="D2557" s="1" t="s">
        <v>7174</v>
      </c>
      <c r="E2557" s="1">
        <v>654.0</v>
      </c>
      <c r="F2557" s="1">
        <v>450.86</v>
      </c>
      <c r="G2557" s="1" t="s">
        <v>7191</v>
      </c>
      <c r="H2557" s="12">
        <v>45713.0</v>
      </c>
      <c r="I2557" s="1">
        <v>2.0</v>
      </c>
      <c r="J2557" s="1">
        <v>2025.0</v>
      </c>
      <c r="K2557" s="1" t="s">
        <v>7170</v>
      </c>
      <c r="L2557" s="1">
        <v>308.3</v>
      </c>
      <c r="M2557" s="13">
        <v>294862.44</v>
      </c>
      <c r="N2557" s="1">
        <v>201628.2</v>
      </c>
      <c r="O2557" s="13"/>
    </row>
    <row r="2558">
      <c r="A2558" s="1" t="s">
        <v>12294</v>
      </c>
      <c r="B2558" s="1" t="s">
        <v>7206</v>
      </c>
      <c r="C2558" s="1" t="s">
        <v>12295</v>
      </c>
      <c r="D2558" s="1" t="s">
        <v>7174</v>
      </c>
      <c r="E2558" s="1">
        <v>879.0</v>
      </c>
      <c r="F2558" s="1">
        <v>373.07</v>
      </c>
      <c r="G2558" s="1" t="s">
        <v>7191</v>
      </c>
      <c r="H2558" s="12">
        <v>45861.0</v>
      </c>
      <c r="I2558" s="1">
        <v>7.0</v>
      </c>
      <c r="J2558" s="1">
        <v>2025.0</v>
      </c>
      <c r="K2558" s="1" t="s">
        <v>7170</v>
      </c>
      <c r="L2558" s="1">
        <v>414.5</v>
      </c>
      <c r="M2558" s="13">
        <v>327928.53</v>
      </c>
      <c r="N2558" s="1">
        <v>364345.5</v>
      </c>
      <c r="O2558" s="13"/>
    </row>
    <row r="2559">
      <c r="A2559" s="1" t="s">
        <v>12296</v>
      </c>
      <c r="B2559" s="1" t="s">
        <v>7206</v>
      </c>
      <c r="C2559" s="1" t="s">
        <v>12297</v>
      </c>
      <c r="D2559" s="1" t="s">
        <v>7174</v>
      </c>
      <c r="E2559" s="1">
        <v>198.0</v>
      </c>
      <c r="F2559" s="1">
        <v>349.48</v>
      </c>
      <c r="G2559" s="1" t="s">
        <v>7191</v>
      </c>
      <c r="H2559" s="12">
        <v>45769.0</v>
      </c>
      <c r="I2559" s="1">
        <v>4.0</v>
      </c>
      <c r="J2559" s="1">
        <v>2025.0</v>
      </c>
      <c r="K2559" s="1" t="s">
        <v>7170</v>
      </c>
      <c r="L2559" s="1">
        <v>495.8</v>
      </c>
      <c r="M2559" s="13">
        <v>69197.04</v>
      </c>
      <c r="N2559" s="1">
        <v>98168.4</v>
      </c>
      <c r="O2559" s="13"/>
    </row>
    <row r="2560">
      <c r="A2560" s="1" t="s">
        <v>12298</v>
      </c>
      <c r="B2560" s="1" t="s">
        <v>7176</v>
      </c>
      <c r="C2560" s="1" t="s">
        <v>12299</v>
      </c>
      <c r="D2560" s="1" t="s">
        <v>7162</v>
      </c>
      <c r="E2560" s="1">
        <v>426.0</v>
      </c>
      <c r="F2560" s="1">
        <v>517.15</v>
      </c>
      <c r="G2560" s="1" t="s">
        <v>7178</v>
      </c>
      <c r="H2560" s="12">
        <v>45843.0</v>
      </c>
      <c r="I2560" s="1">
        <v>7.0</v>
      </c>
      <c r="J2560" s="1">
        <v>2025.0</v>
      </c>
      <c r="K2560" s="1" t="s">
        <v>7170</v>
      </c>
      <c r="L2560" s="1">
        <v>331.3</v>
      </c>
      <c r="M2560" s="13">
        <v>220305.9</v>
      </c>
      <c r="N2560" s="1">
        <v>141133.8</v>
      </c>
      <c r="O2560" s="13"/>
    </row>
    <row r="2561">
      <c r="A2561" s="1" t="s">
        <v>12300</v>
      </c>
      <c r="B2561" s="1" t="s">
        <v>7206</v>
      </c>
      <c r="C2561" s="1" t="s">
        <v>12301</v>
      </c>
      <c r="D2561" s="1" t="s">
        <v>7174</v>
      </c>
      <c r="E2561" s="1">
        <v>796.0</v>
      </c>
      <c r="F2561" s="1">
        <v>595.89</v>
      </c>
      <c r="G2561" s="1" t="s">
        <v>7191</v>
      </c>
      <c r="H2561" s="12">
        <v>45760.0</v>
      </c>
      <c r="I2561" s="1">
        <v>4.0</v>
      </c>
      <c r="J2561" s="1">
        <v>2025.0</v>
      </c>
      <c r="K2561" s="1" t="s">
        <v>7164</v>
      </c>
      <c r="L2561" s="1">
        <v>454.7</v>
      </c>
      <c r="M2561" s="13">
        <v>474328.44</v>
      </c>
      <c r="N2561" s="1">
        <v>361941.2</v>
      </c>
      <c r="O2561" s="13"/>
    </row>
    <row r="2562">
      <c r="A2562" s="1" t="s">
        <v>12302</v>
      </c>
      <c r="B2562" s="1" t="s">
        <v>7172</v>
      </c>
      <c r="C2562" s="1" t="s">
        <v>12303</v>
      </c>
      <c r="D2562" s="1" t="s">
        <v>7174</v>
      </c>
      <c r="E2562" s="1">
        <v>603.0</v>
      </c>
      <c r="F2562" s="1">
        <v>335.86</v>
      </c>
      <c r="G2562" s="1" t="s">
        <v>7169</v>
      </c>
      <c r="H2562" s="12">
        <v>45968.0</v>
      </c>
      <c r="I2562" s="1">
        <v>11.0</v>
      </c>
      <c r="J2562" s="1">
        <v>2025.0</v>
      </c>
      <c r="K2562" s="1" t="s">
        <v>7170</v>
      </c>
      <c r="L2562" s="1">
        <v>452.7</v>
      </c>
      <c r="M2562" s="13">
        <v>202523.58</v>
      </c>
      <c r="N2562" s="1">
        <v>272978.1</v>
      </c>
      <c r="O2562" s="13"/>
    </row>
    <row r="2563">
      <c r="A2563" s="1" t="s">
        <v>12304</v>
      </c>
      <c r="B2563" s="1" t="s">
        <v>7180</v>
      </c>
      <c r="C2563" s="1" t="s">
        <v>12305</v>
      </c>
      <c r="D2563" s="1" t="s">
        <v>7188</v>
      </c>
      <c r="E2563" s="1">
        <v>823.0</v>
      </c>
      <c r="F2563" s="1">
        <v>432.78</v>
      </c>
      <c r="G2563" s="1" t="s">
        <v>7204</v>
      </c>
      <c r="H2563" s="12">
        <v>45725.0</v>
      </c>
      <c r="I2563" s="1">
        <v>3.0</v>
      </c>
      <c r="J2563" s="1">
        <v>2025.0</v>
      </c>
      <c r="K2563" s="1" t="s">
        <v>7164</v>
      </c>
      <c r="L2563" s="1">
        <v>398.6</v>
      </c>
      <c r="M2563" s="13">
        <v>356177.94</v>
      </c>
      <c r="N2563" s="1">
        <v>328047.8</v>
      </c>
      <c r="O2563" s="13"/>
    </row>
    <row r="2564">
      <c r="A2564" s="1" t="s">
        <v>12306</v>
      </c>
      <c r="B2564" s="1" t="s">
        <v>7166</v>
      </c>
      <c r="C2564" s="1" t="s">
        <v>12307</v>
      </c>
      <c r="D2564" s="1" t="s">
        <v>7198</v>
      </c>
      <c r="E2564" s="1">
        <v>609.0</v>
      </c>
      <c r="F2564" s="1">
        <v>443.16</v>
      </c>
      <c r="G2564" s="1" t="s">
        <v>7178</v>
      </c>
      <c r="H2564" s="12">
        <v>45687.0</v>
      </c>
      <c r="I2564" s="1">
        <v>1.0</v>
      </c>
      <c r="J2564" s="1">
        <v>2025.0</v>
      </c>
      <c r="K2564" s="1" t="s">
        <v>7164</v>
      </c>
      <c r="L2564" s="1">
        <v>368.4</v>
      </c>
      <c r="M2564" s="13">
        <v>269884.44</v>
      </c>
      <c r="N2564" s="1">
        <v>224355.6</v>
      </c>
      <c r="O2564" s="13"/>
    </row>
    <row r="2565">
      <c r="A2565" s="1" t="s">
        <v>12308</v>
      </c>
      <c r="B2565" s="1" t="s">
        <v>7166</v>
      </c>
      <c r="C2565" s="1" t="s">
        <v>12309</v>
      </c>
      <c r="D2565" s="1" t="s">
        <v>7210</v>
      </c>
      <c r="E2565" s="1">
        <v>551.0</v>
      </c>
      <c r="F2565" s="1">
        <v>326.89</v>
      </c>
      <c r="G2565" s="1" t="s">
        <v>7169</v>
      </c>
      <c r="H2565" s="12">
        <v>46004.0</v>
      </c>
      <c r="I2565" s="1">
        <v>12.0</v>
      </c>
      <c r="J2565" s="1">
        <v>2025.0</v>
      </c>
      <c r="K2565" s="1" t="s">
        <v>7170</v>
      </c>
      <c r="L2565" s="1">
        <v>389.6</v>
      </c>
      <c r="M2565" s="13">
        <v>180116.39</v>
      </c>
      <c r="N2565" s="1">
        <v>214669.6</v>
      </c>
      <c r="O2565" s="13"/>
    </row>
    <row r="2566">
      <c r="A2566" s="1" t="s">
        <v>12310</v>
      </c>
      <c r="B2566" s="1" t="s">
        <v>7166</v>
      </c>
      <c r="C2566" s="1" t="s">
        <v>12311</v>
      </c>
      <c r="D2566" s="1" t="s">
        <v>7198</v>
      </c>
      <c r="E2566" s="1">
        <v>777.0</v>
      </c>
      <c r="F2566" s="1">
        <v>562.15</v>
      </c>
      <c r="G2566" s="1" t="s">
        <v>7185</v>
      </c>
      <c r="H2566" s="12">
        <v>45934.0</v>
      </c>
      <c r="I2566" s="1">
        <v>10.0</v>
      </c>
      <c r="J2566" s="1">
        <v>2025.0</v>
      </c>
      <c r="K2566" s="1" t="s">
        <v>7164</v>
      </c>
      <c r="L2566" s="1">
        <v>190.9</v>
      </c>
      <c r="M2566" s="13">
        <v>436790.55</v>
      </c>
      <c r="N2566" s="1">
        <v>148329.3</v>
      </c>
      <c r="O2566" s="13"/>
    </row>
    <row r="2567">
      <c r="A2567" s="1" t="s">
        <v>12312</v>
      </c>
      <c r="B2567" s="1" t="s">
        <v>7176</v>
      </c>
      <c r="C2567" s="1" t="s">
        <v>12313</v>
      </c>
      <c r="D2567" s="1" t="s">
        <v>7198</v>
      </c>
      <c r="E2567" s="1">
        <v>941.0</v>
      </c>
      <c r="F2567" s="1">
        <v>371.91</v>
      </c>
      <c r="G2567" s="1" t="s">
        <v>7185</v>
      </c>
      <c r="H2567" s="12">
        <v>45721.0</v>
      </c>
      <c r="I2567" s="1">
        <v>3.0</v>
      </c>
      <c r="J2567" s="1">
        <v>2025.0</v>
      </c>
      <c r="K2567" s="1" t="s">
        <v>7164</v>
      </c>
      <c r="L2567" s="1">
        <v>203.4</v>
      </c>
      <c r="M2567" s="13">
        <v>349967.31</v>
      </c>
      <c r="N2567" s="1">
        <v>191399.4</v>
      </c>
      <c r="O2567" s="13"/>
    </row>
    <row r="2568">
      <c r="A2568" s="1" t="s">
        <v>12314</v>
      </c>
      <c r="B2568" s="1" t="s">
        <v>7206</v>
      </c>
      <c r="C2568" s="1" t="s">
        <v>12315</v>
      </c>
      <c r="D2568" s="1" t="s">
        <v>7198</v>
      </c>
      <c r="E2568" s="1">
        <v>253.0</v>
      </c>
      <c r="F2568" s="1">
        <v>458.67</v>
      </c>
      <c r="G2568" s="1" t="s">
        <v>7178</v>
      </c>
      <c r="H2568" s="12">
        <v>45679.0</v>
      </c>
      <c r="I2568" s="1">
        <v>1.0</v>
      </c>
      <c r="J2568" s="1">
        <v>2025.0</v>
      </c>
      <c r="K2568" s="1" t="s">
        <v>7164</v>
      </c>
      <c r="L2568" s="1">
        <v>410.7</v>
      </c>
      <c r="M2568" s="13">
        <v>116043.51</v>
      </c>
      <c r="N2568" s="1">
        <v>103907.1</v>
      </c>
      <c r="O2568" s="13"/>
    </row>
    <row r="2569">
      <c r="A2569" s="1" t="s">
        <v>12316</v>
      </c>
      <c r="B2569" s="1" t="s">
        <v>7202</v>
      </c>
      <c r="C2569" s="1" t="s">
        <v>12317</v>
      </c>
      <c r="D2569" s="1" t="s">
        <v>7210</v>
      </c>
      <c r="E2569" s="1">
        <v>312.0</v>
      </c>
      <c r="F2569" s="1">
        <v>338.05</v>
      </c>
      <c r="G2569" s="1" t="s">
        <v>7182</v>
      </c>
      <c r="H2569" s="12">
        <v>45853.0</v>
      </c>
      <c r="I2569" s="1">
        <v>7.0</v>
      </c>
      <c r="J2569" s="1">
        <v>2025.0</v>
      </c>
      <c r="K2569" s="1" t="s">
        <v>7170</v>
      </c>
      <c r="L2569" s="1">
        <v>498.3</v>
      </c>
      <c r="M2569" s="13">
        <v>105471.6</v>
      </c>
      <c r="N2569" s="1">
        <v>155469.6</v>
      </c>
      <c r="O2569" s="13"/>
    </row>
    <row r="2570">
      <c r="A2570" s="1" t="s">
        <v>12318</v>
      </c>
      <c r="B2570" s="1" t="s">
        <v>7166</v>
      </c>
      <c r="C2570" s="1" t="s">
        <v>12319</v>
      </c>
      <c r="D2570" s="1" t="s">
        <v>7213</v>
      </c>
      <c r="E2570" s="1">
        <v>538.0</v>
      </c>
      <c r="F2570" s="1">
        <v>589.47</v>
      </c>
      <c r="G2570" s="1" t="s">
        <v>7182</v>
      </c>
      <c r="H2570" s="12">
        <v>45796.0</v>
      </c>
      <c r="I2570" s="1">
        <v>5.0</v>
      </c>
      <c r="J2570" s="1">
        <v>2025.0</v>
      </c>
      <c r="K2570" s="1" t="s">
        <v>7164</v>
      </c>
      <c r="L2570" s="1">
        <v>379.0</v>
      </c>
      <c r="M2570" s="13">
        <v>317134.86</v>
      </c>
      <c r="N2570" s="1">
        <v>203902.0</v>
      </c>
      <c r="O2570" s="13"/>
    </row>
    <row r="2571">
      <c r="A2571" s="1" t="s">
        <v>12320</v>
      </c>
      <c r="B2571" s="1" t="s">
        <v>7206</v>
      </c>
      <c r="C2571" s="1" t="s">
        <v>12321</v>
      </c>
      <c r="D2571" s="1" t="s">
        <v>7168</v>
      </c>
      <c r="E2571" s="1">
        <v>582.0</v>
      </c>
      <c r="F2571" s="1">
        <v>336.39</v>
      </c>
      <c r="G2571" s="1" t="s">
        <v>7185</v>
      </c>
      <c r="H2571" s="12">
        <v>45676.0</v>
      </c>
      <c r="I2571" s="1">
        <v>1.0</v>
      </c>
      <c r="J2571" s="1">
        <v>2025.0</v>
      </c>
      <c r="K2571" s="1" t="s">
        <v>7170</v>
      </c>
      <c r="L2571" s="1">
        <v>399.5</v>
      </c>
      <c r="M2571" s="13">
        <v>195778.98</v>
      </c>
      <c r="N2571" s="1">
        <v>232509.0</v>
      </c>
      <c r="O2571" s="13"/>
    </row>
    <row r="2572">
      <c r="A2572" s="1" t="s">
        <v>12322</v>
      </c>
      <c r="B2572" s="1" t="s">
        <v>7206</v>
      </c>
      <c r="C2572" s="1" t="s">
        <v>12323</v>
      </c>
      <c r="D2572" s="1" t="s">
        <v>7174</v>
      </c>
      <c r="E2572" s="1">
        <v>607.0</v>
      </c>
      <c r="F2572" s="1">
        <v>381.3</v>
      </c>
      <c r="G2572" s="1" t="s">
        <v>7191</v>
      </c>
      <c r="H2572" s="12">
        <v>45763.0</v>
      </c>
      <c r="I2572" s="1">
        <v>4.0</v>
      </c>
      <c r="J2572" s="1">
        <v>2025.0</v>
      </c>
      <c r="K2572" s="1" t="s">
        <v>7170</v>
      </c>
      <c r="L2572" s="1">
        <v>425.5</v>
      </c>
      <c r="M2572" s="13">
        <v>231449.1</v>
      </c>
      <c r="N2572" s="1">
        <v>258278.5</v>
      </c>
      <c r="O2572" s="13"/>
    </row>
    <row r="2573">
      <c r="A2573" s="1" t="s">
        <v>12324</v>
      </c>
      <c r="B2573" s="1" t="s">
        <v>7206</v>
      </c>
      <c r="C2573" s="1" t="s">
        <v>12325</v>
      </c>
      <c r="D2573" s="1" t="s">
        <v>7188</v>
      </c>
      <c r="E2573" s="1">
        <v>577.0</v>
      </c>
      <c r="F2573" s="1">
        <v>451.17</v>
      </c>
      <c r="G2573" s="1" t="s">
        <v>7185</v>
      </c>
      <c r="H2573" s="12">
        <v>45966.0</v>
      </c>
      <c r="I2573" s="1">
        <v>11.0</v>
      </c>
      <c r="J2573" s="1">
        <v>2025.0</v>
      </c>
      <c r="K2573" s="1" t="s">
        <v>7170</v>
      </c>
      <c r="L2573" s="1">
        <v>218.4</v>
      </c>
      <c r="M2573" s="13">
        <v>260325.09</v>
      </c>
      <c r="N2573" s="1">
        <v>126016.8</v>
      </c>
      <c r="O2573" s="13"/>
    </row>
    <row r="2574">
      <c r="A2574" s="1" t="s">
        <v>12326</v>
      </c>
      <c r="B2574" s="1" t="s">
        <v>7206</v>
      </c>
      <c r="C2574" s="1" t="s">
        <v>12327</v>
      </c>
      <c r="D2574" s="1" t="s">
        <v>7213</v>
      </c>
      <c r="E2574" s="1">
        <v>859.0</v>
      </c>
      <c r="F2574" s="1">
        <v>403.18</v>
      </c>
      <c r="G2574" s="1" t="s">
        <v>7204</v>
      </c>
      <c r="H2574" s="12">
        <v>45925.0</v>
      </c>
      <c r="I2574" s="1">
        <v>9.0</v>
      </c>
      <c r="J2574" s="1">
        <v>2025.0</v>
      </c>
      <c r="K2574" s="1" t="s">
        <v>7170</v>
      </c>
      <c r="L2574" s="1">
        <v>197.3</v>
      </c>
      <c r="M2574" s="13">
        <v>346331.62</v>
      </c>
      <c r="N2574" s="1">
        <v>169480.7</v>
      </c>
      <c r="O2574" s="13"/>
    </row>
    <row r="2575">
      <c r="A2575" s="1" t="s">
        <v>12328</v>
      </c>
      <c r="B2575" s="1" t="s">
        <v>7202</v>
      </c>
      <c r="C2575" s="1" t="s">
        <v>12329</v>
      </c>
      <c r="D2575" s="1" t="s">
        <v>7168</v>
      </c>
      <c r="E2575" s="1">
        <v>453.0</v>
      </c>
      <c r="F2575" s="1">
        <v>519.18</v>
      </c>
      <c r="G2575" s="1" t="s">
        <v>7169</v>
      </c>
      <c r="H2575" s="12">
        <v>45725.0</v>
      </c>
      <c r="I2575" s="1">
        <v>3.0</v>
      </c>
      <c r="J2575" s="1">
        <v>2025.0</v>
      </c>
      <c r="K2575" s="1" t="s">
        <v>7164</v>
      </c>
      <c r="L2575" s="1">
        <v>303.6</v>
      </c>
      <c r="M2575" s="13">
        <v>235188.54</v>
      </c>
      <c r="N2575" s="1">
        <v>137530.8</v>
      </c>
      <c r="O2575" s="13"/>
    </row>
    <row r="2576">
      <c r="A2576" s="1" t="s">
        <v>12330</v>
      </c>
      <c r="B2576" s="1" t="s">
        <v>7176</v>
      </c>
      <c r="C2576" s="1" t="s">
        <v>12331</v>
      </c>
      <c r="D2576" s="1" t="s">
        <v>7213</v>
      </c>
      <c r="E2576" s="1">
        <v>908.0</v>
      </c>
      <c r="F2576" s="1">
        <v>405.16</v>
      </c>
      <c r="G2576" s="1" t="s">
        <v>7185</v>
      </c>
      <c r="H2576" s="12">
        <v>46002.0</v>
      </c>
      <c r="I2576" s="1">
        <v>12.0</v>
      </c>
      <c r="J2576" s="1">
        <v>2025.0</v>
      </c>
      <c r="K2576" s="1" t="s">
        <v>7170</v>
      </c>
      <c r="L2576" s="1">
        <v>163.5</v>
      </c>
      <c r="M2576" s="13">
        <v>367885.28</v>
      </c>
      <c r="N2576" s="1">
        <v>148458.0</v>
      </c>
      <c r="O2576" s="13"/>
    </row>
    <row r="2577">
      <c r="A2577" s="1" t="s">
        <v>12332</v>
      </c>
      <c r="B2577" s="1" t="s">
        <v>7202</v>
      </c>
      <c r="C2577" s="1" t="s">
        <v>12333</v>
      </c>
      <c r="D2577" s="1" t="s">
        <v>7198</v>
      </c>
      <c r="E2577" s="1">
        <v>338.0</v>
      </c>
      <c r="F2577" s="1">
        <v>327.2</v>
      </c>
      <c r="G2577" s="1" t="s">
        <v>7185</v>
      </c>
      <c r="H2577" s="12">
        <v>45685.0</v>
      </c>
      <c r="I2577" s="1">
        <v>1.0</v>
      </c>
      <c r="J2577" s="1">
        <v>2025.0</v>
      </c>
      <c r="K2577" s="1" t="s">
        <v>7164</v>
      </c>
      <c r="L2577" s="1">
        <v>437.2</v>
      </c>
      <c r="M2577" s="13">
        <v>110593.6</v>
      </c>
      <c r="N2577" s="1">
        <v>147773.6</v>
      </c>
      <c r="O2577" s="13"/>
    </row>
    <row r="2578">
      <c r="A2578" s="1" t="s">
        <v>12334</v>
      </c>
      <c r="B2578" s="1" t="s">
        <v>7202</v>
      </c>
      <c r="C2578" s="1" t="s">
        <v>12335</v>
      </c>
      <c r="D2578" s="1" t="s">
        <v>7213</v>
      </c>
      <c r="E2578" s="1">
        <v>130.0</v>
      </c>
      <c r="F2578" s="1">
        <v>522.83</v>
      </c>
      <c r="G2578" s="1" t="s">
        <v>7182</v>
      </c>
      <c r="H2578" s="12">
        <v>45962.0</v>
      </c>
      <c r="I2578" s="1">
        <v>11.0</v>
      </c>
      <c r="J2578" s="1">
        <v>2025.0</v>
      </c>
      <c r="K2578" s="1" t="s">
        <v>7164</v>
      </c>
      <c r="L2578" s="1">
        <v>270.7</v>
      </c>
      <c r="M2578" s="13">
        <v>67967.9</v>
      </c>
      <c r="N2578" s="1">
        <v>35191.0</v>
      </c>
      <c r="O2578" s="13"/>
    </row>
    <row r="2579">
      <c r="A2579" s="1" t="s">
        <v>12336</v>
      </c>
      <c r="B2579" s="1" t="s">
        <v>7180</v>
      </c>
      <c r="C2579" s="1" t="s">
        <v>12337</v>
      </c>
      <c r="D2579" s="1" t="s">
        <v>7210</v>
      </c>
      <c r="E2579" s="1">
        <v>513.0</v>
      </c>
      <c r="F2579" s="1">
        <v>391.41</v>
      </c>
      <c r="G2579" s="1" t="s">
        <v>7163</v>
      </c>
      <c r="H2579" s="12">
        <v>45739.0</v>
      </c>
      <c r="I2579" s="1">
        <v>3.0</v>
      </c>
      <c r="J2579" s="1">
        <v>2025.0</v>
      </c>
      <c r="K2579" s="1" t="s">
        <v>7170</v>
      </c>
      <c r="L2579" s="1">
        <v>302.4</v>
      </c>
      <c r="M2579" s="13">
        <v>200793.33</v>
      </c>
      <c r="N2579" s="1">
        <v>155131.2</v>
      </c>
      <c r="O2579" s="13"/>
    </row>
    <row r="2580">
      <c r="A2580" s="1" t="s">
        <v>12338</v>
      </c>
      <c r="B2580" s="1" t="s">
        <v>7176</v>
      </c>
      <c r="C2580" s="1" t="s">
        <v>12339</v>
      </c>
      <c r="D2580" s="1" t="s">
        <v>7213</v>
      </c>
      <c r="E2580" s="1">
        <v>806.0</v>
      </c>
      <c r="F2580" s="1">
        <v>323.9</v>
      </c>
      <c r="G2580" s="1" t="s">
        <v>7178</v>
      </c>
      <c r="H2580" s="12">
        <v>45810.0</v>
      </c>
      <c r="I2580" s="1">
        <v>6.0</v>
      </c>
      <c r="J2580" s="1">
        <v>2025.0</v>
      </c>
      <c r="K2580" s="1" t="s">
        <v>7170</v>
      </c>
      <c r="L2580" s="1">
        <v>386.5</v>
      </c>
      <c r="M2580" s="13">
        <v>261063.4</v>
      </c>
      <c r="N2580" s="1">
        <v>311519.0</v>
      </c>
      <c r="O2580" s="13"/>
    </row>
    <row r="2581">
      <c r="A2581" s="1" t="s">
        <v>12340</v>
      </c>
      <c r="B2581" s="1" t="s">
        <v>7166</v>
      </c>
      <c r="C2581" s="1" t="s">
        <v>12341</v>
      </c>
      <c r="D2581" s="1" t="s">
        <v>7213</v>
      </c>
      <c r="E2581" s="1">
        <v>146.0</v>
      </c>
      <c r="F2581" s="1">
        <v>316.44</v>
      </c>
      <c r="G2581" s="1" t="s">
        <v>7204</v>
      </c>
      <c r="H2581" s="12">
        <v>45907.0</v>
      </c>
      <c r="I2581" s="1">
        <v>9.0</v>
      </c>
      <c r="J2581" s="1">
        <v>2025.0</v>
      </c>
      <c r="K2581" s="1" t="s">
        <v>7164</v>
      </c>
      <c r="L2581" s="1">
        <v>292.8</v>
      </c>
      <c r="M2581" s="13">
        <v>46200.24</v>
      </c>
      <c r="N2581" s="1">
        <v>42748.8</v>
      </c>
      <c r="O2581" s="13"/>
    </row>
    <row r="2582">
      <c r="A2582" s="1" t="s">
        <v>12342</v>
      </c>
      <c r="B2582" s="1" t="s">
        <v>7202</v>
      </c>
      <c r="C2582" s="1" t="s">
        <v>12343</v>
      </c>
      <c r="D2582" s="1" t="s">
        <v>7198</v>
      </c>
      <c r="E2582" s="1">
        <v>235.0</v>
      </c>
      <c r="F2582" s="1">
        <v>596.51</v>
      </c>
      <c r="G2582" s="1" t="s">
        <v>7182</v>
      </c>
      <c r="H2582" s="12">
        <v>45965.0</v>
      </c>
      <c r="I2582" s="1">
        <v>11.0</v>
      </c>
      <c r="J2582" s="1">
        <v>2025.0</v>
      </c>
      <c r="K2582" s="1" t="s">
        <v>7170</v>
      </c>
      <c r="L2582" s="1">
        <v>102.8</v>
      </c>
      <c r="M2582" s="13">
        <v>140179.85</v>
      </c>
      <c r="N2582" s="1">
        <v>24158.0</v>
      </c>
      <c r="O2582" s="13"/>
    </row>
    <row r="2583">
      <c r="A2583" s="1" t="s">
        <v>12344</v>
      </c>
      <c r="B2583" s="1" t="s">
        <v>7206</v>
      </c>
      <c r="C2583" s="1" t="s">
        <v>12345</v>
      </c>
      <c r="D2583" s="1" t="s">
        <v>7188</v>
      </c>
      <c r="E2583" s="1">
        <v>271.0</v>
      </c>
      <c r="F2583" s="1">
        <v>576.73</v>
      </c>
      <c r="G2583" s="1" t="s">
        <v>7185</v>
      </c>
      <c r="H2583" s="12">
        <v>45752.0</v>
      </c>
      <c r="I2583" s="1">
        <v>4.0</v>
      </c>
      <c r="J2583" s="1">
        <v>2025.0</v>
      </c>
      <c r="K2583" s="1" t="s">
        <v>7170</v>
      </c>
      <c r="L2583" s="1">
        <v>370.8</v>
      </c>
      <c r="M2583" s="13">
        <v>156293.83</v>
      </c>
      <c r="N2583" s="1">
        <v>100486.8</v>
      </c>
      <c r="O2583" s="13"/>
    </row>
    <row r="2584">
      <c r="A2584" s="1" t="s">
        <v>12346</v>
      </c>
      <c r="B2584" s="1" t="s">
        <v>7166</v>
      </c>
      <c r="C2584" s="1" t="s">
        <v>12347</v>
      </c>
      <c r="D2584" s="1" t="s">
        <v>7174</v>
      </c>
      <c r="E2584" s="1">
        <v>598.0</v>
      </c>
      <c r="F2584" s="1">
        <v>395.17</v>
      </c>
      <c r="G2584" s="1" t="s">
        <v>7169</v>
      </c>
      <c r="H2584" s="12">
        <v>45947.0</v>
      </c>
      <c r="I2584" s="1">
        <v>10.0</v>
      </c>
      <c r="J2584" s="1">
        <v>2025.0</v>
      </c>
      <c r="K2584" s="1" t="s">
        <v>7164</v>
      </c>
      <c r="L2584" s="1">
        <v>358.5</v>
      </c>
      <c r="M2584" s="13">
        <v>236311.66</v>
      </c>
      <c r="N2584" s="1">
        <v>214383.0</v>
      </c>
      <c r="O2584" s="13"/>
    </row>
    <row r="2585">
      <c r="A2585" s="1" t="s">
        <v>12348</v>
      </c>
      <c r="B2585" s="1" t="s">
        <v>7180</v>
      </c>
      <c r="C2585" s="1" t="s">
        <v>12349</v>
      </c>
      <c r="D2585" s="1" t="s">
        <v>7168</v>
      </c>
      <c r="E2585" s="1">
        <v>571.0</v>
      </c>
      <c r="F2585" s="1">
        <v>509.38</v>
      </c>
      <c r="G2585" s="1" t="s">
        <v>7163</v>
      </c>
      <c r="H2585" s="12">
        <v>45796.0</v>
      </c>
      <c r="I2585" s="1">
        <v>5.0</v>
      </c>
      <c r="J2585" s="1">
        <v>2025.0</v>
      </c>
      <c r="K2585" s="1" t="s">
        <v>7170</v>
      </c>
      <c r="L2585" s="1">
        <v>391.2</v>
      </c>
      <c r="M2585" s="13">
        <v>290855.98</v>
      </c>
      <c r="N2585" s="1">
        <v>223375.2</v>
      </c>
      <c r="O2585" s="13"/>
    </row>
    <row r="2586">
      <c r="A2586" s="1" t="s">
        <v>12350</v>
      </c>
      <c r="B2586" s="1" t="s">
        <v>7202</v>
      </c>
      <c r="C2586" s="1" t="s">
        <v>12351</v>
      </c>
      <c r="D2586" s="1" t="s">
        <v>7188</v>
      </c>
      <c r="E2586" s="1">
        <v>768.0</v>
      </c>
      <c r="F2586" s="1">
        <v>421.44</v>
      </c>
      <c r="G2586" s="1" t="s">
        <v>7185</v>
      </c>
      <c r="H2586" s="12">
        <v>45702.0</v>
      </c>
      <c r="I2586" s="1">
        <v>2.0</v>
      </c>
      <c r="J2586" s="1">
        <v>2025.0</v>
      </c>
      <c r="K2586" s="1" t="s">
        <v>7170</v>
      </c>
      <c r="L2586" s="1">
        <v>167.0</v>
      </c>
      <c r="M2586" s="13">
        <v>323665.92</v>
      </c>
      <c r="N2586" s="1">
        <v>128256.0</v>
      </c>
      <c r="O2586" s="13"/>
    </row>
    <row r="2587">
      <c r="A2587" s="1" t="s">
        <v>12352</v>
      </c>
      <c r="B2587" s="1" t="s">
        <v>7206</v>
      </c>
      <c r="C2587" s="1" t="s">
        <v>12353</v>
      </c>
      <c r="D2587" s="1" t="s">
        <v>7174</v>
      </c>
      <c r="E2587" s="1">
        <v>783.0</v>
      </c>
      <c r="F2587" s="1">
        <v>483.83</v>
      </c>
      <c r="G2587" s="1" t="s">
        <v>7191</v>
      </c>
      <c r="H2587" s="12">
        <v>45930.0</v>
      </c>
      <c r="I2587" s="1">
        <v>9.0</v>
      </c>
      <c r="J2587" s="1">
        <v>2025.0</v>
      </c>
      <c r="K2587" s="1" t="s">
        <v>7164</v>
      </c>
      <c r="L2587" s="1">
        <v>156.9</v>
      </c>
      <c r="M2587" s="13">
        <v>378838.89</v>
      </c>
      <c r="N2587" s="1">
        <v>122852.7</v>
      </c>
      <c r="O2587" s="13"/>
    </row>
    <row r="2588">
      <c r="A2588" s="1" t="s">
        <v>12354</v>
      </c>
      <c r="B2588" s="1" t="s">
        <v>7206</v>
      </c>
      <c r="C2588" s="1" t="s">
        <v>12355</v>
      </c>
      <c r="D2588" s="1" t="s">
        <v>7174</v>
      </c>
      <c r="E2588" s="1">
        <v>176.0</v>
      </c>
      <c r="F2588" s="1">
        <v>419.59</v>
      </c>
      <c r="G2588" s="1" t="s">
        <v>7185</v>
      </c>
      <c r="H2588" s="12">
        <v>45778.0</v>
      </c>
      <c r="I2588" s="1">
        <v>5.0</v>
      </c>
      <c r="J2588" s="1">
        <v>2025.0</v>
      </c>
      <c r="K2588" s="1" t="s">
        <v>7164</v>
      </c>
      <c r="L2588" s="1">
        <v>144.2</v>
      </c>
      <c r="M2588" s="13">
        <v>73847.84</v>
      </c>
      <c r="N2588" s="1">
        <v>25379.2</v>
      </c>
      <c r="O2588" s="13"/>
    </row>
    <row r="2589">
      <c r="A2589" s="1" t="s">
        <v>12356</v>
      </c>
      <c r="B2589" s="1" t="s">
        <v>7206</v>
      </c>
      <c r="C2589" s="1" t="s">
        <v>12357</v>
      </c>
      <c r="D2589" s="1" t="s">
        <v>7210</v>
      </c>
      <c r="E2589" s="1">
        <v>750.0</v>
      </c>
      <c r="F2589" s="1">
        <v>406.61</v>
      </c>
      <c r="G2589" s="1" t="s">
        <v>7185</v>
      </c>
      <c r="H2589" s="12">
        <v>45724.0</v>
      </c>
      <c r="I2589" s="1">
        <v>3.0</v>
      </c>
      <c r="J2589" s="1">
        <v>2025.0</v>
      </c>
      <c r="K2589" s="1" t="s">
        <v>7164</v>
      </c>
      <c r="L2589" s="1">
        <v>170.7</v>
      </c>
      <c r="M2589" s="13">
        <v>304957.5</v>
      </c>
      <c r="N2589" s="1">
        <v>128025.0</v>
      </c>
      <c r="O2589" s="13"/>
    </row>
    <row r="2590">
      <c r="A2590" s="1" t="s">
        <v>12358</v>
      </c>
      <c r="B2590" s="1" t="s">
        <v>7172</v>
      </c>
      <c r="C2590" s="1" t="s">
        <v>12359</v>
      </c>
      <c r="D2590" s="1" t="s">
        <v>7210</v>
      </c>
      <c r="E2590" s="1">
        <v>672.0</v>
      </c>
      <c r="F2590" s="1">
        <v>389.62</v>
      </c>
      <c r="G2590" s="1" t="s">
        <v>7169</v>
      </c>
      <c r="H2590" s="12">
        <v>45770.0</v>
      </c>
      <c r="I2590" s="1">
        <v>4.0</v>
      </c>
      <c r="J2590" s="1">
        <v>2025.0</v>
      </c>
      <c r="K2590" s="1" t="s">
        <v>7164</v>
      </c>
      <c r="L2590" s="1">
        <v>438.2</v>
      </c>
      <c r="M2590" s="13">
        <v>261824.64</v>
      </c>
      <c r="N2590" s="1">
        <v>294470.4</v>
      </c>
      <c r="O2590" s="13"/>
    </row>
    <row r="2591">
      <c r="A2591" s="1" t="s">
        <v>12360</v>
      </c>
      <c r="B2591" s="1" t="s">
        <v>7172</v>
      </c>
      <c r="C2591" s="1" t="s">
        <v>12361</v>
      </c>
      <c r="D2591" s="1" t="s">
        <v>7213</v>
      </c>
      <c r="E2591" s="1">
        <v>437.0</v>
      </c>
      <c r="F2591" s="1">
        <v>396.09</v>
      </c>
      <c r="G2591" s="1" t="s">
        <v>7163</v>
      </c>
      <c r="H2591" s="12">
        <v>45789.0</v>
      </c>
      <c r="I2591" s="1">
        <v>5.0</v>
      </c>
      <c r="J2591" s="1">
        <v>2025.0</v>
      </c>
      <c r="K2591" s="1" t="s">
        <v>7164</v>
      </c>
      <c r="L2591" s="1">
        <v>175.9</v>
      </c>
      <c r="M2591" s="13">
        <v>173091.33</v>
      </c>
      <c r="N2591" s="1">
        <v>76868.3</v>
      </c>
      <c r="O2591" s="13"/>
    </row>
    <row r="2592">
      <c r="A2592" s="1" t="s">
        <v>12362</v>
      </c>
      <c r="B2592" s="1" t="s">
        <v>7206</v>
      </c>
      <c r="C2592" s="1" t="s">
        <v>12363</v>
      </c>
      <c r="D2592" s="1" t="s">
        <v>7174</v>
      </c>
      <c r="E2592" s="1">
        <v>533.0</v>
      </c>
      <c r="F2592" s="1">
        <v>455.29</v>
      </c>
      <c r="G2592" s="1" t="s">
        <v>7191</v>
      </c>
      <c r="H2592" s="12">
        <v>45933.0</v>
      </c>
      <c r="I2592" s="1">
        <v>10.0</v>
      </c>
      <c r="J2592" s="1">
        <v>2025.0</v>
      </c>
      <c r="K2592" s="1" t="s">
        <v>7164</v>
      </c>
      <c r="L2592" s="1">
        <v>456.8</v>
      </c>
      <c r="M2592" s="13">
        <v>242669.57</v>
      </c>
      <c r="N2592" s="1">
        <v>243474.4</v>
      </c>
      <c r="O2592" s="13"/>
    </row>
    <row r="2593">
      <c r="A2593" s="1" t="s">
        <v>12364</v>
      </c>
      <c r="B2593" s="1" t="s">
        <v>7202</v>
      </c>
      <c r="C2593" s="1" t="s">
        <v>12365</v>
      </c>
      <c r="D2593" s="1" t="s">
        <v>7162</v>
      </c>
      <c r="E2593" s="1">
        <v>679.0</v>
      </c>
      <c r="F2593" s="1">
        <v>583.97</v>
      </c>
      <c r="G2593" s="1" t="s">
        <v>7185</v>
      </c>
      <c r="H2593" s="12">
        <v>45830.0</v>
      </c>
      <c r="I2593" s="1">
        <v>6.0</v>
      </c>
      <c r="J2593" s="1">
        <v>2025.0</v>
      </c>
      <c r="K2593" s="1" t="s">
        <v>7164</v>
      </c>
      <c r="L2593" s="1">
        <v>303.6</v>
      </c>
      <c r="M2593" s="13">
        <v>396515.63</v>
      </c>
      <c r="N2593" s="1">
        <v>206144.4</v>
      </c>
      <c r="O2593" s="13"/>
    </row>
    <row r="2594">
      <c r="A2594" s="1" t="s">
        <v>12366</v>
      </c>
      <c r="B2594" s="1" t="s">
        <v>7202</v>
      </c>
      <c r="C2594" s="1" t="s">
        <v>12367</v>
      </c>
      <c r="D2594" s="1" t="s">
        <v>7174</v>
      </c>
      <c r="E2594" s="1">
        <v>958.0</v>
      </c>
      <c r="F2594" s="1">
        <v>395.42</v>
      </c>
      <c r="G2594" s="1" t="s">
        <v>7204</v>
      </c>
      <c r="H2594" s="12">
        <v>45805.0</v>
      </c>
      <c r="I2594" s="1">
        <v>5.0</v>
      </c>
      <c r="J2594" s="1">
        <v>2025.0</v>
      </c>
      <c r="K2594" s="1" t="s">
        <v>7164</v>
      </c>
      <c r="L2594" s="1">
        <v>163.4</v>
      </c>
      <c r="M2594" s="13">
        <v>378812.36</v>
      </c>
      <c r="N2594" s="1">
        <v>156537.2</v>
      </c>
      <c r="O2594" s="13"/>
    </row>
    <row r="2595">
      <c r="A2595" s="1" t="s">
        <v>12368</v>
      </c>
      <c r="B2595" s="1" t="s">
        <v>7206</v>
      </c>
      <c r="C2595" s="1" t="s">
        <v>12369</v>
      </c>
      <c r="D2595" s="1" t="s">
        <v>7188</v>
      </c>
      <c r="E2595" s="1">
        <v>140.0</v>
      </c>
      <c r="F2595" s="1">
        <v>385.0</v>
      </c>
      <c r="G2595" s="1" t="s">
        <v>7191</v>
      </c>
      <c r="H2595" s="12">
        <v>45698.0</v>
      </c>
      <c r="I2595" s="1">
        <v>2.0</v>
      </c>
      <c r="J2595" s="1">
        <v>2025.0</v>
      </c>
      <c r="K2595" s="1" t="s">
        <v>7170</v>
      </c>
      <c r="L2595" s="1">
        <v>228.0</v>
      </c>
      <c r="M2595" s="13">
        <v>53900.0</v>
      </c>
      <c r="N2595" s="1">
        <v>31920.0</v>
      </c>
      <c r="O2595" s="13"/>
    </row>
    <row r="2596">
      <c r="A2596" s="1" t="s">
        <v>12370</v>
      </c>
      <c r="B2596" s="1" t="s">
        <v>7180</v>
      </c>
      <c r="C2596" s="1" t="s">
        <v>12371</v>
      </c>
      <c r="D2596" s="1" t="s">
        <v>7213</v>
      </c>
      <c r="E2596" s="1">
        <v>795.0</v>
      </c>
      <c r="F2596" s="1">
        <v>367.56</v>
      </c>
      <c r="G2596" s="1" t="s">
        <v>7169</v>
      </c>
      <c r="H2596" s="12">
        <v>45784.0</v>
      </c>
      <c r="I2596" s="1">
        <v>5.0</v>
      </c>
      <c r="J2596" s="1">
        <v>2025.0</v>
      </c>
      <c r="K2596" s="1" t="s">
        <v>7170</v>
      </c>
      <c r="L2596" s="1">
        <v>459.8</v>
      </c>
      <c r="M2596" s="13">
        <v>292210.2</v>
      </c>
      <c r="N2596" s="1">
        <v>365541.0</v>
      </c>
      <c r="O2596" s="13"/>
    </row>
    <row r="2597">
      <c r="A2597" s="1" t="s">
        <v>12372</v>
      </c>
      <c r="B2597" s="1" t="s">
        <v>7166</v>
      </c>
      <c r="C2597" s="1" t="s">
        <v>12373</v>
      </c>
      <c r="D2597" s="1" t="s">
        <v>7188</v>
      </c>
      <c r="E2597" s="1">
        <v>712.0</v>
      </c>
      <c r="F2597" s="1">
        <v>300.12</v>
      </c>
      <c r="G2597" s="1" t="s">
        <v>7178</v>
      </c>
      <c r="H2597" s="12">
        <v>45723.0</v>
      </c>
      <c r="I2597" s="1">
        <v>3.0</v>
      </c>
      <c r="J2597" s="1">
        <v>2025.0</v>
      </c>
      <c r="K2597" s="1" t="s">
        <v>7164</v>
      </c>
      <c r="L2597" s="1">
        <v>143.0</v>
      </c>
      <c r="M2597" s="13">
        <v>213685.44</v>
      </c>
      <c r="N2597" s="1">
        <v>101816.0</v>
      </c>
      <c r="O2597" s="13"/>
    </row>
    <row r="2598">
      <c r="A2598" s="1" t="s">
        <v>12374</v>
      </c>
      <c r="B2598" s="1" t="s">
        <v>7176</v>
      </c>
      <c r="C2598" s="1" t="s">
        <v>12375</v>
      </c>
      <c r="D2598" s="1" t="s">
        <v>7162</v>
      </c>
      <c r="E2598" s="1">
        <v>699.0</v>
      </c>
      <c r="F2598" s="1">
        <v>377.71</v>
      </c>
      <c r="G2598" s="1" t="s">
        <v>7169</v>
      </c>
      <c r="H2598" s="12">
        <v>45684.0</v>
      </c>
      <c r="I2598" s="1">
        <v>1.0</v>
      </c>
      <c r="J2598" s="1">
        <v>2025.0</v>
      </c>
      <c r="K2598" s="1" t="s">
        <v>7170</v>
      </c>
      <c r="L2598" s="1">
        <v>121.0</v>
      </c>
      <c r="M2598" s="13">
        <v>264019.29</v>
      </c>
      <c r="N2598" s="1">
        <v>84579.0</v>
      </c>
      <c r="O2598" s="13"/>
    </row>
    <row r="2599">
      <c r="A2599" s="1" t="s">
        <v>12376</v>
      </c>
      <c r="B2599" s="1" t="s">
        <v>7180</v>
      </c>
      <c r="C2599" s="1" t="s">
        <v>12377</v>
      </c>
      <c r="D2599" s="1" t="s">
        <v>7213</v>
      </c>
      <c r="E2599" s="1">
        <v>950.0</v>
      </c>
      <c r="F2599" s="1">
        <v>336.16</v>
      </c>
      <c r="G2599" s="1" t="s">
        <v>7204</v>
      </c>
      <c r="H2599" s="12">
        <v>45986.0</v>
      </c>
      <c r="I2599" s="1">
        <v>11.0</v>
      </c>
      <c r="J2599" s="1">
        <v>2025.0</v>
      </c>
      <c r="K2599" s="1" t="s">
        <v>7170</v>
      </c>
      <c r="L2599" s="1">
        <v>321.5</v>
      </c>
      <c r="M2599" s="13">
        <v>319352.0</v>
      </c>
      <c r="N2599" s="1">
        <v>305425.0</v>
      </c>
      <c r="O2599" s="13"/>
    </row>
    <row r="2600">
      <c r="A2600" s="1" t="s">
        <v>12378</v>
      </c>
      <c r="B2600" s="1" t="s">
        <v>7176</v>
      </c>
      <c r="C2600" s="1" t="s">
        <v>12379</v>
      </c>
      <c r="D2600" s="1" t="s">
        <v>7213</v>
      </c>
      <c r="E2600" s="1">
        <v>361.0</v>
      </c>
      <c r="F2600" s="1">
        <v>376.75</v>
      </c>
      <c r="G2600" s="1" t="s">
        <v>7182</v>
      </c>
      <c r="H2600" s="12">
        <v>45771.0</v>
      </c>
      <c r="I2600" s="1">
        <v>4.0</v>
      </c>
      <c r="J2600" s="1">
        <v>2025.0</v>
      </c>
      <c r="K2600" s="1" t="s">
        <v>7170</v>
      </c>
      <c r="L2600" s="1">
        <v>336.8</v>
      </c>
      <c r="M2600" s="13">
        <v>136006.75</v>
      </c>
      <c r="N2600" s="1">
        <v>121584.8</v>
      </c>
      <c r="O2600" s="13"/>
    </row>
    <row r="2601">
      <c r="A2601" s="1" t="s">
        <v>12380</v>
      </c>
      <c r="B2601" s="1" t="s">
        <v>7206</v>
      </c>
      <c r="C2601" s="1" t="s">
        <v>12381</v>
      </c>
      <c r="D2601" s="1" t="s">
        <v>7188</v>
      </c>
      <c r="E2601" s="1">
        <v>552.0</v>
      </c>
      <c r="F2601" s="1">
        <v>303.94</v>
      </c>
      <c r="G2601" s="1" t="s">
        <v>7191</v>
      </c>
      <c r="H2601" s="12">
        <v>45779.0</v>
      </c>
      <c r="I2601" s="1">
        <v>5.0</v>
      </c>
      <c r="J2601" s="1">
        <v>2025.0</v>
      </c>
      <c r="K2601" s="1" t="s">
        <v>7170</v>
      </c>
      <c r="L2601" s="1">
        <v>319.8</v>
      </c>
      <c r="M2601" s="13">
        <v>167774.88</v>
      </c>
      <c r="N2601" s="1">
        <v>176529.6</v>
      </c>
      <c r="O2601" s="13"/>
    </row>
    <row r="2602">
      <c r="A2602" s="1" t="s">
        <v>12382</v>
      </c>
      <c r="B2602" s="1" t="s">
        <v>7160</v>
      </c>
      <c r="C2602" s="1" t="s">
        <v>12383</v>
      </c>
      <c r="D2602" s="1" t="s">
        <v>7188</v>
      </c>
      <c r="E2602" s="1">
        <v>935.0</v>
      </c>
      <c r="F2602" s="1">
        <v>464.23</v>
      </c>
      <c r="G2602" s="1" t="s">
        <v>7169</v>
      </c>
      <c r="H2602" s="12">
        <v>45934.0</v>
      </c>
      <c r="I2602" s="1">
        <v>10.0</v>
      </c>
      <c r="J2602" s="1">
        <v>2025.0</v>
      </c>
      <c r="K2602" s="1" t="s">
        <v>7164</v>
      </c>
      <c r="L2602" s="1">
        <v>392.9</v>
      </c>
      <c r="M2602" s="13">
        <v>434055.05</v>
      </c>
      <c r="N2602" s="1">
        <v>367361.5</v>
      </c>
      <c r="O2602" s="13"/>
    </row>
    <row r="2603">
      <c r="A2603" s="1" t="s">
        <v>12384</v>
      </c>
      <c r="B2603" s="1" t="s">
        <v>7160</v>
      </c>
      <c r="C2603" s="1" t="s">
        <v>12385</v>
      </c>
      <c r="D2603" s="1" t="s">
        <v>7168</v>
      </c>
      <c r="E2603" s="1">
        <v>410.0</v>
      </c>
      <c r="F2603" s="1">
        <v>500.82</v>
      </c>
      <c r="G2603" s="1" t="s">
        <v>7163</v>
      </c>
      <c r="H2603" s="12">
        <v>45886.0</v>
      </c>
      <c r="I2603" s="1">
        <v>8.0</v>
      </c>
      <c r="J2603" s="1">
        <v>2025.0</v>
      </c>
      <c r="K2603" s="1" t="s">
        <v>7164</v>
      </c>
      <c r="L2603" s="1">
        <v>360.4</v>
      </c>
      <c r="M2603" s="13">
        <v>205336.2</v>
      </c>
      <c r="N2603" s="1">
        <v>147764.0</v>
      </c>
      <c r="O2603" s="13"/>
    </row>
    <row r="2604">
      <c r="A2604" s="1" t="s">
        <v>12386</v>
      </c>
      <c r="B2604" s="1" t="s">
        <v>7176</v>
      </c>
      <c r="C2604" s="1" t="s">
        <v>12387</v>
      </c>
      <c r="D2604" s="1" t="s">
        <v>7168</v>
      </c>
      <c r="E2604" s="1">
        <v>351.0</v>
      </c>
      <c r="F2604" s="1">
        <v>307.52</v>
      </c>
      <c r="G2604" s="1" t="s">
        <v>7169</v>
      </c>
      <c r="H2604" s="12">
        <v>45947.0</v>
      </c>
      <c r="I2604" s="1">
        <v>10.0</v>
      </c>
      <c r="J2604" s="1">
        <v>2025.0</v>
      </c>
      <c r="K2604" s="1" t="s">
        <v>7170</v>
      </c>
      <c r="L2604" s="1">
        <v>215.4</v>
      </c>
      <c r="M2604" s="13">
        <v>107939.52</v>
      </c>
      <c r="N2604" s="1">
        <v>75605.4</v>
      </c>
      <c r="O2604" s="13"/>
    </row>
    <row r="2605">
      <c r="A2605" s="1" t="s">
        <v>12388</v>
      </c>
      <c r="B2605" s="1" t="s">
        <v>7166</v>
      </c>
      <c r="C2605" s="1" t="s">
        <v>12389</v>
      </c>
      <c r="D2605" s="1" t="s">
        <v>7168</v>
      </c>
      <c r="E2605" s="1">
        <v>353.0</v>
      </c>
      <c r="F2605" s="1">
        <v>554.71</v>
      </c>
      <c r="G2605" s="1" t="s">
        <v>7178</v>
      </c>
      <c r="H2605" s="12">
        <v>45967.0</v>
      </c>
      <c r="I2605" s="1">
        <v>11.0</v>
      </c>
      <c r="J2605" s="1">
        <v>2025.0</v>
      </c>
      <c r="K2605" s="1" t="s">
        <v>7170</v>
      </c>
      <c r="L2605" s="1">
        <v>139.3</v>
      </c>
      <c r="M2605" s="13">
        <v>195812.63</v>
      </c>
      <c r="N2605" s="1">
        <v>49172.9</v>
      </c>
      <c r="O2605" s="13"/>
    </row>
    <row r="2606">
      <c r="A2606" s="1" t="s">
        <v>12390</v>
      </c>
      <c r="B2606" s="1" t="s">
        <v>7176</v>
      </c>
      <c r="C2606" s="1" t="s">
        <v>12391</v>
      </c>
      <c r="D2606" s="1" t="s">
        <v>7162</v>
      </c>
      <c r="E2606" s="1">
        <v>287.0</v>
      </c>
      <c r="F2606" s="1">
        <v>404.89</v>
      </c>
      <c r="G2606" s="1" t="s">
        <v>7204</v>
      </c>
      <c r="H2606" s="12">
        <v>46010.0</v>
      </c>
      <c r="I2606" s="1">
        <v>12.0</v>
      </c>
      <c r="J2606" s="1">
        <v>2025.0</v>
      </c>
      <c r="K2606" s="1" t="s">
        <v>7170</v>
      </c>
      <c r="L2606" s="1">
        <v>202.9</v>
      </c>
      <c r="M2606" s="13">
        <v>116203.43</v>
      </c>
      <c r="N2606" s="1">
        <v>58232.3</v>
      </c>
      <c r="O2606" s="13"/>
    </row>
    <row r="2607">
      <c r="A2607" s="1" t="s">
        <v>12392</v>
      </c>
      <c r="B2607" s="1" t="s">
        <v>7176</v>
      </c>
      <c r="C2607" s="1" t="s">
        <v>12393</v>
      </c>
      <c r="D2607" s="1" t="s">
        <v>7162</v>
      </c>
      <c r="E2607" s="1">
        <v>387.0</v>
      </c>
      <c r="F2607" s="1">
        <v>566.45</v>
      </c>
      <c r="G2607" s="1" t="s">
        <v>7163</v>
      </c>
      <c r="H2607" s="12">
        <v>45964.0</v>
      </c>
      <c r="I2607" s="1">
        <v>11.0</v>
      </c>
      <c r="J2607" s="1">
        <v>2025.0</v>
      </c>
      <c r="K2607" s="1" t="s">
        <v>7170</v>
      </c>
      <c r="L2607" s="1">
        <v>411.3</v>
      </c>
      <c r="M2607" s="13">
        <v>219216.15</v>
      </c>
      <c r="N2607" s="1">
        <v>159173.1</v>
      </c>
      <c r="O2607" s="13"/>
    </row>
    <row r="2608">
      <c r="A2608" s="1" t="s">
        <v>12394</v>
      </c>
      <c r="B2608" s="1" t="s">
        <v>7160</v>
      </c>
      <c r="C2608" s="1" t="s">
        <v>12395</v>
      </c>
      <c r="D2608" s="1" t="s">
        <v>7210</v>
      </c>
      <c r="E2608" s="1">
        <v>688.0</v>
      </c>
      <c r="F2608" s="1">
        <v>494.34</v>
      </c>
      <c r="G2608" s="1" t="s">
        <v>7182</v>
      </c>
      <c r="H2608" s="12">
        <v>45843.0</v>
      </c>
      <c r="I2608" s="1">
        <v>7.0</v>
      </c>
      <c r="J2608" s="1">
        <v>2025.0</v>
      </c>
      <c r="K2608" s="1" t="s">
        <v>7164</v>
      </c>
      <c r="L2608" s="1">
        <v>124.5</v>
      </c>
      <c r="M2608" s="13">
        <v>340105.92</v>
      </c>
      <c r="N2608" s="1">
        <v>85656.0</v>
      </c>
      <c r="O2608" s="13"/>
    </row>
    <row r="2609">
      <c r="A2609" s="1" t="s">
        <v>12396</v>
      </c>
      <c r="B2609" s="1" t="s">
        <v>7172</v>
      </c>
      <c r="C2609" s="1" t="s">
        <v>12397</v>
      </c>
      <c r="D2609" s="1" t="s">
        <v>7210</v>
      </c>
      <c r="E2609" s="1">
        <v>451.0</v>
      </c>
      <c r="F2609" s="1">
        <v>343.88</v>
      </c>
      <c r="G2609" s="1" t="s">
        <v>7204</v>
      </c>
      <c r="H2609" s="12">
        <v>45805.0</v>
      </c>
      <c r="I2609" s="1">
        <v>5.0</v>
      </c>
      <c r="J2609" s="1">
        <v>2025.0</v>
      </c>
      <c r="K2609" s="1" t="s">
        <v>7170</v>
      </c>
      <c r="L2609" s="1">
        <v>271.2</v>
      </c>
      <c r="M2609" s="13">
        <v>155089.88</v>
      </c>
      <c r="N2609" s="1">
        <v>122311.2</v>
      </c>
      <c r="O2609" s="13"/>
    </row>
    <row r="2610">
      <c r="A2610" s="1" t="s">
        <v>12398</v>
      </c>
      <c r="B2610" s="1" t="s">
        <v>7180</v>
      </c>
      <c r="C2610" s="1" t="s">
        <v>12399</v>
      </c>
      <c r="D2610" s="1" t="s">
        <v>7188</v>
      </c>
      <c r="E2610" s="1">
        <v>586.0</v>
      </c>
      <c r="F2610" s="1">
        <v>460.98</v>
      </c>
      <c r="G2610" s="1" t="s">
        <v>7169</v>
      </c>
      <c r="H2610" s="12">
        <v>45703.0</v>
      </c>
      <c r="I2610" s="1">
        <v>2.0</v>
      </c>
      <c r="J2610" s="1">
        <v>2025.0</v>
      </c>
      <c r="K2610" s="1" t="s">
        <v>7164</v>
      </c>
      <c r="L2610" s="1">
        <v>324.7</v>
      </c>
      <c r="M2610" s="13">
        <v>270134.28</v>
      </c>
      <c r="N2610" s="1">
        <v>190274.2</v>
      </c>
      <c r="O2610" s="13"/>
    </row>
    <row r="2611">
      <c r="A2611" s="1" t="s">
        <v>12400</v>
      </c>
      <c r="B2611" s="1" t="s">
        <v>7206</v>
      </c>
      <c r="C2611" s="1" t="s">
        <v>12401</v>
      </c>
      <c r="D2611" s="1" t="s">
        <v>7168</v>
      </c>
      <c r="E2611" s="1">
        <v>881.0</v>
      </c>
      <c r="F2611" s="1">
        <v>480.29</v>
      </c>
      <c r="G2611" s="1" t="s">
        <v>7185</v>
      </c>
      <c r="H2611" s="12">
        <v>45675.0</v>
      </c>
      <c r="I2611" s="1">
        <v>1.0</v>
      </c>
      <c r="J2611" s="1">
        <v>2025.0</v>
      </c>
      <c r="K2611" s="1" t="s">
        <v>7164</v>
      </c>
      <c r="L2611" s="1">
        <v>307.1</v>
      </c>
      <c r="M2611" s="13">
        <v>423135.49</v>
      </c>
      <c r="N2611" s="1">
        <v>270555.1</v>
      </c>
      <c r="O2611" s="13"/>
    </row>
    <row r="2612">
      <c r="A2612" s="1" t="s">
        <v>12402</v>
      </c>
      <c r="B2612" s="1" t="s">
        <v>7166</v>
      </c>
      <c r="C2612" s="1" t="s">
        <v>12403</v>
      </c>
      <c r="D2612" s="1" t="s">
        <v>7210</v>
      </c>
      <c r="E2612" s="1">
        <v>462.0</v>
      </c>
      <c r="F2612" s="1">
        <v>517.36</v>
      </c>
      <c r="G2612" s="1" t="s">
        <v>7169</v>
      </c>
      <c r="H2612" s="12">
        <v>46002.0</v>
      </c>
      <c r="I2612" s="1">
        <v>12.0</v>
      </c>
      <c r="J2612" s="1">
        <v>2025.0</v>
      </c>
      <c r="K2612" s="1" t="s">
        <v>7164</v>
      </c>
      <c r="L2612" s="1">
        <v>125.9</v>
      </c>
      <c r="M2612" s="13">
        <v>239020.32</v>
      </c>
      <c r="N2612" s="1">
        <v>58165.8</v>
      </c>
      <c r="O2612" s="13"/>
    </row>
    <row r="2613">
      <c r="A2613" s="1" t="s">
        <v>12404</v>
      </c>
      <c r="B2613" s="1" t="s">
        <v>7160</v>
      </c>
      <c r="C2613" s="1" t="s">
        <v>12405</v>
      </c>
      <c r="D2613" s="1" t="s">
        <v>7198</v>
      </c>
      <c r="E2613" s="1">
        <v>808.0</v>
      </c>
      <c r="F2613" s="1">
        <v>474.56</v>
      </c>
      <c r="G2613" s="1" t="s">
        <v>7204</v>
      </c>
      <c r="H2613" s="12">
        <v>45659.0</v>
      </c>
      <c r="I2613" s="1">
        <v>1.0</v>
      </c>
      <c r="J2613" s="1">
        <v>2025.0</v>
      </c>
      <c r="K2613" s="1" t="s">
        <v>7164</v>
      </c>
      <c r="L2613" s="1">
        <v>449.1</v>
      </c>
      <c r="M2613" s="13">
        <v>383444.48</v>
      </c>
      <c r="N2613" s="1">
        <v>362872.8</v>
      </c>
      <c r="O2613" s="13"/>
    </row>
    <row r="2614">
      <c r="A2614" s="1" t="s">
        <v>12406</v>
      </c>
      <c r="B2614" s="1" t="s">
        <v>7166</v>
      </c>
      <c r="C2614" s="1" t="s">
        <v>12407</v>
      </c>
      <c r="D2614" s="1" t="s">
        <v>7213</v>
      </c>
      <c r="E2614" s="1">
        <v>579.0</v>
      </c>
      <c r="F2614" s="1">
        <v>436.7</v>
      </c>
      <c r="G2614" s="1" t="s">
        <v>7185</v>
      </c>
      <c r="H2614" s="12">
        <v>45859.0</v>
      </c>
      <c r="I2614" s="1">
        <v>7.0</v>
      </c>
      <c r="J2614" s="1">
        <v>2025.0</v>
      </c>
      <c r="K2614" s="1" t="s">
        <v>7164</v>
      </c>
      <c r="L2614" s="1">
        <v>397.7</v>
      </c>
      <c r="M2614" s="13">
        <v>252849.3</v>
      </c>
      <c r="N2614" s="1">
        <v>230268.3</v>
      </c>
      <c r="O2614" s="13"/>
    </row>
    <row r="2615">
      <c r="A2615" s="1" t="s">
        <v>12408</v>
      </c>
      <c r="B2615" s="1" t="s">
        <v>7176</v>
      </c>
      <c r="C2615" s="1" t="s">
        <v>12409</v>
      </c>
      <c r="D2615" s="1" t="s">
        <v>7162</v>
      </c>
      <c r="E2615" s="1">
        <v>996.0</v>
      </c>
      <c r="F2615" s="1">
        <v>426.31</v>
      </c>
      <c r="G2615" s="1" t="s">
        <v>7163</v>
      </c>
      <c r="H2615" s="12">
        <v>45806.0</v>
      </c>
      <c r="I2615" s="1">
        <v>5.0</v>
      </c>
      <c r="J2615" s="1">
        <v>2025.0</v>
      </c>
      <c r="K2615" s="1" t="s">
        <v>7164</v>
      </c>
      <c r="L2615" s="1">
        <v>319.3</v>
      </c>
      <c r="M2615" s="13">
        <v>424604.76</v>
      </c>
      <c r="N2615" s="1">
        <v>318022.8</v>
      </c>
      <c r="O2615" s="13"/>
    </row>
    <row r="2616">
      <c r="A2616" s="1" t="s">
        <v>12410</v>
      </c>
      <c r="B2616" s="1" t="s">
        <v>7176</v>
      </c>
      <c r="C2616" s="1" t="s">
        <v>12411</v>
      </c>
      <c r="D2616" s="1" t="s">
        <v>7188</v>
      </c>
      <c r="E2616" s="1">
        <v>535.0</v>
      </c>
      <c r="F2616" s="1">
        <v>436.86</v>
      </c>
      <c r="G2616" s="1" t="s">
        <v>7185</v>
      </c>
      <c r="H2616" s="12">
        <v>45946.0</v>
      </c>
      <c r="I2616" s="1">
        <v>10.0</v>
      </c>
      <c r="J2616" s="1">
        <v>2025.0</v>
      </c>
      <c r="K2616" s="1" t="s">
        <v>7164</v>
      </c>
      <c r="L2616" s="1">
        <v>220.1</v>
      </c>
      <c r="M2616" s="13">
        <v>233720.1</v>
      </c>
      <c r="N2616" s="1">
        <v>117753.5</v>
      </c>
      <c r="O2616" s="13"/>
    </row>
    <row r="2617">
      <c r="A2617" s="1" t="s">
        <v>12412</v>
      </c>
      <c r="B2617" s="1" t="s">
        <v>7160</v>
      </c>
      <c r="C2617" s="1" t="s">
        <v>12413</v>
      </c>
      <c r="D2617" s="1" t="s">
        <v>7198</v>
      </c>
      <c r="E2617" s="1">
        <v>767.0</v>
      </c>
      <c r="F2617" s="1">
        <v>370.18</v>
      </c>
      <c r="G2617" s="1" t="s">
        <v>7163</v>
      </c>
      <c r="H2617" s="12">
        <v>45733.0</v>
      </c>
      <c r="I2617" s="1">
        <v>3.0</v>
      </c>
      <c r="J2617" s="1">
        <v>2025.0</v>
      </c>
      <c r="K2617" s="1" t="s">
        <v>7170</v>
      </c>
      <c r="L2617" s="1">
        <v>216.4</v>
      </c>
      <c r="M2617" s="13">
        <v>283928.06</v>
      </c>
      <c r="N2617" s="1">
        <v>165978.8</v>
      </c>
      <c r="O2617" s="13"/>
    </row>
    <row r="2618">
      <c r="A2618" s="1" t="s">
        <v>12414</v>
      </c>
      <c r="B2618" s="1" t="s">
        <v>7206</v>
      </c>
      <c r="C2618" s="1" t="s">
        <v>12415</v>
      </c>
      <c r="D2618" s="1" t="s">
        <v>7188</v>
      </c>
      <c r="E2618" s="1">
        <v>565.0</v>
      </c>
      <c r="F2618" s="1">
        <v>484.22</v>
      </c>
      <c r="G2618" s="1" t="s">
        <v>7169</v>
      </c>
      <c r="H2618" s="12">
        <v>45661.0</v>
      </c>
      <c r="I2618" s="1">
        <v>1.0</v>
      </c>
      <c r="J2618" s="1">
        <v>2025.0</v>
      </c>
      <c r="K2618" s="1" t="s">
        <v>7170</v>
      </c>
      <c r="L2618" s="1">
        <v>463.2</v>
      </c>
      <c r="M2618" s="13">
        <v>273584.3</v>
      </c>
      <c r="N2618" s="1">
        <v>261708.0</v>
      </c>
      <c r="O2618" s="13"/>
    </row>
    <row r="2619">
      <c r="A2619" s="1" t="s">
        <v>12416</v>
      </c>
      <c r="B2619" s="1" t="s">
        <v>7172</v>
      </c>
      <c r="C2619" s="1" t="s">
        <v>12417</v>
      </c>
      <c r="D2619" s="1" t="s">
        <v>7210</v>
      </c>
      <c r="E2619" s="1">
        <v>781.0</v>
      </c>
      <c r="F2619" s="1">
        <v>329.41</v>
      </c>
      <c r="G2619" s="1" t="s">
        <v>7185</v>
      </c>
      <c r="H2619" s="12">
        <v>45742.0</v>
      </c>
      <c r="I2619" s="1">
        <v>3.0</v>
      </c>
      <c r="J2619" s="1">
        <v>2025.0</v>
      </c>
      <c r="K2619" s="1" t="s">
        <v>7164</v>
      </c>
      <c r="L2619" s="1">
        <v>429.0</v>
      </c>
      <c r="M2619" s="13">
        <v>257269.21</v>
      </c>
      <c r="N2619" s="1">
        <v>335049.0</v>
      </c>
      <c r="O2619" s="13"/>
    </row>
    <row r="2620">
      <c r="A2620" s="1" t="s">
        <v>12418</v>
      </c>
      <c r="B2620" s="1" t="s">
        <v>7172</v>
      </c>
      <c r="C2620" s="1" t="s">
        <v>12419</v>
      </c>
      <c r="D2620" s="1" t="s">
        <v>7210</v>
      </c>
      <c r="E2620" s="1">
        <v>750.0</v>
      </c>
      <c r="F2620" s="1">
        <v>390.97</v>
      </c>
      <c r="G2620" s="1" t="s">
        <v>7178</v>
      </c>
      <c r="H2620" s="12">
        <v>45780.0</v>
      </c>
      <c r="I2620" s="1">
        <v>5.0</v>
      </c>
      <c r="J2620" s="1">
        <v>2025.0</v>
      </c>
      <c r="K2620" s="1" t="s">
        <v>7164</v>
      </c>
      <c r="L2620" s="1">
        <v>423.0</v>
      </c>
      <c r="M2620" s="13">
        <v>293227.5</v>
      </c>
      <c r="N2620" s="1">
        <v>317250.0</v>
      </c>
      <c r="O2620" s="13"/>
    </row>
    <row r="2621">
      <c r="A2621" s="1" t="s">
        <v>12420</v>
      </c>
      <c r="B2621" s="1" t="s">
        <v>7176</v>
      </c>
      <c r="C2621" s="1" t="s">
        <v>12421</v>
      </c>
      <c r="D2621" s="1" t="s">
        <v>7162</v>
      </c>
      <c r="E2621" s="1">
        <v>756.0</v>
      </c>
      <c r="F2621" s="1">
        <v>548.13</v>
      </c>
      <c r="G2621" s="1" t="s">
        <v>7178</v>
      </c>
      <c r="H2621" s="12">
        <v>45682.0</v>
      </c>
      <c r="I2621" s="1">
        <v>1.0</v>
      </c>
      <c r="J2621" s="1">
        <v>2025.0</v>
      </c>
      <c r="K2621" s="1" t="s">
        <v>7164</v>
      </c>
      <c r="L2621" s="1">
        <v>478.2</v>
      </c>
      <c r="M2621" s="13">
        <v>414386.28</v>
      </c>
      <c r="N2621" s="1">
        <v>361519.2</v>
      </c>
      <c r="O2621" s="13"/>
    </row>
    <row r="2622">
      <c r="A2622" s="1" t="s">
        <v>12422</v>
      </c>
      <c r="B2622" s="1" t="s">
        <v>7160</v>
      </c>
      <c r="C2622" s="1" t="s">
        <v>12423</v>
      </c>
      <c r="D2622" s="1" t="s">
        <v>7213</v>
      </c>
      <c r="E2622" s="1">
        <v>156.0</v>
      </c>
      <c r="F2622" s="1">
        <v>471.59</v>
      </c>
      <c r="G2622" s="1" t="s">
        <v>7169</v>
      </c>
      <c r="H2622" s="12">
        <v>45904.0</v>
      </c>
      <c r="I2622" s="1">
        <v>9.0</v>
      </c>
      <c r="J2622" s="1">
        <v>2025.0</v>
      </c>
      <c r="K2622" s="1" t="s">
        <v>7170</v>
      </c>
      <c r="L2622" s="1">
        <v>203.1</v>
      </c>
      <c r="M2622" s="13">
        <v>73568.04</v>
      </c>
      <c r="N2622" s="1">
        <v>31683.6</v>
      </c>
      <c r="O2622" s="13"/>
    </row>
    <row r="2623">
      <c r="A2623" s="1" t="s">
        <v>12424</v>
      </c>
      <c r="B2623" s="1" t="s">
        <v>7180</v>
      </c>
      <c r="C2623" s="1" t="s">
        <v>12425</v>
      </c>
      <c r="D2623" s="1" t="s">
        <v>7174</v>
      </c>
      <c r="E2623" s="1">
        <v>300.0</v>
      </c>
      <c r="F2623" s="1">
        <v>361.76</v>
      </c>
      <c r="G2623" s="1" t="s">
        <v>7185</v>
      </c>
      <c r="H2623" s="12">
        <v>45754.0</v>
      </c>
      <c r="I2623" s="1">
        <v>4.0</v>
      </c>
      <c r="J2623" s="1">
        <v>2025.0</v>
      </c>
      <c r="K2623" s="1" t="s">
        <v>7164</v>
      </c>
      <c r="L2623" s="1">
        <v>409.4</v>
      </c>
      <c r="M2623" s="13">
        <v>108528.0</v>
      </c>
      <c r="N2623" s="1">
        <v>122820.0</v>
      </c>
      <c r="O2623" s="13"/>
    </row>
    <row r="2624">
      <c r="A2624" s="1" t="s">
        <v>12426</v>
      </c>
      <c r="B2624" s="1" t="s">
        <v>7176</v>
      </c>
      <c r="C2624" s="1" t="s">
        <v>12427</v>
      </c>
      <c r="D2624" s="1" t="s">
        <v>7198</v>
      </c>
      <c r="E2624" s="1">
        <v>914.0</v>
      </c>
      <c r="F2624" s="1">
        <v>589.16</v>
      </c>
      <c r="G2624" s="1" t="s">
        <v>7204</v>
      </c>
      <c r="H2624" s="12">
        <v>45680.0</v>
      </c>
      <c r="I2624" s="1">
        <v>1.0</v>
      </c>
      <c r="J2624" s="1">
        <v>2025.0</v>
      </c>
      <c r="K2624" s="1" t="s">
        <v>7170</v>
      </c>
      <c r="L2624" s="1">
        <v>321.8</v>
      </c>
      <c r="M2624" s="13">
        <v>538492.24</v>
      </c>
      <c r="N2624" s="1">
        <v>294125.2</v>
      </c>
      <c r="O2624" s="13"/>
    </row>
    <row r="2625">
      <c r="A2625" s="1" t="s">
        <v>12428</v>
      </c>
      <c r="B2625" s="1" t="s">
        <v>7206</v>
      </c>
      <c r="C2625" s="1" t="s">
        <v>12429</v>
      </c>
      <c r="D2625" s="1" t="s">
        <v>7188</v>
      </c>
      <c r="E2625" s="1">
        <v>445.0</v>
      </c>
      <c r="F2625" s="1">
        <v>326.47</v>
      </c>
      <c r="G2625" s="1" t="s">
        <v>7191</v>
      </c>
      <c r="H2625" s="12">
        <v>45769.0</v>
      </c>
      <c r="I2625" s="1">
        <v>4.0</v>
      </c>
      <c r="J2625" s="1">
        <v>2025.0</v>
      </c>
      <c r="K2625" s="1" t="s">
        <v>7170</v>
      </c>
      <c r="L2625" s="1">
        <v>416.4</v>
      </c>
      <c r="M2625" s="13">
        <v>145279.15</v>
      </c>
      <c r="N2625" s="1">
        <v>185298.0</v>
      </c>
      <c r="O2625" s="13"/>
    </row>
    <row r="2626">
      <c r="A2626" s="1" t="s">
        <v>12430</v>
      </c>
      <c r="B2626" s="1" t="s">
        <v>7202</v>
      </c>
      <c r="C2626" s="1" t="s">
        <v>12431</v>
      </c>
      <c r="D2626" s="1" t="s">
        <v>7174</v>
      </c>
      <c r="E2626" s="1">
        <v>709.0</v>
      </c>
      <c r="F2626" s="1">
        <v>331.31</v>
      </c>
      <c r="G2626" s="1" t="s">
        <v>7169</v>
      </c>
      <c r="H2626" s="12">
        <v>45875.0</v>
      </c>
      <c r="I2626" s="1">
        <v>8.0</v>
      </c>
      <c r="J2626" s="1">
        <v>2025.0</v>
      </c>
      <c r="K2626" s="1" t="s">
        <v>7164</v>
      </c>
      <c r="L2626" s="1">
        <v>442.0</v>
      </c>
      <c r="M2626" s="13">
        <v>234898.79</v>
      </c>
      <c r="N2626" s="1">
        <v>313378.0</v>
      </c>
      <c r="O2626" s="13"/>
    </row>
    <row r="2627">
      <c r="A2627" s="1" t="s">
        <v>12432</v>
      </c>
      <c r="B2627" s="1" t="s">
        <v>7172</v>
      </c>
      <c r="C2627" s="1" t="s">
        <v>12433</v>
      </c>
      <c r="D2627" s="1" t="s">
        <v>7213</v>
      </c>
      <c r="E2627" s="1">
        <v>977.0</v>
      </c>
      <c r="F2627" s="1">
        <v>359.28</v>
      </c>
      <c r="G2627" s="1" t="s">
        <v>7163</v>
      </c>
      <c r="H2627" s="12">
        <v>45864.0</v>
      </c>
      <c r="I2627" s="1">
        <v>7.0</v>
      </c>
      <c r="J2627" s="1">
        <v>2025.0</v>
      </c>
      <c r="K2627" s="1" t="s">
        <v>7164</v>
      </c>
      <c r="L2627" s="1">
        <v>468.6</v>
      </c>
      <c r="M2627" s="13">
        <v>351016.56</v>
      </c>
      <c r="N2627" s="1">
        <v>457822.2</v>
      </c>
      <c r="O2627" s="13"/>
    </row>
    <row r="2628">
      <c r="A2628" s="1" t="s">
        <v>12434</v>
      </c>
      <c r="B2628" s="1" t="s">
        <v>7160</v>
      </c>
      <c r="C2628" s="1" t="s">
        <v>12435</v>
      </c>
      <c r="D2628" s="1" t="s">
        <v>7162</v>
      </c>
      <c r="E2628" s="1">
        <v>428.0</v>
      </c>
      <c r="F2628" s="1">
        <v>383.75</v>
      </c>
      <c r="G2628" s="1" t="s">
        <v>7204</v>
      </c>
      <c r="H2628" s="12">
        <v>45903.0</v>
      </c>
      <c r="I2628" s="1">
        <v>9.0</v>
      </c>
      <c r="J2628" s="1">
        <v>2025.0</v>
      </c>
      <c r="K2628" s="1" t="s">
        <v>7170</v>
      </c>
      <c r="L2628" s="1">
        <v>281.0</v>
      </c>
      <c r="M2628" s="13">
        <v>164245.0</v>
      </c>
      <c r="N2628" s="1">
        <v>120268.0</v>
      </c>
      <c r="O2628" s="13"/>
    </row>
    <row r="2629">
      <c r="A2629" s="1" t="s">
        <v>12436</v>
      </c>
      <c r="B2629" s="1" t="s">
        <v>7160</v>
      </c>
      <c r="C2629" s="1" t="s">
        <v>12437</v>
      </c>
      <c r="D2629" s="1" t="s">
        <v>7210</v>
      </c>
      <c r="E2629" s="1">
        <v>746.0</v>
      </c>
      <c r="F2629" s="1">
        <v>311.88</v>
      </c>
      <c r="G2629" s="1" t="s">
        <v>7163</v>
      </c>
      <c r="H2629" s="12">
        <v>45894.0</v>
      </c>
      <c r="I2629" s="1">
        <v>8.0</v>
      </c>
      <c r="J2629" s="1">
        <v>2025.0</v>
      </c>
      <c r="K2629" s="1" t="s">
        <v>7170</v>
      </c>
      <c r="L2629" s="1">
        <v>131.3</v>
      </c>
      <c r="M2629" s="13">
        <v>232662.48</v>
      </c>
      <c r="N2629" s="1">
        <v>97949.8</v>
      </c>
      <c r="O2629" s="13"/>
    </row>
    <row r="2630">
      <c r="A2630" s="1" t="s">
        <v>12438</v>
      </c>
      <c r="B2630" s="1" t="s">
        <v>7176</v>
      </c>
      <c r="C2630" s="1" t="s">
        <v>12439</v>
      </c>
      <c r="D2630" s="1" t="s">
        <v>7213</v>
      </c>
      <c r="E2630" s="1">
        <v>160.0</v>
      </c>
      <c r="F2630" s="1">
        <v>415.04</v>
      </c>
      <c r="G2630" s="1" t="s">
        <v>7163</v>
      </c>
      <c r="H2630" s="12">
        <v>45873.0</v>
      </c>
      <c r="I2630" s="1">
        <v>8.0</v>
      </c>
      <c r="J2630" s="1">
        <v>2025.0</v>
      </c>
      <c r="K2630" s="1" t="s">
        <v>7170</v>
      </c>
      <c r="L2630" s="1">
        <v>377.0</v>
      </c>
      <c r="M2630" s="13">
        <v>66406.4</v>
      </c>
      <c r="N2630" s="1">
        <v>60320.0</v>
      </c>
      <c r="O2630" s="13"/>
    </row>
    <row r="2631">
      <c r="A2631" s="1" t="s">
        <v>12440</v>
      </c>
      <c r="B2631" s="1" t="s">
        <v>7176</v>
      </c>
      <c r="C2631" s="1" t="s">
        <v>12441</v>
      </c>
      <c r="D2631" s="1" t="s">
        <v>7168</v>
      </c>
      <c r="E2631" s="1">
        <v>571.0</v>
      </c>
      <c r="F2631" s="1">
        <v>317.76</v>
      </c>
      <c r="G2631" s="1" t="s">
        <v>7169</v>
      </c>
      <c r="H2631" s="12">
        <v>45804.0</v>
      </c>
      <c r="I2631" s="1">
        <v>5.0</v>
      </c>
      <c r="J2631" s="1">
        <v>2025.0</v>
      </c>
      <c r="K2631" s="1" t="s">
        <v>7164</v>
      </c>
      <c r="L2631" s="1">
        <v>476.5</v>
      </c>
      <c r="M2631" s="13">
        <v>181440.96</v>
      </c>
      <c r="N2631" s="1">
        <v>272081.5</v>
      </c>
      <c r="O2631" s="13"/>
    </row>
    <row r="2632">
      <c r="A2632" s="1" t="s">
        <v>12442</v>
      </c>
      <c r="B2632" s="1" t="s">
        <v>7202</v>
      </c>
      <c r="C2632" s="1" t="s">
        <v>12443</v>
      </c>
      <c r="D2632" s="1" t="s">
        <v>7210</v>
      </c>
      <c r="E2632" s="1">
        <v>737.0</v>
      </c>
      <c r="F2632" s="1">
        <v>516.27</v>
      </c>
      <c r="G2632" s="1" t="s">
        <v>7182</v>
      </c>
      <c r="H2632" s="12">
        <v>46001.0</v>
      </c>
      <c r="I2632" s="1">
        <v>12.0</v>
      </c>
      <c r="J2632" s="1">
        <v>2025.0</v>
      </c>
      <c r="K2632" s="1" t="s">
        <v>7164</v>
      </c>
      <c r="L2632" s="1">
        <v>391.5</v>
      </c>
      <c r="M2632" s="13">
        <v>380490.99</v>
      </c>
      <c r="N2632" s="1">
        <v>288535.5</v>
      </c>
      <c r="O2632" s="13"/>
    </row>
    <row r="2633">
      <c r="A2633" s="1" t="s">
        <v>12444</v>
      </c>
      <c r="B2633" s="1" t="s">
        <v>7166</v>
      </c>
      <c r="C2633" s="1" t="s">
        <v>12445</v>
      </c>
      <c r="D2633" s="1" t="s">
        <v>7188</v>
      </c>
      <c r="E2633" s="1">
        <v>609.0</v>
      </c>
      <c r="F2633" s="1">
        <v>483.77</v>
      </c>
      <c r="G2633" s="1" t="s">
        <v>7178</v>
      </c>
      <c r="H2633" s="12">
        <v>45803.0</v>
      </c>
      <c r="I2633" s="1">
        <v>5.0</v>
      </c>
      <c r="J2633" s="1">
        <v>2025.0</v>
      </c>
      <c r="K2633" s="1" t="s">
        <v>7170</v>
      </c>
      <c r="L2633" s="1">
        <v>267.8</v>
      </c>
      <c r="M2633" s="13">
        <v>294615.93</v>
      </c>
      <c r="N2633" s="1">
        <v>163090.2</v>
      </c>
      <c r="O2633" s="13"/>
    </row>
    <row r="2634">
      <c r="A2634" s="1" t="s">
        <v>12446</v>
      </c>
      <c r="B2634" s="1" t="s">
        <v>7202</v>
      </c>
      <c r="C2634" s="1" t="s">
        <v>12447</v>
      </c>
      <c r="D2634" s="1" t="s">
        <v>7213</v>
      </c>
      <c r="E2634" s="1">
        <v>494.0</v>
      </c>
      <c r="F2634" s="1">
        <v>464.41</v>
      </c>
      <c r="G2634" s="1" t="s">
        <v>7169</v>
      </c>
      <c r="H2634" s="12">
        <v>45868.0</v>
      </c>
      <c r="I2634" s="1">
        <v>7.0</v>
      </c>
      <c r="J2634" s="1">
        <v>2025.0</v>
      </c>
      <c r="K2634" s="1" t="s">
        <v>7170</v>
      </c>
      <c r="L2634" s="1">
        <v>128.7</v>
      </c>
      <c r="M2634" s="13">
        <v>229418.54</v>
      </c>
      <c r="N2634" s="1">
        <v>63577.8</v>
      </c>
      <c r="O2634" s="13"/>
    </row>
    <row r="2635">
      <c r="A2635" s="1" t="s">
        <v>12448</v>
      </c>
      <c r="B2635" s="1" t="s">
        <v>7206</v>
      </c>
      <c r="C2635" s="1" t="s">
        <v>12449</v>
      </c>
      <c r="D2635" s="1" t="s">
        <v>7188</v>
      </c>
      <c r="E2635" s="1">
        <v>668.0</v>
      </c>
      <c r="F2635" s="1">
        <v>449.14</v>
      </c>
      <c r="G2635" s="1" t="s">
        <v>7191</v>
      </c>
      <c r="H2635" s="12">
        <v>45903.0</v>
      </c>
      <c r="I2635" s="1">
        <v>9.0</v>
      </c>
      <c r="J2635" s="1">
        <v>2025.0</v>
      </c>
      <c r="K2635" s="1" t="s">
        <v>7170</v>
      </c>
      <c r="L2635" s="1">
        <v>115.6</v>
      </c>
      <c r="M2635" s="13">
        <v>300025.52</v>
      </c>
      <c r="N2635" s="1">
        <v>77220.8</v>
      </c>
      <c r="O2635" s="13"/>
    </row>
    <row r="2636">
      <c r="A2636" s="1" t="s">
        <v>12450</v>
      </c>
      <c r="B2636" s="1" t="s">
        <v>7176</v>
      </c>
      <c r="C2636" s="1" t="s">
        <v>12451</v>
      </c>
      <c r="D2636" s="1" t="s">
        <v>7213</v>
      </c>
      <c r="E2636" s="1">
        <v>490.0</v>
      </c>
      <c r="F2636" s="1">
        <v>351.21</v>
      </c>
      <c r="G2636" s="1" t="s">
        <v>7182</v>
      </c>
      <c r="H2636" s="12">
        <v>45692.0</v>
      </c>
      <c r="I2636" s="1">
        <v>2.0</v>
      </c>
      <c r="J2636" s="1">
        <v>2025.0</v>
      </c>
      <c r="K2636" s="1" t="s">
        <v>7164</v>
      </c>
      <c r="L2636" s="1">
        <v>244.4</v>
      </c>
      <c r="M2636" s="13">
        <v>172092.9</v>
      </c>
      <c r="N2636" s="1">
        <v>119756.0</v>
      </c>
      <c r="O2636" s="13"/>
    </row>
    <row r="2637">
      <c r="A2637" s="1" t="s">
        <v>12452</v>
      </c>
      <c r="B2637" s="1" t="s">
        <v>7180</v>
      </c>
      <c r="C2637" s="1" t="s">
        <v>12453</v>
      </c>
      <c r="D2637" s="1" t="s">
        <v>7188</v>
      </c>
      <c r="E2637" s="1">
        <v>620.0</v>
      </c>
      <c r="F2637" s="1">
        <v>374.38</v>
      </c>
      <c r="G2637" s="1" t="s">
        <v>7169</v>
      </c>
      <c r="H2637" s="12">
        <v>45913.0</v>
      </c>
      <c r="I2637" s="1">
        <v>9.0</v>
      </c>
      <c r="J2637" s="1">
        <v>2025.0</v>
      </c>
      <c r="K2637" s="1" t="s">
        <v>7164</v>
      </c>
      <c r="L2637" s="1">
        <v>491.5</v>
      </c>
      <c r="M2637" s="13">
        <v>232115.6</v>
      </c>
      <c r="N2637" s="1">
        <v>304730.0</v>
      </c>
      <c r="O2637" s="13"/>
    </row>
    <row r="2638">
      <c r="A2638" s="1" t="s">
        <v>12454</v>
      </c>
      <c r="B2638" s="1" t="s">
        <v>7206</v>
      </c>
      <c r="C2638" s="1" t="s">
        <v>12455</v>
      </c>
      <c r="D2638" s="1" t="s">
        <v>7188</v>
      </c>
      <c r="E2638" s="1">
        <v>952.0</v>
      </c>
      <c r="F2638" s="1">
        <v>493.64</v>
      </c>
      <c r="G2638" s="1" t="s">
        <v>7191</v>
      </c>
      <c r="H2638" s="12">
        <v>45778.0</v>
      </c>
      <c r="I2638" s="1">
        <v>5.0</v>
      </c>
      <c r="J2638" s="1">
        <v>2025.0</v>
      </c>
      <c r="K2638" s="1" t="s">
        <v>7170</v>
      </c>
      <c r="L2638" s="1">
        <v>179.1</v>
      </c>
      <c r="M2638" s="13">
        <v>469945.28</v>
      </c>
      <c r="N2638" s="1">
        <v>170503.2</v>
      </c>
      <c r="O2638" s="13"/>
    </row>
    <row r="2639">
      <c r="A2639" s="1" t="s">
        <v>12456</v>
      </c>
      <c r="B2639" s="1" t="s">
        <v>7160</v>
      </c>
      <c r="C2639" s="1" t="s">
        <v>12457</v>
      </c>
      <c r="D2639" s="1" t="s">
        <v>7162</v>
      </c>
      <c r="E2639" s="1">
        <v>146.0</v>
      </c>
      <c r="F2639" s="1">
        <v>465.51</v>
      </c>
      <c r="G2639" s="1" t="s">
        <v>7163</v>
      </c>
      <c r="H2639" s="12">
        <v>45868.0</v>
      </c>
      <c r="I2639" s="1">
        <v>7.0</v>
      </c>
      <c r="J2639" s="1">
        <v>2025.0</v>
      </c>
      <c r="K2639" s="1" t="s">
        <v>7170</v>
      </c>
      <c r="L2639" s="1">
        <v>365.6</v>
      </c>
      <c r="M2639" s="13">
        <v>67964.46</v>
      </c>
      <c r="N2639" s="1">
        <v>53377.6</v>
      </c>
      <c r="O2639" s="13"/>
    </row>
    <row r="2640">
      <c r="A2640" s="1" t="s">
        <v>12458</v>
      </c>
      <c r="B2640" s="1" t="s">
        <v>7180</v>
      </c>
      <c r="C2640" s="1" t="s">
        <v>12459</v>
      </c>
      <c r="D2640" s="1" t="s">
        <v>7188</v>
      </c>
      <c r="E2640" s="1">
        <v>219.0</v>
      </c>
      <c r="F2640" s="1">
        <v>387.28</v>
      </c>
      <c r="G2640" s="1" t="s">
        <v>7169</v>
      </c>
      <c r="H2640" s="12">
        <v>45775.0</v>
      </c>
      <c r="I2640" s="1">
        <v>4.0</v>
      </c>
      <c r="J2640" s="1">
        <v>2025.0</v>
      </c>
      <c r="K2640" s="1" t="s">
        <v>7170</v>
      </c>
      <c r="L2640" s="1">
        <v>168.0</v>
      </c>
      <c r="M2640" s="13">
        <v>84814.32</v>
      </c>
      <c r="N2640" s="1">
        <v>36792.0</v>
      </c>
      <c r="O2640" s="13"/>
    </row>
    <row r="2641">
      <c r="A2641" s="1" t="s">
        <v>12460</v>
      </c>
      <c r="B2641" s="1" t="s">
        <v>7172</v>
      </c>
      <c r="C2641" s="1" t="s">
        <v>12461</v>
      </c>
      <c r="D2641" s="1" t="s">
        <v>7210</v>
      </c>
      <c r="E2641" s="1">
        <v>721.0</v>
      </c>
      <c r="F2641" s="1">
        <v>543.1</v>
      </c>
      <c r="G2641" s="1" t="s">
        <v>7163</v>
      </c>
      <c r="H2641" s="12">
        <v>45736.0</v>
      </c>
      <c r="I2641" s="1">
        <v>3.0</v>
      </c>
      <c r="J2641" s="1">
        <v>2025.0</v>
      </c>
      <c r="K2641" s="1" t="s">
        <v>7170</v>
      </c>
      <c r="L2641" s="1">
        <v>402.3</v>
      </c>
      <c r="M2641" s="13">
        <v>391575.1</v>
      </c>
      <c r="N2641" s="1">
        <v>290058.3</v>
      </c>
      <c r="O2641" s="13"/>
    </row>
    <row r="2642">
      <c r="A2642" s="1" t="s">
        <v>12462</v>
      </c>
      <c r="B2642" s="1" t="s">
        <v>7206</v>
      </c>
      <c r="C2642" s="1" t="s">
        <v>12463</v>
      </c>
      <c r="D2642" s="1" t="s">
        <v>7188</v>
      </c>
      <c r="E2642" s="1">
        <v>342.0</v>
      </c>
      <c r="F2642" s="1">
        <v>562.13</v>
      </c>
      <c r="G2642" s="1" t="s">
        <v>7191</v>
      </c>
      <c r="H2642" s="12">
        <v>45890.0</v>
      </c>
      <c r="I2642" s="1">
        <v>8.0</v>
      </c>
      <c r="J2642" s="1">
        <v>2025.0</v>
      </c>
      <c r="K2642" s="1" t="s">
        <v>7170</v>
      </c>
      <c r="L2642" s="1">
        <v>276.2</v>
      </c>
      <c r="M2642" s="13">
        <v>192248.46</v>
      </c>
      <c r="N2642" s="1">
        <v>94460.4</v>
      </c>
      <c r="O2642" s="13"/>
    </row>
    <row r="2643">
      <c r="A2643" s="1" t="s">
        <v>12464</v>
      </c>
      <c r="B2643" s="1" t="s">
        <v>7206</v>
      </c>
      <c r="C2643" s="1" t="s">
        <v>12465</v>
      </c>
      <c r="D2643" s="1" t="s">
        <v>7168</v>
      </c>
      <c r="E2643" s="1">
        <v>953.0</v>
      </c>
      <c r="F2643" s="1">
        <v>556.11</v>
      </c>
      <c r="G2643" s="1" t="s">
        <v>7204</v>
      </c>
      <c r="H2643" s="12">
        <v>45662.0</v>
      </c>
      <c r="I2643" s="1">
        <v>1.0</v>
      </c>
      <c r="J2643" s="1">
        <v>2025.0</v>
      </c>
      <c r="K2643" s="1" t="s">
        <v>7170</v>
      </c>
      <c r="L2643" s="1">
        <v>100.2</v>
      </c>
      <c r="M2643" s="13">
        <v>529972.83</v>
      </c>
      <c r="N2643" s="1">
        <v>95490.6</v>
      </c>
      <c r="O2643" s="13"/>
    </row>
    <row r="2644">
      <c r="A2644" s="1" t="s">
        <v>12466</v>
      </c>
      <c r="B2644" s="1" t="s">
        <v>7176</v>
      </c>
      <c r="C2644" s="1" t="s">
        <v>12467</v>
      </c>
      <c r="D2644" s="1" t="s">
        <v>7168</v>
      </c>
      <c r="E2644" s="1">
        <v>951.0</v>
      </c>
      <c r="F2644" s="1">
        <v>313.62</v>
      </c>
      <c r="G2644" s="1" t="s">
        <v>7163</v>
      </c>
      <c r="H2644" s="12">
        <v>45705.0</v>
      </c>
      <c r="I2644" s="1">
        <v>2.0</v>
      </c>
      <c r="J2644" s="1">
        <v>2025.0</v>
      </c>
      <c r="K2644" s="1" t="s">
        <v>7164</v>
      </c>
      <c r="L2644" s="1">
        <v>345.7</v>
      </c>
      <c r="M2644" s="13">
        <v>298252.62</v>
      </c>
      <c r="N2644" s="1">
        <v>328760.7</v>
      </c>
      <c r="O2644" s="13"/>
    </row>
    <row r="2645">
      <c r="A2645" s="1" t="s">
        <v>12468</v>
      </c>
      <c r="B2645" s="1" t="s">
        <v>7206</v>
      </c>
      <c r="C2645" s="1" t="s">
        <v>12469</v>
      </c>
      <c r="D2645" s="1" t="s">
        <v>7188</v>
      </c>
      <c r="E2645" s="1">
        <v>657.0</v>
      </c>
      <c r="F2645" s="1">
        <v>483.84</v>
      </c>
      <c r="G2645" s="1" t="s">
        <v>7191</v>
      </c>
      <c r="H2645" s="12">
        <v>45759.0</v>
      </c>
      <c r="I2645" s="1">
        <v>4.0</v>
      </c>
      <c r="J2645" s="1">
        <v>2025.0</v>
      </c>
      <c r="K2645" s="1" t="s">
        <v>7164</v>
      </c>
      <c r="L2645" s="1">
        <v>403.9</v>
      </c>
      <c r="M2645" s="13">
        <v>317882.88</v>
      </c>
      <c r="N2645" s="1">
        <v>265362.3</v>
      </c>
      <c r="O2645" s="13"/>
    </row>
    <row r="2646">
      <c r="A2646" s="1" t="s">
        <v>12470</v>
      </c>
      <c r="B2646" s="1" t="s">
        <v>7166</v>
      </c>
      <c r="C2646" s="1" t="s">
        <v>12471</v>
      </c>
      <c r="D2646" s="1" t="s">
        <v>7210</v>
      </c>
      <c r="E2646" s="1">
        <v>799.0</v>
      </c>
      <c r="F2646" s="1">
        <v>546.11</v>
      </c>
      <c r="G2646" s="1" t="s">
        <v>7185</v>
      </c>
      <c r="H2646" s="12">
        <v>45890.0</v>
      </c>
      <c r="I2646" s="1">
        <v>8.0</v>
      </c>
      <c r="J2646" s="1">
        <v>2025.0</v>
      </c>
      <c r="K2646" s="1" t="s">
        <v>7170</v>
      </c>
      <c r="L2646" s="1">
        <v>489.5</v>
      </c>
      <c r="M2646" s="13">
        <v>436341.89</v>
      </c>
      <c r="N2646" s="1">
        <v>391110.5</v>
      </c>
      <c r="O2646" s="13"/>
    </row>
    <row r="2647">
      <c r="A2647" s="1" t="s">
        <v>12472</v>
      </c>
      <c r="B2647" s="1" t="s">
        <v>7206</v>
      </c>
      <c r="C2647" s="1" t="s">
        <v>12473</v>
      </c>
      <c r="D2647" s="1" t="s">
        <v>7188</v>
      </c>
      <c r="E2647" s="1">
        <v>944.0</v>
      </c>
      <c r="F2647" s="1">
        <v>327.91</v>
      </c>
      <c r="G2647" s="1" t="s">
        <v>7191</v>
      </c>
      <c r="H2647" s="12">
        <v>45978.0</v>
      </c>
      <c r="I2647" s="1">
        <v>11.0</v>
      </c>
      <c r="J2647" s="1">
        <v>2025.0</v>
      </c>
      <c r="K2647" s="1" t="s">
        <v>7170</v>
      </c>
      <c r="L2647" s="1">
        <v>476.4</v>
      </c>
      <c r="M2647" s="13">
        <v>309547.04</v>
      </c>
      <c r="N2647" s="1">
        <v>449721.6</v>
      </c>
      <c r="O2647" s="13"/>
    </row>
    <row r="2648">
      <c r="A2648" s="1" t="s">
        <v>12474</v>
      </c>
      <c r="B2648" s="1" t="s">
        <v>7202</v>
      </c>
      <c r="C2648" s="1" t="s">
        <v>12475</v>
      </c>
      <c r="D2648" s="1" t="s">
        <v>7198</v>
      </c>
      <c r="E2648" s="1">
        <v>850.0</v>
      </c>
      <c r="F2648" s="1">
        <v>346.81</v>
      </c>
      <c r="G2648" s="1" t="s">
        <v>7163</v>
      </c>
      <c r="H2648" s="12">
        <v>45731.0</v>
      </c>
      <c r="I2648" s="1">
        <v>3.0</v>
      </c>
      <c r="J2648" s="1">
        <v>2025.0</v>
      </c>
      <c r="K2648" s="1" t="s">
        <v>7164</v>
      </c>
      <c r="L2648" s="1">
        <v>499.5</v>
      </c>
      <c r="M2648" s="13">
        <v>294788.5</v>
      </c>
      <c r="N2648" s="1">
        <v>424575.0</v>
      </c>
      <c r="O2648" s="13"/>
    </row>
    <row r="2649">
      <c r="A2649" s="1" t="s">
        <v>12476</v>
      </c>
      <c r="B2649" s="1" t="s">
        <v>7202</v>
      </c>
      <c r="C2649" s="1" t="s">
        <v>12477</v>
      </c>
      <c r="D2649" s="1" t="s">
        <v>7168</v>
      </c>
      <c r="E2649" s="1">
        <v>965.0</v>
      </c>
      <c r="F2649" s="1">
        <v>467.81</v>
      </c>
      <c r="G2649" s="1" t="s">
        <v>7204</v>
      </c>
      <c r="H2649" s="12">
        <v>45752.0</v>
      </c>
      <c r="I2649" s="1">
        <v>4.0</v>
      </c>
      <c r="J2649" s="1">
        <v>2025.0</v>
      </c>
      <c r="K2649" s="1" t="s">
        <v>7164</v>
      </c>
      <c r="L2649" s="1">
        <v>437.5</v>
      </c>
      <c r="M2649" s="13">
        <v>451436.65</v>
      </c>
      <c r="N2649" s="1">
        <v>422187.5</v>
      </c>
      <c r="O2649" s="13"/>
    </row>
    <row r="2650">
      <c r="A2650" s="1" t="s">
        <v>12478</v>
      </c>
      <c r="B2650" s="1" t="s">
        <v>7180</v>
      </c>
      <c r="C2650" s="1" t="s">
        <v>12479</v>
      </c>
      <c r="D2650" s="1" t="s">
        <v>7174</v>
      </c>
      <c r="E2650" s="1">
        <v>391.0</v>
      </c>
      <c r="F2650" s="1">
        <v>460.82</v>
      </c>
      <c r="G2650" s="1" t="s">
        <v>7204</v>
      </c>
      <c r="H2650" s="12">
        <v>45770.0</v>
      </c>
      <c r="I2650" s="1">
        <v>4.0</v>
      </c>
      <c r="J2650" s="1">
        <v>2025.0</v>
      </c>
      <c r="K2650" s="1" t="s">
        <v>7164</v>
      </c>
      <c r="L2650" s="1">
        <v>430.4</v>
      </c>
      <c r="M2650" s="13">
        <v>180180.62</v>
      </c>
      <c r="N2650" s="1">
        <v>168286.4</v>
      </c>
      <c r="O2650" s="13"/>
    </row>
    <row r="2651">
      <c r="A2651" s="1" t="s">
        <v>12480</v>
      </c>
      <c r="B2651" s="1" t="s">
        <v>7176</v>
      </c>
      <c r="C2651" s="1" t="s">
        <v>12481</v>
      </c>
      <c r="D2651" s="1" t="s">
        <v>7168</v>
      </c>
      <c r="E2651" s="1">
        <v>540.0</v>
      </c>
      <c r="F2651" s="1">
        <v>337.59</v>
      </c>
      <c r="G2651" s="1" t="s">
        <v>7178</v>
      </c>
      <c r="H2651" s="12">
        <v>45944.0</v>
      </c>
      <c r="I2651" s="1">
        <v>10.0</v>
      </c>
      <c r="J2651" s="1">
        <v>2025.0</v>
      </c>
      <c r="K2651" s="1" t="s">
        <v>7170</v>
      </c>
      <c r="L2651" s="1">
        <v>142.2</v>
      </c>
      <c r="M2651" s="13">
        <v>182298.6</v>
      </c>
      <c r="N2651" s="1">
        <v>76788.0</v>
      </c>
      <c r="O2651" s="13"/>
    </row>
    <row r="2652">
      <c r="A2652" s="1" t="s">
        <v>12482</v>
      </c>
      <c r="B2652" s="1" t="s">
        <v>7180</v>
      </c>
      <c r="C2652" s="1" t="s">
        <v>12483</v>
      </c>
      <c r="D2652" s="1" t="s">
        <v>7198</v>
      </c>
      <c r="E2652" s="1">
        <v>403.0</v>
      </c>
      <c r="F2652" s="1">
        <v>422.16</v>
      </c>
      <c r="G2652" s="1" t="s">
        <v>7178</v>
      </c>
      <c r="H2652" s="12">
        <v>45760.0</v>
      </c>
      <c r="I2652" s="1">
        <v>4.0</v>
      </c>
      <c r="J2652" s="1">
        <v>2025.0</v>
      </c>
      <c r="K2652" s="1" t="s">
        <v>7164</v>
      </c>
      <c r="L2652" s="1">
        <v>477.4</v>
      </c>
      <c r="M2652" s="13">
        <v>170130.48</v>
      </c>
      <c r="N2652" s="1">
        <v>192392.2</v>
      </c>
      <c r="O2652" s="13"/>
    </row>
    <row r="2653">
      <c r="A2653" s="1" t="s">
        <v>12484</v>
      </c>
      <c r="B2653" s="1" t="s">
        <v>7206</v>
      </c>
      <c r="C2653" s="1" t="s">
        <v>12485</v>
      </c>
      <c r="D2653" s="1" t="s">
        <v>7188</v>
      </c>
      <c r="E2653" s="1">
        <v>443.0</v>
      </c>
      <c r="F2653" s="1">
        <v>303.73</v>
      </c>
      <c r="G2653" s="1" t="s">
        <v>7185</v>
      </c>
      <c r="H2653" s="12">
        <v>45817.0</v>
      </c>
      <c r="I2653" s="1">
        <v>6.0</v>
      </c>
      <c r="J2653" s="1">
        <v>2025.0</v>
      </c>
      <c r="K2653" s="1" t="s">
        <v>7170</v>
      </c>
      <c r="L2653" s="1">
        <v>458.9</v>
      </c>
      <c r="M2653" s="13">
        <v>134552.39</v>
      </c>
      <c r="N2653" s="1">
        <v>203292.7</v>
      </c>
      <c r="O2653" s="13"/>
    </row>
    <row r="2654">
      <c r="A2654" s="1" t="s">
        <v>12486</v>
      </c>
      <c r="B2654" s="1" t="s">
        <v>7160</v>
      </c>
      <c r="C2654" s="1" t="s">
        <v>12487</v>
      </c>
      <c r="D2654" s="1" t="s">
        <v>7168</v>
      </c>
      <c r="E2654" s="1">
        <v>460.0</v>
      </c>
      <c r="F2654" s="1">
        <v>591.21</v>
      </c>
      <c r="G2654" s="1" t="s">
        <v>7185</v>
      </c>
      <c r="H2654" s="12">
        <v>45968.0</v>
      </c>
      <c r="I2654" s="1">
        <v>11.0</v>
      </c>
      <c r="J2654" s="1">
        <v>2025.0</v>
      </c>
      <c r="K2654" s="1" t="s">
        <v>7164</v>
      </c>
      <c r="L2654" s="1">
        <v>208.5</v>
      </c>
      <c r="M2654" s="13">
        <v>271956.6</v>
      </c>
      <c r="N2654" s="1">
        <v>95910.0</v>
      </c>
      <c r="O2654" s="13"/>
    </row>
    <row r="2655">
      <c r="A2655" s="1" t="s">
        <v>12488</v>
      </c>
      <c r="B2655" s="1" t="s">
        <v>7180</v>
      </c>
      <c r="C2655" s="1" t="s">
        <v>12489</v>
      </c>
      <c r="D2655" s="1" t="s">
        <v>7198</v>
      </c>
      <c r="E2655" s="1">
        <v>810.0</v>
      </c>
      <c r="F2655" s="1">
        <v>467.9</v>
      </c>
      <c r="G2655" s="1" t="s">
        <v>7169</v>
      </c>
      <c r="H2655" s="12">
        <v>46002.0</v>
      </c>
      <c r="I2655" s="1">
        <v>12.0</v>
      </c>
      <c r="J2655" s="1">
        <v>2025.0</v>
      </c>
      <c r="K2655" s="1" t="s">
        <v>7164</v>
      </c>
      <c r="L2655" s="1">
        <v>185.7</v>
      </c>
      <c r="M2655" s="13">
        <v>378999.0</v>
      </c>
      <c r="N2655" s="1">
        <v>150417.0</v>
      </c>
      <c r="O2655" s="13"/>
    </row>
    <row r="2656">
      <c r="A2656" s="1" t="s">
        <v>12490</v>
      </c>
      <c r="B2656" s="1" t="s">
        <v>7160</v>
      </c>
      <c r="C2656" s="1" t="s">
        <v>12491</v>
      </c>
      <c r="D2656" s="1" t="s">
        <v>7162</v>
      </c>
      <c r="E2656" s="1">
        <v>267.0</v>
      </c>
      <c r="F2656" s="1">
        <v>349.1</v>
      </c>
      <c r="G2656" s="1" t="s">
        <v>7185</v>
      </c>
      <c r="H2656" s="12">
        <v>45943.0</v>
      </c>
      <c r="I2656" s="1">
        <v>10.0</v>
      </c>
      <c r="J2656" s="1">
        <v>2025.0</v>
      </c>
      <c r="K2656" s="1" t="s">
        <v>7164</v>
      </c>
      <c r="L2656" s="1">
        <v>238.4</v>
      </c>
      <c r="M2656" s="13">
        <v>93209.7</v>
      </c>
      <c r="N2656" s="1">
        <v>63652.8</v>
      </c>
      <c r="O2656" s="13"/>
    </row>
    <row r="2657">
      <c r="A2657" s="1" t="s">
        <v>12492</v>
      </c>
      <c r="B2657" s="1" t="s">
        <v>7180</v>
      </c>
      <c r="C2657" s="1" t="s">
        <v>12493</v>
      </c>
      <c r="D2657" s="1" t="s">
        <v>7162</v>
      </c>
      <c r="E2657" s="1">
        <v>678.0</v>
      </c>
      <c r="F2657" s="1">
        <v>462.02</v>
      </c>
      <c r="G2657" s="1" t="s">
        <v>7182</v>
      </c>
      <c r="H2657" s="12">
        <v>45879.0</v>
      </c>
      <c r="I2657" s="1">
        <v>8.0</v>
      </c>
      <c r="J2657" s="1">
        <v>2025.0</v>
      </c>
      <c r="K2657" s="1" t="s">
        <v>7164</v>
      </c>
      <c r="L2657" s="1">
        <v>248.0</v>
      </c>
      <c r="M2657" s="13">
        <v>313249.56</v>
      </c>
      <c r="N2657" s="1">
        <v>168144.0</v>
      </c>
      <c r="O2657" s="13"/>
    </row>
    <row r="2658">
      <c r="A2658" s="1" t="s">
        <v>12494</v>
      </c>
      <c r="B2658" s="1" t="s">
        <v>7176</v>
      </c>
      <c r="C2658" s="1" t="s">
        <v>12495</v>
      </c>
      <c r="D2658" s="1" t="s">
        <v>7174</v>
      </c>
      <c r="E2658" s="1">
        <v>589.0</v>
      </c>
      <c r="F2658" s="1">
        <v>593.08</v>
      </c>
      <c r="G2658" s="1" t="s">
        <v>7204</v>
      </c>
      <c r="H2658" s="12">
        <v>45937.0</v>
      </c>
      <c r="I2658" s="1">
        <v>10.0</v>
      </c>
      <c r="J2658" s="1">
        <v>2025.0</v>
      </c>
      <c r="K2658" s="1" t="s">
        <v>7164</v>
      </c>
      <c r="L2658" s="1">
        <v>350.3</v>
      </c>
      <c r="M2658" s="13">
        <v>349324.12</v>
      </c>
      <c r="N2658" s="1">
        <v>206326.7</v>
      </c>
      <c r="O2658" s="13"/>
    </row>
    <row r="2659">
      <c r="A2659" s="1" t="s">
        <v>12496</v>
      </c>
      <c r="B2659" s="1" t="s">
        <v>7160</v>
      </c>
      <c r="C2659" s="1" t="s">
        <v>12497</v>
      </c>
      <c r="D2659" s="1" t="s">
        <v>7168</v>
      </c>
      <c r="E2659" s="1">
        <v>903.0</v>
      </c>
      <c r="F2659" s="1">
        <v>326.17</v>
      </c>
      <c r="G2659" s="1" t="s">
        <v>7169</v>
      </c>
      <c r="H2659" s="12">
        <v>45994.0</v>
      </c>
      <c r="I2659" s="1">
        <v>12.0</v>
      </c>
      <c r="J2659" s="1">
        <v>2025.0</v>
      </c>
      <c r="K2659" s="1" t="s">
        <v>7164</v>
      </c>
      <c r="L2659" s="1">
        <v>342.5</v>
      </c>
      <c r="M2659" s="13">
        <v>294531.51</v>
      </c>
      <c r="N2659" s="1">
        <v>309277.5</v>
      </c>
      <c r="O2659" s="13"/>
    </row>
    <row r="2660">
      <c r="A2660" s="1" t="s">
        <v>12498</v>
      </c>
      <c r="B2660" s="1" t="s">
        <v>7206</v>
      </c>
      <c r="C2660" s="1" t="s">
        <v>12499</v>
      </c>
      <c r="D2660" s="1" t="s">
        <v>7188</v>
      </c>
      <c r="E2660" s="1">
        <v>883.0</v>
      </c>
      <c r="F2660" s="1">
        <v>543.42</v>
      </c>
      <c r="G2660" s="1" t="s">
        <v>7191</v>
      </c>
      <c r="H2660" s="12">
        <v>45788.0</v>
      </c>
      <c r="I2660" s="1">
        <v>5.0</v>
      </c>
      <c r="J2660" s="1">
        <v>2025.0</v>
      </c>
      <c r="K2660" s="1" t="s">
        <v>7170</v>
      </c>
      <c r="L2660" s="1">
        <v>155.9</v>
      </c>
      <c r="M2660" s="13">
        <v>479839.86</v>
      </c>
      <c r="N2660" s="1">
        <v>137659.7</v>
      </c>
      <c r="O2660" s="13"/>
    </row>
    <row r="2661">
      <c r="A2661" s="1" t="s">
        <v>12500</v>
      </c>
      <c r="B2661" s="1" t="s">
        <v>7180</v>
      </c>
      <c r="C2661" s="1" t="s">
        <v>12501</v>
      </c>
      <c r="D2661" s="1" t="s">
        <v>7162</v>
      </c>
      <c r="E2661" s="1">
        <v>189.0</v>
      </c>
      <c r="F2661" s="1">
        <v>409.72</v>
      </c>
      <c r="G2661" s="1" t="s">
        <v>7178</v>
      </c>
      <c r="H2661" s="12">
        <v>45737.0</v>
      </c>
      <c r="I2661" s="1">
        <v>3.0</v>
      </c>
      <c r="J2661" s="1">
        <v>2025.0</v>
      </c>
      <c r="K2661" s="1" t="s">
        <v>7164</v>
      </c>
      <c r="L2661" s="1">
        <v>171.2</v>
      </c>
      <c r="M2661" s="13">
        <v>77437.08</v>
      </c>
      <c r="N2661" s="1">
        <v>32356.8</v>
      </c>
      <c r="O2661" s="13"/>
    </row>
    <row r="2662">
      <c r="A2662" s="1" t="s">
        <v>12502</v>
      </c>
      <c r="B2662" s="1" t="s">
        <v>7206</v>
      </c>
      <c r="C2662" s="1" t="s">
        <v>12503</v>
      </c>
      <c r="D2662" s="1" t="s">
        <v>7188</v>
      </c>
      <c r="E2662" s="1">
        <v>303.0</v>
      </c>
      <c r="F2662" s="1">
        <v>599.21</v>
      </c>
      <c r="G2662" s="1" t="s">
        <v>7191</v>
      </c>
      <c r="H2662" s="12">
        <v>45680.0</v>
      </c>
      <c r="I2662" s="1">
        <v>1.0</v>
      </c>
      <c r="J2662" s="1">
        <v>2025.0</v>
      </c>
      <c r="K2662" s="1" t="s">
        <v>7170</v>
      </c>
      <c r="L2662" s="1">
        <v>439.9</v>
      </c>
      <c r="M2662" s="13">
        <v>181560.63</v>
      </c>
      <c r="N2662" s="1">
        <v>133289.7</v>
      </c>
      <c r="O2662" s="13"/>
    </row>
    <row r="2663">
      <c r="A2663" s="1" t="s">
        <v>12504</v>
      </c>
      <c r="B2663" s="1" t="s">
        <v>7160</v>
      </c>
      <c r="C2663" s="1" t="s">
        <v>12505</v>
      </c>
      <c r="D2663" s="1" t="s">
        <v>7213</v>
      </c>
      <c r="E2663" s="1">
        <v>720.0</v>
      </c>
      <c r="F2663" s="1">
        <v>462.65</v>
      </c>
      <c r="G2663" s="1" t="s">
        <v>7169</v>
      </c>
      <c r="H2663" s="12">
        <v>45945.0</v>
      </c>
      <c r="I2663" s="1">
        <v>10.0</v>
      </c>
      <c r="J2663" s="1">
        <v>2025.0</v>
      </c>
      <c r="K2663" s="1" t="s">
        <v>7170</v>
      </c>
      <c r="L2663" s="1">
        <v>426.7</v>
      </c>
      <c r="M2663" s="13">
        <v>333108.0</v>
      </c>
      <c r="N2663" s="1">
        <v>307224.0</v>
      </c>
      <c r="O2663" s="13"/>
    </row>
    <row r="2664">
      <c r="A2664" s="1" t="s">
        <v>12506</v>
      </c>
      <c r="B2664" s="1" t="s">
        <v>7172</v>
      </c>
      <c r="C2664" s="1" t="s">
        <v>12507</v>
      </c>
      <c r="D2664" s="1" t="s">
        <v>7210</v>
      </c>
      <c r="E2664" s="1">
        <v>902.0</v>
      </c>
      <c r="F2664" s="1">
        <v>466.59</v>
      </c>
      <c r="G2664" s="1" t="s">
        <v>7182</v>
      </c>
      <c r="H2664" s="12">
        <v>45660.0</v>
      </c>
      <c r="I2664" s="1">
        <v>1.0</v>
      </c>
      <c r="J2664" s="1">
        <v>2025.0</v>
      </c>
      <c r="K2664" s="1" t="s">
        <v>7164</v>
      </c>
      <c r="L2664" s="1">
        <v>375.6</v>
      </c>
      <c r="M2664" s="13">
        <v>420864.18</v>
      </c>
      <c r="N2664" s="1">
        <v>338791.2</v>
      </c>
      <c r="O2664" s="13"/>
    </row>
    <row r="2665">
      <c r="A2665" s="1" t="s">
        <v>12508</v>
      </c>
      <c r="B2665" s="1" t="s">
        <v>7206</v>
      </c>
      <c r="C2665" s="1" t="s">
        <v>12509</v>
      </c>
      <c r="D2665" s="1" t="s">
        <v>7188</v>
      </c>
      <c r="E2665" s="1">
        <v>599.0</v>
      </c>
      <c r="F2665" s="1">
        <v>403.23</v>
      </c>
      <c r="G2665" s="1" t="s">
        <v>7191</v>
      </c>
      <c r="H2665" s="12">
        <v>45668.0</v>
      </c>
      <c r="I2665" s="1">
        <v>1.0</v>
      </c>
      <c r="J2665" s="1">
        <v>2025.0</v>
      </c>
      <c r="K2665" s="1" t="s">
        <v>7170</v>
      </c>
      <c r="L2665" s="1">
        <v>380.5</v>
      </c>
      <c r="M2665" s="13">
        <v>241534.77</v>
      </c>
      <c r="N2665" s="1">
        <v>227919.5</v>
      </c>
      <c r="O2665" s="13"/>
    </row>
    <row r="2666">
      <c r="A2666" s="1" t="s">
        <v>12510</v>
      </c>
      <c r="B2666" s="1" t="s">
        <v>7206</v>
      </c>
      <c r="C2666" s="1" t="s">
        <v>12511</v>
      </c>
      <c r="D2666" s="1" t="s">
        <v>7210</v>
      </c>
      <c r="E2666" s="1">
        <v>105.0</v>
      </c>
      <c r="F2666" s="1">
        <v>509.98</v>
      </c>
      <c r="G2666" s="1" t="s">
        <v>7163</v>
      </c>
      <c r="H2666" s="12">
        <v>45666.0</v>
      </c>
      <c r="I2666" s="1">
        <v>1.0</v>
      </c>
      <c r="J2666" s="1">
        <v>2025.0</v>
      </c>
      <c r="K2666" s="1" t="s">
        <v>7164</v>
      </c>
      <c r="L2666" s="1">
        <v>482.9</v>
      </c>
      <c r="M2666" s="13">
        <v>53547.9</v>
      </c>
      <c r="N2666" s="1">
        <v>50704.5</v>
      </c>
      <c r="O2666" s="13"/>
    </row>
    <row r="2667">
      <c r="A2667" s="1" t="s">
        <v>12512</v>
      </c>
      <c r="B2667" s="1" t="s">
        <v>7202</v>
      </c>
      <c r="C2667" s="1" t="s">
        <v>12513</v>
      </c>
      <c r="D2667" s="1" t="s">
        <v>7174</v>
      </c>
      <c r="E2667" s="1">
        <v>210.0</v>
      </c>
      <c r="F2667" s="1">
        <v>502.38</v>
      </c>
      <c r="G2667" s="1" t="s">
        <v>7185</v>
      </c>
      <c r="H2667" s="12">
        <v>45829.0</v>
      </c>
      <c r="I2667" s="1">
        <v>6.0</v>
      </c>
      <c r="J2667" s="1">
        <v>2025.0</v>
      </c>
      <c r="K2667" s="1" t="s">
        <v>7164</v>
      </c>
      <c r="L2667" s="1">
        <v>421.9</v>
      </c>
      <c r="M2667" s="13">
        <v>105499.8</v>
      </c>
      <c r="N2667" s="1">
        <v>88599.0</v>
      </c>
      <c r="O2667" s="13"/>
    </row>
    <row r="2668">
      <c r="A2668" s="1" t="s">
        <v>12514</v>
      </c>
      <c r="B2668" s="1" t="s">
        <v>7206</v>
      </c>
      <c r="C2668" s="1" t="s">
        <v>12515</v>
      </c>
      <c r="D2668" s="1" t="s">
        <v>7198</v>
      </c>
      <c r="E2668" s="1">
        <v>499.0</v>
      </c>
      <c r="F2668" s="1">
        <v>476.99</v>
      </c>
      <c r="G2668" s="1" t="s">
        <v>7191</v>
      </c>
      <c r="H2668" s="12">
        <v>45905.0</v>
      </c>
      <c r="I2668" s="1">
        <v>9.0</v>
      </c>
      <c r="J2668" s="1">
        <v>2025.0</v>
      </c>
      <c r="K2668" s="1" t="s">
        <v>7170</v>
      </c>
      <c r="L2668" s="1">
        <v>425.8</v>
      </c>
      <c r="M2668" s="13">
        <v>238018.01</v>
      </c>
      <c r="N2668" s="1">
        <v>212474.2</v>
      </c>
      <c r="O2668" s="13"/>
    </row>
    <row r="2669">
      <c r="A2669" s="1" t="s">
        <v>12516</v>
      </c>
      <c r="B2669" s="1" t="s">
        <v>7172</v>
      </c>
      <c r="C2669" s="1" t="s">
        <v>12517</v>
      </c>
      <c r="D2669" s="1" t="s">
        <v>7174</v>
      </c>
      <c r="E2669" s="1">
        <v>977.0</v>
      </c>
      <c r="F2669" s="1">
        <v>402.8</v>
      </c>
      <c r="G2669" s="1" t="s">
        <v>7182</v>
      </c>
      <c r="H2669" s="12">
        <v>45732.0</v>
      </c>
      <c r="I2669" s="1">
        <v>3.0</v>
      </c>
      <c r="J2669" s="1">
        <v>2025.0</v>
      </c>
      <c r="K2669" s="1" t="s">
        <v>7170</v>
      </c>
      <c r="L2669" s="1">
        <v>331.5</v>
      </c>
      <c r="M2669" s="13">
        <v>393535.6</v>
      </c>
      <c r="N2669" s="1">
        <v>323875.5</v>
      </c>
      <c r="O2669" s="13"/>
    </row>
    <row r="2670">
      <c r="A2670" s="1" t="s">
        <v>12518</v>
      </c>
      <c r="B2670" s="1" t="s">
        <v>7166</v>
      </c>
      <c r="C2670" s="1" t="s">
        <v>12519</v>
      </c>
      <c r="D2670" s="1" t="s">
        <v>7188</v>
      </c>
      <c r="E2670" s="1">
        <v>144.0</v>
      </c>
      <c r="F2670" s="1">
        <v>584.18</v>
      </c>
      <c r="G2670" s="1" t="s">
        <v>7185</v>
      </c>
      <c r="H2670" s="12">
        <v>45825.0</v>
      </c>
      <c r="I2670" s="1">
        <v>6.0</v>
      </c>
      <c r="J2670" s="1">
        <v>2025.0</v>
      </c>
      <c r="K2670" s="1" t="s">
        <v>7164</v>
      </c>
      <c r="L2670" s="1">
        <v>326.2</v>
      </c>
      <c r="M2670" s="13">
        <v>84121.92</v>
      </c>
      <c r="N2670" s="1">
        <v>46972.8</v>
      </c>
      <c r="O2670" s="13"/>
    </row>
    <row r="2671">
      <c r="A2671" s="1" t="s">
        <v>12520</v>
      </c>
      <c r="B2671" s="1" t="s">
        <v>7206</v>
      </c>
      <c r="C2671" s="1" t="s">
        <v>12521</v>
      </c>
      <c r="D2671" s="1" t="s">
        <v>7188</v>
      </c>
      <c r="E2671" s="1">
        <v>658.0</v>
      </c>
      <c r="F2671" s="1">
        <v>314.38</v>
      </c>
      <c r="G2671" s="1" t="s">
        <v>7185</v>
      </c>
      <c r="H2671" s="12">
        <v>45907.0</v>
      </c>
      <c r="I2671" s="1">
        <v>9.0</v>
      </c>
      <c r="J2671" s="1">
        <v>2025.0</v>
      </c>
      <c r="K2671" s="1" t="s">
        <v>7170</v>
      </c>
      <c r="L2671" s="1">
        <v>291.0</v>
      </c>
      <c r="M2671" s="13">
        <v>206862.04</v>
      </c>
      <c r="N2671" s="1">
        <v>191478.0</v>
      </c>
      <c r="O2671" s="13"/>
    </row>
    <row r="2672">
      <c r="A2672" s="1" t="s">
        <v>12522</v>
      </c>
      <c r="B2672" s="1" t="s">
        <v>7206</v>
      </c>
      <c r="C2672" s="1" t="s">
        <v>12523</v>
      </c>
      <c r="D2672" s="1" t="s">
        <v>7213</v>
      </c>
      <c r="E2672" s="1">
        <v>594.0</v>
      </c>
      <c r="F2672" s="1">
        <v>523.39</v>
      </c>
      <c r="G2672" s="1" t="s">
        <v>7169</v>
      </c>
      <c r="H2672" s="12">
        <v>45869.0</v>
      </c>
      <c r="I2672" s="1">
        <v>7.0</v>
      </c>
      <c r="J2672" s="1">
        <v>2025.0</v>
      </c>
      <c r="K2672" s="1" t="s">
        <v>7170</v>
      </c>
      <c r="L2672" s="1">
        <v>474.9</v>
      </c>
      <c r="M2672" s="13">
        <v>310893.66</v>
      </c>
      <c r="N2672" s="1">
        <v>282090.6</v>
      </c>
      <c r="O2672" s="13"/>
    </row>
    <row r="2673">
      <c r="A2673" s="1" t="s">
        <v>12524</v>
      </c>
      <c r="B2673" s="1" t="s">
        <v>7172</v>
      </c>
      <c r="C2673" s="1" t="s">
        <v>12525</v>
      </c>
      <c r="D2673" s="1" t="s">
        <v>7198</v>
      </c>
      <c r="E2673" s="1">
        <v>655.0</v>
      </c>
      <c r="F2673" s="1">
        <v>382.83</v>
      </c>
      <c r="G2673" s="1" t="s">
        <v>7169</v>
      </c>
      <c r="H2673" s="12">
        <v>46007.0</v>
      </c>
      <c r="I2673" s="1">
        <v>12.0</v>
      </c>
      <c r="J2673" s="1">
        <v>2025.0</v>
      </c>
      <c r="K2673" s="1" t="s">
        <v>7164</v>
      </c>
      <c r="L2673" s="1">
        <v>265.9</v>
      </c>
      <c r="M2673" s="13">
        <v>250753.65</v>
      </c>
      <c r="N2673" s="1">
        <v>174164.5</v>
      </c>
      <c r="O2673" s="13"/>
    </row>
    <row r="2674">
      <c r="A2674" s="1" t="s">
        <v>12526</v>
      </c>
      <c r="B2674" s="1" t="s">
        <v>7172</v>
      </c>
      <c r="C2674" s="1" t="s">
        <v>12527</v>
      </c>
      <c r="D2674" s="1" t="s">
        <v>7168</v>
      </c>
      <c r="E2674" s="1">
        <v>310.0</v>
      </c>
      <c r="F2674" s="1">
        <v>565.11</v>
      </c>
      <c r="G2674" s="1" t="s">
        <v>7185</v>
      </c>
      <c r="H2674" s="12">
        <v>46002.0</v>
      </c>
      <c r="I2674" s="1">
        <v>12.0</v>
      </c>
      <c r="J2674" s="1">
        <v>2025.0</v>
      </c>
      <c r="K2674" s="1" t="s">
        <v>7170</v>
      </c>
      <c r="L2674" s="1">
        <v>232.7</v>
      </c>
      <c r="M2674" s="13">
        <v>175184.1</v>
      </c>
      <c r="N2674" s="1">
        <v>72137.0</v>
      </c>
      <c r="O2674" s="13"/>
    </row>
    <row r="2675">
      <c r="A2675" s="1" t="s">
        <v>12528</v>
      </c>
      <c r="B2675" s="1" t="s">
        <v>7202</v>
      </c>
      <c r="C2675" s="1" t="s">
        <v>12529</v>
      </c>
      <c r="D2675" s="1" t="s">
        <v>7210</v>
      </c>
      <c r="E2675" s="1">
        <v>910.0</v>
      </c>
      <c r="F2675" s="1">
        <v>479.4</v>
      </c>
      <c r="G2675" s="1" t="s">
        <v>7163</v>
      </c>
      <c r="H2675" s="12">
        <v>45878.0</v>
      </c>
      <c r="I2675" s="1">
        <v>8.0</v>
      </c>
      <c r="J2675" s="1">
        <v>2025.0</v>
      </c>
      <c r="K2675" s="1" t="s">
        <v>7164</v>
      </c>
      <c r="L2675" s="1">
        <v>429.7</v>
      </c>
      <c r="M2675" s="13">
        <v>436254.0</v>
      </c>
      <c r="N2675" s="1">
        <v>391027.0</v>
      </c>
      <c r="O2675" s="13"/>
    </row>
    <row r="2676">
      <c r="A2676" s="1" t="s">
        <v>12530</v>
      </c>
      <c r="B2676" s="1" t="s">
        <v>7172</v>
      </c>
      <c r="C2676" s="1" t="s">
        <v>12531</v>
      </c>
      <c r="D2676" s="1" t="s">
        <v>7198</v>
      </c>
      <c r="E2676" s="1">
        <v>195.0</v>
      </c>
      <c r="F2676" s="1">
        <v>489.6</v>
      </c>
      <c r="G2676" s="1" t="s">
        <v>7204</v>
      </c>
      <c r="H2676" s="12">
        <v>45838.0</v>
      </c>
      <c r="I2676" s="1">
        <v>6.0</v>
      </c>
      <c r="J2676" s="1">
        <v>2025.0</v>
      </c>
      <c r="K2676" s="1" t="s">
        <v>7170</v>
      </c>
      <c r="L2676" s="1">
        <v>494.9</v>
      </c>
      <c r="M2676" s="13">
        <v>95472.0</v>
      </c>
      <c r="N2676" s="1">
        <v>96505.5</v>
      </c>
      <c r="O2676" s="13"/>
    </row>
    <row r="2677">
      <c r="A2677" s="1" t="s">
        <v>12532</v>
      </c>
      <c r="B2677" s="1" t="s">
        <v>7202</v>
      </c>
      <c r="C2677" s="1" t="s">
        <v>12533</v>
      </c>
      <c r="D2677" s="1" t="s">
        <v>7174</v>
      </c>
      <c r="E2677" s="1">
        <v>426.0</v>
      </c>
      <c r="F2677" s="1">
        <v>324.29</v>
      </c>
      <c r="G2677" s="1" t="s">
        <v>7169</v>
      </c>
      <c r="H2677" s="12">
        <v>45855.0</v>
      </c>
      <c r="I2677" s="1">
        <v>7.0</v>
      </c>
      <c r="J2677" s="1">
        <v>2025.0</v>
      </c>
      <c r="K2677" s="1" t="s">
        <v>7170</v>
      </c>
      <c r="L2677" s="1">
        <v>338.4</v>
      </c>
      <c r="M2677" s="13">
        <v>138147.54</v>
      </c>
      <c r="N2677" s="1">
        <v>144158.4</v>
      </c>
      <c r="O2677" s="13"/>
    </row>
    <row r="2678">
      <c r="A2678" s="1" t="s">
        <v>12534</v>
      </c>
      <c r="B2678" s="1" t="s">
        <v>7206</v>
      </c>
      <c r="C2678" s="1" t="s">
        <v>12535</v>
      </c>
      <c r="D2678" s="1" t="s">
        <v>7198</v>
      </c>
      <c r="E2678" s="1">
        <v>162.0</v>
      </c>
      <c r="F2678" s="1">
        <v>483.22</v>
      </c>
      <c r="G2678" s="1" t="s">
        <v>7191</v>
      </c>
      <c r="H2678" s="12">
        <v>45893.0</v>
      </c>
      <c r="I2678" s="1">
        <v>8.0</v>
      </c>
      <c r="J2678" s="1">
        <v>2025.0</v>
      </c>
      <c r="K2678" s="1" t="s">
        <v>7164</v>
      </c>
      <c r="L2678" s="1">
        <v>225.9</v>
      </c>
      <c r="M2678" s="13">
        <v>78281.64</v>
      </c>
      <c r="N2678" s="1">
        <v>36595.8</v>
      </c>
      <c r="O2678" s="13"/>
    </row>
    <row r="2679">
      <c r="A2679" s="1" t="s">
        <v>12536</v>
      </c>
      <c r="B2679" s="1" t="s">
        <v>7176</v>
      </c>
      <c r="C2679" s="1" t="s">
        <v>12537</v>
      </c>
      <c r="D2679" s="1" t="s">
        <v>7174</v>
      </c>
      <c r="E2679" s="1">
        <v>983.0</v>
      </c>
      <c r="F2679" s="1">
        <v>579.93</v>
      </c>
      <c r="G2679" s="1" t="s">
        <v>7182</v>
      </c>
      <c r="H2679" s="12">
        <v>45939.0</v>
      </c>
      <c r="I2679" s="1">
        <v>10.0</v>
      </c>
      <c r="J2679" s="1">
        <v>2025.0</v>
      </c>
      <c r="K2679" s="1" t="s">
        <v>7164</v>
      </c>
      <c r="L2679" s="1">
        <v>462.9</v>
      </c>
      <c r="M2679" s="13">
        <v>570071.19</v>
      </c>
      <c r="N2679" s="1">
        <v>455030.7</v>
      </c>
      <c r="O2679" s="13"/>
    </row>
    <row r="2680">
      <c r="A2680" s="1" t="s">
        <v>12538</v>
      </c>
      <c r="B2680" s="1" t="s">
        <v>7166</v>
      </c>
      <c r="C2680" s="1" t="s">
        <v>12539</v>
      </c>
      <c r="D2680" s="1" t="s">
        <v>7210</v>
      </c>
      <c r="E2680" s="1">
        <v>293.0</v>
      </c>
      <c r="F2680" s="1">
        <v>440.81</v>
      </c>
      <c r="G2680" s="1" t="s">
        <v>7169</v>
      </c>
      <c r="H2680" s="12">
        <v>45924.0</v>
      </c>
      <c r="I2680" s="1">
        <v>9.0</v>
      </c>
      <c r="J2680" s="1">
        <v>2025.0</v>
      </c>
      <c r="K2680" s="1" t="s">
        <v>7164</v>
      </c>
      <c r="L2680" s="1">
        <v>250.4</v>
      </c>
      <c r="M2680" s="13">
        <v>129157.33</v>
      </c>
      <c r="N2680" s="1">
        <v>73367.2</v>
      </c>
      <c r="O2680" s="13"/>
    </row>
    <row r="2681">
      <c r="A2681" s="1" t="s">
        <v>12540</v>
      </c>
      <c r="B2681" s="1" t="s">
        <v>7160</v>
      </c>
      <c r="C2681" s="1" t="s">
        <v>12541</v>
      </c>
      <c r="D2681" s="1" t="s">
        <v>7168</v>
      </c>
      <c r="E2681" s="1">
        <v>518.0</v>
      </c>
      <c r="F2681" s="1">
        <v>569.72</v>
      </c>
      <c r="G2681" s="1" t="s">
        <v>7163</v>
      </c>
      <c r="H2681" s="12">
        <v>45786.0</v>
      </c>
      <c r="I2681" s="1">
        <v>5.0</v>
      </c>
      <c r="J2681" s="1">
        <v>2025.0</v>
      </c>
      <c r="K2681" s="1" t="s">
        <v>7164</v>
      </c>
      <c r="L2681" s="1">
        <v>107.1</v>
      </c>
      <c r="M2681" s="13">
        <v>295114.96</v>
      </c>
      <c r="N2681" s="1">
        <v>55477.8</v>
      </c>
      <c r="O2681" s="13"/>
    </row>
    <row r="2682">
      <c r="A2682" s="1" t="s">
        <v>12542</v>
      </c>
      <c r="B2682" s="1" t="s">
        <v>7180</v>
      </c>
      <c r="C2682" s="1" t="s">
        <v>12543</v>
      </c>
      <c r="D2682" s="1" t="s">
        <v>7188</v>
      </c>
      <c r="E2682" s="1">
        <v>300.0</v>
      </c>
      <c r="F2682" s="1">
        <v>458.11</v>
      </c>
      <c r="G2682" s="1" t="s">
        <v>7185</v>
      </c>
      <c r="H2682" s="12">
        <v>46006.0</v>
      </c>
      <c r="I2682" s="1">
        <v>12.0</v>
      </c>
      <c r="J2682" s="1">
        <v>2025.0</v>
      </c>
      <c r="K2682" s="1" t="s">
        <v>7164</v>
      </c>
      <c r="L2682" s="1">
        <v>362.6</v>
      </c>
      <c r="M2682" s="13">
        <v>137433.0</v>
      </c>
      <c r="N2682" s="1">
        <v>108780.0</v>
      </c>
      <c r="O2682" s="13"/>
    </row>
    <row r="2683">
      <c r="A2683" s="1" t="s">
        <v>12544</v>
      </c>
      <c r="B2683" s="1" t="s">
        <v>7206</v>
      </c>
      <c r="C2683" s="1" t="s">
        <v>12545</v>
      </c>
      <c r="D2683" s="1" t="s">
        <v>7198</v>
      </c>
      <c r="E2683" s="1">
        <v>684.0</v>
      </c>
      <c r="F2683" s="1">
        <v>351.87</v>
      </c>
      <c r="G2683" s="1" t="s">
        <v>7191</v>
      </c>
      <c r="H2683" s="12">
        <v>46002.0</v>
      </c>
      <c r="I2683" s="1">
        <v>12.0</v>
      </c>
      <c r="J2683" s="1">
        <v>2025.0</v>
      </c>
      <c r="K2683" s="1" t="s">
        <v>7170</v>
      </c>
      <c r="L2683" s="1">
        <v>428.8</v>
      </c>
      <c r="M2683" s="13">
        <v>240679.08</v>
      </c>
      <c r="N2683" s="1">
        <v>293299.2</v>
      </c>
      <c r="O2683" s="13"/>
    </row>
    <row r="2684">
      <c r="A2684" s="1" t="s">
        <v>12546</v>
      </c>
      <c r="B2684" s="1" t="s">
        <v>7172</v>
      </c>
      <c r="C2684" s="1" t="s">
        <v>12547</v>
      </c>
      <c r="D2684" s="1" t="s">
        <v>7188</v>
      </c>
      <c r="E2684" s="1">
        <v>977.0</v>
      </c>
      <c r="F2684" s="1">
        <v>340.43</v>
      </c>
      <c r="G2684" s="1" t="s">
        <v>7204</v>
      </c>
      <c r="H2684" s="12">
        <v>45775.0</v>
      </c>
      <c r="I2684" s="1">
        <v>4.0</v>
      </c>
      <c r="J2684" s="1">
        <v>2025.0</v>
      </c>
      <c r="K2684" s="1" t="s">
        <v>7164</v>
      </c>
      <c r="L2684" s="1">
        <v>277.0</v>
      </c>
      <c r="M2684" s="13">
        <v>332600.11</v>
      </c>
      <c r="N2684" s="1">
        <v>270629.0</v>
      </c>
      <c r="O2684" s="13"/>
    </row>
    <row r="2685">
      <c r="A2685" s="1" t="s">
        <v>12548</v>
      </c>
      <c r="B2685" s="1" t="s">
        <v>7202</v>
      </c>
      <c r="C2685" s="1" t="s">
        <v>12549</v>
      </c>
      <c r="D2685" s="1" t="s">
        <v>7198</v>
      </c>
      <c r="E2685" s="1">
        <v>546.0</v>
      </c>
      <c r="F2685" s="1">
        <v>324.78</v>
      </c>
      <c r="G2685" s="1" t="s">
        <v>7182</v>
      </c>
      <c r="H2685" s="12">
        <v>45945.0</v>
      </c>
      <c r="I2685" s="1">
        <v>10.0</v>
      </c>
      <c r="J2685" s="1">
        <v>2025.0</v>
      </c>
      <c r="K2685" s="1" t="s">
        <v>7170</v>
      </c>
      <c r="L2685" s="1">
        <v>210.8</v>
      </c>
      <c r="M2685" s="13">
        <v>177329.88</v>
      </c>
      <c r="N2685" s="1">
        <v>115096.8</v>
      </c>
      <c r="O2685" s="13"/>
    </row>
    <row r="2686">
      <c r="A2686" s="1" t="s">
        <v>12550</v>
      </c>
      <c r="B2686" s="1" t="s">
        <v>7206</v>
      </c>
      <c r="C2686" s="1" t="s">
        <v>12551</v>
      </c>
      <c r="D2686" s="1" t="s">
        <v>7210</v>
      </c>
      <c r="E2686" s="1">
        <v>243.0</v>
      </c>
      <c r="F2686" s="1">
        <v>495.12</v>
      </c>
      <c r="G2686" s="1" t="s">
        <v>7185</v>
      </c>
      <c r="H2686" s="12">
        <v>45709.0</v>
      </c>
      <c r="I2686" s="1">
        <v>2.0</v>
      </c>
      <c r="J2686" s="1">
        <v>2025.0</v>
      </c>
      <c r="K2686" s="1" t="s">
        <v>7170</v>
      </c>
      <c r="L2686" s="1">
        <v>267.9</v>
      </c>
      <c r="M2686" s="13">
        <v>120314.16</v>
      </c>
      <c r="N2686" s="1">
        <v>65099.7</v>
      </c>
      <c r="O2686" s="13"/>
    </row>
    <row r="2687">
      <c r="A2687" s="1" t="s">
        <v>12552</v>
      </c>
      <c r="B2687" s="1" t="s">
        <v>7160</v>
      </c>
      <c r="C2687" s="1" t="s">
        <v>12553</v>
      </c>
      <c r="D2687" s="1" t="s">
        <v>7198</v>
      </c>
      <c r="E2687" s="1">
        <v>355.0</v>
      </c>
      <c r="F2687" s="1">
        <v>561.99</v>
      </c>
      <c r="G2687" s="1" t="s">
        <v>7204</v>
      </c>
      <c r="H2687" s="12">
        <v>45860.0</v>
      </c>
      <c r="I2687" s="1">
        <v>7.0</v>
      </c>
      <c r="J2687" s="1">
        <v>2025.0</v>
      </c>
      <c r="K2687" s="1" t="s">
        <v>7170</v>
      </c>
      <c r="L2687" s="1">
        <v>325.0</v>
      </c>
      <c r="M2687" s="13">
        <v>199506.45</v>
      </c>
      <c r="N2687" s="1">
        <v>115375.0</v>
      </c>
      <c r="O2687" s="13"/>
    </row>
    <row r="2688">
      <c r="A2688" s="1" t="s">
        <v>12554</v>
      </c>
      <c r="B2688" s="1" t="s">
        <v>7206</v>
      </c>
      <c r="C2688" s="1" t="s">
        <v>12555</v>
      </c>
      <c r="D2688" s="1" t="s">
        <v>7198</v>
      </c>
      <c r="E2688" s="1">
        <v>579.0</v>
      </c>
      <c r="F2688" s="1">
        <v>416.94</v>
      </c>
      <c r="G2688" s="1" t="s">
        <v>7191</v>
      </c>
      <c r="H2688" s="12">
        <v>45779.0</v>
      </c>
      <c r="I2688" s="1">
        <v>5.0</v>
      </c>
      <c r="J2688" s="1">
        <v>2025.0</v>
      </c>
      <c r="K2688" s="1" t="s">
        <v>7164</v>
      </c>
      <c r="L2688" s="1">
        <v>474.7</v>
      </c>
      <c r="M2688" s="13">
        <v>241408.26</v>
      </c>
      <c r="N2688" s="1">
        <v>274851.3</v>
      </c>
      <c r="O2688" s="13"/>
    </row>
    <row r="2689">
      <c r="A2689" s="1" t="s">
        <v>12556</v>
      </c>
      <c r="B2689" s="1" t="s">
        <v>7166</v>
      </c>
      <c r="C2689" s="1" t="s">
        <v>12557</v>
      </c>
      <c r="D2689" s="1" t="s">
        <v>7168</v>
      </c>
      <c r="E2689" s="1">
        <v>416.0</v>
      </c>
      <c r="F2689" s="1">
        <v>590.95</v>
      </c>
      <c r="G2689" s="1" t="s">
        <v>7169</v>
      </c>
      <c r="H2689" s="12">
        <v>45762.0</v>
      </c>
      <c r="I2689" s="1">
        <v>4.0</v>
      </c>
      <c r="J2689" s="1">
        <v>2025.0</v>
      </c>
      <c r="K2689" s="1" t="s">
        <v>7164</v>
      </c>
      <c r="L2689" s="1">
        <v>296.6</v>
      </c>
      <c r="M2689" s="13">
        <v>245835.2</v>
      </c>
      <c r="N2689" s="1">
        <v>123385.6</v>
      </c>
      <c r="O2689" s="13"/>
    </row>
    <row r="2690">
      <c r="A2690" s="1" t="s">
        <v>12558</v>
      </c>
      <c r="B2690" s="1" t="s">
        <v>7172</v>
      </c>
      <c r="C2690" s="1" t="s">
        <v>12559</v>
      </c>
      <c r="D2690" s="1" t="s">
        <v>7174</v>
      </c>
      <c r="E2690" s="1">
        <v>809.0</v>
      </c>
      <c r="F2690" s="1">
        <v>374.13</v>
      </c>
      <c r="G2690" s="1" t="s">
        <v>7182</v>
      </c>
      <c r="H2690" s="12">
        <v>45784.0</v>
      </c>
      <c r="I2690" s="1">
        <v>5.0</v>
      </c>
      <c r="J2690" s="1">
        <v>2025.0</v>
      </c>
      <c r="K2690" s="1" t="s">
        <v>7170</v>
      </c>
      <c r="L2690" s="1">
        <v>430.3</v>
      </c>
      <c r="M2690" s="13">
        <v>302671.17</v>
      </c>
      <c r="N2690" s="1">
        <v>348112.7</v>
      </c>
      <c r="O2690" s="13"/>
    </row>
    <row r="2691">
      <c r="A2691" s="1" t="s">
        <v>12560</v>
      </c>
      <c r="B2691" s="1" t="s">
        <v>7180</v>
      </c>
      <c r="C2691" s="1" t="s">
        <v>12561</v>
      </c>
      <c r="D2691" s="1" t="s">
        <v>7188</v>
      </c>
      <c r="E2691" s="1">
        <v>480.0</v>
      </c>
      <c r="F2691" s="1">
        <v>357.73</v>
      </c>
      <c r="G2691" s="1" t="s">
        <v>7169</v>
      </c>
      <c r="H2691" s="12">
        <v>45738.0</v>
      </c>
      <c r="I2691" s="1">
        <v>3.0</v>
      </c>
      <c r="J2691" s="1">
        <v>2025.0</v>
      </c>
      <c r="K2691" s="1" t="s">
        <v>7170</v>
      </c>
      <c r="L2691" s="1">
        <v>380.2</v>
      </c>
      <c r="M2691" s="13">
        <v>171710.4</v>
      </c>
      <c r="N2691" s="1">
        <v>182496.0</v>
      </c>
      <c r="O2691" s="13"/>
    </row>
    <row r="2692">
      <c r="A2692" s="1" t="s">
        <v>12562</v>
      </c>
      <c r="B2692" s="1" t="s">
        <v>7166</v>
      </c>
      <c r="C2692" s="1" t="s">
        <v>12563</v>
      </c>
      <c r="D2692" s="1" t="s">
        <v>7198</v>
      </c>
      <c r="E2692" s="1">
        <v>807.0</v>
      </c>
      <c r="F2692" s="1">
        <v>384.86</v>
      </c>
      <c r="G2692" s="1" t="s">
        <v>7204</v>
      </c>
      <c r="H2692" s="12">
        <v>45855.0</v>
      </c>
      <c r="I2692" s="1">
        <v>7.0</v>
      </c>
      <c r="J2692" s="1">
        <v>2025.0</v>
      </c>
      <c r="K2692" s="1" t="s">
        <v>7170</v>
      </c>
      <c r="L2692" s="1">
        <v>211.1</v>
      </c>
      <c r="M2692" s="13">
        <v>310582.02</v>
      </c>
      <c r="N2692" s="1">
        <v>170357.7</v>
      </c>
      <c r="O2692" s="13"/>
    </row>
    <row r="2693">
      <c r="A2693" s="1" t="s">
        <v>12564</v>
      </c>
      <c r="B2693" s="1" t="s">
        <v>7180</v>
      </c>
      <c r="C2693" s="1" t="s">
        <v>12565</v>
      </c>
      <c r="D2693" s="1" t="s">
        <v>7174</v>
      </c>
      <c r="E2693" s="1">
        <v>553.0</v>
      </c>
      <c r="F2693" s="1">
        <v>392.42</v>
      </c>
      <c r="G2693" s="1" t="s">
        <v>7182</v>
      </c>
      <c r="H2693" s="12">
        <v>45845.0</v>
      </c>
      <c r="I2693" s="1">
        <v>7.0</v>
      </c>
      <c r="J2693" s="1">
        <v>2025.0</v>
      </c>
      <c r="K2693" s="1" t="s">
        <v>7170</v>
      </c>
      <c r="L2693" s="1">
        <v>165.8</v>
      </c>
      <c r="M2693" s="13">
        <v>217008.26</v>
      </c>
      <c r="N2693" s="1">
        <v>91687.4</v>
      </c>
      <c r="O2693" s="13"/>
    </row>
    <row r="2694">
      <c r="A2694" s="1" t="s">
        <v>12566</v>
      </c>
      <c r="B2694" s="1" t="s">
        <v>7180</v>
      </c>
      <c r="C2694" s="1" t="s">
        <v>12567</v>
      </c>
      <c r="D2694" s="1" t="s">
        <v>7198</v>
      </c>
      <c r="E2694" s="1">
        <v>471.0</v>
      </c>
      <c r="F2694" s="1">
        <v>332.11</v>
      </c>
      <c r="G2694" s="1" t="s">
        <v>7169</v>
      </c>
      <c r="H2694" s="12">
        <v>45736.0</v>
      </c>
      <c r="I2694" s="1">
        <v>3.0</v>
      </c>
      <c r="J2694" s="1">
        <v>2025.0</v>
      </c>
      <c r="K2694" s="1" t="s">
        <v>7170</v>
      </c>
      <c r="L2694" s="1">
        <v>484.9</v>
      </c>
      <c r="M2694" s="13">
        <v>156423.81</v>
      </c>
      <c r="N2694" s="1">
        <v>228387.9</v>
      </c>
      <c r="O2694" s="13"/>
    </row>
    <row r="2695">
      <c r="A2695" s="1" t="s">
        <v>12568</v>
      </c>
      <c r="B2695" s="1" t="s">
        <v>7160</v>
      </c>
      <c r="C2695" s="1" t="s">
        <v>12569</v>
      </c>
      <c r="D2695" s="1" t="s">
        <v>7198</v>
      </c>
      <c r="E2695" s="1">
        <v>614.0</v>
      </c>
      <c r="F2695" s="1">
        <v>491.69</v>
      </c>
      <c r="G2695" s="1" t="s">
        <v>7163</v>
      </c>
      <c r="H2695" s="12">
        <v>45735.0</v>
      </c>
      <c r="I2695" s="1">
        <v>3.0</v>
      </c>
      <c r="J2695" s="1">
        <v>2025.0</v>
      </c>
      <c r="K2695" s="1" t="s">
        <v>7170</v>
      </c>
      <c r="L2695" s="1">
        <v>202.3</v>
      </c>
      <c r="M2695" s="13">
        <v>301897.66</v>
      </c>
      <c r="N2695" s="1">
        <v>124212.2</v>
      </c>
      <c r="O2695" s="13"/>
    </row>
    <row r="2696">
      <c r="A2696" s="1" t="s">
        <v>12570</v>
      </c>
      <c r="B2696" s="1" t="s">
        <v>7180</v>
      </c>
      <c r="C2696" s="1" t="s">
        <v>12571</v>
      </c>
      <c r="D2696" s="1" t="s">
        <v>7168</v>
      </c>
      <c r="E2696" s="1">
        <v>791.0</v>
      </c>
      <c r="F2696" s="1">
        <v>520.73</v>
      </c>
      <c r="G2696" s="1" t="s">
        <v>7185</v>
      </c>
      <c r="H2696" s="12">
        <v>45860.0</v>
      </c>
      <c r="I2696" s="1">
        <v>7.0</v>
      </c>
      <c r="J2696" s="1">
        <v>2025.0</v>
      </c>
      <c r="K2696" s="1" t="s">
        <v>7170</v>
      </c>
      <c r="L2696" s="1">
        <v>451.4</v>
      </c>
      <c r="M2696" s="13">
        <v>411897.43</v>
      </c>
      <c r="N2696" s="1">
        <v>357057.4</v>
      </c>
      <c r="O2696" s="13"/>
    </row>
    <row r="2697">
      <c r="A2697" s="1" t="s">
        <v>12572</v>
      </c>
      <c r="B2697" s="1" t="s">
        <v>7206</v>
      </c>
      <c r="C2697" s="1" t="s">
        <v>12573</v>
      </c>
      <c r="D2697" s="1" t="s">
        <v>7198</v>
      </c>
      <c r="E2697" s="1">
        <v>596.0</v>
      </c>
      <c r="F2697" s="1">
        <v>342.77</v>
      </c>
      <c r="G2697" s="1" t="s">
        <v>7163</v>
      </c>
      <c r="H2697" s="12">
        <v>45660.0</v>
      </c>
      <c r="I2697" s="1">
        <v>1.0</v>
      </c>
      <c r="J2697" s="1">
        <v>2025.0</v>
      </c>
      <c r="K2697" s="1" t="s">
        <v>7170</v>
      </c>
      <c r="L2697" s="1">
        <v>486.6</v>
      </c>
      <c r="M2697" s="13">
        <v>204290.92</v>
      </c>
      <c r="N2697" s="1">
        <v>290013.6</v>
      </c>
      <c r="O2697" s="13"/>
    </row>
    <row r="2698">
      <c r="A2698" s="1" t="s">
        <v>12574</v>
      </c>
      <c r="B2698" s="1" t="s">
        <v>7206</v>
      </c>
      <c r="C2698" s="1" t="s">
        <v>12575</v>
      </c>
      <c r="D2698" s="1" t="s">
        <v>7198</v>
      </c>
      <c r="E2698" s="1">
        <v>401.0</v>
      </c>
      <c r="F2698" s="1">
        <v>340.07</v>
      </c>
      <c r="G2698" s="1" t="s">
        <v>7191</v>
      </c>
      <c r="H2698" s="12">
        <v>45804.0</v>
      </c>
      <c r="I2698" s="1">
        <v>5.0</v>
      </c>
      <c r="J2698" s="1">
        <v>2025.0</v>
      </c>
      <c r="K2698" s="1" t="s">
        <v>7170</v>
      </c>
      <c r="L2698" s="1">
        <v>482.9</v>
      </c>
      <c r="M2698" s="13">
        <v>136368.07</v>
      </c>
      <c r="N2698" s="1">
        <v>193642.9</v>
      </c>
      <c r="O2698" s="13"/>
    </row>
    <row r="2699">
      <c r="A2699" s="1" t="s">
        <v>12576</v>
      </c>
      <c r="B2699" s="1" t="s">
        <v>7176</v>
      </c>
      <c r="C2699" s="1" t="s">
        <v>12577</v>
      </c>
      <c r="D2699" s="1" t="s">
        <v>7198</v>
      </c>
      <c r="E2699" s="1">
        <v>721.0</v>
      </c>
      <c r="F2699" s="1">
        <v>344.94</v>
      </c>
      <c r="G2699" s="1" t="s">
        <v>7178</v>
      </c>
      <c r="H2699" s="12">
        <v>45962.0</v>
      </c>
      <c r="I2699" s="1">
        <v>11.0</v>
      </c>
      <c r="J2699" s="1">
        <v>2025.0</v>
      </c>
      <c r="K2699" s="1" t="s">
        <v>7164</v>
      </c>
      <c r="L2699" s="1">
        <v>167.1</v>
      </c>
      <c r="M2699" s="13">
        <v>248701.74</v>
      </c>
      <c r="N2699" s="1">
        <v>120479.1</v>
      </c>
      <c r="O2699" s="13"/>
    </row>
    <row r="2700">
      <c r="A2700" s="1" t="s">
        <v>12578</v>
      </c>
      <c r="B2700" s="1" t="s">
        <v>7172</v>
      </c>
      <c r="C2700" s="1" t="s">
        <v>12579</v>
      </c>
      <c r="D2700" s="1" t="s">
        <v>7168</v>
      </c>
      <c r="E2700" s="1">
        <v>978.0</v>
      </c>
      <c r="F2700" s="1">
        <v>338.9</v>
      </c>
      <c r="G2700" s="1" t="s">
        <v>7204</v>
      </c>
      <c r="H2700" s="12">
        <v>45715.0</v>
      </c>
      <c r="I2700" s="1">
        <v>2.0</v>
      </c>
      <c r="J2700" s="1">
        <v>2025.0</v>
      </c>
      <c r="K2700" s="1" t="s">
        <v>7170</v>
      </c>
      <c r="L2700" s="1">
        <v>470.9</v>
      </c>
      <c r="M2700" s="13">
        <v>331444.2</v>
      </c>
      <c r="N2700" s="1">
        <v>460540.2</v>
      </c>
      <c r="O2700" s="13"/>
    </row>
    <row r="2701">
      <c r="A2701" s="1" t="s">
        <v>12580</v>
      </c>
      <c r="B2701" s="1" t="s">
        <v>7160</v>
      </c>
      <c r="C2701" s="1" t="s">
        <v>12581</v>
      </c>
      <c r="D2701" s="1" t="s">
        <v>7213</v>
      </c>
      <c r="E2701" s="1">
        <v>986.0</v>
      </c>
      <c r="F2701" s="1">
        <v>403.1</v>
      </c>
      <c r="G2701" s="1" t="s">
        <v>7178</v>
      </c>
      <c r="H2701" s="12">
        <v>45667.0</v>
      </c>
      <c r="I2701" s="1">
        <v>1.0</v>
      </c>
      <c r="J2701" s="1">
        <v>2025.0</v>
      </c>
      <c r="K2701" s="1" t="s">
        <v>7170</v>
      </c>
      <c r="L2701" s="1">
        <v>340.6</v>
      </c>
      <c r="M2701" s="13">
        <v>397456.6</v>
      </c>
      <c r="N2701" s="1">
        <v>335831.6</v>
      </c>
      <c r="O2701" s="13"/>
    </row>
    <row r="2702">
      <c r="A2702" s="1" t="s">
        <v>12582</v>
      </c>
      <c r="B2702" s="1" t="s">
        <v>7180</v>
      </c>
      <c r="C2702" s="1" t="s">
        <v>12583</v>
      </c>
      <c r="D2702" s="1" t="s">
        <v>7210</v>
      </c>
      <c r="E2702" s="1">
        <v>751.0</v>
      </c>
      <c r="F2702" s="1">
        <v>524.98</v>
      </c>
      <c r="G2702" s="1" t="s">
        <v>7182</v>
      </c>
      <c r="H2702" s="12">
        <v>45891.0</v>
      </c>
      <c r="I2702" s="1">
        <v>8.0</v>
      </c>
      <c r="J2702" s="1">
        <v>2025.0</v>
      </c>
      <c r="K2702" s="1" t="s">
        <v>7164</v>
      </c>
      <c r="L2702" s="1">
        <v>392.0</v>
      </c>
      <c r="M2702" s="13">
        <v>394259.98</v>
      </c>
      <c r="N2702" s="1">
        <v>294392.0</v>
      </c>
      <c r="O2702" s="13"/>
    </row>
    <row r="2703">
      <c r="A2703" s="1" t="s">
        <v>12584</v>
      </c>
      <c r="B2703" s="1" t="s">
        <v>7206</v>
      </c>
      <c r="C2703" s="1" t="s">
        <v>12585</v>
      </c>
      <c r="D2703" s="1" t="s">
        <v>7198</v>
      </c>
      <c r="E2703" s="1">
        <v>781.0</v>
      </c>
      <c r="F2703" s="1">
        <v>442.45</v>
      </c>
      <c r="G2703" s="1" t="s">
        <v>7191</v>
      </c>
      <c r="H2703" s="12">
        <v>45851.0</v>
      </c>
      <c r="I2703" s="1">
        <v>7.0</v>
      </c>
      <c r="J2703" s="1">
        <v>2025.0</v>
      </c>
      <c r="K2703" s="1" t="s">
        <v>7170</v>
      </c>
      <c r="L2703" s="1">
        <v>371.0</v>
      </c>
      <c r="M2703" s="13">
        <v>345553.45</v>
      </c>
      <c r="N2703" s="1">
        <v>289751.0</v>
      </c>
      <c r="O2703" s="13"/>
    </row>
    <row r="2704">
      <c r="A2704" s="1" t="s">
        <v>12586</v>
      </c>
      <c r="B2704" s="1" t="s">
        <v>7180</v>
      </c>
      <c r="C2704" s="1" t="s">
        <v>12587</v>
      </c>
      <c r="D2704" s="1" t="s">
        <v>7210</v>
      </c>
      <c r="E2704" s="1">
        <v>203.0</v>
      </c>
      <c r="F2704" s="1">
        <v>404.24</v>
      </c>
      <c r="G2704" s="1" t="s">
        <v>7204</v>
      </c>
      <c r="H2704" s="12">
        <v>46011.0</v>
      </c>
      <c r="I2704" s="1">
        <v>12.0</v>
      </c>
      <c r="J2704" s="1">
        <v>2025.0</v>
      </c>
      <c r="K2704" s="1" t="s">
        <v>7170</v>
      </c>
      <c r="L2704" s="1">
        <v>198.9</v>
      </c>
      <c r="M2704" s="13">
        <v>82060.72</v>
      </c>
      <c r="N2704" s="1">
        <v>40376.7</v>
      </c>
      <c r="O2704" s="13"/>
    </row>
    <row r="2705">
      <c r="A2705" s="1" t="s">
        <v>12588</v>
      </c>
      <c r="B2705" s="1" t="s">
        <v>7206</v>
      </c>
      <c r="C2705" s="1" t="s">
        <v>12589</v>
      </c>
      <c r="D2705" s="1" t="s">
        <v>7174</v>
      </c>
      <c r="E2705" s="1">
        <v>188.0</v>
      </c>
      <c r="F2705" s="1">
        <v>311.72</v>
      </c>
      <c r="G2705" s="1" t="s">
        <v>7169</v>
      </c>
      <c r="H2705" s="12">
        <v>45698.0</v>
      </c>
      <c r="I2705" s="1">
        <v>2.0</v>
      </c>
      <c r="J2705" s="1">
        <v>2025.0</v>
      </c>
      <c r="K2705" s="1" t="s">
        <v>7164</v>
      </c>
      <c r="L2705" s="1">
        <v>228.8</v>
      </c>
      <c r="M2705" s="13">
        <v>58603.36</v>
      </c>
      <c r="N2705" s="1">
        <v>43014.4</v>
      </c>
      <c r="O2705" s="13"/>
    </row>
    <row r="2706">
      <c r="A2706" s="1" t="s">
        <v>12590</v>
      </c>
      <c r="B2706" s="1" t="s">
        <v>7172</v>
      </c>
      <c r="C2706" s="1" t="s">
        <v>12591</v>
      </c>
      <c r="D2706" s="1" t="s">
        <v>7188</v>
      </c>
      <c r="E2706" s="1">
        <v>988.0</v>
      </c>
      <c r="F2706" s="1">
        <v>499.9</v>
      </c>
      <c r="G2706" s="1" t="s">
        <v>7163</v>
      </c>
      <c r="H2706" s="12">
        <v>45766.0</v>
      </c>
      <c r="I2706" s="1">
        <v>4.0</v>
      </c>
      <c r="J2706" s="1">
        <v>2025.0</v>
      </c>
      <c r="K2706" s="1" t="s">
        <v>7170</v>
      </c>
      <c r="L2706" s="1">
        <v>196.0</v>
      </c>
      <c r="M2706" s="13">
        <v>493901.2</v>
      </c>
      <c r="N2706" s="1">
        <v>193648.0</v>
      </c>
      <c r="O2706" s="13"/>
    </row>
    <row r="2707">
      <c r="A2707" s="1" t="s">
        <v>12592</v>
      </c>
      <c r="B2707" s="1" t="s">
        <v>7202</v>
      </c>
      <c r="C2707" s="1" t="s">
        <v>12593</v>
      </c>
      <c r="D2707" s="1" t="s">
        <v>7188</v>
      </c>
      <c r="E2707" s="1">
        <v>898.0</v>
      </c>
      <c r="F2707" s="1">
        <v>375.88</v>
      </c>
      <c r="G2707" s="1" t="s">
        <v>7163</v>
      </c>
      <c r="H2707" s="12">
        <v>45929.0</v>
      </c>
      <c r="I2707" s="1">
        <v>9.0</v>
      </c>
      <c r="J2707" s="1">
        <v>2025.0</v>
      </c>
      <c r="K2707" s="1" t="s">
        <v>7170</v>
      </c>
      <c r="L2707" s="1">
        <v>167.0</v>
      </c>
      <c r="M2707" s="13">
        <v>337540.24</v>
      </c>
      <c r="N2707" s="1">
        <v>149966.0</v>
      </c>
      <c r="O2707" s="13"/>
    </row>
    <row r="2708">
      <c r="A2708" s="1" t="s">
        <v>12594</v>
      </c>
      <c r="B2708" s="1" t="s">
        <v>7202</v>
      </c>
      <c r="C2708" s="1" t="s">
        <v>12595</v>
      </c>
      <c r="D2708" s="1" t="s">
        <v>7168</v>
      </c>
      <c r="E2708" s="1">
        <v>858.0</v>
      </c>
      <c r="F2708" s="1">
        <v>522.22</v>
      </c>
      <c r="G2708" s="1" t="s">
        <v>7182</v>
      </c>
      <c r="H2708" s="12">
        <v>45919.0</v>
      </c>
      <c r="I2708" s="1">
        <v>9.0</v>
      </c>
      <c r="J2708" s="1">
        <v>2025.0</v>
      </c>
      <c r="K2708" s="1" t="s">
        <v>7164</v>
      </c>
      <c r="L2708" s="1">
        <v>184.1</v>
      </c>
      <c r="M2708" s="13">
        <v>448064.76</v>
      </c>
      <c r="N2708" s="1">
        <v>157957.8</v>
      </c>
      <c r="O2708" s="13"/>
    </row>
    <row r="2709">
      <c r="A2709" s="1" t="s">
        <v>12596</v>
      </c>
      <c r="B2709" s="1" t="s">
        <v>7180</v>
      </c>
      <c r="C2709" s="1" t="s">
        <v>12597</v>
      </c>
      <c r="D2709" s="1" t="s">
        <v>7213</v>
      </c>
      <c r="E2709" s="1">
        <v>160.0</v>
      </c>
      <c r="F2709" s="1">
        <v>569.01</v>
      </c>
      <c r="G2709" s="1" t="s">
        <v>7204</v>
      </c>
      <c r="H2709" s="12">
        <v>45818.0</v>
      </c>
      <c r="I2709" s="1">
        <v>6.0</v>
      </c>
      <c r="J2709" s="1">
        <v>2025.0</v>
      </c>
      <c r="K2709" s="1" t="s">
        <v>7164</v>
      </c>
      <c r="L2709" s="1">
        <v>284.3</v>
      </c>
      <c r="M2709" s="13">
        <v>91041.6</v>
      </c>
      <c r="N2709" s="1">
        <v>45488.0</v>
      </c>
      <c r="O2709" s="13"/>
    </row>
    <row r="2710">
      <c r="A2710" s="1" t="s">
        <v>12598</v>
      </c>
      <c r="B2710" s="1" t="s">
        <v>7206</v>
      </c>
      <c r="C2710" s="1" t="s">
        <v>12599</v>
      </c>
      <c r="D2710" s="1" t="s">
        <v>7162</v>
      </c>
      <c r="E2710" s="1">
        <v>582.0</v>
      </c>
      <c r="F2710" s="1">
        <v>314.7</v>
      </c>
      <c r="G2710" s="1" t="s">
        <v>7163</v>
      </c>
      <c r="H2710" s="12">
        <v>45880.0</v>
      </c>
      <c r="I2710" s="1">
        <v>8.0</v>
      </c>
      <c r="J2710" s="1">
        <v>2025.0</v>
      </c>
      <c r="K2710" s="1" t="s">
        <v>7170</v>
      </c>
      <c r="L2710" s="1">
        <v>407.8</v>
      </c>
      <c r="M2710" s="13">
        <v>183155.4</v>
      </c>
      <c r="N2710" s="1">
        <v>237339.6</v>
      </c>
      <c r="O2710" s="13"/>
    </row>
    <row r="2711">
      <c r="A2711" s="1" t="s">
        <v>12600</v>
      </c>
      <c r="B2711" s="1" t="s">
        <v>7180</v>
      </c>
      <c r="C2711" s="1" t="s">
        <v>12601</v>
      </c>
      <c r="D2711" s="1" t="s">
        <v>7162</v>
      </c>
      <c r="E2711" s="1">
        <v>910.0</v>
      </c>
      <c r="F2711" s="1">
        <v>507.13</v>
      </c>
      <c r="G2711" s="1" t="s">
        <v>7169</v>
      </c>
      <c r="H2711" s="12">
        <v>45687.0</v>
      </c>
      <c r="I2711" s="1">
        <v>1.0</v>
      </c>
      <c r="J2711" s="1">
        <v>2025.0</v>
      </c>
      <c r="K2711" s="1" t="s">
        <v>7164</v>
      </c>
      <c r="L2711" s="1">
        <v>265.0</v>
      </c>
      <c r="M2711" s="13">
        <v>461488.3</v>
      </c>
      <c r="N2711" s="1">
        <v>241150.0</v>
      </c>
      <c r="O2711" s="13"/>
    </row>
    <row r="2712">
      <c r="A2712" s="1" t="s">
        <v>12602</v>
      </c>
      <c r="B2712" s="1" t="s">
        <v>7206</v>
      </c>
      <c r="C2712" s="1" t="s">
        <v>12603</v>
      </c>
      <c r="D2712" s="1" t="s">
        <v>7198</v>
      </c>
      <c r="E2712" s="1">
        <v>310.0</v>
      </c>
      <c r="F2712" s="1">
        <v>509.29</v>
      </c>
      <c r="G2712" s="1" t="s">
        <v>7191</v>
      </c>
      <c r="H2712" s="12">
        <v>45839.0</v>
      </c>
      <c r="I2712" s="1">
        <v>7.0</v>
      </c>
      <c r="J2712" s="1">
        <v>2025.0</v>
      </c>
      <c r="K2712" s="1" t="s">
        <v>7164</v>
      </c>
      <c r="L2712" s="1">
        <v>395.5</v>
      </c>
      <c r="M2712" s="13">
        <v>157879.9</v>
      </c>
      <c r="N2712" s="1">
        <v>122605.0</v>
      </c>
      <c r="O2712" s="13"/>
    </row>
    <row r="2713">
      <c r="A2713" s="1" t="s">
        <v>12604</v>
      </c>
      <c r="B2713" s="1" t="s">
        <v>7180</v>
      </c>
      <c r="C2713" s="1" t="s">
        <v>12605</v>
      </c>
      <c r="D2713" s="1" t="s">
        <v>7188</v>
      </c>
      <c r="E2713" s="1">
        <v>756.0</v>
      </c>
      <c r="F2713" s="1">
        <v>580.17</v>
      </c>
      <c r="G2713" s="1" t="s">
        <v>7163</v>
      </c>
      <c r="H2713" s="12">
        <v>45685.0</v>
      </c>
      <c r="I2713" s="1">
        <v>1.0</v>
      </c>
      <c r="J2713" s="1">
        <v>2025.0</v>
      </c>
      <c r="K2713" s="1" t="s">
        <v>7170</v>
      </c>
      <c r="L2713" s="1">
        <v>481.2</v>
      </c>
      <c r="M2713" s="13">
        <v>438608.52</v>
      </c>
      <c r="N2713" s="1">
        <v>363787.2</v>
      </c>
      <c r="O2713" s="13"/>
    </row>
    <row r="2714">
      <c r="A2714" s="1" t="s">
        <v>12606</v>
      </c>
      <c r="B2714" s="1" t="s">
        <v>7160</v>
      </c>
      <c r="C2714" s="1" t="s">
        <v>12607</v>
      </c>
      <c r="D2714" s="1" t="s">
        <v>7168</v>
      </c>
      <c r="E2714" s="1">
        <v>910.0</v>
      </c>
      <c r="F2714" s="1">
        <v>400.46</v>
      </c>
      <c r="G2714" s="1" t="s">
        <v>7169</v>
      </c>
      <c r="H2714" s="12">
        <v>45924.0</v>
      </c>
      <c r="I2714" s="1">
        <v>9.0</v>
      </c>
      <c r="J2714" s="1">
        <v>2025.0</v>
      </c>
      <c r="K2714" s="1" t="s">
        <v>7170</v>
      </c>
      <c r="L2714" s="1">
        <v>448.9</v>
      </c>
      <c r="M2714" s="13">
        <v>364418.6</v>
      </c>
      <c r="N2714" s="1">
        <v>408499.0</v>
      </c>
      <c r="O2714" s="13"/>
    </row>
    <row r="2715">
      <c r="A2715" s="1" t="s">
        <v>12608</v>
      </c>
      <c r="B2715" s="1" t="s">
        <v>7166</v>
      </c>
      <c r="C2715" s="1" t="s">
        <v>12609</v>
      </c>
      <c r="D2715" s="1" t="s">
        <v>7188</v>
      </c>
      <c r="E2715" s="1">
        <v>507.0</v>
      </c>
      <c r="F2715" s="1">
        <v>509.83</v>
      </c>
      <c r="G2715" s="1" t="s">
        <v>7178</v>
      </c>
      <c r="H2715" s="12">
        <v>45761.0</v>
      </c>
      <c r="I2715" s="1">
        <v>4.0</v>
      </c>
      <c r="J2715" s="1">
        <v>2025.0</v>
      </c>
      <c r="K2715" s="1" t="s">
        <v>7164</v>
      </c>
      <c r="L2715" s="1">
        <v>124.4</v>
      </c>
      <c r="M2715" s="13">
        <v>258483.81</v>
      </c>
      <c r="N2715" s="1">
        <v>63070.8</v>
      </c>
      <c r="O2715" s="13"/>
    </row>
    <row r="2716">
      <c r="A2716" s="1" t="s">
        <v>12610</v>
      </c>
      <c r="B2716" s="1" t="s">
        <v>7206</v>
      </c>
      <c r="C2716" s="1" t="s">
        <v>12611</v>
      </c>
      <c r="D2716" s="1" t="s">
        <v>7210</v>
      </c>
      <c r="E2716" s="1">
        <v>207.0</v>
      </c>
      <c r="F2716" s="1">
        <v>563.29</v>
      </c>
      <c r="G2716" s="1" t="s">
        <v>7178</v>
      </c>
      <c r="H2716" s="12">
        <v>45986.0</v>
      </c>
      <c r="I2716" s="1">
        <v>11.0</v>
      </c>
      <c r="J2716" s="1">
        <v>2025.0</v>
      </c>
      <c r="K2716" s="1" t="s">
        <v>7170</v>
      </c>
      <c r="L2716" s="1">
        <v>210.1</v>
      </c>
      <c r="M2716" s="13">
        <v>116601.03</v>
      </c>
      <c r="N2716" s="1">
        <v>43490.7</v>
      </c>
      <c r="O2716" s="13"/>
    </row>
    <row r="2717">
      <c r="A2717" s="1" t="s">
        <v>12612</v>
      </c>
      <c r="B2717" s="1" t="s">
        <v>7176</v>
      </c>
      <c r="C2717" s="1" t="s">
        <v>12613</v>
      </c>
      <c r="D2717" s="1" t="s">
        <v>7188</v>
      </c>
      <c r="E2717" s="1">
        <v>859.0</v>
      </c>
      <c r="F2717" s="1">
        <v>310.44</v>
      </c>
      <c r="G2717" s="1" t="s">
        <v>7185</v>
      </c>
      <c r="H2717" s="12">
        <v>45743.0</v>
      </c>
      <c r="I2717" s="1">
        <v>3.0</v>
      </c>
      <c r="J2717" s="1">
        <v>2025.0</v>
      </c>
      <c r="K2717" s="1" t="s">
        <v>7170</v>
      </c>
      <c r="L2717" s="1">
        <v>485.3</v>
      </c>
      <c r="M2717" s="13">
        <v>266667.96</v>
      </c>
      <c r="N2717" s="1">
        <v>416872.7</v>
      </c>
      <c r="O2717" s="13"/>
    </row>
    <row r="2718">
      <c r="A2718" s="1" t="s">
        <v>12614</v>
      </c>
      <c r="B2718" s="1" t="s">
        <v>7172</v>
      </c>
      <c r="C2718" s="1" t="s">
        <v>12615</v>
      </c>
      <c r="D2718" s="1" t="s">
        <v>7210</v>
      </c>
      <c r="E2718" s="1">
        <v>115.0</v>
      </c>
      <c r="F2718" s="1">
        <v>405.45</v>
      </c>
      <c r="G2718" s="1" t="s">
        <v>7169</v>
      </c>
      <c r="H2718" s="12">
        <v>45664.0</v>
      </c>
      <c r="I2718" s="1">
        <v>1.0</v>
      </c>
      <c r="J2718" s="1">
        <v>2025.0</v>
      </c>
      <c r="K2718" s="1" t="s">
        <v>7170</v>
      </c>
      <c r="L2718" s="1">
        <v>282.3</v>
      </c>
      <c r="M2718" s="13">
        <v>46626.75</v>
      </c>
      <c r="N2718" s="1">
        <v>32464.5</v>
      </c>
      <c r="O2718" s="13"/>
    </row>
    <row r="2719">
      <c r="A2719" s="1" t="s">
        <v>12616</v>
      </c>
      <c r="B2719" s="1" t="s">
        <v>7202</v>
      </c>
      <c r="C2719" s="1" t="s">
        <v>12617</v>
      </c>
      <c r="D2719" s="1" t="s">
        <v>7188</v>
      </c>
      <c r="E2719" s="1">
        <v>509.0</v>
      </c>
      <c r="F2719" s="1">
        <v>328.6</v>
      </c>
      <c r="G2719" s="1" t="s">
        <v>7178</v>
      </c>
      <c r="H2719" s="12">
        <v>46021.0</v>
      </c>
      <c r="I2719" s="1">
        <v>12.0</v>
      </c>
      <c r="J2719" s="1">
        <v>2025.0</v>
      </c>
      <c r="K2719" s="1" t="s">
        <v>7170</v>
      </c>
      <c r="L2719" s="1">
        <v>493.5</v>
      </c>
      <c r="M2719" s="13">
        <v>167257.4</v>
      </c>
      <c r="N2719" s="1">
        <v>251191.5</v>
      </c>
      <c r="O2719" s="13"/>
    </row>
    <row r="2720">
      <c r="A2720" s="1" t="s">
        <v>12618</v>
      </c>
      <c r="B2720" s="1" t="s">
        <v>7176</v>
      </c>
      <c r="C2720" s="1" t="s">
        <v>12619</v>
      </c>
      <c r="D2720" s="1" t="s">
        <v>7213</v>
      </c>
      <c r="E2720" s="1">
        <v>530.0</v>
      </c>
      <c r="F2720" s="1">
        <v>393.94</v>
      </c>
      <c r="G2720" s="1" t="s">
        <v>7169</v>
      </c>
      <c r="H2720" s="12">
        <v>45696.0</v>
      </c>
      <c r="I2720" s="1">
        <v>2.0</v>
      </c>
      <c r="J2720" s="1">
        <v>2025.0</v>
      </c>
      <c r="K2720" s="1" t="s">
        <v>7170</v>
      </c>
      <c r="L2720" s="1">
        <v>270.9</v>
      </c>
      <c r="M2720" s="13">
        <v>208788.2</v>
      </c>
      <c r="N2720" s="1">
        <v>143577.0</v>
      </c>
      <c r="O2720" s="13"/>
    </row>
    <row r="2721">
      <c r="A2721" s="1" t="s">
        <v>12620</v>
      </c>
      <c r="B2721" s="1" t="s">
        <v>7176</v>
      </c>
      <c r="C2721" s="1" t="s">
        <v>12621</v>
      </c>
      <c r="D2721" s="1" t="s">
        <v>7210</v>
      </c>
      <c r="E2721" s="1">
        <v>230.0</v>
      </c>
      <c r="F2721" s="1">
        <v>523.28</v>
      </c>
      <c r="G2721" s="1" t="s">
        <v>7169</v>
      </c>
      <c r="H2721" s="12">
        <v>45837.0</v>
      </c>
      <c r="I2721" s="1">
        <v>6.0</v>
      </c>
      <c r="J2721" s="1">
        <v>2025.0</v>
      </c>
      <c r="K2721" s="1" t="s">
        <v>7170</v>
      </c>
      <c r="L2721" s="1">
        <v>188.4</v>
      </c>
      <c r="M2721" s="13">
        <v>120354.4</v>
      </c>
      <c r="N2721" s="1">
        <v>43332.0</v>
      </c>
      <c r="O2721" s="13"/>
    </row>
    <row r="2722">
      <c r="A2722" s="1" t="s">
        <v>12622</v>
      </c>
      <c r="B2722" s="1" t="s">
        <v>7206</v>
      </c>
      <c r="C2722" s="1" t="s">
        <v>12623</v>
      </c>
      <c r="D2722" s="1" t="s">
        <v>7168</v>
      </c>
      <c r="E2722" s="1">
        <v>491.0</v>
      </c>
      <c r="F2722" s="1">
        <v>436.82</v>
      </c>
      <c r="G2722" s="1" t="s">
        <v>7191</v>
      </c>
      <c r="H2722" s="12">
        <v>46014.0</v>
      </c>
      <c r="I2722" s="1">
        <v>12.0</v>
      </c>
      <c r="J2722" s="1">
        <v>2025.0</v>
      </c>
      <c r="K2722" s="1" t="s">
        <v>7164</v>
      </c>
      <c r="L2722" s="1">
        <v>223.9</v>
      </c>
      <c r="M2722" s="13">
        <v>214478.62</v>
      </c>
      <c r="N2722" s="1">
        <v>109934.9</v>
      </c>
      <c r="O2722" s="13"/>
    </row>
    <row r="2723">
      <c r="A2723" s="1" t="s">
        <v>12624</v>
      </c>
      <c r="B2723" s="1" t="s">
        <v>7176</v>
      </c>
      <c r="C2723" s="1" t="s">
        <v>12625</v>
      </c>
      <c r="D2723" s="1" t="s">
        <v>7210</v>
      </c>
      <c r="E2723" s="1">
        <v>675.0</v>
      </c>
      <c r="F2723" s="1">
        <v>565.37</v>
      </c>
      <c r="G2723" s="1" t="s">
        <v>7182</v>
      </c>
      <c r="H2723" s="12">
        <v>45679.0</v>
      </c>
      <c r="I2723" s="1">
        <v>1.0</v>
      </c>
      <c r="J2723" s="1">
        <v>2025.0</v>
      </c>
      <c r="K2723" s="1" t="s">
        <v>7170</v>
      </c>
      <c r="L2723" s="1">
        <v>356.4</v>
      </c>
      <c r="M2723" s="13">
        <v>381624.75</v>
      </c>
      <c r="N2723" s="1">
        <v>240570.0</v>
      </c>
      <c r="O2723" s="13"/>
    </row>
    <row r="2724">
      <c r="A2724" s="1" t="s">
        <v>12626</v>
      </c>
      <c r="B2724" s="1" t="s">
        <v>7180</v>
      </c>
      <c r="C2724" s="1" t="s">
        <v>12627</v>
      </c>
      <c r="D2724" s="1" t="s">
        <v>7168</v>
      </c>
      <c r="E2724" s="1">
        <v>603.0</v>
      </c>
      <c r="F2724" s="1">
        <v>340.81</v>
      </c>
      <c r="G2724" s="1" t="s">
        <v>7204</v>
      </c>
      <c r="H2724" s="12">
        <v>45708.0</v>
      </c>
      <c r="I2724" s="1">
        <v>2.0</v>
      </c>
      <c r="J2724" s="1">
        <v>2025.0</v>
      </c>
      <c r="K2724" s="1" t="s">
        <v>7164</v>
      </c>
      <c r="L2724" s="1">
        <v>413.0</v>
      </c>
      <c r="M2724" s="13">
        <v>205508.43</v>
      </c>
      <c r="N2724" s="1">
        <v>249039.0</v>
      </c>
      <c r="O2724" s="13"/>
    </row>
    <row r="2725">
      <c r="A2725" s="1" t="s">
        <v>12628</v>
      </c>
      <c r="B2725" s="1" t="s">
        <v>7172</v>
      </c>
      <c r="C2725" s="1" t="s">
        <v>12629</v>
      </c>
      <c r="D2725" s="1" t="s">
        <v>7174</v>
      </c>
      <c r="E2725" s="1">
        <v>597.0</v>
      </c>
      <c r="F2725" s="1">
        <v>589.22</v>
      </c>
      <c r="G2725" s="1" t="s">
        <v>7163</v>
      </c>
      <c r="H2725" s="12">
        <v>45806.0</v>
      </c>
      <c r="I2725" s="1">
        <v>5.0</v>
      </c>
      <c r="J2725" s="1">
        <v>2025.0</v>
      </c>
      <c r="K2725" s="1" t="s">
        <v>7170</v>
      </c>
      <c r="L2725" s="1">
        <v>417.6</v>
      </c>
      <c r="M2725" s="13">
        <v>351764.34</v>
      </c>
      <c r="N2725" s="1">
        <v>249307.2</v>
      </c>
      <c r="O2725" s="13"/>
    </row>
    <row r="2726">
      <c r="A2726" s="1" t="s">
        <v>12630</v>
      </c>
      <c r="B2726" s="1" t="s">
        <v>7160</v>
      </c>
      <c r="C2726" s="1" t="s">
        <v>12631</v>
      </c>
      <c r="D2726" s="1" t="s">
        <v>7210</v>
      </c>
      <c r="E2726" s="1">
        <v>910.0</v>
      </c>
      <c r="F2726" s="1">
        <v>584.22</v>
      </c>
      <c r="G2726" s="1" t="s">
        <v>7185</v>
      </c>
      <c r="H2726" s="12">
        <v>45743.0</v>
      </c>
      <c r="I2726" s="1">
        <v>3.0</v>
      </c>
      <c r="J2726" s="1">
        <v>2025.0</v>
      </c>
      <c r="K2726" s="1" t="s">
        <v>7164</v>
      </c>
      <c r="L2726" s="1">
        <v>376.2</v>
      </c>
      <c r="M2726" s="13">
        <v>531640.2</v>
      </c>
      <c r="N2726" s="1">
        <v>342342.0</v>
      </c>
      <c r="O2726" s="13"/>
    </row>
    <row r="2727">
      <c r="A2727" s="1" t="s">
        <v>12632</v>
      </c>
      <c r="B2727" s="1" t="s">
        <v>7172</v>
      </c>
      <c r="C2727" s="1" t="s">
        <v>12633</v>
      </c>
      <c r="D2727" s="1" t="s">
        <v>7210</v>
      </c>
      <c r="E2727" s="1">
        <v>747.0</v>
      </c>
      <c r="F2727" s="1">
        <v>317.19</v>
      </c>
      <c r="G2727" s="1" t="s">
        <v>7204</v>
      </c>
      <c r="H2727" s="12">
        <v>45709.0</v>
      </c>
      <c r="I2727" s="1">
        <v>2.0</v>
      </c>
      <c r="J2727" s="1">
        <v>2025.0</v>
      </c>
      <c r="K2727" s="1" t="s">
        <v>7170</v>
      </c>
      <c r="L2727" s="1">
        <v>405.5</v>
      </c>
      <c r="M2727" s="13">
        <v>236940.93</v>
      </c>
      <c r="N2727" s="1">
        <v>302908.5</v>
      </c>
      <c r="O2727" s="13"/>
    </row>
    <row r="2728">
      <c r="A2728" s="1" t="s">
        <v>12634</v>
      </c>
      <c r="B2728" s="1" t="s">
        <v>7172</v>
      </c>
      <c r="C2728" s="1" t="s">
        <v>12635</v>
      </c>
      <c r="D2728" s="1" t="s">
        <v>7162</v>
      </c>
      <c r="E2728" s="1">
        <v>621.0</v>
      </c>
      <c r="F2728" s="1">
        <v>357.3</v>
      </c>
      <c r="G2728" s="1" t="s">
        <v>7178</v>
      </c>
      <c r="H2728" s="12">
        <v>45714.0</v>
      </c>
      <c r="I2728" s="1">
        <v>2.0</v>
      </c>
      <c r="J2728" s="1">
        <v>2025.0</v>
      </c>
      <c r="K2728" s="1" t="s">
        <v>7170</v>
      </c>
      <c r="L2728" s="1">
        <v>468.4</v>
      </c>
      <c r="M2728" s="13">
        <v>221883.3</v>
      </c>
      <c r="N2728" s="1">
        <v>290876.4</v>
      </c>
      <c r="O2728" s="13"/>
    </row>
    <row r="2729">
      <c r="A2729" s="1" t="s">
        <v>12636</v>
      </c>
      <c r="B2729" s="1" t="s">
        <v>7206</v>
      </c>
      <c r="C2729" s="1" t="s">
        <v>12637</v>
      </c>
      <c r="D2729" s="1" t="s">
        <v>7168</v>
      </c>
      <c r="E2729" s="1">
        <v>534.0</v>
      </c>
      <c r="F2729" s="1">
        <v>403.92</v>
      </c>
      <c r="G2729" s="1" t="s">
        <v>7191</v>
      </c>
      <c r="H2729" s="12">
        <v>46005.0</v>
      </c>
      <c r="I2729" s="1">
        <v>12.0</v>
      </c>
      <c r="J2729" s="1">
        <v>2025.0</v>
      </c>
      <c r="K2729" s="1" t="s">
        <v>7164</v>
      </c>
      <c r="L2729" s="1">
        <v>341.3</v>
      </c>
      <c r="M2729" s="13">
        <v>215693.28</v>
      </c>
      <c r="N2729" s="1">
        <v>182254.2</v>
      </c>
      <c r="O2729" s="13"/>
    </row>
    <row r="2730">
      <c r="A2730" s="1" t="s">
        <v>12638</v>
      </c>
      <c r="B2730" s="1" t="s">
        <v>7206</v>
      </c>
      <c r="C2730" s="1" t="s">
        <v>12639</v>
      </c>
      <c r="D2730" s="1" t="s">
        <v>7168</v>
      </c>
      <c r="E2730" s="1">
        <v>528.0</v>
      </c>
      <c r="F2730" s="1">
        <v>370.82</v>
      </c>
      <c r="G2730" s="1" t="s">
        <v>7178</v>
      </c>
      <c r="H2730" s="12">
        <v>45661.0</v>
      </c>
      <c r="I2730" s="1">
        <v>1.0</v>
      </c>
      <c r="J2730" s="1">
        <v>2025.0</v>
      </c>
      <c r="K2730" s="1" t="s">
        <v>7170</v>
      </c>
      <c r="L2730" s="1">
        <v>473.6</v>
      </c>
      <c r="M2730" s="13">
        <v>195792.96</v>
      </c>
      <c r="N2730" s="1">
        <v>250060.8</v>
      </c>
      <c r="O2730" s="13"/>
    </row>
    <row r="2731">
      <c r="A2731" s="1" t="s">
        <v>12640</v>
      </c>
      <c r="B2731" s="1" t="s">
        <v>7202</v>
      </c>
      <c r="C2731" s="1" t="s">
        <v>12641</v>
      </c>
      <c r="D2731" s="1" t="s">
        <v>7198</v>
      </c>
      <c r="E2731" s="1">
        <v>138.0</v>
      </c>
      <c r="F2731" s="1">
        <v>410.32</v>
      </c>
      <c r="G2731" s="1" t="s">
        <v>7163</v>
      </c>
      <c r="H2731" s="12">
        <v>45754.0</v>
      </c>
      <c r="I2731" s="1">
        <v>4.0</v>
      </c>
      <c r="J2731" s="1">
        <v>2025.0</v>
      </c>
      <c r="K2731" s="1" t="s">
        <v>7164</v>
      </c>
      <c r="L2731" s="1">
        <v>445.4</v>
      </c>
      <c r="M2731" s="13">
        <v>56624.16</v>
      </c>
      <c r="N2731" s="1">
        <v>61465.2</v>
      </c>
      <c r="O2731" s="13"/>
    </row>
    <row r="2732">
      <c r="A2732" s="1" t="s">
        <v>12642</v>
      </c>
      <c r="B2732" s="1" t="s">
        <v>7166</v>
      </c>
      <c r="C2732" s="1" t="s">
        <v>12643</v>
      </c>
      <c r="D2732" s="1" t="s">
        <v>7213</v>
      </c>
      <c r="E2732" s="1">
        <v>995.0</v>
      </c>
      <c r="F2732" s="1">
        <v>353.08</v>
      </c>
      <c r="G2732" s="1" t="s">
        <v>7182</v>
      </c>
      <c r="H2732" s="12">
        <v>45744.0</v>
      </c>
      <c r="I2732" s="1">
        <v>3.0</v>
      </c>
      <c r="J2732" s="1">
        <v>2025.0</v>
      </c>
      <c r="K2732" s="1" t="s">
        <v>7164</v>
      </c>
      <c r="L2732" s="1">
        <v>444.1</v>
      </c>
      <c r="M2732" s="13">
        <v>351314.6</v>
      </c>
      <c r="N2732" s="1">
        <v>441879.5</v>
      </c>
      <c r="O2732" s="13"/>
    </row>
    <row r="2733">
      <c r="A2733" s="1" t="s">
        <v>12644</v>
      </c>
      <c r="B2733" s="1" t="s">
        <v>7172</v>
      </c>
      <c r="C2733" s="1" t="s">
        <v>12645</v>
      </c>
      <c r="D2733" s="1" t="s">
        <v>7168</v>
      </c>
      <c r="E2733" s="1">
        <v>407.0</v>
      </c>
      <c r="F2733" s="1">
        <v>459.77</v>
      </c>
      <c r="G2733" s="1" t="s">
        <v>7182</v>
      </c>
      <c r="H2733" s="12">
        <v>45666.0</v>
      </c>
      <c r="I2733" s="1">
        <v>1.0</v>
      </c>
      <c r="J2733" s="1">
        <v>2025.0</v>
      </c>
      <c r="K2733" s="1" t="s">
        <v>7170</v>
      </c>
      <c r="L2733" s="1">
        <v>441.7</v>
      </c>
      <c r="M2733" s="13">
        <v>187126.39</v>
      </c>
      <c r="N2733" s="1">
        <v>179771.9</v>
      </c>
      <c r="O2733" s="13"/>
    </row>
    <row r="2734">
      <c r="A2734" s="1" t="s">
        <v>12646</v>
      </c>
      <c r="B2734" s="1" t="s">
        <v>7176</v>
      </c>
      <c r="C2734" s="1" t="s">
        <v>12647</v>
      </c>
      <c r="D2734" s="1" t="s">
        <v>7198</v>
      </c>
      <c r="E2734" s="1">
        <v>453.0</v>
      </c>
      <c r="F2734" s="1">
        <v>495.87</v>
      </c>
      <c r="G2734" s="1" t="s">
        <v>7178</v>
      </c>
      <c r="H2734" s="12">
        <v>45951.0</v>
      </c>
      <c r="I2734" s="1">
        <v>10.0</v>
      </c>
      <c r="J2734" s="1">
        <v>2025.0</v>
      </c>
      <c r="K2734" s="1" t="s">
        <v>7164</v>
      </c>
      <c r="L2734" s="1">
        <v>201.5</v>
      </c>
      <c r="M2734" s="13">
        <v>224629.11</v>
      </c>
      <c r="N2734" s="1">
        <v>91279.5</v>
      </c>
      <c r="O2734" s="13"/>
    </row>
    <row r="2735">
      <c r="A2735" s="1" t="s">
        <v>12648</v>
      </c>
      <c r="B2735" s="1" t="s">
        <v>7180</v>
      </c>
      <c r="C2735" s="1" t="s">
        <v>12649</v>
      </c>
      <c r="D2735" s="1" t="s">
        <v>7162</v>
      </c>
      <c r="E2735" s="1">
        <v>386.0</v>
      </c>
      <c r="F2735" s="1">
        <v>436.47</v>
      </c>
      <c r="G2735" s="1" t="s">
        <v>7169</v>
      </c>
      <c r="H2735" s="12">
        <v>45831.0</v>
      </c>
      <c r="I2735" s="1">
        <v>6.0</v>
      </c>
      <c r="J2735" s="1">
        <v>2025.0</v>
      </c>
      <c r="K2735" s="1" t="s">
        <v>7170</v>
      </c>
      <c r="L2735" s="1">
        <v>260.1</v>
      </c>
      <c r="M2735" s="13">
        <v>168477.42</v>
      </c>
      <c r="N2735" s="1">
        <v>100398.6</v>
      </c>
      <c r="O2735" s="13"/>
    </row>
    <row r="2736">
      <c r="A2736" s="1" t="s">
        <v>12650</v>
      </c>
      <c r="B2736" s="1" t="s">
        <v>7206</v>
      </c>
      <c r="C2736" s="1" t="s">
        <v>12651</v>
      </c>
      <c r="D2736" s="1" t="s">
        <v>7188</v>
      </c>
      <c r="E2736" s="1">
        <v>634.0</v>
      </c>
      <c r="F2736" s="1">
        <v>517.21</v>
      </c>
      <c r="G2736" s="1" t="s">
        <v>7204</v>
      </c>
      <c r="H2736" s="12">
        <v>45802.0</v>
      </c>
      <c r="I2736" s="1">
        <v>5.0</v>
      </c>
      <c r="J2736" s="1">
        <v>2025.0</v>
      </c>
      <c r="K2736" s="1" t="s">
        <v>7170</v>
      </c>
      <c r="L2736" s="1">
        <v>362.2</v>
      </c>
      <c r="M2736" s="13">
        <v>327911.14</v>
      </c>
      <c r="N2736" s="1">
        <v>229634.8</v>
      </c>
      <c r="O2736" s="13"/>
    </row>
    <row r="2737">
      <c r="A2737" s="1" t="s">
        <v>12652</v>
      </c>
      <c r="B2737" s="1" t="s">
        <v>7202</v>
      </c>
      <c r="C2737" s="1" t="s">
        <v>12653</v>
      </c>
      <c r="D2737" s="1" t="s">
        <v>7188</v>
      </c>
      <c r="E2737" s="1">
        <v>942.0</v>
      </c>
      <c r="F2737" s="1">
        <v>588.05</v>
      </c>
      <c r="G2737" s="1" t="s">
        <v>7185</v>
      </c>
      <c r="H2737" s="12">
        <v>45697.0</v>
      </c>
      <c r="I2737" s="1">
        <v>2.0</v>
      </c>
      <c r="J2737" s="1">
        <v>2025.0</v>
      </c>
      <c r="K2737" s="1" t="s">
        <v>7164</v>
      </c>
      <c r="L2737" s="1">
        <v>322.9</v>
      </c>
      <c r="M2737" s="13">
        <v>553943.1</v>
      </c>
      <c r="N2737" s="1">
        <v>304171.8</v>
      </c>
      <c r="O2737" s="13"/>
    </row>
    <row r="2738">
      <c r="A2738" s="1" t="s">
        <v>12654</v>
      </c>
      <c r="B2738" s="1" t="s">
        <v>7166</v>
      </c>
      <c r="C2738" s="1" t="s">
        <v>12655</v>
      </c>
      <c r="D2738" s="1" t="s">
        <v>7198</v>
      </c>
      <c r="E2738" s="1">
        <v>277.0</v>
      </c>
      <c r="F2738" s="1">
        <v>498.58</v>
      </c>
      <c r="G2738" s="1" t="s">
        <v>7204</v>
      </c>
      <c r="H2738" s="12">
        <v>45998.0</v>
      </c>
      <c r="I2738" s="1">
        <v>12.0</v>
      </c>
      <c r="J2738" s="1">
        <v>2025.0</v>
      </c>
      <c r="K2738" s="1" t="s">
        <v>7164</v>
      </c>
      <c r="L2738" s="1">
        <v>250.1</v>
      </c>
      <c r="M2738" s="13">
        <v>138106.66</v>
      </c>
      <c r="N2738" s="1">
        <v>69277.7</v>
      </c>
      <c r="O2738" s="13"/>
    </row>
    <row r="2739">
      <c r="A2739" s="1" t="s">
        <v>12656</v>
      </c>
      <c r="B2739" s="1" t="s">
        <v>7180</v>
      </c>
      <c r="C2739" s="1" t="s">
        <v>12657</v>
      </c>
      <c r="D2739" s="1" t="s">
        <v>7162</v>
      </c>
      <c r="E2739" s="1">
        <v>569.0</v>
      </c>
      <c r="F2739" s="1">
        <v>326.58</v>
      </c>
      <c r="G2739" s="1" t="s">
        <v>7163</v>
      </c>
      <c r="H2739" s="12">
        <v>45821.0</v>
      </c>
      <c r="I2739" s="1">
        <v>6.0</v>
      </c>
      <c r="J2739" s="1">
        <v>2025.0</v>
      </c>
      <c r="K2739" s="1" t="s">
        <v>7170</v>
      </c>
      <c r="L2739" s="1">
        <v>401.6</v>
      </c>
      <c r="M2739" s="13">
        <v>185824.02</v>
      </c>
      <c r="N2739" s="1">
        <v>228510.4</v>
      </c>
      <c r="O2739" s="13"/>
    </row>
    <row r="2740">
      <c r="A2740" s="1" t="s">
        <v>12658</v>
      </c>
      <c r="B2740" s="1" t="s">
        <v>7160</v>
      </c>
      <c r="C2740" s="1" t="s">
        <v>12659</v>
      </c>
      <c r="D2740" s="1" t="s">
        <v>7213</v>
      </c>
      <c r="E2740" s="1">
        <v>677.0</v>
      </c>
      <c r="F2740" s="1">
        <v>540.94</v>
      </c>
      <c r="G2740" s="1" t="s">
        <v>7178</v>
      </c>
      <c r="H2740" s="12">
        <v>45821.0</v>
      </c>
      <c r="I2740" s="1">
        <v>6.0</v>
      </c>
      <c r="J2740" s="1">
        <v>2025.0</v>
      </c>
      <c r="K2740" s="1" t="s">
        <v>7170</v>
      </c>
      <c r="L2740" s="1">
        <v>265.8</v>
      </c>
      <c r="M2740" s="13">
        <v>366216.38</v>
      </c>
      <c r="N2740" s="1">
        <v>179946.6</v>
      </c>
      <c r="O2740" s="13"/>
    </row>
    <row r="2741">
      <c r="A2741" s="1" t="s">
        <v>12660</v>
      </c>
      <c r="B2741" s="1" t="s">
        <v>7206</v>
      </c>
      <c r="C2741" s="1" t="s">
        <v>12661</v>
      </c>
      <c r="D2741" s="1" t="s">
        <v>7168</v>
      </c>
      <c r="E2741" s="1">
        <v>230.0</v>
      </c>
      <c r="F2741" s="1">
        <v>380.95</v>
      </c>
      <c r="G2741" s="1" t="s">
        <v>7191</v>
      </c>
      <c r="H2741" s="12">
        <v>45972.0</v>
      </c>
      <c r="I2741" s="1">
        <v>11.0</v>
      </c>
      <c r="J2741" s="1">
        <v>2025.0</v>
      </c>
      <c r="K2741" s="1" t="s">
        <v>7164</v>
      </c>
      <c r="L2741" s="1">
        <v>496.7</v>
      </c>
      <c r="M2741" s="13">
        <v>87618.5</v>
      </c>
      <c r="N2741" s="1">
        <v>114241.0</v>
      </c>
      <c r="O2741" s="13"/>
    </row>
    <row r="2742">
      <c r="A2742" s="1" t="s">
        <v>12662</v>
      </c>
      <c r="B2742" s="1" t="s">
        <v>7180</v>
      </c>
      <c r="C2742" s="1" t="s">
        <v>12663</v>
      </c>
      <c r="D2742" s="1" t="s">
        <v>7168</v>
      </c>
      <c r="E2742" s="1">
        <v>466.0</v>
      </c>
      <c r="F2742" s="1">
        <v>418.04</v>
      </c>
      <c r="G2742" s="1" t="s">
        <v>7182</v>
      </c>
      <c r="H2742" s="12">
        <v>45912.0</v>
      </c>
      <c r="I2742" s="1">
        <v>9.0</v>
      </c>
      <c r="J2742" s="1">
        <v>2025.0</v>
      </c>
      <c r="K2742" s="1" t="s">
        <v>7164</v>
      </c>
      <c r="L2742" s="1">
        <v>123.7</v>
      </c>
      <c r="M2742" s="13">
        <v>194806.64</v>
      </c>
      <c r="N2742" s="1">
        <v>57644.2</v>
      </c>
      <c r="O2742" s="13"/>
    </row>
    <row r="2743">
      <c r="A2743" s="1" t="s">
        <v>12664</v>
      </c>
      <c r="B2743" s="1" t="s">
        <v>7172</v>
      </c>
      <c r="C2743" s="1" t="s">
        <v>12665</v>
      </c>
      <c r="D2743" s="1" t="s">
        <v>7162</v>
      </c>
      <c r="E2743" s="1">
        <v>969.0</v>
      </c>
      <c r="F2743" s="1">
        <v>373.83</v>
      </c>
      <c r="G2743" s="1" t="s">
        <v>7178</v>
      </c>
      <c r="H2743" s="12">
        <v>45909.0</v>
      </c>
      <c r="I2743" s="1">
        <v>9.0</v>
      </c>
      <c r="J2743" s="1">
        <v>2025.0</v>
      </c>
      <c r="K2743" s="1" t="s">
        <v>7170</v>
      </c>
      <c r="L2743" s="1">
        <v>223.2</v>
      </c>
      <c r="M2743" s="13">
        <v>362241.27</v>
      </c>
      <c r="N2743" s="1">
        <v>216280.8</v>
      </c>
      <c r="O2743" s="13"/>
    </row>
    <row r="2744">
      <c r="A2744" s="1" t="s">
        <v>12666</v>
      </c>
      <c r="B2744" s="1" t="s">
        <v>7206</v>
      </c>
      <c r="C2744" s="1" t="s">
        <v>12667</v>
      </c>
      <c r="D2744" s="1" t="s">
        <v>7198</v>
      </c>
      <c r="E2744" s="1">
        <v>523.0</v>
      </c>
      <c r="F2744" s="1">
        <v>348.46</v>
      </c>
      <c r="G2744" s="1" t="s">
        <v>7178</v>
      </c>
      <c r="H2744" s="12">
        <v>45993.0</v>
      </c>
      <c r="I2744" s="1">
        <v>12.0</v>
      </c>
      <c r="J2744" s="1">
        <v>2025.0</v>
      </c>
      <c r="K2744" s="1" t="s">
        <v>7170</v>
      </c>
      <c r="L2744" s="1">
        <v>324.1</v>
      </c>
      <c r="M2744" s="13">
        <v>182244.58</v>
      </c>
      <c r="N2744" s="1">
        <v>169504.3</v>
      </c>
      <c r="O2744" s="13"/>
    </row>
    <row r="2745">
      <c r="A2745" s="1" t="s">
        <v>12668</v>
      </c>
      <c r="B2745" s="1" t="s">
        <v>7206</v>
      </c>
      <c r="C2745" s="1" t="s">
        <v>12669</v>
      </c>
      <c r="D2745" s="1" t="s">
        <v>7168</v>
      </c>
      <c r="E2745" s="1">
        <v>310.0</v>
      </c>
      <c r="F2745" s="1">
        <v>525.58</v>
      </c>
      <c r="G2745" s="1" t="s">
        <v>7191</v>
      </c>
      <c r="H2745" s="12">
        <v>45876.0</v>
      </c>
      <c r="I2745" s="1">
        <v>8.0</v>
      </c>
      <c r="J2745" s="1">
        <v>2025.0</v>
      </c>
      <c r="K2745" s="1" t="s">
        <v>7164</v>
      </c>
      <c r="L2745" s="1">
        <v>365.1</v>
      </c>
      <c r="M2745" s="13">
        <v>162929.8</v>
      </c>
      <c r="N2745" s="1">
        <v>113181.0</v>
      </c>
      <c r="O2745" s="13"/>
    </row>
    <row r="2746">
      <c r="A2746" s="1" t="s">
        <v>12670</v>
      </c>
      <c r="B2746" s="1" t="s">
        <v>7206</v>
      </c>
      <c r="C2746" s="1" t="s">
        <v>12671</v>
      </c>
      <c r="D2746" s="1" t="s">
        <v>7213</v>
      </c>
      <c r="E2746" s="1">
        <v>229.0</v>
      </c>
      <c r="F2746" s="1">
        <v>483.82</v>
      </c>
      <c r="G2746" s="1" t="s">
        <v>7182</v>
      </c>
      <c r="H2746" s="12">
        <v>45678.0</v>
      </c>
      <c r="I2746" s="1">
        <v>1.0</v>
      </c>
      <c r="J2746" s="1">
        <v>2025.0</v>
      </c>
      <c r="K2746" s="1" t="s">
        <v>7164</v>
      </c>
      <c r="L2746" s="1">
        <v>406.8</v>
      </c>
      <c r="M2746" s="13">
        <v>110794.78</v>
      </c>
      <c r="N2746" s="1">
        <v>93157.2</v>
      </c>
      <c r="O2746" s="13"/>
    </row>
    <row r="2747">
      <c r="A2747" s="1" t="s">
        <v>12672</v>
      </c>
      <c r="B2747" s="1" t="s">
        <v>7160</v>
      </c>
      <c r="C2747" s="1" t="s">
        <v>12673</v>
      </c>
      <c r="D2747" s="1" t="s">
        <v>7168</v>
      </c>
      <c r="E2747" s="1">
        <v>670.0</v>
      </c>
      <c r="F2747" s="1">
        <v>549.52</v>
      </c>
      <c r="G2747" s="1" t="s">
        <v>7163</v>
      </c>
      <c r="H2747" s="12">
        <v>45825.0</v>
      </c>
      <c r="I2747" s="1">
        <v>6.0</v>
      </c>
      <c r="J2747" s="1">
        <v>2025.0</v>
      </c>
      <c r="K2747" s="1" t="s">
        <v>7170</v>
      </c>
      <c r="L2747" s="1">
        <v>275.9</v>
      </c>
      <c r="M2747" s="13">
        <v>368178.4</v>
      </c>
      <c r="N2747" s="1">
        <v>184853.0</v>
      </c>
      <c r="O2747" s="13"/>
    </row>
    <row r="2748">
      <c r="A2748" s="1" t="s">
        <v>12674</v>
      </c>
      <c r="B2748" s="1" t="s">
        <v>7180</v>
      </c>
      <c r="C2748" s="1" t="s">
        <v>12675</v>
      </c>
      <c r="D2748" s="1" t="s">
        <v>7162</v>
      </c>
      <c r="E2748" s="1">
        <v>532.0</v>
      </c>
      <c r="F2748" s="1">
        <v>402.62</v>
      </c>
      <c r="G2748" s="1" t="s">
        <v>7185</v>
      </c>
      <c r="H2748" s="12">
        <v>45884.0</v>
      </c>
      <c r="I2748" s="1">
        <v>8.0</v>
      </c>
      <c r="J2748" s="1">
        <v>2025.0</v>
      </c>
      <c r="K2748" s="1" t="s">
        <v>7170</v>
      </c>
      <c r="L2748" s="1">
        <v>260.2</v>
      </c>
      <c r="M2748" s="13">
        <v>214193.84</v>
      </c>
      <c r="N2748" s="1">
        <v>138426.4</v>
      </c>
      <c r="O2748" s="13"/>
    </row>
    <row r="2749">
      <c r="A2749" s="1" t="s">
        <v>12676</v>
      </c>
      <c r="B2749" s="1" t="s">
        <v>7172</v>
      </c>
      <c r="C2749" s="1" t="s">
        <v>12677</v>
      </c>
      <c r="D2749" s="1" t="s">
        <v>7210</v>
      </c>
      <c r="E2749" s="1">
        <v>710.0</v>
      </c>
      <c r="F2749" s="1">
        <v>572.1</v>
      </c>
      <c r="G2749" s="1" t="s">
        <v>7178</v>
      </c>
      <c r="H2749" s="12">
        <v>45884.0</v>
      </c>
      <c r="I2749" s="1">
        <v>8.0</v>
      </c>
      <c r="J2749" s="1">
        <v>2025.0</v>
      </c>
      <c r="K2749" s="1" t="s">
        <v>7170</v>
      </c>
      <c r="L2749" s="1">
        <v>200.3</v>
      </c>
      <c r="M2749" s="13">
        <v>406191.0</v>
      </c>
      <c r="N2749" s="1">
        <v>142213.0</v>
      </c>
      <c r="O2749" s="13"/>
    </row>
    <row r="2750">
      <c r="A2750" s="1" t="s">
        <v>12678</v>
      </c>
      <c r="B2750" s="1" t="s">
        <v>7206</v>
      </c>
      <c r="C2750" s="1" t="s">
        <v>12679</v>
      </c>
      <c r="D2750" s="1" t="s">
        <v>7168</v>
      </c>
      <c r="E2750" s="1">
        <v>465.0</v>
      </c>
      <c r="F2750" s="1">
        <v>448.94</v>
      </c>
      <c r="G2750" s="1" t="s">
        <v>7178</v>
      </c>
      <c r="H2750" s="12">
        <v>45753.0</v>
      </c>
      <c r="I2750" s="1">
        <v>4.0</v>
      </c>
      <c r="J2750" s="1">
        <v>2025.0</v>
      </c>
      <c r="K2750" s="1" t="s">
        <v>7170</v>
      </c>
      <c r="L2750" s="1">
        <v>302.7</v>
      </c>
      <c r="M2750" s="13">
        <v>208757.1</v>
      </c>
      <c r="N2750" s="1">
        <v>140755.5</v>
      </c>
      <c r="O2750" s="13"/>
    </row>
    <row r="2751">
      <c r="A2751" s="1" t="s">
        <v>12680</v>
      </c>
      <c r="B2751" s="1" t="s">
        <v>7180</v>
      </c>
      <c r="C2751" s="1" t="s">
        <v>12681</v>
      </c>
      <c r="D2751" s="1" t="s">
        <v>7188</v>
      </c>
      <c r="E2751" s="1">
        <v>948.0</v>
      </c>
      <c r="F2751" s="1">
        <v>476.5</v>
      </c>
      <c r="G2751" s="1" t="s">
        <v>7169</v>
      </c>
      <c r="H2751" s="12">
        <v>45938.0</v>
      </c>
      <c r="I2751" s="1">
        <v>10.0</v>
      </c>
      <c r="J2751" s="1">
        <v>2025.0</v>
      </c>
      <c r="K2751" s="1" t="s">
        <v>7170</v>
      </c>
      <c r="L2751" s="1">
        <v>359.6</v>
      </c>
      <c r="M2751" s="13">
        <v>451722.0</v>
      </c>
      <c r="N2751" s="1">
        <v>340900.8</v>
      </c>
      <c r="O2751" s="13"/>
    </row>
    <row r="2752">
      <c r="A2752" s="1" t="s">
        <v>12682</v>
      </c>
      <c r="B2752" s="1" t="s">
        <v>7176</v>
      </c>
      <c r="C2752" s="1" t="s">
        <v>12683</v>
      </c>
      <c r="D2752" s="1" t="s">
        <v>7198</v>
      </c>
      <c r="E2752" s="1">
        <v>331.0</v>
      </c>
      <c r="F2752" s="1">
        <v>494.16</v>
      </c>
      <c r="G2752" s="1" t="s">
        <v>7163</v>
      </c>
      <c r="H2752" s="12">
        <v>45713.0</v>
      </c>
      <c r="I2752" s="1">
        <v>2.0</v>
      </c>
      <c r="J2752" s="1">
        <v>2025.0</v>
      </c>
      <c r="K2752" s="1" t="s">
        <v>7170</v>
      </c>
      <c r="L2752" s="1">
        <v>157.6</v>
      </c>
      <c r="M2752" s="13">
        <v>163566.96</v>
      </c>
      <c r="N2752" s="1">
        <v>52165.6</v>
      </c>
      <c r="O2752" s="13"/>
    </row>
    <row r="2753">
      <c r="A2753" s="1" t="s">
        <v>12684</v>
      </c>
      <c r="B2753" s="1" t="s">
        <v>7166</v>
      </c>
      <c r="C2753" s="1" t="s">
        <v>12685</v>
      </c>
      <c r="D2753" s="1" t="s">
        <v>7168</v>
      </c>
      <c r="E2753" s="1">
        <v>484.0</v>
      </c>
      <c r="F2753" s="1">
        <v>439.94</v>
      </c>
      <c r="G2753" s="1" t="s">
        <v>7204</v>
      </c>
      <c r="H2753" s="12">
        <v>45756.0</v>
      </c>
      <c r="I2753" s="1">
        <v>4.0</v>
      </c>
      <c r="J2753" s="1">
        <v>2025.0</v>
      </c>
      <c r="K2753" s="1" t="s">
        <v>7164</v>
      </c>
      <c r="L2753" s="1">
        <v>366.5</v>
      </c>
      <c r="M2753" s="13">
        <v>212930.96</v>
      </c>
      <c r="N2753" s="1">
        <v>177386.0</v>
      </c>
      <c r="O2753" s="13"/>
    </row>
    <row r="2754">
      <c r="A2754" s="1" t="s">
        <v>12686</v>
      </c>
      <c r="B2754" s="1" t="s">
        <v>7180</v>
      </c>
      <c r="C2754" s="1" t="s">
        <v>12687</v>
      </c>
      <c r="D2754" s="1" t="s">
        <v>7162</v>
      </c>
      <c r="E2754" s="1">
        <v>756.0</v>
      </c>
      <c r="F2754" s="1">
        <v>512.63</v>
      </c>
      <c r="G2754" s="1" t="s">
        <v>7185</v>
      </c>
      <c r="H2754" s="12">
        <v>45854.0</v>
      </c>
      <c r="I2754" s="1">
        <v>7.0</v>
      </c>
      <c r="J2754" s="1">
        <v>2025.0</v>
      </c>
      <c r="K2754" s="1" t="s">
        <v>7170</v>
      </c>
      <c r="L2754" s="1">
        <v>287.8</v>
      </c>
      <c r="M2754" s="13">
        <v>387548.28</v>
      </c>
      <c r="N2754" s="1">
        <v>217576.8</v>
      </c>
      <c r="O2754" s="13"/>
    </row>
    <row r="2755">
      <c r="A2755" s="1" t="s">
        <v>12688</v>
      </c>
      <c r="B2755" s="1" t="s">
        <v>7180</v>
      </c>
      <c r="C2755" s="1" t="s">
        <v>12689</v>
      </c>
      <c r="D2755" s="1" t="s">
        <v>7174</v>
      </c>
      <c r="E2755" s="1">
        <v>426.0</v>
      </c>
      <c r="F2755" s="1">
        <v>558.39</v>
      </c>
      <c r="G2755" s="1" t="s">
        <v>7178</v>
      </c>
      <c r="H2755" s="12">
        <v>45678.0</v>
      </c>
      <c r="I2755" s="1">
        <v>1.0</v>
      </c>
      <c r="J2755" s="1">
        <v>2025.0</v>
      </c>
      <c r="K2755" s="1" t="s">
        <v>7164</v>
      </c>
      <c r="L2755" s="1">
        <v>227.6</v>
      </c>
      <c r="M2755" s="13">
        <v>237874.14</v>
      </c>
      <c r="N2755" s="1">
        <v>96957.6</v>
      </c>
      <c r="O2755" s="13"/>
    </row>
    <row r="2756">
      <c r="A2756" s="1" t="s">
        <v>12690</v>
      </c>
      <c r="B2756" s="1" t="s">
        <v>7180</v>
      </c>
      <c r="C2756" s="1" t="s">
        <v>12691</v>
      </c>
      <c r="D2756" s="1" t="s">
        <v>7168</v>
      </c>
      <c r="E2756" s="1">
        <v>819.0</v>
      </c>
      <c r="F2756" s="1">
        <v>552.23</v>
      </c>
      <c r="G2756" s="1" t="s">
        <v>7163</v>
      </c>
      <c r="H2756" s="12">
        <v>45679.0</v>
      </c>
      <c r="I2756" s="1">
        <v>1.0</v>
      </c>
      <c r="J2756" s="1">
        <v>2025.0</v>
      </c>
      <c r="K2756" s="1" t="s">
        <v>7164</v>
      </c>
      <c r="L2756" s="1">
        <v>261.9</v>
      </c>
      <c r="M2756" s="13">
        <v>452276.37</v>
      </c>
      <c r="N2756" s="1">
        <v>214496.1</v>
      </c>
      <c r="O2756" s="13"/>
    </row>
    <row r="2757">
      <c r="A2757" s="1" t="s">
        <v>12692</v>
      </c>
      <c r="B2757" s="1" t="s">
        <v>7202</v>
      </c>
      <c r="C2757" s="1" t="s">
        <v>12693</v>
      </c>
      <c r="D2757" s="1" t="s">
        <v>7198</v>
      </c>
      <c r="E2757" s="1">
        <v>808.0</v>
      </c>
      <c r="F2757" s="1">
        <v>544.71</v>
      </c>
      <c r="G2757" s="1" t="s">
        <v>7204</v>
      </c>
      <c r="H2757" s="12">
        <v>46003.0</v>
      </c>
      <c r="I2757" s="1">
        <v>12.0</v>
      </c>
      <c r="J2757" s="1">
        <v>2025.0</v>
      </c>
      <c r="K2757" s="1" t="s">
        <v>7164</v>
      </c>
      <c r="L2757" s="1">
        <v>343.6</v>
      </c>
      <c r="M2757" s="13">
        <v>440125.68</v>
      </c>
      <c r="N2757" s="1">
        <v>277628.8</v>
      </c>
      <c r="O2757" s="13"/>
    </row>
    <row r="2758">
      <c r="A2758" s="1" t="s">
        <v>12694</v>
      </c>
      <c r="B2758" s="1" t="s">
        <v>7206</v>
      </c>
      <c r="C2758" s="1" t="s">
        <v>12695</v>
      </c>
      <c r="D2758" s="1" t="s">
        <v>7210</v>
      </c>
      <c r="E2758" s="1">
        <v>515.0</v>
      </c>
      <c r="F2758" s="1">
        <v>352.8</v>
      </c>
      <c r="G2758" s="1" t="s">
        <v>7182</v>
      </c>
      <c r="H2758" s="12">
        <v>45797.0</v>
      </c>
      <c r="I2758" s="1">
        <v>5.0</v>
      </c>
      <c r="J2758" s="1">
        <v>2025.0</v>
      </c>
      <c r="K2758" s="1" t="s">
        <v>7164</v>
      </c>
      <c r="L2758" s="1">
        <v>163.4</v>
      </c>
      <c r="M2758" s="13">
        <v>181692.0</v>
      </c>
      <c r="N2758" s="1">
        <v>84151.0</v>
      </c>
      <c r="O2758" s="13"/>
    </row>
    <row r="2759">
      <c r="A2759" s="1" t="s">
        <v>12696</v>
      </c>
      <c r="B2759" s="1" t="s">
        <v>7166</v>
      </c>
      <c r="C2759" s="1" t="s">
        <v>12697</v>
      </c>
      <c r="D2759" s="1" t="s">
        <v>7198</v>
      </c>
      <c r="E2759" s="1">
        <v>882.0</v>
      </c>
      <c r="F2759" s="1">
        <v>511.81</v>
      </c>
      <c r="G2759" s="1" t="s">
        <v>7169</v>
      </c>
      <c r="H2759" s="12">
        <v>45703.0</v>
      </c>
      <c r="I2759" s="1">
        <v>2.0</v>
      </c>
      <c r="J2759" s="1">
        <v>2025.0</v>
      </c>
      <c r="K2759" s="1" t="s">
        <v>7164</v>
      </c>
      <c r="L2759" s="1">
        <v>173.2</v>
      </c>
      <c r="M2759" s="13">
        <v>451416.42</v>
      </c>
      <c r="N2759" s="1">
        <v>152762.4</v>
      </c>
      <c r="O2759" s="13"/>
    </row>
    <row r="2760">
      <c r="A2760" s="1" t="s">
        <v>12698</v>
      </c>
      <c r="B2760" s="1" t="s">
        <v>7206</v>
      </c>
      <c r="C2760" s="1" t="s">
        <v>12699</v>
      </c>
      <c r="D2760" s="1" t="s">
        <v>7168</v>
      </c>
      <c r="E2760" s="1">
        <v>886.0</v>
      </c>
      <c r="F2760" s="1">
        <v>434.98</v>
      </c>
      <c r="G2760" s="1" t="s">
        <v>7191</v>
      </c>
      <c r="H2760" s="12">
        <v>45744.0</v>
      </c>
      <c r="I2760" s="1">
        <v>3.0</v>
      </c>
      <c r="J2760" s="1">
        <v>2025.0</v>
      </c>
      <c r="K2760" s="1" t="s">
        <v>7164</v>
      </c>
      <c r="L2760" s="1">
        <v>385.4</v>
      </c>
      <c r="M2760" s="13">
        <v>385392.28</v>
      </c>
      <c r="N2760" s="1">
        <v>341464.4</v>
      </c>
      <c r="O2760" s="13"/>
    </row>
    <row r="2761">
      <c r="A2761" s="1" t="s">
        <v>12700</v>
      </c>
      <c r="B2761" s="1" t="s">
        <v>7206</v>
      </c>
      <c r="C2761" s="1" t="s">
        <v>12701</v>
      </c>
      <c r="D2761" s="1" t="s">
        <v>7168</v>
      </c>
      <c r="E2761" s="1">
        <v>629.0</v>
      </c>
      <c r="F2761" s="1">
        <v>496.64</v>
      </c>
      <c r="G2761" s="1" t="s">
        <v>7191</v>
      </c>
      <c r="H2761" s="12">
        <v>45882.0</v>
      </c>
      <c r="I2761" s="1">
        <v>8.0</v>
      </c>
      <c r="J2761" s="1">
        <v>2025.0</v>
      </c>
      <c r="K2761" s="1" t="s">
        <v>7164</v>
      </c>
      <c r="L2761" s="1">
        <v>227.7</v>
      </c>
      <c r="M2761" s="13">
        <v>312386.56</v>
      </c>
      <c r="N2761" s="1">
        <v>143223.3</v>
      </c>
      <c r="O2761" s="13"/>
    </row>
    <row r="2762">
      <c r="A2762" s="1" t="s">
        <v>12702</v>
      </c>
      <c r="B2762" s="1" t="s">
        <v>7206</v>
      </c>
      <c r="C2762" s="1" t="s">
        <v>12703</v>
      </c>
      <c r="D2762" s="1" t="s">
        <v>7213</v>
      </c>
      <c r="E2762" s="1">
        <v>337.0</v>
      </c>
      <c r="F2762" s="1">
        <v>358.01</v>
      </c>
      <c r="G2762" s="1" t="s">
        <v>7191</v>
      </c>
      <c r="H2762" s="12">
        <v>45767.0</v>
      </c>
      <c r="I2762" s="1">
        <v>4.0</v>
      </c>
      <c r="J2762" s="1">
        <v>2025.0</v>
      </c>
      <c r="K2762" s="1" t="s">
        <v>7164</v>
      </c>
      <c r="L2762" s="1">
        <v>373.4</v>
      </c>
      <c r="M2762" s="13">
        <v>120649.37</v>
      </c>
      <c r="N2762" s="1">
        <v>125835.8</v>
      </c>
      <c r="O2762" s="13"/>
    </row>
    <row r="2763">
      <c r="A2763" s="1" t="s">
        <v>12704</v>
      </c>
      <c r="B2763" s="1" t="s">
        <v>7176</v>
      </c>
      <c r="C2763" s="1" t="s">
        <v>12705</v>
      </c>
      <c r="D2763" s="1" t="s">
        <v>7188</v>
      </c>
      <c r="E2763" s="1">
        <v>107.0</v>
      </c>
      <c r="F2763" s="1">
        <v>472.26</v>
      </c>
      <c r="G2763" s="1" t="s">
        <v>7182</v>
      </c>
      <c r="H2763" s="12">
        <v>45788.0</v>
      </c>
      <c r="I2763" s="1">
        <v>5.0</v>
      </c>
      <c r="J2763" s="1">
        <v>2025.0</v>
      </c>
      <c r="K2763" s="1" t="s">
        <v>7170</v>
      </c>
      <c r="L2763" s="1">
        <v>168.5</v>
      </c>
      <c r="M2763" s="13">
        <v>50531.82</v>
      </c>
      <c r="N2763" s="1">
        <v>18029.5</v>
      </c>
      <c r="O2763" s="13"/>
    </row>
    <row r="2764">
      <c r="A2764" s="1" t="s">
        <v>12706</v>
      </c>
      <c r="B2764" s="1" t="s">
        <v>7172</v>
      </c>
      <c r="C2764" s="1" t="s">
        <v>12707</v>
      </c>
      <c r="D2764" s="1" t="s">
        <v>7210</v>
      </c>
      <c r="E2764" s="1">
        <v>529.0</v>
      </c>
      <c r="F2764" s="1">
        <v>485.96</v>
      </c>
      <c r="G2764" s="1" t="s">
        <v>7169</v>
      </c>
      <c r="H2764" s="12">
        <v>45967.0</v>
      </c>
      <c r="I2764" s="1">
        <v>11.0</v>
      </c>
      <c r="J2764" s="1">
        <v>2025.0</v>
      </c>
      <c r="K2764" s="1" t="s">
        <v>7170</v>
      </c>
      <c r="L2764" s="1">
        <v>111.4</v>
      </c>
      <c r="M2764" s="13">
        <v>257072.84</v>
      </c>
      <c r="N2764" s="1">
        <v>58930.6</v>
      </c>
      <c r="O2764" s="13"/>
    </row>
    <row r="2765">
      <c r="A2765" s="1" t="s">
        <v>12708</v>
      </c>
      <c r="B2765" s="1" t="s">
        <v>7202</v>
      </c>
      <c r="C2765" s="1" t="s">
        <v>12709</v>
      </c>
      <c r="D2765" s="1" t="s">
        <v>7210</v>
      </c>
      <c r="E2765" s="1">
        <v>681.0</v>
      </c>
      <c r="F2765" s="1">
        <v>424.19</v>
      </c>
      <c r="G2765" s="1" t="s">
        <v>7163</v>
      </c>
      <c r="H2765" s="12">
        <v>45936.0</v>
      </c>
      <c r="I2765" s="1">
        <v>10.0</v>
      </c>
      <c r="J2765" s="1">
        <v>2025.0</v>
      </c>
      <c r="K2765" s="1" t="s">
        <v>7170</v>
      </c>
      <c r="L2765" s="1">
        <v>418.0</v>
      </c>
      <c r="M2765" s="13">
        <v>288873.39</v>
      </c>
      <c r="N2765" s="1">
        <v>284658.0</v>
      </c>
      <c r="O2765" s="13"/>
    </row>
    <row r="2766">
      <c r="A2766" s="1" t="s">
        <v>12710</v>
      </c>
      <c r="B2766" s="1" t="s">
        <v>7176</v>
      </c>
      <c r="C2766" s="1" t="s">
        <v>12711</v>
      </c>
      <c r="D2766" s="1" t="s">
        <v>7174</v>
      </c>
      <c r="E2766" s="1">
        <v>636.0</v>
      </c>
      <c r="F2766" s="1">
        <v>503.34</v>
      </c>
      <c r="G2766" s="1" t="s">
        <v>7169</v>
      </c>
      <c r="H2766" s="12">
        <v>45924.0</v>
      </c>
      <c r="I2766" s="1">
        <v>9.0</v>
      </c>
      <c r="J2766" s="1">
        <v>2025.0</v>
      </c>
      <c r="K2766" s="1" t="s">
        <v>7170</v>
      </c>
      <c r="L2766" s="1">
        <v>454.6</v>
      </c>
      <c r="M2766" s="13">
        <v>320124.24</v>
      </c>
      <c r="N2766" s="1">
        <v>289125.6</v>
      </c>
      <c r="O2766" s="13"/>
    </row>
    <row r="2767">
      <c r="A2767" s="1" t="s">
        <v>12712</v>
      </c>
      <c r="B2767" s="1" t="s">
        <v>7160</v>
      </c>
      <c r="C2767" s="1" t="s">
        <v>12713</v>
      </c>
      <c r="D2767" s="1" t="s">
        <v>7198</v>
      </c>
      <c r="E2767" s="1">
        <v>335.0</v>
      </c>
      <c r="F2767" s="1">
        <v>576.82</v>
      </c>
      <c r="G2767" s="1" t="s">
        <v>7204</v>
      </c>
      <c r="H2767" s="12">
        <v>45709.0</v>
      </c>
      <c r="I2767" s="1">
        <v>2.0</v>
      </c>
      <c r="J2767" s="1">
        <v>2025.0</v>
      </c>
      <c r="K2767" s="1" t="s">
        <v>7164</v>
      </c>
      <c r="L2767" s="1">
        <v>287.6</v>
      </c>
      <c r="M2767" s="13">
        <v>193234.7</v>
      </c>
      <c r="N2767" s="1">
        <v>96346.0</v>
      </c>
      <c r="O2767" s="13"/>
    </row>
    <row r="2768">
      <c r="A2768" s="1" t="s">
        <v>12714</v>
      </c>
      <c r="B2768" s="1" t="s">
        <v>7166</v>
      </c>
      <c r="C2768" s="1" t="s">
        <v>12715</v>
      </c>
      <c r="D2768" s="1" t="s">
        <v>7213</v>
      </c>
      <c r="E2768" s="1">
        <v>396.0</v>
      </c>
      <c r="F2768" s="1">
        <v>591.44</v>
      </c>
      <c r="G2768" s="1" t="s">
        <v>7169</v>
      </c>
      <c r="H2768" s="12">
        <v>45866.0</v>
      </c>
      <c r="I2768" s="1">
        <v>7.0</v>
      </c>
      <c r="J2768" s="1">
        <v>2025.0</v>
      </c>
      <c r="K2768" s="1" t="s">
        <v>7164</v>
      </c>
      <c r="L2768" s="1">
        <v>340.3</v>
      </c>
      <c r="M2768" s="13">
        <v>234210.24</v>
      </c>
      <c r="N2768" s="1">
        <v>134758.8</v>
      </c>
      <c r="O2768" s="13"/>
    </row>
    <row r="2769">
      <c r="A2769" s="1" t="s">
        <v>12716</v>
      </c>
      <c r="B2769" s="1" t="s">
        <v>7206</v>
      </c>
      <c r="C2769" s="1" t="s">
        <v>12717</v>
      </c>
      <c r="D2769" s="1" t="s">
        <v>7213</v>
      </c>
      <c r="E2769" s="1">
        <v>468.0</v>
      </c>
      <c r="F2769" s="1">
        <v>493.66</v>
      </c>
      <c r="G2769" s="1" t="s">
        <v>7191</v>
      </c>
      <c r="H2769" s="12">
        <v>45867.0</v>
      </c>
      <c r="I2769" s="1">
        <v>7.0</v>
      </c>
      <c r="J2769" s="1">
        <v>2025.0</v>
      </c>
      <c r="K2769" s="1" t="s">
        <v>7170</v>
      </c>
      <c r="L2769" s="1">
        <v>297.5</v>
      </c>
      <c r="M2769" s="13">
        <v>231032.88</v>
      </c>
      <c r="N2769" s="1">
        <v>139230.0</v>
      </c>
      <c r="O2769" s="13"/>
    </row>
    <row r="2770">
      <c r="A2770" s="1" t="s">
        <v>12718</v>
      </c>
      <c r="B2770" s="1" t="s">
        <v>7172</v>
      </c>
      <c r="C2770" s="1" t="s">
        <v>12719</v>
      </c>
      <c r="D2770" s="1" t="s">
        <v>7198</v>
      </c>
      <c r="E2770" s="1">
        <v>830.0</v>
      </c>
      <c r="F2770" s="1">
        <v>517.97</v>
      </c>
      <c r="G2770" s="1" t="s">
        <v>7178</v>
      </c>
      <c r="H2770" s="12">
        <v>45831.0</v>
      </c>
      <c r="I2770" s="1">
        <v>6.0</v>
      </c>
      <c r="J2770" s="1">
        <v>2025.0</v>
      </c>
      <c r="K2770" s="1" t="s">
        <v>7170</v>
      </c>
      <c r="L2770" s="1">
        <v>248.6</v>
      </c>
      <c r="M2770" s="13">
        <v>429915.1</v>
      </c>
      <c r="N2770" s="1">
        <v>206338.0</v>
      </c>
      <c r="O2770" s="13"/>
    </row>
    <row r="2771">
      <c r="A2771" s="1" t="s">
        <v>12720</v>
      </c>
      <c r="B2771" s="1" t="s">
        <v>7206</v>
      </c>
      <c r="C2771" s="1" t="s">
        <v>12721</v>
      </c>
      <c r="D2771" s="1" t="s">
        <v>7213</v>
      </c>
      <c r="E2771" s="1">
        <v>630.0</v>
      </c>
      <c r="F2771" s="1">
        <v>408.25</v>
      </c>
      <c r="G2771" s="1" t="s">
        <v>7191</v>
      </c>
      <c r="H2771" s="12">
        <v>45928.0</v>
      </c>
      <c r="I2771" s="1">
        <v>9.0</v>
      </c>
      <c r="J2771" s="1">
        <v>2025.0</v>
      </c>
      <c r="K2771" s="1" t="s">
        <v>7164</v>
      </c>
      <c r="L2771" s="1">
        <v>138.4</v>
      </c>
      <c r="M2771" s="13">
        <v>257197.5</v>
      </c>
      <c r="N2771" s="1">
        <v>87192.0</v>
      </c>
      <c r="O2771" s="13"/>
    </row>
    <row r="2772">
      <c r="A2772" s="1" t="s">
        <v>12722</v>
      </c>
      <c r="B2772" s="1" t="s">
        <v>7172</v>
      </c>
      <c r="C2772" s="1" t="s">
        <v>12723</v>
      </c>
      <c r="D2772" s="1" t="s">
        <v>7198</v>
      </c>
      <c r="E2772" s="1">
        <v>327.0</v>
      </c>
      <c r="F2772" s="1">
        <v>488.92</v>
      </c>
      <c r="G2772" s="1" t="s">
        <v>7178</v>
      </c>
      <c r="H2772" s="12">
        <v>45736.0</v>
      </c>
      <c r="I2772" s="1">
        <v>3.0</v>
      </c>
      <c r="J2772" s="1">
        <v>2025.0</v>
      </c>
      <c r="K2772" s="1" t="s">
        <v>7170</v>
      </c>
      <c r="L2772" s="1">
        <v>374.0</v>
      </c>
      <c r="M2772" s="13">
        <v>159876.84</v>
      </c>
      <c r="N2772" s="1">
        <v>122298.0</v>
      </c>
      <c r="O2772" s="13"/>
    </row>
    <row r="2773">
      <c r="A2773" s="1" t="s">
        <v>12724</v>
      </c>
      <c r="B2773" s="1" t="s">
        <v>7172</v>
      </c>
      <c r="C2773" s="1" t="s">
        <v>12725</v>
      </c>
      <c r="D2773" s="1" t="s">
        <v>7162</v>
      </c>
      <c r="E2773" s="1">
        <v>463.0</v>
      </c>
      <c r="F2773" s="1">
        <v>463.07</v>
      </c>
      <c r="G2773" s="1" t="s">
        <v>7163</v>
      </c>
      <c r="H2773" s="12">
        <v>45827.0</v>
      </c>
      <c r="I2773" s="1">
        <v>6.0</v>
      </c>
      <c r="J2773" s="1">
        <v>2025.0</v>
      </c>
      <c r="K2773" s="1" t="s">
        <v>7170</v>
      </c>
      <c r="L2773" s="1">
        <v>416.2</v>
      </c>
      <c r="M2773" s="13">
        <v>214401.41</v>
      </c>
      <c r="N2773" s="1">
        <v>192700.6</v>
      </c>
      <c r="O2773" s="13"/>
    </row>
    <row r="2774">
      <c r="A2774" s="1" t="s">
        <v>12726</v>
      </c>
      <c r="B2774" s="1" t="s">
        <v>7206</v>
      </c>
      <c r="C2774" s="1" t="s">
        <v>12727</v>
      </c>
      <c r="D2774" s="1" t="s">
        <v>7213</v>
      </c>
      <c r="E2774" s="1">
        <v>994.0</v>
      </c>
      <c r="F2774" s="1">
        <v>473.39</v>
      </c>
      <c r="G2774" s="1" t="s">
        <v>7191</v>
      </c>
      <c r="H2774" s="12">
        <v>45974.0</v>
      </c>
      <c r="I2774" s="1">
        <v>11.0</v>
      </c>
      <c r="J2774" s="1">
        <v>2025.0</v>
      </c>
      <c r="K2774" s="1" t="s">
        <v>7164</v>
      </c>
      <c r="L2774" s="1">
        <v>213.8</v>
      </c>
      <c r="M2774" s="13">
        <v>470549.66</v>
      </c>
      <c r="N2774" s="1">
        <v>212517.2</v>
      </c>
      <c r="O2774" s="13"/>
    </row>
    <row r="2775">
      <c r="A2775" s="1" t="s">
        <v>12728</v>
      </c>
      <c r="B2775" s="1" t="s">
        <v>7176</v>
      </c>
      <c r="C2775" s="1" t="s">
        <v>12729</v>
      </c>
      <c r="D2775" s="1" t="s">
        <v>7210</v>
      </c>
      <c r="E2775" s="1">
        <v>857.0</v>
      </c>
      <c r="F2775" s="1">
        <v>426.5</v>
      </c>
      <c r="G2775" s="1" t="s">
        <v>7185</v>
      </c>
      <c r="H2775" s="12">
        <v>45942.0</v>
      </c>
      <c r="I2775" s="1">
        <v>10.0</v>
      </c>
      <c r="J2775" s="1">
        <v>2025.0</v>
      </c>
      <c r="K2775" s="1" t="s">
        <v>7170</v>
      </c>
      <c r="L2775" s="1">
        <v>243.9</v>
      </c>
      <c r="M2775" s="13">
        <v>365510.5</v>
      </c>
      <c r="N2775" s="1">
        <v>209022.3</v>
      </c>
      <c r="O2775" s="13"/>
    </row>
    <row r="2776">
      <c r="A2776" s="1" t="s">
        <v>12730</v>
      </c>
      <c r="B2776" s="1" t="s">
        <v>7202</v>
      </c>
      <c r="C2776" s="1" t="s">
        <v>12731</v>
      </c>
      <c r="D2776" s="1" t="s">
        <v>7210</v>
      </c>
      <c r="E2776" s="1">
        <v>399.0</v>
      </c>
      <c r="F2776" s="1">
        <v>534.15</v>
      </c>
      <c r="G2776" s="1" t="s">
        <v>7163</v>
      </c>
      <c r="H2776" s="12">
        <v>45775.0</v>
      </c>
      <c r="I2776" s="1">
        <v>4.0</v>
      </c>
      <c r="J2776" s="1">
        <v>2025.0</v>
      </c>
      <c r="K2776" s="1" t="s">
        <v>7164</v>
      </c>
      <c r="L2776" s="1">
        <v>489.3</v>
      </c>
      <c r="M2776" s="13">
        <v>213125.85</v>
      </c>
      <c r="N2776" s="1">
        <v>195230.7</v>
      </c>
      <c r="O2776" s="13"/>
    </row>
    <row r="2777">
      <c r="A2777" s="1" t="s">
        <v>12732</v>
      </c>
      <c r="B2777" s="1" t="s">
        <v>7172</v>
      </c>
      <c r="C2777" s="1" t="s">
        <v>12733</v>
      </c>
      <c r="D2777" s="1" t="s">
        <v>7174</v>
      </c>
      <c r="E2777" s="1">
        <v>745.0</v>
      </c>
      <c r="F2777" s="1">
        <v>469.4</v>
      </c>
      <c r="G2777" s="1" t="s">
        <v>7182</v>
      </c>
      <c r="H2777" s="12">
        <v>45741.0</v>
      </c>
      <c r="I2777" s="1">
        <v>3.0</v>
      </c>
      <c r="J2777" s="1">
        <v>2025.0</v>
      </c>
      <c r="K2777" s="1" t="s">
        <v>7164</v>
      </c>
      <c r="L2777" s="1">
        <v>253.9</v>
      </c>
      <c r="M2777" s="13">
        <v>349703.0</v>
      </c>
      <c r="N2777" s="1">
        <v>189155.5</v>
      </c>
      <c r="O2777" s="13"/>
    </row>
    <row r="2778">
      <c r="A2778" s="1" t="s">
        <v>12734</v>
      </c>
      <c r="B2778" s="1" t="s">
        <v>7172</v>
      </c>
      <c r="C2778" s="1" t="s">
        <v>12735</v>
      </c>
      <c r="D2778" s="1" t="s">
        <v>7210</v>
      </c>
      <c r="E2778" s="1">
        <v>697.0</v>
      </c>
      <c r="F2778" s="1">
        <v>351.74</v>
      </c>
      <c r="G2778" s="1" t="s">
        <v>7185</v>
      </c>
      <c r="H2778" s="12">
        <v>45823.0</v>
      </c>
      <c r="I2778" s="1">
        <v>6.0</v>
      </c>
      <c r="J2778" s="1">
        <v>2025.0</v>
      </c>
      <c r="K2778" s="1" t="s">
        <v>7170</v>
      </c>
      <c r="L2778" s="1">
        <v>311.5</v>
      </c>
      <c r="M2778" s="13">
        <v>245162.78</v>
      </c>
      <c r="N2778" s="1">
        <v>217115.5</v>
      </c>
      <c r="O2778" s="13"/>
    </row>
    <row r="2779">
      <c r="A2779" s="1" t="s">
        <v>12736</v>
      </c>
      <c r="B2779" s="1" t="s">
        <v>7206</v>
      </c>
      <c r="C2779" s="1" t="s">
        <v>12737</v>
      </c>
      <c r="D2779" s="1" t="s">
        <v>7168</v>
      </c>
      <c r="E2779" s="1">
        <v>925.0</v>
      </c>
      <c r="F2779" s="1">
        <v>304.66</v>
      </c>
      <c r="G2779" s="1" t="s">
        <v>7204</v>
      </c>
      <c r="H2779" s="12">
        <v>45974.0</v>
      </c>
      <c r="I2779" s="1">
        <v>11.0</v>
      </c>
      <c r="J2779" s="1">
        <v>2025.0</v>
      </c>
      <c r="K2779" s="1" t="s">
        <v>7164</v>
      </c>
      <c r="L2779" s="1">
        <v>298.8</v>
      </c>
      <c r="M2779" s="13">
        <v>281810.5</v>
      </c>
      <c r="N2779" s="1">
        <v>276390.0</v>
      </c>
      <c r="O2779" s="13"/>
    </row>
    <row r="2780">
      <c r="A2780" s="1" t="s">
        <v>12738</v>
      </c>
      <c r="B2780" s="1" t="s">
        <v>7206</v>
      </c>
      <c r="C2780" s="1" t="s">
        <v>12739</v>
      </c>
      <c r="D2780" s="1" t="s">
        <v>7174</v>
      </c>
      <c r="E2780" s="1">
        <v>762.0</v>
      </c>
      <c r="F2780" s="1">
        <v>377.86</v>
      </c>
      <c r="G2780" s="1" t="s">
        <v>7169</v>
      </c>
      <c r="H2780" s="12">
        <v>46011.0</v>
      </c>
      <c r="I2780" s="1">
        <v>12.0</v>
      </c>
      <c r="J2780" s="1">
        <v>2025.0</v>
      </c>
      <c r="K2780" s="1" t="s">
        <v>7170</v>
      </c>
      <c r="L2780" s="1">
        <v>163.4</v>
      </c>
      <c r="M2780" s="13">
        <v>287929.32</v>
      </c>
      <c r="N2780" s="1">
        <v>124510.8</v>
      </c>
      <c r="O2780" s="13"/>
    </row>
    <row r="2781">
      <c r="A2781" s="1" t="s">
        <v>12740</v>
      </c>
      <c r="B2781" s="1" t="s">
        <v>7160</v>
      </c>
      <c r="C2781" s="1" t="s">
        <v>12741</v>
      </c>
      <c r="D2781" s="1" t="s">
        <v>7213</v>
      </c>
      <c r="E2781" s="1">
        <v>105.0</v>
      </c>
      <c r="F2781" s="1">
        <v>377.26</v>
      </c>
      <c r="G2781" s="1" t="s">
        <v>7178</v>
      </c>
      <c r="H2781" s="12">
        <v>45946.0</v>
      </c>
      <c r="I2781" s="1">
        <v>10.0</v>
      </c>
      <c r="J2781" s="1">
        <v>2025.0</v>
      </c>
      <c r="K2781" s="1" t="s">
        <v>7164</v>
      </c>
      <c r="L2781" s="1">
        <v>241.0</v>
      </c>
      <c r="M2781" s="13">
        <v>39612.3</v>
      </c>
      <c r="N2781" s="1">
        <v>25305.0</v>
      </c>
      <c r="O2781" s="13"/>
    </row>
    <row r="2782">
      <c r="A2782" s="1" t="s">
        <v>12742</v>
      </c>
      <c r="B2782" s="1" t="s">
        <v>7166</v>
      </c>
      <c r="C2782" s="1" t="s">
        <v>12743</v>
      </c>
      <c r="D2782" s="1" t="s">
        <v>7168</v>
      </c>
      <c r="E2782" s="1">
        <v>357.0</v>
      </c>
      <c r="F2782" s="1">
        <v>356.83</v>
      </c>
      <c r="G2782" s="1" t="s">
        <v>7163</v>
      </c>
      <c r="H2782" s="12">
        <v>46020.0</v>
      </c>
      <c r="I2782" s="1">
        <v>12.0</v>
      </c>
      <c r="J2782" s="1">
        <v>2025.0</v>
      </c>
      <c r="K2782" s="1" t="s">
        <v>7164</v>
      </c>
      <c r="L2782" s="1">
        <v>233.7</v>
      </c>
      <c r="M2782" s="13">
        <v>127388.31</v>
      </c>
      <c r="N2782" s="1">
        <v>83430.9</v>
      </c>
      <c r="O2782" s="13"/>
    </row>
    <row r="2783">
      <c r="A2783" s="1" t="s">
        <v>12744</v>
      </c>
      <c r="B2783" s="1" t="s">
        <v>7176</v>
      </c>
      <c r="C2783" s="1" t="s">
        <v>12745</v>
      </c>
      <c r="D2783" s="1" t="s">
        <v>7162</v>
      </c>
      <c r="E2783" s="1">
        <v>411.0</v>
      </c>
      <c r="F2783" s="1">
        <v>312.36</v>
      </c>
      <c r="G2783" s="1" t="s">
        <v>7185</v>
      </c>
      <c r="H2783" s="12">
        <v>45975.0</v>
      </c>
      <c r="I2783" s="1">
        <v>11.0</v>
      </c>
      <c r="J2783" s="1">
        <v>2025.0</v>
      </c>
      <c r="K2783" s="1" t="s">
        <v>7170</v>
      </c>
      <c r="L2783" s="1">
        <v>225.9</v>
      </c>
      <c r="M2783" s="13">
        <v>128379.96</v>
      </c>
      <c r="N2783" s="1">
        <v>92844.9</v>
      </c>
      <c r="O2783" s="13"/>
    </row>
    <row r="2784">
      <c r="A2784" s="1" t="s">
        <v>12746</v>
      </c>
      <c r="B2784" s="1" t="s">
        <v>7176</v>
      </c>
      <c r="C2784" s="1" t="s">
        <v>12747</v>
      </c>
      <c r="D2784" s="1" t="s">
        <v>7210</v>
      </c>
      <c r="E2784" s="1">
        <v>686.0</v>
      </c>
      <c r="F2784" s="1">
        <v>473.44</v>
      </c>
      <c r="G2784" s="1" t="s">
        <v>7169</v>
      </c>
      <c r="H2784" s="12">
        <v>45831.0</v>
      </c>
      <c r="I2784" s="1">
        <v>6.0</v>
      </c>
      <c r="J2784" s="1">
        <v>2025.0</v>
      </c>
      <c r="K2784" s="1" t="s">
        <v>7164</v>
      </c>
      <c r="L2784" s="1">
        <v>159.5</v>
      </c>
      <c r="M2784" s="13">
        <v>324779.84</v>
      </c>
      <c r="N2784" s="1">
        <v>109417.0</v>
      </c>
      <c r="O2784" s="13"/>
    </row>
    <row r="2785">
      <c r="A2785" s="1" t="s">
        <v>12748</v>
      </c>
      <c r="B2785" s="1" t="s">
        <v>7206</v>
      </c>
      <c r="C2785" s="1" t="s">
        <v>12749</v>
      </c>
      <c r="D2785" s="1" t="s">
        <v>7210</v>
      </c>
      <c r="E2785" s="1">
        <v>382.0</v>
      </c>
      <c r="F2785" s="1">
        <v>463.49</v>
      </c>
      <c r="G2785" s="1" t="s">
        <v>7204</v>
      </c>
      <c r="H2785" s="12">
        <v>45741.0</v>
      </c>
      <c r="I2785" s="1">
        <v>3.0</v>
      </c>
      <c r="J2785" s="1">
        <v>2025.0</v>
      </c>
      <c r="K2785" s="1" t="s">
        <v>7164</v>
      </c>
      <c r="L2785" s="1">
        <v>164.2</v>
      </c>
      <c r="M2785" s="13">
        <v>177053.18</v>
      </c>
      <c r="N2785" s="1">
        <v>62724.4</v>
      </c>
      <c r="O2785" s="13"/>
    </row>
    <row r="2786">
      <c r="A2786" s="1" t="s">
        <v>12750</v>
      </c>
      <c r="B2786" s="1" t="s">
        <v>7180</v>
      </c>
      <c r="C2786" s="1" t="s">
        <v>12751</v>
      </c>
      <c r="D2786" s="1" t="s">
        <v>7188</v>
      </c>
      <c r="E2786" s="1">
        <v>690.0</v>
      </c>
      <c r="F2786" s="1">
        <v>587.78</v>
      </c>
      <c r="G2786" s="1" t="s">
        <v>7178</v>
      </c>
      <c r="H2786" s="12">
        <v>45782.0</v>
      </c>
      <c r="I2786" s="1">
        <v>5.0</v>
      </c>
      <c r="J2786" s="1">
        <v>2025.0</v>
      </c>
      <c r="K2786" s="1" t="s">
        <v>7164</v>
      </c>
      <c r="L2786" s="1">
        <v>355.3</v>
      </c>
      <c r="M2786" s="13">
        <v>405568.2</v>
      </c>
      <c r="N2786" s="1">
        <v>245157.0</v>
      </c>
      <c r="O2786" s="13"/>
    </row>
    <row r="2787">
      <c r="A2787" s="1" t="s">
        <v>12752</v>
      </c>
      <c r="B2787" s="1" t="s">
        <v>7206</v>
      </c>
      <c r="C2787" s="1" t="s">
        <v>12753</v>
      </c>
      <c r="D2787" s="1" t="s">
        <v>7162</v>
      </c>
      <c r="E2787" s="1">
        <v>734.0</v>
      </c>
      <c r="F2787" s="1">
        <v>589.01</v>
      </c>
      <c r="G2787" s="1" t="s">
        <v>7185</v>
      </c>
      <c r="H2787" s="12">
        <v>46023.0</v>
      </c>
      <c r="I2787" s="1">
        <v>1.0</v>
      </c>
      <c r="J2787" s="1">
        <v>2026.0</v>
      </c>
      <c r="K2787" s="1" t="s">
        <v>7164</v>
      </c>
      <c r="L2787" s="1">
        <v>449.2</v>
      </c>
      <c r="M2787" s="13">
        <v>432333.34</v>
      </c>
      <c r="N2787" s="1">
        <v>329712.8</v>
      </c>
      <c r="O2787" s="13"/>
    </row>
    <row r="2788">
      <c r="A2788" s="1" t="s">
        <v>12754</v>
      </c>
      <c r="B2788" s="1" t="s">
        <v>7166</v>
      </c>
      <c r="C2788" s="1" t="s">
        <v>12755</v>
      </c>
      <c r="D2788" s="1" t="s">
        <v>7162</v>
      </c>
      <c r="E2788" s="1">
        <v>790.0</v>
      </c>
      <c r="F2788" s="1">
        <v>557.69</v>
      </c>
      <c r="G2788" s="1" t="s">
        <v>7163</v>
      </c>
      <c r="H2788" s="12">
        <v>45931.0</v>
      </c>
      <c r="I2788" s="1">
        <v>10.0</v>
      </c>
      <c r="J2788" s="1">
        <v>2025.0</v>
      </c>
      <c r="K2788" s="1" t="s">
        <v>7164</v>
      </c>
      <c r="L2788" s="1">
        <v>192.3</v>
      </c>
      <c r="M2788" s="13">
        <v>440575.1</v>
      </c>
      <c r="N2788" s="1">
        <v>151917.0</v>
      </c>
      <c r="O2788" s="13"/>
    </row>
    <row r="2789">
      <c r="A2789" s="1" t="s">
        <v>12756</v>
      </c>
      <c r="B2789" s="1" t="s">
        <v>7202</v>
      </c>
      <c r="C2789" s="1" t="s">
        <v>12757</v>
      </c>
      <c r="D2789" s="1" t="s">
        <v>7168</v>
      </c>
      <c r="E2789" s="1">
        <v>409.0</v>
      </c>
      <c r="F2789" s="1">
        <v>550.66</v>
      </c>
      <c r="G2789" s="1" t="s">
        <v>7169</v>
      </c>
      <c r="H2789" s="12">
        <v>45890.0</v>
      </c>
      <c r="I2789" s="1">
        <v>8.0</v>
      </c>
      <c r="J2789" s="1">
        <v>2025.0</v>
      </c>
      <c r="K2789" s="1" t="s">
        <v>7170</v>
      </c>
      <c r="L2789" s="1">
        <v>496.1</v>
      </c>
      <c r="M2789" s="13">
        <v>225219.94</v>
      </c>
      <c r="N2789" s="1">
        <v>202904.9</v>
      </c>
      <c r="O2789" s="13"/>
    </row>
    <row r="2790">
      <c r="A2790" s="1" t="s">
        <v>12758</v>
      </c>
      <c r="B2790" s="1" t="s">
        <v>7160</v>
      </c>
      <c r="C2790" s="1" t="s">
        <v>12759</v>
      </c>
      <c r="D2790" s="1" t="s">
        <v>7174</v>
      </c>
      <c r="E2790" s="1">
        <v>366.0</v>
      </c>
      <c r="F2790" s="1">
        <v>428.36</v>
      </c>
      <c r="G2790" s="1" t="s">
        <v>7185</v>
      </c>
      <c r="H2790" s="12">
        <v>45821.0</v>
      </c>
      <c r="I2790" s="1">
        <v>6.0</v>
      </c>
      <c r="J2790" s="1">
        <v>2025.0</v>
      </c>
      <c r="K2790" s="1" t="s">
        <v>7164</v>
      </c>
      <c r="L2790" s="1">
        <v>148.6</v>
      </c>
      <c r="M2790" s="13">
        <v>156779.76</v>
      </c>
      <c r="N2790" s="1">
        <v>54387.6</v>
      </c>
      <c r="O2790" s="13"/>
    </row>
    <row r="2791">
      <c r="A2791" s="1" t="s">
        <v>12760</v>
      </c>
      <c r="B2791" s="1" t="s">
        <v>7166</v>
      </c>
      <c r="C2791" s="1" t="s">
        <v>12761</v>
      </c>
      <c r="D2791" s="1" t="s">
        <v>7210</v>
      </c>
      <c r="E2791" s="1">
        <v>918.0</v>
      </c>
      <c r="F2791" s="1">
        <v>540.5</v>
      </c>
      <c r="G2791" s="1" t="s">
        <v>7163</v>
      </c>
      <c r="H2791" s="12">
        <v>45725.0</v>
      </c>
      <c r="I2791" s="1">
        <v>3.0</v>
      </c>
      <c r="J2791" s="1">
        <v>2025.0</v>
      </c>
      <c r="K2791" s="1" t="s">
        <v>7170</v>
      </c>
      <c r="L2791" s="1">
        <v>267.3</v>
      </c>
      <c r="M2791" s="13">
        <v>496179.0</v>
      </c>
      <c r="N2791" s="1">
        <v>245381.4</v>
      </c>
      <c r="O2791" s="13"/>
    </row>
    <row r="2792">
      <c r="A2792" s="1" t="s">
        <v>12762</v>
      </c>
      <c r="B2792" s="1" t="s">
        <v>7160</v>
      </c>
      <c r="C2792" s="1" t="s">
        <v>12763</v>
      </c>
      <c r="D2792" s="1" t="s">
        <v>7198</v>
      </c>
      <c r="E2792" s="1">
        <v>193.0</v>
      </c>
      <c r="F2792" s="1">
        <v>312.35</v>
      </c>
      <c r="G2792" s="1" t="s">
        <v>7178</v>
      </c>
      <c r="H2792" s="12">
        <v>45941.0</v>
      </c>
      <c r="I2792" s="1">
        <v>10.0</v>
      </c>
      <c r="J2792" s="1">
        <v>2025.0</v>
      </c>
      <c r="K2792" s="1" t="s">
        <v>7164</v>
      </c>
      <c r="L2792" s="1">
        <v>425.1</v>
      </c>
      <c r="M2792" s="13">
        <v>60283.55</v>
      </c>
      <c r="N2792" s="1">
        <v>82044.3</v>
      </c>
      <c r="O2792" s="13"/>
    </row>
    <row r="2793">
      <c r="A2793" s="1" t="s">
        <v>12764</v>
      </c>
      <c r="B2793" s="1" t="s">
        <v>7206</v>
      </c>
      <c r="C2793" s="1" t="s">
        <v>12765</v>
      </c>
      <c r="D2793" s="1" t="s">
        <v>7213</v>
      </c>
      <c r="E2793" s="1">
        <v>842.0</v>
      </c>
      <c r="F2793" s="1">
        <v>363.33</v>
      </c>
      <c r="G2793" s="1" t="s">
        <v>7191</v>
      </c>
      <c r="H2793" s="12">
        <v>45952.0</v>
      </c>
      <c r="I2793" s="1">
        <v>10.0</v>
      </c>
      <c r="J2793" s="1">
        <v>2025.0</v>
      </c>
      <c r="K2793" s="1" t="s">
        <v>7170</v>
      </c>
      <c r="L2793" s="1">
        <v>418.7</v>
      </c>
      <c r="M2793" s="13">
        <v>305923.86</v>
      </c>
      <c r="N2793" s="1">
        <v>352545.4</v>
      </c>
      <c r="O2793" s="13"/>
    </row>
    <row r="2794">
      <c r="A2794" s="1" t="s">
        <v>12766</v>
      </c>
      <c r="B2794" s="1" t="s">
        <v>7172</v>
      </c>
      <c r="C2794" s="1" t="s">
        <v>12767</v>
      </c>
      <c r="D2794" s="1" t="s">
        <v>7168</v>
      </c>
      <c r="E2794" s="1">
        <v>575.0</v>
      </c>
      <c r="F2794" s="1">
        <v>440.66</v>
      </c>
      <c r="G2794" s="1" t="s">
        <v>7163</v>
      </c>
      <c r="H2794" s="12">
        <v>45773.0</v>
      </c>
      <c r="I2794" s="1">
        <v>4.0</v>
      </c>
      <c r="J2794" s="1">
        <v>2025.0</v>
      </c>
      <c r="K2794" s="1" t="s">
        <v>7170</v>
      </c>
      <c r="L2794" s="1">
        <v>243.5</v>
      </c>
      <c r="M2794" s="13">
        <v>253379.5</v>
      </c>
      <c r="N2794" s="1">
        <v>140012.5</v>
      </c>
      <c r="O2794" s="13"/>
    </row>
    <row r="2795">
      <c r="A2795" s="1" t="s">
        <v>12768</v>
      </c>
      <c r="B2795" s="1" t="s">
        <v>7166</v>
      </c>
      <c r="C2795" s="1" t="s">
        <v>12769</v>
      </c>
      <c r="D2795" s="1" t="s">
        <v>7213</v>
      </c>
      <c r="E2795" s="1">
        <v>278.0</v>
      </c>
      <c r="F2795" s="1">
        <v>515.46</v>
      </c>
      <c r="G2795" s="1" t="s">
        <v>7204</v>
      </c>
      <c r="H2795" s="12">
        <v>45857.0</v>
      </c>
      <c r="I2795" s="1">
        <v>7.0</v>
      </c>
      <c r="J2795" s="1">
        <v>2025.0</v>
      </c>
      <c r="K2795" s="1" t="s">
        <v>7170</v>
      </c>
      <c r="L2795" s="1">
        <v>105.2</v>
      </c>
      <c r="M2795" s="13">
        <v>143297.88</v>
      </c>
      <c r="N2795" s="1">
        <v>29245.6</v>
      </c>
      <c r="O2795" s="13"/>
    </row>
    <row r="2796">
      <c r="A2796" s="1" t="s">
        <v>12770</v>
      </c>
      <c r="B2796" s="1" t="s">
        <v>7180</v>
      </c>
      <c r="C2796" s="1" t="s">
        <v>12771</v>
      </c>
      <c r="D2796" s="1" t="s">
        <v>7188</v>
      </c>
      <c r="E2796" s="1">
        <v>184.0</v>
      </c>
      <c r="F2796" s="1">
        <v>501.71</v>
      </c>
      <c r="G2796" s="1" t="s">
        <v>7204</v>
      </c>
      <c r="H2796" s="12">
        <v>45868.0</v>
      </c>
      <c r="I2796" s="1">
        <v>7.0</v>
      </c>
      <c r="J2796" s="1">
        <v>2025.0</v>
      </c>
      <c r="K2796" s="1" t="s">
        <v>7164</v>
      </c>
      <c r="L2796" s="1">
        <v>150.3</v>
      </c>
      <c r="M2796" s="13">
        <v>92314.64</v>
      </c>
      <c r="N2796" s="1">
        <v>27655.2</v>
      </c>
      <c r="O2796" s="13"/>
    </row>
    <row r="2797">
      <c r="A2797" s="1" t="s">
        <v>12772</v>
      </c>
      <c r="B2797" s="1" t="s">
        <v>7176</v>
      </c>
      <c r="C2797" s="1" t="s">
        <v>12773</v>
      </c>
      <c r="D2797" s="1" t="s">
        <v>7168</v>
      </c>
      <c r="E2797" s="1">
        <v>444.0</v>
      </c>
      <c r="F2797" s="1">
        <v>303.34</v>
      </c>
      <c r="G2797" s="1" t="s">
        <v>7163</v>
      </c>
      <c r="H2797" s="12">
        <v>45688.0</v>
      </c>
      <c r="I2797" s="1">
        <v>1.0</v>
      </c>
      <c r="J2797" s="1">
        <v>2025.0</v>
      </c>
      <c r="K2797" s="1" t="s">
        <v>7170</v>
      </c>
      <c r="L2797" s="1">
        <v>299.7</v>
      </c>
      <c r="M2797" s="13">
        <v>134682.96</v>
      </c>
      <c r="N2797" s="1">
        <v>133066.8</v>
      </c>
      <c r="O2797" s="13"/>
    </row>
    <row r="2798">
      <c r="A2798" s="1" t="s">
        <v>12774</v>
      </c>
      <c r="B2798" s="1" t="s">
        <v>7202</v>
      </c>
      <c r="C2798" s="1" t="s">
        <v>12775</v>
      </c>
      <c r="D2798" s="1" t="s">
        <v>7210</v>
      </c>
      <c r="E2798" s="1">
        <v>114.0</v>
      </c>
      <c r="F2798" s="1">
        <v>480.88</v>
      </c>
      <c r="G2798" s="1" t="s">
        <v>7185</v>
      </c>
      <c r="H2798" s="12">
        <v>45705.0</v>
      </c>
      <c r="I2798" s="1">
        <v>2.0</v>
      </c>
      <c r="J2798" s="1">
        <v>2025.0</v>
      </c>
      <c r="K2798" s="1" t="s">
        <v>7164</v>
      </c>
      <c r="L2798" s="1">
        <v>347.4</v>
      </c>
      <c r="M2798" s="13">
        <v>54820.32</v>
      </c>
      <c r="N2798" s="1">
        <v>39603.6</v>
      </c>
      <c r="O2798" s="13"/>
    </row>
    <row r="2799">
      <c r="A2799" s="1" t="s">
        <v>12776</v>
      </c>
      <c r="B2799" s="1" t="s">
        <v>7172</v>
      </c>
      <c r="C2799" s="1" t="s">
        <v>12777</v>
      </c>
      <c r="D2799" s="1" t="s">
        <v>7210</v>
      </c>
      <c r="E2799" s="1">
        <v>392.0</v>
      </c>
      <c r="F2799" s="1">
        <v>327.18</v>
      </c>
      <c r="G2799" s="1" t="s">
        <v>7185</v>
      </c>
      <c r="H2799" s="12">
        <v>45788.0</v>
      </c>
      <c r="I2799" s="1">
        <v>5.0</v>
      </c>
      <c r="J2799" s="1">
        <v>2025.0</v>
      </c>
      <c r="K2799" s="1" t="s">
        <v>7164</v>
      </c>
      <c r="L2799" s="1">
        <v>150.5</v>
      </c>
      <c r="M2799" s="13">
        <v>128254.56</v>
      </c>
      <c r="N2799" s="1">
        <v>58996.0</v>
      </c>
      <c r="O2799" s="13"/>
    </row>
    <row r="2800">
      <c r="A2800" s="1" t="s">
        <v>12778</v>
      </c>
      <c r="B2800" s="1" t="s">
        <v>7206</v>
      </c>
      <c r="C2800" s="1" t="s">
        <v>12779</v>
      </c>
      <c r="D2800" s="1" t="s">
        <v>7162</v>
      </c>
      <c r="E2800" s="1">
        <v>701.0</v>
      </c>
      <c r="F2800" s="1">
        <v>463.92</v>
      </c>
      <c r="G2800" s="1" t="s">
        <v>7191</v>
      </c>
      <c r="H2800" s="12">
        <v>45768.0</v>
      </c>
      <c r="I2800" s="1">
        <v>4.0</v>
      </c>
      <c r="J2800" s="1">
        <v>2025.0</v>
      </c>
      <c r="K2800" s="1" t="s">
        <v>7170</v>
      </c>
      <c r="L2800" s="1">
        <v>432.9</v>
      </c>
      <c r="M2800" s="13">
        <v>325207.92</v>
      </c>
      <c r="N2800" s="1">
        <v>303462.9</v>
      </c>
      <c r="O2800" s="13"/>
    </row>
    <row r="2801">
      <c r="A2801" s="1" t="s">
        <v>12780</v>
      </c>
      <c r="B2801" s="1" t="s">
        <v>7176</v>
      </c>
      <c r="C2801" s="1" t="s">
        <v>12781</v>
      </c>
      <c r="D2801" s="1" t="s">
        <v>7188</v>
      </c>
      <c r="E2801" s="1">
        <v>536.0</v>
      </c>
      <c r="F2801" s="1">
        <v>412.26</v>
      </c>
      <c r="G2801" s="1" t="s">
        <v>7182</v>
      </c>
      <c r="H2801" s="12">
        <v>45928.0</v>
      </c>
      <c r="I2801" s="1">
        <v>9.0</v>
      </c>
      <c r="J2801" s="1">
        <v>2025.0</v>
      </c>
      <c r="K2801" s="1" t="s">
        <v>7164</v>
      </c>
      <c r="L2801" s="1">
        <v>228.3</v>
      </c>
      <c r="M2801" s="13">
        <v>220971.36</v>
      </c>
      <c r="N2801" s="1">
        <v>122368.8</v>
      </c>
      <c r="O2801" s="13"/>
    </row>
    <row r="2802">
      <c r="A2802" s="1" t="s">
        <v>12782</v>
      </c>
      <c r="B2802" s="1" t="s">
        <v>7176</v>
      </c>
      <c r="C2802" s="1" t="s">
        <v>12783</v>
      </c>
      <c r="D2802" s="1" t="s">
        <v>7168</v>
      </c>
      <c r="E2802" s="1">
        <v>993.0</v>
      </c>
      <c r="F2802" s="1">
        <v>383.59</v>
      </c>
      <c r="G2802" s="1" t="s">
        <v>7185</v>
      </c>
      <c r="H2802" s="12">
        <v>45844.0</v>
      </c>
      <c r="I2802" s="1">
        <v>7.0</v>
      </c>
      <c r="J2802" s="1">
        <v>2025.0</v>
      </c>
      <c r="K2802" s="1" t="s">
        <v>7164</v>
      </c>
      <c r="L2802" s="1">
        <v>401.9</v>
      </c>
      <c r="M2802" s="13">
        <v>380904.87</v>
      </c>
      <c r="N2802" s="1">
        <v>399086.7</v>
      </c>
      <c r="O2802" s="13"/>
    </row>
    <row r="2803">
      <c r="A2803" s="1" t="s">
        <v>12784</v>
      </c>
      <c r="B2803" s="1" t="s">
        <v>7180</v>
      </c>
      <c r="C2803" s="1" t="s">
        <v>12785</v>
      </c>
      <c r="D2803" s="1" t="s">
        <v>7213</v>
      </c>
      <c r="E2803" s="1">
        <v>676.0</v>
      </c>
      <c r="F2803" s="1">
        <v>516.16</v>
      </c>
      <c r="G2803" s="1" t="s">
        <v>7163</v>
      </c>
      <c r="H2803" s="12">
        <v>45794.0</v>
      </c>
      <c r="I2803" s="1">
        <v>5.0</v>
      </c>
      <c r="J2803" s="1">
        <v>2025.0</v>
      </c>
      <c r="K2803" s="1" t="s">
        <v>7164</v>
      </c>
      <c r="L2803" s="1">
        <v>407.6</v>
      </c>
      <c r="M2803" s="13">
        <v>348924.16</v>
      </c>
      <c r="N2803" s="1">
        <v>275537.6</v>
      </c>
      <c r="O2803" s="13"/>
    </row>
    <row r="2804">
      <c r="A2804" s="1" t="s">
        <v>12786</v>
      </c>
      <c r="B2804" s="1" t="s">
        <v>7202</v>
      </c>
      <c r="C2804" s="1" t="s">
        <v>12787</v>
      </c>
      <c r="D2804" s="1" t="s">
        <v>7188</v>
      </c>
      <c r="E2804" s="1">
        <v>809.0</v>
      </c>
      <c r="F2804" s="1">
        <v>555.24</v>
      </c>
      <c r="G2804" s="1" t="s">
        <v>7169</v>
      </c>
      <c r="H2804" s="12">
        <v>45718.0</v>
      </c>
      <c r="I2804" s="1">
        <v>3.0</v>
      </c>
      <c r="J2804" s="1">
        <v>2025.0</v>
      </c>
      <c r="K2804" s="1" t="s">
        <v>7164</v>
      </c>
      <c r="L2804" s="1">
        <v>259.5</v>
      </c>
      <c r="M2804" s="13">
        <v>449189.16</v>
      </c>
      <c r="N2804" s="1">
        <v>209935.5</v>
      </c>
      <c r="O2804" s="13"/>
    </row>
    <row r="2805">
      <c r="A2805" s="1" t="s">
        <v>12788</v>
      </c>
      <c r="B2805" s="1" t="s">
        <v>7176</v>
      </c>
      <c r="C2805" s="1" t="s">
        <v>12789</v>
      </c>
      <c r="D2805" s="1" t="s">
        <v>7213</v>
      </c>
      <c r="E2805" s="1">
        <v>924.0</v>
      </c>
      <c r="F2805" s="1">
        <v>304.06</v>
      </c>
      <c r="G2805" s="1" t="s">
        <v>7182</v>
      </c>
      <c r="H2805" s="12">
        <v>45806.0</v>
      </c>
      <c r="I2805" s="1">
        <v>5.0</v>
      </c>
      <c r="J2805" s="1">
        <v>2025.0</v>
      </c>
      <c r="K2805" s="1" t="s">
        <v>7170</v>
      </c>
      <c r="L2805" s="1">
        <v>284.9</v>
      </c>
      <c r="M2805" s="13">
        <v>280951.44</v>
      </c>
      <c r="N2805" s="1">
        <v>263247.6</v>
      </c>
      <c r="O2805" s="13"/>
    </row>
    <row r="2806">
      <c r="A2806" s="1" t="s">
        <v>12790</v>
      </c>
      <c r="B2806" s="1" t="s">
        <v>7180</v>
      </c>
      <c r="C2806" s="1" t="s">
        <v>12791</v>
      </c>
      <c r="D2806" s="1" t="s">
        <v>7198</v>
      </c>
      <c r="E2806" s="1">
        <v>137.0</v>
      </c>
      <c r="F2806" s="1">
        <v>424.28</v>
      </c>
      <c r="G2806" s="1" t="s">
        <v>7204</v>
      </c>
      <c r="H2806" s="12">
        <v>45897.0</v>
      </c>
      <c r="I2806" s="1">
        <v>8.0</v>
      </c>
      <c r="J2806" s="1">
        <v>2025.0</v>
      </c>
      <c r="K2806" s="1" t="s">
        <v>7164</v>
      </c>
      <c r="L2806" s="1">
        <v>444.9</v>
      </c>
      <c r="M2806" s="13">
        <v>58126.36</v>
      </c>
      <c r="N2806" s="1">
        <v>60951.3</v>
      </c>
      <c r="O2806" s="13"/>
    </row>
    <row r="2807">
      <c r="A2807" s="1" t="s">
        <v>12792</v>
      </c>
      <c r="B2807" s="1" t="s">
        <v>7202</v>
      </c>
      <c r="C2807" s="1" t="s">
        <v>12793</v>
      </c>
      <c r="D2807" s="1" t="s">
        <v>7174</v>
      </c>
      <c r="E2807" s="1">
        <v>596.0</v>
      </c>
      <c r="F2807" s="1">
        <v>336.86</v>
      </c>
      <c r="G2807" s="1" t="s">
        <v>7163</v>
      </c>
      <c r="H2807" s="12">
        <v>45808.0</v>
      </c>
      <c r="I2807" s="1">
        <v>5.0</v>
      </c>
      <c r="J2807" s="1">
        <v>2025.0</v>
      </c>
      <c r="K2807" s="1" t="s">
        <v>7164</v>
      </c>
      <c r="L2807" s="1">
        <v>214.5</v>
      </c>
      <c r="M2807" s="13">
        <v>200768.56</v>
      </c>
      <c r="N2807" s="1">
        <v>127842.0</v>
      </c>
      <c r="O2807" s="13"/>
    </row>
    <row r="2808">
      <c r="A2808" s="1" t="s">
        <v>12794</v>
      </c>
      <c r="B2808" s="1" t="s">
        <v>7172</v>
      </c>
      <c r="C2808" s="1" t="s">
        <v>12795</v>
      </c>
      <c r="D2808" s="1" t="s">
        <v>7210</v>
      </c>
      <c r="E2808" s="1">
        <v>991.0</v>
      </c>
      <c r="F2808" s="1">
        <v>536.29</v>
      </c>
      <c r="G2808" s="1" t="s">
        <v>7163</v>
      </c>
      <c r="H2808" s="12">
        <v>45743.0</v>
      </c>
      <c r="I2808" s="1">
        <v>3.0</v>
      </c>
      <c r="J2808" s="1">
        <v>2025.0</v>
      </c>
      <c r="K2808" s="1" t="s">
        <v>7170</v>
      </c>
      <c r="L2808" s="1">
        <v>383.6</v>
      </c>
      <c r="M2808" s="13">
        <v>531463.39</v>
      </c>
      <c r="N2808" s="1">
        <v>380147.6</v>
      </c>
      <c r="O2808" s="13"/>
    </row>
    <row r="2809">
      <c r="A2809" s="1" t="s">
        <v>12796</v>
      </c>
      <c r="B2809" s="1" t="s">
        <v>7206</v>
      </c>
      <c r="C2809" s="1" t="s">
        <v>12797</v>
      </c>
      <c r="D2809" s="1" t="s">
        <v>7174</v>
      </c>
      <c r="E2809" s="1">
        <v>720.0</v>
      </c>
      <c r="F2809" s="1">
        <v>475.91</v>
      </c>
      <c r="G2809" s="1" t="s">
        <v>7178</v>
      </c>
      <c r="H2809" s="12">
        <v>45811.0</v>
      </c>
      <c r="I2809" s="1">
        <v>6.0</v>
      </c>
      <c r="J2809" s="1">
        <v>2025.0</v>
      </c>
      <c r="K2809" s="1" t="s">
        <v>7170</v>
      </c>
      <c r="L2809" s="1">
        <v>200.8</v>
      </c>
      <c r="M2809" s="13">
        <v>342655.2</v>
      </c>
      <c r="N2809" s="1">
        <v>144576.0</v>
      </c>
      <c r="O2809" s="13"/>
    </row>
    <row r="2810">
      <c r="A2810" s="1" t="s">
        <v>12798</v>
      </c>
      <c r="B2810" s="1" t="s">
        <v>7166</v>
      </c>
      <c r="C2810" s="1" t="s">
        <v>12799</v>
      </c>
      <c r="D2810" s="1" t="s">
        <v>7210</v>
      </c>
      <c r="E2810" s="1">
        <v>213.0</v>
      </c>
      <c r="F2810" s="1">
        <v>582.09</v>
      </c>
      <c r="G2810" s="1" t="s">
        <v>7182</v>
      </c>
      <c r="H2810" s="12">
        <v>45811.0</v>
      </c>
      <c r="I2810" s="1">
        <v>6.0</v>
      </c>
      <c r="J2810" s="1">
        <v>2025.0</v>
      </c>
      <c r="K2810" s="1" t="s">
        <v>7164</v>
      </c>
      <c r="L2810" s="1">
        <v>277.8</v>
      </c>
      <c r="M2810" s="13">
        <v>123985.17</v>
      </c>
      <c r="N2810" s="1">
        <v>59171.4</v>
      </c>
      <c r="O2810" s="13"/>
    </row>
    <row r="2811">
      <c r="A2811" s="1" t="s">
        <v>12800</v>
      </c>
      <c r="B2811" s="1" t="s">
        <v>7176</v>
      </c>
      <c r="C2811" s="1" t="s">
        <v>12801</v>
      </c>
      <c r="D2811" s="1" t="s">
        <v>7174</v>
      </c>
      <c r="E2811" s="1">
        <v>812.0</v>
      </c>
      <c r="F2811" s="1">
        <v>389.52</v>
      </c>
      <c r="G2811" s="1" t="s">
        <v>7204</v>
      </c>
      <c r="H2811" s="12">
        <v>45845.0</v>
      </c>
      <c r="I2811" s="1">
        <v>7.0</v>
      </c>
      <c r="J2811" s="1">
        <v>2025.0</v>
      </c>
      <c r="K2811" s="1" t="s">
        <v>7170</v>
      </c>
      <c r="L2811" s="1">
        <v>133.9</v>
      </c>
      <c r="M2811" s="13">
        <v>316290.24</v>
      </c>
      <c r="N2811" s="1">
        <v>108726.8</v>
      </c>
      <c r="O2811" s="13"/>
    </row>
    <row r="2812">
      <c r="A2812" s="1" t="s">
        <v>12802</v>
      </c>
      <c r="B2812" s="1" t="s">
        <v>7176</v>
      </c>
      <c r="C2812" s="1" t="s">
        <v>12803</v>
      </c>
      <c r="D2812" s="1" t="s">
        <v>7174</v>
      </c>
      <c r="E2812" s="1">
        <v>254.0</v>
      </c>
      <c r="F2812" s="1">
        <v>578.95</v>
      </c>
      <c r="G2812" s="1" t="s">
        <v>7204</v>
      </c>
      <c r="H2812" s="12">
        <v>45720.0</v>
      </c>
      <c r="I2812" s="1">
        <v>3.0</v>
      </c>
      <c r="J2812" s="1">
        <v>2025.0</v>
      </c>
      <c r="K2812" s="1" t="s">
        <v>7164</v>
      </c>
      <c r="L2812" s="1">
        <v>289.1</v>
      </c>
      <c r="M2812" s="13">
        <v>147053.3</v>
      </c>
      <c r="N2812" s="1">
        <v>73431.4</v>
      </c>
      <c r="O2812" s="13"/>
    </row>
    <row r="2813">
      <c r="A2813" s="1" t="s">
        <v>12804</v>
      </c>
      <c r="B2813" s="1" t="s">
        <v>7206</v>
      </c>
      <c r="C2813" s="1" t="s">
        <v>12805</v>
      </c>
      <c r="D2813" s="1" t="s">
        <v>7162</v>
      </c>
      <c r="E2813" s="1">
        <v>499.0</v>
      </c>
      <c r="F2813" s="1">
        <v>488.95</v>
      </c>
      <c r="G2813" s="1" t="s">
        <v>7191</v>
      </c>
      <c r="H2813" s="12">
        <v>45844.0</v>
      </c>
      <c r="I2813" s="1">
        <v>7.0</v>
      </c>
      <c r="J2813" s="1">
        <v>2025.0</v>
      </c>
      <c r="K2813" s="1" t="s">
        <v>7164</v>
      </c>
      <c r="L2813" s="1">
        <v>366.4</v>
      </c>
      <c r="M2813" s="13">
        <v>243986.05</v>
      </c>
      <c r="N2813" s="1">
        <v>182833.6</v>
      </c>
      <c r="O2813" s="13"/>
    </row>
    <row r="2814">
      <c r="A2814" s="1" t="s">
        <v>12806</v>
      </c>
      <c r="B2814" s="1" t="s">
        <v>7206</v>
      </c>
      <c r="C2814" s="1" t="s">
        <v>12807</v>
      </c>
      <c r="D2814" s="1" t="s">
        <v>7162</v>
      </c>
      <c r="E2814" s="1">
        <v>348.0</v>
      </c>
      <c r="F2814" s="1">
        <v>516.91</v>
      </c>
      <c r="G2814" s="1" t="s">
        <v>7191</v>
      </c>
      <c r="H2814" s="12">
        <v>45781.0</v>
      </c>
      <c r="I2814" s="1">
        <v>5.0</v>
      </c>
      <c r="J2814" s="1">
        <v>2025.0</v>
      </c>
      <c r="K2814" s="1" t="s">
        <v>7170</v>
      </c>
      <c r="L2814" s="1">
        <v>268.3</v>
      </c>
      <c r="M2814" s="13">
        <v>179884.68</v>
      </c>
      <c r="N2814" s="1">
        <v>93368.4</v>
      </c>
      <c r="O2814" s="13"/>
    </row>
    <row r="2815">
      <c r="A2815" s="1" t="s">
        <v>12808</v>
      </c>
      <c r="B2815" s="1" t="s">
        <v>7160</v>
      </c>
      <c r="C2815" s="1" t="s">
        <v>12809</v>
      </c>
      <c r="D2815" s="1" t="s">
        <v>7174</v>
      </c>
      <c r="E2815" s="1">
        <v>925.0</v>
      </c>
      <c r="F2815" s="1">
        <v>422.63</v>
      </c>
      <c r="G2815" s="1" t="s">
        <v>7178</v>
      </c>
      <c r="H2815" s="12">
        <v>45884.0</v>
      </c>
      <c r="I2815" s="1">
        <v>8.0</v>
      </c>
      <c r="J2815" s="1">
        <v>2025.0</v>
      </c>
      <c r="K2815" s="1" t="s">
        <v>7170</v>
      </c>
      <c r="L2815" s="1">
        <v>379.7</v>
      </c>
      <c r="M2815" s="13">
        <v>390932.75</v>
      </c>
      <c r="N2815" s="1">
        <v>351222.5</v>
      </c>
      <c r="O2815" s="13"/>
    </row>
    <row r="2816">
      <c r="A2816" s="1" t="s">
        <v>12810</v>
      </c>
      <c r="B2816" s="1" t="s">
        <v>7202</v>
      </c>
      <c r="C2816" s="1" t="s">
        <v>12811</v>
      </c>
      <c r="D2816" s="1" t="s">
        <v>7162</v>
      </c>
      <c r="E2816" s="1">
        <v>188.0</v>
      </c>
      <c r="F2816" s="1">
        <v>396.63</v>
      </c>
      <c r="G2816" s="1" t="s">
        <v>7169</v>
      </c>
      <c r="H2816" s="12">
        <v>45762.0</v>
      </c>
      <c r="I2816" s="1">
        <v>4.0</v>
      </c>
      <c r="J2816" s="1">
        <v>2025.0</v>
      </c>
      <c r="K2816" s="1" t="s">
        <v>7164</v>
      </c>
      <c r="L2816" s="1">
        <v>205.5</v>
      </c>
      <c r="M2816" s="13">
        <v>74566.44</v>
      </c>
      <c r="N2816" s="1">
        <v>38634.0</v>
      </c>
      <c r="O2816" s="13"/>
    </row>
    <row r="2817">
      <c r="A2817" s="1" t="s">
        <v>12812</v>
      </c>
      <c r="B2817" s="1" t="s">
        <v>7176</v>
      </c>
      <c r="C2817" s="1" t="s">
        <v>12813</v>
      </c>
      <c r="D2817" s="1" t="s">
        <v>7210</v>
      </c>
      <c r="E2817" s="1">
        <v>470.0</v>
      </c>
      <c r="F2817" s="1">
        <v>508.12</v>
      </c>
      <c r="G2817" s="1" t="s">
        <v>7178</v>
      </c>
      <c r="H2817" s="12">
        <v>45974.0</v>
      </c>
      <c r="I2817" s="1">
        <v>11.0</v>
      </c>
      <c r="J2817" s="1">
        <v>2025.0</v>
      </c>
      <c r="K2817" s="1" t="s">
        <v>7164</v>
      </c>
      <c r="L2817" s="1">
        <v>111.0</v>
      </c>
      <c r="M2817" s="13">
        <v>238816.4</v>
      </c>
      <c r="N2817" s="1">
        <v>52170.0</v>
      </c>
      <c r="O2817" s="13"/>
    </row>
    <row r="2818">
      <c r="A2818" s="1" t="s">
        <v>12814</v>
      </c>
      <c r="B2818" s="1" t="s">
        <v>7202</v>
      </c>
      <c r="C2818" s="1" t="s">
        <v>12815</v>
      </c>
      <c r="D2818" s="1" t="s">
        <v>7188</v>
      </c>
      <c r="E2818" s="1">
        <v>888.0</v>
      </c>
      <c r="F2818" s="1">
        <v>452.5</v>
      </c>
      <c r="G2818" s="1" t="s">
        <v>7169</v>
      </c>
      <c r="H2818" s="12">
        <v>45949.0</v>
      </c>
      <c r="I2818" s="1">
        <v>10.0</v>
      </c>
      <c r="J2818" s="1">
        <v>2025.0</v>
      </c>
      <c r="K2818" s="1" t="s">
        <v>7170</v>
      </c>
      <c r="L2818" s="1">
        <v>442.3</v>
      </c>
      <c r="M2818" s="13">
        <v>401820.0</v>
      </c>
      <c r="N2818" s="1">
        <v>392762.4</v>
      </c>
      <c r="O2818" s="13"/>
    </row>
    <row r="2819">
      <c r="A2819" s="1" t="s">
        <v>12816</v>
      </c>
      <c r="B2819" s="1" t="s">
        <v>7202</v>
      </c>
      <c r="C2819" s="1" t="s">
        <v>12817</v>
      </c>
      <c r="D2819" s="1" t="s">
        <v>7168</v>
      </c>
      <c r="E2819" s="1">
        <v>993.0</v>
      </c>
      <c r="F2819" s="1">
        <v>586.7</v>
      </c>
      <c r="G2819" s="1" t="s">
        <v>7182</v>
      </c>
      <c r="H2819" s="12">
        <v>45659.0</v>
      </c>
      <c r="I2819" s="1">
        <v>1.0</v>
      </c>
      <c r="J2819" s="1">
        <v>2025.0</v>
      </c>
      <c r="K2819" s="1" t="s">
        <v>7170</v>
      </c>
      <c r="L2819" s="1">
        <v>125.1</v>
      </c>
      <c r="M2819" s="13">
        <v>582593.1</v>
      </c>
      <c r="N2819" s="1">
        <v>124224.3</v>
      </c>
      <c r="O2819" s="13"/>
    </row>
    <row r="2820">
      <c r="A2820" s="1" t="s">
        <v>12818</v>
      </c>
      <c r="B2820" s="1" t="s">
        <v>7172</v>
      </c>
      <c r="C2820" s="1" t="s">
        <v>12819</v>
      </c>
      <c r="D2820" s="1" t="s">
        <v>7213</v>
      </c>
      <c r="E2820" s="1">
        <v>905.0</v>
      </c>
      <c r="F2820" s="1">
        <v>565.37</v>
      </c>
      <c r="G2820" s="1" t="s">
        <v>7182</v>
      </c>
      <c r="H2820" s="12">
        <v>45719.0</v>
      </c>
      <c r="I2820" s="1">
        <v>3.0</v>
      </c>
      <c r="J2820" s="1">
        <v>2025.0</v>
      </c>
      <c r="K2820" s="1" t="s">
        <v>7164</v>
      </c>
      <c r="L2820" s="1">
        <v>140.7</v>
      </c>
      <c r="M2820" s="13">
        <v>511659.85</v>
      </c>
      <c r="N2820" s="1">
        <v>127333.5</v>
      </c>
      <c r="O2820" s="13"/>
    </row>
    <row r="2821">
      <c r="A2821" s="1" t="s">
        <v>12820</v>
      </c>
      <c r="B2821" s="1" t="s">
        <v>7202</v>
      </c>
      <c r="C2821" s="1" t="s">
        <v>12821</v>
      </c>
      <c r="D2821" s="1" t="s">
        <v>7210</v>
      </c>
      <c r="E2821" s="1">
        <v>886.0</v>
      </c>
      <c r="F2821" s="1">
        <v>342.05</v>
      </c>
      <c r="G2821" s="1" t="s">
        <v>7204</v>
      </c>
      <c r="H2821" s="12">
        <v>45928.0</v>
      </c>
      <c r="I2821" s="1">
        <v>9.0</v>
      </c>
      <c r="J2821" s="1">
        <v>2025.0</v>
      </c>
      <c r="K2821" s="1" t="s">
        <v>7170</v>
      </c>
      <c r="L2821" s="1">
        <v>347.2</v>
      </c>
      <c r="M2821" s="13">
        <v>303056.3</v>
      </c>
      <c r="N2821" s="1">
        <v>307619.2</v>
      </c>
      <c r="O2821" s="13"/>
    </row>
    <row r="2822">
      <c r="A2822" s="1" t="s">
        <v>12822</v>
      </c>
      <c r="B2822" s="1" t="s">
        <v>7206</v>
      </c>
      <c r="C2822" s="1" t="s">
        <v>12823</v>
      </c>
      <c r="D2822" s="1" t="s">
        <v>7162</v>
      </c>
      <c r="E2822" s="1">
        <v>667.0</v>
      </c>
      <c r="F2822" s="1">
        <v>313.59</v>
      </c>
      <c r="G2822" s="1" t="s">
        <v>7191</v>
      </c>
      <c r="H2822" s="12">
        <v>45667.0</v>
      </c>
      <c r="I2822" s="1">
        <v>1.0</v>
      </c>
      <c r="J2822" s="1">
        <v>2025.0</v>
      </c>
      <c r="K2822" s="1" t="s">
        <v>7170</v>
      </c>
      <c r="L2822" s="1">
        <v>487.7</v>
      </c>
      <c r="M2822" s="13">
        <v>209164.53</v>
      </c>
      <c r="N2822" s="1">
        <v>325295.9</v>
      </c>
      <c r="O2822" s="13"/>
    </row>
    <row r="2823">
      <c r="A2823" s="1" t="s">
        <v>12824</v>
      </c>
      <c r="B2823" s="1" t="s">
        <v>7206</v>
      </c>
      <c r="C2823" s="1" t="s">
        <v>12825</v>
      </c>
      <c r="D2823" s="1" t="s">
        <v>7168</v>
      </c>
      <c r="E2823" s="1">
        <v>463.0</v>
      </c>
      <c r="F2823" s="1">
        <v>558.33</v>
      </c>
      <c r="G2823" s="1" t="s">
        <v>7204</v>
      </c>
      <c r="H2823" s="12">
        <v>45831.0</v>
      </c>
      <c r="I2823" s="1">
        <v>6.0</v>
      </c>
      <c r="J2823" s="1">
        <v>2025.0</v>
      </c>
      <c r="K2823" s="1" t="s">
        <v>7164</v>
      </c>
      <c r="L2823" s="1">
        <v>306.4</v>
      </c>
      <c r="M2823" s="13">
        <v>258506.79</v>
      </c>
      <c r="N2823" s="1">
        <v>141863.2</v>
      </c>
      <c r="O2823" s="13"/>
    </row>
    <row r="2824">
      <c r="A2824" s="1" t="s">
        <v>12826</v>
      </c>
      <c r="B2824" s="1" t="s">
        <v>7166</v>
      </c>
      <c r="C2824" s="1" t="s">
        <v>12827</v>
      </c>
      <c r="D2824" s="1" t="s">
        <v>7174</v>
      </c>
      <c r="E2824" s="1">
        <v>624.0</v>
      </c>
      <c r="F2824" s="1">
        <v>493.52</v>
      </c>
      <c r="G2824" s="1" t="s">
        <v>7185</v>
      </c>
      <c r="H2824" s="12">
        <v>45791.0</v>
      </c>
      <c r="I2824" s="1">
        <v>5.0</v>
      </c>
      <c r="J2824" s="1">
        <v>2025.0</v>
      </c>
      <c r="K2824" s="1" t="s">
        <v>7164</v>
      </c>
      <c r="L2824" s="1">
        <v>318.1</v>
      </c>
      <c r="M2824" s="13">
        <v>307956.48</v>
      </c>
      <c r="N2824" s="1">
        <v>198494.4</v>
      </c>
      <c r="O2824" s="13"/>
    </row>
    <row r="2825">
      <c r="A2825" s="1" t="s">
        <v>12828</v>
      </c>
      <c r="B2825" s="1" t="s">
        <v>7206</v>
      </c>
      <c r="C2825" s="1" t="s">
        <v>12829</v>
      </c>
      <c r="D2825" s="1" t="s">
        <v>7168</v>
      </c>
      <c r="E2825" s="1">
        <v>184.0</v>
      </c>
      <c r="F2825" s="1">
        <v>491.06</v>
      </c>
      <c r="G2825" s="1" t="s">
        <v>7204</v>
      </c>
      <c r="H2825" s="12">
        <v>45671.0</v>
      </c>
      <c r="I2825" s="1">
        <v>1.0</v>
      </c>
      <c r="J2825" s="1">
        <v>2025.0</v>
      </c>
      <c r="K2825" s="1" t="s">
        <v>7170</v>
      </c>
      <c r="L2825" s="1">
        <v>151.6</v>
      </c>
      <c r="M2825" s="13">
        <v>90355.04</v>
      </c>
      <c r="N2825" s="1">
        <v>27894.4</v>
      </c>
      <c r="O2825" s="13"/>
    </row>
    <row r="2826">
      <c r="A2826" s="1" t="s">
        <v>12830</v>
      </c>
      <c r="B2826" s="1" t="s">
        <v>7206</v>
      </c>
      <c r="C2826" s="1" t="s">
        <v>12831</v>
      </c>
      <c r="D2826" s="1" t="s">
        <v>7162</v>
      </c>
      <c r="E2826" s="1">
        <v>195.0</v>
      </c>
      <c r="F2826" s="1">
        <v>479.47</v>
      </c>
      <c r="G2826" s="1" t="s">
        <v>7191</v>
      </c>
      <c r="H2826" s="12">
        <v>45863.0</v>
      </c>
      <c r="I2826" s="1">
        <v>7.0</v>
      </c>
      <c r="J2826" s="1">
        <v>2025.0</v>
      </c>
      <c r="K2826" s="1" t="s">
        <v>7164</v>
      </c>
      <c r="L2826" s="1">
        <v>497.0</v>
      </c>
      <c r="M2826" s="13">
        <v>93496.65</v>
      </c>
      <c r="N2826" s="1">
        <v>96915.0</v>
      </c>
      <c r="O2826" s="13"/>
    </row>
    <row r="2827">
      <c r="A2827" s="1" t="s">
        <v>12832</v>
      </c>
      <c r="B2827" s="1" t="s">
        <v>7206</v>
      </c>
      <c r="C2827" s="1" t="s">
        <v>12833</v>
      </c>
      <c r="D2827" s="1" t="s">
        <v>7162</v>
      </c>
      <c r="E2827" s="1">
        <v>998.0</v>
      </c>
      <c r="F2827" s="1">
        <v>426.33</v>
      </c>
      <c r="G2827" s="1" t="s">
        <v>7178</v>
      </c>
      <c r="H2827" s="12">
        <v>45985.0</v>
      </c>
      <c r="I2827" s="1">
        <v>11.0</v>
      </c>
      <c r="J2827" s="1">
        <v>2025.0</v>
      </c>
      <c r="K2827" s="1" t="s">
        <v>7164</v>
      </c>
      <c r="L2827" s="1">
        <v>332.2</v>
      </c>
      <c r="M2827" s="13">
        <v>425477.34</v>
      </c>
      <c r="N2827" s="1">
        <v>331535.6</v>
      </c>
      <c r="O2827" s="13"/>
    </row>
    <row r="2828">
      <c r="A2828" s="1" t="s">
        <v>12834</v>
      </c>
      <c r="B2828" s="1" t="s">
        <v>7176</v>
      </c>
      <c r="C2828" s="1" t="s">
        <v>12835</v>
      </c>
      <c r="D2828" s="1" t="s">
        <v>7213</v>
      </c>
      <c r="E2828" s="1">
        <v>760.0</v>
      </c>
      <c r="F2828" s="1">
        <v>474.97</v>
      </c>
      <c r="G2828" s="1" t="s">
        <v>7185</v>
      </c>
      <c r="H2828" s="12">
        <v>45682.0</v>
      </c>
      <c r="I2828" s="1">
        <v>1.0</v>
      </c>
      <c r="J2828" s="1">
        <v>2025.0</v>
      </c>
      <c r="K2828" s="1" t="s">
        <v>7170</v>
      </c>
      <c r="L2828" s="1">
        <v>344.9</v>
      </c>
      <c r="M2828" s="13">
        <v>360977.2</v>
      </c>
      <c r="N2828" s="1">
        <v>262124.0</v>
      </c>
      <c r="O2828" s="13"/>
    </row>
    <row r="2829">
      <c r="A2829" s="1" t="s">
        <v>12836</v>
      </c>
      <c r="B2829" s="1" t="s">
        <v>7206</v>
      </c>
      <c r="C2829" s="1" t="s">
        <v>12837</v>
      </c>
      <c r="D2829" s="1" t="s">
        <v>7162</v>
      </c>
      <c r="E2829" s="1">
        <v>451.0</v>
      </c>
      <c r="F2829" s="1">
        <v>306.23</v>
      </c>
      <c r="G2829" s="1" t="s">
        <v>7191</v>
      </c>
      <c r="H2829" s="12">
        <v>46018.0</v>
      </c>
      <c r="I2829" s="1">
        <v>12.0</v>
      </c>
      <c r="J2829" s="1">
        <v>2025.0</v>
      </c>
      <c r="K2829" s="1" t="s">
        <v>7170</v>
      </c>
      <c r="L2829" s="1">
        <v>257.0</v>
      </c>
      <c r="M2829" s="13">
        <v>138109.73</v>
      </c>
      <c r="N2829" s="1">
        <v>115907.0</v>
      </c>
      <c r="O2829" s="13"/>
    </row>
    <row r="2830">
      <c r="A2830" s="1" t="s">
        <v>12838</v>
      </c>
      <c r="B2830" s="1" t="s">
        <v>7172</v>
      </c>
      <c r="C2830" s="1" t="s">
        <v>12839</v>
      </c>
      <c r="D2830" s="1" t="s">
        <v>7210</v>
      </c>
      <c r="E2830" s="1">
        <v>207.0</v>
      </c>
      <c r="F2830" s="1">
        <v>533.99</v>
      </c>
      <c r="G2830" s="1" t="s">
        <v>7169</v>
      </c>
      <c r="H2830" s="12">
        <v>45960.0</v>
      </c>
      <c r="I2830" s="1">
        <v>10.0</v>
      </c>
      <c r="J2830" s="1">
        <v>2025.0</v>
      </c>
      <c r="K2830" s="1" t="s">
        <v>7164</v>
      </c>
      <c r="L2830" s="1">
        <v>425.6</v>
      </c>
      <c r="M2830" s="13">
        <v>110535.93</v>
      </c>
      <c r="N2830" s="1">
        <v>88099.2</v>
      </c>
      <c r="O2830" s="13"/>
    </row>
    <row r="2831">
      <c r="A2831" s="1" t="s">
        <v>12840</v>
      </c>
      <c r="B2831" s="1" t="s">
        <v>7180</v>
      </c>
      <c r="C2831" s="1" t="s">
        <v>12841</v>
      </c>
      <c r="D2831" s="1" t="s">
        <v>7210</v>
      </c>
      <c r="E2831" s="1">
        <v>752.0</v>
      </c>
      <c r="F2831" s="1">
        <v>432.14</v>
      </c>
      <c r="G2831" s="1" t="s">
        <v>7204</v>
      </c>
      <c r="H2831" s="12">
        <v>45851.0</v>
      </c>
      <c r="I2831" s="1">
        <v>7.0</v>
      </c>
      <c r="J2831" s="1">
        <v>2025.0</v>
      </c>
      <c r="K2831" s="1" t="s">
        <v>7164</v>
      </c>
      <c r="L2831" s="1">
        <v>208.6</v>
      </c>
      <c r="M2831" s="13">
        <v>324969.28</v>
      </c>
      <c r="N2831" s="1">
        <v>156867.2</v>
      </c>
      <c r="O2831" s="13"/>
    </row>
    <row r="2832">
      <c r="A2832" s="1" t="s">
        <v>12842</v>
      </c>
      <c r="B2832" s="1" t="s">
        <v>7206</v>
      </c>
      <c r="C2832" s="1" t="s">
        <v>12843</v>
      </c>
      <c r="D2832" s="1" t="s">
        <v>7162</v>
      </c>
      <c r="E2832" s="1">
        <v>390.0</v>
      </c>
      <c r="F2832" s="1">
        <v>534.3</v>
      </c>
      <c r="G2832" s="1" t="s">
        <v>7191</v>
      </c>
      <c r="H2832" s="12">
        <v>45740.0</v>
      </c>
      <c r="I2832" s="1">
        <v>3.0</v>
      </c>
      <c r="J2832" s="1">
        <v>2025.0</v>
      </c>
      <c r="K2832" s="1" t="s">
        <v>7164</v>
      </c>
      <c r="L2832" s="1">
        <v>224.5</v>
      </c>
      <c r="M2832" s="13">
        <v>208377.0</v>
      </c>
      <c r="N2832" s="1">
        <v>87555.0</v>
      </c>
      <c r="O2832" s="13"/>
    </row>
    <row r="2833">
      <c r="A2833" s="1" t="s">
        <v>12844</v>
      </c>
      <c r="B2833" s="1" t="s">
        <v>7166</v>
      </c>
      <c r="C2833" s="1" t="s">
        <v>12845</v>
      </c>
      <c r="D2833" s="1" t="s">
        <v>7168</v>
      </c>
      <c r="E2833" s="1">
        <v>457.0</v>
      </c>
      <c r="F2833" s="1">
        <v>519.8</v>
      </c>
      <c r="G2833" s="1" t="s">
        <v>7182</v>
      </c>
      <c r="H2833" s="12">
        <v>45690.0</v>
      </c>
      <c r="I2833" s="1">
        <v>2.0</v>
      </c>
      <c r="J2833" s="1">
        <v>2025.0</v>
      </c>
      <c r="K2833" s="1" t="s">
        <v>7164</v>
      </c>
      <c r="L2833" s="1">
        <v>491.9</v>
      </c>
      <c r="M2833" s="13">
        <v>237548.6</v>
      </c>
      <c r="N2833" s="1">
        <v>224798.3</v>
      </c>
      <c r="O2833" s="13"/>
    </row>
    <row r="2834">
      <c r="A2834" s="1" t="s">
        <v>12846</v>
      </c>
      <c r="B2834" s="1" t="s">
        <v>7160</v>
      </c>
      <c r="C2834" s="1" t="s">
        <v>12847</v>
      </c>
      <c r="D2834" s="1" t="s">
        <v>7210</v>
      </c>
      <c r="E2834" s="1">
        <v>873.0</v>
      </c>
      <c r="F2834" s="1">
        <v>456.58</v>
      </c>
      <c r="G2834" s="1" t="s">
        <v>7169</v>
      </c>
      <c r="H2834" s="12">
        <v>45676.0</v>
      </c>
      <c r="I2834" s="1">
        <v>1.0</v>
      </c>
      <c r="J2834" s="1">
        <v>2025.0</v>
      </c>
      <c r="K2834" s="1" t="s">
        <v>7164</v>
      </c>
      <c r="L2834" s="1">
        <v>272.0</v>
      </c>
      <c r="M2834" s="13">
        <v>398594.34</v>
      </c>
      <c r="N2834" s="1">
        <v>237456.0</v>
      </c>
      <c r="O2834" s="13"/>
    </row>
    <row r="2835">
      <c r="A2835" s="1" t="s">
        <v>12848</v>
      </c>
      <c r="B2835" s="1" t="s">
        <v>7206</v>
      </c>
      <c r="C2835" s="1" t="s">
        <v>12849</v>
      </c>
      <c r="D2835" s="1" t="s">
        <v>7162</v>
      </c>
      <c r="E2835" s="1">
        <v>696.0</v>
      </c>
      <c r="F2835" s="1">
        <v>468.61</v>
      </c>
      <c r="G2835" s="1" t="s">
        <v>7191</v>
      </c>
      <c r="H2835" s="12">
        <v>45743.0</v>
      </c>
      <c r="I2835" s="1">
        <v>3.0</v>
      </c>
      <c r="J2835" s="1">
        <v>2025.0</v>
      </c>
      <c r="K2835" s="1" t="s">
        <v>7170</v>
      </c>
      <c r="L2835" s="1">
        <v>420.4</v>
      </c>
      <c r="M2835" s="13">
        <v>326152.56</v>
      </c>
      <c r="N2835" s="1">
        <v>292598.4</v>
      </c>
      <c r="O2835" s="13"/>
    </row>
    <row r="2836">
      <c r="A2836" s="1" t="s">
        <v>12850</v>
      </c>
      <c r="B2836" s="1" t="s">
        <v>7172</v>
      </c>
      <c r="C2836" s="1" t="s">
        <v>12851</v>
      </c>
      <c r="D2836" s="1" t="s">
        <v>7198</v>
      </c>
      <c r="E2836" s="1">
        <v>978.0</v>
      </c>
      <c r="F2836" s="1">
        <v>326.55</v>
      </c>
      <c r="G2836" s="1" t="s">
        <v>7163</v>
      </c>
      <c r="H2836" s="12">
        <v>45955.0</v>
      </c>
      <c r="I2836" s="1">
        <v>10.0</v>
      </c>
      <c r="J2836" s="1">
        <v>2025.0</v>
      </c>
      <c r="K2836" s="1" t="s">
        <v>7170</v>
      </c>
      <c r="L2836" s="1">
        <v>345.7</v>
      </c>
      <c r="M2836" s="13">
        <v>319365.9</v>
      </c>
      <c r="N2836" s="1">
        <v>338094.6</v>
      </c>
      <c r="O2836" s="13"/>
    </row>
    <row r="2837">
      <c r="A2837" s="1" t="s">
        <v>12852</v>
      </c>
      <c r="B2837" s="1" t="s">
        <v>7180</v>
      </c>
      <c r="C2837" s="1" t="s">
        <v>12853</v>
      </c>
      <c r="D2837" s="1" t="s">
        <v>7198</v>
      </c>
      <c r="E2837" s="1">
        <v>908.0</v>
      </c>
      <c r="F2837" s="1">
        <v>501.69</v>
      </c>
      <c r="G2837" s="1" t="s">
        <v>7185</v>
      </c>
      <c r="H2837" s="12">
        <v>45821.0</v>
      </c>
      <c r="I2837" s="1">
        <v>6.0</v>
      </c>
      <c r="J2837" s="1">
        <v>2025.0</v>
      </c>
      <c r="K2837" s="1" t="s">
        <v>7170</v>
      </c>
      <c r="L2837" s="1">
        <v>212.1</v>
      </c>
      <c r="M2837" s="13">
        <v>455534.52</v>
      </c>
      <c r="N2837" s="1">
        <v>192586.8</v>
      </c>
      <c r="O2837" s="13"/>
    </row>
    <row r="2838">
      <c r="A2838" s="1" t="s">
        <v>12854</v>
      </c>
      <c r="B2838" s="1" t="s">
        <v>7176</v>
      </c>
      <c r="C2838" s="1" t="s">
        <v>12855</v>
      </c>
      <c r="D2838" s="1" t="s">
        <v>7210</v>
      </c>
      <c r="E2838" s="1">
        <v>922.0</v>
      </c>
      <c r="F2838" s="1">
        <v>366.36</v>
      </c>
      <c r="G2838" s="1" t="s">
        <v>7185</v>
      </c>
      <c r="H2838" s="12">
        <v>45699.0</v>
      </c>
      <c r="I2838" s="1">
        <v>2.0</v>
      </c>
      <c r="J2838" s="1">
        <v>2025.0</v>
      </c>
      <c r="K2838" s="1" t="s">
        <v>7164</v>
      </c>
      <c r="L2838" s="1">
        <v>250.6</v>
      </c>
      <c r="M2838" s="13">
        <v>337783.92</v>
      </c>
      <c r="N2838" s="1">
        <v>231053.2</v>
      </c>
      <c r="O2838" s="13"/>
    </row>
    <row r="2839">
      <c r="A2839" s="1" t="s">
        <v>12856</v>
      </c>
      <c r="B2839" s="1" t="s">
        <v>7180</v>
      </c>
      <c r="C2839" s="1" t="s">
        <v>12857</v>
      </c>
      <c r="D2839" s="1" t="s">
        <v>7198</v>
      </c>
      <c r="E2839" s="1">
        <v>198.0</v>
      </c>
      <c r="F2839" s="1">
        <v>482.61</v>
      </c>
      <c r="G2839" s="1" t="s">
        <v>7163</v>
      </c>
      <c r="H2839" s="12">
        <v>45684.0</v>
      </c>
      <c r="I2839" s="1">
        <v>1.0</v>
      </c>
      <c r="J2839" s="1">
        <v>2025.0</v>
      </c>
      <c r="K2839" s="1" t="s">
        <v>7170</v>
      </c>
      <c r="L2839" s="1">
        <v>332.1</v>
      </c>
      <c r="M2839" s="13">
        <v>95556.78</v>
      </c>
      <c r="N2839" s="1">
        <v>65755.8</v>
      </c>
      <c r="O2839" s="13"/>
    </row>
    <row r="2840">
      <c r="A2840" s="1" t="s">
        <v>12858</v>
      </c>
      <c r="B2840" s="1" t="s">
        <v>7172</v>
      </c>
      <c r="C2840" s="1" t="s">
        <v>12859</v>
      </c>
      <c r="D2840" s="1" t="s">
        <v>7168</v>
      </c>
      <c r="E2840" s="1">
        <v>330.0</v>
      </c>
      <c r="F2840" s="1">
        <v>541.08</v>
      </c>
      <c r="G2840" s="1" t="s">
        <v>7178</v>
      </c>
      <c r="H2840" s="12">
        <v>45975.0</v>
      </c>
      <c r="I2840" s="1">
        <v>11.0</v>
      </c>
      <c r="J2840" s="1">
        <v>2025.0</v>
      </c>
      <c r="K2840" s="1" t="s">
        <v>7164</v>
      </c>
      <c r="L2840" s="1">
        <v>301.5</v>
      </c>
      <c r="M2840" s="13">
        <v>178556.4</v>
      </c>
      <c r="N2840" s="1">
        <v>99495.0</v>
      </c>
      <c r="O2840" s="13"/>
    </row>
    <row r="2841">
      <c r="A2841" s="1" t="s">
        <v>12860</v>
      </c>
      <c r="B2841" s="1" t="s">
        <v>7166</v>
      </c>
      <c r="C2841" s="1" t="s">
        <v>12861</v>
      </c>
      <c r="D2841" s="1" t="s">
        <v>7188</v>
      </c>
      <c r="E2841" s="1">
        <v>358.0</v>
      </c>
      <c r="F2841" s="1">
        <v>352.67</v>
      </c>
      <c r="G2841" s="1" t="s">
        <v>7178</v>
      </c>
      <c r="H2841" s="12">
        <v>45774.0</v>
      </c>
      <c r="I2841" s="1">
        <v>4.0</v>
      </c>
      <c r="J2841" s="1">
        <v>2025.0</v>
      </c>
      <c r="K2841" s="1" t="s">
        <v>7170</v>
      </c>
      <c r="L2841" s="1">
        <v>194.1</v>
      </c>
      <c r="M2841" s="13">
        <v>126255.86</v>
      </c>
      <c r="N2841" s="1">
        <v>69487.8</v>
      </c>
      <c r="O2841" s="13"/>
    </row>
    <row r="2842">
      <c r="A2842" s="1" t="s">
        <v>12862</v>
      </c>
      <c r="B2842" s="1" t="s">
        <v>7180</v>
      </c>
      <c r="C2842" s="1" t="s">
        <v>12863</v>
      </c>
      <c r="D2842" s="1" t="s">
        <v>7168</v>
      </c>
      <c r="E2842" s="1">
        <v>778.0</v>
      </c>
      <c r="F2842" s="1">
        <v>331.86</v>
      </c>
      <c r="G2842" s="1" t="s">
        <v>7204</v>
      </c>
      <c r="H2842" s="12">
        <v>45941.0</v>
      </c>
      <c r="I2842" s="1">
        <v>10.0</v>
      </c>
      <c r="J2842" s="1">
        <v>2025.0</v>
      </c>
      <c r="K2842" s="1" t="s">
        <v>7164</v>
      </c>
      <c r="L2842" s="1">
        <v>256.1</v>
      </c>
      <c r="M2842" s="13">
        <v>258187.08</v>
      </c>
      <c r="N2842" s="1">
        <v>199245.8</v>
      </c>
      <c r="O2842" s="13"/>
    </row>
    <row r="2843">
      <c r="A2843" s="1" t="s">
        <v>12864</v>
      </c>
      <c r="B2843" s="1" t="s">
        <v>7180</v>
      </c>
      <c r="C2843" s="1" t="s">
        <v>12865</v>
      </c>
      <c r="D2843" s="1" t="s">
        <v>7213</v>
      </c>
      <c r="E2843" s="1">
        <v>553.0</v>
      </c>
      <c r="F2843" s="1">
        <v>391.79</v>
      </c>
      <c r="G2843" s="1" t="s">
        <v>7169</v>
      </c>
      <c r="H2843" s="12">
        <v>46017.0</v>
      </c>
      <c r="I2843" s="1">
        <v>12.0</v>
      </c>
      <c r="J2843" s="1">
        <v>2025.0</v>
      </c>
      <c r="K2843" s="1" t="s">
        <v>7164</v>
      </c>
      <c r="L2843" s="1">
        <v>388.6</v>
      </c>
      <c r="M2843" s="13">
        <v>216659.87</v>
      </c>
      <c r="N2843" s="1">
        <v>214895.8</v>
      </c>
      <c r="O2843" s="13"/>
    </row>
    <row r="2844">
      <c r="A2844" s="1" t="s">
        <v>12866</v>
      </c>
      <c r="B2844" s="1" t="s">
        <v>7176</v>
      </c>
      <c r="C2844" s="1" t="s">
        <v>12867</v>
      </c>
      <c r="D2844" s="1" t="s">
        <v>7213</v>
      </c>
      <c r="E2844" s="1">
        <v>180.0</v>
      </c>
      <c r="F2844" s="1">
        <v>416.38</v>
      </c>
      <c r="G2844" s="1" t="s">
        <v>7204</v>
      </c>
      <c r="H2844" s="12">
        <v>45894.0</v>
      </c>
      <c r="I2844" s="1">
        <v>8.0</v>
      </c>
      <c r="J2844" s="1">
        <v>2025.0</v>
      </c>
      <c r="K2844" s="1" t="s">
        <v>7164</v>
      </c>
      <c r="L2844" s="1">
        <v>351.7</v>
      </c>
      <c r="M2844" s="13">
        <v>74948.4</v>
      </c>
      <c r="N2844" s="1">
        <v>63306.0</v>
      </c>
      <c r="O2844" s="13"/>
    </row>
    <row r="2845">
      <c r="A2845" s="1" t="s">
        <v>12868</v>
      </c>
      <c r="B2845" s="1" t="s">
        <v>7166</v>
      </c>
      <c r="C2845" s="1" t="s">
        <v>12869</v>
      </c>
      <c r="D2845" s="1" t="s">
        <v>7162</v>
      </c>
      <c r="E2845" s="1">
        <v>833.0</v>
      </c>
      <c r="F2845" s="1">
        <v>407.68</v>
      </c>
      <c r="G2845" s="1" t="s">
        <v>7178</v>
      </c>
      <c r="H2845" s="12">
        <v>45967.0</v>
      </c>
      <c r="I2845" s="1">
        <v>11.0</v>
      </c>
      <c r="J2845" s="1">
        <v>2025.0</v>
      </c>
      <c r="K2845" s="1" t="s">
        <v>7164</v>
      </c>
      <c r="L2845" s="1">
        <v>454.8</v>
      </c>
      <c r="M2845" s="13">
        <v>339597.44</v>
      </c>
      <c r="N2845" s="1">
        <v>378848.4</v>
      </c>
      <c r="O2845" s="13"/>
    </row>
    <row r="2846">
      <c r="A2846" s="1" t="s">
        <v>12870</v>
      </c>
      <c r="B2846" s="1" t="s">
        <v>7160</v>
      </c>
      <c r="C2846" s="1" t="s">
        <v>12871</v>
      </c>
      <c r="D2846" s="1" t="s">
        <v>7213</v>
      </c>
      <c r="E2846" s="1">
        <v>591.0</v>
      </c>
      <c r="F2846" s="1">
        <v>364.59</v>
      </c>
      <c r="G2846" s="1" t="s">
        <v>7185</v>
      </c>
      <c r="H2846" s="12">
        <v>45674.0</v>
      </c>
      <c r="I2846" s="1">
        <v>1.0</v>
      </c>
      <c r="J2846" s="1">
        <v>2025.0</v>
      </c>
      <c r="K2846" s="1" t="s">
        <v>7170</v>
      </c>
      <c r="L2846" s="1">
        <v>269.8</v>
      </c>
      <c r="M2846" s="13">
        <v>215472.69</v>
      </c>
      <c r="N2846" s="1">
        <v>159451.8</v>
      </c>
      <c r="O2846" s="13"/>
    </row>
    <row r="2847">
      <c r="A2847" s="1" t="s">
        <v>12872</v>
      </c>
      <c r="B2847" s="1" t="s">
        <v>7206</v>
      </c>
      <c r="C2847" s="1" t="s">
        <v>12873</v>
      </c>
      <c r="D2847" s="1" t="s">
        <v>7198</v>
      </c>
      <c r="E2847" s="1">
        <v>461.0</v>
      </c>
      <c r="F2847" s="1">
        <v>391.9</v>
      </c>
      <c r="G2847" s="1" t="s">
        <v>7163</v>
      </c>
      <c r="H2847" s="12">
        <v>45701.0</v>
      </c>
      <c r="I2847" s="1">
        <v>2.0</v>
      </c>
      <c r="J2847" s="1">
        <v>2025.0</v>
      </c>
      <c r="K2847" s="1" t="s">
        <v>7164</v>
      </c>
      <c r="L2847" s="1">
        <v>439.0</v>
      </c>
      <c r="M2847" s="13">
        <v>180665.9</v>
      </c>
      <c r="N2847" s="1">
        <v>202379.0</v>
      </c>
      <c r="O2847" s="13"/>
    </row>
    <row r="2848">
      <c r="A2848" s="1" t="s">
        <v>12874</v>
      </c>
      <c r="B2848" s="1" t="s">
        <v>7166</v>
      </c>
      <c r="C2848" s="1" t="s">
        <v>12875</v>
      </c>
      <c r="D2848" s="1" t="s">
        <v>7213</v>
      </c>
      <c r="E2848" s="1">
        <v>299.0</v>
      </c>
      <c r="F2848" s="1">
        <v>520.05</v>
      </c>
      <c r="G2848" s="1" t="s">
        <v>7185</v>
      </c>
      <c r="H2848" s="12">
        <v>45789.0</v>
      </c>
      <c r="I2848" s="1">
        <v>5.0</v>
      </c>
      <c r="J2848" s="1">
        <v>2025.0</v>
      </c>
      <c r="K2848" s="1" t="s">
        <v>7164</v>
      </c>
      <c r="L2848" s="1">
        <v>237.3</v>
      </c>
      <c r="M2848" s="13">
        <v>155494.95</v>
      </c>
      <c r="N2848" s="1">
        <v>70952.7</v>
      </c>
      <c r="O2848" s="13"/>
    </row>
    <row r="2849">
      <c r="A2849" s="1" t="s">
        <v>12876</v>
      </c>
      <c r="B2849" s="1" t="s">
        <v>7206</v>
      </c>
      <c r="C2849" s="1" t="s">
        <v>12877</v>
      </c>
      <c r="D2849" s="1" t="s">
        <v>7210</v>
      </c>
      <c r="E2849" s="1">
        <v>435.0</v>
      </c>
      <c r="F2849" s="1">
        <v>392.91</v>
      </c>
      <c r="G2849" s="1" t="s">
        <v>7191</v>
      </c>
      <c r="H2849" s="12">
        <v>45910.0</v>
      </c>
      <c r="I2849" s="1">
        <v>9.0</v>
      </c>
      <c r="J2849" s="1">
        <v>2025.0</v>
      </c>
      <c r="K2849" s="1" t="s">
        <v>7170</v>
      </c>
      <c r="L2849" s="1">
        <v>378.0</v>
      </c>
      <c r="M2849" s="13">
        <v>170915.85</v>
      </c>
      <c r="N2849" s="1">
        <v>164430.0</v>
      </c>
      <c r="O2849" s="13"/>
    </row>
    <row r="2850">
      <c r="A2850" s="1" t="s">
        <v>12878</v>
      </c>
      <c r="B2850" s="1" t="s">
        <v>7176</v>
      </c>
      <c r="C2850" s="1" t="s">
        <v>12879</v>
      </c>
      <c r="D2850" s="1" t="s">
        <v>7168</v>
      </c>
      <c r="E2850" s="1">
        <v>199.0</v>
      </c>
      <c r="F2850" s="1">
        <v>319.89</v>
      </c>
      <c r="G2850" s="1" t="s">
        <v>7169</v>
      </c>
      <c r="H2850" s="12">
        <v>45931.0</v>
      </c>
      <c r="I2850" s="1">
        <v>10.0</v>
      </c>
      <c r="J2850" s="1">
        <v>2025.0</v>
      </c>
      <c r="K2850" s="1" t="s">
        <v>7164</v>
      </c>
      <c r="L2850" s="1">
        <v>353.4</v>
      </c>
      <c r="M2850" s="13">
        <v>63658.11</v>
      </c>
      <c r="N2850" s="1">
        <v>70326.6</v>
      </c>
      <c r="O2850" s="13"/>
    </row>
    <row r="2851">
      <c r="A2851" s="1" t="s">
        <v>12880</v>
      </c>
      <c r="B2851" s="1" t="s">
        <v>7180</v>
      </c>
      <c r="C2851" s="1" t="s">
        <v>12881</v>
      </c>
      <c r="D2851" s="1" t="s">
        <v>7210</v>
      </c>
      <c r="E2851" s="1">
        <v>565.0</v>
      </c>
      <c r="F2851" s="1">
        <v>416.76</v>
      </c>
      <c r="G2851" s="1" t="s">
        <v>7163</v>
      </c>
      <c r="H2851" s="12">
        <v>45954.0</v>
      </c>
      <c r="I2851" s="1">
        <v>10.0</v>
      </c>
      <c r="J2851" s="1">
        <v>2025.0</v>
      </c>
      <c r="K2851" s="1" t="s">
        <v>7164</v>
      </c>
      <c r="L2851" s="1">
        <v>166.2</v>
      </c>
      <c r="M2851" s="13">
        <v>235469.4</v>
      </c>
      <c r="N2851" s="1">
        <v>93903.0</v>
      </c>
      <c r="O2851" s="13"/>
    </row>
    <row r="2852">
      <c r="A2852" s="1" t="s">
        <v>12882</v>
      </c>
      <c r="B2852" s="1" t="s">
        <v>7176</v>
      </c>
      <c r="C2852" s="1" t="s">
        <v>12883</v>
      </c>
      <c r="D2852" s="1" t="s">
        <v>7174</v>
      </c>
      <c r="E2852" s="1">
        <v>365.0</v>
      </c>
      <c r="F2852" s="1">
        <v>440.95</v>
      </c>
      <c r="G2852" s="1" t="s">
        <v>7169</v>
      </c>
      <c r="H2852" s="12">
        <v>45822.0</v>
      </c>
      <c r="I2852" s="1">
        <v>6.0</v>
      </c>
      <c r="J2852" s="1">
        <v>2025.0</v>
      </c>
      <c r="K2852" s="1" t="s">
        <v>7164</v>
      </c>
      <c r="L2852" s="1">
        <v>429.7</v>
      </c>
      <c r="M2852" s="13">
        <v>160946.75</v>
      </c>
      <c r="N2852" s="1">
        <v>156840.5</v>
      </c>
      <c r="O2852" s="13"/>
    </row>
    <row r="2853">
      <c r="A2853" s="1" t="s">
        <v>12884</v>
      </c>
      <c r="B2853" s="1" t="s">
        <v>7172</v>
      </c>
      <c r="C2853" s="1" t="s">
        <v>12885</v>
      </c>
      <c r="D2853" s="1" t="s">
        <v>7213</v>
      </c>
      <c r="E2853" s="1">
        <v>394.0</v>
      </c>
      <c r="F2853" s="1">
        <v>432.75</v>
      </c>
      <c r="G2853" s="1" t="s">
        <v>7169</v>
      </c>
      <c r="H2853" s="12">
        <v>45898.0</v>
      </c>
      <c r="I2853" s="1">
        <v>8.0</v>
      </c>
      <c r="J2853" s="1">
        <v>2025.0</v>
      </c>
      <c r="K2853" s="1" t="s">
        <v>7164</v>
      </c>
      <c r="L2853" s="1">
        <v>109.7</v>
      </c>
      <c r="M2853" s="13">
        <v>170503.5</v>
      </c>
      <c r="N2853" s="1">
        <v>43221.8</v>
      </c>
      <c r="O2853" s="13"/>
    </row>
    <row r="2854">
      <c r="A2854" s="1" t="s">
        <v>12886</v>
      </c>
      <c r="B2854" s="1" t="s">
        <v>7206</v>
      </c>
      <c r="C2854" s="1" t="s">
        <v>12887</v>
      </c>
      <c r="D2854" s="1" t="s">
        <v>7210</v>
      </c>
      <c r="E2854" s="1">
        <v>954.0</v>
      </c>
      <c r="F2854" s="1">
        <v>407.41</v>
      </c>
      <c r="G2854" s="1" t="s">
        <v>7191</v>
      </c>
      <c r="H2854" s="12">
        <v>45880.0</v>
      </c>
      <c r="I2854" s="1">
        <v>8.0</v>
      </c>
      <c r="J2854" s="1">
        <v>2025.0</v>
      </c>
      <c r="K2854" s="1" t="s">
        <v>7170</v>
      </c>
      <c r="L2854" s="1">
        <v>264.8</v>
      </c>
      <c r="M2854" s="13">
        <v>388669.14</v>
      </c>
      <c r="N2854" s="1">
        <v>252619.2</v>
      </c>
      <c r="O2854" s="13"/>
    </row>
    <row r="2855">
      <c r="A2855" s="1" t="s">
        <v>12888</v>
      </c>
      <c r="B2855" s="1" t="s">
        <v>7160</v>
      </c>
      <c r="C2855" s="1" t="s">
        <v>12889</v>
      </c>
      <c r="D2855" s="1" t="s">
        <v>7168</v>
      </c>
      <c r="E2855" s="1">
        <v>847.0</v>
      </c>
      <c r="F2855" s="1">
        <v>345.72</v>
      </c>
      <c r="G2855" s="1" t="s">
        <v>7204</v>
      </c>
      <c r="H2855" s="12">
        <v>45832.0</v>
      </c>
      <c r="I2855" s="1">
        <v>6.0</v>
      </c>
      <c r="J2855" s="1">
        <v>2025.0</v>
      </c>
      <c r="K2855" s="1" t="s">
        <v>7164</v>
      </c>
      <c r="L2855" s="1">
        <v>407.4</v>
      </c>
      <c r="M2855" s="13">
        <v>292824.84</v>
      </c>
      <c r="N2855" s="1">
        <v>345067.8</v>
      </c>
      <c r="O2855" s="13"/>
    </row>
    <row r="2856">
      <c r="A2856" s="1" t="s">
        <v>12890</v>
      </c>
      <c r="B2856" s="1" t="s">
        <v>7172</v>
      </c>
      <c r="C2856" s="1" t="s">
        <v>12891</v>
      </c>
      <c r="D2856" s="1" t="s">
        <v>7162</v>
      </c>
      <c r="E2856" s="1">
        <v>775.0</v>
      </c>
      <c r="F2856" s="1">
        <v>409.79</v>
      </c>
      <c r="G2856" s="1" t="s">
        <v>7178</v>
      </c>
      <c r="H2856" s="12">
        <v>45898.0</v>
      </c>
      <c r="I2856" s="1">
        <v>8.0</v>
      </c>
      <c r="J2856" s="1">
        <v>2025.0</v>
      </c>
      <c r="K2856" s="1" t="s">
        <v>7170</v>
      </c>
      <c r="L2856" s="1">
        <v>366.2</v>
      </c>
      <c r="M2856" s="13">
        <v>317587.25</v>
      </c>
      <c r="N2856" s="1">
        <v>283805.0</v>
      </c>
      <c r="O2856" s="13"/>
    </row>
    <row r="2857">
      <c r="A2857" s="1" t="s">
        <v>12892</v>
      </c>
      <c r="B2857" s="1" t="s">
        <v>7206</v>
      </c>
      <c r="C2857" s="1" t="s">
        <v>12893</v>
      </c>
      <c r="D2857" s="1" t="s">
        <v>7210</v>
      </c>
      <c r="E2857" s="1">
        <v>744.0</v>
      </c>
      <c r="F2857" s="1">
        <v>569.89</v>
      </c>
      <c r="G2857" s="1" t="s">
        <v>7191</v>
      </c>
      <c r="H2857" s="12">
        <v>45765.0</v>
      </c>
      <c r="I2857" s="1">
        <v>4.0</v>
      </c>
      <c r="J2857" s="1">
        <v>2025.0</v>
      </c>
      <c r="K2857" s="1" t="s">
        <v>7170</v>
      </c>
      <c r="L2857" s="1">
        <v>161.3</v>
      </c>
      <c r="M2857" s="13">
        <v>423998.16</v>
      </c>
      <c r="N2857" s="1">
        <v>120007.2</v>
      </c>
      <c r="O2857" s="13"/>
    </row>
    <row r="2858">
      <c r="A2858" s="1" t="s">
        <v>12894</v>
      </c>
      <c r="B2858" s="1" t="s">
        <v>7202</v>
      </c>
      <c r="C2858" s="1" t="s">
        <v>12895</v>
      </c>
      <c r="D2858" s="1" t="s">
        <v>7210</v>
      </c>
      <c r="E2858" s="1">
        <v>497.0</v>
      </c>
      <c r="F2858" s="1">
        <v>465.95</v>
      </c>
      <c r="G2858" s="1" t="s">
        <v>7169</v>
      </c>
      <c r="H2858" s="12">
        <v>45709.0</v>
      </c>
      <c r="I2858" s="1">
        <v>2.0</v>
      </c>
      <c r="J2858" s="1">
        <v>2025.0</v>
      </c>
      <c r="K2858" s="1" t="s">
        <v>7170</v>
      </c>
      <c r="L2858" s="1">
        <v>345.6</v>
      </c>
      <c r="M2858" s="13">
        <v>231577.15</v>
      </c>
      <c r="N2858" s="1">
        <v>171763.2</v>
      </c>
      <c r="O2858" s="13"/>
    </row>
    <row r="2859">
      <c r="A2859" s="1" t="s">
        <v>12896</v>
      </c>
      <c r="B2859" s="1" t="s">
        <v>7202</v>
      </c>
      <c r="C2859" s="1" t="s">
        <v>12897</v>
      </c>
      <c r="D2859" s="1" t="s">
        <v>7174</v>
      </c>
      <c r="E2859" s="1">
        <v>209.0</v>
      </c>
      <c r="F2859" s="1">
        <v>588.32</v>
      </c>
      <c r="G2859" s="1" t="s">
        <v>7185</v>
      </c>
      <c r="H2859" s="12">
        <v>45967.0</v>
      </c>
      <c r="I2859" s="1">
        <v>11.0</v>
      </c>
      <c r="J2859" s="1">
        <v>2025.0</v>
      </c>
      <c r="K2859" s="1" t="s">
        <v>7164</v>
      </c>
      <c r="L2859" s="1">
        <v>128.3</v>
      </c>
      <c r="M2859" s="13">
        <v>122958.88</v>
      </c>
      <c r="N2859" s="1">
        <v>26814.7</v>
      </c>
      <c r="O2859" s="13"/>
    </row>
    <row r="2860">
      <c r="A2860" s="1" t="s">
        <v>12898</v>
      </c>
      <c r="B2860" s="1" t="s">
        <v>7206</v>
      </c>
      <c r="C2860" s="1" t="s">
        <v>12899</v>
      </c>
      <c r="D2860" s="1" t="s">
        <v>7210</v>
      </c>
      <c r="E2860" s="1">
        <v>919.0</v>
      </c>
      <c r="F2860" s="1">
        <v>352.91</v>
      </c>
      <c r="G2860" s="1" t="s">
        <v>7178</v>
      </c>
      <c r="H2860" s="12">
        <v>45710.0</v>
      </c>
      <c r="I2860" s="1">
        <v>2.0</v>
      </c>
      <c r="J2860" s="1">
        <v>2025.0</v>
      </c>
      <c r="K2860" s="1" t="s">
        <v>7164</v>
      </c>
      <c r="L2860" s="1">
        <v>176.0</v>
      </c>
      <c r="M2860" s="13">
        <v>324324.29</v>
      </c>
      <c r="N2860" s="1">
        <v>161744.0</v>
      </c>
      <c r="O2860" s="13"/>
    </row>
    <row r="2861">
      <c r="A2861" s="1" t="s">
        <v>12900</v>
      </c>
      <c r="B2861" s="1" t="s">
        <v>7180</v>
      </c>
      <c r="C2861" s="1" t="s">
        <v>12901</v>
      </c>
      <c r="D2861" s="1" t="s">
        <v>7188</v>
      </c>
      <c r="E2861" s="1">
        <v>312.0</v>
      </c>
      <c r="F2861" s="1">
        <v>323.04</v>
      </c>
      <c r="G2861" s="1" t="s">
        <v>7163</v>
      </c>
      <c r="H2861" s="12">
        <v>45775.0</v>
      </c>
      <c r="I2861" s="1">
        <v>4.0</v>
      </c>
      <c r="J2861" s="1">
        <v>2025.0</v>
      </c>
      <c r="K2861" s="1" t="s">
        <v>7170</v>
      </c>
      <c r="L2861" s="1">
        <v>118.0</v>
      </c>
      <c r="M2861" s="13">
        <v>100788.48</v>
      </c>
      <c r="N2861" s="1">
        <v>36816.0</v>
      </c>
      <c r="O2861" s="13"/>
    </row>
    <row r="2862">
      <c r="A2862" s="1" t="s">
        <v>12902</v>
      </c>
      <c r="B2862" s="1" t="s">
        <v>7176</v>
      </c>
      <c r="C2862" s="1" t="s">
        <v>12903</v>
      </c>
      <c r="D2862" s="1" t="s">
        <v>7213</v>
      </c>
      <c r="E2862" s="1">
        <v>257.0</v>
      </c>
      <c r="F2862" s="1">
        <v>448.06</v>
      </c>
      <c r="G2862" s="1" t="s">
        <v>7182</v>
      </c>
      <c r="H2862" s="12">
        <v>45880.0</v>
      </c>
      <c r="I2862" s="1">
        <v>8.0</v>
      </c>
      <c r="J2862" s="1">
        <v>2025.0</v>
      </c>
      <c r="K2862" s="1" t="s">
        <v>7170</v>
      </c>
      <c r="L2862" s="1">
        <v>371.2</v>
      </c>
      <c r="M2862" s="13">
        <v>115151.42</v>
      </c>
      <c r="N2862" s="1">
        <v>95398.4</v>
      </c>
      <c r="O2862" s="13"/>
    </row>
    <row r="2863">
      <c r="A2863" s="1" t="s">
        <v>12904</v>
      </c>
      <c r="B2863" s="1" t="s">
        <v>7166</v>
      </c>
      <c r="C2863" s="1" t="s">
        <v>12905</v>
      </c>
      <c r="D2863" s="1" t="s">
        <v>7168</v>
      </c>
      <c r="E2863" s="1">
        <v>520.0</v>
      </c>
      <c r="F2863" s="1">
        <v>420.35</v>
      </c>
      <c r="G2863" s="1" t="s">
        <v>7178</v>
      </c>
      <c r="H2863" s="12">
        <v>45840.0</v>
      </c>
      <c r="I2863" s="1">
        <v>7.0</v>
      </c>
      <c r="J2863" s="1">
        <v>2025.0</v>
      </c>
      <c r="K2863" s="1" t="s">
        <v>7164</v>
      </c>
      <c r="L2863" s="1">
        <v>289.7</v>
      </c>
      <c r="M2863" s="13">
        <v>218582.0</v>
      </c>
      <c r="N2863" s="1">
        <v>150644.0</v>
      </c>
      <c r="O2863" s="13"/>
    </row>
    <row r="2864">
      <c r="A2864" s="1" t="s">
        <v>12906</v>
      </c>
      <c r="B2864" s="1" t="s">
        <v>7206</v>
      </c>
      <c r="C2864" s="1" t="s">
        <v>12907</v>
      </c>
      <c r="D2864" s="1" t="s">
        <v>7210</v>
      </c>
      <c r="E2864" s="1">
        <v>710.0</v>
      </c>
      <c r="F2864" s="1">
        <v>455.07</v>
      </c>
      <c r="G2864" s="1" t="s">
        <v>7191</v>
      </c>
      <c r="H2864" s="12">
        <v>45913.0</v>
      </c>
      <c r="I2864" s="1">
        <v>9.0</v>
      </c>
      <c r="J2864" s="1">
        <v>2025.0</v>
      </c>
      <c r="K2864" s="1" t="s">
        <v>7170</v>
      </c>
      <c r="L2864" s="1">
        <v>126.3</v>
      </c>
      <c r="M2864" s="13">
        <v>323099.7</v>
      </c>
      <c r="N2864" s="1">
        <v>89673.0</v>
      </c>
      <c r="O2864" s="13"/>
    </row>
    <row r="2865">
      <c r="A2865" s="1" t="s">
        <v>12908</v>
      </c>
      <c r="B2865" s="1" t="s">
        <v>7206</v>
      </c>
      <c r="C2865" s="1" t="s">
        <v>12909</v>
      </c>
      <c r="D2865" s="1" t="s">
        <v>7210</v>
      </c>
      <c r="E2865" s="1">
        <v>229.0</v>
      </c>
      <c r="F2865" s="1">
        <v>487.7</v>
      </c>
      <c r="G2865" s="1" t="s">
        <v>7191</v>
      </c>
      <c r="H2865" s="12">
        <v>45809.0</v>
      </c>
      <c r="I2865" s="1">
        <v>6.0</v>
      </c>
      <c r="J2865" s="1">
        <v>2025.0</v>
      </c>
      <c r="K2865" s="1" t="s">
        <v>7164</v>
      </c>
      <c r="L2865" s="1">
        <v>290.6</v>
      </c>
      <c r="M2865" s="13">
        <v>111683.3</v>
      </c>
      <c r="N2865" s="1">
        <v>66547.4</v>
      </c>
      <c r="O2865" s="13"/>
    </row>
    <row r="2866">
      <c r="A2866" s="1" t="s">
        <v>12910</v>
      </c>
      <c r="B2866" s="1" t="s">
        <v>7206</v>
      </c>
      <c r="C2866" s="1" t="s">
        <v>12911</v>
      </c>
      <c r="D2866" s="1" t="s">
        <v>7210</v>
      </c>
      <c r="E2866" s="1">
        <v>577.0</v>
      </c>
      <c r="F2866" s="1">
        <v>564.41</v>
      </c>
      <c r="G2866" s="1" t="s">
        <v>7191</v>
      </c>
      <c r="H2866" s="12">
        <v>45991.0</v>
      </c>
      <c r="I2866" s="1">
        <v>11.0</v>
      </c>
      <c r="J2866" s="1">
        <v>2025.0</v>
      </c>
      <c r="K2866" s="1" t="s">
        <v>7164</v>
      </c>
      <c r="L2866" s="1">
        <v>293.1</v>
      </c>
      <c r="M2866" s="13">
        <v>325664.57</v>
      </c>
      <c r="N2866" s="1">
        <v>169118.7</v>
      </c>
      <c r="O2866" s="13"/>
    </row>
    <row r="2867">
      <c r="A2867" s="1" t="s">
        <v>12912</v>
      </c>
      <c r="B2867" s="1" t="s">
        <v>7172</v>
      </c>
      <c r="C2867" s="1" t="s">
        <v>12913</v>
      </c>
      <c r="D2867" s="1" t="s">
        <v>7213</v>
      </c>
      <c r="E2867" s="1">
        <v>561.0</v>
      </c>
      <c r="F2867" s="1">
        <v>568.06</v>
      </c>
      <c r="G2867" s="1" t="s">
        <v>7182</v>
      </c>
      <c r="H2867" s="12">
        <v>45699.0</v>
      </c>
      <c r="I2867" s="1">
        <v>2.0</v>
      </c>
      <c r="J2867" s="1">
        <v>2025.0</v>
      </c>
      <c r="K2867" s="1" t="s">
        <v>7170</v>
      </c>
      <c r="L2867" s="1">
        <v>112.2</v>
      </c>
      <c r="M2867" s="13">
        <v>318681.66</v>
      </c>
      <c r="N2867" s="1">
        <v>62944.2</v>
      </c>
      <c r="O2867" s="13"/>
    </row>
    <row r="2868">
      <c r="A2868" s="1" t="s">
        <v>12914</v>
      </c>
      <c r="B2868" s="1" t="s">
        <v>7180</v>
      </c>
      <c r="C2868" s="1" t="s">
        <v>12915</v>
      </c>
      <c r="D2868" s="1" t="s">
        <v>7198</v>
      </c>
      <c r="E2868" s="1">
        <v>684.0</v>
      </c>
      <c r="F2868" s="1">
        <v>377.09</v>
      </c>
      <c r="G2868" s="1" t="s">
        <v>7204</v>
      </c>
      <c r="H2868" s="12">
        <v>45914.0</v>
      </c>
      <c r="I2868" s="1">
        <v>9.0</v>
      </c>
      <c r="J2868" s="1">
        <v>2025.0</v>
      </c>
      <c r="K2868" s="1" t="s">
        <v>7164</v>
      </c>
      <c r="L2868" s="1">
        <v>430.9</v>
      </c>
      <c r="M2868" s="13">
        <v>257929.56</v>
      </c>
      <c r="N2868" s="1">
        <v>294735.6</v>
      </c>
      <c r="O2868" s="13"/>
    </row>
    <row r="2869">
      <c r="A2869" s="1" t="s">
        <v>12916</v>
      </c>
      <c r="B2869" s="1" t="s">
        <v>7176</v>
      </c>
      <c r="C2869" s="1" t="s">
        <v>12917</v>
      </c>
      <c r="D2869" s="1" t="s">
        <v>7162</v>
      </c>
      <c r="E2869" s="1">
        <v>244.0</v>
      </c>
      <c r="F2869" s="1">
        <v>398.26</v>
      </c>
      <c r="G2869" s="1" t="s">
        <v>7185</v>
      </c>
      <c r="H2869" s="12">
        <v>45997.0</v>
      </c>
      <c r="I2869" s="1">
        <v>12.0</v>
      </c>
      <c r="J2869" s="1">
        <v>2025.0</v>
      </c>
      <c r="K2869" s="1" t="s">
        <v>7170</v>
      </c>
      <c r="L2869" s="1">
        <v>301.1</v>
      </c>
      <c r="M2869" s="13">
        <v>97175.44</v>
      </c>
      <c r="N2869" s="1">
        <v>73468.4</v>
      </c>
      <c r="O2869" s="13"/>
    </row>
    <row r="2870">
      <c r="A2870" s="1" t="s">
        <v>12918</v>
      </c>
      <c r="B2870" s="1" t="s">
        <v>7172</v>
      </c>
      <c r="C2870" s="1" t="s">
        <v>12919</v>
      </c>
      <c r="D2870" s="1" t="s">
        <v>7213</v>
      </c>
      <c r="E2870" s="1">
        <v>277.0</v>
      </c>
      <c r="F2870" s="1">
        <v>472.16</v>
      </c>
      <c r="G2870" s="1" t="s">
        <v>7182</v>
      </c>
      <c r="H2870" s="12">
        <v>45993.0</v>
      </c>
      <c r="I2870" s="1">
        <v>12.0</v>
      </c>
      <c r="J2870" s="1">
        <v>2025.0</v>
      </c>
      <c r="K2870" s="1" t="s">
        <v>7164</v>
      </c>
      <c r="L2870" s="1">
        <v>321.4</v>
      </c>
      <c r="M2870" s="13">
        <v>130788.32</v>
      </c>
      <c r="N2870" s="1">
        <v>89027.8</v>
      </c>
      <c r="O2870" s="13"/>
    </row>
    <row r="2871">
      <c r="A2871" s="1" t="s">
        <v>12920</v>
      </c>
      <c r="B2871" s="1" t="s">
        <v>7180</v>
      </c>
      <c r="C2871" s="1" t="s">
        <v>12921</v>
      </c>
      <c r="D2871" s="1" t="s">
        <v>7174</v>
      </c>
      <c r="E2871" s="1">
        <v>603.0</v>
      </c>
      <c r="F2871" s="1">
        <v>564.74</v>
      </c>
      <c r="G2871" s="1" t="s">
        <v>7204</v>
      </c>
      <c r="H2871" s="12">
        <v>45724.0</v>
      </c>
      <c r="I2871" s="1">
        <v>3.0</v>
      </c>
      <c r="J2871" s="1">
        <v>2025.0</v>
      </c>
      <c r="K2871" s="1" t="s">
        <v>7164</v>
      </c>
      <c r="L2871" s="1">
        <v>106.1</v>
      </c>
      <c r="M2871" s="13">
        <v>340538.22</v>
      </c>
      <c r="N2871" s="1">
        <v>63978.3</v>
      </c>
      <c r="O2871" s="13"/>
    </row>
    <row r="2872">
      <c r="A2872" s="1" t="s">
        <v>12922</v>
      </c>
      <c r="B2872" s="1" t="s">
        <v>7202</v>
      </c>
      <c r="C2872" s="1" t="s">
        <v>12923</v>
      </c>
      <c r="D2872" s="1" t="s">
        <v>7174</v>
      </c>
      <c r="E2872" s="1">
        <v>381.0</v>
      </c>
      <c r="F2872" s="1">
        <v>334.26</v>
      </c>
      <c r="G2872" s="1" t="s">
        <v>7163</v>
      </c>
      <c r="H2872" s="12">
        <v>45689.0</v>
      </c>
      <c r="I2872" s="1">
        <v>2.0</v>
      </c>
      <c r="J2872" s="1">
        <v>2025.0</v>
      </c>
      <c r="K2872" s="1" t="s">
        <v>7164</v>
      </c>
      <c r="L2872" s="1">
        <v>171.2</v>
      </c>
      <c r="M2872" s="13">
        <v>127353.06</v>
      </c>
      <c r="N2872" s="1">
        <v>65227.2</v>
      </c>
      <c r="O2872" s="13"/>
    </row>
    <row r="2873">
      <c r="A2873" s="1" t="s">
        <v>12924</v>
      </c>
      <c r="B2873" s="1" t="s">
        <v>7166</v>
      </c>
      <c r="C2873" s="1" t="s">
        <v>12925</v>
      </c>
      <c r="D2873" s="1" t="s">
        <v>7174</v>
      </c>
      <c r="E2873" s="1">
        <v>673.0</v>
      </c>
      <c r="F2873" s="1">
        <v>426.91</v>
      </c>
      <c r="G2873" s="1" t="s">
        <v>7169</v>
      </c>
      <c r="H2873" s="12">
        <v>45777.0</v>
      </c>
      <c r="I2873" s="1">
        <v>4.0</v>
      </c>
      <c r="J2873" s="1">
        <v>2025.0</v>
      </c>
      <c r="K2873" s="1" t="s">
        <v>7164</v>
      </c>
      <c r="L2873" s="1">
        <v>445.0</v>
      </c>
      <c r="M2873" s="13">
        <v>287310.43</v>
      </c>
      <c r="N2873" s="1">
        <v>299485.0</v>
      </c>
      <c r="O2873" s="13"/>
    </row>
    <row r="2874">
      <c r="A2874" s="1" t="s">
        <v>12926</v>
      </c>
      <c r="B2874" s="1" t="s">
        <v>7172</v>
      </c>
      <c r="C2874" s="1" t="s">
        <v>12927</v>
      </c>
      <c r="D2874" s="1" t="s">
        <v>7213</v>
      </c>
      <c r="E2874" s="1">
        <v>231.0</v>
      </c>
      <c r="F2874" s="1">
        <v>410.65</v>
      </c>
      <c r="G2874" s="1" t="s">
        <v>7185</v>
      </c>
      <c r="H2874" s="12">
        <v>45830.0</v>
      </c>
      <c r="I2874" s="1">
        <v>6.0</v>
      </c>
      <c r="J2874" s="1">
        <v>2025.0</v>
      </c>
      <c r="K2874" s="1" t="s">
        <v>7170</v>
      </c>
      <c r="L2874" s="1">
        <v>181.9</v>
      </c>
      <c r="M2874" s="13">
        <v>94860.15</v>
      </c>
      <c r="N2874" s="1">
        <v>42018.9</v>
      </c>
      <c r="O2874" s="13"/>
    </row>
    <row r="2875">
      <c r="A2875" s="1" t="s">
        <v>12928</v>
      </c>
      <c r="B2875" s="1" t="s">
        <v>7166</v>
      </c>
      <c r="C2875" s="1" t="s">
        <v>12929</v>
      </c>
      <c r="D2875" s="1" t="s">
        <v>7213</v>
      </c>
      <c r="E2875" s="1">
        <v>199.0</v>
      </c>
      <c r="F2875" s="1">
        <v>497.64</v>
      </c>
      <c r="G2875" s="1" t="s">
        <v>7169</v>
      </c>
      <c r="H2875" s="12">
        <v>45783.0</v>
      </c>
      <c r="I2875" s="1">
        <v>5.0</v>
      </c>
      <c r="J2875" s="1">
        <v>2025.0</v>
      </c>
      <c r="K2875" s="1" t="s">
        <v>7164</v>
      </c>
      <c r="L2875" s="1">
        <v>409.2</v>
      </c>
      <c r="M2875" s="13">
        <v>99030.36</v>
      </c>
      <c r="N2875" s="1">
        <v>81430.8</v>
      </c>
      <c r="O2875" s="13"/>
    </row>
    <row r="2876">
      <c r="A2876" s="1" t="s">
        <v>12930</v>
      </c>
      <c r="B2876" s="1" t="s">
        <v>7166</v>
      </c>
      <c r="C2876" s="1" t="s">
        <v>12931</v>
      </c>
      <c r="D2876" s="1" t="s">
        <v>7162</v>
      </c>
      <c r="E2876" s="1">
        <v>115.0</v>
      </c>
      <c r="F2876" s="1">
        <v>326.35</v>
      </c>
      <c r="G2876" s="1" t="s">
        <v>7182</v>
      </c>
      <c r="H2876" s="12">
        <v>45960.0</v>
      </c>
      <c r="I2876" s="1">
        <v>10.0</v>
      </c>
      <c r="J2876" s="1">
        <v>2025.0</v>
      </c>
      <c r="K2876" s="1" t="s">
        <v>7164</v>
      </c>
      <c r="L2876" s="1">
        <v>400.8</v>
      </c>
      <c r="M2876" s="13">
        <v>37530.25</v>
      </c>
      <c r="N2876" s="1">
        <v>46092.0</v>
      </c>
      <c r="O2876" s="13"/>
    </row>
    <row r="2877">
      <c r="A2877" s="1" t="s">
        <v>12932</v>
      </c>
      <c r="B2877" s="1" t="s">
        <v>7206</v>
      </c>
      <c r="C2877" s="1" t="s">
        <v>12933</v>
      </c>
      <c r="D2877" s="1" t="s">
        <v>7210</v>
      </c>
      <c r="E2877" s="1">
        <v>612.0</v>
      </c>
      <c r="F2877" s="1">
        <v>477.96</v>
      </c>
      <c r="G2877" s="1" t="s">
        <v>7191</v>
      </c>
      <c r="H2877" s="12">
        <v>45953.0</v>
      </c>
      <c r="I2877" s="1">
        <v>10.0</v>
      </c>
      <c r="J2877" s="1">
        <v>2025.0</v>
      </c>
      <c r="K2877" s="1" t="s">
        <v>7170</v>
      </c>
      <c r="L2877" s="1">
        <v>210.6</v>
      </c>
      <c r="M2877" s="13">
        <v>292511.52</v>
      </c>
      <c r="N2877" s="1">
        <v>128887.2</v>
      </c>
      <c r="O2877" s="13"/>
    </row>
    <row r="2878">
      <c r="A2878" s="1" t="s">
        <v>12934</v>
      </c>
      <c r="B2878" s="1" t="s">
        <v>7166</v>
      </c>
      <c r="C2878" s="1" t="s">
        <v>12935</v>
      </c>
      <c r="D2878" s="1" t="s">
        <v>7188</v>
      </c>
      <c r="E2878" s="1">
        <v>191.0</v>
      </c>
      <c r="F2878" s="1">
        <v>398.67</v>
      </c>
      <c r="G2878" s="1" t="s">
        <v>7163</v>
      </c>
      <c r="H2878" s="12">
        <v>45892.0</v>
      </c>
      <c r="I2878" s="1">
        <v>8.0</v>
      </c>
      <c r="J2878" s="1">
        <v>2025.0</v>
      </c>
      <c r="K2878" s="1" t="s">
        <v>7170</v>
      </c>
      <c r="L2878" s="1">
        <v>171.7</v>
      </c>
      <c r="M2878" s="13">
        <v>76145.97</v>
      </c>
      <c r="N2878" s="1">
        <v>32794.7</v>
      </c>
      <c r="O2878" s="13"/>
    </row>
    <row r="2879">
      <c r="A2879" s="1" t="s">
        <v>12936</v>
      </c>
      <c r="B2879" s="1" t="s">
        <v>7172</v>
      </c>
      <c r="C2879" s="1" t="s">
        <v>12937</v>
      </c>
      <c r="D2879" s="1" t="s">
        <v>7188</v>
      </c>
      <c r="E2879" s="1">
        <v>626.0</v>
      </c>
      <c r="F2879" s="1">
        <v>559.47</v>
      </c>
      <c r="G2879" s="1" t="s">
        <v>7163</v>
      </c>
      <c r="H2879" s="12">
        <v>45944.0</v>
      </c>
      <c r="I2879" s="1">
        <v>10.0</v>
      </c>
      <c r="J2879" s="1">
        <v>2025.0</v>
      </c>
      <c r="K2879" s="1" t="s">
        <v>7164</v>
      </c>
      <c r="L2879" s="1">
        <v>191.3</v>
      </c>
      <c r="M2879" s="13">
        <v>350228.22</v>
      </c>
      <c r="N2879" s="1">
        <v>119753.8</v>
      </c>
      <c r="O2879" s="13"/>
    </row>
    <row r="2880">
      <c r="A2880" s="1" t="s">
        <v>12938</v>
      </c>
      <c r="B2880" s="1" t="s">
        <v>7206</v>
      </c>
      <c r="C2880" s="1" t="s">
        <v>12939</v>
      </c>
      <c r="D2880" s="1" t="s">
        <v>7210</v>
      </c>
      <c r="E2880" s="1">
        <v>345.0</v>
      </c>
      <c r="F2880" s="1">
        <v>551.75</v>
      </c>
      <c r="G2880" s="1" t="s">
        <v>7185</v>
      </c>
      <c r="H2880" s="12">
        <v>45827.0</v>
      </c>
      <c r="I2880" s="1">
        <v>6.0</v>
      </c>
      <c r="J2880" s="1">
        <v>2025.0</v>
      </c>
      <c r="K2880" s="1" t="s">
        <v>7170</v>
      </c>
      <c r="L2880" s="1">
        <v>258.4</v>
      </c>
      <c r="M2880" s="13">
        <v>190353.75</v>
      </c>
      <c r="N2880" s="1">
        <v>89148.0</v>
      </c>
      <c r="O2880" s="13"/>
    </row>
    <row r="2881">
      <c r="A2881" s="1" t="s">
        <v>12940</v>
      </c>
      <c r="B2881" s="1" t="s">
        <v>7176</v>
      </c>
      <c r="C2881" s="1" t="s">
        <v>12941</v>
      </c>
      <c r="D2881" s="1" t="s">
        <v>7168</v>
      </c>
      <c r="E2881" s="1">
        <v>536.0</v>
      </c>
      <c r="F2881" s="1">
        <v>496.3</v>
      </c>
      <c r="G2881" s="1" t="s">
        <v>7163</v>
      </c>
      <c r="H2881" s="12">
        <v>45940.0</v>
      </c>
      <c r="I2881" s="1">
        <v>10.0</v>
      </c>
      <c r="J2881" s="1">
        <v>2025.0</v>
      </c>
      <c r="K2881" s="1" t="s">
        <v>7164</v>
      </c>
      <c r="L2881" s="1">
        <v>246.0</v>
      </c>
      <c r="M2881" s="13">
        <v>266016.8</v>
      </c>
      <c r="N2881" s="1">
        <v>131856.0</v>
      </c>
      <c r="O2881" s="13"/>
    </row>
    <row r="2882">
      <c r="A2882" s="1" t="s">
        <v>12942</v>
      </c>
      <c r="B2882" s="1" t="s">
        <v>7172</v>
      </c>
      <c r="C2882" s="1" t="s">
        <v>12943</v>
      </c>
      <c r="D2882" s="1" t="s">
        <v>7162</v>
      </c>
      <c r="E2882" s="1">
        <v>826.0</v>
      </c>
      <c r="F2882" s="1">
        <v>520.57</v>
      </c>
      <c r="G2882" s="1" t="s">
        <v>7182</v>
      </c>
      <c r="H2882" s="12">
        <v>45961.0</v>
      </c>
      <c r="I2882" s="1">
        <v>10.0</v>
      </c>
      <c r="J2882" s="1">
        <v>2025.0</v>
      </c>
      <c r="K2882" s="1" t="s">
        <v>7170</v>
      </c>
      <c r="L2882" s="1">
        <v>326.7</v>
      </c>
      <c r="M2882" s="13">
        <v>429990.82</v>
      </c>
      <c r="N2882" s="1">
        <v>269854.2</v>
      </c>
      <c r="O2882" s="13"/>
    </row>
    <row r="2883">
      <c r="A2883" s="1" t="s">
        <v>12944</v>
      </c>
      <c r="B2883" s="1" t="s">
        <v>7206</v>
      </c>
      <c r="C2883" s="1" t="s">
        <v>12945</v>
      </c>
      <c r="D2883" s="1" t="s">
        <v>7210</v>
      </c>
      <c r="E2883" s="1">
        <v>452.0</v>
      </c>
      <c r="F2883" s="1">
        <v>373.25</v>
      </c>
      <c r="G2883" s="1" t="s">
        <v>7191</v>
      </c>
      <c r="H2883" s="12">
        <v>46020.0</v>
      </c>
      <c r="I2883" s="1">
        <v>12.0</v>
      </c>
      <c r="J2883" s="1">
        <v>2025.0</v>
      </c>
      <c r="K2883" s="1" t="s">
        <v>7164</v>
      </c>
      <c r="L2883" s="1">
        <v>220.1</v>
      </c>
      <c r="M2883" s="13">
        <v>168709.0</v>
      </c>
      <c r="N2883" s="1">
        <v>99485.2</v>
      </c>
      <c r="O2883" s="13"/>
    </row>
    <row r="2884">
      <c r="A2884" s="1" t="s">
        <v>12946</v>
      </c>
      <c r="B2884" s="1" t="s">
        <v>7166</v>
      </c>
      <c r="C2884" s="1" t="s">
        <v>12947</v>
      </c>
      <c r="D2884" s="1" t="s">
        <v>7168</v>
      </c>
      <c r="E2884" s="1">
        <v>963.0</v>
      </c>
      <c r="F2884" s="1">
        <v>351.24</v>
      </c>
      <c r="G2884" s="1" t="s">
        <v>7182</v>
      </c>
      <c r="H2884" s="12">
        <v>45903.0</v>
      </c>
      <c r="I2884" s="1">
        <v>9.0</v>
      </c>
      <c r="J2884" s="1">
        <v>2025.0</v>
      </c>
      <c r="K2884" s="1" t="s">
        <v>7170</v>
      </c>
      <c r="L2884" s="1">
        <v>471.1</v>
      </c>
      <c r="M2884" s="13">
        <v>338244.12</v>
      </c>
      <c r="N2884" s="1">
        <v>453669.3</v>
      </c>
      <c r="O2884" s="13"/>
    </row>
    <row r="2885">
      <c r="A2885" s="1" t="s">
        <v>12948</v>
      </c>
      <c r="B2885" s="1" t="s">
        <v>7160</v>
      </c>
      <c r="C2885" s="1" t="s">
        <v>12949</v>
      </c>
      <c r="D2885" s="1" t="s">
        <v>7213</v>
      </c>
      <c r="E2885" s="1">
        <v>949.0</v>
      </c>
      <c r="F2885" s="1">
        <v>332.48</v>
      </c>
      <c r="G2885" s="1" t="s">
        <v>7178</v>
      </c>
      <c r="H2885" s="12">
        <v>46009.0</v>
      </c>
      <c r="I2885" s="1">
        <v>12.0</v>
      </c>
      <c r="J2885" s="1">
        <v>2025.0</v>
      </c>
      <c r="K2885" s="1" t="s">
        <v>7164</v>
      </c>
      <c r="L2885" s="1">
        <v>397.1</v>
      </c>
      <c r="M2885" s="13">
        <v>315523.52</v>
      </c>
      <c r="N2885" s="1">
        <v>376847.9</v>
      </c>
      <c r="O2885" s="13"/>
    </row>
    <row r="2886">
      <c r="A2886" s="1" t="s">
        <v>12950</v>
      </c>
      <c r="B2886" s="1" t="s">
        <v>7202</v>
      </c>
      <c r="C2886" s="1" t="s">
        <v>12951</v>
      </c>
      <c r="D2886" s="1" t="s">
        <v>7168</v>
      </c>
      <c r="E2886" s="1">
        <v>642.0</v>
      </c>
      <c r="F2886" s="1">
        <v>351.63</v>
      </c>
      <c r="G2886" s="1" t="s">
        <v>7185</v>
      </c>
      <c r="H2886" s="12">
        <v>45977.0</v>
      </c>
      <c r="I2886" s="1">
        <v>11.0</v>
      </c>
      <c r="J2886" s="1">
        <v>2025.0</v>
      </c>
      <c r="K2886" s="1" t="s">
        <v>7164</v>
      </c>
      <c r="L2886" s="1">
        <v>360.5</v>
      </c>
      <c r="M2886" s="13">
        <v>225746.46</v>
      </c>
      <c r="N2886" s="1">
        <v>231441.0</v>
      </c>
      <c r="O2886" s="13"/>
    </row>
    <row r="2887">
      <c r="A2887" s="1" t="s">
        <v>12952</v>
      </c>
      <c r="B2887" s="1" t="s">
        <v>7172</v>
      </c>
      <c r="C2887" s="1" t="s">
        <v>12953</v>
      </c>
      <c r="D2887" s="1" t="s">
        <v>7213</v>
      </c>
      <c r="E2887" s="1">
        <v>661.0</v>
      </c>
      <c r="F2887" s="1">
        <v>557.07</v>
      </c>
      <c r="G2887" s="1" t="s">
        <v>7169</v>
      </c>
      <c r="H2887" s="12">
        <v>45957.0</v>
      </c>
      <c r="I2887" s="1">
        <v>10.0</v>
      </c>
      <c r="J2887" s="1">
        <v>2025.0</v>
      </c>
      <c r="K2887" s="1" t="s">
        <v>7170</v>
      </c>
      <c r="L2887" s="1">
        <v>152.7</v>
      </c>
      <c r="M2887" s="13">
        <v>368223.27</v>
      </c>
      <c r="N2887" s="1">
        <v>100934.7</v>
      </c>
      <c r="O2887" s="13"/>
    </row>
    <row r="2888">
      <c r="A2888" s="1" t="s">
        <v>12954</v>
      </c>
      <c r="B2888" s="1" t="s">
        <v>7176</v>
      </c>
      <c r="C2888" s="1" t="s">
        <v>12955</v>
      </c>
      <c r="D2888" s="1" t="s">
        <v>7198</v>
      </c>
      <c r="E2888" s="1">
        <v>299.0</v>
      </c>
      <c r="F2888" s="1">
        <v>538.2</v>
      </c>
      <c r="G2888" s="1" t="s">
        <v>7182</v>
      </c>
      <c r="H2888" s="12">
        <v>45772.0</v>
      </c>
      <c r="I2888" s="1">
        <v>4.0</v>
      </c>
      <c r="J2888" s="1">
        <v>2025.0</v>
      </c>
      <c r="K2888" s="1" t="s">
        <v>7164</v>
      </c>
      <c r="L2888" s="1">
        <v>485.3</v>
      </c>
      <c r="M2888" s="13">
        <v>160921.8</v>
      </c>
      <c r="N2888" s="1">
        <v>145104.7</v>
      </c>
      <c r="O2888" s="13"/>
    </row>
    <row r="2889">
      <c r="A2889" s="1" t="s">
        <v>12956</v>
      </c>
      <c r="B2889" s="1" t="s">
        <v>7206</v>
      </c>
      <c r="C2889" s="1" t="s">
        <v>12957</v>
      </c>
      <c r="D2889" s="1" t="s">
        <v>7210</v>
      </c>
      <c r="E2889" s="1">
        <v>617.0</v>
      </c>
      <c r="F2889" s="1">
        <v>598.64</v>
      </c>
      <c r="G2889" s="1" t="s">
        <v>7191</v>
      </c>
      <c r="H2889" s="12">
        <v>45844.0</v>
      </c>
      <c r="I2889" s="1">
        <v>7.0</v>
      </c>
      <c r="J2889" s="1">
        <v>2025.0</v>
      </c>
      <c r="K2889" s="1" t="s">
        <v>7164</v>
      </c>
      <c r="L2889" s="1">
        <v>288.1</v>
      </c>
      <c r="M2889" s="13">
        <v>369360.88</v>
      </c>
      <c r="N2889" s="1">
        <v>177757.7</v>
      </c>
      <c r="O2889" s="13"/>
    </row>
    <row r="2890">
      <c r="A2890" s="1" t="s">
        <v>12958</v>
      </c>
      <c r="B2890" s="1" t="s">
        <v>7160</v>
      </c>
      <c r="C2890" s="1" t="s">
        <v>12959</v>
      </c>
      <c r="D2890" s="1" t="s">
        <v>7213</v>
      </c>
      <c r="E2890" s="1">
        <v>452.0</v>
      </c>
      <c r="F2890" s="1">
        <v>311.45</v>
      </c>
      <c r="G2890" s="1" t="s">
        <v>7182</v>
      </c>
      <c r="H2890" s="12">
        <v>45703.0</v>
      </c>
      <c r="I2890" s="1">
        <v>2.0</v>
      </c>
      <c r="J2890" s="1">
        <v>2025.0</v>
      </c>
      <c r="K2890" s="1" t="s">
        <v>7164</v>
      </c>
      <c r="L2890" s="1">
        <v>307.0</v>
      </c>
      <c r="M2890" s="13">
        <v>140775.4</v>
      </c>
      <c r="N2890" s="1">
        <v>138764.0</v>
      </c>
      <c r="O2890" s="13"/>
    </row>
    <row r="2891">
      <c r="A2891" s="1" t="s">
        <v>12960</v>
      </c>
      <c r="B2891" s="1" t="s">
        <v>7160</v>
      </c>
      <c r="C2891" s="1" t="s">
        <v>12961</v>
      </c>
      <c r="D2891" s="1" t="s">
        <v>7210</v>
      </c>
      <c r="E2891" s="1">
        <v>118.0</v>
      </c>
      <c r="F2891" s="1">
        <v>402.01</v>
      </c>
      <c r="G2891" s="1" t="s">
        <v>7204</v>
      </c>
      <c r="H2891" s="12">
        <v>45723.0</v>
      </c>
      <c r="I2891" s="1">
        <v>3.0</v>
      </c>
      <c r="J2891" s="1">
        <v>2025.0</v>
      </c>
      <c r="K2891" s="1" t="s">
        <v>7164</v>
      </c>
      <c r="L2891" s="1">
        <v>430.6</v>
      </c>
      <c r="M2891" s="13">
        <v>47437.18</v>
      </c>
      <c r="N2891" s="1">
        <v>50810.8</v>
      </c>
      <c r="O2891" s="13"/>
    </row>
  </sheetData>
  <autoFilter ref="$A$1:$N$289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6.13"/>
    <col customWidth="1" min="3" max="3" width="35.13"/>
    <col customWidth="1" min="4" max="4" width="25.13"/>
    <col customWidth="1" min="6" max="6" width="17.75"/>
    <col customWidth="1" min="7" max="7" width="15.38"/>
    <col customWidth="1" min="8" max="8" width="17.0"/>
    <col customWidth="1" min="9" max="9" width="16.25"/>
    <col customWidth="1" min="10" max="10" width="14.38"/>
    <col customWidth="1" min="11" max="11" width="16.63"/>
    <col customWidth="1" min="12" max="12" width="13.88"/>
    <col customWidth="1" min="13" max="13" width="17.75"/>
    <col customWidth="1" min="15" max="15" width="21.5"/>
    <col customWidth="1" min="16" max="16" width="35.5"/>
    <col customWidth="1" min="17" max="17" width="14.75"/>
    <col customWidth="1" min="18" max="18" width="15.38"/>
    <col customWidth="1" min="19" max="19" width="25.13"/>
    <col customWidth="1" min="20" max="20" width="11.38"/>
    <col customWidth="1" min="21" max="21" width="14.5"/>
    <col customWidth="1" min="22" max="23" width="17.25"/>
    <col customWidth="1" min="24" max="24" width="22.38"/>
    <col customWidth="1" min="25" max="25" width="23.13"/>
  </cols>
  <sheetData>
    <row r="1">
      <c r="A1" s="15" t="s">
        <v>7174</v>
      </c>
      <c r="B1" s="16"/>
      <c r="C1" s="17"/>
      <c r="D1" s="16"/>
      <c r="E1" s="16"/>
      <c r="F1" s="18"/>
      <c r="G1" s="16"/>
      <c r="H1" s="16"/>
      <c r="I1" s="16"/>
      <c r="J1" s="16"/>
      <c r="K1" s="16"/>
      <c r="L1" s="16"/>
      <c r="M1" s="16"/>
      <c r="N1" s="16"/>
      <c r="O1" s="19" t="s">
        <v>12971</v>
      </c>
      <c r="P1" s="20"/>
      <c r="Q1" s="20"/>
      <c r="R1" s="21"/>
      <c r="S1" s="20"/>
      <c r="T1" s="22"/>
      <c r="U1" s="22"/>
      <c r="V1" s="23"/>
      <c r="W1" s="23"/>
      <c r="X1" s="16"/>
      <c r="Y1" s="16"/>
      <c r="Z1" s="24"/>
      <c r="AA1" s="16"/>
      <c r="AB1" s="16"/>
      <c r="AC1" s="16"/>
    </row>
    <row r="2">
      <c r="A2" s="25" t="s">
        <v>7147</v>
      </c>
      <c r="B2" s="25" t="s">
        <v>12962</v>
      </c>
      <c r="C2" s="26" t="s">
        <v>12972</v>
      </c>
      <c r="D2" s="25" t="s">
        <v>12973</v>
      </c>
      <c r="E2" s="16"/>
      <c r="F2" s="27" t="s">
        <v>7174</v>
      </c>
      <c r="G2" s="28" t="s">
        <v>7180</v>
      </c>
      <c r="H2" s="28" t="s">
        <v>7172</v>
      </c>
      <c r="I2" s="28" t="s">
        <v>7160</v>
      </c>
      <c r="J2" s="28" t="s">
        <v>7202</v>
      </c>
      <c r="K2" s="28" t="s">
        <v>7166</v>
      </c>
      <c r="L2" s="28" t="s">
        <v>7176</v>
      </c>
      <c r="M2" s="28" t="s">
        <v>7206</v>
      </c>
      <c r="N2" s="16"/>
      <c r="O2" s="29" t="s">
        <v>12974</v>
      </c>
      <c r="P2" s="29" t="s">
        <v>12975</v>
      </c>
      <c r="Q2" s="29" t="s">
        <v>12976</v>
      </c>
      <c r="R2" s="11"/>
      <c r="T2" s="22"/>
      <c r="U2" s="22"/>
      <c r="V2" s="23"/>
      <c r="W2" s="23"/>
      <c r="X2" s="16"/>
      <c r="Y2" s="16"/>
      <c r="Z2" s="24"/>
      <c r="AA2" s="16"/>
      <c r="AB2" s="16"/>
      <c r="AC2" s="16"/>
    </row>
    <row r="3">
      <c r="A3" s="25" t="s">
        <v>7180</v>
      </c>
      <c r="B3" s="30">
        <v>25607.0</v>
      </c>
      <c r="C3" s="31">
        <v>320.03</v>
      </c>
      <c r="D3" s="30">
        <v>460.6764</v>
      </c>
      <c r="E3" s="16"/>
      <c r="F3" s="28" t="s">
        <v>7180</v>
      </c>
      <c r="G3" s="32" t="e">
        <v>#DIV/0!</v>
      </c>
      <c r="H3" s="33">
        <v>0.8</v>
      </c>
      <c r="I3" s="33">
        <v>-1.92</v>
      </c>
      <c r="J3" s="33">
        <v>-0.32</v>
      </c>
      <c r="K3" s="33">
        <v>0.39</v>
      </c>
      <c r="L3" s="33">
        <v>11.47</v>
      </c>
      <c r="M3" s="33">
        <v>-1.84</v>
      </c>
      <c r="N3" s="16"/>
      <c r="O3" s="34" t="s">
        <v>12977</v>
      </c>
      <c r="P3" s="34" t="s">
        <v>12978</v>
      </c>
      <c r="Q3" s="34" t="s">
        <v>12979</v>
      </c>
      <c r="R3" s="11"/>
      <c r="T3" s="22"/>
      <c r="U3" s="22"/>
      <c r="V3" s="23"/>
      <c r="W3" s="23"/>
      <c r="X3" s="16"/>
      <c r="Y3" s="16"/>
      <c r="Z3" s="24"/>
      <c r="AA3" s="16"/>
      <c r="AB3" s="16"/>
      <c r="AC3" s="16"/>
    </row>
    <row r="4">
      <c r="A4" s="25" t="s">
        <v>7172</v>
      </c>
      <c r="B4" s="30">
        <v>28895.0</v>
      </c>
      <c r="C4" s="31">
        <v>336.23</v>
      </c>
      <c r="D4" s="30">
        <v>440.3217308</v>
      </c>
      <c r="E4" s="16"/>
      <c r="F4" s="28" t="s">
        <v>7172</v>
      </c>
      <c r="G4" s="35">
        <v>0.8</v>
      </c>
      <c r="H4" s="36" t="e">
        <v>#DIV/0!</v>
      </c>
      <c r="I4" s="35">
        <v>2.6</v>
      </c>
      <c r="J4" s="35">
        <v>4.1</v>
      </c>
      <c r="K4" s="35">
        <v>-12.81</v>
      </c>
      <c r="L4" s="35">
        <v>2.05</v>
      </c>
      <c r="M4" s="35">
        <v>1.86</v>
      </c>
      <c r="N4" s="16"/>
      <c r="O4" s="34" t="s">
        <v>12980</v>
      </c>
      <c r="P4" s="34" t="s">
        <v>12981</v>
      </c>
      <c r="Q4" s="34" t="s">
        <v>12982</v>
      </c>
      <c r="R4" s="11"/>
      <c r="T4" s="22"/>
      <c r="U4" s="22"/>
      <c r="V4" s="23"/>
      <c r="W4" s="23"/>
      <c r="X4" s="16"/>
      <c r="Y4" s="16"/>
      <c r="Z4" s="24"/>
      <c r="AA4" s="16"/>
      <c r="AB4" s="16"/>
      <c r="AC4" s="16"/>
    </row>
    <row r="5">
      <c r="A5" s="25" t="s">
        <v>7160</v>
      </c>
      <c r="B5" s="30">
        <v>35552.0</v>
      </c>
      <c r="C5" s="31">
        <v>304.39</v>
      </c>
      <c r="D5" s="30">
        <v>452.5490164</v>
      </c>
      <c r="E5" s="16"/>
      <c r="F5" s="28" t="s">
        <v>7160</v>
      </c>
      <c r="G5" s="33">
        <v>-1.92</v>
      </c>
      <c r="H5" s="33">
        <v>2.6</v>
      </c>
      <c r="I5" s="32" t="e">
        <v>#DIV/0!</v>
      </c>
      <c r="J5" s="33">
        <v>1.52</v>
      </c>
      <c r="K5" s="33">
        <v>1.85</v>
      </c>
      <c r="L5" s="33">
        <v>1.43</v>
      </c>
      <c r="M5" s="33">
        <v>-2.15</v>
      </c>
      <c r="N5" s="16"/>
      <c r="O5" s="34" t="s">
        <v>12983</v>
      </c>
      <c r="P5" s="34" t="s">
        <v>12984</v>
      </c>
      <c r="Q5" s="34" t="s">
        <v>12985</v>
      </c>
      <c r="R5" s="11"/>
      <c r="T5" s="22"/>
      <c r="U5" s="22"/>
      <c r="V5" s="23"/>
      <c r="W5" s="23"/>
      <c r="X5" s="16"/>
      <c r="Y5" s="16"/>
      <c r="Z5" s="24"/>
      <c r="AA5" s="16"/>
      <c r="AB5" s="16"/>
      <c r="AC5" s="16"/>
    </row>
    <row r="6">
      <c r="A6" s="25" t="s">
        <v>7202</v>
      </c>
      <c r="B6" s="30">
        <v>41109.0</v>
      </c>
      <c r="C6" s="31">
        <v>315.14</v>
      </c>
      <c r="D6" s="30">
        <v>445.4613235</v>
      </c>
      <c r="E6" s="16"/>
      <c r="F6" s="37" t="s">
        <v>7202</v>
      </c>
      <c r="G6" s="38">
        <v>-0.32</v>
      </c>
      <c r="H6" s="38">
        <v>4.1</v>
      </c>
      <c r="I6" s="38">
        <v>1.52</v>
      </c>
      <c r="J6" s="39" t="e">
        <v>#DIV/0!</v>
      </c>
      <c r="K6" s="38">
        <v>2.25</v>
      </c>
      <c r="L6" s="38">
        <v>1.47</v>
      </c>
      <c r="M6" s="38">
        <v>0.63</v>
      </c>
      <c r="N6" s="16"/>
      <c r="O6" s="34" t="s">
        <v>12986</v>
      </c>
      <c r="P6" s="34" t="s">
        <v>12987</v>
      </c>
      <c r="Q6" s="34" t="s">
        <v>12988</v>
      </c>
      <c r="R6" s="11"/>
      <c r="T6" s="22"/>
      <c r="U6" s="22"/>
      <c r="V6" s="23"/>
      <c r="W6" s="23"/>
      <c r="X6" s="16"/>
      <c r="Y6" s="16"/>
      <c r="Z6" s="24"/>
      <c r="AA6" s="16"/>
      <c r="AB6" s="16"/>
      <c r="AC6" s="16"/>
    </row>
    <row r="7">
      <c r="A7" s="25" t="s">
        <v>7166</v>
      </c>
      <c r="B7" s="30">
        <v>30881.0</v>
      </c>
      <c r="C7" s="31">
        <v>328.13</v>
      </c>
      <c r="D7" s="30">
        <v>439.6892188</v>
      </c>
      <c r="E7" s="16"/>
      <c r="F7" s="28" t="s">
        <v>7166</v>
      </c>
      <c r="G7" s="33">
        <v>0.39</v>
      </c>
      <c r="H7" s="33">
        <v>-12.81</v>
      </c>
      <c r="I7" s="33">
        <v>1.85</v>
      </c>
      <c r="J7" s="33">
        <v>2.25</v>
      </c>
      <c r="K7" s="32" t="e">
        <v>#DIV/0!</v>
      </c>
      <c r="L7" s="33">
        <v>1.66</v>
      </c>
      <c r="M7" s="33">
        <v>1.25</v>
      </c>
      <c r="N7" s="16"/>
      <c r="O7" s="20"/>
      <c r="P7" s="20"/>
      <c r="Q7" s="20"/>
      <c r="R7" s="21"/>
      <c r="S7" s="20"/>
      <c r="T7" s="22"/>
      <c r="U7" s="22"/>
      <c r="V7" s="23"/>
      <c r="W7" s="23"/>
      <c r="X7" s="16"/>
      <c r="Y7" s="16"/>
      <c r="Z7" s="24"/>
      <c r="AA7" s="16"/>
      <c r="AB7" s="16"/>
      <c r="AC7" s="16"/>
    </row>
    <row r="8">
      <c r="A8" s="25" t="s">
        <v>7176</v>
      </c>
      <c r="B8" s="30">
        <v>35884.0</v>
      </c>
      <c r="C8" s="31">
        <v>288.85</v>
      </c>
      <c r="D8" s="30">
        <v>463.3944262</v>
      </c>
      <c r="E8" s="16"/>
      <c r="F8" s="37" t="s">
        <v>7176</v>
      </c>
      <c r="G8" s="38">
        <v>11.47</v>
      </c>
      <c r="H8" s="38">
        <v>2.05</v>
      </c>
      <c r="I8" s="38">
        <v>1.43</v>
      </c>
      <c r="J8" s="38">
        <v>1.47</v>
      </c>
      <c r="K8" s="38">
        <v>1.66</v>
      </c>
      <c r="L8" s="39" t="e">
        <v>#DIV/0!</v>
      </c>
      <c r="M8" s="38">
        <v>2.38</v>
      </c>
      <c r="N8" s="16"/>
      <c r="O8" s="20"/>
      <c r="P8" s="20"/>
      <c r="Q8" s="20"/>
      <c r="R8" s="21"/>
      <c r="S8" s="20"/>
      <c r="T8" s="22"/>
      <c r="U8" s="22"/>
      <c r="V8" s="23"/>
      <c r="W8" s="23"/>
      <c r="X8" s="16"/>
      <c r="Y8" s="16"/>
      <c r="Z8" s="24"/>
      <c r="AA8" s="16"/>
      <c r="AB8" s="16"/>
      <c r="AC8" s="16"/>
    </row>
    <row r="9">
      <c r="A9" s="25" t="s">
        <v>7206</v>
      </c>
      <c r="B9" s="30">
        <v>35101.0</v>
      </c>
      <c r="C9" s="31">
        <v>309.28</v>
      </c>
      <c r="D9" s="30">
        <v>454.8262319</v>
      </c>
      <c r="E9" s="16"/>
      <c r="F9" s="28" t="s">
        <v>7206</v>
      </c>
      <c r="G9" s="33">
        <v>-1.84</v>
      </c>
      <c r="H9" s="33">
        <v>1.86</v>
      </c>
      <c r="I9" s="33">
        <v>-2.15</v>
      </c>
      <c r="J9" s="33">
        <v>0.63</v>
      </c>
      <c r="K9" s="33">
        <v>1.25</v>
      </c>
      <c r="L9" s="33">
        <v>2.38</v>
      </c>
      <c r="M9" s="32" t="e">
        <v>#DIV/0!</v>
      </c>
      <c r="N9" s="16"/>
      <c r="O9" s="20"/>
      <c r="P9" s="20"/>
      <c r="Q9" s="20"/>
      <c r="R9" s="21"/>
      <c r="S9" s="20"/>
      <c r="T9" s="22"/>
      <c r="U9" s="22"/>
      <c r="V9" s="23"/>
      <c r="W9" s="23"/>
      <c r="X9" s="16"/>
      <c r="Y9" s="16"/>
      <c r="Z9" s="24"/>
      <c r="AA9" s="16"/>
      <c r="AB9" s="16"/>
      <c r="AC9" s="16"/>
    </row>
    <row r="10">
      <c r="A10" s="25" t="s">
        <v>7144</v>
      </c>
      <c r="B10" s="30">
        <v>233029.0</v>
      </c>
      <c r="C10" s="31">
        <v>313.98</v>
      </c>
      <c r="D10" s="30">
        <v>450.8649176</v>
      </c>
      <c r="E10" s="16"/>
      <c r="F10" s="18"/>
      <c r="G10" s="16"/>
      <c r="H10" s="16"/>
      <c r="I10" s="16"/>
      <c r="J10" s="16"/>
      <c r="K10" s="16"/>
      <c r="L10" s="16"/>
      <c r="M10" s="16"/>
      <c r="N10" s="16"/>
      <c r="O10" s="20"/>
      <c r="P10" s="20"/>
      <c r="Q10" s="20"/>
      <c r="R10" s="21"/>
      <c r="S10" s="20"/>
      <c r="T10" s="22"/>
      <c r="U10" s="22"/>
      <c r="V10" s="23"/>
      <c r="W10" s="23"/>
      <c r="X10" s="16"/>
      <c r="Y10" s="16"/>
      <c r="Z10" s="24"/>
      <c r="AA10" s="16"/>
      <c r="AB10" s="16"/>
      <c r="AC10" s="16"/>
    </row>
    <row r="11">
      <c r="A11" s="16"/>
      <c r="B11" s="16"/>
      <c r="C11" s="16"/>
      <c r="D11" s="16"/>
      <c r="E11" s="16"/>
      <c r="F11" s="18"/>
      <c r="G11" s="16"/>
      <c r="H11" s="16"/>
      <c r="I11" s="16"/>
      <c r="J11" s="16"/>
      <c r="K11" s="16"/>
      <c r="L11" s="16"/>
      <c r="M11" s="16"/>
      <c r="N11" s="16"/>
      <c r="O11" s="20"/>
      <c r="P11" s="20"/>
      <c r="Q11" s="20"/>
      <c r="R11" s="21"/>
      <c r="S11" s="20"/>
      <c r="T11" s="22"/>
      <c r="U11" s="22"/>
      <c r="V11" s="23"/>
      <c r="W11" s="23"/>
      <c r="X11" s="16"/>
      <c r="Y11" s="16"/>
      <c r="Z11" s="24"/>
      <c r="AA11" s="16"/>
      <c r="AB11" s="16"/>
      <c r="AC11" s="16"/>
    </row>
    <row r="12">
      <c r="A12" s="16"/>
      <c r="B12" s="16"/>
      <c r="C12" s="16"/>
      <c r="D12" s="16"/>
      <c r="E12" s="16"/>
      <c r="F12" s="18"/>
      <c r="G12" s="16"/>
      <c r="H12" s="16"/>
      <c r="I12" s="16"/>
      <c r="J12" s="16"/>
      <c r="K12" s="16"/>
      <c r="L12" s="16"/>
      <c r="M12" s="16"/>
      <c r="N12" s="16"/>
      <c r="O12" s="19" t="s">
        <v>12989</v>
      </c>
      <c r="P12" s="20"/>
      <c r="Q12" s="20"/>
      <c r="R12" s="21"/>
      <c r="S12" s="20"/>
      <c r="T12" s="22"/>
      <c r="U12" s="22"/>
      <c r="V12" s="23"/>
      <c r="W12" s="23"/>
      <c r="X12" s="16"/>
      <c r="Y12" s="16"/>
      <c r="Z12" s="24"/>
      <c r="AA12" s="16"/>
      <c r="AB12" s="16"/>
      <c r="AC12" s="16"/>
    </row>
    <row r="13">
      <c r="A13" s="15" t="s">
        <v>12990</v>
      </c>
      <c r="B13" s="25" t="s">
        <v>12962</v>
      </c>
      <c r="C13" s="26" t="s">
        <v>12972</v>
      </c>
      <c r="D13" s="25" t="s">
        <v>12973</v>
      </c>
      <c r="E13" s="16"/>
      <c r="F13" s="27" t="s">
        <v>12990</v>
      </c>
      <c r="G13" s="28" t="s">
        <v>7180</v>
      </c>
      <c r="H13" s="28" t="s">
        <v>7172</v>
      </c>
      <c r="I13" s="28" t="s">
        <v>7160</v>
      </c>
      <c r="J13" s="28" t="s">
        <v>7202</v>
      </c>
      <c r="K13" s="28" t="s">
        <v>7166</v>
      </c>
      <c r="L13" s="28" t="s">
        <v>7176</v>
      </c>
      <c r="M13" s="28" t="s">
        <v>7206</v>
      </c>
      <c r="N13" s="16"/>
      <c r="O13" s="40" t="s">
        <v>12991</v>
      </c>
      <c r="P13" s="41" t="s">
        <v>12992</v>
      </c>
      <c r="Q13" s="40" t="s">
        <v>12993</v>
      </c>
      <c r="R13" s="42" t="s">
        <v>12994</v>
      </c>
      <c r="S13" s="41" t="s">
        <v>12995</v>
      </c>
      <c r="T13" s="41" t="s">
        <v>12996</v>
      </c>
      <c r="U13" s="42" t="s">
        <v>12997</v>
      </c>
      <c r="V13" s="43" t="s">
        <v>12998</v>
      </c>
      <c r="W13" s="43" t="s">
        <v>12999</v>
      </c>
      <c r="X13" s="44" t="s">
        <v>13000</v>
      </c>
      <c r="Y13" s="44" t="s">
        <v>13001</v>
      </c>
      <c r="Z13" s="24"/>
      <c r="AA13" s="16"/>
      <c r="AB13" s="16"/>
      <c r="AC13" s="16"/>
    </row>
    <row r="14">
      <c r="A14" s="25" t="s">
        <v>7180</v>
      </c>
      <c r="B14" s="30">
        <v>37856.0</v>
      </c>
      <c r="C14" s="31">
        <v>300.3</v>
      </c>
      <c r="D14" s="30">
        <v>448.1788</v>
      </c>
      <c r="E14" s="16"/>
      <c r="F14" s="37" t="s">
        <v>7180</v>
      </c>
      <c r="G14" s="39" t="e">
        <v>#DIV/0!</v>
      </c>
      <c r="H14" s="38">
        <v>32.89</v>
      </c>
      <c r="I14" s="45">
        <v>-0.89</v>
      </c>
      <c r="J14" s="38">
        <v>11.7</v>
      </c>
      <c r="K14" s="38">
        <v>1.7</v>
      </c>
      <c r="L14" s="38">
        <v>1.46</v>
      </c>
      <c r="M14" s="38">
        <v>0.08</v>
      </c>
      <c r="N14" s="16"/>
      <c r="O14" s="46" t="s">
        <v>13002</v>
      </c>
      <c r="P14" s="46" t="s">
        <v>7180</v>
      </c>
      <c r="Q14" s="47">
        <f t="shared" ref="Q14:Q15" si="1">xlookup(P14,$B$82:$B$88,$C$82:$C$88)</f>
        <v>37856</v>
      </c>
      <c r="R14" s="48">
        <f t="shared" ref="R14:R15" si="2">xlookup(P14,$A$14:$A$20,$D$14:$D$20)</f>
        <v>448.1788</v>
      </c>
      <c r="S14" s="49">
        <f t="shared" ref="S14:S15" si="3">xlookup(P14,$A$3:$A$9,$C$3:$C$9)</f>
        <v>320.03</v>
      </c>
      <c r="T14" s="16">
        <f t="shared" ref="T14:T22" si="4">Q14*0.1</f>
        <v>3785.6</v>
      </c>
      <c r="U14" s="22">
        <f t="array" ref="U14">xlookup(I13,$A$14:$A$20,$D$14:$D$20)</f>
        <v>435.6473469</v>
      </c>
      <c r="V14" s="22">
        <f t="array" ref="V14">xlookup(I13,$A$14:$A$20,$C$14:$C$20)</f>
        <v>289.1</v>
      </c>
      <c r="W14" s="22">
        <f t="shared" ref="W14:W22" si="5">(R14-U14)*T14</f>
        <v>47439.06886</v>
      </c>
      <c r="X14" s="23">
        <f t="shared" ref="X14:X22" si="6">(S14-V14)*T14</f>
        <v>117088.608</v>
      </c>
      <c r="Y14" s="50">
        <f t="shared" ref="Y14:Y22" si="7">X14/1000</f>
        <v>117.088608</v>
      </c>
      <c r="Z14" s="24"/>
      <c r="AA14" s="16"/>
      <c r="AB14" s="16"/>
      <c r="AC14" s="16"/>
    </row>
    <row r="15">
      <c r="A15" s="25" t="s">
        <v>7172</v>
      </c>
      <c r="B15" s="30">
        <v>30332.0</v>
      </c>
      <c r="C15" s="31">
        <v>319.62</v>
      </c>
      <c r="D15" s="30">
        <v>447.5915094</v>
      </c>
      <c r="E15" s="16"/>
      <c r="F15" s="28" t="s">
        <v>7172</v>
      </c>
      <c r="G15" s="35">
        <v>32.89</v>
      </c>
      <c r="H15" s="36" t="e">
        <v>#DIV/0!</v>
      </c>
      <c r="I15" s="35">
        <v>-2.56</v>
      </c>
      <c r="J15" s="35">
        <v>-19.18</v>
      </c>
      <c r="K15" s="35">
        <v>3.94</v>
      </c>
      <c r="L15" s="35">
        <v>0.64</v>
      </c>
      <c r="M15" s="35">
        <v>1.06</v>
      </c>
      <c r="N15" s="16"/>
      <c r="O15" s="46" t="s">
        <v>13002</v>
      </c>
      <c r="P15" s="46" t="s">
        <v>7206</v>
      </c>
      <c r="Q15" s="47">
        <f t="shared" si="1"/>
        <v>33086</v>
      </c>
      <c r="R15" s="48">
        <f t="shared" si="2"/>
        <v>467.212459</v>
      </c>
      <c r="S15" s="49">
        <f t="shared" si="3"/>
        <v>309.28</v>
      </c>
      <c r="T15" s="16">
        <f t="shared" si="4"/>
        <v>3308.6</v>
      </c>
      <c r="U15" s="22">
        <f t="array" ref="U15">xlookup(K13,$A$14:$A$20,$D$14:$D$20)</f>
        <v>455.7692982</v>
      </c>
      <c r="V15" s="22">
        <f t="array" ref="V15">xlookup(K13,$A$14:$A$20,$C$14:$C$20)</f>
        <v>287.39</v>
      </c>
      <c r="W15" s="22">
        <f t="shared" si="5"/>
        <v>37860.84182</v>
      </c>
      <c r="X15" s="23">
        <f t="shared" si="6"/>
        <v>72425.254</v>
      </c>
      <c r="Y15" s="50">
        <f t="shared" si="7"/>
        <v>72.425254</v>
      </c>
      <c r="Z15" s="24"/>
      <c r="AA15" s="16"/>
      <c r="AB15" s="16"/>
      <c r="AC15" s="16"/>
    </row>
    <row r="16">
      <c r="A16" s="25" t="s">
        <v>7160</v>
      </c>
      <c r="B16" s="30">
        <v>28208.0</v>
      </c>
      <c r="C16" s="31">
        <v>289.1</v>
      </c>
      <c r="D16" s="30">
        <v>435.6473469</v>
      </c>
      <c r="E16" s="16"/>
      <c r="F16" s="28" t="s">
        <v>7160</v>
      </c>
      <c r="G16" s="33">
        <v>-0.89</v>
      </c>
      <c r="H16" s="33">
        <v>-2.56</v>
      </c>
      <c r="I16" s="32" t="e">
        <v>#DIV/0!</v>
      </c>
      <c r="J16" s="33">
        <v>-1.97</v>
      </c>
      <c r="K16" s="33">
        <v>0.09</v>
      </c>
      <c r="L16" s="33">
        <v>4.27</v>
      </c>
      <c r="M16" s="33">
        <v>-0.31</v>
      </c>
      <c r="N16" s="16"/>
      <c r="O16" s="46" t="s">
        <v>13003</v>
      </c>
      <c r="P16" s="46" t="s">
        <v>7172</v>
      </c>
      <c r="Q16" s="47">
        <f t="shared" ref="Q16:Q17" si="8">xlookup(P16,$B$89:$B$95,$C$89:$C$95)</f>
        <v>37773</v>
      </c>
      <c r="R16" s="48">
        <f t="shared" ref="R16:R17" si="9">xlookup(P16,$A$24:$A$30,$D$24:$D$30)</f>
        <v>440.7494203</v>
      </c>
      <c r="S16" s="49">
        <f t="shared" ref="S16:S17" si="10">xlookup(P16,$A$14:$A$20,$C$14:$C$20)</f>
        <v>319.62</v>
      </c>
      <c r="T16" s="16">
        <f t="shared" si="4"/>
        <v>3777.3</v>
      </c>
      <c r="U16" s="22">
        <f t="array" ref="U16">xlookup(I23,$A$14:$A$20,$D$14:$D$20)</f>
        <v>435.6473469</v>
      </c>
      <c r="V16" s="49">
        <f t="array" ref="V16">xlookup(I23,$A$24:$A$30,$C$24:$C$30)</f>
        <v>272.74</v>
      </c>
      <c r="W16" s="22">
        <f t="shared" si="5"/>
        <v>19272.06185</v>
      </c>
      <c r="X16" s="23">
        <f t="shared" si="6"/>
        <v>177079.824</v>
      </c>
      <c r="Y16" s="50">
        <f t="shared" si="7"/>
        <v>177.079824</v>
      </c>
      <c r="Z16" s="24"/>
      <c r="AA16" s="16"/>
      <c r="AB16" s="16"/>
      <c r="AC16" s="16"/>
    </row>
    <row r="17">
      <c r="A17" s="25" t="s">
        <v>7202</v>
      </c>
      <c r="B17" s="30">
        <v>31375.0</v>
      </c>
      <c r="C17" s="31">
        <v>311.89</v>
      </c>
      <c r="D17" s="30">
        <v>447.1883019</v>
      </c>
      <c r="E17" s="16"/>
      <c r="F17" s="28" t="s">
        <v>7202</v>
      </c>
      <c r="G17" s="33">
        <v>11.7</v>
      </c>
      <c r="H17" s="33">
        <v>-19.18</v>
      </c>
      <c r="I17" s="33">
        <v>-1.97</v>
      </c>
      <c r="J17" s="32" t="e">
        <v>#DIV/0!</v>
      </c>
      <c r="K17" s="33">
        <v>2.86</v>
      </c>
      <c r="L17" s="35">
        <v>1.0</v>
      </c>
      <c r="M17" s="33">
        <v>0.65</v>
      </c>
      <c r="N17" s="16"/>
      <c r="O17" s="46" t="s">
        <v>13003</v>
      </c>
      <c r="P17" s="46" t="s">
        <v>7166</v>
      </c>
      <c r="Q17" s="47">
        <f t="shared" si="8"/>
        <v>36806</v>
      </c>
      <c r="R17" s="48">
        <f t="shared" si="9"/>
        <v>442.9654839</v>
      </c>
      <c r="S17" s="49">
        <f t="shared" si="10"/>
        <v>287.39</v>
      </c>
      <c r="T17" s="16">
        <f t="shared" si="4"/>
        <v>3680.6</v>
      </c>
      <c r="U17" s="22">
        <f t="array" ref="U17">xlookup(I23,$A$14:$A$20,$D$14:$D$20)</f>
        <v>435.6473469</v>
      </c>
      <c r="V17" s="22">
        <f t="array" ref="V17">xlookup(I23,$A$24:$A$30,$C$24:$C$30)</f>
        <v>272.74</v>
      </c>
      <c r="W17" s="22">
        <f t="shared" si="5"/>
        <v>26935.13504</v>
      </c>
      <c r="X17" s="23">
        <f t="shared" si="6"/>
        <v>53920.79</v>
      </c>
      <c r="Y17" s="50">
        <f t="shared" si="7"/>
        <v>53.92079</v>
      </c>
      <c r="Z17" s="24"/>
      <c r="AA17" s="16"/>
      <c r="AB17" s="16"/>
      <c r="AC17" s="16"/>
    </row>
    <row r="18">
      <c r="A18" s="25" t="s">
        <v>7166</v>
      </c>
      <c r="B18" s="30">
        <v>30714.0</v>
      </c>
      <c r="C18" s="31">
        <v>287.39</v>
      </c>
      <c r="D18" s="30">
        <v>455.7692982</v>
      </c>
      <c r="E18" s="16"/>
      <c r="F18" s="28" t="s">
        <v>7166</v>
      </c>
      <c r="G18" s="33">
        <v>1.7</v>
      </c>
      <c r="H18" s="33">
        <v>3.94</v>
      </c>
      <c r="I18" s="33">
        <v>0.09</v>
      </c>
      <c r="J18" s="33">
        <v>2.86</v>
      </c>
      <c r="K18" s="32" t="e">
        <v>#DIV/0!</v>
      </c>
      <c r="L18" s="33">
        <v>1.52</v>
      </c>
      <c r="M18" s="33">
        <v>-1.0</v>
      </c>
      <c r="N18" s="16"/>
      <c r="O18" s="15" t="s">
        <v>13004</v>
      </c>
      <c r="P18" s="15" t="s">
        <v>7180</v>
      </c>
      <c r="Q18" s="47">
        <f t="shared" ref="Q18:Q19" si="11">xlookup(P18,$B$96:$B$102,$C$96:$C$102)</f>
        <v>36297</v>
      </c>
      <c r="R18" s="48">
        <f t="shared" ref="R18:R19" si="12">xlookup(P18,$A$34:$A$40,$D$34:$D$40)</f>
        <v>454.1655385</v>
      </c>
      <c r="S18" s="49">
        <f t="shared" ref="S18:S21" si="13">xlookup(P18,$A$34:$A$40,$C$34:$C$40)</f>
        <v>299.52</v>
      </c>
      <c r="T18" s="16">
        <f t="shared" si="4"/>
        <v>3629.7</v>
      </c>
      <c r="U18" s="22">
        <f t="array" ref="U18">xlookup(I33,$A$34:$A$40,$D$34:$D$40)</f>
        <v>451.7210169</v>
      </c>
      <c r="V18" s="22">
        <f t="array" ref="V18">xlookup(I33,$A$34:$A$40,$C$34:$C$40)</f>
        <v>281.79</v>
      </c>
      <c r="W18" s="22">
        <f t="shared" si="5"/>
        <v>8872.880052</v>
      </c>
      <c r="X18" s="23">
        <f t="shared" si="6"/>
        <v>64354.581</v>
      </c>
      <c r="Y18" s="50">
        <f t="shared" si="7"/>
        <v>64.354581</v>
      </c>
      <c r="Z18" s="24"/>
      <c r="AA18" s="16"/>
      <c r="AB18" s="16"/>
      <c r="AC18" s="16"/>
    </row>
    <row r="19">
      <c r="A19" s="25" t="s">
        <v>7176</v>
      </c>
      <c r="B19" s="30">
        <v>22978.0</v>
      </c>
      <c r="C19" s="31">
        <v>333.96</v>
      </c>
      <c r="D19" s="30">
        <v>425.1336364</v>
      </c>
      <c r="E19" s="16"/>
      <c r="F19" s="28" t="s">
        <v>7176</v>
      </c>
      <c r="G19" s="33">
        <v>1.46</v>
      </c>
      <c r="H19" s="33">
        <v>0.64</v>
      </c>
      <c r="I19" s="33">
        <v>4.27</v>
      </c>
      <c r="J19" s="33">
        <v>1.0</v>
      </c>
      <c r="K19" s="33">
        <v>1.52</v>
      </c>
      <c r="L19" s="32" t="e">
        <v>#DIV/0!</v>
      </c>
      <c r="M19" s="33">
        <v>0.83</v>
      </c>
      <c r="N19" s="16"/>
      <c r="O19" s="15" t="s">
        <v>13004</v>
      </c>
      <c r="P19" s="15" t="s">
        <v>7166</v>
      </c>
      <c r="Q19" s="47">
        <f t="shared" si="11"/>
        <v>32317</v>
      </c>
      <c r="R19" s="48">
        <f t="shared" si="12"/>
        <v>442.6080702</v>
      </c>
      <c r="S19" s="49">
        <f t="shared" si="13"/>
        <v>308.49</v>
      </c>
      <c r="T19" s="16">
        <f t="shared" si="4"/>
        <v>3231.7</v>
      </c>
      <c r="U19" s="22">
        <f t="array" ref="U19">xlookup(L33,$A$34:$A$40,$D$34:$D$40)</f>
        <v>432.0203704</v>
      </c>
      <c r="V19" s="22">
        <f t="array" ref="V19">xlookup(L33,$A$34:$A$40,$C$34:$C$40)</f>
        <v>292.87</v>
      </c>
      <c r="W19" s="22">
        <f t="shared" si="5"/>
        <v>34216.26944</v>
      </c>
      <c r="X19" s="23">
        <f t="shared" si="6"/>
        <v>50479.154</v>
      </c>
      <c r="Y19" s="50">
        <f t="shared" si="7"/>
        <v>50.479154</v>
      </c>
      <c r="Z19" s="24"/>
      <c r="AA19" s="16"/>
      <c r="AB19" s="16"/>
      <c r="AC19" s="16"/>
    </row>
    <row r="20">
      <c r="A20" s="25" t="s">
        <v>7206</v>
      </c>
      <c r="B20" s="30">
        <v>33086.0</v>
      </c>
      <c r="C20" s="31">
        <v>298.85</v>
      </c>
      <c r="D20" s="30">
        <v>467.212459</v>
      </c>
      <c r="E20" s="16"/>
      <c r="F20" s="37" t="s">
        <v>7206</v>
      </c>
      <c r="G20" s="38">
        <v>0.08</v>
      </c>
      <c r="H20" s="38">
        <v>1.06</v>
      </c>
      <c r="I20" s="38">
        <v>-0.31</v>
      </c>
      <c r="J20" s="38">
        <v>0.65</v>
      </c>
      <c r="K20" s="45">
        <v>-1.0</v>
      </c>
      <c r="L20" s="38">
        <v>0.83</v>
      </c>
      <c r="M20" s="39" t="e">
        <v>#DIV/0!</v>
      </c>
      <c r="N20" s="16"/>
      <c r="O20" s="15" t="s">
        <v>13005</v>
      </c>
      <c r="P20" s="15" t="s">
        <v>7202</v>
      </c>
      <c r="Q20" s="47">
        <f t="shared" ref="Q20:Q21" si="14">xlookup(P20,$B$103:$B$109,$C$103:$C$109)</f>
        <v>34020</v>
      </c>
      <c r="R20" s="48">
        <f t="shared" ref="R20:R21" si="15">xlookup(P20,$A$44:$A$50,$D$44:$D$50)</f>
        <v>480.437377</v>
      </c>
      <c r="S20" s="49">
        <f t="shared" si="13"/>
        <v>295.87</v>
      </c>
      <c r="T20" s="16">
        <f t="shared" si="4"/>
        <v>3402</v>
      </c>
      <c r="U20" s="22">
        <f t="array" ref="U20">xlookup(H43,$A$44:$A$50,$D$44:$D$50)</f>
        <v>474.7966071</v>
      </c>
      <c r="V20" s="22">
        <f t="array" ref="V20">xlookup(H43,$A$44:$A$50,$C$44:$C$50)</f>
        <v>287.64</v>
      </c>
      <c r="W20" s="22">
        <f t="shared" si="5"/>
        <v>19189.8992</v>
      </c>
      <c r="X20" s="23">
        <f t="shared" si="6"/>
        <v>27998.46</v>
      </c>
      <c r="Y20" s="50">
        <f t="shared" si="7"/>
        <v>27.99846</v>
      </c>
      <c r="Z20" s="24"/>
      <c r="AA20" s="16"/>
      <c r="AB20" s="16"/>
      <c r="AC20" s="16"/>
    </row>
    <row r="21">
      <c r="A21" s="25" t="s">
        <v>7144</v>
      </c>
      <c r="B21" s="30">
        <v>214549.0</v>
      </c>
      <c r="C21" s="31">
        <v>304.76</v>
      </c>
      <c r="D21" s="30">
        <v>447.8779337</v>
      </c>
      <c r="E21" s="16"/>
      <c r="F21" s="18"/>
      <c r="G21" s="16"/>
      <c r="H21" s="16"/>
      <c r="I21" s="16"/>
      <c r="J21" s="16"/>
      <c r="K21" s="16"/>
      <c r="L21" s="16"/>
      <c r="M21" s="16"/>
      <c r="N21" s="16"/>
      <c r="O21" s="15" t="s">
        <v>13005</v>
      </c>
      <c r="P21" s="15" t="s">
        <v>7176</v>
      </c>
      <c r="Q21" s="47">
        <f t="shared" si="14"/>
        <v>39277</v>
      </c>
      <c r="R21" s="48">
        <f t="shared" si="15"/>
        <v>445.2792424</v>
      </c>
      <c r="S21" s="49">
        <f t="shared" si="13"/>
        <v>292.87</v>
      </c>
      <c r="T21" s="16">
        <f t="shared" si="4"/>
        <v>3927.7</v>
      </c>
      <c r="U21" s="22">
        <f t="array" ref="U21">xlookup(M43,$A$44:$A$50,$D$44:$D$50)</f>
        <v>434.42575</v>
      </c>
      <c r="V21" s="22">
        <f t="array" ref="V21">xlookup(M43,$A$44:$A$50,$C$44:$C$50)</f>
        <v>275.47</v>
      </c>
      <c r="W21" s="22">
        <f t="shared" si="5"/>
        <v>42629.2621</v>
      </c>
      <c r="X21" s="23">
        <f t="shared" si="6"/>
        <v>68341.98</v>
      </c>
      <c r="Y21" s="50">
        <f t="shared" si="7"/>
        <v>68.34198</v>
      </c>
      <c r="Z21" s="24"/>
      <c r="AA21" s="16"/>
      <c r="AB21" s="16"/>
      <c r="AC21" s="16"/>
    </row>
    <row r="22">
      <c r="A22" s="16"/>
      <c r="B22" s="16"/>
      <c r="C22" s="16"/>
      <c r="D22" s="16"/>
      <c r="E22" s="16"/>
      <c r="F22" s="18"/>
      <c r="G22" s="16"/>
      <c r="H22" s="16"/>
      <c r="I22" s="16"/>
      <c r="J22" s="16"/>
      <c r="K22" s="16"/>
      <c r="L22" s="16"/>
      <c r="M22" s="16"/>
      <c r="N22" s="16"/>
      <c r="O22" s="15" t="s">
        <v>7210</v>
      </c>
      <c r="P22" s="15" t="s">
        <v>7176</v>
      </c>
      <c r="Q22" s="47">
        <f t="array" ref="Q22">xlookup(P22,$B$117:$B$123,$C$117:$C$123)</f>
        <v>42821</v>
      </c>
      <c r="R22" s="48">
        <f t="array" ref="R22">xlookup(P22,$A$54:$A$60,$D$54:$D$60)</f>
        <v>464.55</v>
      </c>
      <c r="S22" s="49">
        <f t="array" ref="S22">xlookup(P22,$A$54:$A$60,$C$54:$C$60)</f>
        <v>311.87</v>
      </c>
      <c r="T22" s="16">
        <f t="shared" si="4"/>
        <v>4282.1</v>
      </c>
      <c r="U22" s="22">
        <f t="array" ref="U22">xlookup(I63,$A$54:$A$60,$D$54:$D$60)</f>
        <v>459.5845455</v>
      </c>
      <c r="V22" s="22">
        <f t="array" ref="V22">xlookup(I63,$A$54:$A$60,$C$54:$C$60)</f>
        <v>293.26</v>
      </c>
      <c r="W22" s="22">
        <f t="shared" si="5"/>
        <v>21262.57271</v>
      </c>
      <c r="X22" s="23">
        <f t="shared" si="6"/>
        <v>79689.881</v>
      </c>
      <c r="Y22" s="50">
        <f t="shared" si="7"/>
        <v>79.689881</v>
      </c>
      <c r="Z22" s="24"/>
      <c r="AA22" s="16"/>
      <c r="AB22" s="16"/>
      <c r="AC22" s="16"/>
    </row>
    <row r="23">
      <c r="A23" s="15" t="s">
        <v>13003</v>
      </c>
      <c r="B23" s="25" t="s">
        <v>12962</v>
      </c>
      <c r="C23" s="26" t="s">
        <v>12972</v>
      </c>
      <c r="D23" s="25" t="s">
        <v>12973</v>
      </c>
      <c r="E23" s="16"/>
      <c r="F23" s="27" t="s">
        <v>13003</v>
      </c>
      <c r="G23" s="28" t="s">
        <v>7180</v>
      </c>
      <c r="H23" s="28" t="s">
        <v>7172</v>
      </c>
      <c r="I23" s="28" t="s">
        <v>7160</v>
      </c>
      <c r="J23" s="28" t="s">
        <v>7202</v>
      </c>
      <c r="K23" s="28" t="s">
        <v>7166</v>
      </c>
      <c r="L23" s="28" t="s">
        <v>7176</v>
      </c>
      <c r="M23" s="28" t="s">
        <v>7206</v>
      </c>
      <c r="N23" s="16"/>
      <c r="O23" s="15"/>
      <c r="P23" s="15"/>
      <c r="Q23" s="47"/>
      <c r="R23" s="48"/>
      <c r="T23" s="16"/>
      <c r="U23" s="22"/>
      <c r="V23" s="22"/>
      <c r="W23" s="22"/>
      <c r="X23" s="23"/>
      <c r="Y23" s="16"/>
      <c r="Z23" s="24"/>
      <c r="AA23" s="16"/>
      <c r="AB23" s="16"/>
      <c r="AC23" s="16"/>
    </row>
    <row r="24">
      <c r="A24" s="25" t="s">
        <v>7180</v>
      </c>
      <c r="B24" s="30">
        <v>28646.0</v>
      </c>
      <c r="C24" s="31">
        <v>332.15</v>
      </c>
      <c r="D24" s="30">
        <v>438.1638462</v>
      </c>
      <c r="E24" s="16"/>
      <c r="F24" s="28" t="s">
        <v>7180</v>
      </c>
      <c r="G24" s="32" t="e">
        <v>#DIV/0!</v>
      </c>
      <c r="H24" s="33">
        <v>1.31</v>
      </c>
      <c r="I24" s="33">
        <v>-13.93</v>
      </c>
      <c r="J24" s="33">
        <v>2.1</v>
      </c>
      <c r="K24" s="33">
        <v>8.44</v>
      </c>
      <c r="L24" s="33">
        <v>1.12</v>
      </c>
      <c r="M24" s="33">
        <v>-3.72</v>
      </c>
      <c r="N24" s="16"/>
      <c r="X24" s="16"/>
      <c r="Y24" s="16"/>
      <c r="Z24" s="24"/>
      <c r="AA24" s="16"/>
      <c r="AB24" s="16"/>
      <c r="AC24" s="16"/>
    </row>
    <row r="25">
      <c r="A25" s="25" t="s">
        <v>7172</v>
      </c>
      <c r="B25" s="30">
        <v>37773.0</v>
      </c>
      <c r="C25" s="31">
        <v>328.75</v>
      </c>
      <c r="D25" s="30">
        <v>440.7494203</v>
      </c>
      <c r="E25" s="16"/>
      <c r="F25" s="51" t="s">
        <v>7172</v>
      </c>
      <c r="G25" s="52">
        <v>1.31</v>
      </c>
      <c r="H25" s="53" t="e">
        <v>#DIV/0!</v>
      </c>
      <c r="I25" s="54">
        <v>-8.17</v>
      </c>
      <c r="J25" s="52">
        <v>2.23</v>
      </c>
      <c r="K25" s="52">
        <v>16.75</v>
      </c>
      <c r="L25" s="52">
        <v>1.1</v>
      </c>
      <c r="M25" s="52">
        <v>-1.85</v>
      </c>
      <c r="N25" s="16"/>
      <c r="O25" s="20"/>
      <c r="P25" s="20"/>
      <c r="Q25" s="20"/>
      <c r="R25" s="21"/>
      <c r="S25" s="20"/>
      <c r="T25" s="22"/>
      <c r="U25" s="22"/>
      <c r="V25" s="23"/>
      <c r="W25" s="23"/>
      <c r="X25" s="16"/>
      <c r="Y25" s="16"/>
      <c r="Z25" s="24"/>
      <c r="AA25" s="16"/>
      <c r="AB25" s="16"/>
      <c r="AC25" s="16"/>
    </row>
    <row r="26">
      <c r="A26" s="25" t="s">
        <v>7160</v>
      </c>
      <c r="B26" s="30">
        <v>29979.0</v>
      </c>
      <c r="C26" s="31">
        <v>272.74</v>
      </c>
      <c r="D26" s="30">
        <v>433.8984615</v>
      </c>
      <c r="E26" s="16"/>
      <c r="F26" s="28" t="s">
        <v>7160</v>
      </c>
      <c r="G26" s="31">
        <v>-13.93</v>
      </c>
      <c r="H26" s="31">
        <v>-8.17</v>
      </c>
      <c r="I26" s="55" t="e">
        <v>#DIV/0!</v>
      </c>
      <c r="J26" s="31">
        <v>-0.85</v>
      </c>
      <c r="K26" s="31">
        <v>-2.08</v>
      </c>
      <c r="L26" s="31">
        <v>-0.68</v>
      </c>
      <c r="M26" s="31">
        <v>379.33</v>
      </c>
      <c r="N26" s="16"/>
      <c r="O26" s="20"/>
      <c r="P26" s="20"/>
      <c r="Q26" s="20"/>
      <c r="R26" s="21"/>
      <c r="S26" s="20"/>
      <c r="T26" s="22"/>
      <c r="U26" s="22"/>
      <c r="V26" s="23"/>
      <c r="W26" s="23"/>
      <c r="X26" s="16"/>
      <c r="Y26" s="16"/>
      <c r="Z26" s="24"/>
      <c r="AA26" s="16"/>
      <c r="AB26" s="16"/>
      <c r="AC26" s="16"/>
    </row>
    <row r="27">
      <c r="A27" s="25" t="s">
        <v>7202</v>
      </c>
      <c r="B27" s="30">
        <v>36908.0</v>
      </c>
      <c r="C27" s="31">
        <v>292.39</v>
      </c>
      <c r="D27" s="30">
        <v>457.0566154</v>
      </c>
      <c r="E27" s="16"/>
      <c r="F27" s="28" t="s">
        <v>7202</v>
      </c>
      <c r="G27" s="31">
        <v>2.1</v>
      </c>
      <c r="H27" s="31">
        <v>2.23</v>
      </c>
      <c r="I27" s="31">
        <v>-0.85</v>
      </c>
      <c r="J27" s="55" t="e">
        <v>#DIV/0!</v>
      </c>
      <c r="K27" s="31">
        <v>-0.05</v>
      </c>
      <c r="L27" s="31">
        <v>-0.37</v>
      </c>
      <c r="M27" s="31">
        <v>1.01</v>
      </c>
      <c r="N27" s="16"/>
      <c r="O27" s="20"/>
      <c r="P27" s="20"/>
      <c r="Q27" s="20"/>
      <c r="R27" s="21"/>
      <c r="S27" s="20"/>
      <c r="T27" s="22"/>
      <c r="U27" s="22"/>
      <c r="V27" s="23"/>
      <c r="W27" s="23"/>
      <c r="X27" s="16"/>
      <c r="Y27" s="16"/>
      <c r="Z27" s="24"/>
      <c r="AA27" s="16"/>
      <c r="AB27" s="16"/>
      <c r="AC27" s="16"/>
    </row>
    <row r="28">
      <c r="A28" s="25" t="s">
        <v>7166</v>
      </c>
      <c r="B28" s="30">
        <v>36806.0</v>
      </c>
      <c r="C28" s="31">
        <v>291.62</v>
      </c>
      <c r="D28" s="30">
        <v>442.9654839</v>
      </c>
      <c r="E28" s="16"/>
      <c r="F28" s="51" t="s">
        <v>7166</v>
      </c>
      <c r="G28" s="52">
        <v>8.44</v>
      </c>
      <c r="H28" s="52">
        <v>16.75</v>
      </c>
      <c r="I28" s="54">
        <v>-2.08</v>
      </c>
      <c r="J28" s="52">
        <v>-0.05</v>
      </c>
      <c r="K28" s="53" t="e">
        <v>#DIV/0!</v>
      </c>
      <c r="L28" s="52">
        <v>-0.2</v>
      </c>
      <c r="M28" s="52">
        <v>2.64</v>
      </c>
      <c r="N28" s="16"/>
      <c r="O28" s="20"/>
      <c r="P28" s="20"/>
      <c r="Q28" s="20"/>
      <c r="R28" s="21"/>
      <c r="S28" s="20"/>
      <c r="T28" s="22"/>
      <c r="U28" s="22"/>
      <c r="V28" s="23"/>
      <c r="W28" s="23"/>
      <c r="X28" s="16"/>
      <c r="Y28" s="16"/>
      <c r="Z28" s="24"/>
      <c r="AA28" s="16"/>
      <c r="AB28" s="16"/>
      <c r="AC28" s="16"/>
    </row>
    <row r="29">
      <c r="A29" s="25" t="s">
        <v>7176</v>
      </c>
      <c r="B29" s="30">
        <v>33522.0</v>
      </c>
      <c r="C29" s="31">
        <v>296.97</v>
      </c>
      <c r="D29" s="30">
        <v>469.5780328</v>
      </c>
      <c r="E29" s="16"/>
      <c r="F29" s="28" t="s">
        <v>7176</v>
      </c>
      <c r="G29" s="31">
        <v>1.12</v>
      </c>
      <c r="H29" s="31">
        <v>1.1</v>
      </c>
      <c r="I29" s="31">
        <v>-0.68</v>
      </c>
      <c r="J29" s="31">
        <v>-0.37</v>
      </c>
      <c r="K29" s="31">
        <v>-0.2</v>
      </c>
      <c r="L29" s="55" t="e">
        <v>#DIV/0!</v>
      </c>
      <c r="M29" s="31">
        <v>0.53</v>
      </c>
      <c r="N29" s="16"/>
      <c r="O29" s="20"/>
      <c r="P29" s="20"/>
      <c r="Q29" s="20"/>
      <c r="R29" s="21"/>
      <c r="S29" s="20"/>
      <c r="T29" s="22"/>
      <c r="U29" s="22"/>
      <c r="V29" s="23"/>
      <c r="W29" s="23"/>
      <c r="X29" s="16"/>
      <c r="Y29" s="16"/>
      <c r="Z29" s="24"/>
      <c r="AA29" s="16"/>
      <c r="AB29" s="16"/>
      <c r="AC29" s="16"/>
    </row>
    <row r="30">
      <c r="A30" s="25" t="s">
        <v>7206</v>
      </c>
      <c r="B30" s="30">
        <v>24504.0</v>
      </c>
      <c r="C30" s="31">
        <v>315.87</v>
      </c>
      <c r="D30" s="30">
        <v>433.7847727</v>
      </c>
      <c r="E30" s="16"/>
      <c r="F30" s="28" t="s">
        <v>7206</v>
      </c>
      <c r="G30" s="31">
        <v>-3.72</v>
      </c>
      <c r="H30" s="31">
        <v>-1.85</v>
      </c>
      <c r="I30" s="31">
        <v>379.33</v>
      </c>
      <c r="J30" s="31">
        <v>1.01</v>
      </c>
      <c r="K30" s="31">
        <v>2.64</v>
      </c>
      <c r="L30" s="31">
        <v>0.53</v>
      </c>
      <c r="M30" s="55" t="e">
        <v>#DIV/0!</v>
      </c>
      <c r="N30" s="16"/>
      <c r="O30" s="20"/>
      <c r="P30" s="20"/>
      <c r="Q30" s="20"/>
      <c r="R30" s="21"/>
      <c r="S30" s="20"/>
      <c r="T30" s="22"/>
      <c r="U30" s="22"/>
      <c r="V30" s="23"/>
      <c r="W30" s="23"/>
      <c r="X30" s="16"/>
      <c r="Y30" s="16"/>
      <c r="Z30" s="24"/>
      <c r="AA30" s="16"/>
      <c r="AB30" s="16"/>
      <c r="AC30" s="16"/>
    </row>
    <row r="31">
      <c r="A31" s="25" t="s">
        <v>7144</v>
      </c>
      <c r="B31" s="30">
        <v>228138.0</v>
      </c>
      <c r="C31" s="31">
        <v>304.29</v>
      </c>
      <c r="D31" s="30">
        <v>446.0797037</v>
      </c>
      <c r="E31" s="16"/>
      <c r="F31" s="18"/>
      <c r="G31" s="16"/>
      <c r="H31" s="16"/>
      <c r="I31" s="16"/>
      <c r="J31" s="16"/>
      <c r="K31" s="16"/>
      <c r="L31" s="16"/>
      <c r="M31" s="16"/>
      <c r="N31" s="16"/>
      <c r="O31" s="20"/>
      <c r="P31" s="20"/>
      <c r="Q31" s="20"/>
      <c r="R31" s="21"/>
      <c r="S31" s="20"/>
      <c r="T31" s="22"/>
      <c r="U31" s="22"/>
      <c r="V31" s="23"/>
      <c r="W31" s="23"/>
      <c r="X31" s="16"/>
      <c r="Y31" s="16"/>
      <c r="Z31" s="24"/>
      <c r="AA31" s="16"/>
      <c r="AB31" s="16"/>
      <c r="AC31" s="16"/>
    </row>
    <row r="32">
      <c r="A32" s="16"/>
      <c r="B32" s="16"/>
      <c r="C32" s="16"/>
      <c r="D32" s="16"/>
      <c r="E32" s="16"/>
      <c r="F32" s="18"/>
      <c r="G32" s="16"/>
      <c r="H32" s="16"/>
      <c r="I32" s="16"/>
      <c r="J32" s="16"/>
      <c r="K32" s="16"/>
      <c r="L32" s="16"/>
      <c r="M32" s="16"/>
      <c r="N32" s="16"/>
      <c r="O32" s="20"/>
      <c r="P32" s="20"/>
      <c r="Q32" s="20"/>
      <c r="R32" s="21"/>
      <c r="S32" s="20"/>
      <c r="T32" s="22"/>
      <c r="U32" s="22"/>
      <c r="V32" s="23"/>
      <c r="W32" s="23"/>
      <c r="X32" s="16"/>
      <c r="Y32" s="16"/>
      <c r="Z32" s="24"/>
      <c r="AA32" s="16"/>
      <c r="AB32" s="16"/>
      <c r="AC32" s="16"/>
    </row>
    <row r="33">
      <c r="A33" s="15" t="s">
        <v>13006</v>
      </c>
      <c r="B33" s="25" t="s">
        <v>12962</v>
      </c>
      <c r="C33" s="26" t="s">
        <v>12972</v>
      </c>
      <c r="D33" s="25" t="s">
        <v>12973</v>
      </c>
      <c r="E33" s="16"/>
      <c r="F33" s="27" t="s">
        <v>13006</v>
      </c>
      <c r="G33" s="28" t="s">
        <v>7180</v>
      </c>
      <c r="H33" s="28" t="s">
        <v>7172</v>
      </c>
      <c r="I33" s="28" t="s">
        <v>7160</v>
      </c>
      <c r="J33" s="28" t="s">
        <v>7202</v>
      </c>
      <c r="K33" s="28" t="s">
        <v>7166</v>
      </c>
      <c r="L33" s="28" t="s">
        <v>7176</v>
      </c>
      <c r="M33" s="28" t="s">
        <v>7206</v>
      </c>
      <c r="N33" s="16"/>
      <c r="O33" s="20"/>
      <c r="P33" s="20"/>
      <c r="Q33" s="20"/>
      <c r="R33" s="21"/>
      <c r="S33" s="20"/>
      <c r="T33" s="22"/>
      <c r="U33" s="22"/>
      <c r="V33" s="23"/>
      <c r="W33" s="23"/>
      <c r="X33" s="16"/>
      <c r="Y33" s="16"/>
      <c r="Z33" s="24"/>
      <c r="AA33" s="16"/>
      <c r="AB33" s="16"/>
      <c r="AC33" s="16"/>
    </row>
    <row r="34">
      <c r="A34" s="25" t="s">
        <v>7180</v>
      </c>
      <c r="B34" s="30">
        <v>36297.0</v>
      </c>
      <c r="C34" s="31">
        <v>299.52</v>
      </c>
      <c r="D34" s="30">
        <v>454.1655385</v>
      </c>
      <c r="E34" s="16"/>
      <c r="F34" s="56" t="s">
        <v>7180</v>
      </c>
      <c r="G34" s="39" t="e">
        <v>#DIV/0!</v>
      </c>
      <c r="H34" s="38">
        <v>-2.91</v>
      </c>
      <c r="I34" s="45">
        <v>-7.25</v>
      </c>
      <c r="J34" s="38">
        <v>-0.39</v>
      </c>
      <c r="K34" s="38">
        <v>0.78</v>
      </c>
      <c r="L34" s="38">
        <v>-0.3</v>
      </c>
      <c r="M34" s="38">
        <v>1.5</v>
      </c>
      <c r="N34" s="16"/>
      <c r="O34" s="20"/>
      <c r="P34" s="20"/>
      <c r="Q34" s="20"/>
      <c r="R34" s="21"/>
      <c r="S34" s="20"/>
      <c r="T34" s="22"/>
      <c r="U34" s="22"/>
      <c r="V34" s="23"/>
      <c r="W34" s="23"/>
      <c r="X34" s="16"/>
      <c r="Y34" s="16"/>
      <c r="Z34" s="24"/>
      <c r="AA34" s="16"/>
      <c r="AB34" s="16"/>
      <c r="AC34" s="16"/>
    </row>
    <row r="35">
      <c r="A35" s="25" t="s">
        <v>7172</v>
      </c>
      <c r="B35" s="30">
        <v>25308.0</v>
      </c>
      <c r="C35" s="31">
        <v>295.37</v>
      </c>
      <c r="D35" s="30">
        <v>452.7421429</v>
      </c>
      <c r="E35" s="16"/>
      <c r="F35" s="28" t="s">
        <v>7172</v>
      </c>
      <c r="G35" s="31">
        <v>-2.91</v>
      </c>
      <c r="H35" s="55" t="e">
        <v>#DIV/0!</v>
      </c>
      <c r="I35" s="31">
        <v>-13.3</v>
      </c>
      <c r="J35" s="31">
        <v>0.06</v>
      </c>
      <c r="K35" s="31">
        <v>1.29</v>
      </c>
      <c r="L35" s="31">
        <v>-0.12</v>
      </c>
      <c r="M35" s="31">
        <v>2.79</v>
      </c>
      <c r="N35" s="16"/>
      <c r="O35" s="20"/>
      <c r="P35" s="20"/>
      <c r="Q35" s="20"/>
      <c r="R35" s="21"/>
      <c r="S35" s="20"/>
      <c r="T35" s="22"/>
      <c r="U35" s="22"/>
      <c r="V35" s="23"/>
      <c r="W35" s="23"/>
      <c r="X35" s="16"/>
      <c r="Y35" s="16"/>
      <c r="Z35" s="24"/>
      <c r="AA35" s="16"/>
      <c r="AB35" s="16"/>
      <c r="AC35" s="16"/>
    </row>
    <row r="36">
      <c r="A36" s="25" t="s">
        <v>7160</v>
      </c>
      <c r="B36" s="30">
        <v>29873.0</v>
      </c>
      <c r="C36" s="31">
        <v>281.79</v>
      </c>
      <c r="D36" s="30">
        <v>451.7210169</v>
      </c>
      <c r="E36" s="16"/>
      <c r="F36" s="28" t="s">
        <v>7160</v>
      </c>
      <c r="G36" s="31">
        <v>-7.25</v>
      </c>
      <c r="H36" s="31">
        <v>-13.3</v>
      </c>
      <c r="I36" s="55" t="e">
        <v>#DIV/0!</v>
      </c>
      <c r="J36" s="31">
        <v>2.07</v>
      </c>
      <c r="K36" s="31">
        <v>2.93</v>
      </c>
      <c r="L36" s="31">
        <v>0.56</v>
      </c>
      <c r="M36" s="31">
        <v>7.07</v>
      </c>
      <c r="N36" s="16"/>
      <c r="O36" s="20"/>
      <c r="P36" s="20"/>
      <c r="Q36" s="20"/>
      <c r="R36" s="21"/>
      <c r="S36" s="20"/>
      <c r="T36" s="22"/>
      <c r="U36" s="22"/>
      <c r="V36" s="23"/>
      <c r="W36" s="23"/>
      <c r="X36" s="16"/>
      <c r="Y36" s="16"/>
      <c r="Z36" s="24"/>
      <c r="AA36" s="16"/>
      <c r="AB36" s="16"/>
      <c r="AC36" s="16"/>
    </row>
    <row r="37">
      <c r="A37" s="25" t="s">
        <v>7202</v>
      </c>
      <c r="B37" s="30">
        <v>25798.0</v>
      </c>
      <c r="C37" s="31">
        <v>295.87</v>
      </c>
      <c r="D37" s="30">
        <v>444.9104348</v>
      </c>
      <c r="E37" s="16"/>
      <c r="F37" s="28" t="s">
        <v>7202</v>
      </c>
      <c r="G37" s="31">
        <v>-0.39</v>
      </c>
      <c r="H37" s="31">
        <v>0.06</v>
      </c>
      <c r="I37" s="31">
        <v>2.07</v>
      </c>
      <c r="J37" s="55" t="e">
        <v>#DIV/0!</v>
      </c>
      <c r="K37" s="31">
        <v>5.48</v>
      </c>
      <c r="L37" s="31">
        <v>-0.23</v>
      </c>
      <c r="M37" s="31">
        <v>-4.39</v>
      </c>
      <c r="N37" s="16"/>
      <c r="O37" s="20"/>
      <c r="P37" s="20"/>
      <c r="Q37" s="20"/>
      <c r="R37" s="21"/>
      <c r="S37" s="20"/>
      <c r="T37" s="22"/>
      <c r="U37" s="22"/>
      <c r="V37" s="23"/>
      <c r="W37" s="23"/>
      <c r="X37" s="16"/>
      <c r="Y37" s="16"/>
      <c r="Z37" s="24"/>
      <c r="AA37" s="16"/>
      <c r="AB37" s="16"/>
      <c r="AC37" s="16"/>
    </row>
    <row r="38">
      <c r="A38" s="25" t="s">
        <v>7166</v>
      </c>
      <c r="B38" s="30">
        <v>32317.0</v>
      </c>
      <c r="C38" s="31">
        <v>308.49</v>
      </c>
      <c r="D38" s="30">
        <v>442.6080702</v>
      </c>
      <c r="E38" s="16"/>
      <c r="F38" s="37" t="s">
        <v>7166</v>
      </c>
      <c r="G38" s="57">
        <v>0.78</v>
      </c>
      <c r="H38" s="57">
        <v>1.29</v>
      </c>
      <c r="I38" s="57">
        <v>2.93</v>
      </c>
      <c r="J38" s="57">
        <v>5.48</v>
      </c>
      <c r="K38" s="58" t="e">
        <v>#DIV/0!</v>
      </c>
      <c r="L38" s="54">
        <v>-1.48</v>
      </c>
      <c r="M38" s="57">
        <v>-0.08</v>
      </c>
      <c r="N38" s="16"/>
      <c r="O38" s="20"/>
      <c r="P38" s="20"/>
      <c r="Q38" s="20"/>
      <c r="R38" s="21"/>
      <c r="S38" s="20"/>
      <c r="T38" s="22"/>
      <c r="U38" s="22"/>
      <c r="V38" s="23"/>
      <c r="W38" s="23"/>
      <c r="X38" s="16"/>
      <c r="Y38" s="16"/>
      <c r="Z38" s="24"/>
      <c r="AA38" s="16"/>
      <c r="AB38" s="16"/>
      <c r="AC38" s="16"/>
    </row>
    <row r="39">
      <c r="A39" s="25" t="s">
        <v>7176</v>
      </c>
      <c r="B39" s="30">
        <v>28358.0</v>
      </c>
      <c r="C39" s="31">
        <v>292.87</v>
      </c>
      <c r="D39" s="30">
        <v>432.0203704</v>
      </c>
      <c r="E39" s="16"/>
      <c r="F39" s="28" t="s">
        <v>7176</v>
      </c>
      <c r="G39" s="31">
        <v>-0.3</v>
      </c>
      <c r="H39" s="31">
        <v>-0.12</v>
      </c>
      <c r="I39" s="31">
        <v>0.56</v>
      </c>
      <c r="J39" s="31">
        <v>-0.23</v>
      </c>
      <c r="K39" s="31">
        <v>-1.48</v>
      </c>
      <c r="L39" s="55" t="e">
        <v>#DIV/0!</v>
      </c>
      <c r="M39" s="31">
        <v>-1.01</v>
      </c>
      <c r="N39" s="16"/>
      <c r="O39" s="20"/>
      <c r="P39" s="20"/>
      <c r="Q39" s="20"/>
      <c r="R39" s="21"/>
      <c r="S39" s="20"/>
      <c r="T39" s="22"/>
      <c r="U39" s="22"/>
      <c r="V39" s="23"/>
      <c r="W39" s="23"/>
      <c r="X39" s="16"/>
      <c r="Y39" s="16"/>
      <c r="Z39" s="24"/>
      <c r="AA39" s="16"/>
      <c r="AB39" s="16"/>
      <c r="AC39" s="16"/>
    </row>
    <row r="40">
      <c r="A40" s="25" t="s">
        <v>7206</v>
      </c>
      <c r="B40" s="30">
        <v>31175.0</v>
      </c>
      <c r="C40" s="31">
        <v>308.93</v>
      </c>
      <c r="D40" s="30">
        <v>447.8849091</v>
      </c>
      <c r="E40" s="16"/>
      <c r="F40" s="28" t="s">
        <v>7206</v>
      </c>
      <c r="G40" s="31">
        <v>1.5</v>
      </c>
      <c r="H40" s="31">
        <v>2.79</v>
      </c>
      <c r="I40" s="31">
        <v>7.07</v>
      </c>
      <c r="J40" s="31">
        <v>-4.39</v>
      </c>
      <c r="K40" s="31">
        <v>-0.08</v>
      </c>
      <c r="L40" s="31">
        <v>-1.01</v>
      </c>
      <c r="M40" s="55" t="e">
        <v>#DIV/0!</v>
      </c>
      <c r="N40" s="16"/>
      <c r="O40" s="20"/>
      <c r="P40" s="20"/>
      <c r="Q40" s="20"/>
      <c r="R40" s="21"/>
      <c r="S40" s="20"/>
      <c r="T40" s="22"/>
      <c r="U40" s="22"/>
      <c r="V40" s="23"/>
      <c r="W40" s="23"/>
      <c r="X40" s="16"/>
      <c r="Y40" s="16"/>
      <c r="Z40" s="24"/>
      <c r="AA40" s="16"/>
      <c r="AB40" s="16"/>
      <c r="AC40" s="16"/>
    </row>
    <row r="41">
      <c r="A41" s="25" t="s">
        <v>7144</v>
      </c>
      <c r="B41" s="30">
        <v>209126.0</v>
      </c>
      <c r="C41" s="31">
        <v>297.62</v>
      </c>
      <c r="D41" s="30">
        <v>446.6793122</v>
      </c>
      <c r="E41" s="16"/>
      <c r="F41" s="18"/>
      <c r="G41" s="16"/>
      <c r="H41" s="16"/>
      <c r="I41" s="16"/>
      <c r="J41" s="16"/>
      <c r="K41" s="16"/>
      <c r="L41" s="16"/>
      <c r="M41" s="16"/>
      <c r="N41" s="16"/>
      <c r="O41" s="20"/>
      <c r="P41" s="20"/>
      <c r="Q41" s="20"/>
      <c r="R41" s="21"/>
      <c r="S41" s="20"/>
      <c r="T41" s="22"/>
      <c r="U41" s="22"/>
      <c r="V41" s="23"/>
      <c r="W41" s="23"/>
      <c r="X41" s="16"/>
      <c r="Y41" s="16"/>
      <c r="Z41" s="24"/>
      <c r="AA41" s="16"/>
      <c r="AB41" s="16"/>
      <c r="AC41" s="16"/>
    </row>
    <row r="42">
      <c r="A42" s="16"/>
      <c r="B42" s="16"/>
      <c r="C42" s="16"/>
      <c r="D42" s="16"/>
      <c r="E42" s="16"/>
      <c r="F42" s="18"/>
      <c r="G42" s="16"/>
      <c r="H42" s="16"/>
      <c r="I42" s="16"/>
      <c r="J42" s="16"/>
      <c r="K42" s="16"/>
      <c r="L42" s="16"/>
      <c r="M42" s="16"/>
      <c r="N42" s="16"/>
      <c r="O42" s="20"/>
      <c r="P42" s="20"/>
      <c r="Q42" s="20"/>
      <c r="R42" s="21"/>
      <c r="S42" s="20"/>
      <c r="T42" s="22"/>
      <c r="U42" s="22"/>
      <c r="V42" s="23"/>
      <c r="W42" s="23"/>
      <c r="X42" s="16"/>
      <c r="Y42" s="16"/>
      <c r="Z42" s="24"/>
      <c r="AA42" s="16"/>
      <c r="AB42" s="16"/>
      <c r="AC42" s="16"/>
    </row>
    <row r="43">
      <c r="A43" s="15" t="s">
        <v>13007</v>
      </c>
      <c r="B43" s="25" t="s">
        <v>12962</v>
      </c>
      <c r="C43" s="26" t="s">
        <v>12972</v>
      </c>
      <c r="D43" s="25" t="s">
        <v>12973</v>
      </c>
      <c r="E43" s="16"/>
      <c r="F43" s="27" t="s">
        <v>13005</v>
      </c>
      <c r="G43" s="28" t="s">
        <v>7180</v>
      </c>
      <c r="H43" s="28" t="s">
        <v>7172</v>
      </c>
      <c r="I43" s="28" t="s">
        <v>7160</v>
      </c>
      <c r="J43" s="28" t="s">
        <v>7202</v>
      </c>
      <c r="K43" s="28" t="s">
        <v>7166</v>
      </c>
      <c r="L43" s="28" t="s">
        <v>7176</v>
      </c>
      <c r="M43" s="19" t="s">
        <v>7206</v>
      </c>
      <c r="N43" s="16"/>
      <c r="O43" s="20"/>
      <c r="P43" s="20"/>
      <c r="Q43" s="20"/>
      <c r="R43" s="21"/>
      <c r="S43" s="20"/>
      <c r="T43" s="22"/>
      <c r="U43" s="22"/>
      <c r="V43" s="23"/>
      <c r="W43" s="23"/>
      <c r="X43" s="16"/>
      <c r="Y43" s="16"/>
      <c r="Z43" s="24"/>
      <c r="AA43" s="16"/>
      <c r="AB43" s="16"/>
      <c r="AC43" s="16"/>
    </row>
    <row r="44">
      <c r="A44" s="25" t="s">
        <v>7180</v>
      </c>
      <c r="B44" s="30">
        <v>30547.0</v>
      </c>
      <c r="C44" s="31">
        <v>285.75</v>
      </c>
      <c r="D44" s="30">
        <v>459.7905263</v>
      </c>
      <c r="E44" s="16"/>
      <c r="F44" s="28" t="s">
        <v>7180</v>
      </c>
      <c r="G44" s="55" t="e">
        <v>#DIV/0!</v>
      </c>
      <c r="H44" s="31">
        <v>-0.13</v>
      </c>
      <c r="I44" s="31">
        <v>1.29</v>
      </c>
      <c r="J44" s="31">
        <v>-0.81</v>
      </c>
      <c r="K44" s="31">
        <v>-1.52</v>
      </c>
      <c r="L44" s="31">
        <v>-0.03</v>
      </c>
      <c r="M44" s="31">
        <v>-0.41</v>
      </c>
      <c r="N44" s="16"/>
      <c r="O44" s="20"/>
      <c r="P44" s="20"/>
      <c r="Q44" s="20"/>
      <c r="R44" s="21"/>
      <c r="S44" s="20"/>
      <c r="T44" s="22"/>
      <c r="U44" s="22"/>
      <c r="V44" s="23"/>
      <c r="W44" s="23"/>
      <c r="X44" s="16"/>
      <c r="Y44" s="16"/>
      <c r="Z44" s="24"/>
      <c r="AA44" s="16"/>
      <c r="AB44" s="16"/>
      <c r="AC44" s="16"/>
    </row>
    <row r="45">
      <c r="A45" s="25" t="s">
        <v>7172</v>
      </c>
      <c r="B45" s="30">
        <v>33604.0</v>
      </c>
      <c r="C45" s="31">
        <v>287.64</v>
      </c>
      <c r="D45" s="30">
        <v>474.7966071</v>
      </c>
      <c r="E45" s="16"/>
      <c r="F45" s="28" t="s">
        <v>7172</v>
      </c>
      <c r="G45" s="31">
        <v>-0.13</v>
      </c>
      <c r="H45" s="55" t="e">
        <v>#DIV/0!</v>
      </c>
      <c r="I45" s="31">
        <v>0.65</v>
      </c>
      <c r="J45" s="31">
        <v>-2.64</v>
      </c>
      <c r="K45" s="31">
        <v>-125.23</v>
      </c>
      <c r="L45" s="31">
        <v>-0.08</v>
      </c>
      <c r="M45" s="31">
        <v>-0.3</v>
      </c>
      <c r="N45" s="16"/>
      <c r="O45" s="20"/>
      <c r="P45" s="20"/>
      <c r="Q45" s="20"/>
      <c r="R45" s="21"/>
      <c r="S45" s="20"/>
      <c r="T45" s="22"/>
      <c r="U45" s="22"/>
      <c r="V45" s="23"/>
      <c r="W45" s="23"/>
      <c r="X45" s="16"/>
      <c r="Y45" s="16"/>
      <c r="Z45" s="24"/>
      <c r="AA45" s="16"/>
      <c r="AB45" s="16"/>
      <c r="AC45" s="16"/>
    </row>
    <row r="46">
      <c r="A46" s="25" t="s">
        <v>7160</v>
      </c>
      <c r="B46" s="30">
        <v>31034.0</v>
      </c>
      <c r="C46" s="31">
        <v>309.35</v>
      </c>
      <c r="D46" s="30">
        <v>441.5137931</v>
      </c>
      <c r="E46" s="16"/>
      <c r="F46" s="28" t="s">
        <v>7160</v>
      </c>
      <c r="G46" s="31">
        <v>1.29</v>
      </c>
      <c r="H46" s="31">
        <v>0.65</v>
      </c>
      <c r="I46" s="55" t="e">
        <v>#DIV/0!</v>
      </c>
      <c r="J46" s="31">
        <v>0.17</v>
      </c>
      <c r="K46" s="31">
        <v>0.02</v>
      </c>
      <c r="L46" s="31">
        <v>6.37</v>
      </c>
      <c r="M46" s="31">
        <v>-4.78</v>
      </c>
      <c r="N46" s="16"/>
      <c r="O46" s="20"/>
      <c r="P46" s="20"/>
      <c r="Q46" s="20"/>
      <c r="R46" s="21"/>
      <c r="S46" s="20"/>
      <c r="T46" s="22"/>
      <c r="U46" s="22"/>
      <c r="V46" s="23"/>
      <c r="W46" s="23"/>
      <c r="X46" s="16"/>
      <c r="Y46" s="16"/>
      <c r="Z46" s="24"/>
      <c r="AA46" s="16"/>
      <c r="AB46" s="16"/>
      <c r="AC46" s="16"/>
    </row>
    <row r="47">
      <c r="A47" s="25" t="s">
        <v>7202</v>
      </c>
      <c r="B47" s="30">
        <v>34020.0</v>
      </c>
      <c r="C47" s="31">
        <v>302.54</v>
      </c>
      <c r="D47" s="30">
        <v>480.437377</v>
      </c>
      <c r="E47" s="16"/>
      <c r="F47" s="37" t="s">
        <v>7202</v>
      </c>
      <c r="G47" s="57">
        <v>-0.81</v>
      </c>
      <c r="H47" s="54">
        <v>-2.64</v>
      </c>
      <c r="I47" s="57">
        <v>0.17</v>
      </c>
      <c r="J47" s="58" t="e">
        <v>#DIV/0!</v>
      </c>
      <c r="K47" s="57">
        <v>1.15</v>
      </c>
      <c r="L47" s="57">
        <v>-0.49</v>
      </c>
      <c r="M47" s="57">
        <v>-0.59</v>
      </c>
      <c r="N47" s="16"/>
      <c r="O47" s="20"/>
      <c r="P47" s="20"/>
      <c r="Q47" s="20"/>
      <c r="R47" s="21"/>
      <c r="S47" s="20"/>
      <c r="T47" s="22"/>
      <c r="U47" s="22"/>
      <c r="V47" s="23"/>
      <c r="W47" s="23"/>
      <c r="X47" s="16"/>
      <c r="Y47" s="16"/>
      <c r="Z47" s="24"/>
      <c r="AA47" s="16"/>
      <c r="AB47" s="16"/>
      <c r="AC47" s="16"/>
    </row>
    <row r="48">
      <c r="A48" s="25" t="s">
        <v>7166</v>
      </c>
      <c r="B48" s="30">
        <v>31209.0</v>
      </c>
      <c r="C48" s="31">
        <v>308.82</v>
      </c>
      <c r="D48" s="30">
        <v>474.9657627</v>
      </c>
      <c r="E48" s="16"/>
      <c r="F48" s="28" t="s">
        <v>7166</v>
      </c>
      <c r="G48" s="31">
        <v>-1.52</v>
      </c>
      <c r="H48" s="31">
        <v>-125.23</v>
      </c>
      <c r="I48" s="31">
        <v>0.02</v>
      </c>
      <c r="J48" s="31">
        <v>1.15</v>
      </c>
      <c r="K48" s="55" t="e">
        <v>#DIV/0!</v>
      </c>
      <c r="L48" s="31">
        <v>-0.79</v>
      </c>
      <c r="M48" s="31">
        <v>-0.82</v>
      </c>
      <c r="N48" s="16"/>
      <c r="O48" s="20"/>
      <c r="P48" s="20"/>
      <c r="Q48" s="20"/>
      <c r="R48" s="21"/>
      <c r="S48" s="20"/>
      <c r="T48" s="22"/>
      <c r="U48" s="22"/>
      <c r="V48" s="23"/>
      <c r="W48" s="23"/>
      <c r="X48" s="16"/>
      <c r="Y48" s="16"/>
      <c r="Z48" s="24"/>
      <c r="AA48" s="16"/>
      <c r="AB48" s="16"/>
      <c r="AC48" s="16"/>
    </row>
    <row r="49">
      <c r="A49" s="25" t="s">
        <v>7176</v>
      </c>
      <c r="B49" s="30">
        <v>39277.0</v>
      </c>
      <c r="C49" s="31">
        <v>285.38</v>
      </c>
      <c r="D49" s="30">
        <v>445.2792424</v>
      </c>
      <c r="E49" s="16"/>
      <c r="F49" s="37" t="s">
        <v>7176</v>
      </c>
      <c r="G49" s="57">
        <v>-0.03</v>
      </c>
      <c r="H49" s="57">
        <v>-0.08</v>
      </c>
      <c r="I49" s="57">
        <v>6.37</v>
      </c>
      <c r="J49" s="57">
        <v>-0.49</v>
      </c>
      <c r="K49" s="57">
        <v>-0.79</v>
      </c>
      <c r="L49" s="58" t="e">
        <v>#DIV/0!</v>
      </c>
      <c r="M49" s="54">
        <v>-0.91</v>
      </c>
      <c r="N49" s="16"/>
      <c r="O49" s="20"/>
      <c r="P49" s="20"/>
      <c r="Q49" s="20"/>
      <c r="R49" s="21"/>
      <c r="S49" s="20"/>
      <c r="T49" s="22"/>
      <c r="U49" s="22"/>
      <c r="V49" s="23"/>
      <c r="W49" s="23"/>
      <c r="X49" s="16"/>
      <c r="Y49" s="16"/>
      <c r="Z49" s="24"/>
      <c r="AA49" s="16"/>
      <c r="AB49" s="16"/>
      <c r="AC49" s="16"/>
    </row>
    <row r="50">
      <c r="A50" s="25" t="s">
        <v>7206</v>
      </c>
      <c r="B50" s="30">
        <v>24833.0</v>
      </c>
      <c r="C50" s="31">
        <v>275.47</v>
      </c>
      <c r="D50" s="30">
        <v>434.42575</v>
      </c>
      <c r="E50" s="16"/>
      <c r="F50" s="28" t="s">
        <v>7206</v>
      </c>
      <c r="G50" s="31">
        <v>-0.41</v>
      </c>
      <c r="H50" s="31">
        <v>-0.3</v>
      </c>
      <c r="I50" s="31">
        <v>-4.78</v>
      </c>
      <c r="J50" s="31">
        <v>-0.59</v>
      </c>
      <c r="K50" s="31">
        <v>-0.82</v>
      </c>
      <c r="L50" s="31">
        <v>-0.91</v>
      </c>
      <c r="M50" s="55" t="e">
        <v>#DIV/0!</v>
      </c>
      <c r="N50" s="16"/>
      <c r="O50" s="20"/>
      <c r="P50" s="20"/>
      <c r="Q50" s="20"/>
      <c r="R50" s="21"/>
      <c r="S50" s="20"/>
      <c r="T50" s="22"/>
      <c r="U50" s="22"/>
      <c r="V50" s="23"/>
      <c r="W50" s="23"/>
      <c r="X50" s="16"/>
      <c r="Y50" s="16"/>
      <c r="Z50" s="24"/>
      <c r="AA50" s="16"/>
      <c r="AB50" s="16"/>
      <c r="AC50" s="16"/>
    </row>
    <row r="51">
      <c r="A51" s="25" t="s">
        <v>7144</v>
      </c>
      <c r="B51" s="30">
        <v>224524.0</v>
      </c>
      <c r="C51" s="31">
        <v>294.37</v>
      </c>
      <c r="D51" s="30">
        <v>459.6967003</v>
      </c>
      <c r="E51" s="16"/>
      <c r="F51" s="18"/>
      <c r="G51" s="16"/>
      <c r="H51" s="16"/>
      <c r="I51" s="16"/>
      <c r="J51" s="16"/>
      <c r="K51" s="16"/>
      <c r="L51" s="16"/>
      <c r="M51" s="16"/>
      <c r="N51" s="16"/>
      <c r="O51" s="20"/>
      <c r="P51" s="20"/>
      <c r="Q51" s="20"/>
      <c r="R51" s="21"/>
      <c r="S51" s="20"/>
      <c r="T51" s="22"/>
      <c r="U51" s="22"/>
      <c r="V51" s="23"/>
      <c r="W51" s="23"/>
      <c r="X51" s="16"/>
      <c r="Y51" s="16"/>
      <c r="Z51" s="24"/>
      <c r="AA51" s="16"/>
      <c r="AB51" s="16"/>
      <c r="AC51" s="16"/>
    </row>
    <row r="52">
      <c r="A52" s="16"/>
      <c r="B52" s="16"/>
      <c r="C52" s="16"/>
      <c r="D52" s="16"/>
      <c r="E52" s="16"/>
      <c r="F52" s="18"/>
      <c r="G52" s="16"/>
      <c r="H52" s="16"/>
      <c r="I52" s="16"/>
      <c r="J52" s="16"/>
      <c r="K52" s="16"/>
      <c r="L52" s="16"/>
      <c r="M52" s="16"/>
      <c r="N52" s="16"/>
      <c r="O52" s="20"/>
      <c r="P52" s="20"/>
      <c r="Q52" s="20"/>
      <c r="R52" s="21"/>
      <c r="S52" s="20"/>
      <c r="T52" s="22"/>
      <c r="U52" s="22"/>
      <c r="V52" s="23"/>
      <c r="W52" s="23"/>
      <c r="X52" s="16"/>
      <c r="Y52" s="16"/>
      <c r="Z52" s="24"/>
      <c r="AA52" s="16"/>
      <c r="AB52" s="16"/>
      <c r="AC52" s="16"/>
    </row>
    <row r="53">
      <c r="A53" s="59" t="s">
        <v>13008</v>
      </c>
      <c r="B53" s="60" t="s">
        <v>12962</v>
      </c>
      <c r="C53" s="61" t="s">
        <v>12972</v>
      </c>
      <c r="D53" s="60" t="s">
        <v>12973</v>
      </c>
      <c r="E53" s="16"/>
      <c r="F53" s="27" t="s">
        <v>13008</v>
      </c>
      <c r="G53" s="28" t="s">
        <v>7180</v>
      </c>
      <c r="H53" s="28" t="s">
        <v>7172</v>
      </c>
      <c r="I53" s="28" t="s">
        <v>7160</v>
      </c>
      <c r="J53" s="28" t="s">
        <v>7202</v>
      </c>
      <c r="K53" s="28" t="s">
        <v>7166</v>
      </c>
      <c r="L53" s="28" t="s">
        <v>7176</v>
      </c>
      <c r="M53" s="28" t="s">
        <v>7206</v>
      </c>
      <c r="N53" s="16"/>
      <c r="O53" s="20"/>
      <c r="P53" s="20"/>
      <c r="Q53" s="20"/>
      <c r="R53" s="21"/>
      <c r="S53" s="20"/>
      <c r="T53" s="22"/>
      <c r="U53" s="22"/>
      <c r="V53" s="23"/>
      <c r="W53" s="23"/>
      <c r="X53" s="16"/>
      <c r="Y53" s="16"/>
      <c r="Z53" s="24"/>
      <c r="AA53" s="16"/>
      <c r="AB53" s="16"/>
      <c r="AC53" s="16"/>
    </row>
    <row r="54">
      <c r="A54" s="62" t="s">
        <v>7180</v>
      </c>
      <c r="B54" s="30">
        <v>28075.0</v>
      </c>
      <c r="C54" s="31">
        <v>284.46</v>
      </c>
      <c r="D54" s="30">
        <v>452.9694444</v>
      </c>
      <c r="E54" s="16"/>
      <c r="F54" s="28" t="s">
        <v>7180</v>
      </c>
      <c r="G54" s="55" t="e">
        <v>#DIV/0!</v>
      </c>
      <c r="H54" s="31">
        <v>-1.33</v>
      </c>
      <c r="I54" s="31">
        <v>-1.33</v>
      </c>
      <c r="J54" s="31">
        <v>2.05</v>
      </c>
      <c r="K54" s="31">
        <v>-1.98</v>
      </c>
      <c r="L54" s="31">
        <v>-2.37</v>
      </c>
      <c r="M54" s="31">
        <v>2.86</v>
      </c>
      <c r="N54" s="16"/>
      <c r="O54" s="20"/>
      <c r="P54" s="20"/>
      <c r="Q54" s="20"/>
      <c r="R54" s="21"/>
      <c r="S54" s="20"/>
      <c r="T54" s="22"/>
      <c r="U54" s="22"/>
      <c r="V54" s="23"/>
      <c r="W54" s="23"/>
      <c r="X54" s="16"/>
      <c r="Y54" s="16"/>
      <c r="Z54" s="24"/>
      <c r="AA54" s="16"/>
      <c r="AB54" s="16"/>
      <c r="AC54" s="16"/>
    </row>
    <row r="55">
      <c r="A55" s="62" t="s">
        <v>7172</v>
      </c>
      <c r="B55" s="30">
        <v>29117.0</v>
      </c>
      <c r="C55" s="31">
        <v>302.81</v>
      </c>
      <c r="D55" s="30">
        <v>466.75</v>
      </c>
      <c r="E55" s="16"/>
      <c r="F55" s="28" t="s">
        <v>7172</v>
      </c>
      <c r="G55" s="31">
        <v>-1.33</v>
      </c>
      <c r="H55" s="55" t="e">
        <v>#DIV/0!</v>
      </c>
      <c r="I55" s="31">
        <v>-1.33</v>
      </c>
      <c r="J55" s="31">
        <v>0.17</v>
      </c>
      <c r="K55" s="31">
        <v>-0.73</v>
      </c>
      <c r="L55" s="31">
        <v>4.12</v>
      </c>
      <c r="M55" s="31">
        <v>0.15</v>
      </c>
      <c r="N55" s="16"/>
      <c r="O55" s="20"/>
      <c r="P55" s="20"/>
      <c r="Q55" s="20"/>
      <c r="R55" s="21"/>
      <c r="S55" s="20"/>
      <c r="T55" s="22"/>
      <c r="U55" s="22"/>
      <c r="V55" s="23"/>
      <c r="W55" s="23"/>
      <c r="X55" s="16"/>
      <c r="Y55" s="16"/>
      <c r="Z55" s="24"/>
      <c r="AA55" s="16"/>
      <c r="AB55" s="16"/>
      <c r="AC55" s="16"/>
    </row>
    <row r="56">
      <c r="A56" s="62" t="s">
        <v>7160</v>
      </c>
      <c r="B56" s="30">
        <v>33341.0</v>
      </c>
      <c r="C56" s="31">
        <v>293.26</v>
      </c>
      <c r="D56" s="30">
        <v>459.5845455</v>
      </c>
      <c r="E56" s="16"/>
      <c r="F56" s="28" t="s">
        <v>7160</v>
      </c>
      <c r="G56" s="31">
        <v>-1.33</v>
      </c>
      <c r="H56" s="31">
        <v>-1.33</v>
      </c>
      <c r="I56" s="55" t="e">
        <v>#DIV/0!</v>
      </c>
      <c r="J56" s="31">
        <v>0.78</v>
      </c>
      <c r="K56" s="31">
        <v>197.08</v>
      </c>
      <c r="L56" s="31">
        <v>-3.75</v>
      </c>
      <c r="M56" s="31">
        <v>0.9</v>
      </c>
      <c r="N56" s="16"/>
      <c r="O56" s="20"/>
      <c r="P56" s="20"/>
      <c r="Q56" s="20"/>
      <c r="R56" s="21"/>
      <c r="S56" s="20"/>
      <c r="T56" s="22"/>
      <c r="U56" s="22"/>
      <c r="V56" s="23"/>
      <c r="W56" s="23"/>
      <c r="X56" s="16"/>
      <c r="Y56" s="16"/>
      <c r="Z56" s="24"/>
      <c r="AA56" s="16"/>
      <c r="AB56" s="16"/>
      <c r="AC56" s="16"/>
    </row>
    <row r="57">
      <c r="A57" s="62" t="s">
        <v>7202</v>
      </c>
      <c r="B57" s="30">
        <v>34759.0</v>
      </c>
      <c r="C57" s="31">
        <v>306.97</v>
      </c>
      <c r="D57" s="30">
        <v>441.9781818</v>
      </c>
      <c r="E57" s="16"/>
      <c r="F57" s="37" t="s">
        <v>7202</v>
      </c>
      <c r="G57" s="57">
        <v>2.05</v>
      </c>
      <c r="H57" s="57">
        <v>0.17</v>
      </c>
      <c r="I57" s="57">
        <v>0.78</v>
      </c>
      <c r="J57" s="58" t="e">
        <v>#DIV/0!</v>
      </c>
      <c r="K57" s="57">
        <v>0.54</v>
      </c>
      <c r="L57" s="57">
        <v>-0.22</v>
      </c>
      <c r="M57" s="57">
        <v>0.27</v>
      </c>
      <c r="N57" s="16"/>
      <c r="O57" s="20"/>
      <c r="P57" s="20"/>
      <c r="Q57" s="20"/>
      <c r="R57" s="21"/>
      <c r="S57" s="20"/>
      <c r="T57" s="22"/>
      <c r="U57" s="22"/>
      <c r="V57" s="23"/>
      <c r="W57" s="23"/>
      <c r="X57" s="16"/>
      <c r="Y57" s="16"/>
      <c r="Z57" s="24"/>
      <c r="AA57" s="16"/>
      <c r="AB57" s="16"/>
      <c r="AC57" s="16"/>
    </row>
    <row r="58">
      <c r="A58" s="62" t="s">
        <v>7166</v>
      </c>
      <c r="B58" s="30">
        <v>30348.0</v>
      </c>
      <c r="C58" s="31">
        <v>297.53</v>
      </c>
      <c r="D58" s="30">
        <v>459.5628571</v>
      </c>
      <c r="E58" s="16"/>
      <c r="F58" s="28" t="s">
        <v>7166</v>
      </c>
      <c r="G58" s="31">
        <v>-1.98</v>
      </c>
      <c r="H58" s="31">
        <v>-0.73</v>
      </c>
      <c r="I58" s="31">
        <v>197.08</v>
      </c>
      <c r="J58" s="31">
        <v>0.54</v>
      </c>
      <c r="K58" s="55" t="e">
        <v>#DIV/0!</v>
      </c>
      <c r="L58" s="31">
        <v>-2.88</v>
      </c>
      <c r="M58" s="31">
        <v>0.6</v>
      </c>
      <c r="N58" s="16"/>
      <c r="O58" s="20"/>
      <c r="P58" s="20"/>
      <c r="Q58" s="20"/>
      <c r="R58" s="21"/>
      <c r="S58" s="20"/>
      <c r="T58" s="22"/>
      <c r="U58" s="22"/>
      <c r="V58" s="23"/>
      <c r="W58" s="23"/>
      <c r="X58" s="16"/>
      <c r="Y58" s="16"/>
      <c r="Z58" s="24"/>
      <c r="AA58" s="16"/>
      <c r="AB58" s="16"/>
      <c r="AC58" s="16"/>
    </row>
    <row r="59">
      <c r="A59" s="62" t="s">
        <v>7176</v>
      </c>
      <c r="B59" s="30">
        <v>24689.0</v>
      </c>
      <c r="C59" s="31">
        <v>311.87</v>
      </c>
      <c r="D59" s="30">
        <v>464.55</v>
      </c>
      <c r="E59" s="16"/>
      <c r="F59" s="28" t="s">
        <v>7176</v>
      </c>
      <c r="G59" s="31">
        <v>-2.37</v>
      </c>
      <c r="H59" s="31">
        <v>4.12</v>
      </c>
      <c r="I59" s="31">
        <v>-3.75</v>
      </c>
      <c r="J59" s="31">
        <v>-0.22</v>
      </c>
      <c r="K59" s="31">
        <v>-2.88</v>
      </c>
      <c r="L59" s="55" t="e">
        <v>#DIV/0!</v>
      </c>
      <c r="M59" s="31">
        <v>-0.3</v>
      </c>
      <c r="N59" s="16"/>
      <c r="O59" s="20"/>
      <c r="P59" s="20"/>
      <c r="Q59" s="20"/>
      <c r="R59" s="21"/>
      <c r="S59" s="20"/>
      <c r="T59" s="22"/>
      <c r="U59" s="22"/>
      <c r="V59" s="23"/>
      <c r="W59" s="23"/>
      <c r="X59" s="16"/>
      <c r="Y59" s="16"/>
      <c r="Z59" s="24"/>
      <c r="AA59" s="16"/>
      <c r="AB59" s="16"/>
      <c r="AC59" s="16"/>
    </row>
    <row r="60">
      <c r="A60" s="62" t="s">
        <v>7206</v>
      </c>
      <c r="B60" s="30">
        <v>32760.0</v>
      </c>
      <c r="C60" s="31">
        <v>306.04</v>
      </c>
      <c r="D60" s="30">
        <v>445.4118333</v>
      </c>
      <c r="E60" s="16"/>
      <c r="F60" s="37" t="s">
        <v>7206</v>
      </c>
      <c r="G60" s="57">
        <v>2.86</v>
      </c>
      <c r="H60" s="57">
        <v>0.15</v>
      </c>
      <c r="I60" s="57">
        <v>0.9</v>
      </c>
      <c r="J60" s="57">
        <v>0.27</v>
      </c>
      <c r="K60" s="57">
        <v>0.6</v>
      </c>
      <c r="L60" s="57">
        <v>-0.3</v>
      </c>
      <c r="M60" s="58" t="e">
        <v>#DIV/0!</v>
      </c>
      <c r="N60" s="16"/>
      <c r="O60" s="20"/>
      <c r="P60" s="20"/>
      <c r="Q60" s="20"/>
      <c r="R60" s="21"/>
      <c r="S60" s="20"/>
      <c r="T60" s="22"/>
      <c r="U60" s="22"/>
      <c r="V60" s="23"/>
      <c r="W60" s="23"/>
      <c r="X60" s="16"/>
      <c r="Y60" s="16"/>
      <c r="Z60" s="24"/>
      <c r="AA60" s="16"/>
      <c r="AB60" s="16"/>
      <c r="AC60" s="16"/>
    </row>
    <row r="61">
      <c r="A61" s="63" t="s">
        <v>7144</v>
      </c>
      <c r="B61" s="64">
        <v>213089.0</v>
      </c>
      <c r="C61" s="65">
        <v>300.16</v>
      </c>
      <c r="D61" s="64">
        <v>455.1214888</v>
      </c>
      <c r="E61" s="16"/>
      <c r="F61" s="18"/>
      <c r="G61" s="16"/>
      <c r="H61" s="16"/>
      <c r="I61" s="16"/>
      <c r="J61" s="16"/>
      <c r="K61" s="16"/>
      <c r="L61" s="16"/>
      <c r="M61" s="16"/>
      <c r="N61" s="16"/>
      <c r="O61" s="20"/>
      <c r="P61" s="20"/>
      <c r="Q61" s="20"/>
      <c r="R61" s="21"/>
      <c r="S61" s="20"/>
      <c r="T61" s="22"/>
      <c r="U61" s="22"/>
      <c r="V61" s="23"/>
      <c r="W61" s="23"/>
      <c r="X61" s="16"/>
      <c r="Y61" s="16"/>
      <c r="Z61" s="24"/>
      <c r="AA61" s="16"/>
      <c r="AB61" s="16"/>
      <c r="AC61" s="16"/>
    </row>
    <row r="62">
      <c r="A62" s="16"/>
      <c r="B62" s="16"/>
      <c r="C62" s="16"/>
      <c r="D62" s="16"/>
      <c r="E62" s="16"/>
      <c r="F62" s="18"/>
      <c r="G62" s="16"/>
      <c r="H62" s="16"/>
      <c r="I62" s="16"/>
      <c r="J62" s="16"/>
      <c r="K62" s="16"/>
      <c r="L62" s="16"/>
      <c r="M62" s="16"/>
      <c r="N62" s="16"/>
      <c r="O62" s="20"/>
      <c r="P62" s="20"/>
      <c r="Q62" s="20"/>
      <c r="R62" s="21"/>
      <c r="S62" s="20"/>
      <c r="T62" s="22"/>
      <c r="U62" s="22"/>
      <c r="V62" s="23"/>
      <c r="W62" s="23"/>
      <c r="X62" s="16"/>
      <c r="Y62" s="16"/>
      <c r="Z62" s="24"/>
      <c r="AA62" s="16"/>
      <c r="AB62" s="16"/>
      <c r="AC62" s="16"/>
    </row>
    <row r="63">
      <c r="A63" s="15" t="s">
        <v>7210</v>
      </c>
      <c r="B63" s="25" t="s">
        <v>12962</v>
      </c>
      <c r="C63" s="26" t="s">
        <v>12972</v>
      </c>
      <c r="D63" s="25" t="s">
        <v>12973</v>
      </c>
      <c r="E63" s="16"/>
      <c r="F63" s="27" t="s">
        <v>7210</v>
      </c>
      <c r="G63" s="28" t="s">
        <v>7180</v>
      </c>
      <c r="H63" s="28" t="s">
        <v>7172</v>
      </c>
      <c r="I63" s="28" t="s">
        <v>7160</v>
      </c>
      <c r="J63" s="28" t="s">
        <v>7202</v>
      </c>
      <c r="K63" s="28" t="s">
        <v>7166</v>
      </c>
      <c r="L63" s="28" t="s">
        <v>7176</v>
      </c>
      <c r="M63" s="28" t="s">
        <v>7206</v>
      </c>
      <c r="N63" s="16"/>
      <c r="O63" s="20"/>
      <c r="P63" s="20"/>
      <c r="Q63" s="20"/>
      <c r="R63" s="21"/>
      <c r="S63" s="20"/>
      <c r="T63" s="22"/>
      <c r="U63" s="22"/>
      <c r="V63" s="23"/>
      <c r="W63" s="23"/>
      <c r="X63" s="16"/>
      <c r="Y63" s="16"/>
      <c r="Z63" s="24"/>
      <c r="AA63" s="16"/>
      <c r="AB63" s="16"/>
      <c r="AC63" s="16"/>
    </row>
    <row r="64">
      <c r="A64" s="25" t="s">
        <v>7180</v>
      </c>
      <c r="B64" s="30">
        <v>33437.0</v>
      </c>
      <c r="C64" s="31">
        <v>278.75</v>
      </c>
      <c r="D64" s="30">
        <v>445.5503077</v>
      </c>
      <c r="E64" s="16"/>
      <c r="F64" s="28" t="s">
        <v>7180</v>
      </c>
      <c r="G64" s="55" t="e">
        <v>#DIV/0!</v>
      </c>
      <c r="H64" s="31">
        <v>-228.27</v>
      </c>
      <c r="I64" s="31">
        <v>1.27</v>
      </c>
      <c r="J64" s="31">
        <v>-13.78</v>
      </c>
      <c r="K64" s="31">
        <v>-2.51</v>
      </c>
      <c r="L64" s="31">
        <v>-0.37</v>
      </c>
      <c r="M64" s="31">
        <v>0.9</v>
      </c>
      <c r="N64" s="16"/>
      <c r="O64" s="20"/>
      <c r="P64" s="20"/>
      <c r="Q64" s="20"/>
      <c r="R64" s="21"/>
      <c r="S64" s="20"/>
      <c r="T64" s="22"/>
      <c r="U64" s="22"/>
      <c r="V64" s="23"/>
      <c r="W64" s="23"/>
      <c r="X64" s="16"/>
      <c r="Y64" s="16"/>
      <c r="Z64" s="24"/>
      <c r="AA64" s="16"/>
      <c r="AB64" s="16"/>
      <c r="AC64" s="16"/>
    </row>
    <row r="65">
      <c r="A65" s="25" t="s">
        <v>7172</v>
      </c>
      <c r="B65" s="30">
        <v>36202.0</v>
      </c>
      <c r="C65" s="31">
        <v>292.18</v>
      </c>
      <c r="D65" s="30">
        <v>445.6091667</v>
      </c>
      <c r="E65" s="16"/>
      <c r="F65" s="28" t="s">
        <v>7172</v>
      </c>
      <c r="G65" s="31">
        <v>-228.27</v>
      </c>
      <c r="H65" s="55" t="e">
        <v>#DIV/0!</v>
      </c>
      <c r="I65" s="31">
        <v>2.04</v>
      </c>
      <c r="J65" s="31">
        <v>-9.85</v>
      </c>
      <c r="K65" s="31">
        <v>-1.78</v>
      </c>
      <c r="L65" s="31">
        <v>0.13</v>
      </c>
      <c r="M65" s="31">
        <v>2.19</v>
      </c>
      <c r="N65" s="16"/>
      <c r="O65" s="20"/>
      <c r="P65" s="20"/>
      <c r="Q65" s="20"/>
      <c r="R65" s="21"/>
      <c r="S65" s="20"/>
      <c r="T65" s="22"/>
      <c r="U65" s="22"/>
      <c r="V65" s="23"/>
      <c r="W65" s="23"/>
      <c r="X65" s="16"/>
      <c r="Y65" s="16"/>
      <c r="Z65" s="24"/>
      <c r="AA65" s="16"/>
      <c r="AB65" s="16"/>
      <c r="AC65" s="16"/>
    </row>
    <row r="66">
      <c r="A66" s="25" t="s">
        <v>7160</v>
      </c>
      <c r="B66" s="30">
        <v>26430.0</v>
      </c>
      <c r="C66" s="31">
        <v>256.21</v>
      </c>
      <c r="D66" s="30">
        <v>463.249375</v>
      </c>
      <c r="E66" s="16"/>
      <c r="F66" s="28" t="s">
        <v>7160</v>
      </c>
      <c r="G66" s="31">
        <v>1.27</v>
      </c>
      <c r="H66" s="31">
        <v>2.04</v>
      </c>
      <c r="I66" s="55" t="e">
        <v>#DIV/0!</v>
      </c>
      <c r="J66" s="31">
        <v>4.69</v>
      </c>
      <c r="K66" s="31">
        <v>-108.15</v>
      </c>
      <c r="L66" s="31">
        <v>-3.64</v>
      </c>
      <c r="M66" s="31">
        <v>1.82</v>
      </c>
      <c r="N66" s="16"/>
      <c r="O66" s="20"/>
      <c r="P66" s="20"/>
      <c r="Q66" s="20"/>
      <c r="R66" s="21"/>
      <c r="S66" s="20"/>
      <c r="T66" s="22"/>
      <c r="U66" s="22"/>
      <c r="V66" s="23"/>
      <c r="W66" s="23"/>
      <c r="X66" s="16"/>
      <c r="Y66" s="16"/>
      <c r="Z66" s="24"/>
      <c r="AA66" s="16"/>
      <c r="AB66" s="16"/>
      <c r="AC66" s="16"/>
    </row>
    <row r="67">
      <c r="A67" s="25" t="s">
        <v>7202</v>
      </c>
      <c r="B67" s="30">
        <v>38160.0</v>
      </c>
      <c r="C67" s="31">
        <v>323.82</v>
      </c>
      <c r="D67" s="30">
        <v>448.8219718</v>
      </c>
      <c r="E67" s="16"/>
      <c r="F67" s="28" t="s">
        <v>7202</v>
      </c>
      <c r="G67" s="31">
        <v>-13.78</v>
      </c>
      <c r="H67" s="31">
        <v>-9.85</v>
      </c>
      <c r="I67" s="31">
        <v>4.69</v>
      </c>
      <c r="J67" s="55" t="e">
        <v>#DIV/0!</v>
      </c>
      <c r="K67" s="31">
        <v>-0.06</v>
      </c>
      <c r="L67" s="31">
        <v>1.5</v>
      </c>
      <c r="M67" s="31">
        <v>7.53</v>
      </c>
      <c r="N67" s="16"/>
      <c r="O67" s="20"/>
      <c r="P67" s="20"/>
      <c r="Q67" s="20"/>
      <c r="R67" s="21"/>
      <c r="S67" s="20"/>
      <c r="T67" s="22"/>
      <c r="U67" s="22"/>
      <c r="V67" s="23"/>
      <c r="W67" s="23"/>
      <c r="X67" s="16"/>
      <c r="Y67" s="16"/>
      <c r="Z67" s="24"/>
      <c r="AA67" s="16"/>
      <c r="AB67" s="16"/>
      <c r="AC67" s="16"/>
    </row>
    <row r="68">
      <c r="A68" s="25" t="s">
        <v>7166</v>
      </c>
      <c r="B68" s="30">
        <v>39331.0</v>
      </c>
      <c r="C68" s="31">
        <v>324.75</v>
      </c>
      <c r="D68" s="30">
        <v>463.8831429</v>
      </c>
      <c r="E68" s="16"/>
      <c r="F68" s="28" t="s">
        <v>7166</v>
      </c>
      <c r="G68" s="31">
        <v>-2.51</v>
      </c>
      <c r="H68" s="31">
        <v>-1.78</v>
      </c>
      <c r="I68" s="31">
        <v>-108.15</v>
      </c>
      <c r="J68" s="31">
        <v>-0.06</v>
      </c>
      <c r="K68" s="55" t="e">
        <v>#DIV/0!</v>
      </c>
      <c r="L68" s="31">
        <v>4.35</v>
      </c>
      <c r="M68" s="31">
        <v>-7.08</v>
      </c>
      <c r="N68" s="16"/>
      <c r="O68" s="20"/>
      <c r="P68" s="20"/>
      <c r="Q68" s="20"/>
      <c r="R68" s="21"/>
      <c r="S68" s="20"/>
      <c r="T68" s="22"/>
      <c r="U68" s="22"/>
      <c r="V68" s="23"/>
      <c r="W68" s="23"/>
      <c r="X68" s="16"/>
      <c r="Y68" s="16"/>
      <c r="Z68" s="24"/>
      <c r="AA68" s="16"/>
      <c r="AB68" s="16"/>
      <c r="AC68" s="16"/>
    </row>
    <row r="69">
      <c r="A69" s="25" t="s">
        <v>7176</v>
      </c>
      <c r="B69" s="30">
        <v>42821.0</v>
      </c>
      <c r="C69" s="31">
        <v>288.72</v>
      </c>
      <c r="D69" s="30">
        <v>472.1746753</v>
      </c>
      <c r="E69" s="16"/>
      <c r="F69" s="37" t="s">
        <v>7176</v>
      </c>
      <c r="G69" s="57">
        <v>-0.37</v>
      </c>
      <c r="H69" s="57">
        <v>0.13</v>
      </c>
      <c r="I69" s="54">
        <v>-3.64</v>
      </c>
      <c r="J69" s="57">
        <v>1.5</v>
      </c>
      <c r="K69" s="57">
        <v>4.35</v>
      </c>
      <c r="L69" s="58" t="e">
        <v>#DIV/0!</v>
      </c>
      <c r="M69" s="57">
        <v>-1.2</v>
      </c>
      <c r="N69" s="16"/>
      <c r="O69" s="20"/>
      <c r="P69" s="20"/>
      <c r="Q69" s="20"/>
      <c r="R69" s="21"/>
      <c r="S69" s="20"/>
      <c r="T69" s="22"/>
      <c r="U69" s="22"/>
      <c r="V69" s="23"/>
      <c r="W69" s="23"/>
      <c r="X69" s="16"/>
      <c r="Y69" s="16"/>
      <c r="Z69" s="24"/>
      <c r="AA69" s="16"/>
      <c r="AB69" s="16"/>
      <c r="AC69" s="16"/>
    </row>
    <row r="70">
      <c r="A70" s="25" t="s">
        <v>7206</v>
      </c>
      <c r="B70" s="30">
        <v>39559.0</v>
      </c>
      <c r="C70" s="31">
        <v>269.33</v>
      </c>
      <c r="D70" s="30">
        <v>456.0581707</v>
      </c>
      <c r="E70" s="16"/>
      <c r="F70" s="37" t="s">
        <v>7206</v>
      </c>
      <c r="G70" s="57">
        <v>0.9</v>
      </c>
      <c r="H70" s="57">
        <v>2.19</v>
      </c>
      <c r="I70" s="57">
        <v>1.82</v>
      </c>
      <c r="J70" s="57">
        <v>7.53</v>
      </c>
      <c r="K70" s="57">
        <v>-7.08</v>
      </c>
      <c r="L70" s="57">
        <v>-1.2</v>
      </c>
      <c r="M70" s="58" t="e">
        <v>#DIV/0!</v>
      </c>
      <c r="N70" s="16"/>
      <c r="O70" s="20"/>
      <c r="P70" s="20"/>
      <c r="Q70" s="20"/>
      <c r="R70" s="21"/>
      <c r="S70" s="20"/>
      <c r="T70" s="22"/>
      <c r="U70" s="22"/>
      <c r="V70" s="23"/>
      <c r="W70" s="23"/>
      <c r="X70" s="16"/>
      <c r="Y70" s="16"/>
      <c r="Z70" s="24"/>
      <c r="AA70" s="16"/>
      <c r="AB70" s="16"/>
      <c r="AC70" s="16"/>
    </row>
    <row r="71">
      <c r="A71" s="25" t="s">
        <v>7144</v>
      </c>
      <c r="B71" s="30">
        <v>255940.0</v>
      </c>
      <c r="C71" s="31">
        <v>291.74</v>
      </c>
      <c r="D71" s="30">
        <v>456.4391753</v>
      </c>
      <c r="E71" s="16"/>
      <c r="F71" s="18"/>
      <c r="G71" s="16"/>
      <c r="H71" s="16"/>
      <c r="I71" s="16"/>
      <c r="J71" s="16"/>
      <c r="K71" s="16"/>
      <c r="L71" s="16"/>
      <c r="M71" s="16"/>
      <c r="N71" s="16"/>
      <c r="O71" s="20"/>
      <c r="P71" s="20"/>
      <c r="Q71" s="20"/>
      <c r="R71" s="21"/>
      <c r="S71" s="20"/>
      <c r="T71" s="22"/>
      <c r="U71" s="22"/>
      <c r="V71" s="23"/>
      <c r="W71" s="23"/>
      <c r="X71" s="16"/>
      <c r="Y71" s="16"/>
      <c r="Z71" s="24"/>
      <c r="AA71" s="16"/>
      <c r="AB71" s="16"/>
      <c r="AC71" s="16"/>
    </row>
    <row r="72">
      <c r="A72" s="16"/>
      <c r="B72" s="16"/>
      <c r="C72" s="16"/>
      <c r="D72" s="16"/>
      <c r="E72" s="16"/>
      <c r="F72" s="18"/>
      <c r="G72" s="16"/>
      <c r="H72" s="16"/>
      <c r="I72" s="16"/>
      <c r="J72" s="16"/>
      <c r="K72" s="16"/>
      <c r="L72" s="16"/>
      <c r="M72" s="16"/>
      <c r="N72" s="16"/>
      <c r="O72" s="20"/>
      <c r="P72" s="20"/>
      <c r="Q72" s="20"/>
      <c r="R72" s="21"/>
      <c r="S72" s="20"/>
      <c r="T72" s="22"/>
      <c r="U72" s="22"/>
      <c r="V72" s="23"/>
      <c r="W72" s="23"/>
      <c r="X72" s="16"/>
      <c r="Y72" s="16"/>
      <c r="Z72" s="24"/>
      <c r="AA72" s="16"/>
      <c r="AB72" s="16"/>
      <c r="AC72" s="16"/>
    </row>
    <row r="73">
      <c r="A73" s="16"/>
      <c r="B73" s="16"/>
      <c r="C73" s="16"/>
      <c r="D73" s="16"/>
      <c r="E73" s="16"/>
      <c r="F73" s="18"/>
      <c r="G73" s="16"/>
      <c r="H73" s="16"/>
      <c r="I73" s="16"/>
      <c r="J73" s="16"/>
      <c r="K73" s="16"/>
      <c r="L73" s="16"/>
      <c r="M73" s="16"/>
      <c r="N73" s="16"/>
      <c r="O73" s="20"/>
      <c r="P73" s="20"/>
      <c r="Q73" s="20"/>
      <c r="R73" s="21"/>
      <c r="S73" s="20"/>
      <c r="T73" s="22"/>
      <c r="U73" s="22"/>
      <c r="V73" s="23"/>
      <c r="W73" s="23"/>
      <c r="X73" s="16"/>
      <c r="Y73" s="16"/>
      <c r="Z73" s="24"/>
      <c r="AA73" s="16"/>
      <c r="AB73" s="16"/>
      <c r="AC73" s="16"/>
    </row>
    <row r="74">
      <c r="A74" s="16" t="s">
        <v>7148</v>
      </c>
      <c r="B74" s="16" t="s">
        <v>7147</v>
      </c>
      <c r="C74" s="16" t="s">
        <v>12962</v>
      </c>
      <c r="D74" s="16"/>
      <c r="E74" s="16"/>
      <c r="F74" s="18"/>
      <c r="G74" s="16"/>
      <c r="H74" s="16"/>
      <c r="I74" s="16"/>
      <c r="J74" s="16"/>
      <c r="K74" s="16"/>
      <c r="L74" s="16"/>
      <c r="M74" s="16"/>
      <c r="N74" s="16"/>
      <c r="O74" s="20"/>
      <c r="P74" s="20"/>
      <c r="Q74" s="20"/>
      <c r="R74" s="21"/>
      <c r="S74" s="20"/>
      <c r="T74" s="22"/>
      <c r="U74" s="22"/>
      <c r="V74" s="23"/>
      <c r="W74" s="23"/>
      <c r="X74" s="16"/>
      <c r="Y74" s="16"/>
      <c r="Z74" s="24"/>
      <c r="AA74" s="16"/>
      <c r="AB74" s="16"/>
      <c r="AC74" s="16"/>
    </row>
    <row r="75">
      <c r="A75" s="16" t="s">
        <v>7174</v>
      </c>
      <c r="B75" s="16" t="s">
        <v>7180</v>
      </c>
      <c r="C75" s="16">
        <v>25607.0</v>
      </c>
      <c r="D75" s="16"/>
      <c r="E75" s="16"/>
      <c r="F75" s="18"/>
      <c r="G75" s="16"/>
      <c r="H75" s="16"/>
      <c r="I75" s="16"/>
      <c r="J75" s="16"/>
      <c r="K75" s="16"/>
      <c r="L75" s="16"/>
      <c r="M75" s="16"/>
      <c r="N75" s="16"/>
      <c r="O75" s="20"/>
      <c r="P75" s="20"/>
      <c r="Q75" s="20"/>
      <c r="R75" s="21"/>
      <c r="S75" s="20"/>
      <c r="T75" s="22"/>
      <c r="U75" s="22"/>
      <c r="V75" s="23"/>
      <c r="W75" s="23"/>
      <c r="X75" s="16"/>
      <c r="Y75" s="16"/>
      <c r="Z75" s="24"/>
      <c r="AA75" s="16"/>
      <c r="AB75" s="16"/>
      <c r="AC75" s="16"/>
    </row>
    <row r="76">
      <c r="A76" s="16" t="s">
        <v>7174</v>
      </c>
      <c r="B76" s="16" t="s">
        <v>7172</v>
      </c>
      <c r="C76" s="16">
        <v>28895.0</v>
      </c>
      <c r="D76" s="16"/>
      <c r="E76" s="16"/>
      <c r="F76" s="18"/>
      <c r="G76" s="16"/>
      <c r="H76" s="16"/>
      <c r="I76" s="16"/>
      <c r="J76" s="16"/>
      <c r="K76" s="16"/>
      <c r="L76" s="16"/>
      <c r="M76" s="16"/>
      <c r="N76" s="16"/>
      <c r="O76" s="20"/>
      <c r="P76" s="20"/>
      <c r="Q76" s="20"/>
      <c r="R76" s="21"/>
      <c r="S76" s="20"/>
      <c r="T76" s="22"/>
      <c r="U76" s="22"/>
      <c r="V76" s="23"/>
      <c r="W76" s="23"/>
      <c r="X76" s="16"/>
      <c r="Y76" s="16"/>
      <c r="Z76" s="24"/>
      <c r="AA76" s="16"/>
      <c r="AB76" s="16"/>
      <c r="AC76" s="16"/>
    </row>
    <row r="77">
      <c r="A77" s="16" t="s">
        <v>7174</v>
      </c>
      <c r="B77" s="16" t="s">
        <v>7160</v>
      </c>
      <c r="C77" s="16">
        <v>35552.0</v>
      </c>
      <c r="D77" s="16"/>
      <c r="E77" s="16"/>
      <c r="F77" s="18"/>
      <c r="G77" s="16"/>
      <c r="H77" s="16"/>
      <c r="I77" s="16"/>
      <c r="J77" s="16"/>
      <c r="K77" s="16"/>
      <c r="L77" s="16"/>
      <c r="M77" s="16"/>
      <c r="N77" s="16"/>
      <c r="O77" s="20"/>
      <c r="P77" s="20"/>
      <c r="Q77" s="20"/>
      <c r="R77" s="21"/>
      <c r="S77" s="20"/>
      <c r="T77" s="22"/>
      <c r="U77" s="22"/>
      <c r="V77" s="23"/>
      <c r="W77" s="23"/>
      <c r="X77" s="16"/>
      <c r="Y77" s="16"/>
      <c r="Z77" s="24"/>
      <c r="AA77" s="16"/>
      <c r="AB77" s="16"/>
      <c r="AC77" s="16"/>
    </row>
    <row r="78">
      <c r="A78" s="16" t="s">
        <v>7174</v>
      </c>
      <c r="B78" s="16" t="s">
        <v>7202</v>
      </c>
      <c r="C78" s="16">
        <v>41109.0</v>
      </c>
      <c r="D78" s="16"/>
      <c r="E78" s="16"/>
      <c r="F78" s="18"/>
      <c r="G78" s="16"/>
      <c r="H78" s="16"/>
      <c r="I78" s="16"/>
      <c r="J78" s="16"/>
      <c r="K78" s="16"/>
      <c r="L78" s="16"/>
      <c r="M78" s="16"/>
      <c r="N78" s="16"/>
      <c r="O78" s="20"/>
      <c r="P78" s="20"/>
      <c r="Q78" s="20"/>
      <c r="R78" s="21"/>
      <c r="S78" s="20"/>
      <c r="T78" s="22"/>
      <c r="U78" s="22"/>
      <c r="V78" s="23"/>
      <c r="W78" s="23"/>
      <c r="X78" s="16"/>
      <c r="Y78" s="16"/>
      <c r="Z78" s="24"/>
      <c r="AA78" s="16"/>
      <c r="AB78" s="16"/>
      <c r="AC78" s="16"/>
    </row>
    <row r="79">
      <c r="A79" s="16" t="s">
        <v>7174</v>
      </c>
      <c r="B79" s="16" t="s">
        <v>7166</v>
      </c>
      <c r="C79" s="16">
        <v>30881.0</v>
      </c>
      <c r="D79" s="16"/>
      <c r="E79" s="16"/>
      <c r="F79" s="18"/>
      <c r="G79" s="16"/>
      <c r="H79" s="16"/>
      <c r="I79" s="16"/>
      <c r="J79" s="16"/>
      <c r="K79" s="16"/>
      <c r="L79" s="16"/>
      <c r="M79" s="16"/>
      <c r="N79" s="16"/>
      <c r="O79" s="20"/>
      <c r="P79" s="20"/>
      <c r="Q79" s="20"/>
      <c r="R79" s="21"/>
      <c r="S79" s="20"/>
      <c r="T79" s="22"/>
      <c r="U79" s="22"/>
      <c r="V79" s="23"/>
      <c r="W79" s="23"/>
      <c r="X79" s="16"/>
      <c r="Y79" s="16"/>
      <c r="Z79" s="24"/>
      <c r="AA79" s="16"/>
      <c r="AB79" s="16"/>
      <c r="AC79" s="16"/>
    </row>
    <row r="80">
      <c r="A80" s="16" t="s">
        <v>7174</v>
      </c>
      <c r="B80" s="16" t="s">
        <v>7176</v>
      </c>
      <c r="C80" s="16">
        <v>35884.0</v>
      </c>
      <c r="D80" s="16"/>
      <c r="E80" s="16"/>
      <c r="F80" s="18"/>
      <c r="G80" s="16"/>
      <c r="H80" s="16"/>
      <c r="I80" s="16"/>
      <c r="J80" s="16"/>
      <c r="K80" s="16"/>
      <c r="L80" s="16"/>
      <c r="M80" s="16"/>
      <c r="N80" s="16"/>
      <c r="O80" s="20"/>
      <c r="P80" s="20"/>
      <c r="Q80" s="20"/>
      <c r="R80" s="21"/>
      <c r="S80" s="20"/>
      <c r="T80" s="22"/>
      <c r="U80" s="22"/>
      <c r="V80" s="23"/>
      <c r="W80" s="23"/>
      <c r="X80" s="16"/>
      <c r="Y80" s="16"/>
      <c r="Z80" s="24"/>
      <c r="AA80" s="16"/>
      <c r="AB80" s="16"/>
      <c r="AC80" s="16"/>
    </row>
    <row r="81">
      <c r="A81" s="16" t="s">
        <v>7174</v>
      </c>
      <c r="B81" s="16" t="s">
        <v>7206</v>
      </c>
      <c r="C81" s="16">
        <v>35101.0</v>
      </c>
      <c r="D81" s="16"/>
      <c r="E81" s="16"/>
      <c r="F81" s="18"/>
      <c r="G81" s="16"/>
      <c r="H81" s="16"/>
      <c r="I81" s="16"/>
      <c r="J81" s="16"/>
      <c r="K81" s="16"/>
      <c r="L81" s="16"/>
      <c r="M81" s="16"/>
      <c r="N81" s="16"/>
      <c r="O81" s="20"/>
      <c r="P81" s="20"/>
      <c r="Q81" s="20"/>
      <c r="R81" s="21"/>
      <c r="S81" s="20"/>
      <c r="T81" s="22"/>
      <c r="U81" s="22"/>
      <c r="V81" s="23"/>
      <c r="W81" s="23"/>
      <c r="X81" s="16"/>
      <c r="Y81" s="16"/>
      <c r="Z81" s="24"/>
      <c r="AA81" s="16"/>
      <c r="AB81" s="16"/>
      <c r="AC81" s="16"/>
    </row>
    <row r="82">
      <c r="A82" s="16" t="s">
        <v>7188</v>
      </c>
      <c r="B82" s="16" t="s">
        <v>7180</v>
      </c>
      <c r="C82" s="16">
        <v>37856.0</v>
      </c>
      <c r="D82" s="16"/>
      <c r="E82" s="16"/>
      <c r="F82" s="18"/>
      <c r="G82" s="16"/>
      <c r="H82" s="16"/>
      <c r="I82" s="16"/>
      <c r="J82" s="16"/>
      <c r="K82" s="16"/>
      <c r="L82" s="16"/>
      <c r="M82" s="16"/>
      <c r="N82" s="16"/>
      <c r="O82" s="20"/>
      <c r="P82" s="20"/>
      <c r="Q82" s="20"/>
      <c r="R82" s="21"/>
      <c r="S82" s="20"/>
      <c r="T82" s="22"/>
      <c r="U82" s="22"/>
      <c r="V82" s="23"/>
      <c r="W82" s="23"/>
      <c r="X82" s="16"/>
      <c r="Y82" s="16"/>
      <c r="Z82" s="24"/>
      <c r="AA82" s="16"/>
      <c r="AB82" s="16"/>
      <c r="AC82" s="16"/>
    </row>
    <row r="83">
      <c r="A83" s="16" t="s">
        <v>7188</v>
      </c>
      <c r="B83" s="16" t="s">
        <v>7172</v>
      </c>
      <c r="C83" s="16">
        <v>30332.0</v>
      </c>
      <c r="D83" s="16"/>
      <c r="E83" s="16"/>
      <c r="F83" s="18"/>
      <c r="G83" s="16"/>
      <c r="H83" s="16"/>
      <c r="I83" s="16"/>
      <c r="J83" s="16"/>
      <c r="K83" s="16"/>
      <c r="L83" s="16"/>
      <c r="M83" s="16"/>
      <c r="N83" s="16"/>
      <c r="O83" s="20"/>
      <c r="P83" s="20"/>
      <c r="Q83" s="20"/>
      <c r="R83" s="21"/>
      <c r="S83" s="20"/>
      <c r="T83" s="22"/>
      <c r="U83" s="22"/>
      <c r="V83" s="23"/>
      <c r="W83" s="23"/>
      <c r="X83" s="16"/>
      <c r="Y83" s="16"/>
      <c r="Z83" s="24"/>
      <c r="AA83" s="16"/>
      <c r="AB83" s="16"/>
      <c r="AC83" s="16"/>
    </row>
    <row r="84">
      <c r="A84" s="16" t="s">
        <v>7188</v>
      </c>
      <c r="B84" s="16" t="s">
        <v>7160</v>
      </c>
      <c r="C84" s="16">
        <v>28208.0</v>
      </c>
      <c r="D84" s="16"/>
      <c r="E84" s="16"/>
      <c r="F84" s="18"/>
      <c r="G84" s="16"/>
      <c r="H84" s="16"/>
      <c r="I84" s="16"/>
      <c r="J84" s="16"/>
      <c r="K84" s="16"/>
      <c r="L84" s="16"/>
      <c r="M84" s="16"/>
      <c r="N84" s="16"/>
      <c r="O84" s="20"/>
      <c r="P84" s="20"/>
      <c r="Q84" s="20"/>
      <c r="R84" s="21"/>
      <c r="S84" s="20"/>
      <c r="T84" s="22"/>
      <c r="U84" s="22"/>
      <c r="V84" s="23"/>
      <c r="W84" s="23"/>
      <c r="X84" s="16"/>
      <c r="Y84" s="16"/>
      <c r="Z84" s="24"/>
      <c r="AA84" s="16"/>
      <c r="AB84" s="16"/>
      <c r="AC84" s="16"/>
    </row>
    <row r="85">
      <c r="A85" s="16" t="s">
        <v>7188</v>
      </c>
      <c r="B85" s="16" t="s">
        <v>7202</v>
      </c>
      <c r="C85" s="16">
        <v>31375.0</v>
      </c>
      <c r="D85" s="16"/>
      <c r="E85" s="16"/>
      <c r="F85" s="18"/>
      <c r="G85" s="16"/>
      <c r="H85" s="16"/>
      <c r="I85" s="16"/>
      <c r="J85" s="16"/>
      <c r="K85" s="16"/>
      <c r="L85" s="16"/>
      <c r="M85" s="16"/>
      <c r="N85" s="16"/>
      <c r="O85" s="20"/>
      <c r="P85" s="20"/>
      <c r="Q85" s="20"/>
      <c r="R85" s="21"/>
      <c r="S85" s="20"/>
      <c r="T85" s="22"/>
      <c r="U85" s="22"/>
      <c r="V85" s="23"/>
      <c r="W85" s="23"/>
      <c r="X85" s="16"/>
      <c r="Y85" s="16"/>
      <c r="Z85" s="24"/>
      <c r="AA85" s="16"/>
      <c r="AB85" s="16"/>
      <c r="AC85" s="16"/>
    </row>
    <row r="86">
      <c r="A86" s="16" t="s">
        <v>7188</v>
      </c>
      <c r="B86" s="16" t="s">
        <v>7166</v>
      </c>
      <c r="C86" s="16">
        <v>30714.0</v>
      </c>
      <c r="D86" s="16"/>
      <c r="E86" s="16"/>
      <c r="F86" s="18"/>
      <c r="G86" s="16"/>
      <c r="H86" s="16"/>
      <c r="I86" s="16"/>
      <c r="J86" s="16"/>
      <c r="K86" s="16"/>
      <c r="L86" s="16"/>
      <c r="M86" s="16"/>
      <c r="N86" s="16"/>
      <c r="O86" s="20"/>
      <c r="P86" s="20"/>
      <c r="Q86" s="20"/>
      <c r="R86" s="21"/>
      <c r="S86" s="20"/>
      <c r="T86" s="22"/>
      <c r="U86" s="22"/>
      <c r="V86" s="23"/>
      <c r="W86" s="23"/>
      <c r="X86" s="16"/>
      <c r="Y86" s="16"/>
      <c r="Z86" s="24"/>
      <c r="AA86" s="16"/>
      <c r="AB86" s="16"/>
      <c r="AC86" s="16"/>
    </row>
    <row r="87">
      <c r="A87" s="16" t="s">
        <v>7188</v>
      </c>
      <c r="B87" s="16" t="s">
        <v>7176</v>
      </c>
      <c r="C87" s="16">
        <v>22978.0</v>
      </c>
      <c r="D87" s="16"/>
      <c r="E87" s="16"/>
      <c r="F87" s="18"/>
      <c r="G87" s="16"/>
      <c r="H87" s="16"/>
      <c r="I87" s="16"/>
      <c r="J87" s="16"/>
      <c r="K87" s="16"/>
      <c r="L87" s="16"/>
      <c r="M87" s="16"/>
      <c r="N87" s="16"/>
      <c r="O87" s="20"/>
      <c r="P87" s="20"/>
      <c r="Q87" s="20"/>
      <c r="R87" s="21"/>
      <c r="S87" s="20"/>
      <c r="T87" s="22"/>
      <c r="U87" s="22"/>
      <c r="V87" s="23"/>
      <c r="W87" s="23"/>
      <c r="X87" s="16"/>
      <c r="Y87" s="16"/>
      <c r="Z87" s="24"/>
      <c r="AA87" s="16"/>
      <c r="AB87" s="16"/>
      <c r="AC87" s="16"/>
    </row>
    <row r="88">
      <c r="A88" s="16" t="s">
        <v>7188</v>
      </c>
      <c r="B88" s="16" t="s">
        <v>7206</v>
      </c>
      <c r="C88" s="16">
        <v>33086.0</v>
      </c>
      <c r="D88" s="16"/>
      <c r="E88" s="16"/>
      <c r="F88" s="18"/>
      <c r="G88" s="16"/>
      <c r="H88" s="16"/>
      <c r="I88" s="16"/>
      <c r="J88" s="16"/>
      <c r="K88" s="16"/>
      <c r="L88" s="16"/>
      <c r="M88" s="16"/>
      <c r="N88" s="16"/>
      <c r="O88" s="20"/>
      <c r="P88" s="20"/>
      <c r="Q88" s="20"/>
      <c r="R88" s="21"/>
      <c r="S88" s="20"/>
      <c r="T88" s="22"/>
      <c r="U88" s="22"/>
      <c r="V88" s="23"/>
      <c r="W88" s="23"/>
      <c r="X88" s="16"/>
      <c r="Y88" s="16"/>
      <c r="Z88" s="24"/>
      <c r="AA88" s="16"/>
      <c r="AB88" s="16"/>
      <c r="AC88" s="16"/>
    </row>
    <row r="89">
      <c r="A89" s="16" t="s">
        <v>7198</v>
      </c>
      <c r="B89" s="16" t="s">
        <v>7180</v>
      </c>
      <c r="C89" s="16">
        <v>28646.0</v>
      </c>
      <c r="D89" s="16"/>
      <c r="E89" s="16"/>
      <c r="F89" s="18"/>
      <c r="G89" s="16"/>
      <c r="H89" s="16"/>
      <c r="I89" s="16"/>
      <c r="J89" s="16"/>
      <c r="K89" s="16"/>
      <c r="L89" s="16"/>
      <c r="M89" s="16"/>
      <c r="N89" s="16"/>
      <c r="O89" s="20"/>
      <c r="P89" s="20"/>
      <c r="Q89" s="20"/>
      <c r="R89" s="21"/>
      <c r="S89" s="20"/>
      <c r="T89" s="22"/>
      <c r="U89" s="22"/>
      <c r="V89" s="23"/>
      <c r="W89" s="23"/>
      <c r="X89" s="16"/>
      <c r="Y89" s="16"/>
      <c r="Z89" s="24"/>
      <c r="AA89" s="16"/>
      <c r="AB89" s="16"/>
      <c r="AC89" s="16"/>
    </row>
    <row r="90">
      <c r="A90" s="16" t="s">
        <v>7198</v>
      </c>
      <c r="B90" s="16" t="s">
        <v>7172</v>
      </c>
      <c r="C90" s="16">
        <v>37773.0</v>
      </c>
      <c r="D90" s="16"/>
      <c r="E90" s="16"/>
      <c r="F90" s="18"/>
      <c r="G90" s="16"/>
      <c r="H90" s="16"/>
      <c r="I90" s="16"/>
      <c r="J90" s="16"/>
      <c r="K90" s="16"/>
      <c r="L90" s="16"/>
      <c r="M90" s="16"/>
      <c r="N90" s="16"/>
      <c r="O90" s="20"/>
      <c r="P90" s="20"/>
      <c r="Q90" s="20"/>
      <c r="R90" s="21"/>
      <c r="S90" s="20"/>
      <c r="T90" s="22"/>
      <c r="U90" s="22"/>
      <c r="V90" s="23"/>
      <c r="W90" s="23"/>
      <c r="X90" s="16"/>
      <c r="Y90" s="16"/>
      <c r="Z90" s="24"/>
      <c r="AA90" s="16"/>
      <c r="AB90" s="16"/>
      <c r="AC90" s="16"/>
    </row>
    <row r="91">
      <c r="A91" s="16" t="s">
        <v>7198</v>
      </c>
      <c r="B91" s="16" t="s">
        <v>7160</v>
      </c>
      <c r="C91" s="16">
        <v>29979.0</v>
      </c>
      <c r="D91" s="16"/>
      <c r="E91" s="16"/>
      <c r="F91" s="18"/>
      <c r="G91" s="16"/>
      <c r="H91" s="16"/>
      <c r="I91" s="16"/>
      <c r="J91" s="16"/>
      <c r="K91" s="16"/>
      <c r="L91" s="16"/>
      <c r="M91" s="16"/>
      <c r="N91" s="16"/>
      <c r="O91" s="20"/>
      <c r="P91" s="20"/>
      <c r="Q91" s="20"/>
      <c r="R91" s="21"/>
      <c r="S91" s="20"/>
      <c r="T91" s="22"/>
      <c r="U91" s="22"/>
      <c r="V91" s="23"/>
      <c r="W91" s="23"/>
      <c r="X91" s="16"/>
      <c r="Y91" s="16"/>
      <c r="Z91" s="24"/>
      <c r="AA91" s="16"/>
      <c r="AB91" s="16"/>
      <c r="AC91" s="16"/>
    </row>
    <row r="92">
      <c r="A92" s="16" t="s">
        <v>7198</v>
      </c>
      <c r="B92" s="16" t="s">
        <v>7202</v>
      </c>
      <c r="C92" s="16">
        <v>36908.0</v>
      </c>
      <c r="D92" s="16"/>
      <c r="E92" s="16"/>
      <c r="F92" s="18"/>
      <c r="G92" s="16"/>
      <c r="H92" s="16"/>
      <c r="I92" s="16"/>
      <c r="J92" s="16"/>
      <c r="K92" s="16"/>
      <c r="L92" s="16"/>
      <c r="M92" s="16"/>
      <c r="N92" s="16"/>
      <c r="O92" s="20"/>
      <c r="P92" s="20"/>
      <c r="Q92" s="20"/>
      <c r="R92" s="21"/>
      <c r="S92" s="20"/>
      <c r="T92" s="22"/>
      <c r="U92" s="22"/>
      <c r="V92" s="23"/>
      <c r="W92" s="23"/>
      <c r="X92" s="16"/>
      <c r="Y92" s="16"/>
      <c r="Z92" s="24"/>
      <c r="AA92" s="16"/>
      <c r="AB92" s="16"/>
      <c r="AC92" s="16"/>
    </row>
    <row r="93">
      <c r="A93" s="16" t="s">
        <v>7198</v>
      </c>
      <c r="B93" s="16" t="s">
        <v>7166</v>
      </c>
      <c r="C93" s="16">
        <v>36806.0</v>
      </c>
      <c r="D93" s="16"/>
      <c r="E93" s="16"/>
      <c r="F93" s="18"/>
      <c r="G93" s="16"/>
      <c r="H93" s="16"/>
      <c r="I93" s="16"/>
      <c r="J93" s="16"/>
      <c r="K93" s="16"/>
      <c r="L93" s="16"/>
      <c r="M93" s="16"/>
      <c r="N93" s="16"/>
      <c r="O93" s="20"/>
      <c r="P93" s="20"/>
      <c r="Q93" s="20"/>
      <c r="R93" s="21"/>
      <c r="S93" s="20"/>
      <c r="T93" s="22"/>
      <c r="U93" s="22"/>
      <c r="V93" s="23"/>
      <c r="W93" s="23"/>
      <c r="X93" s="16"/>
      <c r="Y93" s="16"/>
      <c r="Z93" s="24"/>
      <c r="AA93" s="16"/>
      <c r="AB93" s="16"/>
      <c r="AC93" s="16"/>
    </row>
    <row r="94">
      <c r="A94" s="16" t="s">
        <v>7198</v>
      </c>
      <c r="B94" s="16" t="s">
        <v>7176</v>
      </c>
      <c r="C94" s="16">
        <v>33522.0</v>
      </c>
      <c r="D94" s="16"/>
      <c r="E94" s="16"/>
      <c r="F94" s="18"/>
      <c r="G94" s="16"/>
      <c r="H94" s="16"/>
      <c r="I94" s="16"/>
      <c r="J94" s="16"/>
      <c r="K94" s="16"/>
      <c r="L94" s="16"/>
      <c r="M94" s="16"/>
      <c r="N94" s="16"/>
      <c r="O94" s="20"/>
      <c r="P94" s="20"/>
      <c r="Q94" s="20"/>
      <c r="R94" s="21"/>
      <c r="S94" s="20"/>
      <c r="T94" s="22"/>
      <c r="U94" s="22"/>
      <c r="V94" s="23"/>
      <c r="W94" s="23"/>
      <c r="X94" s="16"/>
      <c r="Y94" s="16"/>
      <c r="Z94" s="24"/>
      <c r="AA94" s="16"/>
      <c r="AB94" s="16"/>
      <c r="AC94" s="16"/>
    </row>
    <row r="95">
      <c r="A95" s="16" t="s">
        <v>7198</v>
      </c>
      <c r="B95" s="16" t="s">
        <v>7206</v>
      </c>
      <c r="C95" s="16">
        <v>24504.0</v>
      </c>
      <c r="D95" s="16"/>
      <c r="E95" s="16"/>
      <c r="F95" s="18"/>
      <c r="G95" s="16"/>
      <c r="H95" s="16"/>
      <c r="I95" s="16"/>
      <c r="J95" s="16"/>
      <c r="K95" s="16"/>
      <c r="L95" s="16"/>
      <c r="M95" s="16"/>
      <c r="N95" s="16"/>
      <c r="O95" s="20"/>
      <c r="P95" s="20"/>
      <c r="Q95" s="20"/>
      <c r="R95" s="21"/>
      <c r="S95" s="20"/>
      <c r="T95" s="22"/>
      <c r="U95" s="22"/>
      <c r="V95" s="23"/>
      <c r="W95" s="23"/>
      <c r="X95" s="16"/>
      <c r="Y95" s="16"/>
      <c r="Z95" s="24"/>
      <c r="AA95" s="16"/>
      <c r="AB95" s="16"/>
      <c r="AC95" s="16"/>
    </row>
    <row r="96">
      <c r="A96" s="16" t="s">
        <v>7168</v>
      </c>
      <c r="B96" s="16" t="s">
        <v>7180</v>
      </c>
      <c r="C96" s="16">
        <v>36297.0</v>
      </c>
      <c r="D96" s="16"/>
      <c r="E96" s="16"/>
      <c r="F96" s="18"/>
      <c r="G96" s="16"/>
      <c r="H96" s="16"/>
      <c r="I96" s="16"/>
      <c r="J96" s="16"/>
      <c r="K96" s="16"/>
      <c r="L96" s="16"/>
      <c r="M96" s="16"/>
      <c r="N96" s="16"/>
      <c r="O96" s="20"/>
      <c r="P96" s="20"/>
      <c r="Q96" s="20"/>
      <c r="R96" s="21"/>
      <c r="S96" s="20"/>
      <c r="T96" s="22"/>
      <c r="U96" s="22"/>
      <c r="V96" s="23"/>
      <c r="W96" s="23"/>
      <c r="X96" s="16"/>
      <c r="Y96" s="16"/>
      <c r="Z96" s="24"/>
      <c r="AA96" s="16"/>
      <c r="AB96" s="16"/>
      <c r="AC96" s="16"/>
    </row>
    <row r="97">
      <c r="A97" s="16" t="s">
        <v>7168</v>
      </c>
      <c r="B97" s="16" t="s">
        <v>7172</v>
      </c>
      <c r="C97" s="16">
        <v>25308.0</v>
      </c>
      <c r="D97" s="16"/>
      <c r="E97" s="16"/>
      <c r="F97" s="18"/>
      <c r="G97" s="16"/>
      <c r="H97" s="16"/>
      <c r="I97" s="16"/>
      <c r="J97" s="16"/>
      <c r="K97" s="16"/>
      <c r="L97" s="16"/>
      <c r="M97" s="16"/>
      <c r="N97" s="16"/>
      <c r="O97" s="20"/>
      <c r="P97" s="20"/>
      <c r="Q97" s="20"/>
      <c r="R97" s="21"/>
      <c r="S97" s="20"/>
      <c r="T97" s="22"/>
      <c r="U97" s="22"/>
      <c r="V97" s="23"/>
      <c r="W97" s="23"/>
      <c r="X97" s="16"/>
      <c r="Y97" s="16"/>
      <c r="Z97" s="24"/>
      <c r="AA97" s="16"/>
      <c r="AB97" s="16"/>
      <c r="AC97" s="16"/>
    </row>
    <row r="98">
      <c r="A98" s="16" t="s">
        <v>7168</v>
      </c>
      <c r="B98" s="16" t="s">
        <v>7160</v>
      </c>
      <c r="C98" s="16">
        <v>29873.0</v>
      </c>
      <c r="D98" s="16"/>
      <c r="E98" s="16"/>
      <c r="F98" s="18"/>
      <c r="G98" s="16"/>
      <c r="H98" s="16"/>
      <c r="I98" s="16"/>
      <c r="J98" s="16"/>
      <c r="K98" s="16"/>
      <c r="L98" s="16"/>
      <c r="M98" s="16"/>
      <c r="N98" s="16"/>
      <c r="O98" s="20"/>
      <c r="P98" s="20"/>
      <c r="Q98" s="20"/>
      <c r="R98" s="21"/>
      <c r="S98" s="20"/>
      <c r="T98" s="22"/>
      <c r="U98" s="22"/>
      <c r="V98" s="23"/>
      <c r="W98" s="23"/>
      <c r="X98" s="16"/>
      <c r="Y98" s="16"/>
      <c r="Z98" s="24"/>
      <c r="AA98" s="16"/>
      <c r="AB98" s="16"/>
      <c r="AC98" s="16"/>
    </row>
    <row r="99">
      <c r="A99" s="16" t="s">
        <v>7168</v>
      </c>
      <c r="B99" s="16" t="s">
        <v>7202</v>
      </c>
      <c r="C99" s="16">
        <v>25798.0</v>
      </c>
      <c r="D99" s="16"/>
      <c r="E99" s="16"/>
      <c r="F99" s="18"/>
      <c r="G99" s="16"/>
      <c r="H99" s="16"/>
      <c r="I99" s="16"/>
      <c r="J99" s="16"/>
      <c r="K99" s="16"/>
      <c r="L99" s="16"/>
      <c r="M99" s="16"/>
      <c r="N99" s="16"/>
      <c r="O99" s="20"/>
      <c r="P99" s="20"/>
      <c r="Q99" s="20"/>
      <c r="R99" s="21"/>
      <c r="S99" s="20"/>
      <c r="T99" s="22"/>
      <c r="U99" s="22"/>
      <c r="V99" s="23"/>
      <c r="W99" s="23"/>
      <c r="X99" s="16"/>
      <c r="Y99" s="16"/>
      <c r="Z99" s="24"/>
      <c r="AA99" s="16"/>
      <c r="AB99" s="16"/>
      <c r="AC99" s="16"/>
    </row>
    <row r="100">
      <c r="A100" s="16" t="s">
        <v>7168</v>
      </c>
      <c r="B100" s="16" t="s">
        <v>7166</v>
      </c>
      <c r="C100" s="16">
        <v>32317.0</v>
      </c>
      <c r="D100" s="16"/>
      <c r="E100" s="16"/>
      <c r="F100" s="18"/>
      <c r="G100" s="16"/>
      <c r="H100" s="16"/>
      <c r="I100" s="16"/>
      <c r="J100" s="16"/>
      <c r="K100" s="16"/>
      <c r="L100" s="16"/>
      <c r="M100" s="16"/>
      <c r="N100" s="16"/>
      <c r="O100" s="20"/>
      <c r="P100" s="20"/>
      <c r="Q100" s="20"/>
      <c r="R100" s="21"/>
      <c r="S100" s="20"/>
      <c r="T100" s="22"/>
      <c r="U100" s="22"/>
      <c r="V100" s="23"/>
      <c r="W100" s="23"/>
      <c r="X100" s="16"/>
      <c r="Y100" s="16"/>
      <c r="Z100" s="24"/>
      <c r="AA100" s="16"/>
      <c r="AB100" s="16"/>
      <c r="AC100" s="16"/>
    </row>
    <row r="101">
      <c r="A101" s="16" t="s">
        <v>7168</v>
      </c>
      <c r="B101" s="16" t="s">
        <v>7176</v>
      </c>
      <c r="C101" s="16">
        <v>28358.0</v>
      </c>
      <c r="D101" s="16"/>
      <c r="E101" s="16"/>
      <c r="F101" s="18"/>
      <c r="G101" s="16"/>
      <c r="H101" s="16"/>
      <c r="I101" s="16"/>
      <c r="J101" s="16"/>
      <c r="K101" s="16"/>
      <c r="L101" s="16"/>
      <c r="M101" s="16"/>
      <c r="N101" s="16"/>
      <c r="O101" s="20"/>
      <c r="P101" s="20"/>
      <c r="Q101" s="20"/>
      <c r="R101" s="21"/>
      <c r="S101" s="20"/>
      <c r="T101" s="22"/>
      <c r="U101" s="22"/>
      <c r="V101" s="23"/>
      <c r="W101" s="23"/>
      <c r="X101" s="16"/>
      <c r="Y101" s="16"/>
      <c r="Z101" s="24"/>
      <c r="AA101" s="16"/>
      <c r="AB101" s="16"/>
      <c r="AC101" s="16"/>
    </row>
    <row r="102">
      <c r="A102" s="16" t="s">
        <v>7168</v>
      </c>
      <c r="B102" s="16" t="s">
        <v>7206</v>
      </c>
      <c r="C102" s="16">
        <v>31175.0</v>
      </c>
      <c r="D102" s="16"/>
      <c r="E102" s="16"/>
      <c r="F102" s="18"/>
      <c r="G102" s="16"/>
      <c r="H102" s="16"/>
      <c r="I102" s="16"/>
      <c r="J102" s="16"/>
      <c r="K102" s="16"/>
      <c r="L102" s="16"/>
      <c r="M102" s="16"/>
      <c r="N102" s="16"/>
      <c r="O102" s="20"/>
      <c r="P102" s="20"/>
      <c r="Q102" s="20"/>
      <c r="R102" s="21"/>
      <c r="S102" s="20"/>
      <c r="T102" s="22"/>
      <c r="U102" s="22"/>
      <c r="V102" s="23"/>
      <c r="W102" s="23"/>
      <c r="X102" s="16"/>
      <c r="Y102" s="16"/>
      <c r="Z102" s="24"/>
      <c r="AA102" s="16"/>
      <c r="AB102" s="16"/>
      <c r="AC102" s="16"/>
    </row>
    <row r="103">
      <c r="A103" s="16" t="s">
        <v>7213</v>
      </c>
      <c r="B103" s="16" t="s">
        <v>7180</v>
      </c>
      <c r="C103" s="16">
        <v>30547.0</v>
      </c>
      <c r="D103" s="16"/>
      <c r="E103" s="16"/>
      <c r="F103" s="18"/>
      <c r="G103" s="16"/>
      <c r="H103" s="16"/>
      <c r="I103" s="16"/>
      <c r="J103" s="16"/>
      <c r="K103" s="16"/>
      <c r="L103" s="16"/>
      <c r="M103" s="16"/>
      <c r="N103" s="16"/>
      <c r="O103" s="20"/>
      <c r="P103" s="20"/>
      <c r="Q103" s="20"/>
      <c r="R103" s="21"/>
      <c r="S103" s="20"/>
      <c r="T103" s="22"/>
      <c r="U103" s="22"/>
      <c r="V103" s="23"/>
      <c r="W103" s="23"/>
      <c r="X103" s="16"/>
      <c r="Y103" s="16"/>
      <c r="Z103" s="24"/>
      <c r="AA103" s="16"/>
      <c r="AB103" s="16"/>
      <c r="AC103" s="16"/>
    </row>
    <row r="104">
      <c r="A104" s="16" t="s">
        <v>7213</v>
      </c>
      <c r="B104" s="16" t="s">
        <v>7172</v>
      </c>
      <c r="C104" s="16">
        <v>33604.0</v>
      </c>
      <c r="D104" s="16"/>
      <c r="E104" s="16"/>
      <c r="F104" s="18"/>
      <c r="G104" s="16"/>
      <c r="H104" s="16"/>
      <c r="I104" s="16"/>
      <c r="J104" s="16"/>
      <c r="K104" s="16"/>
      <c r="L104" s="16"/>
      <c r="M104" s="16"/>
      <c r="N104" s="16"/>
      <c r="O104" s="20"/>
      <c r="P104" s="20"/>
      <c r="Q104" s="20"/>
      <c r="R104" s="21"/>
      <c r="S104" s="20"/>
      <c r="T104" s="22"/>
      <c r="U104" s="22"/>
      <c r="V104" s="23"/>
      <c r="W104" s="23"/>
      <c r="X104" s="16"/>
      <c r="Y104" s="16"/>
      <c r="Z104" s="24"/>
      <c r="AA104" s="16"/>
      <c r="AB104" s="16"/>
      <c r="AC104" s="16"/>
    </row>
    <row r="105">
      <c r="A105" s="16" t="s">
        <v>7213</v>
      </c>
      <c r="B105" s="16" t="s">
        <v>7160</v>
      </c>
      <c r="C105" s="16">
        <v>31034.0</v>
      </c>
      <c r="D105" s="16"/>
      <c r="E105" s="16"/>
      <c r="F105" s="18"/>
      <c r="G105" s="16"/>
      <c r="H105" s="16"/>
      <c r="I105" s="16"/>
      <c r="J105" s="16"/>
      <c r="K105" s="16"/>
      <c r="L105" s="16"/>
      <c r="M105" s="16"/>
      <c r="N105" s="16"/>
      <c r="O105" s="20"/>
      <c r="P105" s="20"/>
      <c r="Q105" s="20"/>
      <c r="R105" s="21"/>
      <c r="S105" s="20"/>
      <c r="T105" s="22"/>
      <c r="U105" s="22"/>
      <c r="V105" s="23"/>
      <c r="W105" s="23"/>
      <c r="X105" s="16"/>
      <c r="Y105" s="16"/>
      <c r="Z105" s="24"/>
      <c r="AA105" s="16"/>
      <c r="AB105" s="16"/>
      <c r="AC105" s="16"/>
    </row>
    <row r="106">
      <c r="A106" s="16" t="s">
        <v>7213</v>
      </c>
      <c r="B106" s="16" t="s">
        <v>7202</v>
      </c>
      <c r="C106" s="16">
        <v>34020.0</v>
      </c>
      <c r="D106" s="16"/>
      <c r="E106" s="16"/>
      <c r="F106" s="18"/>
      <c r="G106" s="16"/>
      <c r="H106" s="16"/>
      <c r="I106" s="16"/>
      <c r="J106" s="16"/>
      <c r="K106" s="16"/>
      <c r="L106" s="16"/>
      <c r="M106" s="16"/>
      <c r="N106" s="16"/>
      <c r="O106" s="20"/>
      <c r="P106" s="20"/>
      <c r="Q106" s="20"/>
      <c r="R106" s="21"/>
      <c r="S106" s="20"/>
      <c r="T106" s="22"/>
      <c r="U106" s="22"/>
      <c r="V106" s="23"/>
      <c r="W106" s="23"/>
      <c r="X106" s="16"/>
      <c r="Y106" s="16"/>
      <c r="Z106" s="24"/>
      <c r="AA106" s="16"/>
      <c r="AB106" s="16"/>
      <c r="AC106" s="16"/>
    </row>
    <row r="107">
      <c r="A107" s="16" t="s">
        <v>7213</v>
      </c>
      <c r="B107" s="16" t="s">
        <v>7166</v>
      </c>
      <c r="C107" s="16">
        <v>31209.0</v>
      </c>
      <c r="D107" s="16"/>
      <c r="E107" s="16"/>
      <c r="F107" s="18"/>
      <c r="G107" s="16"/>
      <c r="H107" s="16"/>
      <c r="I107" s="16"/>
      <c r="J107" s="16"/>
      <c r="K107" s="16"/>
      <c r="L107" s="16"/>
      <c r="M107" s="16"/>
      <c r="N107" s="16"/>
      <c r="O107" s="20"/>
      <c r="P107" s="20"/>
      <c r="Q107" s="20"/>
      <c r="R107" s="21"/>
      <c r="S107" s="20"/>
      <c r="T107" s="22"/>
      <c r="U107" s="22"/>
      <c r="V107" s="23"/>
      <c r="W107" s="23"/>
      <c r="X107" s="16"/>
      <c r="Y107" s="16"/>
      <c r="Z107" s="24"/>
      <c r="AA107" s="16"/>
      <c r="AB107" s="16"/>
      <c r="AC107" s="16"/>
    </row>
    <row r="108">
      <c r="A108" s="16" t="s">
        <v>7213</v>
      </c>
      <c r="B108" s="16" t="s">
        <v>7176</v>
      </c>
      <c r="C108" s="16">
        <v>39277.0</v>
      </c>
      <c r="D108" s="16"/>
      <c r="E108" s="16"/>
      <c r="F108" s="18"/>
      <c r="G108" s="16"/>
      <c r="H108" s="16"/>
      <c r="I108" s="16"/>
      <c r="J108" s="16"/>
      <c r="K108" s="16"/>
      <c r="L108" s="16"/>
      <c r="M108" s="16"/>
      <c r="N108" s="16"/>
      <c r="O108" s="20"/>
      <c r="P108" s="20"/>
      <c r="Q108" s="20"/>
      <c r="R108" s="21"/>
      <c r="S108" s="20"/>
      <c r="T108" s="22"/>
      <c r="U108" s="22"/>
      <c r="V108" s="23"/>
      <c r="W108" s="23"/>
      <c r="X108" s="16"/>
      <c r="Y108" s="16"/>
      <c r="Z108" s="24"/>
      <c r="AA108" s="16"/>
      <c r="AB108" s="16"/>
      <c r="AC108" s="16"/>
    </row>
    <row r="109">
      <c r="A109" s="16" t="s">
        <v>7213</v>
      </c>
      <c r="B109" s="16" t="s">
        <v>7206</v>
      </c>
      <c r="C109" s="16">
        <v>24833.0</v>
      </c>
      <c r="D109" s="16"/>
      <c r="E109" s="16"/>
      <c r="F109" s="18"/>
      <c r="G109" s="16"/>
      <c r="H109" s="16"/>
      <c r="I109" s="16"/>
      <c r="J109" s="16"/>
      <c r="K109" s="16"/>
      <c r="L109" s="16"/>
      <c r="M109" s="16"/>
      <c r="N109" s="16"/>
      <c r="O109" s="20"/>
      <c r="P109" s="20"/>
      <c r="Q109" s="20"/>
      <c r="R109" s="21"/>
      <c r="S109" s="20"/>
      <c r="T109" s="22"/>
      <c r="U109" s="22"/>
      <c r="V109" s="23"/>
      <c r="W109" s="23"/>
      <c r="X109" s="16"/>
      <c r="Y109" s="16"/>
      <c r="Z109" s="24"/>
      <c r="AA109" s="16"/>
      <c r="AB109" s="16"/>
      <c r="AC109" s="16"/>
    </row>
    <row r="110">
      <c r="A110" s="16" t="s">
        <v>7162</v>
      </c>
      <c r="B110" s="16" t="s">
        <v>7180</v>
      </c>
      <c r="C110" s="16">
        <v>28075.0</v>
      </c>
      <c r="D110" s="16"/>
      <c r="E110" s="16"/>
      <c r="F110" s="18"/>
      <c r="G110" s="16"/>
      <c r="H110" s="16"/>
      <c r="I110" s="16"/>
      <c r="J110" s="16"/>
      <c r="K110" s="16"/>
      <c r="L110" s="16"/>
      <c r="M110" s="16"/>
      <c r="N110" s="16"/>
      <c r="O110" s="20"/>
      <c r="P110" s="20"/>
      <c r="Q110" s="20"/>
      <c r="R110" s="21"/>
      <c r="S110" s="20"/>
      <c r="T110" s="22"/>
      <c r="U110" s="22"/>
      <c r="V110" s="23"/>
      <c r="W110" s="23"/>
      <c r="X110" s="16"/>
      <c r="Y110" s="16"/>
      <c r="Z110" s="24"/>
      <c r="AA110" s="16"/>
      <c r="AB110" s="16"/>
      <c r="AC110" s="16"/>
    </row>
    <row r="111">
      <c r="A111" s="16" t="s">
        <v>7162</v>
      </c>
      <c r="B111" s="16" t="s">
        <v>7172</v>
      </c>
      <c r="C111" s="16">
        <v>29117.0</v>
      </c>
      <c r="D111" s="16"/>
      <c r="E111" s="16"/>
      <c r="F111" s="18"/>
      <c r="G111" s="16"/>
      <c r="H111" s="16"/>
      <c r="I111" s="16"/>
      <c r="J111" s="16"/>
      <c r="K111" s="16"/>
      <c r="L111" s="16"/>
      <c r="M111" s="16"/>
      <c r="N111" s="16"/>
      <c r="O111" s="20"/>
      <c r="P111" s="20"/>
      <c r="Q111" s="20"/>
      <c r="R111" s="21"/>
      <c r="S111" s="20"/>
      <c r="T111" s="22"/>
      <c r="U111" s="22"/>
      <c r="V111" s="23"/>
      <c r="W111" s="23"/>
      <c r="X111" s="16"/>
      <c r="Y111" s="16"/>
      <c r="Z111" s="24"/>
      <c r="AA111" s="16"/>
      <c r="AB111" s="16"/>
      <c r="AC111" s="16"/>
    </row>
    <row r="112">
      <c r="A112" s="16" t="s">
        <v>7162</v>
      </c>
      <c r="B112" s="16" t="s">
        <v>7160</v>
      </c>
      <c r="C112" s="16">
        <v>33341.0</v>
      </c>
      <c r="D112" s="16"/>
      <c r="E112" s="16"/>
      <c r="F112" s="18"/>
      <c r="G112" s="16"/>
      <c r="H112" s="16"/>
      <c r="I112" s="16"/>
      <c r="J112" s="16"/>
      <c r="K112" s="16"/>
      <c r="L112" s="16"/>
      <c r="M112" s="16"/>
      <c r="N112" s="16"/>
      <c r="O112" s="20"/>
      <c r="P112" s="20"/>
      <c r="Q112" s="20"/>
      <c r="R112" s="21"/>
      <c r="S112" s="20"/>
      <c r="T112" s="22"/>
      <c r="U112" s="22"/>
      <c r="V112" s="23"/>
      <c r="W112" s="23"/>
      <c r="X112" s="16"/>
      <c r="Y112" s="16"/>
      <c r="Z112" s="24"/>
      <c r="AA112" s="16"/>
      <c r="AB112" s="16"/>
      <c r="AC112" s="16"/>
    </row>
    <row r="113">
      <c r="A113" s="16" t="s">
        <v>7162</v>
      </c>
      <c r="B113" s="16" t="s">
        <v>7202</v>
      </c>
      <c r="C113" s="16">
        <v>34759.0</v>
      </c>
      <c r="D113" s="16"/>
      <c r="E113" s="16"/>
      <c r="F113" s="18"/>
      <c r="G113" s="16"/>
      <c r="H113" s="16"/>
      <c r="I113" s="16"/>
      <c r="J113" s="16"/>
      <c r="K113" s="16"/>
      <c r="L113" s="16"/>
      <c r="M113" s="16"/>
      <c r="N113" s="16"/>
      <c r="O113" s="20"/>
      <c r="P113" s="20"/>
      <c r="Q113" s="20"/>
      <c r="R113" s="21"/>
      <c r="S113" s="20"/>
      <c r="T113" s="22"/>
      <c r="U113" s="22"/>
      <c r="V113" s="23"/>
      <c r="W113" s="23"/>
      <c r="X113" s="16"/>
      <c r="Y113" s="16"/>
      <c r="Z113" s="24"/>
      <c r="AA113" s="16"/>
      <c r="AB113" s="16"/>
      <c r="AC113" s="16"/>
    </row>
    <row r="114">
      <c r="A114" s="16" t="s">
        <v>7162</v>
      </c>
      <c r="B114" s="16" t="s">
        <v>7166</v>
      </c>
      <c r="C114" s="16">
        <v>30348.0</v>
      </c>
      <c r="D114" s="16"/>
      <c r="E114" s="16"/>
      <c r="F114" s="18"/>
      <c r="G114" s="16"/>
      <c r="H114" s="16"/>
      <c r="I114" s="16"/>
      <c r="J114" s="16"/>
      <c r="K114" s="16"/>
      <c r="L114" s="16"/>
      <c r="M114" s="16"/>
      <c r="N114" s="16"/>
      <c r="O114" s="20"/>
      <c r="P114" s="20"/>
      <c r="Q114" s="20"/>
      <c r="R114" s="21"/>
      <c r="S114" s="20"/>
      <c r="T114" s="22"/>
      <c r="U114" s="22"/>
      <c r="V114" s="23"/>
      <c r="W114" s="23"/>
      <c r="X114" s="16"/>
      <c r="Y114" s="16"/>
      <c r="Z114" s="24"/>
      <c r="AA114" s="16"/>
      <c r="AB114" s="16"/>
      <c r="AC114" s="16"/>
    </row>
    <row r="115">
      <c r="A115" s="16" t="s">
        <v>7162</v>
      </c>
      <c r="B115" s="16" t="s">
        <v>7176</v>
      </c>
      <c r="C115" s="16">
        <v>24689.0</v>
      </c>
      <c r="D115" s="16"/>
      <c r="E115" s="16"/>
      <c r="F115" s="18"/>
      <c r="G115" s="16"/>
      <c r="H115" s="16"/>
      <c r="I115" s="16"/>
      <c r="J115" s="16"/>
      <c r="K115" s="16"/>
      <c r="L115" s="16"/>
      <c r="M115" s="16"/>
      <c r="N115" s="16"/>
      <c r="O115" s="20"/>
      <c r="P115" s="20"/>
      <c r="Q115" s="20"/>
      <c r="R115" s="21"/>
      <c r="S115" s="20"/>
      <c r="T115" s="22"/>
      <c r="U115" s="22"/>
      <c r="V115" s="23"/>
      <c r="W115" s="23"/>
      <c r="X115" s="16"/>
      <c r="Y115" s="16"/>
      <c r="Z115" s="24"/>
      <c r="AA115" s="16"/>
      <c r="AB115" s="16"/>
      <c r="AC115" s="16"/>
    </row>
    <row r="116">
      <c r="A116" s="16" t="s">
        <v>7162</v>
      </c>
      <c r="B116" s="16" t="s">
        <v>7206</v>
      </c>
      <c r="C116" s="16">
        <v>32760.0</v>
      </c>
      <c r="D116" s="16"/>
      <c r="E116" s="16"/>
      <c r="F116" s="18"/>
      <c r="G116" s="16"/>
      <c r="H116" s="16"/>
      <c r="I116" s="16"/>
      <c r="J116" s="16"/>
      <c r="K116" s="16"/>
      <c r="L116" s="16"/>
      <c r="M116" s="16"/>
      <c r="N116" s="16"/>
      <c r="O116" s="20"/>
      <c r="P116" s="20"/>
      <c r="Q116" s="20"/>
      <c r="R116" s="21"/>
      <c r="S116" s="20"/>
      <c r="T116" s="22"/>
      <c r="U116" s="22"/>
      <c r="V116" s="23"/>
      <c r="W116" s="23"/>
      <c r="X116" s="16"/>
      <c r="Y116" s="16"/>
      <c r="Z116" s="24"/>
      <c r="AA116" s="16"/>
      <c r="AB116" s="16"/>
      <c r="AC116" s="16"/>
    </row>
    <row r="117">
      <c r="A117" s="16" t="s">
        <v>7210</v>
      </c>
      <c r="B117" s="16" t="s">
        <v>7180</v>
      </c>
      <c r="C117" s="16">
        <v>33437.0</v>
      </c>
      <c r="D117" s="16"/>
      <c r="E117" s="16"/>
      <c r="F117" s="18"/>
      <c r="G117" s="16"/>
      <c r="H117" s="16"/>
      <c r="I117" s="16"/>
      <c r="J117" s="16"/>
      <c r="K117" s="16"/>
      <c r="L117" s="16"/>
      <c r="M117" s="16"/>
      <c r="N117" s="16"/>
      <c r="O117" s="20"/>
      <c r="P117" s="20"/>
      <c r="Q117" s="20"/>
      <c r="R117" s="21"/>
      <c r="S117" s="20"/>
      <c r="T117" s="22"/>
      <c r="U117" s="22"/>
      <c r="V117" s="23"/>
      <c r="W117" s="23"/>
      <c r="X117" s="16"/>
      <c r="Y117" s="16"/>
      <c r="Z117" s="24"/>
      <c r="AA117" s="16"/>
      <c r="AB117" s="16"/>
      <c r="AC117" s="16"/>
    </row>
    <row r="118">
      <c r="A118" s="16" t="s">
        <v>7210</v>
      </c>
      <c r="B118" s="16" t="s">
        <v>7172</v>
      </c>
      <c r="C118" s="16">
        <v>36202.0</v>
      </c>
      <c r="D118" s="16"/>
      <c r="E118" s="16"/>
      <c r="F118" s="18"/>
      <c r="G118" s="16"/>
      <c r="H118" s="16"/>
      <c r="I118" s="16"/>
      <c r="J118" s="16"/>
      <c r="K118" s="16"/>
      <c r="L118" s="16"/>
      <c r="M118" s="16"/>
      <c r="N118" s="16"/>
      <c r="O118" s="20"/>
      <c r="P118" s="20"/>
      <c r="Q118" s="20"/>
      <c r="R118" s="21"/>
      <c r="S118" s="20"/>
      <c r="T118" s="22"/>
      <c r="U118" s="22"/>
      <c r="V118" s="23"/>
      <c r="W118" s="23"/>
      <c r="X118" s="16"/>
      <c r="Y118" s="16"/>
      <c r="Z118" s="24"/>
      <c r="AA118" s="16"/>
      <c r="AB118" s="16"/>
      <c r="AC118" s="16"/>
    </row>
    <row r="119">
      <c r="A119" s="16" t="s">
        <v>7210</v>
      </c>
      <c r="B119" s="16" t="s">
        <v>7160</v>
      </c>
      <c r="C119" s="16">
        <v>26430.0</v>
      </c>
      <c r="D119" s="16"/>
      <c r="E119" s="16"/>
      <c r="F119" s="18"/>
      <c r="G119" s="16"/>
      <c r="H119" s="16"/>
      <c r="I119" s="16"/>
      <c r="J119" s="16"/>
      <c r="K119" s="16"/>
      <c r="L119" s="16"/>
      <c r="M119" s="16"/>
      <c r="N119" s="16"/>
      <c r="O119" s="20"/>
      <c r="P119" s="20"/>
      <c r="Q119" s="20"/>
      <c r="R119" s="21"/>
      <c r="S119" s="20"/>
      <c r="T119" s="22"/>
      <c r="U119" s="22"/>
      <c r="V119" s="23"/>
      <c r="W119" s="23"/>
      <c r="X119" s="16"/>
      <c r="Y119" s="16"/>
      <c r="Z119" s="24"/>
      <c r="AA119" s="16"/>
      <c r="AB119" s="16"/>
      <c r="AC119" s="16"/>
    </row>
    <row r="120">
      <c r="A120" s="16" t="s">
        <v>7210</v>
      </c>
      <c r="B120" s="16" t="s">
        <v>7202</v>
      </c>
      <c r="C120" s="16">
        <v>38160.0</v>
      </c>
      <c r="D120" s="16"/>
      <c r="E120" s="16"/>
      <c r="F120" s="18"/>
      <c r="G120" s="16"/>
      <c r="H120" s="16"/>
      <c r="I120" s="16"/>
      <c r="J120" s="16"/>
      <c r="K120" s="16"/>
      <c r="L120" s="16"/>
      <c r="M120" s="16"/>
      <c r="N120" s="16"/>
      <c r="O120" s="20"/>
      <c r="P120" s="20"/>
      <c r="Q120" s="20"/>
      <c r="R120" s="21"/>
      <c r="S120" s="20"/>
      <c r="T120" s="22"/>
      <c r="U120" s="22"/>
      <c r="V120" s="23"/>
      <c r="W120" s="23"/>
      <c r="X120" s="16"/>
      <c r="Y120" s="16"/>
      <c r="Z120" s="24"/>
      <c r="AA120" s="16"/>
      <c r="AB120" s="16"/>
      <c r="AC120" s="16"/>
    </row>
    <row r="121">
      <c r="A121" s="16" t="s">
        <v>7210</v>
      </c>
      <c r="B121" s="16" t="s">
        <v>7166</v>
      </c>
      <c r="C121" s="16">
        <v>39331.0</v>
      </c>
      <c r="D121" s="16"/>
      <c r="E121" s="16"/>
      <c r="F121" s="18"/>
      <c r="G121" s="16"/>
      <c r="H121" s="16"/>
      <c r="I121" s="16"/>
      <c r="J121" s="16"/>
      <c r="K121" s="16"/>
      <c r="L121" s="16"/>
      <c r="M121" s="16"/>
      <c r="N121" s="16"/>
      <c r="O121" s="20"/>
      <c r="P121" s="20"/>
      <c r="Q121" s="20"/>
      <c r="R121" s="21"/>
      <c r="S121" s="20"/>
      <c r="T121" s="22"/>
      <c r="U121" s="22"/>
      <c r="V121" s="23"/>
      <c r="W121" s="23"/>
      <c r="X121" s="16"/>
      <c r="Y121" s="16"/>
      <c r="Z121" s="24"/>
      <c r="AA121" s="16"/>
      <c r="AB121" s="16"/>
      <c r="AC121" s="16"/>
    </row>
    <row r="122">
      <c r="A122" s="16" t="s">
        <v>7210</v>
      </c>
      <c r="B122" s="16" t="s">
        <v>7176</v>
      </c>
      <c r="C122" s="16">
        <v>42821.0</v>
      </c>
      <c r="D122" s="16"/>
      <c r="E122" s="16"/>
      <c r="F122" s="18"/>
      <c r="G122" s="16"/>
      <c r="H122" s="16"/>
      <c r="I122" s="16"/>
      <c r="J122" s="16"/>
      <c r="K122" s="16"/>
      <c r="L122" s="16"/>
      <c r="M122" s="16"/>
      <c r="N122" s="16"/>
      <c r="O122" s="20"/>
      <c r="P122" s="20"/>
      <c r="Q122" s="20"/>
      <c r="R122" s="21"/>
      <c r="S122" s="20"/>
      <c r="T122" s="22"/>
      <c r="U122" s="22"/>
      <c r="V122" s="23"/>
      <c r="W122" s="23"/>
      <c r="X122" s="16"/>
      <c r="Y122" s="16"/>
      <c r="Z122" s="24"/>
      <c r="AA122" s="16"/>
      <c r="AB122" s="16"/>
      <c r="AC122" s="16"/>
    </row>
    <row r="123">
      <c r="A123" s="16" t="s">
        <v>7210</v>
      </c>
      <c r="B123" s="16" t="s">
        <v>7206</v>
      </c>
      <c r="C123" s="16">
        <v>39559.0</v>
      </c>
      <c r="D123" s="16"/>
      <c r="E123" s="16"/>
      <c r="F123" s="18"/>
      <c r="G123" s="16"/>
      <c r="H123" s="16"/>
      <c r="I123" s="16"/>
      <c r="J123" s="16"/>
      <c r="K123" s="16"/>
      <c r="L123" s="16"/>
      <c r="M123" s="16"/>
      <c r="N123" s="16"/>
      <c r="O123" s="20"/>
      <c r="P123" s="20"/>
      <c r="Q123" s="20"/>
      <c r="R123" s="21"/>
      <c r="S123" s="20"/>
      <c r="T123" s="22"/>
      <c r="U123" s="22"/>
      <c r="V123" s="23"/>
      <c r="W123" s="23"/>
      <c r="X123" s="16"/>
      <c r="Y123" s="16"/>
      <c r="Z123" s="24"/>
      <c r="AA123" s="16"/>
      <c r="AB123" s="16"/>
      <c r="AC123" s="16"/>
    </row>
    <row r="124">
      <c r="A124" s="16"/>
      <c r="B124" s="16"/>
      <c r="C124" s="16"/>
      <c r="D124" s="16"/>
      <c r="E124" s="16"/>
      <c r="F124" s="18"/>
      <c r="G124" s="16"/>
      <c r="H124" s="16"/>
      <c r="I124" s="16"/>
      <c r="J124" s="16"/>
      <c r="K124" s="16"/>
      <c r="L124" s="16"/>
      <c r="M124" s="16"/>
      <c r="N124" s="16"/>
      <c r="O124" s="20"/>
      <c r="P124" s="20"/>
      <c r="Q124" s="20"/>
      <c r="R124" s="21"/>
      <c r="S124" s="20"/>
      <c r="T124" s="22"/>
      <c r="U124" s="22"/>
      <c r="V124" s="23"/>
      <c r="W124" s="23"/>
      <c r="X124" s="16"/>
      <c r="Y124" s="16"/>
      <c r="Z124" s="24"/>
      <c r="AA124" s="16"/>
      <c r="AB124" s="16"/>
      <c r="AC124" s="16"/>
    </row>
    <row r="125">
      <c r="A125" s="16"/>
      <c r="B125" s="16"/>
      <c r="C125" s="16"/>
      <c r="D125" s="16"/>
      <c r="E125" s="16"/>
      <c r="F125" s="18"/>
      <c r="G125" s="16"/>
      <c r="H125" s="16"/>
      <c r="I125" s="16"/>
      <c r="J125" s="16"/>
      <c r="K125" s="16"/>
      <c r="L125" s="16"/>
      <c r="M125" s="16"/>
      <c r="N125" s="16"/>
      <c r="O125" s="20"/>
      <c r="P125" s="20"/>
      <c r="Q125" s="20"/>
      <c r="R125" s="21"/>
      <c r="S125" s="20"/>
      <c r="T125" s="22"/>
      <c r="U125" s="22"/>
      <c r="V125" s="23"/>
      <c r="W125" s="23"/>
      <c r="X125" s="16"/>
      <c r="Y125" s="16"/>
      <c r="Z125" s="24"/>
      <c r="AA125" s="16"/>
      <c r="AB125" s="16"/>
      <c r="AC125" s="16"/>
    </row>
    <row r="126">
      <c r="A126" s="16"/>
      <c r="B126" s="16"/>
      <c r="C126" s="16"/>
      <c r="D126" s="16"/>
      <c r="E126" s="16"/>
      <c r="F126" s="18"/>
      <c r="G126" s="16"/>
      <c r="H126" s="16"/>
      <c r="I126" s="16"/>
      <c r="J126" s="16"/>
      <c r="K126" s="16"/>
      <c r="L126" s="16"/>
      <c r="M126" s="16"/>
      <c r="N126" s="16"/>
      <c r="O126" s="20"/>
      <c r="P126" s="20"/>
      <c r="Q126" s="20"/>
      <c r="R126" s="21"/>
      <c r="S126" s="20"/>
      <c r="T126" s="22"/>
      <c r="U126" s="22"/>
      <c r="V126" s="23"/>
      <c r="W126" s="23"/>
      <c r="X126" s="16"/>
      <c r="Y126" s="16"/>
      <c r="Z126" s="24"/>
      <c r="AA126" s="16"/>
      <c r="AB126" s="16"/>
      <c r="AC126" s="16"/>
    </row>
    <row r="127">
      <c r="A127" s="16"/>
      <c r="B127" s="16"/>
      <c r="C127" s="16"/>
      <c r="D127" s="16"/>
      <c r="E127" s="16"/>
      <c r="F127" s="18"/>
      <c r="G127" s="16"/>
      <c r="H127" s="16"/>
      <c r="I127" s="16"/>
      <c r="J127" s="16"/>
      <c r="K127" s="16"/>
      <c r="L127" s="16"/>
      <c r="M127" s="16"/>
      <c r="N127" s="16"/>
      <c r="O127" s="20"/>
      <c r="P127" s="20"/>
      <c r="Q127" s="20"/>
      <c r="R127" s="21"/>
      <c r="S127" s="20"/>
      <c r="T127" s="22"/>
      <c r="U127" s="22"/>
      <c r="V127" s="23"/>
      <c r="W127" s="23"/>
      <c r="X127" s="16"/>
      <c r="Y127" s="16"/>
      <c r="Z127" s="24"/>
      <c r="AA127" s="16"/>
      <c r="AB127" s="16"/>
      <c r="AC127" s="16"/>
    </row>
    <row r="128">
      <c r="A128" s="16"/>
      <c r="B128" s="16"/>
      <c r="C128" s="16"/>
      <c r="D128" s="16"/>
      <c r="E128" s="16"/>
      <c r="F128" s="18"/>
      <c r="G128" s="16"/>
      <c r="H128" s="16"/>
      <c r="I128" s="16"/>
      <c r="J128" s="16"/>
      <c r="K128" s="16"/>
      <c r="L128" s="16"/>
      <c r="M128" s="16"/>
      <c r="N128" s="16"/>
      <c r="O128" s="20"/>
      <c r="P128" s="20"/>
      <c r="Q128" s="20"/>
      <c r="R128" s="21"/>
      <c r="S128" s="20"/>
      <c r="T128" s="22"/>
      <c r="U128" s="22"/>
      <c r="V128" s="23"/>
      <c r="W128" s="23"/>
      <c r="X128" s="16"/>
      <c r="Y128" s="16"/>
      <c r="Z128" s="24"/>
      <c r="AA128" s="16"/>
      <c r="AB128" s="16"/>
      <c r="AC128" s="16"/>
    </row>
    <row r="129">
      <c r="A129" s="16"/>
      <c r="B129" s="16"/>
      <c r="C129" s="16"/>
      <c r="D129" s="16"/>
      <c r="E129" s="16"/>
      <c r="F129" s="18"/>
      <c r="G129" s="16"/>
      <c r="H129" s="16"/>
      <c r="I129" s="16"/>
      <c r="J129" s="16"/>
      <c r="K129" s="16"/>
      <c r="L129" s="16"/>
      <c r="M129" s="16"/>
      <c r="N129" s="16"/>
      <c r="O129" s="20"/>
      <c r="P129" s="20"/>
      <c r="Q129" s="20"/>
      <c r="R129" s="21"/>
      <c r="S129" s="20"/>
      <c r="T129" s="22"/>
      <c r="U129" s="22"/>
      <c r="V129" s="23"/>
      <c r="W129" s="23"/>
      <c r="X129" s="16"/>
      <c r="Y129" s="16"/>
      <c r="Z129" s="24"/>
      <c r="AA129" s="16"/>
      <c r="AB129" s="16"/>
      <c r="AC129" s="16"/>
    </row>
    <row r="130">
      <c r="A130" s="16"/>
      <c r="B130" s="16"/>
      <c r="C130" s="16"/>
      <c r="D130" s="16"/>
      <c r="E130" s="16"/>
      <c r="F130" s="18"/>
      <c r="G130" s="16"/>
      <c r="H130" s="16"/>
      <c r="I130" s="16"/>
      <c r="J130" s="16"/>
      <c r="K130" s="16"/>
      <c r="L130" s="16"/>
      <c r="M130" s="16"/>
      <c r="N130" s="16"/>
      <c r="O130" s="20"/>
      <c r="P130" s="20"/>
      <c r="Q130" s="20"/>
      <c r="R130" s="21"/>
      <c r="S130" s="20"/>
      <c r="T130" s="22"/>
      <c r="U130" s="22"/>
      <c r="V130" s="23"/>
      <c r="W130" s="23"/>
      <c r="X130" s="16"/>
      <c r="Y130" s="16"/>
      <c r="Z130" s="24"/>
      <c r="AA130" s="16"/>
      <c r="AB130" s="16"/>
      <c r="AC130" s="16"/>
    </row>
    <row r="131">
      <c r="A131" s="16"/>
      <c r="B131" s="16"/>
      <c r="C131" s="16"/>
      <c r="D131" s="16"/>
      <c r="E131" s="16"/>
      <c r="F131" s="18"/>
      <c r="G131" s="16"/>
      <c r="H131" s="16"/>
      <c r="I131" s="16"/>
      <c r="J131" s="16"/>
      <c r="K131" s="16"/>
      <c r="L131" s="16"/>
      <c r="M131" s="16"/>
      <c r="N131" s="16"/>
      <c r="O131" s="20"/>
      <c r="P131" s="20"/>
      <c r="Q131" s="20"/>
      <c r="R131" s="21"/>
      <c r="S131" s="20"/>
      <c r="T131" s="22"/>
      <c r="U131" s="22"/>
      <c r="V131" s="23"/>
      <c r="W131" s="23"/>
      <c r="X131" s="16"/>
      <c r="Y131" s="16"/>
      <c r="Z131" s="24"/>
      <c r="AA131" s="16"/>
      <c r="AB131" s="16"/>
      <c r="AC131" s="16"/>
    </row>
    <row r="132">
      <c r="A132" s="16"/>
      <c r="B132" s="16"/>
      <c r="C132" s="16"/>
      <c r="D132" s="16"/>
      <c r="E132" s="16"/>
      <c r="F132" s="18"/>
      <c r="G132" s="16"/>
      <c r="H132" s="16"/>
      <c r="I132" s="16"/>
      <c r="J132" s="16"/>
      <c r="K132" s="16"/>
      <c r="L132" s="16"/>
      <c r="M132" s="16"/>
      <c r="N132" s="16"/>
      <c r="O132" s="20"/>
      <c r="P132" s="20"/>
      <c r="Q132" s="20"/>
      <c r="R132" s="21"/>
      <c r="S132" s="20"/>
      <c r="T132" s="22"/>
      <c r="U132" s="22"/>
      <c r="V132" s="23"/>
      <c r="W132" s="23"/>
      <c r="X132" s="16"/>
      <c r="Y132" s="16"/>
      <c r="Z132" s="24"/>
      <c r="AA132" s="16"/>
      <c r="AB132" s="16"/>
      <c r="AC132" s="16"/>
    </row>
    <row r="133">
      <c r="A133" s="16"/>
      <c r="B133" s="16"/>
      <c r="C133" s="16"/>
      <c r="D133" s="16"/>
      <c r="E133" s="16"/>
      <c r="F133" s="18"/>
      <c r="G133" s="16"/>
      <c r="H133" s="16"/>
      <c r="I133" s="16"/>
      <c r="J133" s="16"/>
      <c r="K133" s="16"/>
      <c r="L133" s="16"/>
      <c r="M133" s="16"/>
      <c r="N133" s="16"/>
      <c r="O133" s="20"/>
      <c r="P133" s="20"/>
      <c r="Q133" s="20"/>
      <c r="R133" s="21"/>
      <c r="S133" s="20"/>
      <c r="T133" s="22"/>
      <c r="U133" s="22"/>
      <c r="V133" s="23"/>
      <c r="W133" s="23"/>
      <c r="X133" s="16"/>
      <c r="Y133" s="16"/>
      <c r="Z133" s="24"/>
      <c r="AA133" s="16"/>
      <c r="AB133" s="16"/>
      <c r="AC133" s="16"/>
    </row>
    <row r="134">
      <c r="A134" s="16"/>
      <c r="B134" s="16"/>
      <c r="C134" s="16"/>
      <c r="D134" s="16"/>
      <c r="E134" s="16"/>
      <c r="F134" s="18"/>
      <c r="G134" s="16"/>
      <c r="H134" s="16"/>
      <c r="I134" s="16"/>
      <c r="J134" s="16"/>
      <c r="K134" s="16"/>
      <c r="L134" s="16"/>
      <c r="M134" s="16"/>
      <c r="N134" s="16"/>
      <c r="O134" s="20"/>
      <c r="P134" s="20"/>
      <c r="Q134" s="20"/>
      <c r="R134" s="21"/>
      <c r="S134" s="20"/>
      <c r="T134" s="22"/>
      <c r="U134" s="22"/>
      <c r="V134" s="23"/>
      <c r="W134" s="23"/>
      <c r="X134" s="16"/>
      <c r="Y134" s="16"/>
      <c r="Z134" s="24"/>
      <c r="AA134" s="16"/>
      <c r="AB134" s="16"/>
      <c r="AC134" s="16"/>
    </row>
    <row r="135">
      <c r="A135" s="16"/>
      <c r="B135" s="16"/>
      <c r="C135" s="16"/>
      <c r="D135" s="16"/>
      <c r="E135" s="16"/>
      <c r="F135" s="18"/>
      <c r="G135" s="16"/>
      <c r="H135" s="16"/>
      <c r="I135" s="16"/>
      <c r="J135" s="16"/>
      <c r="K135" s="16"/>
      <c r="L135" s="16"/>
      <c r="M135" s="16"/>
      <c r="N135" s="16"/>
      <c r="O135" s="20"/>
      <c r="P135" s="20"/>
      <c r="Q135" s="20"/>
      <c r="R135" s="21"/>
      <c r="S135" s="20"/>
      <c r="T135" s="22"/>
      <c r="U135" s="22"/>
      <c r="V135" s="23"/>
      <c r="W135" s="23"/>
      <c r="X135" s="16"/>
      <c r="Y135" s="16"/>
      <c r="Z135" s="24"/>
      <c r="AA135" s="16"/>
      <c r="AB135" s="16"/>
      <c r="AC135" s="16"/>
    </row>
    <row r="136">
      <c r="A136" s="16"/>
      <c r="B136" s="16"/>
      <c r="C136" s="16"/>
      <c r="D136" s="16"/>
      <c r="E136" s="16"/>
      <c r="F136" s="18"/>
      <c r="G136" s="16"/>
      <c r="H136" s="16"/>
      <c r="I136" s="16"/>
      <c r="J136" s="16"/>
      <c r="K136" s="16"/>
      <c r="L136" s="16"/>
      <c r="M136" s="16"/>
      <c r="N136" s="16"/>
      <c r="O136" s="20"/>
      <c r="P136" s="20"/>
      <c r="Q136" s="20"/>
      <c r="R136" s="21"/>
      <c r="S136" s="20"/>
      <c r="T136" s="22"/>
      <c r="U136" s="22"/>
      <c r="V136" s="23"/>
      <c r="W136" s="23"/>
      <c r="X136" s="16"/>
      <c r="Y136" s="16"/>
      <c r="Z136" s="24"/>
      <c r="AA136" s="16"/>
      <c r="AB136" s="16"/>
      <c r="AC136" s="16"/>
    </row>
    <row r="137">
      <c r="A137" s="16"/>
      <c r="B137" s="16"/>
      <c r="C137" s="16"/>
      <c r="D137" s="16"/>
      <c r="E137" s="16"/>
      <c r="F137" s="18"/>
      <c r="G137" s="16"/>
      <c r="H137" s="16"/>
      <c r="I137" s="16"/>
      <c r="J137" s="16"/>
      <c r="K137" s="16"/>
      <c r="L137" s="16"/>
      <c r="M137" s="16"/>
      <c r="N137" s="16"/>
      <c r="O137" s="20"/>
      <c r="P137" s="20"/>
      <c r="Q137" s="20"/>
      <c r="R137" s="21"/>
      <c r="S137" s="20"/>
      <c r="T137" s="22"/>
      <c r="U137" s="22"/>
      <c r="V137" s="23"/>
      <c r="W137" s="23"/>
      <c r="X137" s="16"/>
      <c r="Y137" s="16"/>
      <c r="Z137" s="24"/>
      <c r="AA137" s="16"/>
      <c r="AB137" s="16"/>
      <c r="AC137" s="16"/>
    </row>
    <row r="138">
      <c r="A138" s="16"/>
      <c r="B138" s="16"/>
      <c r="C138" s="16"/>
      <c r="D138" s="16"/>
      <c r="E138" s="16"/>
      <c r="F138" s="18"/>
      <c r="G138" s="16"/>
      <c r="H138" s="16"/>
      <c r="I138" s="16"/>
      <c r="J138" s="16"/>
      <c r="K138" s="16"/>
      <c r="L138" s="16"/>
      <c r="M138" s="16"/>
      <c r="N138" s="16"/>
      <c r="O138" s="20"/>
      <c r="P138" s="20"/>
      <c r="Q138" s="20"/>
      <c r="R138" s="21"/>
      <c r="S138" s="20"/>
      <c r="T138" s="22"/>
      <c r="U138" s="22"/>
      <c r="V138" s="23"/>
      <c r="W138" s="23"/>
      <c r="X138" s="16"/>
      <c r="Y138" s="16"/>
      <c r="Z138" s="24"/>
      <c r="AA138" s="16"/>
      <c r="AB138" s="16"/>
      <c r="AC138" s="16"/>
    </row>
    <row r="139">
      <c r="A139" s="16"/>
      <c r="B139" s="16"/>
      <c r="C139" s="16"/>
      <c r="D139" s="16"/>
      <c r="E139" s="16"/>
      <c r="F139" s="18"/>
      <c r="G139" s="16"/>
      <c r="H139" s="16"/>
      <c r="I139" s="16"/>
      <c r="J139" s="16"/>
      <c r="K139" s="16"/>
      <c r="L139" s="16"/>
      <c r="M139" s="16"/>
      <c r="N139" s="16"/>
      <c r="O139" s="20"/>
      <c r="P139" s="20"/>
      <c r="Q139" s="20"/>
      <c r="R139" s="21"/>
      <c r="S139" s="20"/>
      <c r="T139" s="22"/>
      <c r="U139" s="22"/>
      <c r="V139" s="23"/>
      <c r="W139" s="23"/>
      <c r="X139" s="16"/>
      <c r="Y139" s="16"/>
      <c r="Z139" s="24"/>
      <c r="AA139" s="16"/>
      <c r="AB139" s="16"/>
      <c r="AC139" s="16"/>
    </row>
    <row r="140">
      <c r="A140" s="16"/>
      <c r="B140" s="16"/>
      <c r="C140" s="16"/>
      <c r="D140" s="16"/>
      <c r="E140" s="16"/>
      <c r="F140" s="18"/>
      <c r="G140" s="16"/>
      <c r="H140" s="16"/>
      <c r="I140" s="16"/>
      <c r="J140" s="16"/>
      <c r="K140" s="16"/>
      <c r="L140" s="16"/>
      <c r="M140" s="16"/>
      <c r="N140" s="16"/>
      <c r="O140" s="20"/>
      <c r="P140" s="20"/>
      <c r="Q140" s="20"/>
      <c r="R140" s="21"/>
      <c r="S140" s="20"/>
      <c r="T140" s="22"/>
      <c r="U140" s="22"/>
      <c r="V140" s="23"/>
      <c r="W140" s="23"/>
      <c r="X140" s="16"/>
      <c r="Y140" s="16"/>
      <c r="Z140" s="24"/>
      <c r="AA140" s="16"/>
      <c r="AB140" s="16"/>
      <c r="AC140" s="16"/>
    </row>
    <row r="141">
      <c r="A141" s="16"/>
      <c r="B141" s="16"/>
      <c r="C141" s="16"/>
      <c r="D141" s="16"/>
      <c r="E141" s="16"/>
      <c r="F141" s="18"/>
      <c r="G141" s="16"/>
      <c r="H141" s="16"/>
      <c r="I141" s="16"/>
      <c r="J141" s="16"/>
      <c r="K141" s="16"/>
      <c r="L141" s="16"/>
      <c r="M141" s="16"/>
      <c r="N141" s="16"/>
      <c r="O141" s="20"/>
      <c r="P141" s="20"/>
      <c r="Q141" s="20"/>
      <c r="R141" s="21"/>
      <c r="S141" s="20"/>
      <c r="T141" s="22"/>
      <c r="U141" s="22"/>
      <c r="V141" s="23"/>
      <c r="W141" s="23"/>
      <c r="X141" s="16"/>
      <c r="Y141" s="16"/>
      <c r="Z141" s="24"/>
      <c r="AA141" s="16"/>
      <c r="AB141" s="16"/>
      <c r="AC141" s="16"/>
    </row>
    <row r="142">
      <c r="A142" s="16"/>
      <c r="B142" s="16"/>
      <c r="C142" s="16"/>
      <c r="D142" s="16"/>
      <c r="E142" s="16"/>
      <c r="F142" s="18"/>
      <c r="G142" s="16"/>
      <c r="H142" s="16"/>
      <c r="I142" s="16"/>
      <c r="J142" s="16"/>
      <c r="K142" s="16"/>
      <c r="L142" s="16"/>
      <c r="M142" s="16"/>
      <c r="N142" s="16"/>
      <c r="O142" s="20"/>
      <c r="P142" s="20"/>
      <c r="Q142" s="20"/>
      <c r="R142" s="21"/>
      <c r="S142" s="20"/>
      <c r="T142" s="22"/>
      <c r="U142" s="22"/>
      <c r="V142" s="23"/>
      <c r="W142" s="23"/>
      <c r="X142" s="16"/>
      <c r="Y142" s="16"/>
      <c r="Z142" s="24"/>
      <c r="AA142" s="16"/>
      <c r="AB142" s="16"/>
      <c r="AC142" s="16"/>
    </row>
    <row r="143">
      <c r="A143" s="16"/>
      <c r="B143" s="16"/>
      <c r="C143" s="16"/>
      <c r="D143" s="16"/>
      <c r="E143" s="16"/>
      <c r="F143" s="18"/>
      <c r="G143" s="16"/>
      <c r="H143" s="16"/>
      <c r="I143" s="16"/>
      <c r="J143" s="16"/>
      <c r="K143" s="16"/>
      <c r="L143" s="16"/>
      <c r="M143" s="16"/>
      <c r="N143" s="16"/>
      <c r="O143" s="20"/>
      <c r="P143" s="20"/>
      <c r="Q143" s="20"/>
      <c r="R143" s="21"/>
      <c r="S143" s="20"/>
      <c r="T143" s="22"/>
      <c r="U143" s="22"/>
      <c r="V143" s="23"/>
      <c r="W143" s="23"/>
      <c r="X143" s="16"/>
      <c r="Y143" s="16"/>
      <c r="Z143" s="24"/>
      <c r="AA143" s="16"/>
      <c r="AB143" s="16"/>
      <c r="AC143" s="16"/>
    </row>
    <row r="144">
      <c r="A144" s="16"/>
      <c r="B144" s="16"/>
      <c r="C144" s="16"/>
      <c r="D144" s="16"/>
      <c r="E144" s="16"/>
      <c r="F144" s="18"/>
      <c r="G144" s="16"/>
      <c r="H144" s="16"/>
      <c r="I144" s="16"/>
      <c r="J144" s="16"/>
      <c r="K144" s="16"/>
      <c r="L144" s="16"/>
      <c r="M144" s="16"/>
      <c r="N144" s="16"/>
      <c r="O144" s="20"/>
      <c r="P144" s="20"/>
      <c r="Q144" s="20"/>
      <c r="R144" s="21"/>
      <c r="S144" s="20"/>
      <c r="T144" s="22"/>
      <c r="U144" s="22"/>
      <c r="V144" s="23"/>
      <c r="W144" s="23"/>
      <c r="X144" s="16"/>
      <c r="Y144" s="16"/>
      <c r="Z144" s="24"/>
      <c r="AA144" s="16"/>
      <c r="AB144" s="16"/>
      <c r="AC144" s="16"/>
    </row>
    <row r="145">
      <c r="A145" s="16"/>
      <c r="B145" s="16"/>
      <c r="C145" s="16"/>
      <c r="D145" s="16"/>
      <c r="E145" s="16"/>
      <c r="F145" s="18"/>
      <c r="G145" s="16"/>
      <c r="H145" s="16"/>
      <c r="I145" s="16"/>
      <c r="J145" s="16"/>
      <c r="K145" s="16"/>
      <c r="L145" s="16"/>
      <c r="M145" s="16"/>
      <c r="N145" s="16"/>
      <c r="O145" s="20"/>
      <c r="P145" s="20"/>
      <c r="Q145" s="20"/>
      <c r="R145" s="21"/>
      <c r="S145" s="20"/>
      <c r="T145" s="22"/>
      <c r="U145" s="22"/>
      <c r="V145" s="23"/>
      <c r="W145" s="23"/>
      <c r="X145" s="16"/>
      <c r="Y145" s="16"/>
      <c r="Z145" s="24"/>
      <c r="AA145" s="16"/>
      <c r="AB145" s="16"/>
      <c r="AC145" s="16"/>
    </row>
    <row r="146">
      <c r="A146" s="16"/>
      <c r="B146" s="16"/>
      <c r="C146" s="16"/>
      <c r="D146" s="16"/>
      <c r="E146" s="16"/>
      <c r="F146" s="18"/>
      <c r="G146" s="16"/>
      <c r="H146" s="16"/>
      <c r="I146" s="16"/>
      <c r="J146" s="16"/>
      <c r="K146" s="16"/>
      <c r="L146" s="16"/>
      <c r="M146" s="16"/>
      <c r="N146" s="16"/>
      <c r="O146" s="20"/>
      <c r="P146" s="20"/>
      <c r="Q146" s="20"/>
      <c r="R146" s="21"/>
      <c r="S146" s="20"/>
      <c r="T146" s="22"/>
      <c r="U146" s="22"/>
      <c r="V146" s="23"/>
      <c r="W146" s="23"/>
      <c r="X146" s="16"/>
      <c r="Y146" s="16"/>
      <c r="Z146" s="24"/>
      <c r="AA146" s="16"/>
      <c r="AB146" s="16"/>
      <c r="AC146" s="16"/>
    </row>
    <row r="147">
      <c r="A147" s="16"/>
      <c r="B147" s="16"/>
      <c r="C147" s="16"/>
      <c r="D147" s="16"/>
      <c r="E147" s="16"/>
      <c r="F147" s="18"/>
      <c r="G147" s="16"/>
      <c r="H147" s="16"/>
      <c r="I147" s="16"/>
      <c r="J147" s="16"/>
      <c r="K147" s="16"/>
      <c r="L147" s="16"/>
      <c r="M147" s="16"/>
      <c r="N147" s="16"/>
      <c r="O147" s="20"/>
      <c r="P147" s="20"/>
      <c r="Q147" s="20"/>
      <c r="R147" s="21"/>
      <c r="S147" s="20"/>
      <c r="T147" s="22"/>
      <c r="U147" s="22"/>
      <c r="V147" s="23"/>
      <c r="W147" s="23"/>
      <c r="X147" s="16"/>
      <c r="Y147" s="16"/>
      <c r="Z147" s="24"/>
      <c r="AA147" s="16"/>
      <c r="AB147" s="16"/>
      <c r="AC147" s="16"/>
    </row>
    <row r="148">
      <c r="A148" s="16"/>
      <c r="B148" s="16"/>
      <c r="C148" s="16"/>
      <c r="D148" s="16"/>
      <c r="E148" s="16"/>
      <c r="F148" s="18"/>
      <c r="G148" s="16"/>
      <c r="H148" s="16"/>
      <c r="I148" s="16"/>
      <c r="J148" s="16"/>
      <c r="K148" s="16"/>
      <c r="L148" s="16"/>
      <c r="M148" s="16"/>
      <c r="N148" s="16"/>
      <c r="O148" s="20"/>
      <c r="P148" s="20"/>
      <c r="Q148" s="20"/>
      <c r="R148" s="21"/>
      <c r="S148" s="20"/>
      <c r="T148" s="22"/>
      <c r="U148" s="22"/>
      <c r="V148" s="23"/>
      <c r="W148" s="23"/>
      <c r="X148" s="16"/>
      <c r="Y148" s="16"/>
      <c r="Z148" s="24"/>
      <c r="AA148" s="16"/>
      <c r="AB148" s="16"/>
      <c r="AC148" s="16"/>
    </row>
    <row r="149">
      <c r="A149" s="16"/>
      <c r="B149" s="16"/>
      <c r="C149" s="16"/>
      <c r="D149" s="16"/>
      <c r="E149" s="16"/>
      <c r="F149" s="18"/>
      <c r="G149" s="16"/>
      <c r="H149" s="16"/>
      <c r="I149" s="16"/>
      <c r="J149" s="16"/>
      <c r="K149" s="16"/>
      <c r="L149" s="16"/>
      <c r="M149" s="16"/>
      <c r="N149" s="16"/>
      <c r="O149" s="20"/>
      <c r="P149" s="20"/>
      <c r="Q149" s="20"/>
      <c r="R149" s="21"/>
      <c r="S149" s="20"/>
      <c r="T149" s="22"/>
      <c r="U149" s="22"/>
      <c r="V149" s="23"/>
      <c r="W149" s="23"/>
      <c r="X149" s="16"/>
      <c r="Y149" s="16"/>
      <c r="Z149" s="24"/>
      <c r="AA149" s="16"/>
      <c r="AB149" s="16"/>
      <c r="AC149" s="16"/>
    </row>
    <row r="150">
      <c r="A150" s="16"/>
      <c r="B150" s="16"/>
      <c r="C150" s="16"/>
      <c r="D150" s="16"/>
      <c r="E150" s="16"/>
      <c r="F150" s="18"/>
      <c r="G150" s="16"/>
      <c r="H150" s="16"/>
      <c r="I150" s="16"/>
      <c r="J150" s="16"/>
      <c r="K150" s="16"/>
      <c r="L150" s="16"/>
      <c r="M150" s="16"/>
      <c r="N150" s="16"/>
      <c r="O150" s="20"/>
      <c r="P150" s="20"/>
      <c r="Q150" s="20"/>
      <c r="R150" s="21"/>
      <c r="S150" s="20"/>
      <c r="T150" s="22"/>
      <c r="U150" s="22"/>
      <c r="V150" s="23"/>
      <c r="W150" s="23"/>
      <c r="X150" s="16"/>
      <c r="Y150" s="16"/>
      <c r="Z150" s="24"/>
      <c r="AA150" s="16"/>
      <c r="AB150" s="16"/>
      <c r="AC150" s="16"/>
    </row>
    <row r="151">
      <c r="A151" s="16"/>
      <c r="B151" s="16"/>
      <c r="C151" s="16"/>
      <c r="D151" s="16"/>
      <c r="E151" s="16"/>
      <c r="F151" s="18"/>
      <c r="G151" s="16"/>
      <c r="H151" s="16"/>
      <c r="I151" s="16"/>
      <c r="J151" s="16"/>
      <c r="K151" s="16"/>
      <c r="L151" s="16"/>
      <c r="M151" s="16"/>
      <c r="N151" s="16"/>
      <c r="O151" s="20"/>
      <c r="P151" s="20"/>
      <c r="Q151" s="20"/>
      <c r="R151" s="21"/>
      <c r="S151" s="20"/>
      <c r="T151" s="22"/>
      <c r="U151" s="22"/>
      <c r="V151" s="23"/>
      <c r="W151" s="23"/>
      <c r="X151" s="16"/>
      <c r="Y151" s="16"/>
      <c r="Z151" s="24"/>
      <c r="AA151" s="16"/>
      <c r="AB151" s="16"/>
      <c r="AC151" s="16"/>
    </row>
    <row r="152">
      <c r="A152" s="16"/>
      <c r="B152" s="16"/>
      <c r="C152" s="16"/>
      <c r="D152" s="16"/>
      <c r="E152" s="16"/>
      <c r="F152" s="18"/>
      <c r="G152" s="16"/>
      <c r="H152" s="16"/>
      <c r="I152" s="16"/>
      <c r="J152" s="16"/>
      <c r="K152" s="16"/>
      <c r="L152" s="16"/>
      <c r="M152" s="16"/>
      <c r="N152" s="16"/>
      <c r="O152" s="20"/>
      <c r="P152" s="20"/>
      <c r="Q152" s="20"/>
      <c r="R152" s="21"/>
      <c r="S152" s="20"/>
      <c r="T152" s="22"/>
      <c r="U152" s="22"/>
      <c r="V152" s="23"/>
      <c r="W152" s="23"/>
      <c r="X152" s="16"/>
      <c r="Y152" s="16"/>
      <c r="Z152" s="24"/>
      <c r="AA152" s="16"/>
      <c r="AB152" s="16"/>
      <c r="AC152" s="16"/>
    </row>
    <row r="153">
      <c r="A153" s="16"/>
      <c r="B153" s="16"/>
      <c r="C153" s="16"/>
      <c r="D153" s="16"/>
      <c r="E153" s="16"/>
      <c r="F153" s="18"/>
      <c r="G153" s="16"/>
      <c r="H153" s="16"/>
      <c r="I153" s="16"/>
      <c r="J153" s="16"/>
      <c r="K153" s="16"/>
      <c r="L153" s="16"/>
      <c r="M153" s="16"/>
      <c r="N153" s="16"/>
      <c r="O153" s="20"/>
      <c r="P153" s="20"/>
      <c r="Q153" s="20"/>
      <c r="R153" s="21"/>
      <c r="S153" s="20"/>
      <c r="T153" s="22"/>
      <c r="U153" s="22"/>
      <c r="V153" s="23"/>
      <c r="W153" s="23"/>
      <c r="X153" s="16"/>
      <c r="Y153" s="16"/>
      <c r="Z153" s="24"/>
      <c r="AA153" s="16"/>
      <c r="AB153" s="16"/>
      <c r="AC153" s="16"/>
    </row>
    <row r="154">
      <c r="A154" s="16"/>
      <c r="B154" s="16"/>
      <c r="C154" s="16"/>
      <c r="D154" s="16"/>
      <c r="E154" s="16"/>
      <c r="F154" s="18"/>
      <c r="G154" s="16"/>
      <c r="H154" s="16"/>
      <c r="I154" s="16"/>
      <c r="J154" s="16"/>
      <c r="K154" s="16"/>
      <c r="L154" s="16"/>
      <c r="M154" s="16"/>
      <c r="N154" s="16"/>
      <c r="O154" s="20"/>
      <c r="P154" s="20"/>
      <c r="Q154" s="20"/>
      <c r="R154" s="21"/>
      <c r="S154" s="20"/>
      <c r="T154" s="22"/>
      <c r="U154" s="22"/>
      <c r="V154" s="23"/>
      <c r="W154" s="23"/>
      <c r="X154" s="16"/>
      <c r="Y154" s="16"/>
      <c r="Z154" s="24"/>
      <c r="AA154" s="16"/>
      <c r="AB154" s="16"/>
      <c r="AC154" s="16"/>
    </row>
    <row r="155">
      <c r="A155" s="16"/>
      <c r="B155" s="16"/>
      <c r="C155" s="16"/>
      <c r="D155" s="16"/>
      <c r="E155" s="16"/>
      <c r="F155" s="18"/>
      <c r="G155" s="16"/>
      <c r="H155" s="16"/>
      <c r="I155" s="16"/>
      <c r="J155" s="16"/>
      <c r="K155" s="16"/>
      <c r="L155" s="16"/>
      <c r="M155" s="16"/>
      <c r="N155" s="16"/>
      <c r="O155" s="20"/>
      <c r="P155" s="20"/>
      <c r="Q155" s="20"/>
      <c r="R155" s="21"/>
      <c r="S155" s="20"/>
      <c r="T155" s="22"/>
      <c r="U155" s="22"/>
      <c r="V155" s="23"/>
      <c r="W155" s="23"/>
      <c r="X155" s="16"/>
      <c r="Y155" s="16"/>
      <c r="Z155" s="24"/>
      <c r="AA155" s="16"/>
      <c r="AB155" s="16"/>
      <c r="AC155" s="16"/>
    </row>
    <row r="156">
      <c r="A156" s="16"/>
      <c r="B156" s="16"/>
      <c r="C156" s="16"/>
      <c r="D156" s="16"/>
      <c r="E156" s="16"/>
      <c r="F156" s="18"/>
      <c r="G156" s="16"/>
      <c r="H156" s="16"/>
      <c r="I156" s="16"/>
      <c r="J156" s="16"/>
      <c r="K156" s="16"/>
      <c r="L156" s="16"/>
      <c r="M156" s="16"/>
      <c r="N156" s="16"/>
      <c r="O156" s="20"/>
      <c r="P156" s="20"/>
      <c r="Q156" s="20"/>
      <c r="R156" s="21"/>
      <c r="S156" s="20"/>
      <c r="T156" s="22"/>
      <c r="U156" s="22"/>
      <c r="V156" s="23"/>
      <c r="W156" s="23"/>
      <c r="X156" s="16"/>
      <c r="Y156" s="16"/>
      <c r="Z156" s="24"/>
      <c r="AA156" s="16"/>
      <c r="AB156" s="16"/>
      <c r="AC156" s="16"/>
    </row>
    <row r="157">
      <c r="A157" s="16"/>
      <c r="B157" s="16"/>
      <c r="C157" s="16"/>
      <c r="D157" s="16"/>
      <c r="E157" s="16"/>
      <c r="F157" s="18"/>
      <c r="G157" s="16"/>
      <c r="H157" s="16"/>
      <c r="I157" s="16"/>
      <c r="J157" s="16"/>
      <c r="K157" s="16"/>
      <c r="L157" s="16"/>
      <c r="M157" s="16"/>
      <c r="N157" s="16"/>
      <c r="O157" s="20"/>
      <c r="P157" s="20"/>
      <c r="Q157" s="20"/>
      <c r="R157" s="21"/>
      <c r="S157" s="20"/>
      <c r="T157" s="22"/>
      <c r="U157" s="22"/>
      <c r="V157" s="23"/>
      <c r="W157" s="23"/>
      <c r="X157" s="16"/>
      <c r="Y157" s="16"/>
      <c r="Z157" s="24"/>
      <c r="AA157" s="16"/>
      <c r="AB157" s="16"/>
      <c r="AC157" s="16"/>
    </row>
    <row r="158">
      <c r="A158" s="16"/>
      <c r="B158" s="16"/>
      <c r="C158" s="16"/>
      <c r="D158" s="16"/>
      <c r="E158" s="16"/>
      <c r="F158" s="18"/>
      <c r="G158" s="16"/>
      <c r="H158" s="16"/>
      <c r="I158" s="16"/>
      <c r="J158" s="16"/>
      <c r="K158" s="16"/>
      <c r="L158" s="16"/>
      <c r="M158" s="16"/>
      <c r="N158" s="16"/>
      <c r="O158" s="20"/>
      <c r="P158" s="20"/>
      <c r="Q158" s="20"/>
      <c r="R158" s="21"/>
      <c r="S158" s="20"/>
      <c r="T158" s="22"/>
      <c r="U158" s="22"/>
      <c r="V158" s="23"/>
      <c r="W158" s="23"/>
      <c r="X158" s="16"/>
      <c r="Y158" s="16"/>
      <c r="Z158" s="24"/>
      <c r="AA158" s="16"/>
      <c r="AB158" s="16"/>
      <c r="AC158" s="16"/>
    </row>
    <row r="159">
      <c r="A159" s="16"/>
      <c r="B159" s="16"/>
      <c r="C159" s="16"/>
      <c r="D159" s="16"/>
      <c r="E159" s="16"/>
      <c r="F159" s="18"/>
      <c r="G159" s="16"/>
      <c r="H159" s="16"/>
      <c r="I159" s="16"/>
      <c r="J159" s="16"/>
      <c r="K159" s="16"/>
      <c r="L159" s="16"/>
      <c r="M159" s="16"/>
      <c r="N159" s="16"/>
      <c r="O159" s="20"/>
      <c r="P159" s="20"/>
      <c r="Q159" s="20"/>
      <c r="R159" s="21"/>
      <c r="S159" s="20"/>
      <c r="T159" s="22"/>
      <c r="U159" s="22"/>
      <c r="V159" s="23"/>
      <c r="W159" s="23"/>
      <c r="X159" s="16"/>
      <c r="Y159" s="16"/>
      <c r="Z159" s="24"/>
      <c r="AA159" s="16"/>
      <c r="AB159" s="16"/>
      <c r="AC159" s="16"/>
    </row>
    <row r="160">
      <c r="A160" s="16"/>
      <c r="B160" s="16"/>
      <c r="C160" s="16"/>
      <c r="D160" s="16"/>
      <c r="E160" s="16"/>
      <c r="F160" s="18"/>
      <c r="G160" s="16"/>
      <c r="H160" s="16"/>
      <c r="I160" s="16"/>
      <c r="J160" s="16"/>
      <c r="K160" s="16"/>
      <c r="L160" s="16"/>
      <c r="M160" s="16"/>
      <c r="N160" s="16"/>
      <c r="O160" s="20"/>
      <c r="P160" s="20"/>
      <c r="Q160" s="20"/>
      <c r="R160" s="21"/>
      <c r="S160" s="20"/>
      <c r="T160" s="22"/>
      <c r="U160" s="22"/>
      <c r="V160" s="23"/>
      <c r="W160" s="23"/>
      <c r="X160" s="16"/>
      <c r="Y160" s="16"/>
      <c r="Z160" s="24"/>
      <c r="AA160" s="16"/>
      <c r="AB160" s="16"/>
      <c r="AC160" s="16"/>
    </row>
    <row r="161">
      <c r="A161" s="16"/>
      <c r="B161" s="16"/>
      <c r="C161" s="16"/>
      <c r="D161" s="16"/>
      <c r="E161" s="16"/>
      <c r="F161" s="18"/>
      <c r="G161" s="16"/>
      <c r="H161" s="16"/>
      <c r="I161" s="16"/>
      <c r="J161" s="16"/>
      <c r="K161" s="16"/>
      <c r="L161" s="16"/>
      <c r="M161" s="16"/>
      <c r="N161" s="16"/>
      <c r="O161" s="20"/>
      <c r="P161" s="20"/>
      <c r="Q161" s="20"/>
      <c r="R161" s="21"/>
      <c r="S161" s="20"/>
      <c r="T161" s="22"/>
      <c r="U161" s="22"/>
      <c r="V161" s="23"/>
      <c r="W161" s="23"/>
      <c r="X161" s="16"/>
      <c r="Y161" s="16"/>
      <c r="Z161" s="24"/>
      <c r="AA161" s="16"/>
      <c r="AB161" s="16"/>
      <c r="AC161" s="16"/>
    </row>
    <row r="162">
      <c r="A162" s="16"/>
      <c r="B162" s="16"/>
      <c r="C162" s="16"/>
      <c r="D162" s="16"/>
      <c r="E162" s="16"/>
      <c r="F162" s="18"/>
      <c r="G162" s="16"/>
      <c r="H162" s="16"/>
      <c r="I162" s="16"/>
      <c r="J162" s="16"/>
      <c r="K162" s="16"/>
      <c r="L162" s="16"/>
      <c r="M162" s="16"/>
      <c r="N162" s="16"/>
      <c r="O162" s="20"/>
      <c r="P162" s="20"/>
      <c r="Q162" s="20"/>
      <c r="R162" s="21"/>
      <c r="S162" s="20"/>
      <c r="T162" s="22"/>
      <c r="U162" s="22"/>
      <c r="V162" s="23"/>
      <c r="W162" s="23"/>
      <c r="X162" s="16"/>
      <c r="Y162" s="16"/>
      <c r="Z162" s="24"/>
      <c r="AA162" s="16"/>
      <c r="AB162" s="16"/>
      <c r="AC162" s="16"/>
    </row>
    <row r="163">
      <c r="A163" s="16"/>
      <c r="B163" s="16"/>
      <c r="C163" s="16"/>
      <c r="D163" s="16"/>
      <c r="E163" s="16"/>
      <c r="F163" s="18"/>
      <c r="G163" s="16"/>
      <c r="H163" s="16"/>
      <c r="I163" s="16"/>
      <c r="J163" s="16"/>
      <c r="K163" s="16"/>
      <c r="L163" s="16"/>
      <c r="M163" s="16"/>
      <c r="N163" s="16"/>
      <c r="O163" s="20"/>
      <c r="P163" s="20"/>
      <c r="Q163" s="20"/>
      <c r="R163" s="21"/>
      <c r="S163" s="20"/>
      <c r="T163" s="22"/>
      <c r="U163" s="22"/>
      <c r="V163" s="23"/>
      <c r="W163" s="23"/>
      <c r="X163" s="16"/>
      <c r="Y163" s="16"/>
      <c r="Z163" s="24"/>
      <c r="AA163" s="16"/>
      <c r="AB163" s="16"/>
      <c r="AC163" s="16"/>
    </row>
    <row r="164">
      <c r="A164" s="16"/>
      <c r="B164" s="16"/>
      <c r="C164" s="16"/>
      <c r="D164" s="16"/>
      <c r="E164" s="16"/>
      <c r="F164" s="18"/>
      <c r="G164" s="16"/>
      <c r="H164" s="16"/>
      <c r="I164" s="16"/>
      <c r="J164" s="16"/>
      <c r="K164" s="16"/>
      <c r="L164" s="16"/>
      <c r="M164" s="16"/>
      <c r="N164" s="16"/>
      <c r="O164" s="20"/>
      <c r="P164" s="20"/>
      <c r="Q164" s="20"/>
      <c r="R164" s="21"/>
      <c r="S164" s="20"/>
      <c r="T164" s="22"/>
      <c r="U164" s="22"/>
      <c r="V164" s="23"/>
      <c r="W164" s="23"/>
      <c r="X164" s="16"/>
      <c r="Y164" s="16"/>
      <c r="Z164" s="24"/>
      <c r="AA164" s="16"/>
      <c r="AB164" s="16"/>
      <c r="AC164" s="16"/>
    </row>
    <row r="165">
      <c r="A165" s="16"/>
      <c r="B165" s="16"/>
      <c r="C165" s="16"/>
      <c r="D165" s="16"/>
      <c r="E165" s="16"/>
      <c r="F165" s="18"/>
      <c r="G165" s="16"/>
      <c r="H165" s="16"/>
      <c r="I165" s="16"/>
      <c r="J165" s="16"/>
      <c r="K165" s="16"/>
      <c r="L165" s="16"/>
      <c r="M165" s="16"/>
      <c r="N165" s="16"/>
      <c r="O165" s="20"/>
      <c r="P165" s="20"/>
      <c r="Q165" s="20"/>
      <c r="R165" s="21"/>
      <c r="S165" s="20"/>
      <c r="T165" s="22"/>
      <c r="U165" s="22"/>
      <c r="V165" s="23"/>
      <c r="W165" s="23"/>
      <c r="X165" s="16"/>
      <c r="Y165" s="16"/>
      <c r="Z165" s="24"/>
      <c r="AA165" s="16"/>
      <c r="AB165" s="16"/>
      <c r="AC165" s="16"/>
    </row>
    <row r="166">
      <c r="A166" s="16"/>
      <c r="B166" s="16"/>
      <c r="C166" s="16"/>
      <c r="D166" s="16"/>
      <c r="E166" s="16"/>
      <c r="F166" s="18"/>
      <c r="G166" s="16"/>
      <c r="H166" s="16"/>
      <c r="I166" s="16"/>
      <c r="J166" s="16"/>
      <c r="K166" s="16"/>
      <c r="L166" s="16"/>
      <c r="M166" s="16"/>
      <c r="N166" s="16"/>
      <c r="O166" s="20"/>
      <c r="P166" s="20"/>
      <c r="Q166" s="20"/>
      <c r="R166" s="21"/>
      <c r="S166" s="20"/>
      <c r="T166" s="22"/>
      <c r="U166" s="22"/>
      <c r="V166" s="23"/>
      <c r="W166" s="23"/>
      <c r="X166" s="16"/>
      <c r="Y166" s="16"/>
      <c r="Z166" s="24"/>
      <c r="AA166" s="16"/>
      <c r="AB166" s="16"/>
      <c r="AC166" s="16"/>
    </row>
    <row r="167">
      <c r="A167" s="16"/>
      <c r="B167" s="16"/>
      <c r="C167" s="16"/>
      <c r="D167" s="16"/>
      <c r="E167" s="16"/>
      <c r="F167" s="18"/>
      <c r="G167" s="16"/>
      <c r="H167" s="16"/>
      <c r="I167" s="16"/>
      <c r="J167" s="16"/>
      <c r="K167" s="16"/>
      <c r="L167" s="16"/>
      <c r="M167" s="16"/>
      <c r="N167" s="16"/>
      <c r="O167" s="20"/>
      <c r="P167" s="20"/>
      <c r="Q167" s="20"/>
      <c r="R167" s="21"/>
      <c r="S167" s="20"/>
      <c r="T167" s="22"/>
      <c r="U167" s="22"/>
      <c r="V167" s="23"/>
      <c r="W167" s="23"/>
      <c r="X167" s="16"/>
      <c r="Y167" s="16"/>
      <c r="Z167" s="24"/>
      <c r="AA167" s="16"/>
      <c r="AB167" s="16"/>
      <c r="AC167" s="16"/>
    </row>
    <row r="168">
      <c r="A168" s="16"/>
      <c r="B168" s="16"/>
      <c r="C168" s="16"/>
      <c r="D168" s="16"/>
      <c r="E168" s="16"/>
      <c r="F168" s="18"/>
      <c r="G168" s="16"/>
      <c r="H168" s="16"/>
      <c r="I168" s="16"/>
      <c r="J168" s="16"/>
      <c r="K168" s="16"/>
      <c r="L168" s="16"/>
      <c r="M168" s="16"/>
      <c r="N168" s="16"/>
      <c r="O168" s="20"/>
      <c r="P168" s="20"/>
      <c r="Q168" s="20"/>
      <c r="R168" s="21"/>
      <c r="S168" s="20"/>
      <c r="T168" s="22"/>
      <c r="U168" s="22"/>
      <c r="V168" s="23"/>
      <c r="W168" s="23"/>
      <c r="X168" s="16"/>
      <c r="Y168" s="16"/>
      <c r="Z168" s="24"/>
      <c r="AA168" s="16"/>
      <c r="AB168" s="16"/>
      <c r="AC168" s="16"/>
    </row>
    <row r="169">
      <c r="A169" s="16"/>
      <c r="B169" s="16"/>
      <c r="C169" s="16"/>
      <c r="D169" s="16"/>
      <c r="E169" s="16"/>
      <c r="F169" s="18"/>
      <c r="G169" s="16"/>
      <c r="H169" s="16"/>
      <c r="I169" s="16"/>
      <c r="J169" s="16"/>
      <c r="K169" s="16"/>
      <c r="L169" s="16"/>
      <c r="M169" s="16"/>
      <c r="N169" s="16"/>
      <c r="O169" s="20"/>
      <c r="P169" s="20"/>
      <c r="Q169" s="20"/>
      <c r="R169" s="21"/>
      <c r="S169" s="20"/>
      <c r="T169" s="22"/>
      <c r="U169" s="22"/>
      <c r="V169" s="23"/>
      <c r="W169" s="23"/>
      <c r="X169" s="16"/>
      <c r="Y169" s="16"/>
      <c r="Z169" s="24"/>
      <c r="AA169" s="16"/>
      <c r="AB169" s="16"/>
      <c r="AC169" s="16"/>
    </row>
    <row r="170">
      <c r="A170" s="16"/>
      <c r="B170" s="16"/>
      <c r="C170" s="16"/>
      <c r="D170" s="16"/>
      <c r="E170" s="16"/>
      <c r="F170" s="18"/>
      <c r="G170" s="16"/>
      <c r="H170" s="16"/>
      <c r="I170" s="16"/>
      <c r="J170" s="16"/>
      <c r="K170" s="16"/>
      <c r="L170" s="16"/>
      <c r="M170" s="16"/>
      <c r="N170" s="16"/>
      <c r="O170" s="20"/>
      <c r="P170" s="20"/>
      <c r="Q170" s="20"/>
      <c r="R170" s="21"/>
      <c r="S170" s="20"/>
      <c r="T170" s="22"/>
      <c r="U170" s="22"/>
      <c r="V170" s="23"/>
      <c r="W170" s="23"/>
      <c r="X170" s="16"/>
      <c r="Y170" s="16"/>
      <c r="Z170" s="24"/>
      <c r="AA170" s="16"/>
      <c r="AB170" s="16"/>
      <c r="AC170" s="16"/>
    </row>
    <row r="171">
      <c r="A171" s="16"/>
      <c r="B171" s="16"/>
      <c r="C171" s="16"/>
      <c r="D171" s="16"/>
      <c r="E171" s="16"/>
      <c r="F171" s="18"/>
      <c r="G171" s="16"/>
      <c r="H171" s="16"/>
      <c r="I171" s="16"/>
      <c r="J171" s="16"/>
      <c r="K171" s="16"/>
      <c r="L171" s="16"/>
      <c r="M171" s="16"/>
      <c r="N171" s="16"/>
      <c r="O171" s="20"/>
      <c r="P171" s="20"/>
      <c r="Q171" s="20"/>
      <c r="R171" s="21"/>
      <c r="S171" s="20"/>
      <c r="T171" s="22"/>
      <c r="U171" s="22"/>
      <c r="V171" s="23"/>
      <c r="W171" s="23"/>
      <c r="X171" s="16"/>
      <c r="Y171" s="16"/>
      <c r="Z171" s="24"/>
      <c r="AA171" s="16"/>
      <c r="AB171" s="16"/>
      <c r="AC171" s="16"/>
    </row>
    <row r="172">
      <c r="A172" s="16"/>
      <c r="B172" s="16"/>
      <c r="C172" s="16"/>
      <c r="D172" s="16"/>
      <c r="E172" s="16"/>
      <c r="F172" s="18"/>
      <c r="G172" s="16"/>
      <c r="H172" s="16"/>
      <c r="I172" s="16"/>
      <c r="J172" s="16"/>
      <c r="K172" s="16"/>
      <c r="L172" s="16"/>
      <c r="M172" s="16"/>
      <c r="N172" s="16"/>
      <c r="O172" s="20"/>
      <c r="P172" s="20"/>
      <c r="Q172" s="20"/>
      <c r="R172" s="21"/>
      <c r="S172" s="20"/>
      <c r="T172" s="22"/>
      <c r="U172" s="22"/>
      <c r="V172" s="23"/>
      <c r="W172" s="23"/>
      <c r="X172" s="16"/>
      <c r="Y172" s="16"/>
      <c r="Z172" s="24"/>
      <c r="AA172" s="16"/>
      <c r="AB172" s="16"/>
      <c r="AC172" s="16"/>
    </row>
    <row r="173">
      <c r="A173" s="16"/>
      <c r="B173" s="16"/>
      <c r="C173" s="16"/>
      <c r="D173" s="16"/>
      <c r="E173" s="16"/>
      <c r="F173" s="18"/>
      <c r="G173" s="16"/>
      <c r="H173" s="16"/>
      <c r="I173" s="16"/>
      <c r="J173" s="16"/>
      <c r="K173" s="16"/>
      <c r="L173" s="16"/>
      <c r="M173" s="16"/>
      <c r="N173" s="16"/>
      <c r="O173" s="20"/>
      <c r="P173" s="20"/>
      <c r="Q173" s="20"/>
      <c r="R173" s="21"/>
      <c r="S173" s="20"/>
      <c r="T173" s="22"/>
      <c r="U173" s="22"/>
      <c r="V173" s="23"/>
      <c r="W173" s="23"/>
      <c r="X173" s="16"/>
      <c r="Y173" s="16"/>
      <c r="Z173" s="24"/>
      <c r="AA173" s="16"/>
      <c r="AB173" s="16"/>
      <c r="AC173" s="16"/>
    </row>
    <row r="174">
      <c r="A174" s="16"/>
      <c r="B174" s="16"/>
      <c r="C174" s="16"/>
      <c r="D174" s="16"/>
      <c r="E174" s="16"/>
      <c r="F174" s="18"/>
      <c r="G174" s="16"/>
      <c r="H174" s="16"/>
      <c r="I174" s="16"/>
      <c r="J174" s="16"/>
      <c r="K174" s="16"/>
      <c r="L174" s="16"/>
      <c r="M174" s="16"/>
      <c r="N174" s="16"/>
      <c r="O174" s="20"/>
      <c r="P174" s="20"/>
      <c r="Q174" s="20"/>
      <c r="R174" s="21"/>
      <c r="S174" s="20"/>
      <c r="T174" s="22"/>
      <c r="U174" s="22"/>
      <c r="V174" s="23"/>
      <c r="W174" s="23"/>
      <c r="X174" s="16"/>
      <c r="Y174" s="16"/>
      <c r="Z174" s="24"/>
      <c r="AA174" s="16"/>
      <c r="AB174" s="16"/>
      <c r="AC174" s="16"/>
    </row>
    <row r="175">
      <c r="A175" s="16"/>
      <c r="B175" s="16"/>
      <c r="C175" s="16"/>
      <c r="D175" s="16"/>
      <c r="E175" s="16"/>
      <c r="F175" s="18"/>
      <c r="G175" s="16"/>
      <c r="H175" s="16"/>
      <c r="I175" s="16"/>
      <c r="J175" s="16"/>
      <c r="K175" s="16"/>
      <c r="L175" s="16"/>
      <c r="M175" s="16"/>
      <c r="N175" s="16"/>
      <c r="O175" s="20"/>
      <c r="P175" s="20"/>
      <c r="Q175" s="20"/>
      <c r="R175" s="21"/>
      <c r="S175" s="20"/>
      <c r="T175" s="22"/>
      <c r="U175" s="22"/>
      <c r="V175" s="23"/>
      <c r="W175" s="23"/>
      <c r="X175" s="16"/>
      <c r="Y175" s="16"/>
      <c r="Z175" s="24"/>
      <c r="AA175" s="16"/>
      <c r="AB175" s="16"/>
      <c r="AC175" s="16"/>
    </row>
    <row r="176">
      <c r="A176" s="16"/>
      <c r="B176" s="16"/>
      <c r="C176" s="16"/>
      <c r="D176" s="16"/>
      <c r="E176" s="16"/>
      <c r="F176" s="18"/>
      <c r="G176" s="16"/>
      <c r="H176" s="16"/>
      <c r="I176" s="16"/>
      <c r="J176" s="16"/>
      <c r="K176" s="16"/>
      <c r="L176" s="16"/>
      <c r="M176" s="16"/>
      <c r="N176" s="16"/>
      <c r="O176" s="20"/>
      <c r="P176" s="20"/>
      <c r="Q176" s="20"/>
      <c r="R176" s="21"/>
      <c r="S176" s="20"/>
      <c r="T176" s="22"/>
      <c r="U176" s="22"/>
      <c r="V176" s="23"/>
      <c r="W176" s="23"/>
      <c r="X176" s="16"/>
      <c r="Y176" s="16"/>
      <c r="Z176" s="24"/>
      <c r="AA176" s="16"/>
      <c r="AB176" s="16"/>
      <c r="AC176" s="16"/>
    </row>
    <row r="177">
      <c r="A177" s="16"/>
      <c r="B177" s="16"/>
      <c r="C177" s="16"/>
      <c r="D177" s="16"/>
      <c r="E177" s="16"/>
      <c r="F177" s="18"/>
      <c r="G177" s="16"/>
      <c r="H177" s="16"/>
      <c r="I177" s="16"/>
      <c r="J177" s="16"/>
      <c r="K177" s="16"/>
      <c r="L177" s="16"/>
      <c r="M177" s="16"/>
      <c r="N177" s="16"/>
      <c r="O177" s="20"/>
      <c r="P177" s="20"/>
      <c r="Q177" s="20"/>
      <c r="R177" s="21"/>
      <c r="S177" s="20"/>
      <c r="T177" s="22"/>
      <c r="U177" s="22"/>
      <c r="V177" s="23"/>
      <c r="W177" s="23"/>
      <c r="X177" s="16"/>
      <c r="Y177" s="16"/>
      <c r="Z177" s="24"/>
      <c r="AA177" s="16"/>
      <c r="AB177" s="16"/>
      <c r="AC177" s="16"/>
    </row>
    <row r="178">
      <c r="A178" s="16"/>
      <c r="B178" s="16"/>
      <c r="C178" s="16"/>
      <c r="D178" s="16"/>
      <c r="E178" s="16"/>
      <c r="F178" s="18"/>
      <c r="G178" s="16"/>
      <c r="H178" s="16"/>
      <c r="I178" s="16"/>
      <c r="J178" s="16"/>
      <c r="K178" s="16"/>
      <c r="L178" s="16"/>
      <c r="M178" s="16"/>
      <c r="N178" s="16"/>
      <c r="O178" s="20"/>
      <c r="P178" s="20"/>
      <c r="Q178" s="20"/>
      <c r="R178" s="21"/>
      <c r="S178" s="20"/>
      <c r="T178" s="22"/>
      <c r="U178" s="22"/>
      <c r="V178" s="23"/>
      <c r="W178" s="23"/>
      <c r="X178" s="16"/>
      <c r="Y178" s="16"/>
      <c r="Z178" s="24"/>
      <c r="AA178" s="16"/>
      <c r="AB178" s="16"/>
      <c r="AC178" s="16"/>
    </row>
    <row r="179">
      <c r="A179" s="16"/>
      <c r="B179" s="16"/>
      <c r="C179" s="16"/>
      <c r="D179" s="16"/>
      <c r="E179" s="16"/>
      <c r="F179" s="18"/>
      <c r="G179" s="16"/>
      <c r="H179" s="16"/>
      <c r="I179" s="16"/>
      <c r="J179" s="16"/>
      <c r="K179" s="16"/>
      <c r="L179" s="16"/>
      <c r="M179" s="16"/>
      <c r="N179" s="16"/>
      <c r="O179" s="20"/>
      <c r="P179" s="20"/>
      <c r="Q179" s="20"/>
      <c r="R179" s="21"/>
      <c r="S179" s="20"/>
      <c r="T179" s="22"/>
      <c r="U179" s="22"/>
      <c r="V179" s="23"/>
      <c r="W179" s="23"/>
      <c r="X179" s="16"/>
      <c r="Y179" s="16"/>
      <c r="Z179" s="24"/>
      <c r="AA179" s="16"/>
      <c r="AB179" s="16"/>
      <c r="AC179" s="16"/>
    </row>
    <row r="180">
      <c r="A180" s="16"/>
      <c r="B180" s="16"/>
      <c r="C180" s="16"/>
      <c r="D180" s="16"/>
      <c r="E180" s="16"/>
      <c r="F180" s="18"/>
      <c r="G180" s="16"/>
      <c r="H180" s="16"/>
      <c r="I180" s="16"/>
      <c r="J180" s="16"/>
      <c r="K180" s="16"/>
      <c r="L180" s="16"/>
      <c r="M180" s="16"/>
      <c r="N180" s="16"/>
      <c r="O180" s="20"/>
      <c r="P180" s="20"/>
      <c r="Q180" s="20"/>
      <c r="R180" s="21"/>
      <c r="S180" s="20"/>
      <c r="T180" s="22"/>
      <c r="U180" s="22"/>
      <c r="V180" s="23"/>
      <c r="W180" s="23"/>
      <c r="X180" s="16"/>
      <c r="Y180" s="16"/>
      <c r="Z180" s="24"/>
      <c r="AA180" s="16"/>
      <c r="AB180" s="16"/>
      <c r="AC180" s="16"/>
    </row>
    <row r="181">
      <c r="A181" s="16"/>
      <c r="B181" s="16"/>
      <c r="C181" s="16"/>
      <c r="D181" s="16"/>
      <c r="E181" s="16"/>
      <c r="F181" s="18"/>
      <c r="G181" s="16"/>
      <c r="H181" s="16"/>
      <c r="I181" s="16"/>
      <c r="J181" s="16"/>
      <c r="K181" s="16"/>
      <c r="L181" s="16"/>
      <c r="M181" s="16"/>
      <c r="N181" s="16"/>
      <c r="O181" s="20"/>
      <c r="P181" s="20"/>
      <c r="Q181" s="20"/>
      <c r="R181" s="21"/>
      <c r="S181" s="20"/>
      <c r="T181" s="22"/>
      <c r="U181" s="22"/>
      <c r="V181" s="23"/>
      <c r="W181" s="23"/>
      <c r="X181" s="16"/>
      <c r="Y181" s="16"/>
      <c r="Z181" s="24"/>
      <c r="AA181" s="16"/>
      <c r="AB181" s="16"/>
      <c r="AC181" s="16"/>
    </row>
    <row r="182">
      <c r="A182" s="16"/>
      <c r="B182" s="16"/>
      <c r="C182" s="16"/>
      <c r="D182" s="16"/>
      <c r="E182" s="16"/>
      <c r="F182" s="18"/>
      <c r="G182" s="16"/>
      <c r="H182" s="16"/>
      <c r="I182" s="16"/>
      <c r="J182" s="16"/>
      <c r="K182" s="16"/>
      <c r="L182" s="16"/>
      <c r="M182" s="16"/>
      <c r="N182" s="16"/>
      <c r="O182" s="20"/>
      <c r="P182" s="20"/>
      <c r="Q182" s="20"/>
      <c r="R182" s="21"/>
      <c r="S182" s="20"/>
      <c r="T182" s="22"/>
      <c r="U182" s="22"/>
      <c r="V182" s="23"/>
      <c r="W182" s="23"/>
      <c r="X182" s="16"/>
      <c r="Y182" s="16"/>
      <c r="Z182" s="24"/>
      <c r="AA182" s="16"/>
      <c r="AB182" s="16"/>
      <c r="AC182" s="16"/>
    </row>
    <row r="183">
      <c r="A183" s="16"/>
      <c r="B183" s="16"/>
      <c r="C183" s="16"/>
      <c r="D183" s="16"/>
      <c r="E183" s="16"/>
      <c r="F183" s="18"/>
      <c r="G183" s="16"/>
      <c r="H183" s="16"/>
      <c r="I183" s="16"/>
      <c r="J183" s="16"/>
      <c r="K183" s="16"/>
      <c r="L183" s="16"/>
      <c r="M183" s="16"/>
      <c r="N183" s="16"/>
      <c r="O183" s="20"/>
      <c r="P183" s="20"/>
      <c r="Q183" s="20"/>
      <c r="R183" s="21"/>
      <c r="S183" s="20"/>
      <c r="T183" s="22"/>
      <c r="U183" s="22"/>
      <c r="V183" s="23"/>
      <c r="W183" s="23"/>
      <c r="X183" s="16"/>
      <c r="Y183" s="16"/>
      <c r="Z183" s="24"/>
      <c r="AA183" s="16"/>
      <c r="AB183" s="16"/>
      <c r="AC183" s="16"/>
    </row>
    <row r="184">
      <c r="A184" s="16"/>
      <c r="B184" s="16"/>
      <c r="C184" s="16"/>
      <c r="D184" s="16"/>
      <c r="E184" s="16"/>
      <c r="F184" s="18"/>
      <c r="G184" s="16"/>
      <c r="H184" s="16"/>
      <c r="I184" s="16"/>
      <c r="J184" s="16"/>
      <c r="K184" s="16"/>
      <c r="L184" s="16"/>
      <c r="M184" s="16"/>
      <c r="N184" s="16"/>
      <c r="O184" s="20"/>
      <c r="P184" s="20"/>
      <c r="Q184" s="20"/>
      <c r="R184" s="21"/>
      <c r="S184" s="20"/>
      <c r="T184" s="22"/>
      <c r="U184" s="22"/>
      <c r="V184" s="23"/>
      <c r="W184" s="23"/>
      <c r="X184" s="16"/>
      <c r="Y184" s="16"/>
      <c r="Z184" s="24"/>
      <c r="AA184" s="16"/>
      <c r="AB184" s="16"/>
      <c r="AC184" s="16"/>
    </row>
    <row r="185">
      <c r="A185" s="16"/>
      <c r="B185" s="16"/>
      <c r="C185" s="16"/>
      <c r="D185" s="16"/>
      <c r="E185" s="16"/>
      <c r="F185" s="18"/>
      <c r="G185" s="16"/>
      <c r="H185" s="16"/>
      <c r="I185" s="16"/>
      <c r="J185" s="16"/>
      <c r="K185" s="16"/>
      <c r="L185" s="16"/>
      <c r="M185" s="16"/>
      <c r="N185" s="16"/>
      <c r="O185" s="20"/>
      <c r="P185" s="20"/>
      <c r="Q185" s="20"/>
      <c r="R185" s="21"/>
      <c r="S185" s="20"/>
      <c r="T185" s="22"/>
      <c r="U185" s="22"/>
      <c r="V185" s="23"/>
      <c r="W185" s="23"/>
      <c r="X185" s="16"/>
      <c r="Y185" s="16"/>
      <c r="Z185" s="24"/>
      <c r="AA185" s="16"/>
      <c r="AB185" s="16"/>
      <c r="AC185" s="16"/>
    </row>
    <row r="186">
      <c r="A186" s="16"/>
      <c r="B186" s="16"/>
      <c r="C186" s="16"/>
      <c r="D186" s="16"/>
      <c r="E186" s="16"/>
      <c r="F186" s="18"/>
      <c r="G186" s="16"/>
      <c r="H186" s="16"/>
      <c r="I186" s="16"/>
      <c r="J186" s="16"/>
      <c r="K186" s="16"/>
      <c r="L186" s="16"/>
      <c r="M186" s="16"/>
      <c r="N186" s="16"/>
      <c r="O186" s="20"/>
      <c r="P186" s="20"/>
      <c r="Q186" s="20"/>
      <c r="R186" s="21"/>
      <c r="S186" s="20"/>
      <c r="T186" s="22"/>
      <c r="U186" s="22"/>
      <c r="V186" s="23"/>
      <c r="W186" s="23"/>
      <c r="X186" s="16"/>
      <c r="Y186" s="16"/>
      <c r="Z186" s="24"/>
      <c r="AA186" s="16"/>
      <c r="AB186" s="16"/>
      <c r="AC186" s="16"/>
    </row>
    <row r="187">
      <c r="A187" s="16"/>
      <c r="B187" s="16"/>
      <c r="C187" s="16"/>
      <c r="D187" s="16"/>
      <c r="E187" s="16"/>
      <c r="F187" s="18"/>
      <c r="G187" s="16"/>
      <c r="H187" s="16"/>
      <c r="I187" s="16"/>
      <c r="J187" s="16"/>
      <c r="K187" s="16"/>
      <c r="L187" s="16"/>
      <c r="M187" s="16"/>
      <c r="N187" s="16"/>
      <c r="O187" s="20"/>
      <c r="P187" s="20"/>
      <c r="Q187" s="20"/>
      <c r="R187" s="21"/>
      <c r="S187" s="20"/>
      <c r="T187" s="22"/>
      <c r="U187" s="22"/>
      <c r="V187" s="23"/>
      <c r="W187" s="23"/>
      <c r="X187" s="16"/>
      <c r="Y187" s="16"/>
      <c r="Z187" s="24"/>
      <c r="AA187" s="16"/>
      <c r="AB187" s="16"/>
      <c r="AC187" s="16"/>
    </row>
    <row r="188">
      <c r="A188" s="16"/>
      <c r="B188" s="16"/>
      <c r="C188" s="16"/>
      <c r="D188" s="16"/>
      <c r="E188" s="16"/>
      <c r="F188" s="18"/>
      <c r="G188" s="16"/>
      <c r="H188" s="16"/>
      <c r="I188" s="16"/>
      <c r="J188" s="16"/>
      <c r="K188" s="16"/>
      <c r="L188" s="16"/>
      <c r="M188" s="16"/>
      <c r="N188" s="16"/>
      <c r="O188" s="20"/>
      <c r="P188" s="20"/>
      <c r="Q188" s="20"/>
      <c r="R188" s="21"/>
      <c r="S188" s="20"/>
      <c r="T188" s="22"/>
      <c r="U188" s="22"/>
      <c r="V188" s="23"/>
      <c r="W188" s="23"/>
      <c r="X188" s="16"/>
      <c r="Y188" s="16"/>
      <c r="Z188" s="24"/>
      <c r="AA188" s="16"/>
      <c r="AB188" s="16"/>
      <c r="AC188" s="16"/>
    </row>
    <row r="189">
      <c r="A189" s="16"/>
      <c r="B189" s="16"/>
      <c r="C189" s="16"/>
      <c r="D189" s="16"/>
      <c r="E189" s="16"/>
      <c r="F189" s="18"/>
      <c r="G189" s="16"/>
      <c r="H189" s="16"/>
      <c r="I189" s="16"/>
      <c r="J189" s="16"/>
      <c r="K189" s="16"/>
      <c r="L189" s="16"/>
      <c r="M189" s="16"/>
      <c r="N189" s="16"/>
      <c r="O189" s="20"/>
      <c r="P189" s="20"/>
      <c r="Q189" s="20"/>
      <c r="R189" s="21"/>
      <c r="S189" s="20"/>
      <c r="T189" s="22"/>
      <c r="U189" s="22"/>
      <c r="V189" s="23"/>
      <c r="W189" s="23"/>
      <c r="X189" s="16"/>
      <c r="Y189" s="16"/>
      <c r="Z189" s="24"/>
      <c r="AA189" s="16"/>
      <c r="AB189" s="16"/>
      <c r="AC189" s="16"/>
    </row>
    <row r="190">
      <c r="A190" s="16"/>
      <c r="B190" s="16"/>
      <c r="C190" s="16"/>
      <c r="D190" s="16"/>
      <c r="E190" s="16"/>
      <c r="F190" s="18"/>
      <c r="G190" s="16"/>
      <c r="H190" s="16"/>
      <c r="I190" s="16"/>
      <c r="J190" s="16"/>
      <c r="K190" s="16"/>
      <c r="L190" s="16"/>
      <c r="M190" s="16"/>
      <c r="N190" s="16"/>
      <c r="O190" s="20"/>
      <c r="P190" s="20"/>
      <c r="Q190" s="20"/>
      <c r="R190" s="21"/>
      <c r="S190" s="20"/>
      <c r="T190" s="22"/>
      <c r="U190" s="22"/>
      <c r="V190" s="23"/>
      <c r="W190" s="23"/>
      <c r="X190" s="16"/>
      <c r="Y190" s="16"/>
      <c r="Z190" s="24"/>
      <c r="AA190" s="16"/>
      <c r="AB190" s="16"/>
      <c r="AC190" s="16"/>
    </row>
    <row r="191">
      <c r="A191" s="16"/>
      <c r="B191" s="16"/>
      <c r="C191" s="16"/>
      <c r="D191" s="16"/>
      <c r="E191" s="16"/>
      <c r="F191" s="18"/>
      <c r="G191" s="16"/>
      <c r="H191" s="16"/>
      <c r="I191" s="16"/>
      <c r="J191" s="16"/>
      <c r="K191" s="16"/>
      <c r="L191" s="16"/>
      <c r="M191" s="16"/>
      <c r="N191" s="16"/>
      <c r="O191" s="20"/>
      <c r="P191" s="20"/>
      <c r="Q191" s="20"/>
      <c r="R191" s="21"/>
      <c r="S191" s="20"/>
      <c r="T191" s="22"/>
      <c r="U191" s="22"/>
      <c r="V191" s="23"/>
      <c r="W191" s="23"/>
      <c r="X191" s="16"/>
      <c r="Y191" s="16"/>
      <c r="Z191" s="24"/>
      <c r="AA191" s="16"/>
      <c r="AB191" s="16"/>
      <c r="AC191" s="16"/>
    </row>
    <row r="192">
      <c r="A192" s="16"/>
      <c r="B192" s="16"/>
      <c r="C192" s="16"/>
      <c r="D192" s="16"/>
      <c r="E192" s="16"/>
      <c r="F192" s="18"/>
      <c r="G192" s="16"/>
      <c r="H192" s="16"/>
      <c r="I192" s="16"/>
      <c r="J192" s="16"/>
      <c r="K192" s="16"/>
      <c r="L192" s="16"/>
      <c r="M192" s="16"/>
      <c r="N192" s="16"/>
      <c r="O192" s="20"/>
      <c r="P192" s="20"/>
      <c r="Q192" s="20"/>
      <c r="R192" s="21"/>
      <c r="S192" s="20"/>
      <c r="T192" s="22"/>
      <c r="U192" s="22"/>
      <c r="V192" s="23"/>
      <c r="W192" s="23"/>
      <c r="X192" s="16"/>
      <c r="Y192" s="16"/>
      <c r="Z192" s="24"/>
      <c r="AA192" s="16"/>
      <c r="AB192" s="16"/>
      <c r="AC192" s="16"/>
    </row>
    <row r="193">
      <c r="A193" s="16"/>
      <c r="B193" s="16"/>
      <c r="C193" s="16"/>
      <c r="D193" s="16"/>
      <c r="E193" s="16"/>
      <c r="F193" s="18"/>
      <c r="G193" s="16"/>
      <c r="H193" s="16"/>
      <c r="I193" s="16"/>
      <c r="J193" s="16"/>
      <c r="K193" s="16"/>
      <c r="L193" s="16"/>
      <c r="M193" s="16"/>
      <c r="N193" s="16"/>
      <c r="O193" s="20"/>
      <c r="P193" s="20"/>
      <c r="Q193" s="20"/>
      <c r="R193" s="21"/>
      <c r="S193" s="20"/>
      <c r="T193" s="22"/>
      <c r="U193" s="22"/>
      <c r="V193" s="23"/>
      <c r="W193" s="23"/>
      <c r="X193" s="16"/>
      <c r="Y193" s="16"/>
      <c r="Z193" s="24"/>
      <c r="AA193" s="16"/>
      <c r="AB193" s="16"/>
      <c r="AC193" s="16"/>
    </row>
    <row r="194">
      <c r="A194" s="16"/>
      <c r="B194" s="16"/>
      <c r="C194" s="16"/>
      <c r="D194" s="16"/>
      <c r="E194" s="16"/>
      <c r="F194" s="18"/>
      <c r="G194" s="16"/>
      <c r="H194" s="16"/>
      <c r="I194" s="16"/>
      <c r="J194" s="16"/>
      <c r="K194" s="16"/>
      <c r="L194" s="16"/>
      <c r="M194" s="16"/>
      <c r="N194" s="16"/>
      <c r="O194" s="20"/>
      <c r="P194" s="20"/>
      <c r="Q194" s="20"/>
      <c r="R194" s="21"/>
      <c r="S194" s="20"/>
      <c r="T194" s="22"/>
      <c r="U194" s="22"/>
      <c r="V194" s="23"/>
      <c r="W194" s="23"/>
      <c r="X194" s="16"/>
      <c r="Y194" s="16"/>
      <c r="Z194" s="24"/>
      <c r="AA194" s="16"/>
      <c r="AB194" s="16"/>
      <c r="AC194" s="16"/>
    </row>
    <row r="195">
      <c r="A195" s="16"/>
      <c r="B195" s="16"/>
      <c r="C195" s="16"/>
      <c r="D195" s="16"/>
      <c r="E195" s="16"/>
      <c r="F195" s="18"/>
      <c r="G195" s="16"/>
      <c r="H195" s="16"/>
      <c r="I195" s="16"/>
      <c r="J195" s="16"/>
      <c r="K195" s="16"/>
      <c r="L195" s="16"/>
      <c r="M195" s="16"/>
      <c r="N195" s="16"/>
      <c r="O195" s="20"/>
      <c r="P195" s="20"/>
      <c r="Q195" s="20"/>
      <c r="R195" s="21"/>
      <c r="S195" s="20"/>
      <c r="T195" s="22"/>
      <c r="U195" s="22"/>
      <c r="V195" s="23"/>
      <c r="W195" s="23"/>
      <c r="X195" s="16"/>
      <c r="Y195" s="16"/>
      <c r="Z195" s="24"/>
      <c r="AA195" s="16"/>
      <c r="AB195" s="16"/>
      <c r="AC195" s="16"/>
    </row>
    <row r="196">
      <c r="A196" s="16"/>
      <c r="B196" s="16"/>
      <c r="C196" s="16"/>
      <c r="D196" s="16"/>
      <c r="E196" s="16"/>
      <c r="F196" s="18"/>
      <c r="G196" s="16"/>
      <c r="H196" s="16"/>
      <c r="I196" s="16"/>
      <c r="J196" s="16"/>
      <c r="K196" s="16"/>
      <c r="L196" s="16"/>
      <c r="M196" s="16"/>
      <c r="N196" s="16"/>
      <c r="O196" s="20"/>
      <c r="P196" s="20"/>
      <c r="Q196" s="20"/>
      <c r="R196" s="21"/>
      <c r="S196" s="20"/>
      <c r="T196" s="22"/>
      <c r="U196" s="22"/>
      <c r="V196" s="23"/>
      <c r="W196" s="23"/>
      <c r="X196" s="16"/>
      <c r="Y196" s="16"/>
      <c r="Z196" s="24"/>
      <c r="AA196" s="16"/>
      <c r="AB196" s="16"/>
      <c r="AC196" s="16"/>
    </row>
    <row r="197">
      <c r="A197" s="16"/>
      <c r="B197" s="16"/>
      <c r="C197" s="16"/>
      <c r="D197" s="16"/>
      <c r="E197" s="16"/>
      <c r="F197" s="18"/>
      <c r="G197" s="16"/>
      <c r="H197" s="16"/>
      <c r="I197" s="16"/>
      <c r="J197" s="16"/>
      <c r="K197" s="16"/>
      <c r="L197" s="16"/>
      <c r="M197" s="16"/>
      <c r="N197" s="16"/>
      <c r="O197" s="20"/>
      <c r="P197" s="20"/>
      <c r="Q197" s="20"/>
      <c r="R197" s="21"/>
      <c r="S197" s="20"/>
      <c r="T197" s="22"/>
      <c r="U197" s="22"/>
      <c r="V197" s="23"/>
      <c r="W197" s="23"/>
      <c r="X197" s="16"/>
      <c r="Y197" s="16"/>
      <c r="Z197" s="24"/>
      <c r="AA197" s="16"/>
      <c r="AB197" s="16"/>
      <c r="AC197" s="16"/>
    </row>
    <row r="198">
      <c r="A198" s="16"/>
      <c r="B198" s="16"/>
      <c r="C198" s="16"/>
      <c r="D198" s="16"/>
      <c r="E198" s="16"/>
      <c r="F198" s="18"/>
      <c r="G198" s="16"/>
      <c r="H198" s="16"/>
      <c r="I198" s="16"/>
      <c r="J198" s="16"/>
      <c r="K198" s="16"/>
      <c r="L198" s="16"/>
      <c r="M198" s="16"/>
      <c r="N198" s="16"/>
      <c r="O198" s="20"/>
      <c r="P198" s="20"/>
      <c r="Q198" s="20"/>
      <c r="R198" s="21"/>
      <c r="S198" s="20"/>
      <c r="T198" s="22"/>
      <c r="U198" s="22"/>
      <c r="V198" s="23"/>
      <c r="W198" s="23"/>
      <c r="X198" s="16"/>
      <c r="Y198" s="16"/>
      <c r="Z198" s="24"/>
      <c r="AA198" s="16"/>
      <c r="AB198" s="16"/>
      <c r="AC198" s="16"/>
    </row>
    <row r="199">
      <c r="A199" s="16"/>
      <c r="B199" s="16"/>
      <c r="C199" s="16"/>
      <c r="D199" s="16"/>
      <c r="E199" s="16"/>
      <c r="F199" s="18"/>
      <c r="G199" s="16"/>
      <c r="H199" s="16"/>
      <c r="I199" s="16"/>
      <c r="J199" s="16"/>
      <c r="K199" s="16"/>
      <c r="L199" s="16"/>
      <c r="M199" s="16"/>
      <c r="N199" s="16"/>
      <c r="O199" s="20"/>
      <c r="P199" s="20"/>
      <c r="Q199" s="20"/>
      <c r="R199" s="21"/>
      <c r="S199" s="20"/>
      <c r="T199" s="22"/>
      <c r="U199" s="22"/>
      <c r="V199" s="23"/>
      <c r="W199" s="23"/>
      <c r="X199" s="16"/>
      <c r="Y199" s="16"/>
      <c r="Z199" s="24"/>
      <c r="AA199" s="16"/>
      <c r="AB199" s="16"/>
      <c r="AC199" s="16"/>
    </row>
    <row r="200">
      <c r="A200" s="16"/>
      <c r="B200" s="16"/>
      <c r="C200" s="16"/>
      <c r="D200" s="16"/>
      <c r="E200" s="16"/>
      <c r="F200" s="18"/>
      <c r="G200" s="16"/>
      <c r="H200" s="16"/>
      <c r="I200" s="16"/>
      <c r="J200" s="16"/>
      <c r="K200" s="16"/>
      <c r="L200" s="16"/>
      <c r="M200" s="16"/>
      <c r="N200" s="16"/>
      <c r="O200" s="20"/>
      <c r="P200" s="20"/>
      <c r="Q200" s="20"/>
      <c r="R200" s="21"/>
      <c r="S200" s="20"/>
      <c r="T200" s="22"/>
      <c r="U200" s="22"/>
      <c r="V200" s="23"/>
      <c r="W200" s="23"/>
      <c r="X200" s="16"/>
      <c r="Y200" s="16"/>
      <c r="Z200" s="24"/>
      <c r="AA200" s="16"/>
      <c r="AB200" s="16"/>
      <c r="AC200" s="16"/>
    </row>
    <row r="201">
      <c r="A201" s="16"/>
      <c r="B201" s="16"/>
      <c r="C201" s="16"/>
      <c r="D201" s="16"/>
      <c r="E201" s="16"/>
      <c r="F201" s="18"/>
      <c r="G201" s="16"/>
      <c r="H201" s="16"/>
      <c r="I201" s="16"/>
      <c r="J201" s="16"/>
      <c r="K201" s="16"/>
      <c r="L201" s="16"/>
      <c r="M201" s="16"/>
      <c r="N201" s="16"/>
      <c r="O201" s="20"/>
      <c r="P201" s="20"/>
      <c r="Q201" s="20"/>
      <c r="R201" s="21"/>
      <c r="S201" s="20"/>
      <c r="T201" s="22"/>
      <c r="U201" s="22"/>
      <c r="V201" s="23"/>
      <c r="W201" s="23"/>
      <c r="X201" s="16"/>
      <c r="Y201" s="16"/>
      <c r="Z201" s="24"/>
      <c r="AA201" s="16"/>
      <c r="AB201" s="16"/>
      <c r="AC201" s="16"/>
    </row>
    <row r="202">
      <c r="A202" s="16"/>
      <c r="B202" s="16"/>
      <c r="C202" s="16"/>
      <c r="D202" s="16"/>
      <c r="E202" s="16"/>
      <c r="F202" s="18"/>
      <c r="G202" s="16"/>
      <c r="H202" s="16"/>
      <c r="I202" s="16"/>
      <c r="J202" s="16"/>
      <c r="K202" s="16"/>
      <c r="L202" s="16"/>
      <c r="M202" s="16"/>
      <c r="N202" s="16"/>
      <c r="O202" s="20"/>
      <c r="P202" s="20"/>
      <c r="Q202" s="20"/>
      <c r="R202" s="21"/>
      <c r="S202" s="20"/>
      <c r="T202" s="22"/>
      <c r="U202" s="22"/>
      <c r="V202" s="23"/>
      <c r="W202" s="23"/>
      <c r="X202" s="16"/>
      <c r="Y202" s="16"/>
      <c r="Z202" s="24"/>
      <c r="AA202" s="16"/>
      <c r="AB202" s="16"/>
      <c r="AC202" s="16"/>
    </row>
    <row r="203">
      <c r="A203" s="16"/>
      <c r="B203" s="16"/>
      <c r="C203" s="16"/>
      <c r="D203" s="16"/>
      <c r="E203" s="16"/>
      <c r="F203" s="18"/>
      <c r="G203" s="16"/>
      <c r="H203" s="16"/>
      <c r="I203" s="16"/>
      <c r="J203" s="16"/>
      <c r="K203" s="16"/>
      <c r="L203" s="16"/>
      <c r="M203" s="16"/>
      <c r="N203" s="16"/>
      <c r="O203" s="20"/>
      <c r="P203" s="20"/>
      <c r="Q203" s="20"/>
      <c r="R203" s="21"/>
      <c r="S203" s="20"/>
      <c r="T203" s="22"/>
      <c r="U203" s="22"/>
      <c r="V203" s="23"/>
      <c r="W203" s="23"/>
      <c r="X203" s="16"/>
      <c r="Y203" s="16"/>
      <c r="Z203" s="24"/>
      <c r="AA203" s="16"/>
      <c r="AB203" s="16"/>
      <c r="AC203" s="16"/>
    </row>
    <row r="204">
      <c r="A204" s="16"/>
      <c r="B204" s="16"/>
      <c r="C204" s="16"/>
      <c r="D204" s="16"/>
      <c r="E204" s="16"/>
      <c r="F204" s="18"/>
      <c r="G204" s="16"/>
      <c r="H204" s="16"/>
      <c r="I204" s="16"/>
      <c r="J204" s="16"/>
      <c r="K204" s="16"/>
      <c r="L204" s="16"/>
      <c r="M204" s="16"/>
      <c r="N204" s="16"/>
      <c r="O204" s="20"/>
      <c r="P204" s="20"/>
      <c r="Q204" s="20"/>
      <c r="R204" s="21"/>
      <c r="S204" s="20"/>
      <c r="T204" s="22"/>
      <c r="U204" s="22"/>
      <c r="V204" s="23"/>
      <c r="W204" s="23"/>
      <c r="X204" s="16"/>
      <c r="Y204" s="16"/>
      <c r="Z204" s="24"/>
      <c r="AA204" s="16"/>
      <c r="AB204" s="16"/>
      <c r="AC204" s="16"/>
    </row>
    <row r="205">
      <c r="A205" s="16"/>
      <c r="B205" s="16"/>
      <c r="C205" s="16"/>
      <c r="D205" s="16"/>
      <c r="E205" s="16"/>
      <c r="F205" s="18"/>
      <c r="G205" s="16"/>
      <c r="H205" s="16"/>
      <c r="I205" s="16"/>
      <c r="J205" s="16"/>
      <c r="K205" s="16"/>
      <c r="L205" s="16"/>
      <c r="M205" s="16"/>
      <c r="N205" s="16"/>
      <c r="O205" s="20"/>
      <c r="P205" s="20"/>
      <c r="Q205" s="20"/>
      <c r="R205" s="21"/>
      <c r="S205" s="20"/>
      <c r="T205" s="22"/>
      <c r="U205" s="22"/>
      <c r="V205" s="23"/>
      <c r="W205" s="23"/>
      <c r="X205" s="16"/>
      <c r="Y205" s="16"/>
      <c r="Z205" s="24"/>
      <c r="AA205" s="16"/>
      <c r="AB205" s="16"/>
      <c r="AC205" s="16"/>
    </row>
    <row r="206">
      <c r="A206" s="16"/>
      <c r="B206" s="16"/>
      <c r="C206" s="16"/>
      <c r="D206" s="16"/>
      <c r="E206" s="16"/>
      <c r="F206" s="18"/>
      <c r="G206" s="16"/>
      <c r="H206" s="16"/>
      <c r="I206" s="16"/>
      <c r="J206" s="16"/>
      <c r="K206" s="16"/>
      <c r="L206" s="16"/>
      <c r="M206" s="16"/>
      <c r="N206" s="16"/>
      <c r="O206" s="20"/>
      <c r="P206" s="20"/>
      <c r="Q206" s="20"/>
      <c r="R206" s="21"/>
      <c r="S206" s="20"/>
      <c r="T206" s="22"/>
      <c r="U206" s="22"/>
      <c r="V206" s="23"/>
      <c r="W206" s="23"/>
      <c r="X206" s="16"/>
      <c r="Y206" s="16"/>
      <c r="Z206" s="24"/>
      <c r="AA206" s="16"/>
      <c r="AB206" s="16"/>
      <c r="AC206" s="16"/>
    </row>
    <row r="207">
      <c r="A207" s="16"/>
      <c r="B207" s="16"/>
      <c r="C207" s="16"/>
      <c r="D207" s="16"/>
      <c r="E207" s="16"/>
      <c r="F207" s="18"/>
      <c r="G207" s="16"/>
      <c r="H207" s="16"/>
      <c r="I207" s="16"/>
      <c r="J207" s="16"/>
      <c r="K207" s="16"/>
      <c r="L207" s="16"/>
      <c r="M207" s="16"/>
      <c r="N207" s="16"/>
      <c r="O207" s="20"/>
      <c r="P207" s="20"/>
      <c r="Q207" s="20"/>
      <c r="R207" s="21"/>
      <c r="S207" s="20"/>
      <c r="T207" s="22"/>
      <c r="U207" s="22"/>
      <c r="V207" s="23"/>
      <c r="W207" s="23"/>
      <c r="X207" s="16"/>
      <c r="Y207" s="16"/>
      <c r="Z207" s="24"/>
      <c r="AA207" s="16"/>
      <c r="AB207" s="16"/>
      <c r="AC207" s="16"/>
    </row>
    <row r="208">
      <c r="A208" s="16"/>
      <c r="B208" s="16"/>
      <c r="C208" s="16"/>
      <c r="D208" s="16"/>
      <c r="E208" s="16"/>
      <c r="F208" s="18"/>
      <c r="G208" s="16"/>
      <c r="H208" s="16"/>
      <c r="I208" s="16"/>
      <c r="J208" s="16"/>
      <c r="K208" s="16"/>
      <c r="L208" s="16"/>
      <c r="M208" s="16"/>
      <c r="N208" s="16"/>
      <c r="O208" s="20"/>
      <c r="P208" s="20"/>
      <c r="Q208" s="20"/>
      <c r="R208" s="21"/>
      <c r="S208" s="20"/>
      <c r="T208" s="22"/>
      <c r="U208" s="22"/>
      <c r="V208" s="23"/>
      <c r="W208" s="23"/>
      <c r="X208" s="16"/>
      <c r="Y208" s="16"/>
      <c r="Z208" s="24"/>
      <c r="AA208" s="16"/>
      <c r="AB208" s="16"/>
      <c r="AC208" s="16"/>
    </row>
    <row r="209">
      <c r="A209" s="16"/>
      <c r="B209" s="16"/>
      <c r="C209" s="16"/>
      <c r="D209" s="16"/>
      <c r="E209" s="16"/>
      <c r="F209" s="18"/>
      <c r="G209" s="16"/>
      <c r="H209" s="16"/>
      <c r="I209" s="16"/>
      <c r="J209" s="16"/>
      <c r="K209" s="16"/>
      <c r="L209" s="16"/>
      <c r="M209" s="16"/>
      <c r="N209" s="16"/>
      <c r="O209" s="20"/>
      <c r="P209" s="20"/>
      <c r="Q209" s="20"/>
      <c r="R209" s="21"/>
      <c r="S209" s="20"/>
      <c r="T209" s="22"/>
      <c r="U209" s="22"/>
      <c r="V209" s="23"/>
      <c r="W209" s="23"/>
      <c r="X209" s="16"/>
      <c r="Y209" s="16"/>
      <c r="Z209" s="24"/>
      <c r="AA209" s="16"/>
      <c r="AB209" s="16"/>
      <c r="AC209" s="16"/>
    </row>
    <row r="210">
      <c r="A210" s="16"/>
      <c r="B210" s="16"/>
      <c r="C210" s="16"/>
      <c r="D210" s="16"/>
      <c r="E210" s="16"/>
      <c r="F210" s="18"/>
      <c r="G210" s="16"/>
      <c r="H210" s="16"/>
      <c r="I210" s="16"/>
      <c r="J210" s="16"/>
      <c r="K210" s="16"/>
      <c r="L210" s="16"/>
      <c r="M210" s="16"/>
      <c r="N210" s="16"/>
      <c r="O210" s="20"/>
      <c r="P210" s="20"/>
      <c r="Q210" s="20"/>
      <c r="R210" s="21"/>
      <c r="S210" s="20"/>
      <c r="T210" s="22"/>
      <c r="U210" s="22"/>
      <c r="V210" s="23"/>
      <c r="W210" s="23"/>
      <c r="X210" s="16"/>
      <c r="Y210" s="16"/>
      <c r="Z210" s="24"/>
      <c r="AA210" s="16"/>
      <c r="AB210" s="16"/>
      <c r="AC210" s="16"/>
    </row>
    <row r="211">
      <c r="A211" s="16"/>
      <c r="B211" s="16"/>
      <c r="C211" s="16"/>
      <c r="D211" s="16"/>
      <c r="E211" s="16"/>
      <c r="F211" s="18"/>
      <c r="G211" s="16"/>
      <c r="H211" s="16"/>
      <c r="I211" s="16"/>
      <c r="J211" s="16"/>
      <c r="K211" s="16"/>
      <c r="L211" s="16"/>
      <c r="M211" s="16"/>
      <c r="N211" s="16"/>
      <c r="O211" s="20"/>
      <c r="P211" s="20"/>
      <c r="Q211" s="20"/>
      <c r="R211" s="21"/>
      <c r="S211" s="20"/>
      <c r="T211" s="22"/>
      <c r="U211" s="22"/>
      <c r="V211" s="23"/>
      <c r="W211" s="23"/>
      <c r="X211" s="16"/>
      <c r="Y211" s="16"/>
      <c r="Z211" s="24"/>
      <c r="AA211" s="16"/>
      <c r="AB211" s="16"/>
      <c r="AC211" s="16"/>
    </row>
    <row r="212">
      <c r="A212" s="16"/>
      <c r="B212" s="16"/>
      <c r="C212" s="16"/>
      <c r="D212" s="16"/>
      <c r="E212" s="16"/>
      <c r="F212" s="18"/>
      <c r="G212" s="16"/>
      <c r="H212" s="16"/>
      <c r="I212" s="16"/>
      <c r="J212" s="16"/>
      <c r="K212" s="16"/>
      <c r="L212" s="16"/>
      <c r="M212" s="16"/>
      <c r="N212" s="16"/>
      <c r="O212" s="20"/>
      <c r="P212" s="20"/>
      <c r="Q212" s="20"/>
      <c r="R212" s="21"/>
      <c r="S212" s="20"/>
      <c r="T212" s="22"/>
      <c r="U212" s="22"/>
      <c r="V212" s="23"/>
      <c r="W212" s="23"/>
      <c r="X212" s="16"/>
      <c r="Y212" s="16"/>
      <c r="Z212" s="24"/>
      <c r="AA212" s="16"/>
      <c r="AB212" s="16"/>
      <c r="AC212" s="16"/>
    </row>
    <row r="213">
      <c r="A213" s="16"/>
      <c r="B213" s="16"/>
      <c r="C213" s="16"/>
      <c r="D213" s="16"/>
      <c r="E213" s="16"/>
      <c r="F213" s="18"/>
      <c r="G213" s="16"/>
      <c r="H213" s="16"/>
      <c r="I213" s="16"/>
      <c r="J213" s="16"/>
      <c r="K213" s="16"/>
      <c r="L213" s="16"/>
      <c r="M213" s="16"/>
      <c r="N213" s="16"/>
      <c r="O213" s="20"/>
      <c r="P213" s="20"/>
      <c r="Q213" s="20"/>
      <c r="R213" s="21"/>
      <c r="S213" s="20"/>
      <c r="T213" s="22"/>
      <c r="U213" s="22"/>
      <c r="V213" s="23"/>
      <c r="W213" s="23"/>
      <c r="X213" s="16"/>
      <c r="Y213" s="16"/>
      <c r="Z213" s="24"/>
      <c r="AA213" s="16"/>
      <c r="AB213" s="16"/>
      <c r="AC213" s="16"/>
    </row>
    <row r="214">
      <c r="A214" s="16"/>
      <c r="B214" s="16"/>
      <c r="C214" s="16"/>
      <c r="D214" s="16"/>
      <c r="E214" s="16"/>
      <c r="F214" s="18"/>
      <c r="G214" s="16"/>
      <c r="H214" s="16"/>
      <c r="I214" s="16"/>
      <c r="J214" s="16"/>
      <c r="K214" s="16"/>
      <c r="L214" s="16"/>
      <c r="M214" s="16"/>
      <c r="N214" s="16"/>
      <c r="O214" s="20"/>
      <c r="P214" s="20"/>
      <c r="Q214" s="20"/>
      <c r="R214" s="21"/>
      <c r="S214" s="20"/>
      <c r="T214" s="22"/>
      <c r="U214" s="22"/>
      <c r="V214" s="23"/>
      <c r="W214" s="23"/>
      <c r="X214" s="16"/>
      <c r="Y214" s="16"/>
      <c r="Z214" s="24"/>
      <c r="AA214" s="16"/>
      <c r="AB214" s="16"/>
      <c r="AC214" s="16"/>
    </row>
    <row r="215">
      <c r="A215" s="16"/>
      <c r="B215" s="16"/>
      <c r="C215" s="16"/>
      <c r="D215" s="16"/>
      <c r="E215" s="16"/>
      <c r="F215" s="18"/>
      <c r="G215" s="16"/>
      <c r="H215" s="16"/>
      <c r="I215" s="16"/>
      <c r="J215" s="16"/>
      <c r="K215" s="16"/>
      <c r="L215" s="16"/>
      <c r="M215" s="16"/>
      <c r="N215" s="16"/>
      <c r="O215" s="20"/>
      <c r="P215" s="20"/>
      <c r="Q215" s="20"/>
      <c r="R215" s="21"/>
      <c r="S215" s="20"/>
      <c r="T215" s="22"/>
      <c r="U215" s="22"/>
      <c r="V215" s="23"/>
      <c r="W215" s="23"/>
      <c r="X215" s="16"/>
      <c r="Y215" s="16"/>
      <c r="Z215" s="24"/>
      <c r="AA215" s="16"/>
      <c r="AB215" s="16"/>
      <c r="AC215" s="16"/>
    </row>
    <row r="216">
      <c r="A216" s="16"/>
      <c r="B216" s="16"/>
      <c r="C216" s="16"/>
      <c r="D216" s="16"/>
      <c r="E216" s="16"/>
      <c r="F216" s="18"/>
      <c r="G216" s="16"/>
      <c r="H216" s="16"/>
      <c r="I216" s="16"/>
      <c r="J216" s="16"/>
      <c r="K216" s="16"/>
      <c r="L216" s="16"/>
      <c r="M216" s="16"/>
      <c r="N216" s="16"/>
      <c r="O216" s="20"/>
      <c r="P216" s="20"/>
      <c r="Q216" s="20"/>
      <c r="R216" s="21"/>
      <c r="S216" s="20"/>
      <c r="T216" s="22"/>
      <c r="U216" s="22"/>
      <c r="V216" s="23"/>
      <c r="W216" s="23"/>
      <c r="X216" s="16"/>
      <c r="Y216" s="16"/>
      <c r="Z216" s="24"/>
      <c r="AA216" s="16"/>
      <c r="AB216" s="16"/>
      <c r="AC216" s="16"/>
    </row>
    <row r="217">
      <c r="A217" s="16"/>
      <c r="B217" s="16"/>
      <c r="C217" s="16"/>
      <c r="D217" s="16"/>
      <c r="E217" s="16"/>
      <c r="F217" s="18"/>
      <c r="G217" s="16"/>
      <c r="H217" s="16"/>
      <c r="I217" s="16"/>
      <c r="J217" s="16"/>
      <c r="K217" s="16"/>
      <c r="L217" s="16"/>
      <c r="M217" s="16"/>
      <c r="N217" s="16"/>
      <c r="O217" s="20"/>
      <c r="P217" s="20"/>
      <c r="Q217" s="20"/>
      <c r="R217" s="21"/>
      <c r="S217" s="20"/>
      <c r="T217" s="22"/>
      <c r="U217" s="22"/>
      <c r="V217" s="23"/>
      <c r="W217" s="23"/>
      <c r="X217" s="16"/>
      <c r="Y217" s="16"/>
      <c r="Z217" s="24"/>
      <c r="AA217" s="16"/>
      <c r="AB217" s="16"/>
      <c r="AC217" s="16"/>
    </row>
    <row r="218">
      <c r="A218" s="16"/>
      <c r="B218" s="16"/>
      <c r="C218" s="16"/>
      <c r="D218" s="16"/>
      <c r="E218" s="16"/>
      <c r="F218" s="18"/>
      <c r="G218" s="16"/>
      <c r="H218" s="16"/>
      <c r="I218" s="16"/>
      <c r="J218" s="16"/>
      <c r="K218" s="16"/>
      <c r="L218" s="16"/>
      <c r="M218" s="16"/>
      <c r="N218" s="16"/>
      <c r="O218" s="20"/>
      <c r="P218" s="20"/>
      <c r="Q218" s="20"/>
      <c r="R218" s="21"/>
      <c r="S218" s="20"/>
      <c r="T218" s="22"/>
      <c r="U218" s="22"/>
      <c r="V218" s="23"/>
      <c r="W218" s="23"/>
      <c r="X218" s="16"/>
      <c r="Y218" s="16"/>
      <c r="Z218" s="24"/>
      <c r="AA218" s="16"/>
      <c r="AB218" s="16"/>
      <c r="AC218" s="16"/>
    </row>
    <row r="219">
      <c r="A219" s="16"/>
      <c r="B219" s="16"/>
      <c r="C219" s="16"/>
      <c r="D219" s="16"/>
      <c r="E219" s="16"/>
      <c r="F219" s="18"/>
      <c r="G219" s="16"/>
      <c r="H219" s="16"/>
      <c r="I219" s="16"/>
      <c r="J219" s="16"/>
      <c r="K219" s="16"/>
      <c r="L219" s="16"/>
      <c r="M219" s="16"/>
      <c r="N219" s="16"/>
      <c r="O219" s="20"/>
      <c r="P219" s="20"/>
      <c r="Q219" s="20"/>
      <c r="R219" s="21"/>
      <c r="S219" s="20"/>
      <c r="T219" s="22"/>
      <c r="U219" s="22"/>
      <c r="V219" s="23"/>
      <c r="W219" s="23"/>
      <c r="X219" s="16"/>
      <c r="Y219" s="16"/>
      <c r="Z219" s="24"/>
      <c r="AA219" s="16"/>
      <c r="AB219" s="16"/>
      <c r="AC219" s="16"/>
    </row>
    <row r="220">
      <c r="A220" s="16"/>
      <c r="B220" s="16"/>
      <c r="C220" s="16"/>
      <c r="D220" s="16"/>
      <c r="E220" s="16"/>
      <c r="F220" s="18"/>
      <c r="G220" s="16"/>
      <c r="H220" s="16"/>
      <c r="I220" s="16"/>
      <c r="J220" s="16"/>
      <c r="K220" s="16"/>
      <c r="L220" s="16"/>
      <c r="M220" s="16"/>
      <c r="N220" s="16"/>
      <c r="O220" s="20"/>
      <c r="P220" s="20"/>
      <c r="Q220" s="20"/>
      <c r="R220" s="21"/>
      <c r="S220" s="20"/>
      <c r="T220" s="22"/>
      <c r="U220" s="22"/>
      <c r="V220" s="23"/>
      <c r="W220" s="23"/>
      <c r="X220" s="16"/>
      <c r="Y220" s="16"/>
      <c r="Z220" s="24"/>
      <c r="AA220" s="16"/>
      <c r="AB220" s="16"/>
      <c r="AC220" s="16"/>
    </row>
    <row r="221">
      <c r="A221" s="16"/>
      <c r="B221" s="16"/>
      <c r="C221" s="16"/>
      <c r="D221" s="16"/>
      <c r="E221" s="16"/>
      <c r="F221" s="18"/>
      <c r="G221" s="16"/>
      <c r="H221" s="16"/>
      <c r="I221" s="16"/>
      <c r="J221" s="16"/>
      <c r="K221" s="16"/>
      <c r="L221" s="16"/>
      <c r="M221" s="16"/>
      <c r="N221" s="16"/>
      <c r="O221" s="20"/>
      <c r="P221" s="20"/>
      <c r="Q221" s="20"/>
      <c r="R221" s="21"/>
      <c r="S221" s="20"/>
      <c r="T221" s="22"/>
      <c r="U221" s="22"/>
      <c r="V221" s="23"/>
      <c r="W221" s="23"/>
      <c r="X221" s="16"/>
      <c r="Y221" s="16"/>
      <c r="Z221" s="24"/>
      <c r="AA221" s="16"/>
      <c r="AB221" s="16"/>
      <c r="AC221" s="16"/>
    </row>
    <row r="222">
      <c r="A222" s="16"/>
      <c r="B222" s="16"/>
      <c r="C222" s="16"/>
      <c r="D222" s="16"/>
      <c r="E222" s="16"/>
      <c r="F222" s="18"/>
      <c r="G222" s="16"/>
      <c r="H222" s="16"/>
      <c r="I222" s="16"/>
      <c r="J222" s="16"/>
      <c r="K222" s="16"/>
      <c r="L222" s="16"/>
      <c r="M222" s="16"/>
      <c r="N222" s="16"/>
      <c r="O222" s="20"/>
      <c r="P222" s="20"/>
      <c r="Q222" s="20"/>
      <c r="R222" s="21"/>
      <c r="S222" s="20"/>
      <c r="T222" s="22"/>
      <c r="U222" s="22"/>
      <c r="V222" s="23"/>
      <c r="W222" s="23"/>
      <c r="X222" s="16"/>
      <c r="Y222" s="16"/>
      <c r="Z222" s="24"/>
      <c r="AA222" s="16"/>
      <c r="AB222" s="16"/>
      <c r="AC222" s="16"/>
    </row>
    <row r="223">
      <c r="A223" s="16"/>
      <c r="B223" s="16"/>
      <c r="C223" s="16"/>
      <c r="D223" s="16"/>
      <c r="E223" s="16"/>
      <c r="F223" s="18"/>
      <c r="G223" s="16"/>
      <c r="H223" s="16"/>
      <c r="I223" s="16"/>
      <c r="J223" s="16"/>
      <c r="K223" s="16"/>
      <c r="L223" s="16"/>
      <c r="M223" s="16"/>
      <c r="N223" s="16"/>
      <c r="O223" s="20"/>
      <c r="P223" s="20"/>
      <c r="Q223" s="20"/>
      <c r="R223" s="21"/>
      <c r="S223" s="20"/>
      <c r="T223" s="22"/>
      <c r="U223" s="22"/>
      <c r="V223" s="23"/>
      <c r="W223" s="23"/>
      <c r="X223" s="16"/>
      <c r="Y223" s="16"/>
      <c r="Z223" s="24"/>
      <c r="AA223" s="16"/>
      <c r="AB223" s="16"/>
      <c r="AC223" s="16"/>
    </row>
    <row r="224">
      <c r="A224" s="16"/>
      <c r="B224" s="16"/>
      <c r="C224" s="16"/>
      <c r="D224" s="16"/>
      <c r="E224" s="16"/>
      <c r="F224" s="18"/>
      <c r="G224" s="16"/>
      <c r="H224" s="16"/>
      <c r="I224" s="16"/>
      <c r="J224" s="16"/>
      <c r="K224" s="16"/>
      <c r="L224" s="16"/>
      <c r="M224" s="16"/>
      <c r="N224" s="16"/>
      <c r="O224" s="20"/>
      <c r="P224" s="20"/>
      <c r="Q224" s="20"/>
      <c r="R224" s="21"/>
      <c r="S224" s="20"/>
      <c r="T224" s="22"/>
      <c r="U224" s="22"/>
      <c r="V224" s="23"/>
      <c r="W224" s="23"/>
      <c r="X224" s="16"/>
      <c r="Y224" s="16"/>
      <c r="Z224" s="24"/>
      <c r="AA224" s="16"/>
      <c r="AB224" s="16"/>
      <c r="AC224" s="16"/>
    </row>
    <row r="225">
      <c r="A225" s="16"/>
      <c r="B225" s="16"/>
      <c r="C225" s="16"/>
      <c r="D225" s="16"/>
      <c r="E225" s="16"/>
      <c r="F225" s="18"/>
      <c r="G225" s="16"/>
      <c r="H225" s="16"/>
      <c r="I225" s="16"/>
      <c r="J225" s="16"/>
      <c r="K225" s="16"/>
      <c r="L225" s="16"/>
      <c r="M225" s="16"/>
      <c r="N225" s="16"/>
      <c r="O225" s="20"/>
      <c r="P225" s="20"/>
      <c r="Q225" s="20"/>
      <c r="R225" s="21"/>
      <c r="S225" s="20"/>
      <c r="T225" s="22"/>
      <c r="U225" s="22"/>
      <c r="V225" s="23"/>
      <c r="W225" s="23"/>
      <c r="X225" s="16"/>
      <c r="Y225" s="16"/>
      <c r="Z225" s="24"/>
      <c r="AA225" s="16"/>
      <c r="AB225" s="16"/>
      <c r="AC225" s="16"/>
    </row>
    <row r="226">
      <c r="A226" s="16"/>
      <c r="B226" s="16"/>
      <c r="C226" s="16"/>
      <c r="D226" s="16"/>
      <c r="E226" s="16"/>
      <c r="F226" s="18"/>
      <c r="G226" s="16"/>
      <c r="H226" s="16"/>
      <c r="I226" s="16"/>
      <c r="J226" s="16"/>
      <c r="K226" s="16"/>
      <c r="L226" s="16"/>
      <c r="M226" s="16"/>
      <c r="N226" s="16"/>
      <c r="O226" s="20"/>
      <c r="P226" s="20"/>
      <c r="Q226" s="20"/>
      <c r="R226" s="21"/>
      <c r="S226" s="20"/>
      <c r="T226" s="22"/>
      <c r="U226" s="22"/>
      <c r="V226" s="23"/>
      <c r="W226" s="23"/>
      <c r="X226" s="16"/>
      <c r="Y226" s="16"/>
      <c r="Z226" s="24"/>
      <c r="AA226" s="16"/>
      <c r="AB226" s="16"/>
      <c r="AC226" s="16"/>
    </row>
    <row r="227">
      <c r="A227" s="16"/>
      <c r="B227" s="16"/>
      <c r="C227" s="16"/>
      <c r="D227" s="16"/>
      <c r="E227" s="16"/>
      <c r="F227" s="18"/>
      <c r="G227" s="16"/>
      <c r="H227" s="16"/>
      <c r="I227" s="16"/>
      <c r="J227" s="16"/>
      <c r="K227" s="16"/>
      <c r="L227" s="16"/>
      <c r="M227" s="16"/>
      <c r="N227" s="16"/>
      <c r="O227" s="20"/>
      <c r="P227" s="20"/>
      <c r="Q227" s="20"/>
      <c r="R227" s="21"/>
      <c r="S227" s="20"/>
      <c r="T227" s="22"/>
      <c r="U227" s="22"/>
      <c r="V227" s="23"/>
      <c r="W227" s="23"/>
      <c r="X227" s="16"/>
      <c r="Y227" s="16"/>
      <c r="Z227" s="24"/>
      <c r="AA227" s="16"/>
      <c r="AB227" s="16"/>
      <c r="AC227" s="16"/>
    </row>
    <row r="228">
      <c r="A228" s="16"/>
      <c r="B228" s="16"/>
      <c r="C228" s="16"/>
      <c r="D228" s="16"/>
      <c r="E228" s="16"/>
      <c r="F228" s="18"/>
      <c r="G228" s="16"/>
      <c r="H228" s="16"/>
      <c r="I228" s="16"/>
      <c r="J228" s="16"/>
      <c r="K228" s="16"/>
      <c r="L228" s="16"/>
      <c r="M228" s="16"/>
      <c r="N228" s="16"/>
      <c r="O228" s="20"/>
      <c r="P228" s="20"/>
      <c r="Q228" s="20"/>
      <c r="R228" s="21"/>
      <c r="S228" s="20"/>
      <c r="T228" s="22"/>
      <c r="U228" s="22"/>
      <c r="V228" s="23"/>
      <c r="W228" s="23"/>
      <c r="X228" s="16"/>
      <c r="Y228" s="16"/>
      <c r="Z228" s="24"/>
      <c r="AA228" s="16"/>
      <c r="AB228" s="16"/>
      <c r="AC228" s="16"/>
    </row>
    <row r="229">
      <c r="A229" s="16"/>
      <c r="B229" s="16"/>
      <c r="C229" s="16"/>
      <c r="D229" s="16"/>
      <c r="E229" s="16"/>
      <c r="F229" s="18"/>
      <c r="G229" s="16"/>
      <c r="H229" s="16"/>
      <c r="I229" s="16"/>
      <c r="J229" s="16"/>
      <c r="K229" s="16"/>
      <c r="L229" s="16"/>
      <c r="M229" s="16"/>
      <c r="N229" s="16"/>
      <c r="O229" s="20"/>
      <c r="P229" s="20"/>
      <c r="Q229" s="20"/>
      <c r="R229" s="21"/>
      <c r="S229" s="20"/>
      <c r="T229" s="22"/>
      <c r="U229" s="22"/>
      <c r="V229" s="23"/>
      <c r="W229" s="23"/>
      <c r="X229" s="16"/>
      <c r="Y229" s="16"/>
      <c r="Z229" s="24"/>
      <c r="AA229" s="16"/>
      <c r="AB229" s="16"/>
      <c r="AC229" s="16"/>
    </row>
    <row r="230">
      <c r="A230" s="16"/>
      <c r="B230" s="16"/>
      <c r="C230" s="16"/>
      <c r="D230" s="16"/>
      <c r="E230" s="16"/>
      <c r="F230" s="18"/>
      <c r="G230" s="16"/>
      <c r="H230" s="16"/>
      <c r="I230" s="16"/>
      <c r="J230" s="16"/>
      <c r="K230" s="16"/>
      <c r="L230" s="16"/>
      <c r="M230" s="16"/>
      <c r="N230" s="16"/>
      <c r="O230" s="20"/>
      <c r="P230" s="20"/>
      <c r="Q230" s="20"/>
      <c r="R230" s="21"/>
      <c r="S230" s="20"/>
      <c r="T230" s="22"/>
      <c r="U230" s="22"/>
      <c r="V230" s="23"/>
      <c r="W230" s="23"/>
      <c r="X230" s="16"/>
      <c r="Y230" s="16"/>
      <c r="Z230" s="24"/>
      <c r="AA230" s="16"/>
      <c r="AB230" s="16"/>
      <c r="AC230" s="16"/>
    </row>
    <row r="231">
      <c r="A231" s="16"/>
      <c r="B231" s="16"/>
      <c r="C231" s="16"/>
      <c r="D231" s="16"/>
      <c r="E231" s="16"/>
      <c r="F231" s="18"/>
      <c r="G231" s="16"/>
      <c r="H231" s="16"/>
      <c r="I231" s="16"/>
      <c r="J231" s="16"/>
      <c r="K231" s="16"/>
      <c r="L231" s="16"/>
      <c r="M231" s="16"/>
      <c r="N231" s="16"/>
      <c r="O231" s="20"/>
      <c r="P231" s="20"/>
      <c r="Q231" s="20"/>
      <c r="R231" s="21"/>
      <c r="S231" s="20"/>
      <c r="T231" s="22"/>
      <c r="U231" s="22"/>
      <c r="V231" s="23"/>
      <c r="W231" s="23"/>
      <c r="X231" s="16"/>
      <c r="Y231" s="16"/>
      <c r="Z231" s="24"/>
      <c r="AA231" s="16"/>
      <c r="AB231" s="16"/>
      <c r="AC231" s="16"/>
    </row>
    <row r="232">
      <c r="A232" s="16"/>
      <c r="B232" s="16"/>
      <c r="C232" s="16"/>
      <c r="D232" s="16"/>
      <c r="E232" s="16"/>
      <c r="F232" s="18"/>
      <c r="G232" s="16"/>
      <c r="H232" s="16"/>
      <c r="I232" s="16"/>
      <c r="J232" s="16"/>
      <c r="K232" s="16"/>
      <c r="L232" s="16"/>
      <c r="M232" s="16"/>
      <c r="N232" s="16"/>
      <c r="O232" s="20"/>
      <c r="P232" s="20"/>
      <c r="Q232" s="20"/>
      <c r="R232" s="21"/>
      <c r="S232" s="20"/>
      <c r="T232" s="22"/>
      <c r="U232" s="22"/>
      <c r="V232" s="23"/>
      <c r="W232" s="23"/>
      <c r="X232" s="16"/>
      <c r="Y232" s="16"/>
      <c r="Z232" s="24"/>
      <c r="AA232" s="16"/>
      <c r="AB232" s="16"/>
      <c r="AC232" s="16"/>
    </row>
    <row r="233">
      <c r="A233" s="16"/>
      <c r="B233" s="16"/>
      <c r="C233" s="16"/>
      <c r="D233" s="16"/>
      <c r="E233" s="16"/>
      <c r="F233" s="18"/>
      <c r="G233" s="16"/>
      <c r="H233" s="16"/>
      <c r="I233" s="16"/>
      <c r="J233" s="16"/>
      <c r="K233" s="16"/>
      <c r="L233" s="16"/>
      <c r="M233" s="16"/>
      <c r="N233" s="16"/>
      <c r="O233" s="20"/>
      <c r="P233" s="20"/>
      <c r="Q233" s="20"/>
      <c r="R233" s="21"/>
      <c r="S233" s="20"/>
      <c r="T233" s="22"/>
      <c r="U233" s="22"/>
      <c r="V233" s="23"/>
      <c r="W233" s="23"/>
      <c r="X233" s="16"/>
      <c r="Y233" s="16"/>
      <c r="Z233" s="24"/>
      <c r="AA233" s="16"/>
      <c r="AB233" s="16"/>
      <c r="AC233" s="16"/>
    </row>
    <row r="234">
      <c r="A234" s="16"/>
      <c r="B234" s="16"/>
      <c r="C234" s="16"/>
      <c r="D234" s="16"/>
      <c r="E234" s="16"/>
      <c r="F234" s="18"/>
      <c r="G234" s="16"/>
      <c r="H234" s="16"/>
      <c r="I234" s="16"/>
      <c r="J234" s="16"/>
      <c r="K234" s="16"/>
      <c r="L234" s="16"/>
      <c r="M234" s="16"/>
      <c r="N234" s="16"/>
      <c r="O234" s="20"/>
      <c r="P234" s="20"/>
      <c r="Q234" s="20"/>
      <c r="R234" s="21"/>
      <c r="S234" s="20"/>
      <c r="T234" s="22"/>
      <c r="U234" s="22"/>
      <c r="V234" s="23"/>
      <c r="W234" s="23"/>
      <c r="X234" s="16"/>
      <c r="Y234" s="16"/>
      <c r="Z234" s="24"/>
      <c r="AA234" s="16"/>
      <c r="AB234" s="16"/>
      <c r="AC234" s="16"/>
    </row>
    <row r="235">
      <c r="A235" s="16"/>
      <c r="B235" s="16"/>
      <c r="C235" s="16"/>
      <c r="D235" s="16"/>
      <c r="E235" s="16"/>
      <c r="F235" s="18"/>
      <c r="G235" s="16"/>
      <c r="H235" s="16"/>
      <c r="I235" s="16"/>
      <c r="J235" s="16"/>
      <c r="K235" s="16"/>
      <c r="L235" s="16"/>
      <c r="M235" s="16"/>
      <c r="N235" s="16"/>
      <c r="O235" s="20"/>
      <c r="P235" s="20"/>
      <c r="Q235" s="20"/>
      <c r="R235" s="21"/>
      <c r="S235" s="20"/>
      <c r="T235" s="22"/>
      <c r="U235" s="22"/>
      <c r="V235" s="23"/>
      <c r="W235" s="23"/>
      <c r="X235" s="16"/>
      <c r="Y235" s="16"/>
      <c r="Z235" s="24"/>
      <c r="AA235" s="16"/>
      <c r="AB235" s="16"/>
      <c r="AC235" s="16"/>
    </row>
    <row r="236">
      <c r="A236" s="16"/>
      <c r="B236" s="16"/>
      <c r="C236" s="16"/>
      <c r="D236" s="16"/>
      <c r="E236" s="16"/>
      <c r="F236" s="18"/>
      <c r="G236" s="16"/>
      <c r="H236" s="16"/>
      <c r="I236" s="16"/>
      <c r="J236" s="16"/>
      <c r="K236" s="16"/>
      <c r="L236" s="16"/>
      <c r="M236" s="16"/>
      <c r="N236" s="16"/>
      <c r="O236" s="20"/>
      <c r="P236" s="20"/>
      <c r="Q236" s="20"/>
      <c r="R236" s="21"/>
      <c r="S236" s="20"/>
      <c r="T236" s="22"/>
      <c r="U236" s="22"/>
      <c r="V236" s="23"/>
      <c r="W236" s="23"/>
      <c r="X236" s="16"/>
      <c r="Y236" s="16"/>
      <c r="Z236" s="24"/>
      <c r="AA236" s="16"/>
      <c r="AB236" s="16"/>
      <c r="AC236" s="16"/>
    </row>
    <row r="237">
      <c r="A237" s="16"/>
      <c r="B237" s="16"/>
      <c r="C237" s="16"/>
      <c r="D237" s="16"/>
      <c r="E237" s="16"/>
      <c r="F237" s="18"/>
      <c r="G237" s="16"/>
      <c r="H237" s="16"/>
      <c r="I237" s="16"/>
      <c r="J237" s="16"/>
      <c r="K237" s="16"/>
      <c r="L237" s="16"/>
      <c r="M237" s="16"/>
      <c r="N237" s="16"/>
      <c r="O237" s="20"/>
      <c r="P237" s="20"/>
      <c r="Q237" s="20"/>
      <c r="R237" s="21"/>
      <c r="S237" s="20"/>
      <c r="T237" s="22"/>
      <c r="U237" s="22"/>
      <c r="V237" s="23"/>
      <c r="W237" s="23"/>
      <c r="X237" s="16"/>
      <c r="Y237" s="16"/>
      <c r="Z237" s="24"/>
      <c r="AA237" s="16"/>
      <c r="AB237" s="16"/>
      <c r="AC237" s="16"/>
    </row>
    <row r="238">
      <c r="A238" s="16"/>
      <c r="B238" s="16"/>
      <c r="C238" s="16"/>
      <c r="D238" s="16"/>
      <c r="E238" s="16"/>
      <c r="F238" s="18"/>
      <c r="G238" s="16"/>
      <c r="H238" s="16"/>
      <c r="I238" s="16"/>
      <c r="J238" s="16"/>
      <c r="K238" s="16"/>
      <c r="L238" s="16"/>
      <c r="M238" s="16"/>
      <c r="N238" s="16"/>
      <c r="O238" s="20"/>
      <c r="P238" s="20"/>
      <c r="Q238" s="20"/>
      <c r="R238" s="21"/>
      <c r="S238" s="20"/>
      <c r="T238" s="22"/>
      <c r="U238" s="22"/>
      <c r="V238" s="23"/>
      <c r="W238" s="23"/>
      <c r="X238" s="16"/>
      <c r="Y238" s="16"/>
      <c r="Z238" s="24"/>
      <c r="AA238" s="16"/>
      <c r="AB238" s="16"/>
      <c r="AC238" s="16"/>
    </row>
    <row r="239">
      <c r="A239" s="16"/>
      <c r="B239" s="16"/>
      <c r="C239" s="16"/>
      <c r="D239" s="16"/>
      <c r="E239" s="16"/>
      <c r="F239" s="18"/>
      <c r="G239" s="16"/>
      <c r="H239" s="16"/>
      <c r="I239" s="16"/>
      <c r="J239" s="16"/>
      <c r="K239" s="16"/>
      <c r="L239" s="16"/>
      <c r="M239" s="16"/>
      <c r="N239" s="16"/>
      <c r="O239" s="20"/>
      <c r="P239" s="20"/>
      <c r="Q239" s="20"/>
      <c r="R239" s="21"/>
      <c r="S239" s="20"/>
      <c r="T239" s="22"/>
      <c r="U239" s="22"/>
      <c r="V239" s="23"/>
      <c r="W239" s="23"/>
      <c r="X239" s="16"/>
      <c r="Y239" s="16"/>
      <c r="Z239" s="24"/>
      <c r="AA239" s="16"/>
      <c r="AB239" s="16"/>
      <c r="AC239" s="16"/>
    </row>
    <row r="240">
      <c r="A240" s="16"/>
      <c r="B240" s="16"/>
      <c r="C240" s="16"/>
      <c r="D240" s="16"/>
      <c r="E240" s="16"/>
      <c r="F240" s="18"/>
      <c r="G240" s="16"/>
      <c r="H240" s="16"/>
      <c r="I240" s="16"/>
      <c r="J240" s="16"/>
      <c r="K240" s="16"/>
      <c r="L240" s="16"/>
      <c r="M240" s="16"/>
      <c r="N240" s="16"/>
      <c r="O240" s="20"/>
      <c r="P240" s="20"/>
      <c r="Q240" s="20"/>
      <c r="R240" s="21"/>
      <c r="S240" s="20"/>
      <c r="T240" s="22"/>
      <c r="U240" s="22"/>
      <c r="V240" s="23"/>
      <c r="W240" s="23"/>
      <c r="X240" s="16"/>
      <c r="Y240" s="16"/>
      <c r="Z240" s="24"/>
      <c r="AA240" s="16"/>
      <c r="AB240" s="16"/>
      <c r="AC240" s="16"/>
    </row>
    <row r="241">
      <c r="A241" s="16"/>
      <c r="B241" s="16"/>
      <c r="C241" s="16"/>
      <c r="D241" s="16"/>
      <c r="E241" s="16"/>
      <c r="F241" s="18"/>
      <c r="G241" s="16"/>
      <c r="H241" s="16"/>
      <c r="I241" s="16"/>
      <c r="J241" s="16"/>
      <c r="K241" s="16"/>
      <c r="L241" s="16"/>
      <c r="M241" s="16"/>
      <c r="N241" s="16"/>
      <c r="O241" s="20"/>
      <c r="P241" s="20"/>
      <c r="Q241" s="20"/>
      <c r="R241" s="21"/>
      <c r="S241" s="20"/>
      <c r="T241" s="22"/>
      <c r="U241" s="22"/>
      <c r="V241" s="23"/>
      <c r="W241" s="23"/>
      <c r="X241" s="16"/>
      <c r="Y241" s="16"/>
      <c r="Z241" s="24"/>
      <c r="AA241" s="16"/>
      <c r="AB241" s="16"/>
      <c r="AC241" s="16"/>
    </row>
    <row r="242">
      <c r="A242" s="16"/>
      <c r="B242" s="16"/>
      <c r="C242" s="16"/>
      <c r="D242" s="16"/>
      <c r="E242" s="16"/>
      <c r="F242" s="18"/>
      <c r="G242" s="16"/>
      <c r="H242" s="16"/>
      <c r="I242" s="16"/>
      <c r="J242" s="16"/>
      <c r="K242" s="16"/>
      <c r="L242" s="16"/>
      <c r="M242" s="16"/>
      <c r="N242" s="16"/>
      <c r="O242" s="20"/>
      <c r="P242" s="20"/>
      <c r="Q242" s="20"/>
      <c r="R242" s="21"/>
      <c r="S242" s="20"/>
      <c r="T242" s="22"/>
      <c r="U242" s="22"/>
      <c r="V242" s="23"/>
      <c r="W242" s="23"/>
      <c r="X242" s="16"/>
      <c r="Y242" s="16"/>
      <c r="Z242" s="24"/>
      <c r="AA242" s="16"/>
      <c r="AB242" s="16"/>
      <c r="AC242" s="16"/>
    </row>
    <row r="243">
      <c r="A243" s="16"/>
      <c r="B243" s="16"/>
      <c r="C243" s="16"/>
      <c r="D243" s="16"/>
      <c r="E243" s="16"/>
      <c r="F243" s="18"/>
      <c r="G243" s="16"/>
      <c r="H243" s="16"/>
      <c r="I243" s="16"/>
      <c r="J243" s="16"/>
      <c r="K243" s="16"/>
      <c r="L243" s="16"/>
      <c r="M243" s="16"/>
      <c r="N243" s="16"/>
      <c r="O243" s="20"/>
      <c r="P243" s="20"/>
      <c r="Q243" s="20"/>
      <c r="R243" s="21"/>
      <c r="S243" s="20"/>
      <c r="T243" s="22"/>
      <c r="U243" s="22"/>
      <c r="V243" s="23"/>
      <c r="W243" s="23"/>
      <c r="X243" s="16"/>
      <c r="Y243" s="16"/>
      <c r="Z243" s="24"/>
      <c r="AA243" s="16"/>
      <c r="AB243" s="16"/>
      <c r="AC243" s="16"/>
    </row>
    <row r="244">
      <c r="A244" s="16"/>
      <c r="B244" s="16"/>
      <c r="C244" s="16"/>
      <c r="D244" s="16"/>
      <c r="E244" s="16"/>
      <c r="F244" s="18"/>
      <c r="G244" s="16"/>
      <c r="H244" s="16"/>
      <c r="I244" s="16"/>
      <c r="J244" s="16"/>
      <c r="K244" s="16"/>
      <c r="L244" s="16"/>
      <c r="M244" s="16"/>
      <c r="N244" s="16"/>
      <c r="O244" s="20"/>
      <c r="P244" s="20"/>
      <c r="Q244" s="20"/>
      <c r="R244" s="21"/>
      <c r="S244" s="20"/>
      <c r="T244" s="22"/>
      <c r="U244" s="22"/>
      <c r="V244" s="23"/>
      <c r="W244" s="23"/>
      <c r="X244" s="16"/>
      <c r="Y244" s="16"/>
      <c r="Z244" s="24"/>
      <c r="AA244" s="16"/>
      <c r="AB244" s="16"/>
      <c r="AC244" s="16"/>
    </row>
    <row r="245">
      <c r="A245" s="16"/>
      <c r="B245" s="16"/>
      <c r="C245" s="16"/>
      <c r="D245" s="16"/>
      <c r="E245" s="16"/>
      <c r="F245" s="18"/>
      <c r="G245" s="16"/>
      <c r="H245" s="16"/>
      <c r="I245" s="16"/>
      <c r="J245" s="16"/>
      <c r="K245" s="16"/>
      <c r="L245" s="16"/>
      <c r="M245" s="16"/>
      <c r="N245" s="16"/>
      <c r="O245" s="20"/>
      <c r="P245" s="20"/>
      <c r="Q245" s="20"/>
      <c r="R245" s="21"/>
      <c r="S245" s="20"/>
      <c r="T245" s="22"/>
      <c r="U245" s="22"/>
      <c r="V245" s="23"/>
      <c r="W245" s="23"/>
      <c r="X245" s="16"/>
      <c r="Y245" s="16"/>
      <c r="Z245" s="24"/>
      <c r="AA245" s="16"/>
      <c r="AB245" s="16"/>
      <c r="AC245" s="16"/>
    </row>
    <row r="246">
      <c r="A246" s="16"/>
      <c r="B246" s="16"/>
      <c r="C246" s="16"/>
      <c r="D246" s="16"/>
      <c r="E246" s="16"/>
      <c r="F246" s="18"/>
      <c r="G246" s="16"/>
      <c r="H246" s="16"/>
      <c r="I246" s="16"/>
      <c r="J246" s="16"/>
      <c r="K246" s="16"/>
      <c r="L246" s="16"/>
      <c r="M246" s="16"/>
      <c r="N246" s="16"/>
      <c r="O246" s="20"/>
      <c r="P246" s="20"/>
      <c r="Q246" s="20"/>
      <c r="R246" s="21"/>
      <c r="S246" s="20"/>
      <c r="T246" s="22"/>
      <c r="U246" s="22"/>
      <c r="V246" s="23"/>
      <c r="W246" s="23"/>
      <c r="X246" s="16"/>
      <c r="Y246" s="16"/>
      <c r="Z246" s="24"/>
      <c r="AA246" s="16"/>
      <c r="AB246" s="16"/>
      <c r="AC246" s="16"/>
    </row>
    <row r="247">
      <c r="A247" s="16"/>
      <c r="B247" s="16"/>
      <c r="C247" s="16"/>
      <c r="D247" s="16"/>
      <c r="E247" s="16"/>
      <c r="F247" s="18"/>
      <c r="G247" s="16"/>
      <c r="H247" s="16"/>
      <c r="I247" s="16"/>
      <c r="J247" s="16"/>
      <c r="K247" s="16"/>
      <c r="L247" s="16"/>
      <c r="M247" s="16"/>
      <c r="N247" s="16"/>
      <c r="O247" s="20"/>
      <c r="P247" s="20"/>
      <c r="Q247" s="20"/>
      <c r="R247" s="21"/>
      <c r="S247" s="20"/>
      <c r="T247" s="22"/>
      <c r="U247" s="22"/>
      <c r="V247" s="23"/>
      <c r="W247" s="23"/>
      <c r="X247" s="16"/>
      <c r="Y247" s="16"/>
      <c r="Z247" s="24"/>
      <c r="AA247" s="16"/>
      <c r="AB247" s="16"/>
      <c r="AC247" s="16"/>
    </row>
    <row r="248">
      <c r="A248" s="16"/>
      <c r="B248" s="16"/>
      <c r="C248" s="16"/>
      <c r="D248" s="16"/>
      <c r="E248" s="16"/>
      <c r="F248" s="18"/>
      <c r="G248" s="16"/>
      <c r="H248" s="16"/>
      <c r="I248" s="16"/>
      <c r="J248" s="16"/>
      <c r="K248" s="16"/>
      <c r="L248" s="16"/>
      <c r="M248" s="16"/>
      <c r="N248" s="16"/>
      <c r="O248" s="20"/>
      <c r="P248" s="20"/>
      <c r="Q248" s="20"/>
      <c r="R248" s="21"/>
      <c r="S248" s="20"/>
      <c r="T248" s="22"/>
      <c r="U248" s="22"/>
      <c r="V248" s="23"/>
      <c r="W248" s="23"/>
      <c r="X248" s="16"/>
      <c r="Y248" s="16"/>
      <c r="Z248" s="24"/>
      <c r="AA248" s="16"/>
      <c r="AB248" s="16"/>
      <c r="AC248" s="16"/>
    </row>
    <row r="249">
      <c r="A249" s="16"/>
      <c r="B249" s="16"/>
      <c r="C249" s="16"/>
      <c r="D249" s="16"/>
      <c r="E249" s="16"/>
      <c r="F249" s="18"/>
      <c r="G249" s="16"/>
      <c r="H249" s="16"/>
      <c r="I249" s="16"/>
      <c r="J249" s="16"/>
      <c r="K249" s="16"/>
      <c r="L249" s="16"/>
      <c r="M249" s="16"/>
      <c r="N249" s="16"/>
      <c r="O249" s="20"/>
      <c r="P249" s="20"/>
      <c r="Q249" s="20"/>
      <c r="R249" s="21"/>
      <c r="S249" s="20"/>
      <c r="T249" s="22"/>
      <c r="U249" s="22"/>
      <c r="V249" s="23"/>
      <c r="W249" s="23"/>
      <c r="X249" s="16"/>
      <c r="Y249" s="16"/>
      <c r="Z249" s="24"/>
      <c r="AA249" s="16"/>
      <c r="AB249" s="16"/>
      <c r="AC249" s="16"/>
    </row>
    <row r="250">
      <c r="A250" s="16"/>
      <c r="B250" s="16"/>
      <c r="C250" s="16"/>
      <c r="D250" s="16"/>
      <c r="E250" s="16"/>
      <c r="F250" s="18"/>
      <c r="G250" s="16"/>
      <c r="H250" s="16"/>
      <c r="I250" s="16"/>
      <c r="J250" s="16"/>
      <c r="K250" s="16"/>
      <c r="L250" s="16"/>
      <c r="M250" s="16"/>
      <c r="N250" s="16"/>
      <c r="O250" s="20"/>
      <c r="P250" s="20"/>
      <c r="Q250" s="20"/>
      <c r="R250" s="21"/>
      <c r="S250" s="20"/>
      <c r="T250" s="22"/>
      <c r="U250" s="22"/>
      <c r="V250" s="23"/>
      <c r="W250" s="23"/>
      <c r="X250" s="16"/>
      <c r="Y250" s="16"/>
      <c r="Z250" s="24"/>
      <c r="AA250" s="16"/>
      <c r="AB250" s="16"/>
      <c r="AC250" s="16"/>
    </row>
    <row r="251">
      <c r="A251" s="16"/>
      <c r="B251" s="16"/>
      <c r="C251" s="16"/>
      <c r="D251" s="16"/>
      <c r="E251" s="16"/>
      <c r="F251" s="18"/>
      <c r="G251" s="16"/>
      <c r="H251" s="16"/>
      <c r="I251" s="16"/>
      <c r="J251" s="16"/>
      <c r="K251" s="16"/>
      <c r="L251" s="16"/>
      <c r="M251" s="16"/>
      <c r="N251" s="16"/>
      <c r="O251" s="20"/>
      <c r="P251" s="20"/>
      <c r="Q251" s="20"/>
      <c r="R251" s="21"/>
      <c r="S251" s="20"/>
      <c r="T251" s="22"/>
      <c r="U251" s="22"/>
      <c r="V251" s="23"/>
      <c r="W251" s="23"/>
      <c r="X251" s="16"/>
      <c r="Y251" s="16"/>
      <c r="Z251" s="24"/>
      <c r="AA251" s="16"/>
      <c r="AB251" s="16"/>
      <c r="AC251" s="16"/>
    </row>
    <row r="252">
      <c r="A252" s="16"/>
      <c r="B252" s="16"/>
      <c r="C252" s="16"/>
      <c r="D252" s="16"/>
      <c r="E252" s="16"/>
      <c r="F252" s="18"/>
      <c r="G252" s="16"/>
      <c r="H252" s="16"/>
      <c r="I252" s="16"/>
      <c r="J252" s="16"/>
      <c r="K252" s="16"/>
      <c r="L252" s="16"/>
      <c r="M252" s="16"/>
      <c r="N252" s="16"/>
      <c r="O252" s="20"/>
      <c r="P252" s="20"/>
      <c r="Q252" s="20"/>
      <c r="R252" s="21"/>
      <c r="S252" s="20"/>
      <c r="T252" s="22"/>
      <c r="U252" s="22"/>
      <c r="V252" s="23"/>
      <c r="W252" s="23"/>
      <c r="X252" s="16"/>
      <c r="Y252" s="16"/>
      <c r="Z252" s="24"/>
      <c r="AA252" s="16"/>
      <c r="AB252" s="16"/>
      <c r="AC252" s="16"/>
    </row>
    <row r="253">
      <c r="A253" s="16"/>
      <c r="B253" s="16"/>
      <c r="C253" s="16"/>
      <c r="D253" s="16"/>
      <c r="E253" s="16"/>
      <c r="F253" s="18"/>
      <c r="G253" s="16"/>
      <c r="H253" s="16"/>
      <c r="I253" s="16"/>
      <c r="J253" s="16"/>
      <c r="K253" s="16"/>
      <c r="L253" s="16"/>
      <c r="M253" s="16"/>
      <c r="N253" s="16"/>
      <c r="O253" s="20"/>
      <c r="P253" s="20"/>
      <c r="Q253" s="20"/>
      <c r="R253" s="21"/>
      <c r="S253" s="20"/>
      <c r="T253" s="22"/>
      <c r="U253" s="22"/>
      <c r="V253" s="23"/>
      <c r="W253" s="23"/>
      <c r="X253" s="16"/>
      <c r="Y253" s="16"/>
      <c r="Z253" s="24"/>
      <c r="AA253" s="16"/>
      <c r="AB253" s="16"/>
      <c r="AC253" s="16"/>
    </row>
    <row r="254">
      <c r="A254" s="16"/>
      <c r="B254" s="16"/>
      <c r="C254" s="16"/>
      <c r="D254" s="16"/>
      <c r="E254" s="16"/>
      <c r="F254" s="18"/>
      <c r="G254" s="16"/>
      <c r="H254" s="16"/>
      <c r="I254" s="16"/>
      <c r="J254" s="16"/>
      <c r="K254" s="16"/>
      <c r="L254" s="16"/>
      <c r="M254" s="16"/>
      <c r="N254" s="16"/>
      <c r="O254" s="20"/>
      <c r="P254" s="20"/>
      <c r="Q254" s="20"/>
      <c r="R254" s="21"/>
      <c r="S254" s="20"/>
      <c r="T254" s="22"/>
      <c r="U254" s="22"/>
      <c r="V254" s="23"/>
      <c r="W254" s="23"/>
      <c r="X254" s="16"/>
      <c r="Y254" s="16"/>
      <c r="Z254" s="24"/>
      <c r="AA254" s="16"/>
      <c r="AB254" s="16"/>
      <c r="AC254" s="16"/>
    </row>
    <row r="255">
      <c r="A255" s="16"/>
      <c r="B255" s="16"/>
      <c r="C255" s="16"/>
      <c r="D255" s="16"/>
      <c r="E255" s="16"/>
      <c r="F255" s="18"/>
      <c r="G255" s="16"/>
      <c r="H255" s="16"/>
      <c r="I255" s="16"/>
      <c r="J255" s="16"/>
      <c r="K255" s="16"/>
      <c r="L255" s="16"/>
      <c r="M255" s="16"/>
      <c r="N255" s="16"/>
      <c r="O255" s="20"/>
      <c r="P255" s="20"/>
      <c r="Q255" s="20"/>
      <c r="R255" s="21"/>
      <c r="S255" s="20"/>
      <c r="T255" s="22"/>
      <c r="U255" s="22"/>
      <c r="V255" s="23"/>
      <c r="W255" s="23"/>
      <c r="X255" s="16"/>
      <c r="Y255" s="16"/>
      <c r="Z255" s="24"/>
      <c r="AA255" s="16"/>
      <c r="AB255" s="16"/>
      <c r="AC255" s="16"/>
    </row>
    <row r="256">
      <c r="A256" s="16"/>
      <c r="B256" s="16"/>
      <c r="C256" s="16"/>
      <c r="D256" s="16"/>
      <c r="E256" s="16"/>
      <c r="F256" s="18"/>
      <c r="G256" s="16"/>
      <c r="H256" s="16"/>
      <c r="I256" s="16"/>
      <c r="J256" s="16"/>
      <c r="K256" s="16"/>
      <c r="L256" s="16"/>
      <c r="M256" s="16"/>
      <c r="N256" s="16"/>
      <c r="O256" s="20"/>
      <c r="P256" s="20"/>
      <c r="Q256" s="20"/>
      <c r="R256" s="21"/>
      <c r="S256" s="20"/>
      <c r="T256" s="22"/>
      <c r="U256" s="22"/>
      <c r="V256" s="23"/>
      <c r="W256" s="23"/>
      <c r="X256" s="16"/>
      <c r="Y256" s="16"/>
      <c r="Z256" s="24"/>
      <c r="AA256" s="16"/>
      <c r="AB256" s="16"/>
      <c r="AC256" s="16"/>
    </row>
    <row r="257">
      <c r="A257" s="16"/>
      <c r="B257" s="16"/>
      <c r="C257" s="16"/>
      <c r="D257" s="16"/>
      <c r="E257" s="16"/>
      <c r="F257" s="18"/>
      <c r="G257" s="16"/>
      <c r="H257" s="16"/>
      <c r="I257" s="16"/>
      <c r="J257" s="16"/>
      <c r="K257" s="16"/>
      <c r="L257" s="16"/>
      <c r="M257" s="16"/>
      <c r="N257" s="16"/>
      <c r="O257" s="20"/>
      <c r="P257" s="20"/>
      <c r="Q257" s="20"/>
      <c r="R257" s="21"/>
      <c r="S257" s="20"/>
      <c r="T257" s="22"/>
      <c r="U257" s="22"/>
      <c r="V257" s="23"/>
      <c r="W257" s="23"/>
      <c r="X257" s="16"/>
      <c r="Y257" s="16"/>
      <c r="Z257" s="24"/>
      <c r="AA257" s="16"/>
      <c r="AB257" s="16"/>
      <c r="AC257" s="16"/>
    </row>
    <row r="258">
      <c r="A258" s="16"/>
      <c r="B258" s="16"/>
      <c r="C258" s="16"/>
      <c r="D258" s="16"/>
      <c r="E258" s="16"/>
      <c r="F258" s="18"/>
      <c r="G258" s="16"/>
      <c r="H258" s="16"/>
      <c r="I258" s="16"/>
      <c r="J258" s="16"/>
      <c r="K258" s="16"/>
      <c r="L258" s="16"/>
      <c r="M258" s="16"/>
      <c r="N258" s="16"/>
      <c r="O258" s="20"/>
      <c r="P258" s="20"/>
      <c r="Q258" s="20"/>
      <c r="R258" s="21"/>
      <c r="S258" s="20"/>
      <c r="T258" s="22"/>
      <c r="U258" s="22"/>
      <c r="V258" s="23"/>
      <c r="W258" s="23"/>
      <c r="X258" s="16"/>
      <c r="Y258" s="16"/>
      <c r="Z258" s="24"/>
      <c r="AA258" s="16"/>
      <c r="AB258" s="16"/>
      <c r="AC258" s="16"/>
    </row>
    <row r="259">
      <c r="A259" s="16"/>
      <c r="B259" s="16"/>
      <c r="C259" s="16"/>
      <c r="D259" s="16"/>
      <c r="E259" s="16"/>
      <c r="F259" s="18"/>
      <c r="G259" s="16"/>
      <c r="H259" s="16"/>
      <c r="I259" s="16"/>
      <c r="J259" s="16"/>
      <c r="K259" s="16"/>
      <c r="L259" s="16"/>
      <c r="M259" s="16"/>
      <c r="N259" s="16"/>
      <c r="O259" s="20"/>
      <c r="P259" s="20"/>
      <c r="Q259" s="20"/>
      <c r="R259" s="21"/>
      <c r="S259" s="20"/>
      <c r="T259" s="22"/>
      <c r="U259" s="22"/>
      <c r="V259" s="23"/>
      <c r="W259" s="23"/>
      <c r="X259" s="16"/>
      <c r="Y259" s="16"/>
      <c r="Z259" s="24"/>
      <c r="AA259" s="16"/>
      <c r="AB259" s="16"/>
      <c r="AC259" s="16"/>
    </row>
    <row r="260">
      <c r="A260" s="16"/>
      <c r="B260" s="16"/>
      <c r="C260" s="16"/>
      <c r="D260" s="16"/>
      <c r="E260" s="16"/>
      <c r="F260" s="18"/>
      <c r="G260" s="16"/>
      <c r="H260" s="16"/>
      <c r="I260" s="16"/>
      <c r="J260" s="16"/>
      <c r="K260" s="16"/>
      <c r="L260" s="16"/>
      <c r="M260" s="16"/>
      <c r="N260" s="16"/>
      <c r="O260" s="20"/>
      <c r="P260" s="20"/>
      <c r="Q260" s="20"/>
      <c r="R260" s="21"/>
      <c r="S260" s="20"/>
      <c r="T260" s="22"/>
      <c r="U260" s="22"/>
      <c r="V260" s="23"/>
      <c r="W260" s="23"/>
      <c r="X260" s="16"/>
      <c r="Y260" s="16"/>
      <c r="Z260" s="24"/>
      <c r="AA260" s="16"/>
      <c r="AB260" s="16"/>
      <c r="AC260" s="16"/>
    </row>
    <row r="261">
      <c r="A261" s="16"/>
      <c r="B261" s="16"/>
      <c r="C261" s="16"/>
      <c r="D261" s="16"/>
      <c r="E261" s="16"/>
      <c r="F261" s="18"/>
      <c r="G261" s="16"/>
      <c r="H261" s="16"/>
      <c r="I261" s="16"/>
      <c r="J261" s="16"/>
      <c r="K261" s="16"/>
      <c r="L261" s="16"/>
      <c r="M261" s="16"/>
      <c r="N261" s="16"/>
      <c r="O261" s="20"/>
      <c r="P261" s="20"/>
      <c r="Q261" s="20"/>
      <c r="R261" s="21"/>
      <c r="S261" s="20"/>
      <c r="T261" s="22"/>
      <c r="U261" s="22"/>
      <c r="V261" s="23"/>
      <c r="W261" s="23"/>
      <c r="X261" s="16"/>
      <c r="Y261" s="16"/>
      <c r="Z261" s="24"/>
      <c r="AA261" s="16"/>
      <c r="AB261" s="16"/>
      <c r="AC261" s="16"/>
    </row>
    <row r="262">
      <c r="A262" s="16"/>
      <c r="B262" s="16"/>
      <c r="C262" s="16"/>
      <c r="D262" s="16"/>
      <c r="E262" s="16"/>
      <c r="F262" s="18"/>
      <c r="G262" s="16"/>
      <c r="H262" s="16"/>
      <c r="I262" s="16"/>
      <c r="J262" s="16"/>
      <c r="K262" s="16"/>
      <c r="L262" s="16"/>
      <c r="M262" s="16"/>
      <c r="N262" s="16"/>
      <c r="O262" s="20"/>
      <c r="P262" s="20"/>
      <c r="Q262" s="20"/>
      <c r="R262" s="21"/>
      <c r="S262" s="20"/>
      <c r="T262" s="22"/>
      <c r="U262" s="22"/>
      <c r="V262" s="23"/>
      <c r="W262" s="23"/>
      <c r="X262" s="16"/>
      <c r="Y262" s="16"/>
      <c r="Z262" s="24"/>
      <c r="AA262" s="16"/>
      <c r="AB262" s="16"/>
      <c r="AC262" s="16"/>
    </row>
    <row r="263">
      <c r="A263" s="16"/>
      <c r="B263" s="16"/>
      <c r="C263" s="16"/>
      <c r="D263" s="16"/>
      <c r="E263" s="16"/>
      <c r="F263" s="18"/>
      <c r="G263" s="16"/>
      <c r="H263" s="16"/>
      <c r="I263" s="16"/>
      <c r="J263" s="16"/>
      <c r="K263" s="16"/>
      <c r="L263" s="16"/>
      <c r="M263" s="16"/>
      <c r="N263" s="16"/>
      <c r="O263" s="20"/>
      <c r="P263" s="20"/>
      <c r="Q263" s="20"/>
      <c r="R263" s="21"/>
      <c r="S263" s="20"/>
      <c r="T263" s="22"/>
      <c r="U263" s="22"/>
      <c r="V263" s="23"/>
      <c r="W263" s="23"/>
      <c r="X263" s="16"/>
      <c r="Y263" s="16"/>
      <c r="Z263" s="24"/>
      <c r="AA263" s="16"/>
      <c r="AB263" s="16"/>
      <c r="AC263" s="16"/>
    </row>
    <row r="264">
      <c r="A264" s="16"/>
      <c r="B264" s="16"/>
      <c r="C264" s="16"/>
      <c r="D264" s="16"/>
      <c r="E264" s="16"/>
      <c r="F264" s="18"/>
      <c r="G264" s="16"/>
      <c r="H264" s="16"/>
      <c r="I264" s="16"/>
      <c r="J264" s="16"/>
      <c r="K264" s="16"/>
      <c r="L264" s="16"/>
      <c r="M264" s="16"/>
      <c r="N264" s="16"/>
      <c r="O264" s="20"/>
      <c r="P264" s="20"/>
      <c r="Q264" s="20"/>
      <c r="R264" s="21"/>
      <c r="S264" s="20"/>
      <c r="T264" s="22"/>
      <c r="U264" s="22"/>
      <c r="V264" s="23"/>
      <c r="W264" s="23"/>
      <c r="X264" s="16"/>
      <c r="Y264" s="16"/>
      <c r="Z264" s="24"/>
      <c r="AA264" s="16"/>
      <c r="AB264" s="16"/>
      <c r="AC264" s="16"/>
    </row>
    <row r="265">
      <c r="A265" s="16"/>
      <c r="B265" s="16"/>
      <c r="C265" s="16"/>
      <c r="D265" s="16"/>
      <c r="E265" s="16"/>
      <c r="F265" s="18"/>
      <c r="G265" s="16"/>
      <c r="H265" s="16"/>
      <c r="I265" s="16"/>
      <c r="J265" s="16"/>
      <c r="K265" s="16"/>
      <c r="L265" s="16"/>
      <c r="M265" s="16"/>
      <c r="N265" s="16"/>
      <c r="O265" s="20"/>
      <c r="P265" s="20"/>
      <c r="Q265" s="20"/>
      <c r="R265" s="21"/>
      <c r="S265" s="20"/>
      <c r="T265" s="22"/>
      <c r="U265" s="22"/>
      <c r="V265" s="23"/>
      <c r="W265" s="23"/>
      <c r="X265" s="16"/>
      <c r="Y265" s="16"/>
      <c r="Z265" s="24"/>
      <c r="AA265" s="16"/>
      <c r="AB265" s="16"/>
      <c r="AC265" s="16"/>
    </row>
    <row r="266">
      <c r="A266" s="16"/>
      <c r="B266" s="16"/>
      <c r="C266" s="16"/>
      <c r="D266" s="16"/>
      <c r="E266" s="16"/>
      <c r="F266" s="18"/>
      <c r="G266" s="16"/>
      <c r="H266" s="16"/>
      <c r="I266" s="16"/>
      <c r="J266" s="16"/>
      <c r="K266" s="16"/>
      <c r="L266" s="16"/>
      <c r="M266" s="16"/>
      <c r="N266" s="16"/>
      <c r="O266" s="20"/>
      <c r="P266" s="20"/>
      <c r="Q266" s="20"/>
      <c r="R266" s="21"/>
      <c r="S266" s="20"/>
      <c r="T266" s="22"/>
      <c r="U266" s="22"/>
      <c r="V266" s="23"/>
      <c r="W266" s="23"/>
      <c r="X266" s="16"/>
      <c r="Y266" s="16"/>
      <c r="Z266" s="24"/>
      <c r="AA266" s="16"/>
      <c r="AB266" s="16"/>
      <c r="AC266" s="16"/>
    </row>
    <row r="267">
      <c r="A267" s="16"/>
      <c r="B267" s="16"/>
      <c r="C267" s="16"/>
      <c r="D267" s="16"/>
      <c r="E267" s="16"/>
      <c r="F267" s="18"/>
      <c r="G267" s="16"/>
      <c r="H267" s="16"/>
      <c r="I267" s="16"/>
      <c r="J267" s="16"/>
      <c r="K267" s="16"/>
      <c r="L267" s="16"/>
      <c r="M267" s="16"/>
      <c r="N267" s="16"/>
      <c r="O267" s="20"/>
      <c r="P267" s="20"/>
      <c r="Q267" s="20"/>
      <c r="R267" s="21"/>
      <c r="S267" s="20"/>
      <c r="T267" s="22"/>
      <c r="U267" s="22"/>
      <c r="V267" s="23"/>
      <c r="W267" s="23"/>
      <c r="X267" s="16"/>
      <c r="Y267" s="16"/>
      <c r="Z267" s="24"/>
      <c r="AA267" s="16"/>
      <c r="AB267" s="16"/>
      <c r="AC267" s="16"/>
    </row>
    <row r="268">
      <c r="A268" s="16"/>
      <c r="B268" s="16"/>
      <c r="C268" s="16"/>
      <c r="D268" s="16"/>
      <c r="E268" s="16"/>
      <c r="F268" s="18"/>
      <c r="G268" s="16"/>
      <c r="H268" s="16"/>
      <c r="I268" s="16"/>
      <c r="J268" s="16"/>
      <c r="K268" s="16"/>
      <c r="L268" s="16"/>
      <c r="M268" s="16"/>
      <c r="N268" s="16"/>
      <c r="O268" s="20"/>
      <c r="P268" s="20"/>
      <c r="Q268" s="20"/>
      <c r="R268" s="21"/>
      <c r="S268" s="20"/>
      <c r="T268" s="22"/>
      <c r="U268" s="22"/>
      <c r="V268" s="23"/>
      <c r="W268" s="23"/>
      <c r="X268" s="16"/>
      <c r="Y268" s="16"/>
      <c r="Z268" s="24"/>
      <c r="AA268" s="16"/>
      <c r="AB268" s="16"/>
      <c r="AC268" s="16"/>
    </row>
    <row r="269">
      <c r="A269" s="16"/>
      <c r="B269" s="16"/>
      <c r="C269" s="16"/>
      <c r="D269" s="16"/>
      <c r="E269" s="16"/>
      <c r="F269" s="18"/>
      <c r="G269" s="16"/>
      <c r="H269" s="16"/>
      <c r="I269" s="16"/>
      <c r="J269" s="16"/>
      <c r="K269" s="16"/>
      <c r="L269" s="16"/>
      <c r="M269" s="16"/>
      <c r="N269" s="16"/>
      <c r="O269" s="20"/>
      <c r="P269" s="20"/>
      <c r="Q269" s="20"/>
      <c r="R269" s="21"/>
      <c r="S269" s="20"/>
      <c r="T269" s="22"/>
      <c r="U269" s="22"/>
      <c r="V269" s="23"/>
      <c r="W269" s="23"/>
      <c r="X269" s="16"/>
      <c r="Y269" s="16"/>
      <c r="Z269" s="24"/>
      <c r="AA269" s="16"/>
      <c r="AB269" s="16"/>
      <c r="AC269" s="16"/>
    </row>
    <row r="270">
      <c r="A270" s="16"/>
      <c r="B270" s="16"/>
      <c r="C270" s="16"/>
      <c r="D270" s="16"/>
      <c r="E270" s="16"/>
      <c r="F270" s="18"/>
      <c r="G270" s="16"/>
      <c r="H270" s="16"/>
      <c r="I270" s="16"/>
      <c r="J270" s="16"/>
      <c r="K270" s="16"/>
      <c r="L270" s="16"/>
      <c r="M270" s="16"/>
      <c r="N270" s="16"/>
      <c r="O270" s="20"/>
      <c r="P270" s="20"/>
      <c r="Q270" s="20"/>
      <c r="R270" s="21"/>
      <c r="S270" s="20"/>
      <c r="T270" s="22"/>
      <c r="U270" s="22"/>
      <c r="V270" s="23"/>
      <c r="W270" s="23"/>
      <c r="X270" s="16"/>
      <c r="Y270" s="16"/>
      <c r="Z270" s="24"/>
      <c r="AA270" s="16"/>
      <c r="AB270" s="16"/>
      <c r="AC270" s="16"/>
    </row>
    <row r="271">
      <c r="A271" s="16"/>
      <c r="B271" s="16"/>
      <c r="C271" s="16"/>
      <c r="D271" s="16"/>
      <c r="E271" s="16"/>
      <c r="F271" s="18"/>
      <c r="G271" s="16"/>
      <c r="H271" s="16"/>
      <c r="I271" s="16"/>
      <c r="J271" s="16"/>
      <c r="K271" s="16"/>
      <c r="L271" s="16"/>
      <c r="M271" s="16"/>
      <c r="N271" s="16"/>
      <c r="O271" s="20"/>
      <c r="P271" s="20"/>
      <c r="Q271" s="20"/>
      <c r="R271" s="21"/>
      <c r="S271" s="20"/>
      <c r="T271" s="22"/>
      <c r="U271" s="22"/>
      <c r="V271" s="23"/>
      <c r="W271" s="23"/>
      <c r="X271" s="16"/>
      <c r="Y271" s="16"/>
      <c r="Z271" s="24"/>
      <c r="AA271" s="16"/>
      <c r="AB271" s="16"/>
      <c r="AC271" s="16"/>
    </row>
    <row r="272">
      <c r="A272" s="16"/>
      <c r="B272" s="16"/>
      <c r="C272" s="16"/>
      <c r="D272" s="16"/>
      <c r="E272" s="16"/>
      <c r="F272" s="18"/>
      <c r="G272" s="16"/>
      <c r="H272" s="16"/>
      <c r="I272" s="16"/>
      <c r="J272" s="16"/>
      <c r="K272" s="16"/>
      <c r="L272" s="16"/>
      <c r="M272" s="16"/>
      <c r="N272" s="16"/>
      <c r="O272" s="20"/>
      <c r="P272" s="20"/>
      <c r="Q272" s="20"/>
      <c r="R272" s="21"/>
      <c r="S272" s="20"/>
      <c r="T272" s="22"/>
      <c r="U272" s="22"/>
      <c r="V272" s="23"/>
      <c r="W272" s="23"/>
      <c r="X272" s="16"/>
      <c r="Y272" s="16"/>
      <c r="Z272" s="24"/>
      <c r="AA272" s="16"/>
      <c r="AB272" s="16"/>
      <c r="AC272" s="16"/>
    </row>
    <row r="273">
      <c r="A273" s="16"/>
      <c r="B273" s="16"/>
      <c r="C273" s="16"/>
      <c r="D273" s="16"/>
      <c r="E273" s="16"/>
      <c r="F273" s="18"/>
      <c r="G273" s="16"/>
      <c r="H273" s="16"/>
      <c r="I273" s="16"/>
      <c r="J273" s="16"/>
      <c r="K273" s="16"/>
      <c r="L273" s="16"/>
      <c r="M273" s="16"/>
      <c r="N273" s="16"/>
      <c r="O273" s="20"/>
      <c r="P273" s="20"/>
      <c r="Q273" s="20"/>
      <c r="R273" s="21"/>
      <c r="S273" s="20"/>
      <c r="T273" s="22"/>
      <c r="U273" s="22"/>
      <c r="V273" s="23"/>
      <c r="W273" s="23"/>
      <c r="X273" s="16"/>
      <c r="Y273" s="16"/>
      <c r="Z273" s="24"/>
      <c r="AA273" s="16"/>
      <c r="AB273" s="16"/>
      <c r="AC273" s="16"/>
    </row>
    <row r="274">
      <c r="A274" s="16"/>
      <c r="B274" s="16"/>
      <c r="C274" s="16"/>
      <c r="D274" s="16"/>
      <c r="E274" s="16"/>
      <c r="F274" s="18"/>
      <c r="G274" s="16"/>
      <c r="H274" s="16"/>
      <c r="I274" s="16"/>
      <c r="J274" s="16"/>
      <c r="K274" s="16"/>
      <c r="L274" s="16"/>
      <c r="M274" s="16"/>
      <c r="N274" s="16"/>
      <c r="O274" s="20"/>
      <c r="P274" s="20"/>
      <c r="Q274" s="20"/>
      <c r="R274" s="21"/>
      <c r="S274" s="20"/>
      <c r="T274" s="22"/>
      <c r="U274" s="22"/>
      <c r="V274" s="23"/>
      <c r="W274" s="23"/>
      <c r="X274" s="16"/>
      <c r="Y274" s="16"/>
      <c r="Z274" s="24"/>
      <c r="AA274" s="16"/>
      <c r="AB274" s="16"/>
      <c r="AC274" s="16"/>
    </row>
    <row r="275">
      <c r="A275" s="16"/>
      <c r="B275" s="16"/>
      <c r="C275" s="16"/>
      <c r="D275" s="16"/>
      <c r="E275" s="16"/>
      <c r="F275" s="18"/>
      <c r="G275" s="16"/>
      <c r="H275" s="16"/>
      <c r="I275" s="16"/>
      <c r="J275" s="16"/>
      <c r="K275" s="16"/>
      <c r="L275" s="16"/>
      <c r="M275" s="16"/>
      <c r="N275" s="16"/>
      <c r="O275" s="20"/>
      <c r="P275" s="20"/>
      <c r="Q275" s="20"/>
      <c r="R275" s="21"/>
      <c r="S275" s="20"/>
      <c r="T275" s="22"/>
      <c r="U275" s="22"/>
      <c r="V275" s="23"/>
      <c r="W275" s="23"/>
      <c r="X275" s="16"/>
      <c r="Y275" s="16"/>
      <c r="Z275" s="24"/>
      <c r="AA275" s="16"/>
      <c r="AB275" s="16"/>
      <c r="AC275" s="16"/>
    </row>
    <row r="276">
      <c r="A276" s="16"/>
      <c r="B276" s="16"/>
      <c r="C276" s="16"/>
      <c r="D276" s="16"/>
      <c r="E276" s="16"/>
      <c r="F276" s="18"/>
      <c r="G276" s="16"/>
      <c r="H276" s="16"/>
      <c r="I276" s="16"/>
      <c r="J276" s="16"/>
      <c r="K276" s="16"/>
      <c r="L276" s="16"/>
      <c r="M276" s="16"/>
      <c r="N276" s="16"/>
      <c r="O276" s="20"/>
      <c r="P276" s="20"/>
      <c r="Q276" s="20"/>
      <c r="R276" s="21"/>
      <c r="S276" s="20"/>
      <c r="T276" s="22"/>
      <c r="U276" s="22"/>
      <c r="V276" s="23"/>
      <c r="W276" s="23"/>
      <c r="X276" s="16"/>
      <c r="Y276" s="16"/>
      <c r="Z276" s="24"/>
      <c r="AA276" s="16"/>
      <c r="AB276" s="16"/>
      <c r="AC276" s="16"/>
    </row>
    <row r="277">
      <c r="A277" s="16"/>
      <c r="B277" s="16"/>
      <c r="C277" s="16"/>
      <c r="D277" s="16"/>
      <c r="E277" s="16"/>
      <c r="F277" s="18"/>
      <c r="G277" s="16"/>
      <c r="H277" s="16"/>
      <c r="I277" s="16"/>
      <c r="J277" s="16"/>
      <c r="K277" s="16"/>
      <c r="L277" s="16"/>
      <c r="M277" s="16"/>
      <c r="N277" s="16"/>
      <c r="O277" s="20"/>
      <c r="P277" s="20"/>
      <c r="Q277" s="20"/>
      <c r="R277" s="21"/>
      <c r="S277" s="20"/>
      <c r="T277" s="22"/>
      <c r="U277" s="22"/>
      <c r="V277" s="23"/>
      <c r="W277" s="23"/>
      <c r="X277" s="16"/>
      <c r="Y277" s="16"/>
      <c r="Z277" s="24"/>
      <c r="AA277" s="16"/>
      <c r="AB277" s="16"/>
      <c r="AC277" s="16"/>
    </row>
    <row r="278">
      <c r="A278" s="16"/>
      <c r="B278" s="16"/>
      <c r="C278" s="16"/>
      <c r="D278" s="16"/>
      <c r="E278" s="16"/>
      <c r="F278" s="18"/>
      <c r="G278" s="16"/>
      <c r="H278" s="16"/>
      <c r="I278" s="16"/>
      <c r="J278" s="16"/>
      <c r="K278" s="16"/>
      <c r="L278" s="16"/>
      <c r="M278" s="16"/>
      <c r="N278" s="16"/>
      <c r="O278" s="20"/>
      <c r="P278" s="20"/>
      <c r="Q278" s="20"/>
      <c r="R278" s="21"/>
      <c r="S278" s="20"/>
      <c r="T278" s="22"/>
      <c r="U278" s="22"/>
      <c r="V278" s="23"/>
      <c r="W278" s="23"/>
      <c r="X278" s="16"/>
      <c r="Y278" s="16"/>
      <c r="Z278" s="24"/>
      <c r="AA278" s="16"/>
      <c r="AB278" s="16"/>
      <c r="AC278" s="16"/>
    </row>
    <row r="279">
      <c r="A279" s="16"/>
      <c r="B279" s="16"/>
      <c r="C279" s="16"/>
      <c r="D279" s="16"/>
      <c r="E279" s="16"/>
      <c r="F279" s="18"/>
      <c r="G279" s="16"/>
      <c r="H279" s="16"/>
      <c r="I279" s="16"/>
      <c r="J279" s="16"/>
      <c r="K279" s="16"/>
      <c r="L279" s="16"/>
      <c r="M279" s="16"/>
      <c r="N279" s="16"/>
      <c r="O279" s="20"/>
      <c r="P279" s="20"/>
      <c r="Q279" s="20"/>
      <c r="R279" s="21"/>
      <c r="S279" s="20"/>
      <c r="T279" s="22"/>
      <c r="U279" s="22"/>
      <c r="V279" s="23"/>
      <c r="W279" s="23"/>
      <c r="X279" s="16"/>
      <c r="Y279" s="16"/>
      <c r="Z279" s="24"/>
      <c r="AA279" s="16"/>
      <c r="AB279" s="16"/>
      <c r="AC279" s="16"/>
    </row>
    <row r="280">
      <c r="A280" s="16"/>
      <c r="B280" s="16"/>
      <c r="C280" s="16"/>
      <c r="D280" s="16"/>
      <c r="E280" s="16"/>
      <c r="F280" s="18"/>
      <c r="G280" s="16"/>
      <c r="H280" s="16"/>
      <c r="I280" s="16"/>
      <c r="J280" s="16"/>
      <c r="K280" s="16"/>
      <c r="L280" s="16"/>
      <c r="M280" s="16"/>
      <c r="N280" s="16"/>
      <c r="O280" s="20"/>
      <c r="P280" s="20"/>
      <c r="Q280" s="20"/>
      <c r="R280" s="21"/>
      <c r="S280" s="20"/>
      <c r="T280" s="22"/>
      <c r="U280" s="22"/>
      <c r="V280" s="23"/>
      <c r="W280" s="23"/>
      <c r="X280" s="16"/>
      <c r="Y280" s="16"/>
      <c r="Z280" s="24"/>
      <c r="AA280" s="16"/>
      <c r="AB280" s="16"/>
      <c r="AC280" s="16"/>
    </row>
    <row r="281">
      <c r="A281" s="16"/>
      <c r="B281" s="16"/>
      <c r="C281" s="16"/>
      <c r="D281" s="16"/>
      <c r="E281" s="16"/>
      <c r="F281" s="18"/>
      <c r="G281" s="16"/>
      <c r="H281" s="16"/>
      <c r="I281" s="16"/>
      <c r="J281" s="16"/>
      <c r="K281" s="16"/>
      <c r="L281" s="16"/>
      <c r="M281" s="16"/>
      <c r="N281" s="16"/>
      <c r="O281" s="20"/>
      <c r="P281" s="20"/>
      <c r="Q281" s="20"/>
      <c r="R281" s="21"/>
      <c r="S281" s="20"/>
      <c r="T281" s="22"/>
      <c r="U281" s="22"/>
      <c r="V281" s="23"/>
      <c r="W281" s="23"/>
      <c r="X281" s="16"/>
      <c r="Y281" s="16"/>
      <c r="Z281" s="24"/>
      <c r="AA281" s="16"/>
      <c r="AB281" s="16"/>
      <c r="AC281" s="16"/>
    </row>
    <row r="282">
      <c r="A282" s="16"/>
      <c r="B282" s="16"/>
      <c r="C282" s="16"/>
      <c r="D282" s="16"/>
      <c r="E282" s="16"/>
      <c r="F282" s="18"/>
      <c r="G282" s="16"/>
      <c r="H282" s="16"/>
      <c r="I282" s="16"/>
      <c r="J282" s="16"/>
      <c r="K282" s="16"/>
      <c r="L282" s="16"/>
      <c r="M282" s="16"/>
      <c r="N282" s="16"/>
      <c r="O282" s="20"/>
      <c r="P282" s="20"/>
      <c r="Q282" s="20"/>
      <c r="R282" s="21"/>
      <c r="S282" s="20"/>
      <c r="T282" s="22"/>
      <c r="U282" s="22"/>
      <c r="V282" s="23"/>
      <c r="W282" s="23"/>
      <c r="X282" s="16"/>
      <c r="Y282" s="16"/>
      <c r="Z282" s="24"/>
      <c r="AA282" s="16"/>
      <c r="AB282" s="16"/>
      <c r="AC282" s="16"/>
    </row>
    <row r="283">
      <c r="A283" s="16"/>
      <c r="B283" s="16"/>
      <c r="C283" s="16"/>
      <c r="D283" s="16"/>
      <c r="E283" s="16"/>
      <c r="F283" s="18"/>
      <c r="G283" s="16"/>
      <c r="H283" s="16"/>
      <c r="I283" s="16"/>
      <c r="J283" s="16"/>
      <c r="K283" s="16"/>
      <c r="L283" s="16"/>
      <c r="M283" s="16"/>
      <c r="N283" s="16"/>
      <c r="O283" s="20"/>
      <c r="P283" s="20"/>
      <c r="Q283" s="20"/>
      <c r="R283" s="21"/>
      <c r="S283" s="20"/>
      <c r="T283" s="22"/>
      <c r="U283" s="22"/>
      <c r="V283" s="23"/>
      <c r="W283" s="23"/>
      <c r="X283" s="16"/>
      <c r="Y283" s="16"/>
      <c r="Z283" s="24"/>
      <c r="AA283" s="16"/>
      <c r="AB283" s="16"/>
      <c r="AC283" s="16"/>
    </row>
    <row r="284">
      <c r="A284" s="16"/>
      <c r="B284" s="16"/>
      <c r="C284" s="16"/>
      <c r="D284" s="16"/>
      <c r="E284" s="16"/>
      <c r="F284" s="18"/>
      <c r="G284" s="16"/>
      <c r="H284" s="16"/>
      <c r="I284" s="16"/>
      <c r="J284" s="16"/>
      <c r="K284" s="16"/>
      <c r="L284" s="16"/>
      <c r="M284" s="16"/>
      <c r="N284" s="16"/>
      <c r="O284" s="20"/>
      <c r="P284" s="20"/>
      <c r="Q284" s="20"/>
      <c r="R284" s="21"/>
      <c r="S284" s="20"/>
      <c r="T284" s="22"/>
      <c r="U284" s="22"/>
      <c r="V284" s="23"/>
      <c r="W284" s="23"/>
      <c r="X284" s="16"/>
      <c r="Y284" s="16"/>
      <c r="Z284" s="24"/>
      <c r="AA284" s="16"/>
      <c r="AB284" s="16"/>
      <c r="AC284" s="16"/>
    </row>
    <row r="285">
      <c r="A285" s="16"/>
      <c r="B285" s="16"/>
      <c r="C285" s="16"/>
      <c r="D285" s="16"/>
      <c r="E285" s="16"/>
      <c r="F285" s="18"/>
      <c r="G285" s="16"/>
      <c r="H285" s="16"/>
      <c r="I285" s="16"/>
      <c r="J285" s="16"/>
      <c r="K285" s="16"/>
      <c r="L285" s="16"/>
      <c r="M285" s="16"/>
      <c r="N285" s="16"/>
      <c r="O285" s="20"/>
      <c r="P285" s="20"/>
      <c r="Q285" s="20"/>
      <c r="R285" s="21"/>
      <c r="S285" s="20"/>
      <c r="T285" s="22"/>
      <c r="U285" s="22"/>
      <c r="V285" s="23"/>
      <c r="W285" s="23"/>
      <c r="X285" s="16"/>
      <c r="Y285" s="16"/>
      <c r="Z285" s="24"/>
      <c r="AA285" s="16"/>
      <c r="AB285" s="16"/>
      <c r="AC285" s="16"/>
    </row>
    <row r="286">
      <c r="A286" s="16"/>
      <c r="B286" s="16"/>
      <c r="C286" s="16"/>
      <c r="D286" s="16"/>
      <c r="E286" s="16"/>
      <c r="F286" s="18"/>
      <c r="G286" s="16"/>
      <c r="H286" s="16"/>
      <c r="I286" s="16"/>
      <c r="J286" s="16"/>
      <c r="K286" s="16"/>
      <c r="L286" s="16"/>
      <c r="M286" s="16"/>
      <c r="N286" s="16"/>
      <c r="O286" s="20"/>
      <c r="P286" s="20"/>
      <c r="Q286" s="20"/>
      <c r="R286" s="21"/>
      <c r="S286" s="20"/>
      <c r="T286" s="22"/>
      <c r="U286" s="22"/>
      <c r="V286" s="23"/>
      <c r="W286" s="23"/>
      <c r="X286" s="16"/>
      <c r="Y286" s="16"/>
      <c r="Z286" s="24"/>
      <c r="AA286" s="16"/>
      <c r="AB286" s="16"/>
      <c r="AC286" s="16"/>
    </row>
    <row r="287">
      <c r="A287" s="16"/>
      <c r="B287" s="16"/>
      <c r="C287" s="16"/>
      <c r="D287" s="16"/>
      <c r="E287" s="16"/>
      <c r="F287" s="18"/>
      <c r="G287" s="16"/>
      <c r="H287" s="16"/>
      <c r="I287" s="16"/>
      <c r="J287" s="16"/>
      <c r="K287" s="16"/>
      <c r="L287" s="16"/>
      <c r="M287" s="16"/>
      <c r="N287" s="16"/>
      <c r="O287" s="20"/>
      <c r="P287" s="20"/>
      <c r="Q287" s="20"/>
      <c r="R287" s="21"/>
      <c r="S287" s="20"/>
      <c r="T287" s="22"/>
      <c r="U287" s="22"/>
      <c r="V287" s="23"/>
      <c r="W287" s="23"/>
      <c r="X287" s="16"/>
      <c r="Y287" s="16"/>
      <c r="Z287" s="24"/>
      <c r="AA287" s="16"/>
      <c r="AB287" s="16"/>
      <c r="AC287" s="16"/>
    </row>
    <row r="288">
      <c r="A288" s="16"/>
      <c r="B288" s="16"/>
      <c r="C288" s="16"/>
      <c r="D288" s="16"/>
      <c r="E288" s="16"/>
      <c r="F288" s="18"/>
      <c r="G288" s="16"/>
      <c r="H288" s="16"/>
      <c r="I288" s="16"/>
      <c r="J288" s="16"/>
      <c r="K288" s="16"/>
      <c r="L288" s="16"/>
      <c r="M288" s="16"/>
      <c r="N288" s="16"/>
      <c r="O288" s="20"/>
      <c r="P288" s="20"/>
      <c r="Q288" s="20"/>
      <c r="R288" s="21"/>
      <c r="S288" s="20"/>
      <c r="T288" s="22"/>
      <c r="U288" s="22"/>
      <c r="V288" s="23"/>
      <c r="W288" s="23"/>
      <c r="X288" s="16"/>
      <c r="Y288" s="16"/>
      <c r="Z288" s="24"/>
      <c r="AA288" s="16"/>
      <c r="AB288" s="16"/>
      <c r="AC288" s="16"/>
    </row>
    <row r="289">
      <c r="A289" s="16"/>
      <c r="B289" s="16"/>
      <c r="C289" s="16"/>
      <c r="D289" s="16"/>
      <c r="E289" s="16"/>
      <c r="F289" s="18"/>
      <c r="G289" s="16"/>
      <c r="H289" s="16"/>
      <c r="I289" s="16"/>
      <c r="J289" s="16"/>
      <c r="K289" s="16"/>
      <c r="L289" s="16"/>
      <c r="M289" s="16"/>
      <c r="N289" s="16"/>
      <c r="O289" s="20"/>
      <c r="P289" s="20"/>
      <c r="Q289" s="20"/>
      <c r="R289" s="21"/>
      <c r="S289" s="20"/>
      <c r="T289" s="22"/>
      <c r="U289" s="22"/>
      <c r="V289" s="23"/>
      <c r="W289" s="23"/>
      <c r="X289" s="16"/>
      <c r="Y289" s="16"/>
      <c r="Z289" s="24"/>
      <c r="AA289" s="16"/>
      <c r="AB289" s="16"/>
      <c r="AC289" s="16"/>
    </row>
    <row r="290">
      <c r="A290" s="16"/>
      <c r="B290" s="16"/>
      <c r="C290" s="16"/>
      <c r="D290" s="16"/>
      <c r="E290" s="16"/>
      <c r="F290" s="18"/>
      <c r="G290" s="16"/>
      <c r="H290" s="16"/>
      <c r="I290" s="16"/>
      <c r="J290" s="16"/>
      <c r="K290" s="16"/>
      <c r="L290" s="16"/>
      <c r="M290" s="16"/>
      <c r="N290" s="16"/>
      <c r="O290" s="20"/>
      <c r="P290" s="20"/>
      <c r="Q290" s="20"/>
      <c r="R290" s="21"/>
      <c r="S290" s="20"/>
      <c r="T290" s="22"/>
      <c r="U290" s="22"/>
      <c r="V290" s="23"/>
      <c r="W290" s="23"/>
      <c r="X290" s="16"/>
      <c r="Y290" s="16"/>
      <c r="Z290" s="24"/>
      <c r="AA290" s="16"/>
      <c r="AB290" s="16"/>
      <c r="AC290" s="16"/>
    </row>
    <row r="291">
      <c r="A291" s="16"/>
      <c r="B291" s="16"/>
      <c r="C291" s="16"/>
      <c r="D291" s="16"/>
      <c r="E291" s="16"/>
      <c r="F291" s="18"/>
      <c r="G291" s="16"/>
      <c r="H291" s="16"/>
      <c r="I291" s="16"/>
      <c r="J291" s="16"/>
      <c r="K291" s="16"/>
      <c r="L291" s="16"/>
      <c r="M291" s="16"/>
      <c r="N291" s="16"/>
      <c r="O291" s="20"/>
      <c r="P291" s="20"/>
      <c r="Q291" s="20"/>
      <c r="R291" s="21"/>
      <c r="S291" s="20"/>
      <c r="T291" s="22"/>
      <c r="U291" s="22"/>
      <c r="V291" s="23"/>
      <c r="W291" s="23"/>
      <c r="X291" s="16"/>
      <c r="Y291" s="16"/>
      <c r="Z291" s="24"/>
      <c r="AA291" s="16"/>
      <c r="AB291" s="16"/>
      <c r="AC291" s="16"/>
    </row>
    <row r="292">
      <c r="A292" s="16"/>
      <c r="B292" s="16"/>
      <c r="C292" s="16"/>
      <c r="D292" s="16"/>
      <c r="E292" s="16"/>
      <c r="F292" s="18"/>
      <c r="G292" s="16"/>
      <c r="H292" s="16"/>
      <c r="I292" s="16"/>
      <c r="J292" s="16"/>
      <c r="K292" s="16"/>
      <c r="L292" s="16"/>
      <c r="M292" s="16"/>
      <c r="N292" s="16"/>
      <c r="O292" s="20"/>
      <c r="P292" s="20"/>
      <c r="Q292" s="20"/>
      <c r="R292" s="21"/>
      <c r="S292" s="20"/>
      <c r="T292" s="22"/>
      <c r="U292" s="22"/>
      <c r="V292" s="23"/>
      <c r="W292" s="23"/>
      <c r="X292" s="16"/>
      <c r="Y292" s="16"/>
      <c r="Z292" s="24"/>
      <c r="AA292" s="16"/>
      <c r="AB292" s="16"/>
      <c r="AC292" s="16"/>
    </row>
    <row r="293">
      <c r="A293" s="16"/>
      <c r="B293" s="16"/>
      <c r="C293" s="16"/>
      <c r="D293" s="16"/>
      <c r="E293" s="16"/>
      <c r="F293" s="18"/>
      <c r="G293" s="16"/>
      <c r="H293" s="16"/>
      <c r="I293" s="16"/>
      <c r="J293" s="16"/>
      <c r="K293" s="16"/>
      <c r="L293" s="16"/>
      <c r="M293" s="16"/>
      <c r="N293" s="16"/>
      <c r="O293" s="20"/>
      <c r="P293" s="20"/>
      <c r="Q293" s="20"/>
      <c r="R293" s="21"/>
      <c r="S293" s="20"/>
      <c r="T293" s="22"/>
      <c r="U293" s="22"/>
      <c r="V293" s="23"/>
      <c r="W293" s="23"/>
      <c r="X293" s="16"/>
      <c r="Y293" s="16"/>
      <c r="Z293" s="24"/>
      <c r="AA293" s="16"/>
      <c r="AB293" s="16"/>
      <c r="AC293" s="16"/>
    </row>
    <row r="294">
      <c r="A294" s="16"/>
      <c r="B294" s="16"/>
      <c r="C294" s="16"/>
      <c r="D294" s="16"/>
      <c r="E294" s="16"/>
      <c r="F294" s="18"/>
      <c r="G294" s="16"/>
      <c r="H294" s="16"/>
      <c r="I294" s="16"/>
      <c r="J294" s="16"/>
      <c r="K294" s="16"/>
      <c r="L294" s="16"/>
      <c r="M294" s="16"/>
      <c r="N294" s="16"/>
      <c r="O294" s="20"/>
      <c r="P294" s="20"/>
      <c r="Q294" s="20"/>
      <c r="R294" s="21"/>
      <c r="S294" s="20"/>
      <c r="T294" s="22"/>
      <c r="U294" s="22"/>
      <c r="V294" s="23"/>
      <c r="W294" s="23"/>
      <c r="X294" s="16"/>
      <c r="Y294" s="16"/>
      <c r="Z294" s="24"/>
      <c r="AA294" s="16"/>
      <c r="AB294" s="16"/>
      <c r="AC294" s="16"/>
    </row>
    <row r="295">
      <c r="A295" s="16"/>
      <c r="B295" s="16"/>
      <c r="C295" s="16"/>
      <c r="D295" s="16"/>
      <c r="E295" s="16"/>
      <c r="F295" s="18"/>
      <c r="G295" s="16"/>
      <c r="H295" s="16"/>
      <c r="I295" s="16"/>
      <c r="J295" s="16"/>
      <c r="K295" s="16"/>
      <c r="L295" s="16"/>
      <c r="M295" s="16"/>
      <c r="N295" s="16"/>
      <c r="O295" s="20"/>
      <c r="P295" s="20"/>
      <c r="Q295" s="20"/>
      <c r="R295" s="21"/>
      <c r="S295" s="20"/>
      <c r="T295" s="22"/>
      <c r="U295" s="22"/>
      <c r="V295" s="23"/>
      <c r="W295" s="23"/>
      <c r="X295" s="16"/>
      <c r="Y295" s="16"/>
      <c r="Z295" s="24"/>
      <c r="AA295" s="16"/>
      <c r="AB295" s="16"/>
      <c r="AC295" s="16"/>
    </row>
    <row r="296">
      <c r="A296" s="16"/>
      <c r="B296" s="16"/>
      <c r="C296" s="16"/>
      <c r="D296" s="16"/>
      <c r="E296" s="16"/>
      <c r="F296" s="18"/>
      <c r="G296" s="16"/>
      <c r="H296" s="16"/>
      <c r="I296" s="16"/>
      <c r="J296" s="16"/>
      <c r="K296" s="16"/>
      <c r="L296" s="16"/>
      <c r="M296" s="16"/>
      <c r="N296" s="16"/>
      <c r="O296" s="20"/>
      <c r="P296" s="20"/>
      <c r="Q296" s="20"/>
      <c r="R296" s="21"/>
      <c r="S296" s="20"/>
      <c r="T296" s="22"/>
      <c r="U296" s="22"/>
      <c r="V296" s="23"/>
      <c r="W296" s="23"/>
      <c r="X296" s="16"/>
      <c r="Y296" s="16"/>
      <c r="Z296" s="24"/>
      <c r="AA296" s="16"/>
      <c r="AB296" s="16"/>
      <c r="AC296" s="16"/>
    </row>
    <row r="297">
      <c r="A297" s="16"/>
      <c r="B297" s="16"/>
      <c r="C297" s="16"/>
      <c r="D297" s="16"/>
      <c r="E297" s="16"/>
      <c r="F297" s="18"/>
      <c r="G297" s="16"/>
      <c r="H297" s="16"/>
      <c r="I297" s="16"/>
      <c r="J297" s="16"/>
      <c r="K297" s="16"/>
      <c r="L297" s="16"/>
      <c r="M297" s="16"/>
      <c r="N297" s="16"/>
      <c r="O297" s="20"/>
      <c r="P297" s="20"/>
      <c r="Q297" s="20"/>
      <c r="R297" s="21"/>
      <c r="S297" s="20"/>
      <c r="T297" s="22"/>
      <c r="U297" s="22"/>
      <c r="V297" s="23"/>
      <c r="W297" s="23"/>
      <c r="X297" s="16"/>
      <c r="Y297" s="16"/>
      <c r="Z297" s="24"/>
      <c r="AA297" s="16"/>
      <c r="AB297" s="16"/>
      <c r="AC297" s="16"/>
    </row>
    <row r="298">
      <c r="A298" s="16"/>
      <c r="B298" s="16"/>
      <c r="C298" s="16"/>
      <c r="D298" s="16"/>
      <c r="E298" s="16"/>
      <c r="F298" s="18"/>
      <c r="G298" s="16"/>
      <c r="H298" s="16"/>
      <c r="I298" s="16"/>
      <c r="J298" s="16"/>
      <c r="K298" s="16"/>
      <c r="L298" s="16"/>
      <c r="M298" s="16"/>
      <c r="N298" s="16"/>
      <c r="O298" s="20"/>
      <c r="P298" s="20"/>
      <c r="Q298" s="20"/>
      <c r="R298" s="21"/>
      <c r="S298" s="20"/>
      <c r="T298" s="22"/>
      <c r="U298" s="22"/>
      <c r="V298" s="23"/>
      <c r="W298" s="23"/>
      <c r="X298" s="16"/>
      <c r="Y298" s="16"/>
      <c r="Z298" s="24"/>
      <c r="AA298" s="16"/>
      <c r="AB298" s="16"/>
      <c r="AC298" s="16"/>
    </row>
    <row r="299">
      <c r="A299" s="16"/>
      <c r="B299" s="16"/>
      <c r="C299" s="16"/>
      <c r="D299" s="16"/>
      <c r="E299" s="16"/>
      <c r="F299" s="18"/>
      <c r="G299" s="16"/>
      <c r="H299" s="16"/>
      <c r="I299" s="16"/>
      <c r="J299" s="16"/>
      <c r="K299" s="16"/>
      <c r="L299" s="16"/>
      <c r="M299" s="16"/>
      <c r="N299" s="16"/>
      <c r="O299" s="20"/>
      <c r="P299" s="20"/>
      <c r="Q299" s="20"/>
      <c r="R299" s="21"/>
      <c r="S299" s="20"/>
      <c r="T299" s="22"/>
      <c r="U299" s="22"/>
      <c r="V299" s="23"/>
      <c r="W299" s="23"/>
      <c r="X299" s="16"/>
      <c r="Y299" s="16"/>
      <c r="Z299" s="24"/>
      <c r="AA299" s="16"/>
      <c r="AB299" s="16"/>
      <c r="AC299" s="16"/>
    </row>
    <row r="300">
      <c r="A300" s="16"/>
      <c r="B300" s="16"/>
      <c r="C300" s="16"/>
      <c r="D300" s="16"/>
      <c r="E300" s="16"/>
      <c r="F300" s="18"/>
      <c r="G300" s="16"/>
      <c r="H300" s="16"/>
      <c r="I300" s="16"/>
      <c r="J300" s="16"/>
      <c r="K300" s="16"/>
      <c r="L300" s="16"/>
      <c r="M300" s="16"/>
      <c r="N300" s="16"/>
      <c r="O300" s="20"/>
      <c r="P300" s="20"/>
      <c r="Q300" s="20"/>
      <c r="R300" s="21"/>
      <c r="S300" s="20"/>
      <c r="T300" s="22"/>
      <c r="U300" s="22"/>
      <c r="V300" s="23"/>
      <c r="W300" s="23"/>
      <c r="X300" s="16"/>
      <c r="Y300" s="16"/>
      <c r="Z300" s="24"/>
      <c r="AA300" s="16"/>
      <c r="AB300" s="16"/>
      <c r="AC300" s="16"/>
    </row>
    <row r="301">
      <c r="A301" s="16"/>
      <c r="B301" s="16"/>
      <c r="C301" s="16"/>
      <c r="D301" s="16"/>
      <c r="E301" s="16"/>
      <c r="F301" s="18"/>
      <c r="G301" s="16"/>
      <c r="H301" s="16"/>
      <c r="I301" s="16"/>
      <c r="J301" s="16"/>
      <c r="K301" s="16"/>
      <c r="L301" s="16"/>
      <c r="M301" s="16"/>
      <c r="N301" s="16"/>
      <c r="O301" s="20"/>
      <c r="P301" s="20"/>
      <c r="Q301" s="20"/>
      <c r="R301" s="21"/>
      <c r="S301" s="20"/>
      <c r="T301" s="22"/>
      <c r="U301" s="22"/>
      <c r="V301" s="23"/>
      <c r="W301" s="23"/>
      <c r="X301" s="16"/>
      <c r="Y301" s="16"/>
      <c r="Z301" s="24"/>
      <c r="AA301" s="16"/>
      <c r="AB301" s="16"/>
      <c r="AC301" s="16"/>
    </row>
    <row r="302">
      <c r="A302" s="16"/>
      <c r="B302" s="16"/>
      <c r="C302" s="16"/>
      <c r="D302" s="16"/>
      <c r="E302" s="16"/>
      <c r="F302" s="18"/>
      <c r="G302" s="16"/>
      <c r="H302" s="16"/>
      <c r="I302" s="16"/>
      <c r="J302" s="16"/>
      <c r="K302" s="16"/>
      <c r="L302" s="16"/>
      <c r="M302" s="16"/>
      <c r="N302" s="16"/>
      <c r="O302" s="20"/>
      <c r="P302" s="20"/>
      <c r="Q302" s="20"/>
      <c r="R302" s="21"/>
      <c r="S302" s="20"/>
      <c r="T302" s="22"/>
      <c r="U302" s="22"/>
      <c r="V302" s="23"/>
      <c r="W302" s="23"/>
      <c r="X302" s="16"/>
      <c r="Y302" s="16"/>
      <c r="Z302" s="24"/>
      <c r="AA302" s="16"/>
      <c r="AB302" s="16"/>
      <c r="AC302" s="16"/>
    </row>
    <row r="303">
      <c r="A303" s="16"/>
      <c r="B303" s="16"/>
      <c r="C303" s="16"/>
      <c r="D303" s="16"/>
      <c r="E303" s="16"/>
      <c r="F303" s="18"/>
      <c r="G303" s="16"/>
      <c r="H303" s="16"/>
      <c r="I303" s="16"/>
      <c r="J303" s="16"/>
      <c r="K303" s="16"/>
      <c r="L303" s="16"/>
      <c r="M303" s="16"/>
      <c r="N303" s="16"/>
      <c r="O303" s="20"/>
      <c r="P303" s="20"/>
      <c r="Q303" s="20"/>
      <c r="R303" s="21"/>
      <c r="S303" s="20"/>
      <c r="T303" s="22"/>
      <c r="U303" s="22"/>
      <c r="V303" s="23"/>
      <c r="W303" s="23"/>
      <c r="X303" s="16"/>
      <c r="Y303" s="16"/>
      <c r="Z303" s="24"/>
      <c r="AA303" s="16"/>
      <c r="AB303" s="16"/>
      <c r="AC303" s="16"/>
    </row>
    <row r="304">
      <c r="A304" s="16"/>
      <c r="B304" s="16"/>
      <c r="C304" s="16"/>
      <c r="D304" s="16"/>
      <c r="E304" s="16"/>
      <c r="F304" s="18"/>
      <c r="G304" s="16"/>
      <c r="H304" s="16"/>
      <c r="I304" s="16"/>
      <c r="J304" s="16"/>
      <c r="K304" s="16"/>
      <c r="L304" s="16"/>
      <c r="M304" s="16"/>
      <c r="N304" s="16"/>
      <c r="O304" s="20"/>
      <c r="P304" s="20"/>
      <c r="Q304" s="20"/>
      <c r="R304" s="21"/>
      <c r="S304" s="20"/>
      <c r="T304" s="22"/>
      <c r="U304" s="22"/>
      <c r="V304" s="23"/>
      <c r="W304" s="23"/>
      <c r="X304" s="16"/>
      <c r="Y304" s="16"/>
      <c r="Z304" s="24"/>
      <c r="AA304" s="16"/>
      <c r="AB304" s="16"/>
      <c r="AC304" s="16"/>
    </row>
    <row r="305">
      <c r="A305" s="16"/>
      <c r="B305" s="16"/>
      <c r="C305" s="16"/>
      <c r="D305" s="16"/>
      <c r="E305" s="16"/>
      <c r="F305" s="18"/>
      <c r="G305" s="16"/>
      <c r="H305" s="16"/>
      <c r="I305" s="16"/>
      <c r="J305" s="16"/>
      <c r="K305" s="16"/>
      <c r="L305" s="16"/>
      <c r="M305" s="16"/>
      <c r="N305" s="16"/>
      <c r="O305" s="20"/>
      <c r="P305" s="20"/>
      <c r="Q305" s="20"/>
      <c r="R305" s="21"/>
      <c r="S305" s="20"/>
      <c r="T305" s="22"/>
      <c r="U305" s="22"/>
      <c r="V305" s="23"/>
      <c r="W305" s="23"/>
      <c r="X305" s="16"/>
      <c r="Y305" s="16"/>
      <c r="Z305" s="24"/>
      <c r="AA305" s="16"/>
      <c r="AB305" s="16"/>
      <c r="AC305" s="16"/>
    </row>
    <row r="306">
      <c r="A306" s="16"/>
      <c r="B306" s="16"/>
      <c r="C306" s="16"/>
      <c r="D306" s="16"/>
      <c r="E306" s="16"/>
      <c r="F306" s="18"/>
      <c r="G306" s="16"/>
      <c r="H306" s="16"/>
      <c r="I306" s="16"/>
      <c r="J306" s="16"/>
      <c r="K306" s="16"/>
      <c r="L306" s="16"/>
      <c r="M306" s="16"/>
      <c r="N306" s="16"/>
      <c r="O306" s="20"/>
      <c r="P306" s="20"/>
      <c r="Q306" s="20"/>
      <c r="R306" s="21"/>
      <c r="S306" s="20"/>
      <c r="T306" s="22"/>
      <c r="U306" s="22"/>
      <c r="V306" s="23"/>
      <c r="W306" s="23"/>
      <c r="X306" s="16"/>
      <c r="Y306" s="16"/>
      <c r="Z306" s="24"/>
      <c r="AA306" s="16"/>
      <c r="AB306" s="16"/>
      <c r="AC306" s="16"/>
    </row>
    <row r="307">
      <c r="A307" s="16"/>
      <c r="B307" s="16"/>
      <c r="C307" s="16"/>
      <c r="D307" s="16"/>
      <c r="E307" s="16"/>
      <c r="F307" s="18"/>
      <c r="G307" s="16"/>
      <c r="H307" s="16"/>
      <c r="I307" s="16"/>
      <c r="J307" s="16"/>
      <c r="K307" s="16"/>
      <c r="L307" s="16"/>
      <c r="M307" s="16"/>
      <c r="N307" s="16"/>
      <c r="O307" s="20"/>
      <c r="P307" s="20"/>
      <c r="Q307" s="20"/>
      <c r="R307" s="21"/>
      <c r="S307" s="20"/>
      <c r="T307" s="22"/>
      <c r="U307" s="22"/>
      <c r="V307" s="23"/>
      <c r="W307" s="23"/>
      <c r="X307" s="16"/>
      <c r="Y307" s="16"/>
      <c r="Z307" s="24"/>
      <c r="AA307" s="16"/>
      <c r="AB307" s="16"/>
      <c r="AC307" s="16"/>
    </row>
    <row r="308">
      <c r="A308" s="16"/>
      <c r="B308" s="16"/>
      <c r="C308" s="16"/>
      <c r="D308" s="16"/>
      <c r="E308" s="16"/>
      <c r="F308" s="18"/>
      <c r="G308" s="16"/>
      <c r="H308" s="16"/>
      <c r="I308" s="16"/>
      <c r="J308" s="16"/>
      <c r="K308" s="16"/>
      <c r="L308" s="16"/>
      <c r="M308" s="16"/>
      <c r="N308" s="16"/>
      <c r="O308" s="20"/>
      <c r="P308" s="20"/>
      <c r="Q308" s="20"/>
      <c r="R308" s="21"/>
      <c r="S308" s="20"/>
      <c r="T308" s="22"/>
      <c r="U308" s="22"/>
      <c r="V308" s="23"/>
      <c r="W308" s="23"/>
      <c r="X308" s="16"/>
      <c r="Y308" s="16"/>
      <c r="Z308" s="24"/>
      <c r="AA308" s="16"/>
      <c r="AB308" s="16"/>
      <c r="AC308" s="16"/>
    </row>
    <row r="309">
      <c r="A309" s="16"/>
      <c r="B309" s="16"/>
      <c r="C309" s="16"/>
      <c r="D309" s="16"/>
      <c r="E309" s="16"/>
      <c r="F309" s="18"/>
      <c r="G309" s="16"/>
      <c r="H309" s="16"/>
      <c r="I309" s="16"/>
      <c r="J309" s="16"/>
      <c r="K309" s="16"/>
      <c r="L309" s="16"/>
      <c r="M309" s="16"/>
      <c r="N309" s="16"/>
      <c r="O309" s="20"/>
      <c r="P309" s="20"/>
      <c r="Q309" s="20"/>
      <c r="R309" s="21"/>
      <c r="S309" s="20"/>
      <c r="T309" s="22"/>
      <c r="U309" s="22"/>
      <c r="V309" s="23"/>
      <c r="W309" s="23"/>
      <c r="X309" s="16"/>
      <c r="Y309" s="16"/>
      <c r="Z309" s="24"/>
      <c r="AA309" s="16"/>
      <c r="AB309" s="16"/>
      <c r="AC309" s="16"/>
    </row>
    <row r="310">
      <c r="A310" s="16"/>
      <c r="B310" s="16"/>
      <c r="C310" s="16"/>
      <c r="D310" s="16"/>
      <c r="E310" s="16"/>
      <c r="F310" s="18"/>
      <c r="G310" s="16"/>
      <c r="H310" s="16"/>
      <c r="I310" s="16"/>
      <c r="J310" s="16"/>
      <c r="K310" s="16"/>
      <c r="L310" s="16"/>
      <c r="M310" s="16"/>
      <c r="N310" s="16"/>
      <c r="O310" s="20"/>
      <c r="P310" s="20"/>
      <c r="Q310" s="20"/>
      <c r="R310" s="21"/>
      <c r="S310" s="20"/>
      <c r="T310" s="22"/>
      <c r="U310" s="22"/>
      <c r="V310" s="23"/>
      <c r="W310" s="23"/>
      <c r="X310" s="16"/>
      <c r="Y310" s="16"/>
      <c r="Z310" s="24"/>
      <c r="AA310" s="16"/>
      <c r="AB310" s="16"/>
      <c r="AC310" s="16"/>
    </row>
    <row r="311">
      <c r="A311" s="16"/>
      <c r="B311" s="16"/>
      <c r="C311" s="16"/>
      <c r="D311" s="16"/>
      <c r="E311" s="16"/>
      <c r="F311" s="18"/>
      <c r="G311" s="16"/>
      <c r="H311" s="16"/>
      <c r="I311" s="16"/>
      <c r="J311" s="16"/>
      <c r="K311" s="16"/>
      <c r="L311" s="16"/>
      <c r="M311" s="16"/>
      <c r="N311" s="16"/>
      <c r="O311" s="20"/>
      <c r="P311" s="20"/>
      <c r="Q311" s="20"/>
      <c r="R311" s="21"/>
      <c r="S311" s="20"/>
      <c r="T311" s="22"/>
      <c r="U311" s="22"/>
      <c r="V311" s="23"/>
      <c r="W311" s="23"/>
      <c r="X311" s="16"/>
      <c r="Y311" s="16"/>
      <c r="Z311" s="24"/>
      <c r="AA311" s="16"/>
      <c r="AB311" s="16"/>
      <c r="AC311" s="16"/>
    </row>
    <row r="312">
      <c r="A312" s="16"/>
      <c r="B312" s="16"/>
      <c r="C312" s="16"/>
      <c r="D312" s="16"/>
      <c r="E312" s="16"/>
      <c r="F312" s="18"/>
      <c r="G312" s="16"/>
      <c r="H312" s="16"/>
      <c r="I312" s="16"/>
      <c r="J312" s="16"/>
      <c r="K312" s="16"/>
      <c r="L312" s="16"/>
      <c r="M312" s="16"/>
      <c r="N312" s="16"/>
      <c r="O312" s="20"/>
      <c r="P312" s="20"/>
      <c r="Q312" s="20"/>
      <c r="R312" s="21"/>
      <c r="S312" s="20"/>
      <c r="T312" s="22"/>
      <c r="U312" s="22"/>
      <c r="V312" s="23"/>
      <c r="W312" s="23"/>
      <c r="X312" s="16"/>
      <c r="Y312" s="16"/>
      <c r="Z312" s="24"/>
      <c r="AA312" s="16"/>
      <c r="AB312" s="16"/>
      <c r="AC312" s="16"/>
    </row>
    <row r="313">
      <c r="A313" s="16"/>
      <c r="B313" s="16"/>
      <c r="C313" s="16"/>
      <c r="D313" s="16"/>
      <c r="E313" s="16"/>
      <c r="F313" s="18"/>
      <c r="G313" s="16"/>
      <c r="H313" s="16"/>
      <c r="I313" s="16"/>
      <c r="J313" s="16"/>
      <c r="K313" s="16"/>
      <c r="L313" s="16"/>
      <c r="M313" s="16"/>
      <c r="N313" s="16"/>
      <c r="O313" s="20"/>
      <c r="P313" s="20"/>
      <c r="Q313" s="20"/>
      <c r="R313" s="21"/>
      <c r="S313" s="20"/>
      <c r="T313" s="22"/>
      <c r="U313" s="22"/>
      <c r="V313" s="23"/>
      <c r="W313" s="23"/>
      <c r="X313" s="16"/>
      <c r="Y313" s="16"/>
      <c r="Z313" s="24"/>
      <c r="AA313" s="16"/>
      <c r="AB313" s="16"/>
      <c r="AC313" s="16"/>
    </row>
    <row r="314">
      <c r="A314" s="16"/>
      <c r="B314" s="16"/>
      <c r="C314" s="16"/>
      <c r="D314" s="16"/>
      <c r="E314" s="16"/>
      <c r="F314" s="18"/>
      <c r="G314" s="16"/>
      <c r="H314" s="16"/>
      <c r="I314" s="16"/>
      <c r="J314" s="16"/>
      <c r="K314" s="16"/>
      <c r="L314" s="16"/>
      <c r="M314" s="16"/>
      <c r="N314" s="16"/>
      <c r="O314" s="20"/>
      <c r="P314" s="20"/>
      <c r="Q314" s="20"/>
      <c r="R314" s="21"/>
      <c r="S314" s="20"/>
      <c r="T314" s="22"/>
      <c r="U314" s="22"/>
      <c r="V314" s="23"/>
      <c r="W314" s="23"/>
      <c r="X314" s="16"/>
      <c r="Y314" s="16"/>
      <c r="Z314" s="24"/>
      <c r="AA314" s="16"/>
      <c r="AB314" s="16"/>
      <c r="AC314" s="16"/>
    </row>
    <row r="315">
      <c r="A315" s="16"/>
      <c r="B315" s="16"/>
      <c r="C315" s="16"/>
      <c r="D315" s="16"/>
      <c r="E315" s="16"/>
      <c r="F315" s="18"/>
      <c r="G315" s="16"/>
      <c r="H315" s="16"/>
      <c r="I315" s="16"/>
      <c r="J315" s="16"/>
      <c r="K315" s="16"/>
      <c r="L315" s="16"/>
      <c r="M315" s="16"/>
      <c r="N315" s="16"/>
      <c r="O315" s="20"/>
      <c r="P315" s="20"/>
      <c r="Q315" s="20"/>
      <c r="R315" s="21"/>
      <c r="S315" s="20"/>
      <c r="T315" s="22"/>
      <c r="U315" s="22"/>
      <c r="V315" s="23"/>
      <c r="W315" s="23"/>
      <c r="X315" s="16"/>
      <c r="Y315" s="16"/>
      <c r="Z315" s="24"/>
      <c r="AA315" s="16"/>
      <c r="AB315" s="16"/>
      <c r="AC315" s="16"/>
    </row>
    <row r="316">
      <c r="A316" s="16"/>
      <c r="B316" s="16"/>
      <c r="C316" s="16"/>
      <c r="D316" s="16"/>
      <c r="E316" s="16"/>
      <c r="F316" s="18"/>
      <c r="G316" s="16"/>
      <c r="H316" s="16"/>
      <c r="I316" s="16"/>
      <c r="J316" s="16"/>
      <c r="K316" s="16"/>
      <c r="L316" s="16"/>
      <c r="M316" s="16"/>
      <c r="N316" s="16"/>
      <c r="O316" s="20"/>
      <c r="P316" s="20"/>
      <c r="Q316" s="20"/>
      <c r="R316" s="21"/>
      <c r="S316" s="20"/>
      <c r="T316" s="22"/>
      <c r="U316" s="22"/>
      <c r="V316" s="23"/>
      <c r="W316" s="23"/>
      <c r="X316" s="16"/>
      <c r="Y316" s="16"/>
      <c r="Z316" s="24"/>
      <c r="AA316" s="16"/>
      <c r="AB316" s="16"/>
      <c r="AC316" s="16"/>
    </row>
    <row r="317">
      <c r="A317" s="16"/>
      <c r="B317" s="16"/>
      <c r="C317" s="16"/>
      <c r="D317" s="16"/>
      <c r="E317" s="16"/>
      <c r="F317" s="18"/>
      <c r="G317" s="16"/>
      <c r="H317" s="16"/>
      <c r="I317" s="16"/>
      <c r="J317" s="16"/>
      <c r="K317" s="16"/>
      <c r="L317" s="16"/>
      <c r="M317" s="16"/>
      <c r="N317" s="16"/>
      <c r="O317" s="20"/>
      <c r="P317" s="20"/>
      <c r="Q317" s="20"/>
      <c r="R317" s="21"/>
      <c r="S317" s="20"/>
      <c r="T317" s="22"/>
      <c r="U317" s="22"/>
      <c r="V317" s="23"/>
      <c r="W317" s="23"/>
      <c r="X317" s="16"/>
      <c r="Y317" s="16"/>
      <c r="Z317" s="24"/>
      <c r="AA317" s="16"/>
      <c r="AB317" s="16"/>
      <c r="AC317" s="16"/>
    </row>
    <row r="318">
      <c r="A318" s="16"/>
      <c r="B318" s="16"/>
      <c r="C318" s="16"/>
      <c r="D318" s="16"/>
      <c r="E318" s="16"/>
      <c r="F318" s="18"/>
      <c r="G318" s="16"/>
      <c r="H318" s="16"/>
      <c r="I318" s="16"/>
      <c r="J318" s="16"/>
      <c r="K318" s="16"/>
      <c r="L318" s="16"/>
      <c r="M318" s="16"/>
      <c r="N318" s="16"/>
      <c r="O318" s="20"/>
      <c r="P318" s="20"/>
      <c r="Q318" s="20"/>
      <c r="R318" s="21"/>
      <c r="S318" s="20"/>
      <c r="T318" s="22"/>
      <c r="U318" s="22"/>
      <c r="V318" s="23"/>
      <c r="W318" s="23"/>
      <c r="X318" s="16"/>
      <c r="Y318" s="16"/>
      <c r="Z318" s="24"/>
      <c r="AA318" s="16"/>
      <c r="AB318" s="16"/>
      <c r="AC318" s="16"/>
    </row>
    <row r="319">
      <c r="A319" s="16"/>
      <c r="B319" s="16"/>
      <c r="C319" s="16"/>
      <c r="D319" s="16"/>
      <c r="E319" s="16"/>
      <c r="F319" s="18"/>
      <c r="G319" s="16"/>
      <c r="H319" s="16"/>
      <c r="I319" s="16"/>
      <c r="J319" s="16"/>
      <c r="K319" s="16"/>
      <c r="L319" s="16"/>
      <c r="M319" s="16"/>
      <c r="N319" s="16"/>
      <c r="O319" s="20"/>
      <c r="P319" s="20"/>
      <c r="Q319" s="20"/>
      <c r="R319" s="21"/>
      <c r="S319" s="20"/>
      <c r="T319" s="22"/>
      <c r="U319" s="22"/>
      <c r="V319" s="23"/>
      <c r="W319" s="23"/>
      <c r="X319" s="16"/>
      <c r="Y319" s="16"/>
      <c r="Z319" s="24"/>
      <c r="AA319" s="16"/>
      <c r="AB319" s="16"/>
      <c r="AC319" s="16"/>
    </row>
    <row r="320">
      <c r="A320" s="16"/>
      <c r="B320" s="16"/>
      <c r="C320" s="16"/>
      <c r="D320" s="16"/>
      <c r="E320" s="16"/>
      <c r="F320" s="18"/>
      <c r="G320" s="16"/>
      <c r="H320" s="16"/>
      <c r="I320" s="16"/>
      <c r="J320" s="16"/>
      <c r="K320" s="16"/>
      <c r="L320" s="16"/>
      <c r="M320" s="16"/>
      <c r="N320" s="16"/>
      <c r="O320" s="20"/>
      <c r="P320" s="20"/>
      <c r="Q320" s="20"/>
      <c r="R320" s="21"/>
      <c r="S320" s="20"/>
      <c r="T320" s="22"/>
      <c r="U320" s="22"/>
      <c r="V320" s="23"/>
      <c r="W320" s="23"/>
      <c r="X320" s="16"/>
      <c r="Y320" s="16"/>
      <c r="Z320" s="24"/>
      <c r="AA320" s="16"/>
      <c r="AB320" s="16"/>
      <c r="AC320" s="16"/>
    </row>
    <row r="321">
      <c r="A321" s="16"/>
      <c r="B321" s="16"/>
      <c r="C321" s="16"/>
      <c r="D321" s="16"/>
      <c r="E321" s="16"/>
      <c r="F321" s="18"/>
      <c r="G321" s="16"/>
      <c r="H321" s="16"/>
      <c r="I321" s="16"/>
      <c r="J321" s="16"/>
      <c r="K321" s="16"/>
      <c r="L321" s="16"/>
      <c r="M321" s="16"/>
      <c r="N321" s="16"/>
      <c r="O321" s="20"/>
      <c r="P321" s="20"/>
      <c r="Q321" s="20"/>
      <c r="R321" s="21"/>
      <c r="S321" s="20"/>
      <c r="T321" s="22"/>
      <c r="U321" s="22"/>
      <c r="V321" s="23"/>
      <c r="W321" s="23"/>
      <c r="X321" s="16"/>
      <c r="Y321" s="16"/>
      <c r="Z321" s="24"/>
      <c r="AA321" s="16"/>
      <c r="AB321" s="16"/>
      <c r="AC321" s="16"/>
    </row>
    <row r="322">
      <c r="A322" s="16"/>
      <c r="B322" s="16"/>
      <c r="C322" s="16"/>
      <c r="D322" s="16"/>
      <c r="E322" s="16"/>
      <c r="F322" s="18"/>
      <c r="G322" s="16"/>
      <c r="H322" s="16"/>
      <c r="I322" s="16"/>
      <c r="J322" s="16"/>
      <c r="K322" s="16"/>
      <c r="L322" s="16"/>
      <c r="M322" s="16"/>
      <c r="N322" s="16"/>
      <c r="O322" s="20"/>
      <c r="P322" s="20"/>
      <c r="Q322" s="20"/>
      <c r="R322" s="21"/>
      <c r="S322" s="20"/>
      <c r="T322" s="22"/>
      <c r="U322" s="22"/>
      <c r="V322" s="23"/>
      <c r="W322" s="23"/>
      <c r="X322" s="16"/>
      <c r="Y322" s="16"/>
      <c r="Z322" s="24"/>
      <c r="AA322" s="16"/>
      <c r="AB322" s="16"/>
      <c r="AC322" s="16"/>
    </row>
    <row r="323">
      <c r="A323" s="16"/>
      <c r="B323" s="16"/>
      <c r="C323" s="16"/>
      <c r="D323" s="16"/>
      <c r="E323" s="16"/>
      <c r="F323" s="18"/>
      <c r="G323" s="16"/>
      <c r="H323" s="16"/>
      <c r="I323" s="16"/>
      <c r="J323" s="16"/>
      <c r="K323" s="16"/>
      <c r="L323" s="16"/>
      <c r="M323" s="16"/>
      <c r="N323" s="16"/>
      <c r="O323" s="20"/>
      <c r="P323" s="20"/>
      <c r="Q323" s="20"/>
      <c r="R323" s="21"/>
      <c r="S323" s="20"/>
      <c r="T323" s="22"/>
      <c r="U323" s="22"/>
      <c r="V323" s="23"/>
      <c r="W323" s="23"/>
      <c r="X323" s="16"/>
      <c r="Y323" s="16"/>
      <c r="Z323" s="24"/>
      <c r="AA323" s="16"/>
      <c r="AB323" s="16"/>
      <c r="AC323" s="16"/>
    </row>
    <row r="324">
      <c r="A324" s="16"/>
      <c r="B324" s="16"/>
      <c r="C324" s="16"/>
      <c r="D324" s="16"/>
      <c r="E324" s="16"/>
      <c r="F324" s="18"/>
      <c r="G324" s="16"/>
      <c r="H324" s="16"/>
      <c r="I324" s="16"/>
      <c r="J324" s="16"/>
      <c r="K324" s="16"/>
      <c r="L324" s="16"/>
      <c r="M324" s="16"/>
      <c r="N324" s="16"/>
      <c r="O324" s="20"/>
      <c r="P324" s="20"/>
      <c r="Q324" s="20"/>
      <c r="R324" s="21"/>
      <c r="S324" s="20"/>
      <c r="T324" s="22"/>
      <c r="U324" s="22"/>
      <c r="V324" s="23"/>
      <c r="W324" s="23"/>
      <c r="X324" s="16"/>
      <c r="Y324" s="16"/>
      <c r="Z324" s="24"/>
      <c r="AA324" s="16"/>
      <c r="AB324" s="16"/>
      <c r="AC324" s="16"/>
    </row>
    <row r="325">
      <c r="A325" s="16"/>
      <c r="B325" s="16"/>
      <c r="C325" s="16"/>
      <c r="D325" s="16"/>
      <c r="E325" s="16"/>
      <c r="F325" s="18"/>
      <c r="G325" s="16"/>
      <c r="H325" s="16"/>
      <c r="I325" s="16"/>
      <c r="J325" s="16"/>
      <c r="K325" s="16"/>
      <c r="L325" s="16"/>
      <c r="M325" s="16"/>
      <c r="N325" s="16"/>
      <c r="O325" s="20"/>
      <c r="P325" s="20"/>
      <c r="Q325" s="20"/>
      <c r="R325" s="21"/>
      <c r="S325" s="20"/>
      <c r="T325" s="22"/>
      <c r="U325" s="22"/>
      <c r="V325" s="23"/>
      <c r="W325" s="23"/>
      <c r="X325" s="16"/>
      <c r="Y325" s="16"/>
      <c r="Z325" s="24"/>
      <c r="AA325" s="16"/>
      <c r="AB325" s="16"/>
      <c r="AC325" s="16"/>
    </row>
    <row r="326">
      <c r="A326" s="16"/>
      <c r="B326" s="16"/>
      <c r="C326" s="16"/>
      <c r="D326" s="16"/>
      <c r="E326" s="16"/>
      <c r="F326" s="18"/>
      <c r="G326" s="16"/>
      <c r="H326" s="16"/>
      <c r="I326" s="16"/>
      <c r="J326" s="16"/>
      <c r="K326" s="16"/>
      <c r="L326" s="16"/>
      <c r="M326" s="16"/>
      <c r="N326" s="16"/>
      <c r="O326" s="20"/>
      <c r="P326" s="20"/>
      <c r="Q326" s="20"/>
      <c r="R326" s="21"/>
      <c r="S326" s="20"/>
      <c r="T326" s="22"/>
      <c r="U326" s="22"/>
      <c r="V326" s="23"/>
      <c r="W326" s="23"/>
      <c r="X326" s="16"/>
      <c r="Y326" s="16"/>
      <c r="Z326" s="24"/>
      <c r="AA326" s="16"/>
      <c r="AB326" s="16"/>
      <c r="AC326" s="16"/>
    </row>
    <row r="327">
      <c r="A327" s="16"/>
      <c r="B327" s="16"/>
      <c r="C327" s="16"/>
      <c r="D327" s="16"/>
      <c r="E327" s="16"/>
      <c r="F327" s="18"/>
      <c r="G327" s="16"/>
      <c r="H327" s="16"/>
      <c r="I327" s="16"/>
      <c r="J327" s="16"/>
      <c r="K327" s="16"/>
      <c r="L327" s="16"/>
      <c r="M327" s="16"/>
      <c r="N327" s="16"/>
      <c r="O327" s="20"/>
      <c r="P327" s="20"/>
      <c r="Q327" s="20"/>
      <c r="R327" s="21"/>
      <c r="S327" s="20"/>
      <c r="T327" s="22"/>
      <c r="U327" s="22"/>
      <c r="V327" s="23"/>
      <c r="W327" s="23"/>
      <c r="X327" s="16"/>
      <c r="Y327" s="16"/>
      <c r="Z327" s="24"/>
      <c r="AA327" s="16"/>
      <c r="AB327" s="16"/>
      <c r="AC327" s="16"/>
    </row>
    <row r="328">
      <c r="A328" s="16"/>
      <c r="B328" s="16"/>
      <c r="C328" s="16"/>
      <c r="D328" s="16"/>
      <c r="E328" s="16"/>
      <c r="F328" s="18"/>
      <c r="G328" s="16"/>
      <c r="H328" s="16"/>
      <c r="I328" s="16"/>
      <c r="J328" s="16"/>
      <c r="K328" s="16"/>
      <c r="L328" s="16"/>
      <c r="M328" s="16"/>
      <c r="N328" s="16"/>
      <c r="O328" s="20"/>
      <c r="P328" s="20"/>
      <c r="Q328" s="20"/>
      <c r="R328" s="21"/>
      <c r="S328" s="20"/>
      <c r="T328" s="22"/>
      <c r="U328" s="22"/>
      <c r="V328" s="23"/>
      <c r="W328" s="23"/>
      <c r="X328" s="16"/>
      <c r="Y328" s="16"/>
      <c r="Z328" s="24"/>
      <c r="AA328" s="16"/>
      <c r="AB328" s="16"/>
      <c r="AC328" s="16"/>
    </row>
    <row r="329">
      <c r="A329" s="16"/>
      <c r="B329" s="16"/>
      <c r="C329" s="16"/>
      <c r="D329" s="16"/>
      <c r="E329" s="16"/>
      <c r="F329" s="18"/>
      <c r="G329" s="16"/>
      <c r="H329" s="16"/>
      <c r="I329" s="16"/>
      <c r="J329" s="16"/>
      <c r="K329" s="16"/>
      <c r="L329" s="16"/>
      <c r="M329" s="16"/>
      <c r="N329" s="16"/>
      <c r="O329" s="20"/>
      <c r="P329" s="20"/>
      <c r="Q329" s="20"/>
      <c r="R329" s="21"/>
      <c r="S329" s="20"/>
      <c r="T329" s="22"/>
      <c r="U329" s="22"/>
      <c r="V329" s="23"/>
      <c r="W329" s="23"/>
      <c r="X329" s="16"/>
      <c r="Y329" s="16"/>
      <c r="Z329" s="24"/>
      <c r="AA329" s="16"/>
      <c r="AB329" s="16"/>
      <c r="AC329" s="16"/>
    </row>
    <row r="330">
      <c r="A330" s="16"/>
      <c r="B330" s="16"/>
      <c r="C330" s="16"/>
      <c r="D330" s="16"/>
      <c r="E330" s="16"/>
      <c r="F330" s="18"/>
      <c r="G330" s="16"/>
      <c r="H330" s="16"/>
      <c r="I330" s="16"/>
      <c r="J330" s="16"/>
      <c r="K330" s="16"/>
      <c r="L330" s="16"/>
      <c r="M330" s="16"/>
      <c r="N330" s="16"/>
      <c r="O330" s="20"/>
      <c r="P330" s="20"/>
      <c r="Q330" s="20"/>
      <c r="R330" s="21"/>
      <c r="S330" s="20"/>
      <c r="T330" s="22"/>
      <c r="U330" s="22"/>
      <c r="V330" s="23"/>
      <c r="W330" s="23"/>
      <c r="X330" s="16"/>
      <c r="Y330" s="16"/>
      <c r="Z330" s="24"/>
      <c r="AA330" s="16"/>
      <c r="AB330" s="16"/>
      <c r="AC330" s="16"/>
    </row>
    <row r="331">
      <c r="A331" s="16"/>
      <c r="B331" s="16"/>
      <c r="C331" s="16"/>
      <c r="D331" s="16"/>
      <c r="E331" s="16"/>
      <c r="F331" s="18"/>
      <c r="G331" s="16"/>
      <c r="H331" s="16"/>
      <c r="I331" s="16"/>
      <c r="J331" s="16"/>
      <c r="K331" s="16"/>
      <c r="L331" s="16"/>
      <c r="M331" s="16"/>
      <c r="N331" s="16"/>
      <c r="O331" s="20"/>
      <c r="P331" s="20"/>
      <c r="Q331" s="20"/>
      <c r="R331" s="21"/>
      <c r="S331" s="20"/>
      <c r="T331" s="22"/>
      <c r="U331" s="22"/>
      <c r="V331" s="23"/>
      <c r="W331" s="23"/>
      <c r="X331" s="16"/>
      <c r="Y331" s="16"/>
      <c r="Z331" s="24"/>
      <c r="AA331" s="16"/>
      <c r="AB331" s="16"/>
      <c r="AC331" s="16"/>
    </row>
    <row r="332">
      <c r="A332" s="16"/>
      <c r="B332" s="16"/>
      <c r="C332" s="16"/>
      <c r="D332" s="16"/>
      <c r="E332" s="16"/>
      <c r="F332" s="18"/>
      <c r="G332" s="16"/>
      <c r="H332" s="16"/>
      <c r="I332" s="16"/>
      <c r="J332" s="16"/>
      <c r="K332" s="16"/>
      <c r="L332" s="16"/>
      <c r="M332" s="16"/>
      <c r="N332" s="16"/>
      <c r="O332" s="20"/>
      <c r="P332" s="20"/>
      <c r="Q332" s="20"/>
      <c r="R332" s="21"/>
      <c r="S332" s="20"/>
      <c r="T332" s="22"/>
      <c r="U332" s="22"/>
      <c r="V332" s="23"/>
      <c r="W332" s="23"/>
      <c r="X332" s="16"/>
      <c r="Y332" s="16"/>
      <c r="Z332" s="24"/>
      <c r="AA332" s="16"/>
      <c r="AB332" s="16"/>
      <c r="AC332" s="16"/>
    </row>
    <row r="333">
      <c r="A333" s="16"/>
      <c r="B333" s="16"/>
      <c r="C333" s="16"/>
      <c r="D333" s="16"/>
      <c r="E333" s="16"/>
      <c r="F333" s="18"/>
      <c r="G333" s="16"/>
      <c r="H333" s="16"/>
      <c r="I333" s="16"/>
      <c r="J333" s="16"/>
      <c r="K333" s="16"/>
      <c r="L333" s="16"/>
      <c r="M333" s="16"/>
      <c r="N333" s="16"/>
      <c r="O333" s="20"/>
      <c r="P333" s="20"/>
      <c r="Q333" s="20"/>
      <c r="R333" s="21"/>
      <c r="S333" s="20"/>
      <c r="T333" s="22"/>
      <c r="U333" s="22"/>
      <c r="V333" s="23"/>
      <c r="W333" s="23"/>
      <c r="X333" s="16"/>
      <c r="Y333" s="16"/>
      <c r="Z333" s="24"/>
      <c r="AA333" s="16"/>
      <c r="AB333" s="16"/>
      <c r="AC333" s="16"/>
    </row>
    <row r="334">
      <c r="A334" s="16"/>
      <c r="B334" s="16"/>
      <c r="C334" s="16"/>
      <c r="D334" s="16"/>
      <c r="E334" s="16"/>
      <c r="F334" s="18"/>
      <c r="G334" s="16"/>
      <c r="H334" s="16"/>
      <c r="I334" s="16"/>
      <c r="J334" s="16"/>
      <c r="K334" s="16"/>
      <c r="L334" s="16"/>
      <c r="M334" s="16"/>
      <c r="N334" s="16"/>
      <c r="O334" s="20"/>
      <c r="P334" s="20"/>
      <c r="Q334" s="20"/>
      <c r="R334" s="21"/>
      <c r="S334" s="20"/>
      <c r="T334" s="22"/>
      <c r="U334" s="22"/>
      <c r="V334" s="23"/>
      <c r="W334" s="23"/>
      <c r="X334" s="16"/>
      <c r="Y334" s="16"/>
      <c r="Z334" s="24"/>
      <c r="AA334" s="16"/>
      <c r="AB334" s="16"/>
      <c r="AC334" s="16"/>
    </row>
    <row r="335">
      <c r="A335" s="16"/>
      <c r="B335" s="16"/>
      <c r="C335" s="16"/>
      <c r="D335" s="16"/>
      <c r="E335" s="16"/>
      <c r="F335" s="18"/>
      <c r="G335" s="16"/>
      <c r="H335" s="16"/>
      <c r="I335" s="16"/>
      <c r="J335" s="16"/>
      <c r="K335" s="16"/>
      <c r="L335" s="16"/>
      <c r="M335" s="16"/>
      <c r="N335" s="16"/>
      <c r="O335" s="20"/>
      <c r="P335" s="20"/>
      <c r="Q335" s="20"/>
      <c r="R335" s="21"/>
      <c r="S335" s="20"/>
      <c r="T335" s="22"/>
      <c r="U335" s="22"/>
      <c r="V335" s="23"/>
      <c r="W335" s="23"/>
      <c r="X335" s="16"/>
      <c r="Y335" s="16"/>
      <c r="Z335" s="24"/>
      <c r="AA335" s="16"/>
      <c r="AB335" s="16"/>
      <c r="AC335" s="16"/>
    </row>
    <row r="336">
      <c r="A336" s="16"/>
      <c r="B336" s="16"/>
      <c r="C336" s="16"/>
      <c r="D336" s="16"/>
      <c r="E336" s="16"/>
      <c r="F336" s="18"/>
      <c r="G336" s="16"/>
      <c r="H336" s="16"/>
      <c r="I336" s="16"/>
      <c r="J336" s="16"/>
      <c r="K336" s="16"/>
      <c r="L336" s="16"/>
      <c r="M336" s="16"/>
      <c r="N336" s="16"/>
      <c r="O336" s="20"/>
      <c r="P336" s="20"/>
      <c r="Q336" s="20"/>
      <c r="R336" s="21"/>
      <c r="S336" s="20"/>
      <c r="T336" s="22"/>
      <c r="U336" s="22"/>
      <c r="V336" s="23"/>
      <c r="W336" s="23"/>
      <c r="X336" s="16"/>
      <c r="Y336" s="16"/>
      <c r="Z336" s="24"/>
      <c r="AA336" s="16"/>
      <c r="AB336" s="16"/>
      <c r="AC336" s="16"/>
    </row>
    <row r="337">
      <c r="A337" s="16"/>
      <c r="B337" s="16"/>
      <c r="C337" s="16"/>
      <c r="D337" s="16"/>
      <c r="E337" s="16"/>
      <c r="F337" s="18"/>
      <c r="G337" s="16"/>
      <c r="H337" s="16"/>
      <c r="I337" s="16"/>
      <c r="J337" s="16"/>
      <c r="K337" s="16"/>
      <c r="L337" s="16"/>
      <c r="M337" s="16"/>
      <c r="N337" s="16"/>
      <c r="O337" s="20"/>
      <c r="P337" s="20"/>
      <c r="Q337" s="20"/>
      <c r="R337" s="21"/>
      <c r="S337" s="20"/>
      <c r="T337" s="22"/>
      <c r="U337" s="22"/>
      <c r="V337" s="23"/>
      <c r="W337" s="23"/>
      <c r="X337" s="16"/>
      <c r="Y337" s="16"/>
      <c r="Z337" s="24"/>
      <c r="AA337" s="16"/>
      <c r="AB337" s="16"/>
      <c r="AC337" s="16"/>
    </row>
    <row r="338">
      <c r="A338" s="16"/>
      <c r="B338" s="16"/>
      <c r="C338" s="16"/>
      <c r="D338" s="16"/>
      <c r="E338" s="16"/>
      <c r="F338" s="18"/>
      <c r="G338" s="16"/>
      <c r="H338" s="16"/>
      <c r="I338" s="16"/>
      <c r="J338" s="16"/>
      <c r="K338" s="16"/>
      <c r="L338" s="16"/>
      <c r="M338" s="16"/>
      <c r="N338" s="16"/>
      <c r="O338" s="20"/>
      <c r="P338" s="20"/>
      <c r="Q338" s="20"/>
      <c r="R338" s="21"/>
      <c r="S338" s="20"/>
      <c r="T338" s="22"/>
      <c r="U338" s="22"/>
      <c r="V338" s="23"/>
      <c r="W338" s="23"/>
      <c r="X338" s="16"/>
      <c r="Y338" s="16"/>
      <c r="Z338" s="24"/>
      <c r="AA338" s="16"/>
      <c r="AB338" s="16"/>
      <c r="AC338" s="16"/>
    </row>
    <row r="339">
      <c r="A339" s="16"/>
      <c r="B339" s="16"/>
      <c r="C339" s="16"/>
      <c r="D339" s="16"/>
      <c r="E339" s="16"/>
      <c r="F339" s="18"/>
      <c r="G339" s="16"/>
      <c r="H339" s="16"/>
      <c r="I339" s="16"/>
      <c r="J339" s="16"/>
      <c r="K339" s="16"/>
      <c r="L339" s="16"/>
      <c r="M339" s="16"/>
      <c r="N339" s="16"/>
      <c r="O339" s="20"/>
      <c r="P339" s="20"/>
      <c r="Q339" s="20"/>
      <c r="R339" s="21"/>
      <c r="S339" s="20"/>
      <c r="T339" s="22"/>
      <c r="U339" s="22"/>
      <c r="V339" s="23"/>
      <c r="W339" s="23"/>
      <c r="X339" s="16"/>
      <c r="Y339" s="16"/>
      <c r="Z339" s="24"/>
      <c r="AA339" s="16"/>
      <c r="AB339" s="16"/>
      <c r="AC339" s="16"/>
    </row>
    <row r="340">
      <c r="A340" s="16"/>
      <c r="B340" s="16"/>
      <c r="C340" s="16"/>
      <c r="D340" s="16"/>
      <c r="E340" s="16"/>
      <c r="F340" s="18"/>
      <c r="G340" s="16"/>
      <c r="H340" s="16"/>
      <c r="I340" s="16"/>
      <c r="J340" s="16"/>
      <c r="K340" s="16"/>
      <c r="L340" s="16"/>
      <c r="M340" s="16"/>
      <c r="N340" s="16"/>
      <c r="O340" s="20"/>
      <c r="P340" s="20"/>
      <c r="Q340" s="20"/>
      <c r="R340" s="21"/>
      <c r="S340" s="20"/>
      <c r="T340" s="22"/>
      <c r="U340" s="22"/>
      <c r="V340" s="23"/>
      <c r="W340" s="23"/>
      <c r="X340" s="16"/>
      <c r="Y340" s="16"/>
      <c r="Z340" s="24"/>
      <c r="AA340" s="16"/>
      <c r="AB340" s="16"/>
      <c r="AC340" s="16"/>
    </row>
    <row r="341">
      <c r="A341" s="16"/>
      <c r="B341" s="16"/>
      <c r="C341" s="16"/>
      <c r="D341" s="16"/>
      <c r="E341" s="16"/>
      <c r="F341" s="18"/>
      <c r="G341" s="16"/>
      <c r="H341" s="16"/>
      <c r="I341" s="16"/>
      <c r="J341" s="16"/>
      <c r="K341" s="16"/>
      <c r="L341" s="16"/>
      <c r="M341" s="16"/>
      <c r="N341" s="16"/>
      <c r="O341" s="20"/>
      <c r="P341" s="20"/>
      <c r="Q341" s="20"/>
      <c r="R341" s="21"/>
      <c r="S341" s="20"/>
      <c r="T341" s="22"/>
      <c r="U341" s="22"/>
      <c r="V341" s="23"/>
      <c r="W341" s="23"/>
      <c r="X341" s="16"/>
      <c r="Y341" s="16"/>
      <c r="Z341" s="24"/>
      <c r="AA341" s="16"/>
      <c r="AB341" s="16"/>
      <c r="AC341" s="16"/>
    </row>
    <row r="342">
      <c r="A342" s="16"/>
      <c r="B342" s="16"/>
      <c r="C342" s="16"/>
      <c r="D342" s="16"/>
      <c r="E342" s="16"/>
      <c r="F342" s="18"/>
      <c r="G342" s="16"/>
      <c r="H342" s="16"/>
      <c r="I342" s="16"/>
      <c r="J342" s="16"/>
      <c r="K342" s="16"/>
      <c r="L342" s="16"/>
      <c r="M342" s="16"/>
      <c r="N342" s="16"/>
      <c r="O342" s="20"/>
      <c r="P342" s="20"/>
      <c r="Q342" s="20"/>
      <c r="R342" s="21"/>
      <c r="S342" s="20"/>
      <c r="T342" s="22"/>
      <c r="U342" s="22"/>
      <c r="V342" s="23"/>
      <c r="W342" s="23"/>
      <c r="X342" s="16"/>
      <c r="Y342" s="16"/>
      <c r="Z342" s="24"/>
      <c r="AA342" s="16"/>
      <c r="AB342" s="16"/>
      <c r="AC342" s="16"/>
    </row>
    <row r="343">
      <c r="A343" s="16"/>
      <c r="B343" s="16"/>
      <c r="C343" s="16"/>
      <c r="D343" s="16"/>
      <c r="E343" s="16"/>
      <c r="F343" s="18"/>
      <c r="G343" s="16"/>
      <c r="H343" s="16"/>
      <c r="I343" s="16"/>
      <c r="J343" s="16"/>
      <c r="K343" s="16"/>
      <c r="L343" s="16"/>
      <c r="M343" s="16"/>
      <c r="N343" s="16"/>
      <c r="O343" s="20"/>
      <c r="P343" s="20"/>
      <c r="Q343" s="20"/>
      <c r="R343" s="21"/>
      <c r="S343" s="20"/>
      <c r="T343" s="22"/>
      <c r="U343" s="22"/>
      <c r="V343" s="23"/>
      <c r="W343" s="23"/>
      <c r="X343" s="16"/>
      <c r="Y343" s="16"/>
      <c r="Z343" s="24"/>
      <c r="AA343" s="16"/>
      <c r="AB343" s="16"/>
      <c r="AC343" s="16"/>
    </row>
    <row r="344">
      <c r="A344" s="16"/>
      <c r="B344" s="16"/>
      <c r="C344" s="16"/>
      <c r="D344" s="16"/>
      <c r="E344" s="16"/>
      <c r="F344" s="18"/>
      <c r="G344" s="16"/>
      <c r="H344" s="16"/>
      <c r="I344" s="16"/>
      <c r="J344" s="16"/>
      <c r="K344" s="16"/>
      <c r="L344" s="16"/>
      <c r="M344" s="16"/>
      <c r="N344" s="16"/>
      <c r="O344" s="20"/>
      <c r="P344" s="20"/>
      <c r="Q344" s="20"/>
      <c r="R344" s="21"/>
      <c r="S344" s="20"/>
      <c r="T344" s="22"/>
      <c r="U344" s="22"/>
      <c r="V344" s="23"/>
      <c r="W344" s="23"/>
      <c r="X344" s="16"/>
      <c r="Y344" s="16"/>
      <c r="Z344" s="24"/>
      <c r="AA344" s="16"/>
      <c r="AB344" s="16"/>
      <c r="AC344" s="16"/>
    </row>
    <row r="345">
      <c r="A345" s="16"/>
      <c r="B345" s="16"/>
      <c r="C345" s="16"/>
      <c r="D345" s="16"/>
      <c r="E345" s="16"/>
      <c r="F345" s="18"/>
      <c r="G345" s="16"/>
      <c r="H345" s="16"/>
      <c r="I345" s="16"/>
      <c r="J345" s="16"/>
      <c r="K345" s="16"/>
      <c r="L345" s="16"/>
      <c r="M345" s="16"/>
      <c r="N345" s="16"/>
      <c r="O345" s="20"/>
      <c r="P345" s="20"/>
      <c r="Q345" s="20"/>
      <c r="R345" s="21"/>
      <c r="S345" s="20"/>
      <c r="T345" s="22"/>
      <c r="U345" s="22"/>
      <c r="V345" s="23"/>
      <c r="W345" s="23"/>
      <c r="X345" s="16"/>
      <c r="Y345" s="16"/>
      <c r="Z345" s="24"/>
      <c r="AA345" s="16"/>
      <c r="AB345" s="16"/>
      <c r="AC345" s="16"/>
    </row>
    <row r="346">
      <c r="A346" s="16"/>
      <c r="B346" s="16"/>
      <c r="C346" s="16"/>
      <c r="D346" s="16"/>
      <c r="E346" s="16"/>
      <c r="F346" s="18"/>
      <c r="G346" s="16"/>
      <c r="H346" s="16"/>
      <c r="I346" s="16"/>
      <c r="J346" s="16"/>
      <c r="K346" s="16"/>
      <c r="L346" s="16"/>
      <c r="M346" s="16"/>
      <c r="N346" s="16"/>
      <c r="O346" s="20"/>
      <c r="P346" s="20"/>
      <c r="Q346" s="20"/>
      <c r="R346" s="21"/>
      <c r="S346" s="20"/>
      <c r="T346" s="22"/>
      <c r="U346" s="22"/>
      <c r="V346" s="23"/>
      <c r="W346" s="23"/>
      <c r="X346" s="16"/>
      <c r="Y346" s="16"/>
      <c r="Z346" s="24"/>
      <c r="AA346" s="16"/>
      <c r="AB346" s="16"/>
      <c r="AC346" s="16"/>
    </row>
    <row r="347">
      <c r="A347" s="16"/>
      <c r="B347" s="16"/>
      <c r="C347" s="16"/>
      <c r="D347" s="16"/>
      <c r="E347" s="16"/>
      <c r="F347" s="18"/>
      <c r="G347" s="16"/>
      <c r="H347" s="16"/>
      <c r="I347" s="16"/>
      <c r="J347" s="16"/>
      <c r="K347" s="16"/>
      <c r="L347" s="16"/>
      <c r="M347" s="16"/>
      <c r="N347" s="16"/>
      <c r="O347" s="20"/>
      <c r="P347" s="20"/>
      <c r="Q347" s="20"/>
      <c r="R347" s="21"/>
      <c r="S347" s="20"/>
      <c r="T347" s="22"/>
      <c r="U347" s="22"/>
      <c r="V347" s="23"/>
      <c r="W347" s="23"/>
      <c r="X347" s="16"/>
      <c r="Y347" s="16"/>
      <c r="Z347" s="24"/>
      <c r="AA347" s="16"/>
      <c r="AB347" s="16"/>
      <c r="AC347" s="16"/>
    </row>
    <row r="348">
      <c r="A348" s="16"/>
      <c r="B348" s="16"/>
      <c r="C348" s="16"/>
      <c r="D348" s="16"/>
      <c r="E348" s="16"/>
      <c r="F348" s="18"/>
      <c r="G348" s="16"/>
      <c r="H348" s="16"/>
      <c r="I348" s="16"/>
      <c r="J348" s="16"/>
      <c r="K348" s="16"/>
      <c r="L348" s="16"/>
      <c r="M348" s="16"/>
      <c r="N348" s="16"/>
      <c r="O348" s="20"/>
      <c r="P348" s="20"/>
      <c r="Q348" s="20"/>
      <c r="R348" s="21"/>
      <c r="S348" s="20"/>
      <c r="T348" s="22"/>
      <c r="U348" s="22"/>
      <c r="V348" s="23"/>
      <c r="W348" s="23"/>
      <c r="X348" s="16"/>
      <c r="Y348" s="16"/>
      <c r="Z348" s="24"/>
      <c r="AA348" s="16"/>
      <c r="AB348" s="16"/>
      <c r="AC348" s="16"/>
    </row>
    <row r="349">
      <c r="A349" s="16"/>
      <c r="B349" s="16"/>
      <c r="C349" s="16"/>
      <c r="D349" s="16"/>
      <c r="E349" s="16"/>
      <c r="F349" s="18"/>
      <c r="G349" s="16"/>
      <c r="H349" s="16"/>
      <c r="I349" s="16"/>
      <c r="J349" s="16"/>
      <c r="K349" s="16"/>
      <c r="L349" s="16"/>
      <c r="M349" s="16"/>
      <c r="N349" s="16"/>
      <c r="O349" s="20"/>
      <c r="P349" s="20"/>
      <c r="Q349" s="20"/>
      <c r="R349" s="21"/>
      <c r="S349" s="20"/>
      <c r="T349" s="22"/>
      <c r="U349" s="22"/>
      <c r="V349" s="23"/>
      <c r="W349" s="23"/>
      <c r="X349" s="16"/>
      <c r="Y349" s="16"/>
      <c r="Z349" s="24"/>
      <c r="AA349" s="16"/>
      <c r="AB349" s="16"/>
      <c r="AC349" s="16"/>
    </row>
    <row r="350">
      <c r="A350" s="16"/>
      <c r="B350" s="16"/>
      <c r="C350" s="16"/>
      <c r="D350" s="16"/>
      <c r="E350" s="16"/>
      <c r="F350" s="18"/>
      <c r="G350" s="16"/>
      <c r="H350" s="16"/>
      <c r="I350" s="16"/>
      <c r="J350" s="16"/>
      <c r="K350" s="16"/>
      <c r="L350" s="16"/>
      <c r="M350" s="16"/>
      <c r="N350" s="16"/>
      <c r="O350" s="20"/>
      <c r="P350" s="20"/>
      <c r="Q350" s="20"/>
      <c r="R350" s="21"/>
      <c r="S350" s="20"/>
      <c r="T350" s="22"/>
      <c r="U350" s="22"/>
      <c r="V350" s="23"/>
      <c r="W350" s="23"/>
      <c r="X350" s="16"/>
      <c r="Y350" s="16"/>
      <c r="Z350" s="24"/>
      <c r="AA350" s="16"/>
      <c r="AB350" s="16"/>
      <c r="AC350" s="16"/>
    </row>
    <row r="351">
      <c r="A351" s="16"/>
      <c r="B351" s="16"/>
      <c r="C351" s="16"/>
      <c r="D351" s="16"/>
      <c r="E351" s="16"/>
      <c r="F351" s="18"/>
      <c r="G351" s="16"/>
      <c r="H351" s="16"/>
      <c r="I351" s="16"/>
      <c r="J351" s="16"/>
      <c r="K351" s="16"/>
      <c r="L351" s="16"/>
      <c r="M351" s="16"/>
      <c r="N351" s="16"/>
      <c r="O351" s="20"/>
      <c r="P351" s="20"/>
      <c r="Q351" s="20"/>
      <c r="R351" s="21"/>
      <c r="S351" s="20"/>
      <c r="T351" s="22"/>
      <c r="U351" s="22"/>
      <c r="V351" s="23"/>
      <c r="W351" s="23"/>
      <c r="X351" s="16"/>
      <c r="Y351" s="16"/>
      <c r="Z351" s="24"/>
      <c r="AA351" s="16"/>
      <c r="AB351" s="16"/>
      <c r="AC351" s="16"/>
    </row>
    <row r="352">
      <c r="A352" s="16"/>
      <c r="B352" s="16"/>
      <c r="C352" s="16"/>
      <c r="D352" s="16"/>
      <c r="E352" s="16"/>
      <c r="F352" s="18"/>
      <c r="G352" s="16"/>
      <c r="H352" s="16"/>
      <c r="I352" s="16"/>
      <c r="J352" s="16"/>
      <c r="K352" s="16"/>
      <c r="L352" s="16"/>
      <c r="M352" s="16"/>
      <c r="N352" s="16"/>
      <c r="O352" s="20"/>
      <c r="P352" s="20"/>
      <c r="Q352" s="20"/>
      <c r="R352" s="21"/>
      <c r="S352" s="20"/>
      <c r="T352" s="22"/>
      <c r="U352" s="22"/>
      <c r="V352" s="23"/>
      <c r="W352" s="23"/>
      <c r="X352" s="16"/>
      <c r="Y352" s="16"/>
      <c r="Z352" s="24"/>
      <c r="AA352" s="16"/>
      <c r="AB352" s="16"/>
      <c r="AC352" s="16"/>
    </row>
    <row r="353">
      <c r="A353" s="16"/>
      <c r="B353" s="16"/>
      <c r="C353" s="16"/>
      <c r="D353" s="16"/>
      <c r="E353" s="16"/>
      <c r="F353" s="18"/>
      <c r="G353" s="16"/>
      <c r="H353" s="16"/>
      <c r="I353" s="16"/>
      <c r="J353" s="16"/>
      <c r="K353" s="16"/>
      <c r="L353" s="16"/>
      <c r="M353" s="16"/>
      <c r="N353" s="16"/>
      <c r="O353" s="20"/>
      <c r="P353" s="20"/>
      <c r="Q353" s="20"/>
      <c r="R353" s="21"/>
      <c r="S353" s="20"/>
      <c r="T353" s="22"/>
      <c r="U353" s="22"/>
      <c r="V353" s="23"/>
      <c r="W353" s="23"/>
      <c r="X353" s="16"/>
      <c r="Y353" s="16"/>
      <c r="Z353" s="24"/>
      <c r="AA353" s="16"/>
      <c r="AB353" s="16"/>
      <c r="AC353" s="16"/>
    </row>
    <row r="354">
      <c r="A354" s="16"/>
      <c r="B354" s="16"/>
      <c r="C354" s="16"/>
      <c r="D354" s="16"/>
      <c r="E354" s="16"/>
      <c r="F354" s="18"/>
      <c r="G354" s="16"/>
      <c r="H354" s="16"/>
      <c r="I354" s="16"/>
      <c r="J354" s="16"/>
      <c r="K354" s="16"/>
      <c r="L354" s="16"/>
      <c r="M354" s="16"/>
      <c r="N354" s="16"/>
      <c r="O354" s="20"/>
      <c r="P354" s="20"/>
      <c r="Q354" s="20"/>
      <c r="R354" s="21"/>
      <c r="S354" s="20"/>
      <c r="T354" s="22"/>
      <c r="U354" s="22"/>
      <c r="V354" s="23"/>
      <c r="W354" s="23"/>
      <c r="X354" s="16"/>
      <c r="Y354" s="16"/>
      <c r="Z354" s="24"/>
      <c r="AA354" s="16"/>
      <c r="AB354" s="16"/>
      <c r="AC354" s="16"/>
    </row>
    <row r="355">
      <c r="A355" s="16"/>
      <c r="B355" s="16"/>
      <c r="C355" s="16"/>
      <c r="D355" s="16"/>
      <c r="E355" s="16"/>
      <c r="F355" s="18"/>
      <c r="G355" s="16"/>
      <c r="H355" s="16"/>
      <c r="I355" s="16"/>
      <c r="J355" s="16"/>
      <c r="K355" s="16"/>
      <c r="L355" s="16"/>
      <c r="M355" s="16"/>
      <c r="N355" s="16"/>
      <c r="O355" s="20"/>
      <c r="P355" s="20"/>
      <c r="Q355" s="20"/>
      <c r="R355" s="21"/>
      <c r="S355" s="20"/>
      <c r="T355" s="22"/>
      <c r="U355" s="22"/>
      <c r="V355" s="23"/>
      <c r="W355" s="23"/>
      <c r="X355" s="16"/>
      <c r="Y355" s="16"/>
      <c r="Z355" s="24"/>
      <c r="AA355" s="16"/>
      <c r="AB355" s="16"/>
      <c r="AC355" s="16"/>
    </row>
    <row r="356">
      <c r="A356" s="16"/>
      <c r="B356" s="16"/>
      <c r="C356" s="16"/>
      <c r="D356" s="16"/>
      <c r="E356" s="16"/>
      <c r="F356" s="18"/>
      <c r="G356" s="16"/>
      <c r="H356" s="16"/>
      <c r="I356" s="16"/>
      <c r="J356" s="16"/>
      <c r="K356" s="16"/>
      <c r="L356" s="16"/>
      <c r="M356" s="16"/>
      <c r="N356" s="16"/>
      <c r="O356" s="20"/>
      <c r="P356" s="20"/>
      <c r="Q356" s="20"/>
      <c r="R356" s="21"/>
      <c r="S356" s="20"/>
      <c r="T356" s="22"/>
      <c r="U356" s="22"/>
      <c r="V356" s="23"/>
      <c r="W356" s="23"/>
      <c r="X356" s="16"/>
      <c r="Y356" s="16"/>
      <c r="Z356" s="24"/>
      <c r="AA356" s="16"/>
      <c r="AB356" s="16"/>
      <c r="AC356" s="16"/>
    </row>
    <row r="357">
      <c r="A357" s="16"/>
      <c r="B357" s="16"/>
      <c r="C357" s="16"/>
      <c r="D357" s="16"/>
      <c r="E357" s="16"/>
      <c r="F357" s="18"/>
      <c r="G357" s="16"/>
      <c r="H357" s="16"/>
      <c r="I357" s="16"/>
      <c r="J357" s="16"/>
      <c r="K357" s="16"/>
      <c r="L357" s="16"/>
      <c r="M357" s="16"/>
      <c r="N357" s="16"/>
      <c r="O357" s="20"/>
      <c r="P357" s="20"/>
      <c r="Q357" s="20"/>
      <c r="R357" s="21"/>
      <c r="S357" s="20"/>
      <c r="T357" s="22"/>
      <c r="U357" s="22"/>
      <c r="V357" s="23"/>
      <c r="W357" s="23"/>
      <c r="X357" s="16"/>
      <c r="Y357" s="16"/>
      <c r="Z357" s="24"/>
      <c r="AA357" s="16"/>
      <c r="AB357" s="16"/>
      <c r="AC357" s="16"/>
    </row>
    <row r="358">
      <c r="A358" s="16"/>
      <c r="B358" s="16"/>
      <c r="C358" s="16"/>
      <c r="D358" s="16"/>
      <c r="E358" s="16"/>
      <c r="F358" s="18"/>
      <c r="G358" s="16"/>
      <c r="H358" s="16"/>
      <c r="I358" s="16"/>
      <c r="J358" s="16"/>
      <c r="K358" s="16"/>
      <c r="L358" s="16"/>
      <c r="M358" s="16"/>
      <c r="N358" s="16"/>
      <c r="O358" s="20"/>
      <c r="P358" s="20"/>
      <c r="Q358" s="20"/>
      <c r="R358" s="21"/>
      <c r="S358" s="20"/>
      <c r="T358" s="22"/>
      <c r="U358" s="22"/>
      <c r="V358" s="23"/>
      <c r="W358" s="23"/>
      <c r="X358" s="16"/>
      <c r="Y358" s="16"/>
      <c r="Z358" s="24"/>
      <c r="AA358" s="16"/>
      <c r="AB358" s="16"/>
      <c r="AC358" s="16"/>
    </row>
    <row r="359">
      <c r="A359" s="16"/>
      <c r="B359" s="16"/>
      <c r="C359" s="16"/>
      <c r="D359" s="16"/>
      <c r="E359" s="16"/>
      <c r="F359" s="18"/>
      <c r="G359" s="16"/>
      <c r="H359" s="16"/>
      <c r="I359" s="16"/>
      <c r="J359" s="16"/>
      <c r="K359" s="16"/>
      <c r="L359" s="16"/>
      <c r="M359" s="16"/>
      <c r="N359" s="16"/>
      <c r="O359" s="20"/>
      <c r="P359" s="20"/>
      <c r="Q359" s="20"/>
      <c r="R359" s="21"/>
      <c r="S359" s="20"/>
      <c r="T359" s="22"/>
      <c r="U359" s="22"/>
      <c r="V359" s="23"/>
      <c r="W359" s="23"/>
      <c r="X359" s="16"/>
      <c r="Y359" s="16"/>
      <c r="Z359" s="24"/>
      <c r="AA359" s="16"/>
      <c r="AB359" s="16"/>
      <c r="AC359" s="16"/>
    </row>
    <row r="360">
      <c r="A360" s="16"/>
      <c r="B360" s="16"/>
      <c r="C360" s="16"/>
      <c r="D360" s="16"/>
      <c r="E360" s="16"/>
      <c r="F360" s="18"/>
      <c r="G360" s="16"/>
      <c r="H360" s="16"/>
      <c r="I360" s="16"/>
      <c r="J360" s="16"/>
      <c r="K360" s="16"/>
      <c r="L360" s="16"/>
      <c r="M360" s="16"/>
      <c r="N360" s="16"/>
      <c r="O360" s="20"/>
      <c r="P360" s="20"/>
      <c r="Q360" s="20"/>
      <c r="R360" s="21"/>
      <c r="S360" s="20"/>
      <c r="T360" s="22"/>
      <c r="U360" s="22"/>
      <c r="V360" s="23"/>
      <c r="W360" s="23"/>
      <c r="X360" s="16"/>
      <c r="Y360" s="16"/>
      <c r="Z360" s="24"/>
      <c r="AA360" s="16"/>
      <c r="AB360" s="16"/>
      <c r="AC360" s="16"/>
    </row>
    <row r="361">
      <c r="A361" s="16"/>
      <c r="B361" s="16"/>
      <c r="C361" s="16"/>
      <c r="D361" s="16"/>
      <c r="E361" s="16"/>
      <c r="F361" s="18"/>
      <c r="G361" s="16"/>
      <c r="H361" s="16"/>
      <c r="I361" s="16"/>
      <c r="J361" s="16"/>
      <c r="K361" s="16"/>
      <c r="L361" s="16"/>
      <c r="M361" s="16"/>
      <c r="N361" s="16"/>
      <c r="O361" s="20"/>
      <c r="P361" s="20"/>
      <c r="Q361" s="20"/>
      <c r="R361" s="21"/>
      <c r="S361" s="20"/>
      <c r="T361" s="22"/>
      <c r="U361" s="22"/>
      <c r="V361" s="23"/>
      <c r="W361" s="23"/>
      <c r="X361" s="16"/>
      <c r="Y361" s="16"/>
      <c r="Z361" s="24"/>
      <c r="AA361" s="16"/>
      <c r="AB361" s="16"/>
      <c r="AC361" s="16"/>
    </row>
    <row r="362">
      <c r="A362" s="16"/>
      <c r="B362" s="16"/>
      <c r="C362" s="16"/>
      <c r="D362" s="16"/>
      <c r="E362" s="16"/>
      <c r="F362" s="18"/>
      <c r="G362" s="16"/>
      <c r="H362" s="16"/>
      <c r="I362" s="16"/>
      <c r="J362" s="16"/>
      <c r="K362" s="16"/>
      <c r="L362" s="16"/>
      <c r="M362" s="16"/>
      <c r="N362" s="16"/>
      <c r="O362" s="20"/>
      <c r="P362" s="20"/>
      <c r="Q362" s="20"/>
      <c r="R362" s="21"/>
      <c r="S362" s="20"/>
      <c r="T362" s="22"/>
      <c r="U362" s="22"/>
      <c r="V362" s="23"/>
      <c r="W362" s="23"/>
      <c r="X362" s="16"/>
      <c r="Y362" s="16"/>
      <c r="Z362" s="24"/>
      <c r="AA362" s="16"/>
      <c r="AB362" s="16"/>
      <c r="AC362" s="16"/>
    </row>
    <row r="363">
      <c r="A363" s="16"/>
      <c r="B363" s="16"/>
      <c r="C363" s="16"/>
      <c r="D363" s="16"/>
      <c r="E363" s="16"/>
      <c r="F363" s="18"/>
      <c r="G363" s="16"/>
      <c r="H363" s="16"/>
      <c r="I363" s="16"/>
      <c r="J363" s="16"/>
      <c r="K363" s="16"/>
      <c r="L363" s="16"/>
      <c r="M363" s="16"/>
      <c r="N363" s="16"/>
      <c r="O363" s="20"/>
      <c r="P363" s="20"/>
      <c r="Q363" s="20"/>
      <c r="R363" s="21"/>
      <c r="S363" s="20"/>
      <c r="T363" s="22"/>
      <c r="U363" s="22"/>
      <c r="V363" s="23"/>
      <c r="W363" s="23"/>
      <c r="X363" s="16"/>
      <c r="Y363" s="16"/>
      <c r="Z363" s="24"/>
      <c r="AA363" s="16"/>
      <c r="AB363" s="16"/>
      <c r="AC363" s="16"/>
    </row>
    <row r="364">
      <c r="A364" s="16"/>
      <c r="B364" s="16"/>
      <c r="C364" s="16"/>
      <c r="D364" s="16"/>
      <c r="E364" s="16"/>
      <c r="F364" s="18"/>
      <c r="G364" s="16"/>
      <c r="H364" s="16"/>
      <c r="I364" s="16"/>
      <c r="J364" s="16"/>
      <c r="K364" s="16"/>
      <c r="L364" s="16"/>
      <c r="M364" s="16"/>
      <c r="N364" s="16"/>
      <c r="O364" s="20"/>
      <c r="P364" s="20"/>
      <c r="Q364" s="20"/>
      <c r="R364" s="21"/>
      <c r="S364" s="20"/>
      <c r="T364" s="22"/>
      <c r="U364" s="22"/>
      <c r="V364" s="23"/>
      <c r="W364" s="23"/>
      <c r="X364" s="16"/>
      <c r="Y364" s="16"/>
      <c r="Z364" s="24"/>
      <c r="AA364" s="16"/>
      <c r="AB364" s="16"/>
      <c r="AC364" s="16"/>
    </row>
    <row r="365">
      <c r="A365" s="16"/>
      <c r="B365" s="16"/>
      <c r="C365" s="16"/>
      <c r="D365" s="16"/>
      <c r="E365" s="16"/>
      <c r="F365" s="18"/>
      <c r="G365" s="16"/>
      <c r="H365" s="16"/>
      <c r="I365" s="16"/>
      <c r="J365" s="16"/>
      <c r="K365" s="16"/>
      <c r="L365" s="16"/>
      <c r="M365" s="16"/>
      <c r="N365" s="16"/>
      <c r="O365" s="20"/>
      <c r="P365" s="20"/>
      <c r="Q365" s="20"/>
      <c r="R365" s="21"/>
      <c r="S365" s="20"/>
      <c r="T365" s="22"/>
      <c r="U365" s="22"/>
      <c r="V365" s="23"/>
      <c r="W365" s="23"/>
      <c r="X365" s="16"/>
      <c r="Y365" s="16"/>
      <c r="Z365" s="24"/>
      <c r="AA365" s="16"/>
      <c r="AB365" s="16"/>
      <c r="AC365" s="16"/>
    </row>
    <row r="366">
      <c r="A366" s="16"/>
      <c r="B366" s="16"/>
      <c r="C366" s="16"/>
      <c r="D366" s="16"/>
      <c r="E366" s="16"/>
      <c r="F366" s="18"/>
      <c r="G366" s="16"/>
      <c r="H366" s="16"/>
      <c r="I366" s="16"/>
      <c r="J366" s="16"/>
      <c r="K366" s="16"/>
      <c r="L366" s="16"/>
      <c r="M366" s="16"/>
      <c r="N366" s="16"/>
      <c r="O366" s="20"/>
      <c r="P366" s="20"/>
      <c r="Q366" s="20"/>
      <c r="R366" s="21"/>
      <c r="S366" s="20"/>
      <c r="T366" s="22"/>
      <c r="U366" s="22"/>
      <c r="V366" s="23"/>
      <c r="W366" s="23"/>
      <c r="X366" s="16"/>
      <c r="Y366" s="16"/>
      <c r="Z366" s="24"/>
      <c r="AA366" s="16"/>
      <c r="AB366" s="16"/>
      <c r="AC366" s="16"/>
    </row>
    <row r="367">
      <c r="A367" s="16"/>
      <c r="B367" s="16"/>
      <c r="C367" s="16"/>
      <c r="D367" s="16"/>
      <c r="E367" s="16"/>
      <c r="F367" s="18"/>
      <c r="G367" s="16"/>
      <c r="H367" s="16"/>
      <c r="I367" s="16"/>
      <c r="J367" s="16"/>
      <c r="K367" s="16"/>
      <c r="L367" s="16"/>
      <c r="M367" s="16"/>
      <c r="N367" s="16"/>
      <c r="O367" s="20"/>
      <c r="P367" s="20"/>
      <c r="Q367" s="20"/>
      <c r="R367" s="21"/>
      <c r="S367" s="20"/>
      <c r="T367" s="22"/>
      <c r="U367" s="22"/>
      <c r="V367" s="23"/>
      <c r="W367" s="23"/>
      <c r="X367" s="16"/>
      <c r="Y367" s="16"/>
      <c r="Z367" s="24"/>
      <c r="AA367" s="16"/>
      <c r="AB367" s="16"/>
      <c r="AC367" s="16"/>
    </row>
    <row r="368">
      <c r="A368" s="16"/>
      <c r="B368" s="16"/>
      <c r="C368" s="16"/>
      <c r="D368" s="16"/>
      <c r="E368" s="16"/>
      <c r="F368" s="18"/>
      <c r="G368" s="16"/>
      <c r="H368" s="16"/>
      <c r="I368" s="16"/>
      <c r="J368" s="16"/>
      <c r="K368" s="16"/>
      <c r="L368" s="16"/>
      <c r="M368" s="16"/>
      <c r="N368" s="16"/>
      <c r="O368" s="20"/>
      <c r="P368" s="20"/>
      <c r="Q368" s="20"/>
      <c r="R368" s="21"/>
      <c r="S368" s="20"/>
      <c r="T368" s="22"/>
      <c r="U368" s="22"/>
      <c r="V368" s="23"/>
      <c r="W368" s="23"/>
      <c r="X368" s="16"/>
      <c r="Y368" s="16"/>
      <c r="Z368" s="24"/>
      <c r="AA368" s="16"/>
      <c r="AB368" s="16"/>
      <c r="AC368" s="16"/>
    </row>
    <row r="369">
      <c r="A369" s="16"/>
      <c r="B369" s="16"/>
      <c r="C369" s="16"/>
      <c r="D369" s="16"/>
      <c r="E369" s="16"/>
      <c r="F369" s="18"/>
      <c r="G369" s="16"/>
      <c r="H369" s="16"/>
      <c r="I369" s="16"/>
      <c r="J369" s="16"/>
      <c r="K369" s="16"/>
      <c r="L369" s="16"/>
      <c r="M369" s="16"/>
      <c r="N369" s="16"/>
      <c r="O369" s="20"/>
      <c r="P369" s="20"/>
      <c r="Q369" s="20"/>
      <c r="R369" s="21"/>
      <c r="S369" s="20"/>
      <c r="T369" s="22"/>
      <c r="U369" s="22"/>
      <c r="V369" s="23"/>
      <c r="W369" s="23"/>
      <c r="X369" s="16"/>
      <c r="Y369" s="16"/>
      <c r="Z369" s="24"/>
      <c r="AA369" s="16"/>
      <c r="AB369" s="16"/>
      <c r="AC369" s="16"/>
    </row>
    <row r="370">
      <c r="A370" s="16"/>
      <c r="B370" s="16"/>
      <c r="C370" s="16"/>
      <c r="D370" s="16"/>
      <c r="E370" s="16"/>
      <c r="F370" s="18"/>
      <c r="G370" s="16"/>
      <c r="H370" s="16"/>
      <c r="I370" s="16"/>
      <c r="J370" s="16"/>
      <c r="K370" s="16"/>
      <c r="L370" s="16"/>
      <c r="M370" s="16"/>
      <c r="N370" s="16"/>
      <c r="O370" s="20"/>
      <c r="P370" s="20"/>
      <c r="Q370" s="20"/>
      <c r="R370" s="21"/>
      <c r="S370" s="20"/>
      <c r="T370" s="22"/>
      <c r="U370" s="22"/>
      <c r="V370" s="23"/>
      <c r="W370" s="23"/>
      <c r="X370" s="16"/>
      <c r="Y370" s="16"/>
      <c r="Z370" s="24"/>
      <c r="AA370" s="16"/>
      <c r="AB370" s="16"/>
      <c r="AC370" s="16"/>
    </row>
    <row r="371">
      <c r="A371" s="16"/>
      <c r="B371" s="16"/>
      <c r="C371" s="16"/>
      <c r="D371" s="16"/>
      <c r="E371" s="16"/>
      <c r="F371" s="18"/>
      <c r="G371" s="16"/>
      <c r="H371" s="16"/>
      <c r="I371" s="16"/>
      <c r="J371" s="16"/>
      <c r="K371" s="16"/>
      <c r="L371" s="16"/>
      <c r="M371" s="16"/>
      <c r="N371" s="16"/>
      <c r="O371" s="20"/>
      <c r="P371" s="20"/>
      <c r="Q371" s="20"/>
      <c r="R371" s="21"/>
      <c r="S371" s="20"/>
      <c r="T371" s="22"/>
      <c r="U371" s="22"/>
      <c r="V371" s="23"/>
      <c r="W371" s="23"/>
      <c r="X371" s="16"/>
      <c r="Y371" s="16"/>
      <c r="Z371" s="24"/>
      <c r="AA371" s="16"/>
      <c r="AB371" s="16"/>
      <c r="AC371" s="16"/>
    </row>
    <row r="372">
      <c r="A372" s="16"/>
      <c r="B372" s="16"/>
      <c r="C372" s="16"/>
      <c r="D372" s="16"/>
      <c r="E372" s="16"/>
      <c r="F372" s="18"/>
      <c r="G372" s="16"/>
      <c r="H372" s="16"/>
      <c r="I372" s="16"/>
      <c r="J372" s="16"/>
      <c r="K372" s="16"/>
      <c r="L372" s="16"/>
      <c r="M372" s="16"/>
      <c r="N372" s="16"/>
      <c r="O372" s="20"/>
      <c r="P372" s="20"/>
      <c r="Q372" s="20"/>
      <c r="R372" s="21"/>
      <c r="S372" s="20"/>
      <c r="T372" s="22"/>
      <c r="U372" s="22"/>
      <c r="V372" s="23"/>
      <c r="W372" s="23"/>
      <c r="X372" s="16"/>
      <c r="Y372" s="16"/>
      <c r="Z372" s="24"/>
      <c r="AA372" s="16"/>
      <c r="AB372" s="16"/>
      <c r="AC372" s="16"/>
    </row>
    <row r="373">
      <c r="A373" s="16"/>
      <c r="B373" s="16"/>
      <c r="C373" s="16"/>
      <c r="D373" s="16"/>
      <c r="E373" s="16"/>
      <c r="F373" s="18"/>
      <c r="G373" s="16"/>
      <c r="H373" s="16"/>
      <c r="I373" s="16"/>
      <c r="J373" s="16"/>
      <c r="K373" s="16"/>
      <c r="L373" s="16"/>
      <c r="M373" s="16"/>
      <c r="N373" s="16"/>
      <c r="O373" s="20"/>
      <c r="P373" s="20"/>
      <c r="Q373" s="20"/>
      <c r="R373" s="21"/>
      <c r="S373" s="20"/>
      <c r="T373" s="22"/>
      <c r="U373" s="22"/>
      <c r="V373" s="23"/>
      <c r="W373" s="23"/>
      <c r="X373" s="16"/>
      <c r="Y373" s="16"/>
      <c r="Z373" s="24"/>
      <c r="AA373" s="16"/>
      <c r="AB373" s="16"/>
      <c r="AC373" s="16"/>
    </row>
    <row r="374">
      <c r="A374" s="16"/>
      <c r="B374" s="16"/>
      <c r="C374" s="16"/>
      <c r="D374" s="16"/>
      <c r="E374" s="16"/>
      <c r="F374" s="18"/>
      <c r="G374" s="16"/>
      <c r="H374" s="16"/>
      <c r="I374" s="16"/>
      <c r="J374" s="16"/>
      <c r="K374" s="16"/>
      <c r="L374" s="16"/>
      <c r="M374" s="16"/>
      <c r="N374" s="16"/>
      <c r="O374" s="20"/>
      <c r="P374" s="20"/>
      <c r="Q374" s="20"/>
      <c r="R374" s="21"/>
      <c r="S374" s="20"/>
      <c r="T374" s="22"/>
      <c r="U374" s="22"/>
      <c r="V374" s="23"/>
      <c r="W374" s="23"/>
      <c r="X374" s="16"/>
      <c r="Y374" s="16"/>
      <c r="Z374" s="24"/>
      <c r="AA374" s="16"/>
      <c r="AB374" s="16"/>
      <c r="AC374" s="16"/>
    </row>
    <row r="375">
      <c r="A375" s="16"/>
      <c r="B375" s="16"/>
      <c r="C375" s="16"/>
      <c r="D375" s="16"/>
      <c r="E375" s="16"/>
      <c r="F375" s="18"/>
      <c r="G375" s="16"/>
      <c r="H375" s="16"/>
      <c r="I375" s="16"/>
      <c r="J375" s="16"/>
      <c r="K375" s="16"/>
      <c r="L375" s="16"/>
      <c r="M375" s="16"/>
      <c r="N375" s="16"/>
      <c r="O375" s="20"/>
      <c r="P375" s="20"/>
      <c r="Q375" s="20"/>
      <c r="R375" s="21"/>
      <c r="S375" s="20"/>
      <c r="T375" s="22"/>
      <c r="U375" s="22"/>
      <c r="V375" s="23"/>
      <c r="W375" s="23"/>
      <c r="X375" s="16"/>
      <c r="Y375" s="16"/>
      <c r="Z375" s="24"/>
      <c r="AA375" s="16"/>
      <c r="AB375" s="16"/>
      <c r="AC375" s="16"/>
    </row>
    <row r="376">
      <c r="A376" s="16"/>
      <c r="B376" s="16"/>
      <c r="C376" s="16"/>
      <c r="D376" s="16"/>
      <c r="E376" s="16"/>
      <c r="F376" s="18"/>
      <c r="G376" s="16"/>
      <c r="H376" s="16"/>
      <c r="I376" s="16"/>
      <c r="J376" s="16"/>
      <c r="K376" s="16"/>
      <c r="L376" s="16"/>
      <c r="M376" s="16"/>
      <c r="N376" s="16"/>
      <c r="O376" s="20"/>
      <c r="P376" s="20"/>
      <c r="Q376" s="20"/>
      <c r="R376" s="21"/>
      <c r="S376" s="20"/>
      <c r="T376" s="22"/>
      <c r="U376" s="22"/>
      <c r="V376" s="23"/>
      <c r="W376" s="23"/>
      <c r="X376" s="16"/>
      <c r="Y376" s="16"/>
      <c r="Z376" s="24"/>
      <c r="AA376" s="16"/>
      <c r="AB376" s="16"/>
      <c r="AC376" s="16"/>
    </row>
    <row r="377">
      <c r="A377" s="16"/>
      <c r="B377" s="16"/>
      <c r="C377" s="16"/>
      <c r="D377" s="16"/>
      <c r="E377" s="16"/>
      <c r="F377" s="18"/>
      <c r="G377" s="16"/>
      <c r="H377" s="16"/>
      <c r="I377" s="16"/>
      <c r="J377" s="16"/>
      <c r="K377" s="16"/>
      <c r="L377" s="16"/>
      <c r="M377" s="16"/>
      <c r="N377" s="16"/>
      <c r="O377" s="20"/>
      <c r="P377" s="20"/>
      <c r="Q377" s="20"/>
      <c r="R377" s="21"/>
      <c r="S377" s="20"/>
      <c r="T377" s="22"/>
      <c r="U377" s="22"/>
      <c r="V377" s="23"/>
      <c r="W377" s="23"/>
      <c r="X377" s="16"/>
      <c r="Y377" s="16"/>
      <c r="Z377" s="24"/>
      <c r="AA377" s="16"/>
      <c r="AB377" s="16"/>
      <c r="AC377" s="16"/>
    </row>
    <row r="378">
      <c r="A378" s="16"/>
      <c r="B378" s="16"/>
      <c r="C378" s="16"/>
      <c r="D378" s="16"/>
      <c r="E378" s="16"/>
      <c r="F378" s="18"/>
      <c r="G378" s="16"/>
      <c r="H378" s="16"/>
      <c r="I378" s="16"/>
      <c r="J378" s="16"/>
      <c r="K378" s="16"/>
      <c r="L378" s="16"/>
      <c r="M378" s="16"/>
      <c r="N378" s="16"/>
      <c r="O378" s="20"/>
      <c r="P378" s="20"/>
      <c r="Q378" s="20"/>
      <c r="R378" s="21"/>
      <c r="S378" s="20"/>
      <c r="T378" s="22"/>
      <c r="U378" s="22"/>
      <c r="V378" s="23"/>
      <c r="W378" s="23"/>
      <c r="X378" s="16"/>
      <c r="Y378" s="16"/>
      <c r="Z378" s="24"/>
      <c r="AA378" s="16"/>
      <c r="AB378" s="16"/>
      <c r="AC378" s="16"/>
    </row>
    <row r="379">
      <c r="A379" s="16"/>
      <c r="B379" s="16"/>
      <c r="C379" s="16"/>
      <c r="D379" s="16"/>
      <c r="E379" s="16"/>
      <c r="F379" s="18"/>
      <c r="G379" s="16"/>
      <c r="H379" s="16"/>
      <c r="I379" s="16"/>
      <c r="J379" s="16"/>
      <c r="K379" s="16"/>
      <c r="L379" s="16"/>
      <c r="M379" s="16"/>
      <c r="N379" s="16"/>
      <c r="O379" s="20"/>
      <c r="P379" s="20"/>
      <c r="Q379" s="20"/>
      <c r="R379" s="21"/>
      <c r="S379" s="20"/>
      <c r="T379" s="22"/>
      <c r="U379" s="22"/>
      <c r="V379" s="23"/>
      <c r="W379" s="23"/>
      <c r="X379" s="16"/>
      <c r="Y379" s="16"/>
      <c r="Z379" s="24"/>
      <c r="AA379" s="16"/>
      <c r="AB379" s="16"/>
      <c r="AC379" s="16"/>
    </row>
    <row r="380">
      <c r="A380" s="16"/>
      <c r="B380" s="16"/>
      <c r="C380" s="16"/>
      <c r="D380" s="16"/>
      <c r="E380" s="16"/>
      <c r="F380" s="18"/>
      <c r="G380" s="16"/>
      <c r="H380" s="16"/>
      <c r="I380" s="16"/>
      <c r="J380" s="16"/>
      <c r="K380" s="16"/>
      <c r="L380" s="16"/>
      <c r="M380" s="16"/>
      <c r="N380" s="16"/>
      <c r="O380" s="20"/>
      <c r="P380" s="20"/>
      <c r="Q380" s="20"/>
      <c r="R380" s="21"/>
      <c r="S380" s="20"/>
      <c r="T380" s="22"/>
      <c r="U380" s="22"/>
      <c r="V380" s="23"/>
      <c r="W380" s="23"/>
      <c r="X380" s="16"/>
      <c r="Y380" s="16"/>
      <c r="Z380" s="24"/>
      <c r="AA380" s="16"/>
      <c r="AB380" s="16"/>
      <c r="AC380" s="16"/>
    </row>
    <row r="381">
      <c r="A381" s="16"/>
      <c r="B381" s="16"/>
      <c r="C381" s="16"/>
      <c r="D381" s="16"/>
      <c r="E381" s="16"/>
      <c r="F381" s="18"/>
      <c r="G381" s="16"/>
      <c r="H381" s="16"/>
      <c r="I381" s="16"/>
      <c r="J381" s="16"/>
      <c r="K381" s="16"/>
      <c r="L381" s="16"/>
      <c r="M381" s="16"/>
      <c r="N381" s="16"/>
      <c r="O381" s="20"/>
      <c r="P381" s="20"/>
      <c r="Q381" s="20"/>
      <c r="R381" s="21"/>
      <c r="S381" s="20"/>
      <c r="T381" s="22"/>
      <c r="U381" s="22"/>
      <c r="V381" s="23"/>
      <c r="W381" s="23"/>
      <c r="X381" s="16"/>
      <c r="Y381" s="16"/>
      <c r="Z381" s="24"/>
      <c r="AA381" s="16"/>
      <c r="AB381" s="16"/>
      <c r="AC381" s="16"/>
    </row>
    <row r="382">
      <c r="A382" s="16"/>
      <c r="B382" s="16"/>
      <c r="C382" s="16"/>
      <c r="D382" s="16"/>
      <c r="E382" s="16"/>
      <c r="F382" s="18"/>
      <c r="G382" s="16"/>
      <c r="H382" s="16"/>
      <c r="I382" s="16"/>
      <c r="J382" s="16"/>
      <c r="K382" s="16"/>
      <c r="L382" s="16"/>
      <c r="M382" s="16"/>
      <c r="N382" s="16"/>
      <c r="O382" s="20"/>
      <c r="P382" s="20"/>
      <c r="Q382" s="20"/>
      <c r="R382" s="21"/>
      <c r="S382" s="20"/>
      <c r="T382" s="22"/>
      <c r="U382" s="22"/>
      <c r="V382" s="23"/>
      <c r="W382" s="23"/>
      <c r="X382" s="16"/>
      <c r="Y382" s="16"/>
      <c r="Z382" s="24"/>
      <c r="AA382" s="16"/>
      <c r="AB382" s="16"/>
      <c r="AC382" s="16"/>
    </row>
    <row r="383">
      <c r="A383" s="16"/>
      <c r="B383" s="16"/>
      <c r="C383" s="16"/>
      <c r="D383" s="16"/>
      <c r="E383" s="16"/>
      <c r="F383" s="18"/>
      <c r="G383" s="16"/>
      <c r="H383" s="16"/>
      <c r="I383" s="16"/>
      <c r="J383" s="16"/>
      <c r="K383" s="16"/>
      <c r="L383" s="16"/>
      <c r="M383" s="16"/>
      <c r="N383" s="16"/>
      <c r="O383" s="20"/>
      <c r="P383" s="20"/>
      <c r="Q383" s="20"/>
      <c r="R383" s="21"/>
      <c r="S383" s="20"/>
      <c r="T383" s="22"/>
      <c r="U383" s="22"/>
      <c r="V383" s="23"/>
      <c r="W383" s="23"/>
      <c r="X383" s="16"/>
      <c r="Y383" s="16"/>
      <c r="Z383" s="24"/>
      <c r="AA383" s="16"/>
      <c r="AB383" s="16"/>
      <c r="AC383" s="16"/>
    </row>
    <row r="384">
      <c r="A384" s="16"/>
      <c r="B384" s="16"/>
      <c r="C384" s="16"/>
      <c r="D384" s="16"/>
      <c r="E384" s="16"/>
      <c r="F384" s="18"/>
      <c r="G384" s="16"/>
      <c r="H384" s="16"/>
      <c r="I384" s="16"/>
      <c r="J384" s="16"/>
      <c r="K384" s="16"/>
      <c r="L384" s="16"/>
      <c r="M384" s="16"/>
      <c r="N384" s="16"/>
      <c r="O384" s="20"/>
      <c r="P384" s="20"/>
      <c r="Q384" s="20"/>
      <c r="R384" s="21"/>
      <c r="S384" s="20"/>
      <c r="T384" s="22"/>
      <c r="U384" s="22"/>
      <c r="V384" s="23"/>
      <c r="W384" s="23"/>
      <c r="X384" s="16"/>
      <c r="Y384" s="16"/>
      <c r="Z384" s="24"/>
      <c r="AA384" s="16"/>
      <c r="AB384" s="16"/>
      <c r="AC384" s="16"/>
    </row>
    <row r="385">
      <c r="A385" s="16"/>
      <c r="B385" s="16"/>
      <c r="C385" s="16"/>
      <c r="D385" s="16"/>
      <c r="E385" s="16"/>
      <c r="F385" s="18"/>
      <c r="G385" s="16"/>
      <c r="H385" s="16"/>
      <c r="I385" s="16"/>
      <c r="J385" s="16"/>
      <c r="K385" s="16"/>
      <c r="L385" s="16"/>
      <c r="M385" s="16"/>
      <c r="N385" s="16"/>
      <c r="O385" s="20"/>
      <c r="P385" s="20"/>
      <c r="Q385" s="20"/>
      <c r="R385" s="21"/>
      <c r="S385" s="20"/>
      <c r="T385" s="22"/>
      <c r="U385" s="22"/>
      <c r="V385" s="23"/>
      <c r="W385" s="23"/>
      <c r="X385" s="16"/>
      <c r="Y385" s="16"/>
      <c r="Z385" s="24"/>
      <c r="AA385" s="16"/>
      <c r="AB385" s="16"/>
      <c r="AC385" s="16"/>
    </row>
    <row r="386">
      <c r="A386" s="16"/>
      <c r="B386" s="16"/>
      <c r="C386" s="16"/>
      <c r="D386" s="16"/>
      <c r="E386" s="16"/>
      <c r="F386" s="18"/>
      <c r="G386" s="16"/>
      <c r="H386" s="16"/>
      <c r="I386" s="16"/>
      <c r="J386" s="16"/>
      <c r="K386" s="16"/>
      <c r="L386" s="16"/>
      <c r="M386" s="16"/>
      <c r="N386" s="16"/>
      <c r="O386" s="20"/>
      <c r="P386" s="20"/>
      <c r="Q386" s="20"/>
      <c r="R386" s="21"/>
      <c r="S386" s="20"/>
      <c r="T386" s="22"/>
      <c r="U386" s="22"/>
      <c r="V386" s="23"/>
      <c r="W386" s="23"/>
      <c r="X386" s="16"/>
      <c r="Y386" s="16"/>
      <c r="Z386" s="24"/>
      <c r="AA386" s="16"/>
      <c r="AB386" s="16"/>
      <c r="AC386" s="16"/>
    </row>
    <row r="387">
      <c r="A387" s="16"/>
      <c r="B387" s="16"/>
      <c r="C387" s="16"/>
      <c r="D387" s="16"/>
      <c r="E387" s="16"/>
      <c r="F387" s="18"/>
      <c r="G387" s="16"/>
      <c r="H387" s="16"/>
      <c r="I387" s="16"/>
      <c r="J387" s="16"/>
      <c r="K387" s="16"/>
      <c r="L387" s="16"/>
      <c r="M387" s="16"/>
      <c r="N387" s="16"/>
      <c r="O387" s="20"/>
      <c r="P387" s="20"/>
      <c r="Q387" s="20"/>
      <c r="R387" s="21"/>
      <c r="S387" s="20"/>
      <c r="T387" s="22"/>
      <c r="U387" s="22"/>
      <c r="V387" s="23"/>
      <c r="W387" s="23"/>
      <c r="X387" s="16"/>
      <c r="Y387" s="16"/>
      <c r="Z387" s="24"/>
      <c r="AA387" s="16"/>
      <c r="AB387" s="16"/>
      <c r="AC387" s="16"/>
    </row>
    <row r="388">
      <c r="A388" s="16"/>
      <c r="B388" s="16"/>
      <c r="C388" s="16"/>
      <c r="D388" s="16"/>
      <c r="E388" s="16"/>
      <c r="F388" s="18"/>
      <c r="G388" s="16"/>
      <c r="H388" s="16"/>
      <c r="I388" s="16"/>
      <c r="J388" s="16"/>
      <c r="K388" s="16"/>
      <c r="L388" s="16"/>
      <c r="M388" s="16"/>
      <c r="N388" s="16"/>
      <c r="O388" s="20"/>
      <c r="P388" s="20"/>
      <c r="Q388" s="20"/>
      <c r="R388" s="21"/>
      <c r="S388" s="20"/>
      <c r="T388" s="22"/>
      <c r="U388" s="22"/>
      <c r="V388" s="23"/>
      <c r="W388" s="23"/>
      <c r="X388" s="16"/>
      <c r="Y388" s="16"/>
      <c r="Z388" s="24"/>
      <c r="AA388" s="16"/>
      <c r="AB388" s="16"/>
      <c r="AC388" s="16"/>
    </row>
    <row r="389">
      <c r="A389" s="16"/>
      <c r="B389" s="16"/>
      <c r="C389" s="16"/>
      <c r="D389" s="16"/>
      <c r="E389" s="16"/>
      <c r="F389" s="18"/>
      <c r="G389" s="16"/>
      <c r="H389" s="16"/>
      <c r="I389" s="16"/>
      <c r="J389" s="16"/>
      <c r="K389" s="16"/>
      <c r="L389" s="16"/>
      <c r="M389" s="16"/>
      <c r="N389" s="16"/>
      <c r="O389" s="20"/>
      <c r="P389" s="20"/>
      <c r="Q389" s="20"/>
      <c r="R389" s="21"/>
      <c r="S389" s="20"/>
      <c r="T389" s="22"/>
      <c r="U389" s="22"/>
      <c r="V389" s="23"/>
      <c r="W389" s="23"/>
      <c r="X389" s="16"/>
      <c r="Y389" s="16"/>
      <c r="Z389" s="24"/>
      <c r="AA389" s="16"/>
      <c r="AB389" s="16"/>
      <c r="AC389" s="16"/>
    </row>
    <row r="390">
      <c r="A390" s="16"/>
      <c r="B390" s="16"/>
      <c r="C390" s="16"/>
      <c r="D390" s="16"/>
      <c r="E390" s="16"/>
      <c r="F390" s="18"/>
      <c r="G390" s="16"/>
      <c r="H390" s="16"/>
      <c r="I390" s="16"/>
      <c r="J390" s="16"/>
      <c r="K390" s="16"/>
      <c r="L390" s="16"/>
      <c r="M390" s="16"/>
      <c r="N390" s="16"/>
      <c r="O390" s="20"/>
      <c r="P390" s="20"/>
      <c r="Q390" s="20"/>
      <c r="R390" s="21"/>
      <c r="S390" s="20"/>
      <c r="T390" s="22"/>
      <c r="U390" s="22"/>
      <c r="V390" s="23"/>
      <c r="W390" s="23"/>
      <c r="X390" s="16"/>
      <c r="Y390" s="16"/>
      <c r="Z390" s="24"/>
      <c r="AA390" s="16"/>
      <c r="AB390" s="16"/>
      <c r="AC390" s="16"/>
    </row>
    <row r="391">
      <c r="A391" s="16"/>
      <c r="B391" s="16"/>
      <c r="C391" s="16"/>
      <c r="D391" s="16"/>
      <c r="E391" s="16"/>
      <c r="F391" s="18"/>
      <c r="G391" s="16"/>
      <c r="H391" s="16"/>
      <c r="I391" s="16"/>
      <c r="J391" s="16"/>
      <c r="K391" s="16"/>
      <c r="L391" s="16"/>
      <c r="M391" s="16"/>
      <c r="N391" s="16"/>
      <c r="O391" s="20"/>
      <c r="P391" s="20"/>
      <c r="Q391" s="20"/>
      <c r="R391" s="21"/>
      <c r="S391" s="20"/>
      <c r="T391" s="22"/>
      <c r="U391" s="22"/>
      <c r="V391" s="23"/>
      <c r="W391" s="23"/>
      <c r="X391" s="16"/>
      <c r="Y391" s="16"/>
      <c r="Z391" s="24"/>
      <c r="AA391" s="16"/>
      <c r="AB391" s="16"/>
      <c r="AC391" s="16"/>
    </row>
    <row r="392">
      <c r="A392" s="16"/>
      <c r="B392" s="16"/>
      <c r="C392" s="16"/>
      <c r="D392" s="16"/>
      <c r="E392" s="16"/>
      <c r="F392" s="18"/>
      <c r="G392" s="16"/>
      <c r="H392" s="16"/>
      <c r="I392" s="16"/>
      <c r="J392" s="16"/>
      <c r="K392" s="16"/>
      <c r="L392" s="16"/>
      <c r="M392" s="16"/>
      <c r="N392" s="16"/>
      <c r="O392" s="20"/>
      <c r="P392" s="20"/>
      <c r="Q392" s="20"/>
      <c r="R392" s="21"/>
      <c r="S392" s="20"/>
      <c r="T392" s="22"/>
      <c r="U392" s="22"/>
      <c r="V392" s="23"/>
      <c r="W392" s="23"/>
      <c r="X392" s="16"/>
      <c r="Y392" s="16"/>
      <c r="Z392" s="24"/>
      <c r="AA392" s="16"/>
      <c r="AB392" s="16"/>
      <c r="AC392" s="16"/>
    </row>
    <row r="393">
      <c r="A393" s="16"/>
      <c r="B393" s="16"/>
      <c r="C393" s="16"/>
      <c r="D393" s="16"/>
      <c r="E393" s="16"/>
      <c r="F393" s="18"/>
      <c r="G393" s="16"/>
      <c r="H393" s="16"/>
      <c r="I393" s="16"/>
      <c r="J393" s="16"/>
      <c r="K393" s="16"/>
      <c r="L393" s="16"/>
      <c r="M393" s="16"/>
      <c r="N393" s="16"/>
      <c r="O393" s="20"/>
      <c r="P393" s="20"/>
      <c r="Q393" s="20"/>
      <c r="R393" s="21"/>
      <c r="S393" s="20"/>
      <c r="T393" s="22"/>
      <c r="U393" s="22"/>
      <c r="V393" s="23"/>
      <c r="W393" s="23"/>
      <c r="X393" s="16"/>
      <c r="Y393" s="16"/>
      <c r="Z393" s="24"/>
      <c r="AA393" s="16"/>
      <c r="AB393" s="16"/>
      <c r="AC393" s="16"/>
    </row>
    <row r="394">
      <c r="A394" s="16"/>
      <c r="B394" s="16"/>
      <c r="C394" s="16"/>
      <c r="D394" s="16"/>
      <c r="E394" s="16"/>
      <c r="F394" s="18"/>
      <c r="G394" s="16"/>
      <c r="H394" s="16"/>
      <c r="I394" s="16"/>
      <c r="J394" s="16"/>
      <c r="K394" s="16"/>
      <c r="L394" s="16"/>
      <c r="M394" s="16"/>
      <c r="N394" s="16"/>
      <c r="O394" s="20"/>
      <c r="P394" s="20"/>
      <c r="Q394" s="20"/>
      <c r="R394" s="21"/>
      <c r="S394" s="20"/>
      <c r="T394" s="22"/>
      <c r="U394" s="22"/>
      <c r="V394" s="23"/>
      <c r="W394" s="23"/>
      <c r="X394" s="16"/>
      <c r="Y394" s="16"/>
      <c r="Z394" s="24"/>
      <c r="AA394" s="16"/>
      <c r="AB394" s="16"/>
      <c r="AC394" s="16"/>
    </row>
    <row r="395">
      <c r="A395" s="16"/>
      <c r="B395" s="16"/>
      <c r="C395" s="16"/>
      <c r="D395" s="16"/>
      <c r="E395" s="16"/>
      <c r="F395" s="18"/>
      <c r="G395" s="16"/>
      <c r="H395" s="16"/>
      <c r="I395" s="16"/>
      <c r="J395" s="16"/>
      <c r="K395" s="16"/>
      <c r="L395" s="16"/>
      <c r="M395" s="16"/>
      <c r="N395" s="16"/>
      <c r="O395" s="20"/>
      <c r="P395" s="20"/>
      <c r="Q395" s="20"/>
      <c r="R395" s="21"/>
      <c r="S395" s="20"/>
      <c r="T395" s="22"/>
      <c r="U395" s="22"/>
      <c r="V395" s="23"/>
      <c r="W395" s="23"/>
      <c r="X395" s="16"/>
      <c r="Y395" s="16"/>
      <c r="Z395" s="24"/>
      <c r="AA395" s="16"/>
      <c r="AB395" s="16"/>
      <c r="AC395" s="16"/>
    </row>
    <row r="396">
      <c r="A396" s="16"/>
      <c r="B396" s="16"/>
      <c r="C396" s="16"/>
      <c r="D396" s="16"/>
      <c r="E396" s="16"/>
      <c r="F396" s="18"/>
      <c r="G396" s="16"/>
      <c r="H396" s="16"/>
      <c r="I396" s="16"/>
      <c r="J396" s="16"/>
      <c r="K396" s="16"/>
      <c r="L396" s="16"/>
      <c r="M396" s="16"/>
      <c r="N396" s="16"/>
      <c r="O396" s="20"/>
      <c r="P396" s="20"/>
      <c r="Q396" s="20"/>
      <c r="R396" s="21"/>
      <c r="S396" s="20"/>
      <c r="T396" s="22"/>
      <c r="U396" s="22"/>
      <c r="V396" s="23"/>
      <c r="W396" s="23"/>
      <c r="X396" s="16"/>
      <c r="Y396" s="16"/>
      <c r="Z396" s="24"/>
      <c r="AA396" s="16"/>
      <c r="AB396" s="16"/>
      <c r="AC396" s="16"/>
    </row>
    <row r="397">
      <c r="A397" s="16"/>
      <c r="B397" s="16"/>
      <c r="C397" s="16"/>
      <c r="D397" s="16"/>
      <c r="E397" s="16"/>
      <c r="F397" s="18"/>
      <c r="G397" s="16"/>
      <c r="H397" s="16"/>
      <c r="I397" s="16"/>
      <c r="J397" s="16"/>
      <c r="K397" s="16"/>
      <c r="L397" s="16"/>
      <c r="M397" s="16"/>
      <c r="N397" s="16"/>
      <c r="O397" s="20"/>
      <c r="P397" s="20"/>
      <c r="Q397" s="20"/>
      <c r="R397" s="21"/>
      <c r="S397" s="20"/>
      <c r="T397" s="22"/>
      <c r="U397" s="22"/>
      <c r="V397" s="23"/>
      <c r="W397" s="23"/>
      <c r="X397" s="16"/>
      <c r="Y397" s="16"/>
      <c r="Z397" s="24"/>
      <c r="AA397" s="16"/>
      <c r="AB397" s="16"/>
      <c r="AC397" s="16"/>
    </row>
    <row r="398">
      <c r="A398" s="16"/>
      <c r="B398" s="16"/>
      <c r="C398" s="16"/>
      <c r="D398" s="16"/>
      <c r="E398" s="16"/>
      <c r="F398" s="18"/>
      <c r="G398" s="16"/>
      <c r="H398" s="16"/>
      <c r="I398" s="16"/>
      <c r="J398" s="16"/>
      <c r="K398" s="16"/>
      <c r="L398" s="16"/>
      <c r="M398" s="16"/>
      <c r="N398" s="16"/>
      <c r="O398" s="20"/>
      <c r="P398" s="20"/>
      <c r="Q398" s="20"/>
      <c r="R398" s="21"/>
      <c r="S398" s="20"/>
      <c r="T398" s="22"/>
      <c r="U398" s="22"/>
      <c r="V398" s="23"/>
      <c r="W398" s="23"/>
      <c r="X398" s="16"/>
      <c r="Y398" s="16"/>
      <c r="Z398" s="24"/>
      <c r="AA398" s="16"/>
      <c r="AB398" s="16"/>
      <c r="AC398" s="16"/>
    </row>
    <row r="399">
      <c r="A399" s="16"/>
      <c r="B399" s="16"/>
      <c r="C399" s="16"/>
      <c r="D399" s="16"/>
      <c r="E399" s="16"/>
      <c r="F399" s="18"/>
      <c r="G399" s="16"/>
      <c r="H399" s="16"/>
      <c r="I399" s="16"/>
      <c r="J399" s="16"/>
      <c r="K399" s="16"/>
      <c r="L399" s="16"/>
      <c r="M399" s="16"/>
      <c r="N399" s="16"/>
      <c r="O399" s="20"/>
      <c r="P399" s="20"/>
      <c r="Q399" s="20"/>
      <c r="R399" s="21"/>
      <c r="S399" s="20"/>
      <c r="T399" s="22"/>
      <c r="U399" s="22"/>
      <c r="V399" s="23"/>
      <c r="W399" s="23"/>
      <c r="X399" s="16"/>
      <c r="Y399" s="16"/>
      <c r="Z399" s="24"/>
      <c r="AA399" s="16"/>
      <c r="AB399" s="16"/>
      <c r="AC399" s="16"/>
    </row>
    <row r="400">
      <c r="A400" s="16"/>
      <c r="B400" s="16"/>
      <c r="C400" s="16"/>
      <c r="D400" s="16"/>
      <c r="E400" s="16"/>
      <c r="F400" s="18"/>
      <c r="G400" s="16"/>
      <c r="H400" s="16"/>
      <c r="I400" s="16"/>
      <c r="J400" s="16"/>
      <c r="K400" s="16"/>
      <c r="L400" s="16"/>
      <c r="M400" s="16"/>
      <c r="N400" s="16"/>
      <c r="O400" s="20"/>
      <c r="P400" s="20"/>
      <c r="Q400" s="20"/>
      <c r="R400" s="21"/>
      <c r="S400" s="20"/>
      <c r="T400" s="22"/>
      <c r="U400" s="22"/>
      <c r="V400" s="23"/>
      <c r="W400" s="23"/>
      <c r="X400" s="16"/>
      <c r="Y400" s="16"/>
      <c r="Z400" s="24"/>
      <c r="AA400" s="16"/>
      <c r="AB400" s="16"/>
      <c r="AC400" s="16"/>
    </row>
    <row r="401">
      <c r="A401" s="16"/>
      <c r="B401" s="16"/>
      <c r="C401" s="16"/>
      <c r="D401" s="16"/>
      <c r="E401" s="16"/>
      <c r="F401" s="18"/>
      <c r="G401" s="16"/>
      <c r="H401" s="16"/>
      <c r="I401" s="16"/>
      <c r="J401" s="16"/>
      <c r="K401" s="16"/>
      <c r="L401" s="16"/>
      <c r="M401" s="16"/>
      <c r="N401" s="16"/>
      <c r="O401" s="20"/>
      <c r="P401" s="20"/>
      <c r="Q401" s="20"/>
      <c r="R401" s="21"/>
      <c r="S401" s="20"/>
      <c r="T401" s="22"/>
      <c r="U401" s="22"/>
      <c r="V401" s="23"/>
      <c r="W401" s="23"/>
      <c r="X401" s="16"/>
      <c r="Y401" s="16"/>
      <c r="Z401" s="24"/>
      <c r="AA401" s="16"/>
      <c r="AB401" s="16"/>
      <c r="AC401" s="16"/>
    </row>
    <row r="402">
      <c r="A402" s="16"/>
      <c r="B402" s="16"/>
      <c r="C402" s="16"/>
      <c r="D402" s="16"/>
      <c r="E402" s="16"/>
      <c r="F402" s="18"/>
      <c r="G402" s="16"/>
      <c r="H402" s="16"/>
      <c r="I402" s="16"/>
      <c r="J402" s="16"/>
      <c r="K402" s="16"/>
      <c r="L402" s="16"/>
      <c r="M402" s="16"/>
      <c r="N402" s="16"/>
      <c r="O402" s="20"/>
      <c r="P402" s="20"/>
      <c r="Q402" s="20"/>
      <c r="R402" s="21"/>
      <c r="S402" s="20"/>
      <c r="T402" s="22"/>
      <c r="U402" s="22"/>
      <c r="V402" s="23"/>
      <c r="W402" s="23"/>
      <c r="X402" s="16"/>
      <c r="Y402" s="16"/>
      <c r="Z402" s="24"/>
      <c r="AA402" s="16"/>
      <c r="AB402" s="16"/>
      <c r="AC402" s="16"/>
    </row>
    <row r="403">
      <c r="A403" s="16"/>
      <c r="B403" s="16"/>
      <c r="C403" s="16"/>
      <c r="D403" s="16"/>
      <c r="E403" s="16"/>
      <c r="F403" s="18"/>
      <c r="G403" s="16"/>
      <c r="H403" s="16"/>
      <c r="I403" s="16"/>
      <c r="J403" s="16"/>
      <c r="K403" s="16"/>
      <c r="L403" s="16"/>
      <c r="M403" s="16"/>
      <c r="N403" s="16"/>
      <c r="O403" s="20"/>
      <c r="P403" s="20"/>
      <c r="Q403" s="20"/>
      <c r="R403" s="21"/>
      <c r="S403" s="20"/>
      <c r="T403" s="22"/>
      <c r="U403" s="22"/>
      <c r="V403" s="23"/>
      <c r="W403" s="23"/>
      <c r="X403" s="16"/>
      <c r="Y403" s="16"/>
      <c r="Z403" s="24"/>
      <c r="AA403" s="16"/>
      <c r="AB403" s="16"/>
      <c r="AC403" s="16"/>
    </row>
    <row r="404">
      <c r="A404" s="16"/>
      <c r="B404" s="16"/>
      <c r="C404" s="16"/>
      <c r="D404" s="16"/>
      <c r="E404" s="16"/>
      <c r="F404" s="18"/>
      <c r="G404" s="16"/>
      <c r="H404" s="16"/>
      <c r="I404" s="16"/>
      <c r="J404" s="16"/>
      <c r="K404" s="16"/>
      <c r="L404" s="16"/>
      <c r="M404" s="16"/>
      <c r="N404" s="16"/>
      <c r="O404" s="20"/>
      <c r="P404" s="20"/>
      <c r="Q404" s="20"/>
      <c r="R404" s="21"/>
      <c r="S404" s="20"/>
      <c r="T404" s="22"/>
      <c r="U404" s="22"/>
      <c r="V404" s="23"/>
      <c r="W404" s="23"/>
      <c r="X404" s="16"/>
      <c r="Y404" s="16"/>
      <c r="Z404" s="24"/>
      <c r="AA404" s="16"/>
      <c r="AB404" s="16"/>
      <c r="AC404" s="16"/>
    </row>
    <row r="405">
      <c r="A405" s="16"/>
      <c r="B405" s="16"/>
      <c r="C405" s="16"/>
      <c r="D405" s="16"/>
      <c r="E405" s="16"/>
      <c r="F405" s="18"/>
      <c r="G405" s="16"/>
      <c r="H405" s="16"/>
      <c r="I405" s="16"/>
      <c r="J405" s="16"/>
      <c r="K405" s="16"/>
      <c r="L405" s="16"/>
      <c r="M405" s="16"/>
      <c r="N405" s="16"/>
      <c r="O405" s="20"/>
      <c r="P405" s="20"/>
      <c r="Q405" s="20"/>
      <c r="R405" s="21"/>
      <c r="S405" s="20"/>
      <c r="T405" s="22"/>
      <c r="U405" s="22"/>
      <c r="V405" s="23"/>
      <c r="W405" s="23"/>
      <c r="X405" s="16"/>
      <c r="Y405" s="16"/>
      <c r="Z405" s="24"/>
      <c r="AA405" s="16"/>
      <c r="AB405" s="16"/>
      <c r="AC405" s="16"/>
    </row>
    <row r="406">
      <c r="A406" s="16"/>
      <c r="B406" s="16"/>
      <c r="C406" s="16"/>
      <c r="D406" s="16"/>
      <c r="E406" s="16"/>
      <c r="F406" s="18"/>
      <c r="G406" s="16"/>
      <c r="H406" s="16"/>
      <c r="I406" s="16"/>
      <c r="J406" s="16"/>
      <c r="K406" s="16"/>
      <c r="L406" s="16"/>
      <c r="M406" s="16"/>
      <c r="N406" s="16"/>
      <c r="O406" s="20"/>
      <c r="P406" s="20"/>
      <c r="Q406" s="20"/>
      <c r="R406" s="21"/>
      <c r="S406" s="20"/>
      <c r="T406" s="22"/>
      <c r="U406" s="22"/>
      <c r="V406" s="23"/>
      <c r="W406" s="23"/>
      <c r="X406" s="16"/>
      <c r="Y406" s="16"/>
      <c r="Z406" s="24"/>
      <c r="AA406" s="16"/>
      <c r="AB406" s="16"/>
      <c r="AC406" s="16"/>
    </row>
    <row r="407">
      <c r="A407" s="16"/>
      <c r="B407" s="16"/>
      <c r="C407" s="16"/>
      <c r="D407" s="16"/>
      <c r="E407" s="16"/>
      <c r="F407" s="18"/>
      <c r="G407" s="16"/>
      <c r="H407" s="16"/>
      <c r="I407" s="16"/>
      <c r="J407" s="16"/>
      <c r="K407" s="16"/>
      <c r="L407" s="16"/>
      <c r="M407" s="16"/>
      <c r="N407" s="16"/>
      <c r="O407" s="20"/>
      <c r="P407" s="20"/>
      <c r="Q407" s="20"/>
      <c r="R407" s="21"/>
      <c r="S407" s="20"/>
      <c r="T407" s="22"/>
      <c r="U407" s="22"/>
      <c r="V407" s="23"/>
      <c r="W407" s="23"/>
      <c r="X407" s="16"/>
      <c r="Y407" s="16"/>
      <c r="Z407" s="24"/>
      <c r="AA407" s="16"/>
      <c r="AB407" s="16"/>
      <c r="AC407" s="16"/>
    </row>
    <row r="408">
      <c r="A408" s="16"/>
      <c r="B408" s="16"/>
      <c r="C408" s="16"/>
      <c r="D408" s="16"/>
      <c r="E408" s="16"/>
      <c r="F408" s="18"/>
      <c r="G408" s="16"/>
      <c r="H408" s="16"/>
      <c r="I408" s="16"/>
      <c r="J408" s="16"/>
      <c r="K408" s="16"/>
      <c r="L408" s="16"/>
      <c r="M408" s="16"/>
      <c r="N408" s="16"/>
      <c r="O408" s="20"/>
      <c r="P408" s="20"/>
      <c r="Q408" s="20"/>
      <c r="R408" s="21"/>
      <c r="S408" s="20"/>
      <c r="T408" s="22"/>
      <c r="U408" s="22"/>
      <c r="V408" s="23"/>
      <c r="W408" s="23"/>
      <c r="X408" s="16"/>
      <c r="Y408" s="16"/>
      <c r="Z408" s="24"/>
      <c r="AA408" s="16"/>
      <c r="AB408" s="16"/>
      <c r="AC408" s="16"/>
    </row>
    <row r="409">
      <c r="A409" s="16"/>
      <c r="B409" s="16"/>
      <c r="C409" s="16"/>
      <c r="D409" s="16"/>
      <c r="E409" s="16"/>
      <c r="F409" s="18"/>
      <c r="G409" s="16"/>
      <c r="H409" s="16"/>
      <c r="I409" s="16"/>
      <c r="J409" s="16"/>
      <c r="K409" s="16"/>
      <c r="L409" s="16"/>
      <c r="M409" s="16"/>
      <c r="N409" s="16"/>
      <c r="O409" s="20"/>
      <c r="P409" s="20"/>
      <c r="Q409" s="20"/>
      <c r="R409" s="21"/>
      <c r="S409" s="20"/>
      <c r="T409" s="22"/>
      <c r="U409" s="22"/>
      <c r="V409" s="23"/>
      <c r="W409" s="23"/>
      <c r="X409" s="16"/>
      <c r="Y409" s="16"/>
      <c r="Z409" s="24"/>
      <c r="AA409" s="16"/>
      <c r="AB409" s="16"/>
      <c r="AC409" s="16"/>
    </row>
    <row r="410">
      <c r="A410" s="16"/>
      <c r="B410" s="16"/>
      <c r="C410" s="16"/>
      <c r="D410" s="16"/>
      <c r="E410" s="16"/>
      <c r="F410" s="18"/>
      <c r="G410" s="16"/>
      <c r="H410" s="16"/>
      <c r="I410" s="16"/>
      <c r="J410" s="16"/>
      <c r="K410" s="16"/>
      <c r="L410" s="16"/>
      <c r="M410" s="16"/>
      <c r="N410" s="16"/>
      <c r="O410" s="20"/>
      <c r="P410" s="20"/>
      <c r="Q410" s="20"/>
      <c r="R410" s="21"/>
      <c r="S410" s="20"/>
      <c r="T410" s="22"/>
      <c r="U410" s="22"/>
      <c r="V410" s="23"/>
      <c r="W410" s="23"/>
      <c r="X410" s="16"/>
      <c r="Y410" s="16"/>
      <c r="Z410" s="24"/>
      <c r="AA410" s="16"/>
      <c r="AB410" s="16"/>
      <c r="AC410" s="16"/>
    </row>
    <row r="411">
      <c r="A411" s="16"/>
      <c r="B411" s="16"/>
      <c r="C411" s="16"/>
      <c r="D411" s="16"/>
      <c r="E411" s="16"/>
      <c r="F411" s="18"/>
      <c r="G411" s="16"/>
      <c r="H411" s="16"/>
      <c r="I411" s="16"/>
      <c r="J411" s="16"/>
      <c r="K411" s="16"/>
      <c r="L411" s="16"/>
      <c r="M411" s="16"/>
      <c r="N411" s="16"/>
      <c r="O411" s="20"/>
      <c r="P411" s="20"/>
      <c r="Q411" s="20"/>
      <c r="R411" s="21"/>
      <c r="S411" s="20"/>
      <c r="T411" s="22"/>
      <c r="U411" s="22"/>
      <c r="V411" s="23"/>
      <c r="W411" s="23"/>
      <c r="X411" s="16"/>
      <c r="Y411" s="16"/>
      <c r="Z411" s="24"/>
      <c r="AA411" s="16"/>
      <c r="AB411" s="16"/>
      <c r="AC411" s="16"/>
    </row>
    <row r="412">
      <c r="A412" s="16"/>
      <c r="B412" s="16"/>
      <c r="C412" s="16"/>
      <c r="D412" s="16"/>
      <c r="E412" s="16"/>
      <c r="F412" s="18"/>
      <c r="G412" s="16"/>
      <c r="H412" s="16"/>
      <c r="I412" s="16"/>
      <c r="J412" s="16"/>
      <c r="K412" s="16"/>
      <c r="L412" s="16"/>
      <c r="M412" s="16"/>
      <c r="N412" s="16"/>
      <c r="O412" s="20"/>
      <c r="P412" s="20"/>
      <c r="Q412" s="20"/>
      <c r="R412" s="21"/>
      <c r="S412" s="20"/>
      <c r="T412" s="22"/>
      <c r="U412" s="22"/>
      <c r="V412" s="23"/>
      <c r="W412" s="23"/>
      <c r="X412" s="16"/>
      <c r="Y412" s="16"/>
      <c r="Z412" s="24"/>
      <c r="AA412" s="16"/>
      <c r="AB412" s="16"/>
      <c r="AC412" s="16"/>
    </row>
    <row r="413">
      <c r="A413" s="16"/>
      <c r="B413" s="16"/>
      <c r="C413" s="16"/>
      <c r="D413" s="16"/>
      <c r="E413" s="16"/>
      <c r="F413" s="18"/>
      <c r="G413" s="16"/>
      <c r="H413" s="16"/>
      <c r="I413" s="16"/>
      <c r="J413" s="16"/>
      <c r="K413" s="16"/>
      <c r="L413" s="16"/>
      <c r="M413" s="16"/>
      <c r="N413" s="16"/>
      <c r="O413" s="20"/>
      <c r="P413" s="20"/>
      <c r="Q413" s="20"/>
      <c r="R413" s="21"/>
      <c r="S413" s="20"/>
      <c r="T413" s="22"/>
      <c r="U413" s="22"/>
      <c r="V413" s="23"/>
      <c r="W413" s="23"/>
      <c r="X413" s="16"/>
      <c r="Y413" s="16"/>
      <c r="Z413" s="24"/>
      <c r="AA413" s="16"/>
      <c r="AB413" s="16"/>
      <c r="AC413" s="16"/>
    </row>
    <row r="414">
      <c r="A414" s="16"/>
      <c r="B414" s="16"/>
      <c r="C414" s="16"/>
      <c r="D414" s="16"/>
      <c r="E414" s="16"/>
      <c r="F414" s="18"/>
      <c r="G414" s="16"/>
      <c r="H414" s="16"/>
      <c r="I414" s="16"/>
      <c r="J414" s="16"/>
      <c r="K414" s="16"/>
      <c r="L414" s="16"/>
      <c r="M414" s="16"/>
      <c r="N414" s="16"/>
      <c r="O414" s="20"/>
      <c r="P414" s="20"/>
      <c r="Q414" s="20"/>
      <c r="R414" s="21"/>
      <c r="S414" s="20"/>
      <c r="T414" s="22"/>
      <c r="U414" s="22"/>
      <c r="V414" s="23"/>
      <c r="W414" s="23"/>
      <c r="X414" s="16"/>
      <c r="Y414" s="16"/>
      <c r="Z414" s="24"/>
      <c r="AA414" s="16"/>
      <c r="AB414" s="16"/>
      <c r="AC414" s="16"/>
    </row>
    <row r="415">
      <c r="A415" s="16"/>
      <c r="B415" s="16"/>
      <c r="C415" s="16"/>
      <c r="D415" s="16"/>
      <c r="E415" s="16"/>
      <c r="F415" s="18"/>
      <c r="G415" s="16"/>
      <c r="H415" s="16"/>
      <c r="I415" s="16"/>
      <c r="J415" s="16"/>
      <c r="K415" s="16"/>
      <c r="L415" s="16"/>
      <c r="M415" s="16"/>
      <c r="N415" s="16"/>
      <c r="O415" s="20"/>
      <c r="P415" s="20"/>
      <c r="Q415" s="20"/>
      <c r="R415" s="21"/>
      <c r="S415" s="20"/>
      <c r="T415" s="22"/>
      <c r="U415" s="22"/>
      <c r="V415" s="23"/>
      <c r="W415" s="23"/>
      <c r="X415" s="16"/>
      <c r="Y415" s="16"/>
      <c r="Z415" s="24"/>
      <c r="AA415" s="16"/>
      <c r="AB415" s="16"/>
      <c r="AC415" s="16"/>
    </row>
    <row r="416">
      <c r="A416" s="16"/>
      <c r="B416" s="16"/>
      <c r="C416" s="16"/>
      <c r="D416" s="16"/>
      <c r="E416" s="16"/>
      <c r="F416" s="18"/>
      <c r="G416" s="16"/>
      <c r="H416" s="16"/>
      <c r="I416" s="16"/>
      <c r="J416" s="16"/>
      <c r="K416" s="16"/>
      <c r="L416" s="16"/>
      <c r="M416" s="16"/>
      <c r="N416" s="16"/>
      <c r="O416" s="20"/>
      <c r="P416" s="20"/>
      <c r="Q416" s="20"/>
      <c r="R416" s="21"/>
      <c r="S416" s="20"/>
      <c r="T416" s="22"/>
      <c r="U416" s="22"/>
      <c r="V416" s="23"/>
      <c r="W416" s="23"/>
      <c r="X416" s="16"/>
      <c r="Y416" s="16"/>
      <c r="Z416" s="24"/>
      <c r="AA416" s="16"/>
      <c r="AB416" s="16"/>
      <c r="AC416" s="16"/>
    </row>
    <row r="417">
      <c r="A417" s="16"/>
      <c r="B417" s="16"/>
      <c r="C417" s="16"/>
      <c r="D417" s="16"/>
      <c r="E417" s="16"/>
      <c r="F417" s="18"/>
      <c r="G417" s="16"/>
      <c r="H417" s="16"/>
      <c r="I417" s="16"/>
      <c r="J417" s="16"/>
      <c r="K417" s="16"/>
      <c r="L417" s="16"/>
      <c r="M417" s="16"/>
      <c r="N417" s="16"/>
      <c r="O417" s="20"/>
      <c r="P417" s="20"/>
      <c r="Q417" s="20"/>
      <c r="R417" s="21"/>
      <c r="S417" s="20"/>
      <c r="T417" s="22"/>
      <c r="U417" s="22"/>
      <c r="V417" s="23"/>
      <c r="W417" s="23"/>
      <c r="X417" s="16"/>
      <c r="Y417" s="16"/>
      <c r="Z417" s="24"/>
      <c r="AA417" s="16"/>
      <c r="AB417" s="16"/>
      <c r="AC417" s="16"/>
    </row>
    <row r="418">
      <c r="A418" s="16"/>
      <c r="B418" s="16"/>
      <c r="C418" s="16"/>
      <c r="D418" s="16"/>
      <c r="E418" s="16"/>
      <c r="F418" s="18"/>
      <c r="G418" s="16"/>
      <c r="H418" s="16"/>
      <c r="I418" s="16"/>
      <c r="J418" s="16"/>
      <c r="K418" s="16"/>
      <c r="L418" s="16"/>
      <c r="M418" s="16"/>
      <c r="N418" s="16"/>
      <c r="O418" s="20"/>
      <c r="P418" s="20"/>
      <c r="Q418" s="20"/>
      <c r="R418" s="21"/>
      <c r="S418" s="20"/>
      <c r="T418" s="22"/>
      <c r="U418" s="22"/>
      <c r="V418" s="23"/>
      <c r="W418" s="23"/>
      <c r="X418" s="16"/>
      <c r="Y418" s="16"/>
      <c r="Z418" s="24"/>
      <c r="AA418" s="16"/>
      <c r="AB418" s="16"/>
      <c r="AC418" s="16"/>
    </row>
    <row r="419">
      <c r="A419" s="16"/>
      <c r="B419" s="16"/>
      <c r="C419" s="16"/>
      <c r="D419" s="16"/>
      <c r="E419" s="16"/>
      <c r="F419" s="18"/>
      <c r="G419" s="16"/>
      <c r="H419" s="16"/>
      <c r="I419" s="16"/>
      <c r="J419" s="16"/>
      <c r="K419" s="16"/>
      <c r="L419" s="16"/>
      <c r="M419" s="16"/>
      <c r="N419" s="16"/>
      <c r="O419" s="20"/>
      <c r="P419" s="20"/>
      <c r="Q419" s="20"/>
      <c r="R419" s="21"/>
      <c r="S419" s="20"/>
      <c r="T419" s="22"/>
      <c r="U419" s="22"/>
      <c r="V419" s="23"/>
      <c r="W419" s="23"/>
      <c r="X419" s="16"/>
      <c r="Y419" s="16"/>
      <c r="Z419" s="24"/>
      <c r="AA419" s="16"/>
      <c r="AB419" s="16"/>
      <c r="AC419" s="16"/>
    </row>
    <row r="420">
      <c r="A420" s="16"/>
      <c r="B420" s="16"/>
      <c r="C420" s="16"/>
      <c r="D420" s="16"/>
      <c r="E420" s="16"/>
      <c r="F420" s="18"/>
      <c r="G420" s="16"/>
      <c r="H420" s="16"/>
      <c r="I420" s="16"/>
      <c r="J420" s="16"/>
      <c r="K420" s="16"/>
      <c r="L420" s="16"/>
      <c r="M420" s="16"/>
      <c r="N420" s="16"/>
      <c r="O420" s="20"/>
      <c r="P420" s="20"/>
      <c r="Q420" s="20"/>
      <c r="R420" s="21"/>
      <c r="S420" s="20"/>
      <c r="T420" s="22"/>
      <c r="U420" s="22"/>
      <c r="V420" s="23"/>
      <c r="W420" s="23"/>
      <c r="X420" s="16"/>
      <c r="Y420" s="16"/>
      <c r="Z420" s="24"/>
      <c r="AA420" s="16"/>
      <c r="AB420" s="16"/>
      <c r="AC420" s="16"/>
    </row>
    <row r="421">
      <c r="A421" s="16"/>
      <c r="B421" s="16"/>
      <c r="C421" s="16"/>
      <c r="D421" s="16"/>
      <c r="E421" s="16"/>
      <c r="F421" s="18"/>
      <c r="G421" s="16"/>
      <c r="H421" s="16"/>
      <c r="I421" s="16"/>
      <c r="J421" s="16"/>
      <c r="K421" s="16"/>
      <c r="L421" s="16"/>
      <c r="M421" s="16"/>
      <c r="N421" s="16"/>
      <c r="O421" s="20"/>
      <c r="P421" s="20"/>
      <c r="Q421" s="20"/>
      <c r="R421" s="21"/>
      <c r="S421" s="20"/>
      <c r="T421" s="22"/>
      <c r="U421" s="22"/>
      <c r="V421" s="23"/>
      <c r="W421" s="23"/>
      <c r="X421" s="16"/>
      <c r="Y421" s="16"/>
      <c r="Z421" s="24"/>
      <c r="AA421" s="16"/>
      <c r="AB421" s="16"/>
      <c r="AC421" s="16"/>
    </row>
    <row r="422">
      <c r="A422" s="16"/>
      <c r="B422" s="16"/>
      <c r="C422" s="16"/>
      <c r="D422" s="16"/>
      <c r="E422" s="16"/>
      <c r="F422" s="18"/>
      <c r="G422" s="16"/>
      <c r="H422" s="16"/>
      <c r="I422" s="16"/>
      <c r="J422" s="16"/>
      <c r="K422" s="16"/>
      <c r="L422" s="16"/>
      <c r="M422" s="16"/>
      <c r="N422" s="16"/>
      <c r="O422" s="20"/>
      <c r="P422" s="20"/>
      <c r="Q422" s="20"/>
      <c r="R422" s="21"/>
      <c r="S422" s="20"/>
      <c r="T422" s="22"/>
      <c r="U422" s="22"/>
      <c r="V422" s="23"/>
      <c r="W422" s="23"/>
      <c r="X422" s="16"/>
      <c r="Y422" s="16"/>
      <c r="Z422" s="24"/>
      <c r="AA422" s="16"/>
      <c r="AB422" s="16"/>
      <c r="AC422" s="16"/>
    </row>
    <row r="423">
      <c r="A423" s="16"/>
      <c r="B423" s="16"/>
      <c r="C423" s="16"/>
      <c r="D423" s="16"/>
      <c r="E423" s="16"/>
      <c r="F423" s="18"/>
      <c r="G423" s="16"/>
      <c r="H423" s="16"/>
      <c r="I423" s="16"/>
      <c r="J423" s="16"/>
      <c r="K423" s="16"/>
      <c r="L423" s="16"/>
      <c r="M423" s="16"/>
      <c r="N423" s="16"/>
      <c r="O423" s="20"/>
      <c r="P423" s="20"/>
      <c r="Q423" s="20"/>
      <c r="R423" s="21"/>
      <c r="S423" s="20"/>
      <c r="T423" s="22"/>
      <c r="U423" s="22"/>
      <c r="V423" s="23"/>
      <c r="W423" s="23"/>
      <c r="X423" s="16"/>
      <c r="Y423" s="16"/>
      <c r="Z423" s="24"/>
      <c r="AA423" s="16"/>
      <c r="AB423" s="16"/>
      <c r="AC423" s="16"/>
    </row>
    <row r="424">
      <c r="A424" s="16"/>
      <c r="B424" s="16"/>
      <c r="C424" s="16"/>
      <c r="D424" s="16"/>
      <c r="E424" s="16"/>
      <c r="F424" s="18"/>
      <c r="G424" s="16"/>
      <c r="H424" s="16"/>
      <c r="I424" s="16"/>
      <c r="J424" s="16"/>
      <c r="K424" s="16"/>
      <c r="L424" s="16"/>
      <c r="M424" s="16"/>
      <c r="N424" s="16"/>
      <c r="O424" s="20"/>
      <c r="P424" s="20"/>
      <c r="Q424" s="20"/>
      <c r="R424" s="21"/>
      <c r="S424" s="20"/>
      <c r="T424" s="22"/>
      <c r="U424" s="22"/>
      <c r="V424" s="23"/>
      <c r="W424" s="23"/>
      <c r="X424" s="16"/>
      <c r="Y424" s="16"/>
      <c r="Z424" s="24"/>
      <c r="AA424" s="16"/>
      <c r="AB424" s="16"/>
      <c r="AC424" s="16"/>
    </row>
    <row r="425">
      <c r="A425" s="16"/>
      <c r="B425" s="16"/>
      <c r="C425" s="16"/>
      <c r="D425" s="16"/>
      <c r="E425" s="16"/>
      <c r="F425" s="18"/>
      <c r="G425" s="16"/>
      <c r="H425" s="16"/>
      <c r="I425" s="16"/>
      <c r="J425" s="16"/>
      <c r="K425" s="16"/>
      <c r="L425" s="16"/>
      <c r="M425" s="16"/>
      <c r="N425" s="16"/>
      <c r="O425" s="20"/>
      <c r="P425" s="20"/>
      <c r="Q425" s="20"/>
      <c r="R425" s="21"/>
      <c r="S425" s="20"/>
      <c r="T425" s="22"/>
      <c r="U425" s="22"/>
      <c r="V425" s="23"/>
      <c r="W425" s="23"/>
      <c r="X425" s="16"/>
      <c r="Y425" s="16"/>
      <c r="Z425" s="24"/>
      <c r="AA425" s="16"/>
      <c r="AB425" s="16"/>
      <c r="AC425" s="16"/>
    </row>
    <row r="426">
      <c r="A426" s="16"/>
      <c r="B426" s="16"/>
      <c r="C426" s="16"/>
      <c r="D426" s="16"/>
      <c r="E426" s="16"/>
      <c r="F426" s="18"/>
      <c r="G426" s="16"/>
      <c r="H426" s="16"/>
      <c r="I426" s="16"/>
      <c r="J426" s="16"/>
      <c r="K426" s="16"/>
      <c r="L426" s="16"/>
      <c r="M426" s="16"/>
      <c r="N426" s="16"/>
      <c r="O426" s="20"/>
      <c r="P426" s="20"/>
      <c r="Q426" s="20"/>
      <c r="R426" s="21"/>
      <c r="S426" s="20"/>
      <c r="T426" s="22"/>
      <c r="U426" s="22"/>
      <c r="V426" s="23"/>
      <c r="W426" s="23"/>
      <c r="X426" s="16"/>
      <c r="Y426" s="16"/>
      <c r="Z426" s="24"/>
      <c r="AA426" s="16"/>
      <c r="AB426" s="16"/>
      <c r="AC426" s="16"/>
    </row>
    <row r="427">
      <c r="A427" s="16"/>
      <c r="B427" s="16"/>
      <c r="C427" s="16"/>
      <c r="D427" s="16"/>
      <c r="E427" s="16"/>
      <c r="F427" s="18"/>
      <c r="G427" s="16"/>
      <c r="H427" s="16"/>
      <c r="I427" s="16"/>
      <c r="J427" s="16"/>
      <c r="K427" s="16"/>
      <c r="L427" s="16"/>
      <c r="M427" s="16"/>
      <c r="N427" s="16"/>
      <c r="O427" s="20"/>
      <c r="P427" s="20"/>
      <c r="Q427" s="20"/>
      <c r="R427" s="21"/>
      <c r="S427" s="20"/>
      <c r="T427" s="22"/>
      <c r="U427" s="22"/>
      <c r="V427" s="23"/>
      <c r="W427" s="23"/>
      <c r="X427" s="16"/>
      <c r="Y427" s="16"/>
      <c r="Z427" s="24"/>
      <c r="AA427" s="16"/>
      <c r="AB427" s="16"/>
      <c r="AC427" s="16"/>
    </row>
    <row r="428">
      <c r="A428" s="16"/>
      <c r="B428" s="16"/>
      <c r="C428" s="16"/>
      <c r="D428" s="16"/>
      <c r="E428" s="16"/>
      <c r="F428" s="18"/>
      <c r="G428" s="16"/>
      <c r="H428" s="16"/>
      <c r="I428" s="16"/>
      <c r="J428" s="16"/>
      <c r="K428" s="16"/>
      <c r="L428" s="16"/>
      <c r="M428" s="16"/>
      <c r="N428" s="16"/>
      <c r="O428" s="20"/>
      <c r="P428" s="20"/>
      <c r="Q428" s="20"/>
      <c r="R428" s="21"/>
      <c r="S428" s="20"/>
      <c r="T428" s="22"/>
      <c r="U428" s="22"/>
      <c r="V428" s="23"/>
      <c r="W428" s="23"/>
      <c r="X428" s="16"/>
      <c r="Y428" s="16"/>
      <c r="Z428" s="24"/>
      <c r="AA428" s="16"/>
      <c r="AB428" s="16"/>
      <c r="AC428" s="16"/>
    </row>
    <row r="429">
      <c r="A429" s="16"/>
      <c r="B429" s="16"/>
      <c r="C429" s="16"/>
      <c r="D429" s="16"/>
      <c r="E429" s="16"/>
      <c r="F429" s="18"/>
      <c r="G429" s="16"/>
      <c r="H429" s="16"/>
      <c r="I429" s="16"/>
      <c r="J429" s="16"/>
      <c r="K429" s="16"/>
      <c r="L429" s="16"/>
      <c r="M429" s="16"/>
      <c r="N429" s="16"/>
      <c r="O429" s="20"/>
      <c r="P429" s="20"/>
      <c r="Q429" s="20"/>
      <c r="R429" s="21"/>
      <c r="S429" s="20"/>
      <c r="T429" s="22"/>
      <c r="U429" s="22"/>
      <c r="V429" s="23"/>
      <c r="W429" s="23"/>
      <c r="X429" s="16"/>
      <c r="Y429" s="16"/>
      <c r="Z429" s="24"/>
      <c r="AA429" s="16"/>
      <c r="AB429" s="16"/>
      <c r="AC429" s="16"/>
    </row>
    <row r="430">
      <c r="A430" s="16"/>
      <c r="B430" s="16"/>
      <c r="C430" s="16"/>
      <c r="D430" s="16"/>
      <c r="E430" s="16"/>
      <c r="F430" s="18"/>
      <c r="G430" s="16"/>
      <c r="H430" s="16"/>
      <c r="I430" s="16"/>
      <c r="J430" s="16"/>
      <c r="K430" s="16"/>
      <c r="L430" s="16"/>
      <c r="M430" s="16"/>
      <c r="N430" s="16"/>
      <c r="O430" s="20"/>
      <c r="P430" s="20"/>
      <c r="Q430" s="20"/>
      <c r="R430" s="21"/>
      <c r="S430" s="20"/>
      <c r="T430" s="22"/>
      <c r="U430" s="22"/>
      <c r="V430" s="23"/>
      <c r="W430" s="23"/>
      <c r="X430" s="16"/>
      <c r="Y430" s="16"/>
      <c r="Z430" s="24"/>
      <c r="AA430" s="16"/>
      <c r="AB430" s="16"/>
      <c r="AC430" s="16"/>
    </row>
    <row r="431">
      <c r="A431" s="16"/>
      <c r="B431" s="16"/>
      <c r="C431" s="16"/>
      <c r="D431" s="16"/>
      <c r="E431" s="16"/>
      <c r="F431" s="18"/>
      <c r="G431" s="16"/>
      <c r="H431" s="16"/>
      <c r="I431" s="16"/>
      <c r="J431" s="16"/>
      <c r="K431" s="16"/>
      <c r="L431" s="16"/>
      <c r="M431" s="16"/>
      <c r="N431" s="16"/>
      <c r="O431" s="20"/>
      <c r="P431" s="20"/>
      <c r="Q431" s="20"/>
      <c r="R431" s="21"/>
      <c r="S431" s="20"/>
      <c r="T431" s="22"/>
      <c r="U431" s="22"/>
      <c r="V431" s="23"/>
      <c r="W431" s="23"/>
      <c r="X431" s="16"/>
      <c r="Y431" s="16"/>
      <c r="Z431" s="24"/>
      <c r="AA431" s="16"/>
      <c r="AB431" s="16"/>
      <c r="AC431" s="16"/>
    </row>
    <row r="432">
      <c r="A432" s="16"/>
      <c r="B432" s="16"/>
      <c r="C432" s="16"/>
      <c r="D432" s="16"/>
      <c r="E432" s="16"/>
      <c r="F432" s="18"/>
      <c r="G432" s="16"/>
      <c r="H432" s="16"/>
      <c r="I432" s="16"/>
      <c r="J432" s="16"/>
      <c r="K432" s="16"/>
      <c r="L432" s="16"/>
      <c r="M432" s="16"/>
      <c r="N432" s="16"/>
      <c r="O432" s="20"/>
      <c r="P432" s="20"/>
      <c r="Q432" s="20"/>
      <c r="R432" s="21"/>
      <c r="S432" s="20"/>
      <c r="T432" s="22"/>
      <c r="U432" s="22"/>
      <c r="V432" s="23"/>
      <c r="W432" s="23"/>
      <c r="X432" s="16"/>
      <c r="Y432" s="16"/>
      <c r="Z432" s="24"/>
      <c r="AA432" s="16"/>
      <c r="AB432" s="16"/>
      <c r="AC432" s="16"/>
    </row>
    <row r="433">
      <c r="A433" s="16"/>
      <c r="B433" s="16"/>
      <c r="C433" s="16"/>
      <c r="D433" s="16"/>
      <c r="E433" s="16"/>
      <c r="F433" s="18"/>
      <c r="G433" s="16"/>
      <c r="H433" s="16"/>
      <c r="I433" s="16"/>
      <c r="J433" s="16"/>
      <c r="K433" s="16"/>
      <c r="L433" s="16"/>
      <c r="M433" s="16"/>
      <c r="N433" s="16"/>
      <c r="O433" s="20"/>
      <c r="P433" s="20"/>
      <c r="Q433" s="20"/>
      <c r="R433" s="21"/>
      <c r="S433" s="20"/>
      <c r="T433" s="22"/>
      <c r="U433" s="22"/>
      <c r="V433" s="23"/>
      <c r="W433" s="23"/>
      <c r="X433" s="16"/>
      <c r="Y433" s="16"/>
      <c r="Z433" s="24"/>
      <c r="AA433" s="16"/>
      <c r="AB433" s="16"/>
      <c r="AC433" s="16"/>
    </row>
    <row r="434">
      <c r="A434" s="16"/>
      <c r="B434" s="16"/>
      <c r="C434" s="16"/>
      <c r="D434" s="16"/>
      <c r="E434" s="16"/>
      <c r="F434" s="18"/>
      <c r="G434" s="16"/>
      <c r="H434" s="16"/>
      <c r="I434" s="16"/>
      <c r="J434" s="16"/>
      <c r="K434" s="16"/>
      <c r="L434" s="16"/>
      <c r="M434" s="16"/>
      <c r="N434" s="16"/>
      <c r="O434" s="20"/>
      <c r="P434" s="20"/>
      <c r="Q434" s="20"/>
      <c r="R434" s="21"/>
      <c r="S434" s="20"/>
      <c r="T434" s="22"/>
      <c r="U434" s="22"/>
      <c r="V434" s="23"/>
      <c r="W434" s="23"/>
      <c r="X434" s="16"/>
      <c r="Y434" s="16"/>
      <c r="Z434" s="24"/>
      <c r="AA434" s="16"/>
      <c r="AB434" s="16"/>
      <c r="AC434" s="16"/>
    </row>
    <row r="435">
      <c r="A435" s="16"/>
      <c r="B435" s="16"/>
      <c r="C435" s="16"/>
      <c r="D435" s="16"/>
      <c r="E435" s="16"/>
      <c r="F435" s="18"/>
      <c r="G435" s="16"/>
      <c r="H435" s="16"/>
      <c r="I435" s="16"/>
      <c r="J435" s="16"/>
      <c r="K435" s="16"/>
      <c r="L435" s="16"/>
      <c r="M435" s="16"/>
      <c r="N435" s="16"/>
      <c r="O435" s="20"/>
      <c r="P435" s="20"/>
      <c r="Q435" s="20"/>
      <c r="R435" s="21"/>
      <c r="S435" s="20"/>
      <c r="T435" s="22"/>
      <c r="U435" s="22"/>
      <c r="V435" s="23"/>
      <c r="W435" s="23"/>
      <c r="X435" s="16"/>
      <c r="Y435" s="16"/>
      <c r="Z435" s="24"/>
      <c r="AA435" s="16"/>
      <c r="AB435" s="16"/>
      <c r="AC435" s="16"/>
    </row>
    <row r="436">
      <c r="A436" s="16"/>
      <c r="B436" s="16"/>
      <c r="C436" s="16"/>
      <c r="D436" s="16"/>
      <c r="E436" s="16"/>
      <c r="F436" s="18"/>
      <c r="G436" s="16"/>
      <c r="H436" s="16"/>
      <c r="I436" s="16"/>
      <c r="J436" s="16"/>
      <c r="K436" s="16"/>
      <c r="L436" s="16"/>
      <c r="M436" s="16"/>
      <c r="N436" s="16"/>
      <c r="O436" s="20"/>
      <c r="P436" s="20"/>
      <c r="Q436" s="20"/>
      <c r="R436" s="21"/>
      <c r="S436" s="20"/>
      <c r="T436" s="22"/>
      <c r="U436" s="22"/>
      <c r="V436" s="23"/>
      <c r="W436" s="23"/>
      <c r="X436" s="16"/>
      <c r="Y436" s="16"/>
      <c r="Z436" s="24"/>
      <c r="AA436" s="16"/>
      <c r="AB436" s="16"/>
      <c r="AC436" s="16"/>
    </row>
    <row r="437">
      <c r="A437" s="16"/>
      <c r="B437" s="16"/>
      <c r="C437" s="16"/>
      <c r="D437" s="16"/>
      <c r="E437" s="16"/>
      <c r="F437" s="18"/>
      <c r="G437" s="16"/>
      <c r="H437" s="16"/>
      <c r="I437" s="16"/>
      <c r="J437" s="16"/>
      <c r="K437" s="16"/>
      <c r="L437" s="16"/>
      <c r="M437" s="16"/>
      <c r="N437" s="16"/>
      <c r="O437" s="20"/>
      <c r="P437" s="20"/>
      <c r="Q437" s="20"/>
      <c r="R437" s="21"/>
      <c r="S437" s="20"/>
      <c r="T437" s="22"/>
      <c r="U437" s="22"/>
      <c r="V437" s="23"/>
      <c r="W437" s="23"/>
      <c r="X437" s="16"/>
      <c r="Y437" s="16"/>
      <c r="Z437" s="24"/>
      <c r="AA437" s="16"/>
      <c r="AB437" s="16"/>
      <c r="AC437" s="16"/>
    </row>
    <row r="438">
      <c r="A438" s="16"/>
      <c r="B438" s="16"/>
      <c r="C438" s="16"/>
      <c r="D438" s="16"/>
      <c r="E438" s="16"/>
      <c r="F438" s="18"/>
      <c r="G438" s="16"/>
      <c r="H438" s="16"/>
      <c r="I438" s="16"/>
      <c r="J438" s="16"/>
      <c r="K438" s="16"/>
      <c r="L438" s="16"/>
      <c r="M438" s="16"/>
      <c r="N438" s="16"/>
      <c r="O438" s="20"/>
      <c r="P438" s="20"/>
      <c r="Q438" s="20"/>
      <c r="R438" s="21"/>
      <c r="S438" s="20"/>
      <c r="T438" s="22"/>
      <c r="U438" s="22"/>
      <c r="V438" s="23"/>
      <c r="W438" s="23"/>
      <c r="X438" s="16"/>
      <c r="Y438" s="16"/>
      <c r="Z438" s="24"/>
      <c r="AA438" s="16"/>
      <c r="AB438" s="16"/>
      <c r="AC438" s="16"/>
    </row>
    <row r="439">
      <c r="A439" s="16"/>
      <c r="B439" s="16"/>
      <c r="C439" s="16"/>
      <c r="D439" s="16"/>
      <c r="E439" s="16"/>
      <c r="F439" s="18"/>
      <c r="G439" s="16"/>
      <c r="H439" s="16"/>
      <c r="I439" s="16"/>
      <c r="J439" s="16"/>
      <c r="K439" s="16"/>
      <c r="L439" s="16"/>
      <c r="M439" s="16"/>
      <c r="N439" s="16"/>
      <c r="O439" s="20"/>
      <c r="P439" s="20"/>
      <c r="Q439" s="20"/>
      <c r="R439" s="21"/>
      <c r="S439" s="20"/>
      <c r="T439" s="22"/>
      <c r="U439" s="22"/>
      <c r="V439" s="23"/>
      <c r="W439" s="23"/>
      <c r="X439" s="16"/>
      <c r="Y439" s="16"/>
      <c r="Z439" s="24"/>
      <c r="AA439" s="16"/>
      <c r="AB439" s="16"/>
      <c r="AC439" s="16"/>
    </row>
    <row r="440">
      <c r="A440" s="16"/>
      <c r="B440" s="16"/>
      <c r="C440" s="16"/>
      <c r="D440" s="16"/>
      <c r="E440" s="16"/>
      <c r="F440" s="18"/>
      <c r="G440" s="16"/>
      <c r="H440" s="16"/>
      <c r="I440" s="16"/>
      <c r="J440" s="16"/>
      <c r="K440" s="16"/>
      <c r="L440" s="16"/>
      <c r="M440" s="16"/>
      <c r="N440" s="16"/>
      <c r="O440" s="20"/>
      <c r="P440" s="20"/>
      <c r="Q440" s="20"/>
      <c r="R440" s="21"/>
      <c r="S440" s="20"/>
      <c r="T440" s="22"/>
      <c r="U440" s="22"/>
      <c r="V440" s="23"/>
      <c r="W440" s="23"/>
      <c r="X440" s="16"/>
      <c r="Y440" s="16"/>
      <c r="Z440" s="24"/>
      <c r="AA440" s="16"/>
      <c r="AB440" s="16"/>
      <c r="AC440" s="16"/>
    </row>
    <row r="441">
      <c r="A441" s="16"/>
      <c r="B441" s="16"/>
      <c r="C441" s="16"/>
      <c r="D441" s="16"/>
      <c r="E441" s="16"/>
      <c r="F441" s="18"/>
      <c r="G441" s="16"/>
      <c r="H441" s="16"/>
      <c r="I441" s="16"/>
      <c r="J441" s="16"/>
      <c r="K441" s="16"/>
      <c r="L441" s="16"/>
      <c r="M441" s="16"/>
      <c r="N441" s="16"/>
      <c r="O441" s="20"/>
      <c r="P441" s="20"/>
      <c r="Q441" s="20"/>
      <c r="R441" s="21"/>
      <c r="S441" s="20"/>
      <c r="T441" s="22"/>
      <c r="U441" s="22"/>
      <c r="V441" s="23"/>
      <c r="W441" s="23"/>
      <c r="X441" s="16"/>
      <c r="Y441" s="16"/>
      <c r="Z441" s="24"/>
      <c r="AA441" s="16"/>
      <c r="AB441" s="16"/>
      <c r="AC441" s="16"/>
    </row>
    <row r="442">
      <c r="A442" s="16"/>
      <c r="B442" s="16"/>
      <c r="C442" s="16"/>
      <c r="D442" s="16"/>
      <c r="E442" s="16"/>
      <c r="F442" s="18"/>
      <c r="G442" s="16"/>
      <c r="H442" s="16"/>
      <c r="I442" s="16"/>
      <c r="J442" s="16"/>
      <c r="K442" s="16"/>
      <c r="L442" s="16"/>
      <c r="M442" s="16"/>
      <c r="N442" s="16"/>
      <c r="O442" s="20"/>
      <c r="P442" s="20"/>
      <c r="Q442" s="20"/>
      <c r="R442" s="21"/>
      <c r="S442" s="20"/>
      <c r="T442" s="22"/>
      <c r="U442" s="22"/>
      <c r="V442" s="23"/>
      <c r="W442" s="23"/>
      <c r="X442" s="16"/>
      <c r="Y442" s="16"/>
      <c r="Z442" s="24"/>
      <c r="AA442" s="16"/>
      <c r="AB442" s="16"/>
      <c r="AC442" s="16"/>
    </row>
    <row r="443">
      <c r="A443" s="16"/>
      <c r="B443" s="16"/>
      <c r="C443" s="16"/>
      <c r="D443" s="16"/>
      <c r="E443" s="16"/>
      <c r="F443" s="18"/>
      <c r="G443" s="16"/>
      <c r="H443" s="16"/>
      <c r="I443" s="16"/>
      <c r="J443" s="16"/>
      <c r="K443" s="16"/>
      <c r="L443" s="16"/>
      <c r="M443" s="16"/>
      <c r="N443" s="16"/>
      <c r="O443" s="20"/>
      <c r="P443" s="20"/>
      <c r="Q443" s="20"/>
      <c r="R443" s="21"/>
      <c r="S443" s="20"/>
      <c r="T443" s="22"/>
      <c r="U443" s="22"/>
      <c r="V443" s="23"/>
      <c r="W443" s="23"/>
      <c r="X443" s="16"/>
      <c r="Y443" s="16"/>
      <c r="Z443" s="24"/>
      <c r="AA443" s="16"/>
      <c r="AB443" s="16"/>
      <c r="AC443" s="16"/>
    </row>
    <row r="444">
      <c r="A444" s="16"/>
      <c r="B444" s="16"/>
      <c r="C444" s="16"/>
      <c r="D444" s="16"/>
      <c r="E444" s="16"/>
      <c r="F444" s="18"/>
      <c r="G444" s="16"/>
      <c r="H444" s="16"/>
      <c r="I444" s="16"/>
      <c r="J444" s="16"/>
      <c r="K444" s="16"/>
      <c r="L444" s="16"/>
      <c r="M444" s="16"/>
      <c r="N444" s="16"/>
      <c r="O444" s="20"/>
      <c r="P444" s="20"/>
      <c r="Q444" s="20"/>
      <c r="R444" s="21"/>
      <c r="S444" s="20"/>
      <c r="T444" s="22"/>
      <c r="U444" s="22"/>
      <c r="V444" s="23"/>
      <c r="W444" s="23"/>
      <c r="X444" s="16"/>
      <c r="Y444" s="16"/>
      <c r="Z444" s="24"/>
      <c r="AA444" s="16"/>
      <c r="AB444" s="16"/>
      <c r="AC444" s="16"/>
    </row>
    <row r="445">
      <c r="A445" s="16"/>
      <c r="B445" s="16"/>
      <c r="C445" s="16"/>
      <c r="D445" s="16"/>
      <c r="E445" s="16"/>
      <c r="F445" s="18"/>
      <c r="G445" s="16"/>
      <c r="H445" s="16"/>
      <c r="I445" s="16"/>
      <c r="J445" s="16"/>
      <c r="K445" s="16"/>
      <c r="L445" s="16"/>
      <c r="M445" s="16"/>
      <c r="N445" s="16"/>
      <c r="O445" s="20"/>
      <c r="P445" s="20"/>
      <c r="Q445" s="20"/>
      <c r="R445" s="21"/>
      <c r="S445" s="20"/>
      <c r="T445" s="22"/>
      <c r="U445" s="22"/>
      <c r="V445" s="23"/>
      <c r="W445" s="23"/>
      <c r="X445" s="16"/>
      <c r="Y445" s="16"/>
      <c r="Z445" s="24"/>
      <c r="AA445" s="16"/>
      <c r="AB445" s="16"/>
      <c r="AC445" s="16"/>
    </row>
    <row r="446">
      <c r="A446" s="16"/>
      <c r="B446" s="16"/>
      <c r="C446" s="16"/>
      <c r="D446" s="16"/>
      <c r="E446" s="16"/>
      <c r="F446" s="18"/>
      <c r="G446" s="16"/>
      <c r="H446" s="16"/>
      <c r="I446" s="16"/>
      <c r="J446" s="16"/>
      <c r="K446" s="16"/>
      <c r="L446" s="16"/>
      <c r="M446" s="16"/>
      <c r="N446" s="16"/>
      <c r="O446" s="20"/>
      <c r="P446" s="20"/>
      <c r="Q446" s="20"/>
      <c r="R446" s="21"/>
      <c r="S446" s="20"/>
      <c r="T446" s="22"/>
      <c r="U446" s="22"/>
      <c r="V446" s="23"/>
      <c r="W446" s="23"/>
      <c r="X446" s="16"/>
      <c r="Y446" s="16"/>
      <c r="Z446" s="24"/>
      <c r="AA446" s="16"/>
      <c r="AB446" s="16"/>
      <c r="AC446" s="16"/>
    </row>
    <row r="447">
      <c r="A447" s="16"/>
      <c r="B447" s="16"/>
      <c r="C447" s="16"/>
      <c r="D447" s="16"/>
      <c r="E447" s="16"/>
      <c r="F447" s="18"/>
      <c r="G447" s="16"/>
      <c r="H447" s="16"/>
      <c r="I447" s="16"/>
      <c r="J447" s="16"/>
      <c r="K447" s="16"/>
      <c r="L447" s="16"/>
      <c r="M447" s="16"/>
      <c r="N447" s="16"/>
      <c r="O447" s="20"/>
      <c r="P447" s="20"/>
      <c r="Q447" s="20"/>
      <c r="R447" s="21"/>
      <c r="S447" s="20"/>
      <c r="T447" s="22"/>
      <c r="U447" s="22"/>
      <c r="V447" s="23"/>
      <c r="W447" s="23"/>
      <c r="X447" s="16"/>
      <c r="Y447" s="16"/>
      <c r="Z447" s="24"/>
      <c r="AA447" s="16"/>
      <c r="AB447" s="16"/>
      <c r="AC447" s="16"/>
    </row>
    <row r="448">
      <c r="A448" s="16"/>
      <c r="B448" s="16"/>
      <c r="C448" s="16"/>
      <c r="D448" s="16"/>
      <c r="E448" s="16"/>
      <c r="F448" s="18"/>
      <c r="G448" s="16"/>
      <c r="H448" s="16"/>
      <c r="I448" s="16"/>
      <c r="J448" s="16"/>
      <c r="K448" s="16"/>
      <c r="L448" s="16"/>
      <c r="M448" s="16"/>
      <c r="N448" s="16"/>
      <c r="O448" s="20"/>
      <c r="P448" s="20"/>
      <c r="Q448" s="20"/>
      <c r="R448" s="21"/>
      <c r="S448" s="20"/>
      <c r="T448" s="22"/>
      <c r="U448" s="22"/>
      <c r="V448" s="23"/>
      <c r="W448" s="23"/>
      <c r="X448" s="16"/>
      <c r="Y448" s="16"/>
      <c r="Z448" s="24"/>
      <c r="AA448" s="16"/>
      <c r="AB448" s="16"/>
      <c r="AC448" s="16"/>
    </row>
    <row r="449">
      <c r="A449" s="16"/>
      <c r="B449" s="16"/>
      <c r="C449" s="16"/>
      <c r="D449" s="16"/>
      <c r="E449" s="16"/>
      <c r="F449" s="18"/>
      <c r="G449" s="16"/>
      <c r="H449" s="16"/>
      <c r="I449" s="16"/>
      <c r="J449" s="16"/>
      <c r="K449" s="16"/>
      <c r="L449" s="16"/>
      <c r="M449" s="16"/>
      <c r="N449" s="16"/>
      <c r="O449" s="20"/>
      <c r="P449" s="20"/>
      <c r="Q449" s="20"/>
      <c r="R449" s="21"/>
      <c r="S449" s="20"/>
      <c r="T449" s="22"/>
      <c r="U449" s="22"/>
      <c r="V449" s="23"/>
      <c r="W449" s="23"/>
      <c r="X449" s="16"/>
      <c r="Y449" s="16"/>
      <c r="Z449" s="24"/>
      <c r="AA449" s="16"/>
      <c r="AB449" s="16"/>
      <c r="AC449" s="16"/>
    </row>
    <row r="450">
      <c r="A450" s="16"/>
      <c r="B450" s="16"/>
      <c r="C450" s="16"/>
      <c r="D450" s="16"/>
      <c r="E450" s="16"/>
      <c r="F450" s="18"/>
      <c r="G450" s="16"/>
      <c r="H450" s="16"/>
      <c r="I450" s="16"/>
      <c r="J450" s="16"/>
      <c r="K450" s="16"/>
      <c r="L450" s="16"/>
      <c r="M450" s="16"/>
      <c r="N450" s="16"/>
      <c r="O450" s="20"/>
      <c r="P450" s="20"/>
      <c r="Q450" s="20"/>
      <c r="R450" s="21"/>
      <c r="S450" s="20"/>
      <c r="T450" s="22"/>
      <c r="U450" s="22"/>
      <c r="V450" s="23"/>
      <c r="W450" s="23"/>
      <c r="X450" s="16"/>
      <c r="Y450" s="16"/>
      <c r="Z450" s="24"/>
      <c r="AA450" s="16"/>
      <c r="AB450" s="16"/>
      <c r="AC450" s="16"/>
    </row>
    <row r="451">
      <c r="A451" s="16"/>
      <c r="B451" s="16"/>
      <c r="C451" s="16"/>
      <c r="D451" s="16"/>
      <c r="E451" s="16"/>
      <c r="F451" s="18"/>
      <c r="G451" s="16"/>
      <c r="H451" s="16"/>
      <c r="I451" s="16"/>
      <c r="J451" s="16"/>
      <c r="K451" s="16"/>
      <c r="L451" s="16"/>
      <c r="M451" s="16"/>
      <c r="N451" s="16"/>
      <c r="O451" s="20"/>
      <c r="P451" s="20"/>
      <c r="Q451" s="20"/>
      <c r="R451" s="21"/>
      <c r="S451" s="20"/>
      <c r="T451" s="22"/>
      <c r="U451" s="22"/>
      <c r="V451" s="23"/>
      <c r="W451" s="23"/>
      <c r="X451" s="16"/>
      <c r="Y451" s="16"/>
      <c r="Z451" s="24"/>
      <c r="AA451" s="16"/>
      <c r="AB451" s="16"/>
      <c r="AC451" s="16"/>
    </row>
    <row r="452">
      <c r="A452" s="16"/>
      <c r="B452" s="16"/>
      <c r="C452" s="16"/>
      <c r="D452" s="16"/>
      <c r="E452" s="16"/>
      <c r="F452" s="18"/>
      <c r="G452" s="16"/>
      <c r="H452" s="16"/>
      <c r="I452" s="16"/>
      <c r="J452" s="16"/>
      <c r="K452" s="16"/>
      <c r="L452" s="16"/>
      <c r="M452" s="16"/>
      <c r="N452" s="16"/>
      <c r="O452" s="20"/>
      <c r="P452" s="20"/>
      <c r="Q452" s="20"/>
      <c r="R452" s="21"/>
      <c r="S452" s="20"/>
      <c r="T452" s="22"/>
      <c r="U452" s="22"/>
      <c r="V452" s="23"/>
      <c r="W452" s="23"/>
      <c r="X452" s="16"/>
      <c r="Y452" s="16"/>
      <c r="Z452" s="24"/>
      <c r="AA452" s="16"/>
      <c r="AB452" s="16"/>
      <c r="AC452" s="16"/>
    </row>
    <row r="453">
      <c r="A453" s="16"/>
      <c r="B453" s="16"/>
      <c r="C453" s="16"/>
      <c r="D453" s="16"/>
      <c r="E453" s="16"/>
      <c r="F453" s="18"/>
      <c r="G453" s="16"/>
      <c r="H453" s="16"/>
      <c r="I453" s="16"/>
      <c r="J453" s="16"/>
      <c r="K453" s="16"/>
      <c r="L453" s="16"/>
      <c r="M453" s="16"/>
      <c r="N453" s="16"/>
      <c r="O453" s="20"/>
      <c r="P453" s="20"/>
      <c r="Q453" s="20"/>
      <c r="R453" s="21"/>
      <c r="S453" s="20"/>
      <c r="T453" s="22"/>
      <c r="U453" s="22"/>
      <c r="V453" s="23"/>
      <c r="W453" s="23"/>
      <c r="X453" s="16"/>
      <c r="Y453" s="16"/>
      <c r="Z453" s="24"/>
      <c r="AA453" s="16"/>
      <c r="AB453" s="16"/>
      <c r="AC453" s="16"/>
    </row>
    <row r="454">
      <c r="A454" s="16"/>
      <c r="B454" s="16"/>
      <c r="C454" s="16"/>
      <c r="D454" s="16"/>
      <c r="E454" s="16"/>
      <c r="F454" s="18"/>
      <c r="G454" s="16"/>
      <c r="H454" s="16"/>
      <c r="I454" s="16"/>
      <c r="J454" s="16"/>
      <c r="K454" s="16"/>
      <c r="L454" s="16"/>
      <c r="M454" s="16"/>
      <c r="N454" s="16"/>
      <c r="O454" s="20"/>
      <c r="P454" s="20"/>
      <c r="Q454" s="20"/>
      <c r="R454" s="21"/>
      <c r="S454" s="20"/>
      <c r="T454" s="22"/>
      <c r="U454" s="22"/>
      <c r="V454" s="23"/>
      <c r="W454" s="23"/>
      <c r="X454" s="16"/>
      <c r="Y454" s="16"/>
      <c r="Z454" s="24"/>
      <c r="AA454" s="16"/>
      <c r="AB454" s="16"/>
      <c r="AC454" s="16"/>
    </row>
    <row r="455">
      <c r="A455" s="16"/>
      <c r="B455" s="16"/>
      <c r="C455" s="16"/>
      <c r="D455" s="16"/>
      <c r="E455" s="16"/>
      <c r="F455" s="18"/>
      <c r="G455" s="16"/>
      <c r="H455" s="16"/>
      <c r="I455" s="16"/>
      <c r="J455" s="16"/>
      <c r="K455" s="16"/>
      <c r="L455" s="16"/>
      <c r="M455" s="16"/>
      <c r="N455" s="16"/>
      <c r="O455" s="20"/>
      <c r="P455" s="20"/>
      <c r="Q455" s="20"/>
      <c r="R455" s="21"/>
      <c r="S455" s="20"/>
      <c r="T455" s="22"/>
      <c r="U455" s="22"/>
      <c r="V455" s="23"/>
      <c r="W455" s="23"/>
      <c r="X455" s="16"/>
      <c r="Y455" s="16"/>
      <c r="Z455" s="24"/>
      <c r="AA455" s="16"/>
      <c r="AB455" s="16"/>
      <c r="AC455" s="16"/>
    </row>
    <row r="456">
      <c r="A456" s="16"/>
      <c r="B456" s="16"/>
      <c r="C456" s="16"/>
      <c r="D456" s="16"/>
      <c r="E456" s="16"/>
      <c r="F456" s="18"/>
      <c r="G456" s="16"/>
      <c r="H456" s="16"/>
      <c r="I456" s="16"/>
      <c r="J456" s="16"/>
      <c r="K456" s="16"/>
      <c r="L456" s="16"/>
      <c r="M456" s="16"/>
      <c r="N456" s="16"/>
      <c r="O456" s="20"/>
      <c r="P456" s="20"/>
      <c r="Q456" s="20"/>
      <c r="R456" s="21"/>
      <c r="S456" s="20"/>
      <c r="T456" s="22"/>
      <c r="U456" s="22"/>
      <c r="V456" s="23"/>
      <c r="W456" s="23"/>
      <c r="X456" s="16"/>
      <c r="Y456" s="16"/>
      <c r="Z456" s="24"/>
      <c r="AA456" s="16"/>
      <c r="AB456" s="16"/>
      <c r="AC456" s="16"/>
    </row>
    <row r="457">
      <c r="A457" s="16"/>
      <c r="B457" s="16"/>
      <c r="C457" s="16"/>
      <c r="D457" s="16"/>
      <c r="E457" s="16"/>
      <c r="F457" s="18"/>
      <c r="G457" s="16"/>
      <c r="H457" s="16"/>
      <c r="I457" s="16"/>
      <c r="J457" s="16"/>
      <c r="K457" s="16"/>
      <c r="L457" s="16"/>
      <c r="M457" s="16"/>
      <c r="N457" s="16"/>
      <c r="O457" s="20"/>
      <c r="P457" s="20"/>
      <c r="Q457" s="20"/>
      <c r="R457" s="21"/>
      <c r="S457" s="20"/>
      <c r="T457" s="22"/>
      <c r="U457" s="22"/>
      <c r="V457" s="23"/>
      <c r="W457" s="23"/>
      <c r="X457" s="16"/>
      <c r="Y457" s="16"/>
      <c r="Z457" s="24"/>
      <c r="AA457" s="16"/>
      <c r="AB457" s="16"/>
      <c r="AC457" s="16"/>
    </row>
    <row r="458">
      <c r="A458" s="16"/>
      <c r="B458" s="16"/>
      <c r="C458" s="16"/>
      <c r="D458" s="16"/>
      <c r="E458" s="16"/>
      <c r="F458" s="18"/>
      <c r="G458" s="16"/>
      <c r="H458" s="16"/>
      <c r="I458" s="16"/>
      <c r="J458" s="16"/>
      <c r="K458" s="16"/>
      <c r="L458" s="16"/>
      <c r="M458" s="16"/>
      <c r="N458" s="16"/>
      <c r="O458" s="20"/>
      <c r="P458" s="20"/>
      <c r="Q458" s="20"/>
      <c r="R458" s="21"/>
      <c r="S458" s="20"/>
      <c r="T458" s="22"/>
      <c r="U458" s="22"/>
      <c r="V458" s="23"/>
      <c r="W458" s="23"/>
      <c r="X458" s="16"/>
      <c r="Y458" s="16"/>
      <c r="Z458" s="24"/>
      <c r="AA458" s="16"/>
      <c r="AB458" s="16"/>
      <c r="AC458" s="16"/>
    </row>
    <row r="459">
      <c r="A459" s="16"/>
      <c r="B459" s="16"/>
      <c r="C459" s="16"/>
      <c r="D459" s="16"/>
      <c r="E459" s="16"/>
      <c r="F459" s="18"/>
      <c r="G459" s="16"/>
      <c r="H459" s="16"/>
      <c r="I459" s="16"/>
      <c r="J459" s="16"/>
      <c r="K459" s="16"/>
      <c r="L459" s="16"/>
      <c r="M459" s="16"/>
      <c r="N459" s="16"/>
      <c r="O459" s="20"/>
      <c r="P459" s="20"/>
      <c r="Q459" s="20"/>
      <c r="R459" s="21"/>
      <c r="S459" s="20"/>
      <c r="T459" s="22"/>
      <c r="U459" s="22"/>
      <c r="V459" s="23"/>
      <c r="W459" s="23"/>
      <c r="X459" s="16"/>
      <c r="Y459" s="16"/>
      <c r="Z459" s="24"/>
      <c r="AA459" s="16"/>
      <c r="AB459" s="16"/>
      <c r="AC459" s="16"/>
    </row>
    <row r="460">
      <c r="A460" s="16"/>
      <c r="B460" s="16"/>
      <c r="C460" s="16"/>
      <c r="D460" s="16"/>
      <c r="E460" s="16"/>
      <c r="F460" s="18"/>
      <c r="G460" s="16"/>
      <c r="H460" s="16"/>
      <c r="I460" s="16"/>
      <c r="J460" s="16"/>
      <c r="K460" s="16"/>
      <c r="L460" s="16"/>
      <c r="M460" s="16"/>
      <c r="N460" s="16"/>
      <c r="O460" s="20"/>
      <c r="P460" s="20"/>
      <c r="Q460" s="20"/>
      <c r="R460" s="21"/>
      <c r="S460" s="20"/>
      <c r="T460" s="22"/>
      <c r="U460" s="22"/>
      <c r="V460" s="23"/>
      <c r="W460" s="23"/>
      <c r="X460" s="16"/>
      <c r="Y460" s="16"/>
      <c r="Z460" s="24"/>
      <c r="AA460" s="16"/>
      <c r="AB460" s="16"/>
      <c r="AC460" s="16"/>
    </row>
    <row r="461">
      <c r="A461" s="16"/>
      <c r="B461" s="16"/>
      <c r="C461" s="16"/>
      <c r="D461" s="16"/>
      <c r="E461" s="16"/>
      <c r="F461" s="18"/>
      <c r="G461" s="16"/>
      <c r="H461" s="16"/>
      <c r="I461" s="16"/>
      <c r="J461" s="16"/>
      <c r="K461" s="16"/>
      <c r="L461" s="16"/>
      <c r="M461" s="16"/>
      <c r="N461" s="16"/>
      <c r="O461" s="20"/>
      <c r="P461" s="20"/>
      <c r="Q461" s="20"/>
      <c r="R461" s="21"/>
      <c r="S461" s="20"/>
      <c r="T461" s="22"/>
      <c r="U461" s="22"/>
      <c r="V461" s="23"/>
      <c r="W461" s="23"/>
      <c r="X461" s="16"/>
      <c r="Y461" s="16"/>
      <c r="Z461" s="24"/>
      <c r="AA461" s="16"/>
      <c r="AB461" s="16"/>
      <c r="AC461" s="16"/>
    </row>
    <row r="462">
      <c r="A462" s="16"/>
      <c r="B462" s="16"/>
      <c r="C462" s="16"/>
      <c r="D462" s="16"/>
      <c r="E462" s="16"/>
      <c r="F462" s="18"/>
      <c r="G462" s="16"/>
      <c r="H462" s="16"/>
      <c r="I462" s="16"/>
      <c r="J462" s="16"/>
      <c r="K462" s="16"/>
      <c r="L462" s="16"/>
      <c r="M462" s="16"/>
      <c r="N462" s="16"/>
      <c r="O462" s="20"/>
      <c r="P462" s="20"/>
      <c r="Q462" s="20"/>
      <c r="R462" s="21"/>
      <c r="S462" s="20"/>
      <c r="T462" s="22"/>
      <c r="U462" s="22"/>
      <c r="V462" s="23"/>
      <c r="W462" s="23"/>
      <c r="X462" s="16"/>
      <c r="Y462" s="16"/>
      <c r="Z462" s="24"/>
      <c r="AA462" s="16"/>
      <c r="AB462" s="16"/>
      <c r="AC462" s="16"/>
    </row>
    <row r="463">
      <c r="A463" s="16"/>
      <c r="B463" s="16"/>
      <c r="C463" s="16"/>
      <c r="D463" s="16"/>
      <c r="E463" s="16"/>
      <c r="F463" s="18"/>
      <c r="G463" s="16"/>
      <c r="H463" s="16"/>
      <c r="I463" s="16"/>
      <c r="J463" s="16"/>
      <c r="K463" s="16"/>
      <c r="L463" s="16"/>
      <c r="M463" s="16"/>
      <c r="N463" s="16"/>
      <c r="O463" s="20"/>
      <c r="P463" s="20"/>
      <c r="Q463" s="20"/>
      <c r="R463" s="21"/>
      <c r="S463" s="20"/>
      <c r="T463" s="22"/>
      <c r="U463" s="22"/>
      <c r="V463" s="23"/>
      <c r="W463" s="23"/>
      <c r="X463" s="16"/>
      <c r="Y463" s="16"/>
      <c r="Z463" s="24"/>
      <c r="AA463" s="16"/>
      <c r="AB463" s="16"/>
      <c r="AC463" s="16"/>
    </row>
    <row r="464">
      <c r="A464" s="16"/>
      <c r="B464" s="16"/>
      <c r="C464" s="16"/>
      <c r="D464" s="16"/>
      <c r="E464" s="16"/>
      <c r="F464" s="18"/>
      <c r="G464" s="16"/>
      <c r="H464" s="16"/>
      <c r="I464" s="16"/>
      <c r="J464" s="16"/>
      <c r="K464" s="16"/>
      <c r="L464" s="16"/>
      <c r="M464" s="16"/>
      <c r="N464" s="16"/>
      <c r="O464" s="20"/>
      <c r="P464" s="20"/>
      <c r="Q464" s="20"/>
      <c r="R464" s="21"/>
      <c r="S464" s="20"/>
      <c r="T464" s="22"/>
      <c r="U464" s="22"/>
      <c r="V464" s="23"/>
      <c r="W464" s="23"/>
      <c r="X464" s="16"/>
      <c r="Y464" s="16"/>
      <c r="Z464" s="24"/>
      <c r="AA464" s="16"/>
      <c r="AB464" s="16"/>
      <c r="AC464" s="16"/>
    </row>
    <row r="465">
      <c r="A465" s="16"/>
      <c r="B465" s="16"/>
      <c r="C465" s="16"/>
      <c r="D465" s="16"/>
      <c r="E465" s="16"/>
      <c r="F465" s="18"/>
      <c r="G465" s="16"/>
      <c r="H465" s="16"/>
      <c r="I465" s="16"/>
      <c r="J465" s="16"/>
      <c r="K465" s="16"/>
      <c r="L465" s="16"/>
      <c r="M465" s="16"/>
      <c r="N465" s="16"/>
      <c r="O465" s="20"/>
      <c r="P465" s="20"/>
      <c r="Q465" s="20"/>
      <c r="R465" s="21"/>
      <c r="S465" s="20"/>
      <c r="T465" s="22"/>
      <c r="U465" s="22"/>
      <c r="V465" s="23"/>
      <c r="W465" s="23"/>
      <c r="X465" s="16"/>
      <c r="Y465" s="16"/>
      <c r="Z465" s="24"/>
      <c r="AA465" s="16"/>
      <c r="AB465" s="16"/>
      <c r="AC465" s="16"/>
    </row>
    <row r="466">
      <c r="A466" s="16"/>
      <c r="B466" s="16"/>
      <c r="C466" s="16"/>
      <c r="D466" s="16"/>
      <c r="E466" s="16"/>
      <c r="F466" s="18"/>
      <c r="G466" s="16"/>
      <c r="H466" s="16"/>
      <c r="I466" s="16"/>
      <c r="J466" s="16"/>
      <c r="K466" s="16"/>
      <c r="L466" s="16"/>
      <c r="M466" s="16"/>
      <c r="N466" s="16"/>
      <c r="O466" s="20"/>
      <c r="P466" s="20"/>
      <c r="Q466" s="20"/>
      <c r="R466" s="21"/>
      <c r="S466" s="20"/>
      <c r="T466" s="22"/>
      <c r="U466" s="22"/>
      <c r="V466" s="23"/>
      <c r="W466" s="23"/>
      <c r="X466" s="16"/>
      <c r="Y466" s="16"/>
      <c r="Z466" s="24"/>
      <c r="AA466" s="16"/>
      <c r="AB466" s="16"/>
      <c r="AC466" s="16"/>
    </row>
    <row r="467">
      <c r="A467" s="16"/>
      <c r="B467" s="16"/>
      <c r="C467" s="16"/>
      <c r="D467" s="16"/>
      <c r="E467" s="16"/>
      <c r="F467" s="18"/>
      <c r="G467" s="16"/>
      <c r="H467" s="16"/>
      <c r="I467" s="16"/>
      <c r="J467" s="16"/>
      <c r="K467" s="16"/>
      <c r="L467" s="16"/>
      <c r="M467" s="16"/>
      <c r="N467" s="16"/>
      <c r="O467" s="20"/>
      <c r="P467" s="20"/>
      <c r="Q467" s="20"/>
      <c r="R467" s="21"/>
      <c r="S467" s="20"/>
      <c r="T467" s="22"/>
      <c r="U467" s="22"/>
      <c r="V467" s="23"/>
      <c r="W467" s="23"/>
      <c r="X467" s="16"/>
      <c r="Y467" s="16"/>
      <c r="Z467" s="24"/>
      <c r="AA467" s="16"/>
      <c r="AB467" s="16"/>
      <c r="AC467" s="16"/>
    </row>
    <row r="468">
      <c r="A468" s="16"/>
      <c r="B468" s="16"/>
      <c r="C468" s="16"/>
      <c r="D468" s="16"/>
      <c r="E468" s="16"/>
      <c r="F468" s="18"/>
      <c r="G468" s="16"/>
      <c r="H468" s="16"/>
      <c r="I468" s="16"/>
      <c r="J468" s="16"/>
      <c r="K468" s="16"/>
      <c r="L468" s="16"/>
      <c r="M468" s="16"/>
      <c r="N468" s="16"/>
      <c r="O468" s="20"/>
      <c r="P468" s="20"/>
      <c r="Q468" s="20"/>
      <c r="R468" s="21"/>
      <c r="S468" s="20"/>
      <c r="T468" s="22"/>
      <c r="U468" s="22"/>
      <c r="V468" s="23"/>
      <c r="W468" s="23"/>
      <c r="X468" s="16"/>
      <c r="Y468" s="16"/>
      <c r="Z468" s="24"/>
      <c r="AA468" s="16"/>
      <c r="AB468" s="16"/>
      <c r="AC468" s="16"/>
    </row>
    <row r="469">
      <c r="A469" s="16"/>
      <c r="B469" s="16"/>
      <c r="C469" s="16"/>
      <c r="D469" s="16"/>
      <c r="E469" s="16"/>
      <c r="F469" s="18"/>
      <c r="G469" s="16"/>
      <c r="H469" s="16"/>
      <c r="I469" s="16"/>
      <c r="J469" s="16"/>
      <c r="K469" s="16"/>
      <c r="L469" s="16"/>
      <c r="M469" s="16"/>
      <c r="N469" s="16"/>
      <c r="O469" s="20"/>
      <c r="P469" s="20"/>
      <c r="Q469" s="20"/>
      <c r="R469" s="21"/>
      <c r="S469" s="20"/>
      <c r="T469" s="22"/>
      <c r="U469" s="22"/>
      <c r="V469" s="23"/>
      <c r="W469" s="23"/>
      <c r="X469" s="16"/>
      <c r="Y469" s="16"/>
      <c r="Z469" s="24"/>
      <c r="AA469" s="16"/>
      <c r="AB469" s="16"/>
      <c r="AC469" s="16"/>
    </row>
    <row r="470">
      <c r="A470" s="16"/>
      <c r="B470" s="16"/>
      <c r="C470" s="16"/>
      <c r="D470" s="16"/>
      <c r="E470" s="16"/>
      <c r="F470" s="18"/>
      <c r="G470" s="16"/>
      <c r="H470" s="16"/>
      <c r="I470" s="16"/>
      <c r="J470" s="16"/>
      <c r="K470" s="16"/>
      <c r="L470" s="16"/>
      <c r="M470" s="16"/>
      <c r="N470" s="16"/>
      <c r="O470" s="20"/>
      <c r="P470" s="20"/>
      <c r="Q470" s="20"/>
      <c r="R470" s="21"/>
      <c r="S470" s="20"/>
      <c r="T470" s="22"/>
      <c r="U470" s="22"/>
      <c r="V470" s="23"/>
      <c r="W470" s="23"/>
      <c r="X470" s="16"/>
      <c r="Y470" s="16"/>
      <c r="Z470" s="24"/>
      <c r="AA470" s="16"/>
      <c r="AB470" s="16"/>
      <c r="AC470" s="16"/>
    </row>
    <row r="471">
      <c r="A471" s="16"/>
      <c r="B471" s="16"/>
      <c r="C471" s="16"/>
      <c r="D471" s="16"/>
      <c r="E471" s="16"/>
      <c r="F471" s="18"/>
      <c r="G471" s="16"/>
      <c r="H471" s="16"/>
      <c r="I471" s="16"/>
      <c r="J471" s="16"/>
      <c r="K471" s="16"/>
      <c r="L471" s="16"/>
      <c r="M471" s="16"/>
      <c r="N471" s="16"/>
      <c r="O471" s="20"/>
      <c r="P471" s="20"/>
      <c r="Q471" s="20"/>
      <c r="R471" s="21"/>
      <c r="S471" s="20"/>
      <c r="T471" s="22"/>
      <c r="U471" s="22"/>
      <c r="V471" s="23"/>
      <c r="W471" s="23"/>
      <c r="X471" s="16"/>
      <c r="Y471" s="16"/>
      <c r="Z471" s="24"/>
      <c r="AA471" s="16"/>
      <c r="AB471" s="16"/>
      <c r="AC471" s="16"/>
    </row>
    <row r="472">
      <c r="A472" s="16"/>
      <c r="B472" s="16"/>
      <c r="C472" s="16"/>
      <c r="D472" s="16"/>
      <c r="E472" s="16"/>
      <c r="F472" s="18"/>
      <c r="G472" s="16"/>
      <c r="H472" s="16"/>
      <c r="I472" s="16"/>
      <c r="J472" s="16"/>
      <c r="K472" s="16"/>
      <c r="L472" s="16"/>
      <c r="M472" s="16"/>
      <c r="N472" s="16"/>
      <c r="O472" s="20"/>
      <c r="P472" s="20"/>
      <c r="Q472" s="20"/>
      <c r="R472" s="21"/>
      <c r="S472" s="20"/>
      <c r="T472" s="22"/>
      <c r="U472" s="22"/>
      <c r="V472" s="23"/>
      <c r="W472" s="23"/>
      <c r="X472" s="16"/>
      <c r="Y472" s="16"/>
      <c r="Z472" s="24"/>
      <c r="AA472" s="16"/>
      <c r="AB472" s="16"/>
      <c r="AC472" s="16"/>
    </row>
    <row r="473">
      <c r="A473" s="16"/>
      <c r="B473" s="16"/>
      <c r="C473" s="16"/>
      <c r="D473" s="16"/>
      <c r="E473" s="16"/>
      <c r="F473" s="18"/>
      <c r="G473" s="16"/>
      <c r="H473" s="16"/>
      <c r="I473" s="16"/>
      <c r="J473" s="16"/>
      <c r="K473" s="16"/>
      <c r="L473" s="16"/>
      <c r="M473" s="16"/>
      <c r="N473" s="16"/>
      <c r="O473" s="20"/>
      <c r="P473" s="20"/>
      <c r="Q473" s="20"/>
      <c r="R473" s="21"/>
      <c r="S473" s="20"/>
      <c r="T473" s="22"/>
      <c r="U473" s="22"/>
      <c r="V473" s="23"/>
      <c r="W473" s="23"/>
      <c r="X473" s="16"/>
      <c r="Y473" s="16"/>
      <c r="Z473" s="24"/>
      <c r="AA473" s="16"/>
      <c r="AB473" s="16"/>
      <c r="AC473" s="16"/>
    </row>
    <row r="474">
      <c r="A474" s="16"/>
      <c r="B474" s="16"/>
      <c r="C474" s="16"/>
      <c r="D474" s="16"/>
      <c r="E474" s="16"/>
      <c r="F474" s="18"/>
      <c r="G474" s="16"/>
      <c r="H474" s="16"/>
      <c r="I474" s="16"/>
      <c r="J474" s="16"/>
      <c r="K474" s="16"/>
      <c r="L474" s="16"/>
      <c r="M474" s="16"/>
      <c r="N474" s="16"/>
      <c r="O474" s="20"/>
      <c r="P474" s="20"/>
      <c r="Q474" s="20"/>
      <c r="R474" s="21"/>
      <c r="S474" s="20"/>
      <c r="T474" s="22"/>
      <c r="U474" s="22"/>
      <c r="V474" s="23"/>
      <c r="W474" s="23"/>
      <c r="X474" s="16"/>
      <c r="Y474" s="16"/>
      <c r="Z474" s="24"/>
      <c r="AA474" s="16"/>
      <c r="AB474" s="16"/>
      <c r="AC474" s="16"/>
    </row>
    <row r="475">
      <c r="A475" s="16"/>
      <c r="B475" s="16"/>
      <c r="C475" s="16"/>
      <c r="D475" s="16"/>
      <c r="E475" s="16"/>
      <c r="F475" s="18"/>
      <c r="G475" s="16"/>
      <c r="H475" s="16"/>
      <c r="I475" s="16"/>
      <c r="J475" s="16"/>
      <c r="K475" s="16"/>
      <c r="L475" s="16"/>
      <c r="M475" s="16"/>
      <c r="N475" s="16"/>
      <c r="O475" s="20"/>
      <c r="P475" s="20"/>
      <c r="Q475" s="20"/>
      <c r="R475" s="21"/>
      <c r="S475" s="20"/>
      <c r="T475" s="22"/>
      <c r="U475" s="22"/>
      <c r="V475" s="23"/>
      <c r="W475" s="23"/>
      <c r="X475" s="16"/>
      <c r="Y475" s="16"/>
      <c r="Z475" s="24"/>
      <c r="AA475" s="16"/>
      <c r="AB475" s="16"/>
      <c r="AC475" s="16"/>
    </row>
    <row r="476">
      <c r="A476" s="16"/>
      <c r="B476" s="16"/>
      <c r="C476" s="16"/>
      <c r="D476" s="16"/>
      <c r="E476" s="16"/>
      <c r="F476" s="18"/>
      <c r="G476" s="16"/>
      <c r="H476" s="16"/>
      <c r="I476" s="16"/>
      <c r="J476" s="16"/>
      <c r="K476" s="16"/>
      <c r="L476" s="16"/>
      <c r="M476" s="16"/>
      <c r="N476" s="16"/>
      <c r="O476" s="20"/>
      <c r="P476" s="20"/>
      <c r="Q476" s="20"/>
      <c r="R476" s="21"/>
      <c r="S476" s="20"/>
      <c r="T476" s="22"/>
      <c r="U476" s="22"/>
      <c r="V476" s="23"/>
      <c r="W476" s="23"/>
      <c r="X476" s="16"/>
      <c r="Y476" s="16"/>
      <c r="Z476" s="24"/>
      <c r="AA476" s="16"/>
      <c r="AB476" s="16"/>
      <c r="AC476" s="16"/>
    </row>
    <row r="477">
      <c r="A477" s="16"/>
      <c r="B477" s="16"/>
      <c r="C477" s="16"/>
      <c r="D477" s="16"/>
      <c r="E477" s="16"/>
      <c r="F477" s="18"/>
      <c r="G477" s="16"/>
      <c r="H477" s="16"/>
      <c r="I477" s="16"/>
      <c r="J477" s="16"/>
      <c r="K477" s="16"/>
      <c r="L477" s="16"/>
      <c r="M477" s="16"/>
      <c r="N477" s="16"/>
      <c r="O477" s="20"/>
      <c r="P477" s="20"/>
      <c r="Q477" s="20"/>
      <c r="R477" s="21"/>
      <c r="S477" s="20"/>
      <c r="T477" s="22"/>
      <c r="U477" s="22"/>
      <c r="V477" s="23"/>
      <c r="W477" s="23"/>
      <c r="X477" s="16"/>
      <c r="Y477" s="16"/>
      <c r="Z477" s="24"/>
      <c r="AA477" s="16"/>
      <c r="AB477" s="16"/>
      <c r="AC477" s="16"/>
    </row>
    <row r="478">
      <c r="A478" s="16"/>
      <c r="B478" s="16"/>
      <c r="C478" s="16"/>
      <c r="D478" s="16"/>
      <c r="E478" s="16"/>
      <c r="F478" s="18"/>
      <c r="G478" s="16"/>
      <c r="H478" s="16"/>
      <c r="I478" s="16"/>
      <c r="J478" s="16"/>
      <c r="K478" s="16"/>
      <c r="L478" s="16"/>
      <c r="M478" s="16"/>
      <c r="N478" s="16"/>
      <c r="O478" s="20"/>
      <c r="P478" s="20"/>
      <c r="Q478" s="20"/>
      <c r="R478" s="21"/>
      <c r="S478" s="20"/>
      <c r="T478" s="22"/>
      <c r="U478" s="22"/>
      <c r="V478" s="23"/>
      <c r="W478" s="23"/>
      <c r="X478" s="16"/>
      <c r="Y478" s="16"/>
      <c r="Z478" s="24"/>
      <c r="AA478" s="16"/>
      <c r="AB478" s="16"/>
      <c r="AC478" s="16"/>
    </row>
    <row r="479">
      <c r="A479" s="16"/>
      <c r="B479" s="16"/>
      <c r="C479" s="16"/>
      <c r="D479" s="16"/>
      <c r="E479" s="16"/>
      <c r="F479" s="18"/>
      <c r="G479" s="16"/>
      <c r="H479" s="16"/>
      <c r="I479" s="16"/>
      <c r="J479" s="16"/>
      <c r="K479" s="16"/>
      <c r="L479" s="16"/>
      <c r="M479" s="16"/>
      <c r="N479" s="16"/>
      <c r="O479" s="20"/>
      <c r="P479" s="20"/>
      <c r="Q479" s="20"/>
      <c r="R479" s="21"/>
      <c r="S479" s="20"/>
      <c r="T479" s="22"/>
      <c r="U479" s="22"/>
      <c r="V479" s="23"/>
      <c r="W479" s="23"/>
      <c r="X479" s="16"/>
      <c r="Y479" s="16"/>
      <c r="Z479" s="24"/>
      <c r="AA479" s="16"/>
      <c r="AB479" s="16"/>
      <c r="AC479" s="16"/>
    </row>
    <row r="480">
      <c r="A480" s="16"/>
      <c r="B480" s="16"/>
      <c r="C480" s="16"/>
      <c r="D480" s="16"/>
      <c r="E480" s="16"/>
      <c r="F480" s="18"/>
      <c r="G480" s="16"/>
      <c r="H480" s="16"/>
      <c r="I480" s="16"/>
      <c r="J480" s="16"/>
      <c r="K480" s="16"/>
      <c r="L480" s="16"/>
      <c r="M480" s="16"/>
      <c r="N480" s="16"/>
      <c r="O480" s="20"/>
      <c r="P480" s="20"/>
      <c r="Q480" s="20"/>
      <c r="R480" s="21"/>
      <c r="S480" s="20"/>
      <c r="T480" s="22"/>
      <c r="U480" s="22"/>
      <c r="V480" s="23"/>
      <c r="W480" s="23"/>
      <c r="X480" s="16"/>
      <c r="Y480" s="16"/>
      <c r="Z480" s="24"/>
      <c r="AA480" s="16"/>
      <c r="AB480" s="16"/>
      <c r="AC480" s="16"/>
    </row>
    <row r="481">
      <c r="A481" s="16"/>
      <c r="B481" s="16"/>
      <c r="C481" s="16"/>
      <c r="D481" s="16"/>
      <c r="E481" s="16"/>
      <c r="F481" s="18"/>
      <c r="G481" s="16"/>
      <c r="H481" s="16"/>
      <c r="I481" s="16"/>
      <c r="J481" s="16"/>
      <c r="K481" s="16"/>
      <c r="L481" s="16"/>
      <c r="M481" s="16"/>
      <c r="N481" s="16"/>
      <c r="O481" s="20"/>
      <c r="P481" s="20"/>
      <c r="Q481" s="20"/>
      <c r="R481" s="21"/>
      <c r="S481" s="20"/>
      <c r="T481" s="22"/>
      <c r="U481" s="22"/>
      <c r="V481" s="23"/>
      <c r="W481" s="23"/>
      <c r="X481" s="16"/>
      <c r="Y481" s="16"/>
      <c r="Z481" s="24"/>
      <c r="AA481" s="16"/>
      <c r="AB481" s="16"/>
      <c r="AC481" s="16"/>
    </row>
    <row r="482">
      <c r="A482" s="16"/>
      <c r="B482" s="16"/>
      <c r="C482" s="16"/>
      <c r="D482" s="16"/>
      <c r="E482" s="16"/>
      <c r="F482" s="18"/>
      <c r="G482" s="16"/>
      <c r="H482" s="16"/>
      <c r="I482" s="16"/>
      <c r="J482" s="16"/>
      <c r="K482" s="16"/>
      <c r="L482" s="16"/>
      <c r="M482" s="16"/>
      <c r="N482" s="16"/>
      <c r="O482" s="20"/>
      <c r="P482" s="20"/>
      <c r="Q482" s="20"/>
      <c r="R482" s="21"/>
      <c r="S482" s="20"/>
      <c r="T482" s="22"/>
      <c r="U482" s="22"/>
      <c r="V482" s="23"/>
      <c r="W482" s="23"/>
      <c r="X482" s="16"/>
      <c r="Y482" s="16"/>
      <c r="Z482" s="24"/>
      <c r="AA482" s="16"/>
      <c r="AB482" s="16"/>
      <c r="AC482" s="16"/>
    </row>
    <row r="483">
      <c r="A483" s="16"/>
      <c r="B483" s="16"/>
      <c r="C483" s="16"/>
      <c r="D483" s="16"/>
      <c r="E483" s="16"/>
      <c r="F483" s="18"/>
      <c r="G483" s="16"/>
      <c r="H483" s="16"/>
      <c r="I483" s="16"/>
      <c r="J483" s="16"/>
      <c r="K483" s="16"/>
      <c r="L483" s="16"/>
      <c r="M483" s="16"/>
      <c r="N483" s="16"/>
      <c r="O483" s="20"/>
      <c r="P483" s="20"/>
      <c r="Q483" s="20"/>
      <c r="R483" s="21"/>
      <c r="S483" s="20"/>
      <c r="T483" s="22"/>
      <c r="U483" s="22"/>
      <c r="V483" s="23"/>
      <c r="W483" s="23"/>
      <c r="X483" s="16"/>
      <c r="Y483" s="16"/>
      <c r="Z483" s="24"/>
      <c r="AA483" s="16"/>
      <c r="AB483" s="16"/>
      <c r="AC483" s="16"/>
    </row>
    <row r="484">
      <c r="A484" s="16"/>
      <c r="B484" s="16"/>
      <c r="C484" s="16"/>
      <c r="D484" s="16"/>
      <c r="E484" s="16"/>
      <c r="F484" s="18"/>
      <c r="G484" s="16"/>
      <c r="H484" s="16"/>
      <c r="I484" s="16"/>
      <c r="J484" s="16"/>
      <c r="K484" s="16"/>
      <c r="L484" s="16"/>
      <c r="M484" s="16"/>
      <c r="N484" s="16"/>
      <c r="O484" s="20"/>
      <c r="P484" s="20"/>
      <c r="Q484" s="20"/>
      <c r="R484" s="21"/>
      <c r="S484" s="20"/>
      <c r="T484" s="22"/>
      <c r="U484" s="22"/>
      <c r="V484" s="23"/>
      <c r="W484" s="23"/>
      <c r="X484" s="16"/>
      <c r="Y484" s="16"/>
      <c r="Z484" s="24"/>
      <c r="AA484" s="16"/>
      <c r="AB484" s="16"/>
      <c r="AC484" s="16"/>
    </row>
    <row r="485">
      <c r="A485" s="16"/>
      <c r="B485" s="16"/>
      <c r="C485" s="16"/>
      <c r="D485" s="16"/>
      <c r="E485" s="16"/>
      <c r="F485" s="18"/>
      <c r="G485" s="16"/>
      <c r="H485" s="16"/>
      <c r="I485" s="16"/>
      <c r="J485" s="16"/>
      <c r="K485" s="16"/>
      <c r="L485" s="16"/>
      <c r="M485" s="16"/>
      <c r="N485" s="16"/>
      <c r="O485" s="20"/>
      <c r="P485" s="20"/>
      <c r="Q485" s="20"/>
      <c r="R485" s="21"/>
      <c r="S485" s="20"/>
      <c r="T485" s="22"/>
      <c r="U485" s="22"/>
      <c r="V485" s="23"/>
      <c r="W485" s="23"/>
      <c r="X485" s="16"/>
      <c r="Y485" s="16"/>
      <c r="Z485" s="24"/>
      <c r="AA485" s="16"/>
      <c r="AB485" s="16"/>
      <c r="AC485" s="16"/>
    </row>
    <row r="486">
      <c r="A486" s="16"/>
      <c r="B486" s="16"/>
      <c r="C486" s="16"/>
      <c r="D486" s="16"/>
      <c r="E486" s="16"/>
      <c r="F486" s="18"/>
      <c r="G486" s="16"/>
      <c r="H486" s="16"/>
      <c r="I486" s="16"/>
      <c r="J486" s="16"/>
      <c r="K486" s="16"/>
      <c r="L486" s="16"/>
      <c r="M486" s="16"/>
      <c r="N486" s="16"/>
      <c r="O486" s="20"/>
      <c r="P486" s="20"/>
      <c r="Q486" s="20"/>
      <c r="R486" s="21"/>
      <c r="S486" s="20"/>
      <c r="T486" s="22"/>
      <c r="U486" s="22"/>
      <c r="V486" s="23"/>
      <c r="W486" s="23"/>
      <c r="X486" s="16"/>
      <c r="Y486" s="16"/>
      <c r="Z486" s="24"/>
      <c r="AA486" s="16"/>
      <c r="AB486" s="16"/>
      <c r="AC486" s="16"/>
    </row>
    <row r="487">
      <c r="A487" s="16"/>
      <c r="B487" s="16"/>
      <c r="C487" s="16"/>
      <c r="D487" s="16"/>
      <c r="E487" s="16"/>
      <c r="F487" s="18"/>
      <c r="G487" s="16"/>
      <c r="H487" s="16"/>
      <c r="I487" s="16"/>
      <c r="J487" s="16"/>
      <c r="K487" s="16"/>
      <c r="L487" s="16"/>
      <c r="M487" s="16"/>
      <c r="N487" s="16"/>
      <c r="O487" s="20"/>
      <c r="P487" s="20"/>
      <c r="Q487" s="20"/>
      <c r="R487" s="21"/>
      <c r="S487" s="20"/>
      <c r="T487" s="22"/>
      <c r="U487" s="22"/>
      <c r="V487" s="23"/>
      <c r="W487" s="23"/>
      <c r="X487" s="16"/>
      <c r="Y487" s="16"/>
      <c r="Z487" s="24"/>
      <c r="AA487" s="16"/>
      <c r="AB487" s="16"/>
      <c r="AC487" s="16"/>
    </row>
    <row r="488">
      <c r="A488" s="16"/>
      <c r="B488" s="16"/>
      <c r="C488" s="16"/>
      <c r="D488" s="16"/>
      <c r="E488" s="16"/>
      <c r="F488" s="18"/>
      <c r="G488" s="16"/>
      <c r="H488" s="16"/>
      <c r="I488" s="16"/>
      <c r="J488" s="16"/>
      <c r="K488" s="16"/>
      <c r="L488" s="16"/>
      <c r="M488" s="16"/>
      <c r="N488" s="16"/>
      <c r="O488" s="20"/>
      <c r="P488" s="20"/>
      <c r="Q488" s="20"/>
      <c r="R488" s="21"/>
      <c r="S488" s="20"/>
      <c r="T488" s="22"/>
      <c r="U488" s="22"/>
      <c r="V488" s="23"/>
      <c r="W488" s="23"/>
      <c r="X488" s="16"/>
      <c r="Y488" s="16"/>
      <c r="Z488" s="24"/>
      <c r="AA488" s="16"/>
      <c r="AB488" s="16"/>
      <c r="AC488" s="16"/>
    </row>
    <row r="489">
      <c r="A489" s="16"/>
      <c r="B489" s="16"/>
      <c r="C489" s="16"/>
      <c r="D489" s="16"/>
      <c r="E489" s="16"/>
      <c r="F489" s="18"/>
      <c r="G489" s="16"/>
      <c r="H489" s="16"/>
      <c r="I489" s="16"/>
      <c r="J489" s="16"/>
      <c r="K489" s="16"/>
      <c r="L489" s="16"/>
      <c r="M489" s="16"/>
      <c r="N489" s="16"/>
      <c r="O489" s="20"/>
      <c r="P489" s="20"/>
      <c r="Q489" s="20"/>
      <c r="R489" s="21"/>
      <c r="S489" s="20"/>
      <c r="T489" s="22"/>
      <c r="U489" s="22"/>
      <c r="V489" s="23"/>
      <c r="W489" s="23"/>
      <c r="X489" s="16"/>
      <c r="Y489" s="16"/>
      <c r="Z489" s="24"/>
      <c r="AA489" s="16"/>
      <c r="AB489" s="16"/>
      <c r="AC489" s="16"/>
    </row>
    <row r="490">
      <c r="A490" s="16"/>
      <c r="B490" s="16"/>
      <c r="C490" s="16"/>
      <c r="D490" s="16"/>
      <c r="E490" s="16"/>
      <c r="F490" s="18"/>
      <c r="G490" s="16"/>
      <c r="H490" s="16"/>
      <c r="I490" s="16"/>
      <c r="J490" s="16"/>
      <c r="K490" s="16"/>
      <c r="L490" s="16"/>
      <c r="M490" s="16"/>
      <c r="N490" s="16"/>
      <c r="O490" s="20"/>
      <c r="P490" s="20"/>
      <c r="Q490" s="20"/>
      <c r="R490" s="21"/>
      <c r="S490" s="20"/>
      <c r="T490" s="22"/>
      <c r="U490" s="22"/>
      <c r="V490" s="23"/>
      <c r="W490" s="23"/>
      <c r="X490" s="16"/>
      <c r="Y490" s="16"/>
      <c r="Z490" s="24"/>
      <c r="AA490" s="16"/>
      <c r="AB490" s="16"/>
      <c r="AC490" s="16"/>
    </row>
    <row r="491">
      <c r="A491" s="16"/>
      <c r="B491" s="16"/>
      <c r="C491" s="16"/>
      <c r="D491" s="16"/>
      <c r="E491" s="16"/>
      <c r="F491" s="18"/>
      <c r="G491" s="16"/>
      <c r="H491" s="16"/>
      <c r="I491" s="16"/>
      <c r="J491" s="16"/>
      <c r="K491" s="16"/>
      <c r="L491" s="16"/>
      <c r="M491" s="16"/>
      <c r="N491" s="16"/>
      <c r="O491" s="20"/>
      <c r="P491" s="20"/>
      <c r="Q491" s="20"/>
      <c r="R491" s="21"/>
      <c r="S491" s="20"/>
      <c r="T491" s="22"/>
      <c r="U491" s="22"/>
      <c r="V491" s="23"/>
      <c r="W491" s="23"/>
      <c r="X491" s="16"/>
      <c r="Y491" s="16"/>
      <c r="Z491" s="24"/>
      <c r="AA491" s="16"/>
      <c r="AB491" s="16"/>
      <c r="AC491" s="16"/>
    </row>
    <row r="492">
      <c r="A492" s="16"/>
      <c r="B492" s="16"/>
      <c r="C492" s="16"/>
      <c r="D492" s="16"/>
      <c r="E492" s="16"/>
      <c r="F492" s="18"/>
      <c r="G492" s="16"/>
      <c r="H492" s="16"/>
      <c r="I492" s="16"/>
      <c r="J492" s="16"/>
      <c r="K492" s="16"/>
      <c r="L492" s="16"/>
      <c r="M492" s="16"/>
      <c r="N492" s="16"/>
      <c r="O492" s="20"/>
      <c r="P492" s="20"/>
      <c r="Q492" s="20"/>
      <c r="R492" s="21"/>
      <c r="S492" s="20"/>
      <c r="T492" s="22"/>
      <c r="U492" s="22"/>
      <c r="V492" s="23"/>
      <c r="W492" s="23"/>
      <c r="X492" s="16"/>
      <c r="Y492" s="16"/>
      <c r="Z492" s="24"/>
      <c r="AA492" s="16"/>
      <c r="AB492" s="16"/>
      <c r="AC492" s="16"/>
    </row>
    <row r="493">
      <c r="A493" s="16"/>
      <c r="B493" s="16"/>
      <c r="C493" s="16"/>
      <c r="D493" s="16"/>
      <c r="E493" s="16"/>
      <c r="F493" s="18"/>
      <c r="G493" s="16"/>
      <c r="H493" s="16"/>
      <c r="I493" s="16"/>
      <c r="J493" s="16"/>
      <c r="K493" s="16"/>
      <c r="L493" s="16"/>
      <c r="M493" s="16"/>
      <c r="N493" s="16"/>
      <c r="O493" s="20"/>
      <c r="P493" s="20"/>
      <c r="Q493" s="20"/>
      <c r="R493" s="21"/>
      <c r="S493" s="20"/>
      <c r="T493" s="22"/>
      <c r="U493" s="22"/>
      <c r="V493" s="23"/>
      <c r="W493" s="23"/>
      <c r="X493" s="16"/>
      <c r="Y493" s="16"/>
      <c r="Z493" s="24"/>
      <c r="AA493" s="16"/>
      <c r="AB493" s="16"/>
      <c r="AC493" s="16"/>
    </row>
    <row r="494">
      <c r="A494" s="16"/>
      <c r="B494" s="16"/>
      <c r="C494" s="16"/>
      <c r="D494" s="16"/>
      <c r="E494" s="16"/>
      <c r="F494" s="18"/>
      <c r="G494" s="16"/>
      <c r="H494" s="16"/>
      <c r="I494" s="16"/>
      <c r="J494" s="16"/>
      <c r="K494" s="16"/>
      <c r="L494" s="16"/>
      <c r="M494" s="16"/>
      <c r="N494" s="16"/>
      <c r="O494" s="20"/>
      <c r="P494" s="20"/>
      <c r="Q494" s="20"/>
      <c r="R494" s="21"/>
      <c r="S494" s="20"/>
      <c r="T494" s="22"/>
      <c r="U494" s="22"/>
      <c r="V494" s="23"/>
      <c r="W494" s="23"/>
      <c r="X494" s="16"/>
      <c r="Y494" s="16"/>
      <c r="Z494" s="24"/>
      <c r="AA494" s="16"/>
      <c r="AB494" s="16"/>
      <c r="AC494" s="16"/>
    </row>
    <row r="495">
      <c r="A495" s="16"/>
      <c r="B495" s="16"/>
      <c r="C495" s="16"/>
      <c r="D495" s="16"/>
      <c r="E495" s="16"/>
      <c r="F495" s="18"/>
      <c r="G495" s="16"/>
      <c r="H495" s="16"/>
      <c r="I495" s="16"/>
      <c r="J495" s="16"/>
      <c r="K495" s="16"/>
      <c r="L495" s="16"/>
      <c r="M495" s="16"/>
      <c r="N495" s="16"/>
      <c r="O495" s="20"/>
      <c r="P495" s="20"/>
      <c r="Q495" s="20"/>
      <c r="R495" s="21"/>
      <c r="S495" s="20"/>
      <c r="T495" s="22"/>
      <c r="U495" s="22"/>
      <c r="V495" s="23"/>
      <c r="W495" s="23"/>
      <c r="X495" s="16"/>
      <c r="Y495" s="16"/>
      <c r="Z495" s="24"/>
      <c r="AA495" s="16"/>
      <c r="AB495" s="16"/>
      <c r="AC495" s="16"/>
    </row>
    <row r="496">
      <c r="A496" s="16"/>
      <c r="B496" s="16"/>
      <c r="C496" s="16"/>
      <c r="D496" s="16"/>
      <c r="E496" s="16"/>
      <c r="F496" s="18"/>
      <c r="G496" s="16"/>
      <c r="H496" s="16"/>
      <c r="I496" s="16"/>
      <c r="J496" s="16"/>
      <c r="K496" s="16"/>
      <c r="L496" s="16"/>
      <c r="M496" s="16"/>
      <c r="N496" s="16"/>
      <c r="O496" s="20"/>
      <c r="P496" s="20"/>
      <c r="Q496" s="20"/>
      <c r="R496" s="21"/>
      <c r="S496" s="20"/>
      <c r="T496" s="22"/>
      <c r="U496" s="22"/>
      <c r="V496" s="23"/>
      <c r="W496" s="23"/>
      <c r="X496" s="16"/>
      <c r="Y496" s="16"/>
      <c r="Z496" s="24"/>
      <c r="AA496" s="16"/>
      <c r="AB496" s="16"/>
      <c r="AC496" s="16"/>
    </row>
    <row r="497">
      <c r="A497" s="16"/>
      <c r="B497" s="16"/>
      <c r="C497" s="16"/>
      <c r="D497" s="16"/>
      <c r="E497" s="16"/>
      <c r="F497" s="18"/>
      <c r="G497" s="16"/>
      <c r="H497" s="16"/>
      <c r="I497" s="16"/>
      <c r="J497" s="16"/>
      <c r="K497" s="16"/>
      <c r="L497" s="16"/>
      <c r="M497" s="16"/>
      <c r="N497" s="16"/>
      <c r="O497" s="20"/>
      <c r="P497" s="20"/>
      <c r="Q497" s="20"/>
      <c r="R497" s="21"/>
      <c r="S497" s="20"/>
      <c r="T497" s="22"/>
      <c r="U497" s="22"/>
      <c r="V497" s="23"/>
      <c r="W497" s="23"/>
      <c r="X497" s="16"/>
      <c r="Y497" s="16"/>
      <c r="Z497" s="24"/>
      <c r="AA497" s="16"/>
      <c r="AB497" s="16"/>
      <c r="AC497" s="16"/>
    </row>
    <row r="498">
      <c r="A498" s="16"/>
      <c r="B498" s="16"/>
      <c r="C498" s="16"/>
      <c r="D498" s="16"/>
      <c r="E498" s="16"/>
      <c r="F498" s="18"/>
      <c r="G498" s="16"/>
      <c r="H498" s="16"/>
      <c r="I498" s="16"/>
      <c r="J498" s="16"/>
      <c r="K498" s="16"/>
      <c r="L498" s="16"/>
      <c r="M498" s="16"/>
      <c r="N498" s="16"/>
      <c r="O498" s="20"/>
      <c r="P498" s="20"/>
      <c r="Q498" s="20"/>
      <c r="R498" s="21"/>
      <c r="S498" s="20"/>
      <c r="T498" s="22"/>
      <c r="U498" s="22"/>
      <c r="V498" s="23"/>
      <c r="W498" s="23"/>
      <c r="X498" s="16"/>
      <c r="Y498" s="16"/>
      <c r="Z498" s="24"/>
      <c r="AA498" s="16"/>
      <c r="AB498" s="16"/>
      <c r="AC498" s="16"/>
    </row>
    <row r="499">
      <c r="A499" s="16"/>
      <c r="B499" s="16"/>
      <c r="C499" s="16"/>
      <c r="D499" s="16"/>
      <c r="E499" s="16"/>
      <c r="F499" s="18"/>
      <c r="G499" s="16"/>
      <c r="H499" s="16"/>
      <c r="I499" s="16"/>
      <c r="J499" s="16"/>
      <c r="K499" s="16"/>
      <c r="L499" s="16"/>
      <c r="M499" s="16"/>
      <c r="N499" s="16"/>
      <c r="O499" s="20"/>
      <c r="P499" s="20"/>
      <c r="Q499" s="20"/>
      <c r="R499" s="21"/>
      <c r="S499" s="20"/>
      <c r="T499" s="22"/>
      <c r="U499" s="22"/>
      <c r="V499" s="23"/>
      <c r="W499" s="23"/>
      <c r="X499" s="16"/>
      <c r="Y499" s="16"/>
      <c r="Z499" s="24"/>
      <c r="AA499" s="16"/>
      <c r="AB499" s="16"/>
      <c r="AC499" s="16"/>
    </row>
    <row r="500">
      <c r="A500" s="16"/>
      <c r="B500" s="16"/>
      <c r="C500" s="16"/>
      <c r="D500" s="16"/>
      <c r="E500" s="16"/>
      <c r="F500" s="18"/>
      <c r="G500" s="16"/>
      <c r="H500" s="16"/>
      <c r="I500" s="16"/>
      <c r="J500" s="16"/>
      <c r="K500" s="16"/>
      <c r="L500" s="16"/>
      <c r="M500" s="16"/>
      <c r="N500" s="16"/>
      <c r="O500" s="20"/>
      <c r="P500" s="20"/>
      <c r="Q500" s="20"/>
      <c r="R500" s="21"/>
      <c r="S500" s="20"/>
      <c r="T500" s="22"/>
      <c r="U500" s="22"/>
      <c r="V500" s="23"/>
      <c r="W500" s="23"/>
      <c r="X500" s="16"/>
      <c r="Y500" s="16"/>
      <c r="Z500" s="24"/>
      <c r="AA500" s="16"/>
      <c r="AB500" s="16"/>
      <c r="AC500" s="16"/>
    </row>
    <row r="501">
      <c r="A501" s="16"/>
      <c r="B501" s="16"/>
      <c r="C501" s="16"/>
      <c r="D501" s="16"/>
      <c r="E501" s="16"/>
      <c r="F501" s="18"/>
      <c r="G501" s="16"/>
      <c r="H501" s="16"/>
      <c r="I501" s="16"/>
      <c r="J501" s="16"/>
      <c r="K501" s="16"/>
      <c r="L501" s="16"/>
      <c r="M501" s="16"/>
      <c r="N501" s="16"/>
      <c r="O501" s="20"/>
      <c r="P501" s="20"/>
      <c r="Q501" s="20"/>
      <c r="R501" s="21"/>
      <c r="S501" s="20"/>
      <c r="T501" s="22"/>
      <c r="U501" s="22"/>
      <c r="V501" s="23"/>
      <c r="W501" s="23"/>
      <c r="X501" s="16"/>
      <c r="Y501" s="16"/>
      <c r="Z501" s="24"/>
      <c r="AA501" s="16"/>
      <c r="AB501" s="16"/>
      <c r="AC501" s="16"/>
    </row>
    <row r="502">
      <c r="A502" s="16"/>
      <c r="B502" s="16"/>
      <c r="C502" s="16"/>
      <c r="D502" s="16"/>
      <c r="E502" s="16"/>
      <c r="F502" s="18"/>
      <c r="G502" s="16"/>
      <c r="H502" s="16"/>
      <c r="I502" s="16"/>
      <c r="J502" s="16"/>
      <c r="K502" s="16"/>
      <c r="L502" s="16"/>
      <c r="M502" s="16"/>
      <c r="N502" s="16"/>
      <c r="O502" s="20"/>
      <c r="P502" s="20"/>
      <c r="Q502" s="20"/>
      <c r="R502" s="21"/>
      <c r="S502" s="20"/>
      <c r="T502" s="22"/>
      <c r="U502" s="22"/>
      <c r="V502" s="23"/>
      <c r="W502" s="23"/>
      <c r="X502" s="16"/>
      <c r="Y502" s="16"/>
      <c r="Z502" s="24"/>
      <c r="AA502" s="16"/>
      <c r="AB502" s="16"/>
      <c r="AC502" s="16"/>
    </row>
    <row r="503">
      <c r="A503" s="16"/>
      <c r="B503" s="16"/>
      <c r="C503" s="16"/>
      <c r="D503" s="16"/>
      <c r="E503" s="16"/>
      <c r="F503" s="18"/>
      <c r="G503" s="16"/>
      <c r="H503" s="16"/>
      <c r="I503" s="16"/>
      <c r="J503" s="16"/>
      <c r="K503" s="16"/>
      <c r="L503" s="16"/>
      <c r="M503" s="16"/>
      <c r="N503" s="16"/>
      <c r="O503" s="20"/>
      <c r="P503" s="20"/>
      <c r="Q503" s="20"/>
      <c r="R503" s="21"/>
      <c r="S503" s="20"/>
      <c r="T503" s="22"/>
      <c r="U503" s="22"/>
      <c r="V503" s="23"/>
      <c r="W503" s="23"/>
      <c r="X503" s="16"/>
      <c r="Y503" s="16"/>
      <c r="Z503" s="24"/>
      <c r="AA503" s="16"/>
      <c r="AB503" s="16"/>
      <c r="AC503" s="16"/>
    </row>
    <row r="504">
      <c r="A504" s="16"/>
      <c r="B504" s="16"/>
      <c r="C504" s="16"/>
      <c r="D504" s="16"/>
      <c r="E504" s="16"/>
      <c r="F504" s="18"/>
      <c r="G504" s="16"/>
      <c r="H504" s="16"/>
      <c r="I504" s="16"/>
      <c r="J504" s="16"/>
      <c r="K504" s="16"/>
      <c r="L504" s="16"/>
      <c r="M504" s="16"/>
      <c r="N504" s="16"/>
      <c r="O504" s="20"/>
      <c r="P504" s="20"/>
      <c r="Q504" s="20"/>
      <c r="R504" s="21"/>
      <c r="S504" s="20"/>
      <c r="T504" s="22"/>
      <c r="U504" s="22"/>
      <c r="V504" s="23"/>
      <c r="W504" s="23"/>
      <c r="X504" s="16"/>
      <c r="Y504" s="16"/>
      <c r="Z504" s="24"/>
      <c r="AA504" s="16"/>
      <c r="AB504" s="16"/>
      <c r="AC504" s="16"/>
    </row>
    <row r="505">
      <c r="A505" s="16"/>
      <c r="B505" s="16"/>
      <c r="C505" s="16"/>
      <c r="D505" s="16"/>
      <c r="E505" s="16"/>
      <c r="F505" s="18"/>
      <c r="G505" s="16"/>
      <c r="H505" s="16"/>
      <c r="I505" s="16"/>
      <c r="J505" s="16"/>
      <c r="K505" s="16"/>
      <c r="L505" s="16"/>
      <c r="M505" s="16"/>
      <c r="N505" s="16"/>
      <c r="O505" s="20"/>
      <c r="P505" s="20"/>
      <c r="Q505" s="20"/>
      <c r="R505" s="21"/>
      <c r="S505" s="20"/>
      <c r="T505" s="22"/>
      <c r="U505" s="22"/>
      <c r="V505" s="23"/>
      <c r="W505" s="23"/>
      <c r="X505" s="16"/>
      <c r="Y505" s="16"/>
      <c r="Z505" s="24"/>
      <c r="AA505" s="16"/>
      <c r="AB505" s="16"/>
      <c r="AC505" s="16"/>
    </row>
    <row r="506">
      <c r="A506" s="16"/>
      <c r="B506" s="16"/>
      <c r="C506" s="16"/>
      <c r="D506" s="16"/>
      <c r="E506" s="16"/>
      <c r="F506" s="18"/>
      <c r="G506" s="16"/>
      <c r="H506" s="16"/>
      <c r="I506" s="16"/>
      <c r="J506" s="16"/>
      <c r="K506" s="16"/>
      <c r="L506" s="16"/>
      <c r="M506" s="16"/>
      <c r="N506" s="16"/>
      <c r="O506" s="20"/>
      <c r="P506" s="20"/>
      <c r="Q506" s="20"/>
      <c r="R506" s="21"/>
      <c r="S506" s="20"/>
      <c r="T506" s="22"/>
      <c r="U506" s="22"/>
      <c r="V506" s="23"/>
      <c r="W506" s="23"/>
      <c r="X506" s="16"/>
      <c r="Y506" s="16"/>
      <c r="Z506" s="24"/>
      <c r="AA506" s="16"/>
      <c r="AB506" s="16"/>
      <c r="AC506" s="16"/>
    </row>
    <row r="507">
      <c r="A507" s="16"/>
      <c r="B507" s="16"/>
      <c r="C507" s="16"/>
      <c r="D507" s="16"/>
      <c r="E507" s="16"/>
      <c r="F507" s="18"/>
      <c r="G507" s="16"/>
      <c r="H507" s="16"/>
      <c r="I507" s="16"/>
      <c r="J507" s="16"/>
      <c r="K507" s="16"/>
      <c r="L507" s="16"/>
      <c r="M507" s="16"/>
      <c r="N507" s="16"/>
      <c r="O507" s="20"/>
      <c r="P507" s="20"/>
      <c r="Q507" s="20"/>
      <c r="R507" s="21"/>
      <c r="S507" s="20"/>
      <c r="T507" s="22"/>
      <c r="U507" s="22"/>
      <c r="V507" s="23"/>
      <c r="W507" s="23"/>
      <c r="X507" s="16"/>
      <c r="Y507" s="16"/>
      <c r="Z507" s="24"/>
      <c r="AA507" s="16"/>
      <c r="AB507" s="16"/>
      <c r="AC507" s="16"/>
    </row>
    <row r="508">
      <c r="A508" s="16"/>
      <c r="B508" s="16"/>
      <c r="C508" s="16"/>
      <c r="D508" s="16"/>
      <c r="E508" s="16"/>
      <c r="F508" s="18"/>
      <c r="G508" s="16"/>
      <c r="H508" s="16"/>
      <c r="I508" s="16"/>
      <c r="J508" s="16"/>
      <c r="K508" s="16"/>
      <c r="L508" s="16"/>
      <c r="M508" s="16"/>
      <c r="N508" s="16"/>
      <c r="O508" s="20"/>
      <c r="P508" s="20"/>
      <c r="Q508" s="20"/>
      <c r="R508" s="21"/>
      <c r="S508" s="20"/>
      <c r="T508" s="22"/>
      <c r="U508" s="22"/>
      <c r="V508" s="23"/>
      <c r="W508" s="23"/>
      <c r="X508" s="16"/>
      <c r="Y508" s="16"/>
      <c r="Z508" s="24"/>
      <c r="AA508" s="16"/>
      <c r="AB508" s="16"/>
      <c r="AC508" s="16"/>
    </row>
    <row r="509">
      <c r="A509" s="16"/>
      <c r="B509" s="16"/>
      <c r="C509" s="16"/>
      <c r="D509" s="16"/>
      <c r="E509" s="16"/>
      <c r="F509" s="18"/>
      <c r="G509" s="16"/>
      <c r="H509" s="16"/>
      <c r="I509" s="16"/>
      <c r="J509" s="16"/>
      <c r="K509" s="16"/>
      <c r="L509" s="16"/>
      <c r="M509" s="16"/>
      <c r="N509" s="16"/>
      <c r="O509" s="20"/>
      <c r="P509" s="20"/>
      <c r="Q509" s="20"/>
      <c r="R509" s="21"/>
      <c r="S509" s="20"/>
      <c r="T509" s="22"/>
      <c r="U509" s="22"/>
      <c r="V509" s="23"/>
      <c r="W509" s="23"/>
      <c r="X509" s="16"/>
      <c r="Y509" s="16"/>
      <c r="Z509" s="24"/>
      <c r="AA509" s="16"/>
      <c r="AB509" s="16"/>
      <c r="AC509" s="16"/>
    </row>
    <row r="510">
      <c r="A510" s="16"/>
      <c r="B510" s="16"/>
      <c r="C510" s="16"/>
      <c r="D510" s="16"/>
      <c r="E510" s="16"/>
      <c r="F510" s="18"/>
      <c r="G510" s="16"/>
      <c r="H510" s="16"/>
      <c r="I510" s="16"/>
      <c r="J510" s="16"/>
      <c r="K510" s="16"/>
      <c r="L510" s="16"/>
      <c r="M510" s="16"/>
      <c r="N510" s="16"/>
      <c r="O510" s="20"/>
      <c r="P510" s="20"/>
      <c r="Q510" s="20"/>
      <c r="R510" s="21"/>
      <c r="S510" s="20"/>
      <c r="T510" s="22"/>
      <c r="U510" s="22"/>
      <c r="V510" s="23"/>
      <c r="W510" s="23"/>
      <c r="X510" s="16"/>
      <c r="Y510" s="16"/>
      <c r="Z510" s="24"/>
      <c r="AA510" s="16"/>
      <c r="AB510" s="16"/>
      <c r="AC510" s="16"/>
    </row>
    <row r="511">
      <c r="A511" s="16"/>
      <c r="B511" s="16"/>
      <c r="C511" s="16"/>
      <c r="D511" s="16"/>
      <c r="E511" s="16"/>
      <c r="F511" s="18"/>
      <c r="G511" s="16"/>
      <c r="H511" s="16"/>
      <c r="I511" s="16"/>
      <c r="J511" s="16"/>
      <c r="K511" s="16"/>
      <c r="L511" s="16"/>
      <c r="M511" s="16"/>
      <c r="N511" s="16"/>
      <c r="O511" s="20"/>
      <c r="P511" s="20"/>
      <c r="Q511" s="20"/>
      <c r="R511" s="21"/>
      <c r="S511" s="20"/>
      <c r="T511" s="22"/>
      <c r="U511" s="22"/>
      <c r="V511" s="23"/>
      <c r="W511" s="23"/>
      <c r="X511" s="16"/>
      <c r="Y511" s="16"/>
      <c r="Z511" s="24"/>
      <c r="AA511" s="16"/>
      <c r="AB511" s="16"/>
      <c r="AC511" s="16"/>
    </row>
    <row r="512">
      <c r="A512" s="16"/>
      <c r="B512" s="16"/>
      <c r="C512" s="16"/>
      <c r="D512" s="16"/>
      <c r="E512" s="16"/>
      <c r="F512" s="18"/>
      <c r="G512" s="16"/>
      <c r="H512" s="16"/>
      <c r="I512" s="16"/>
      <c r="J512" s="16"/>
      <c r="K512" s="16"/>
      <c r="L512" s="16"/>
      <c r="M512" s="16"/>
      <c r="N512" s="16"/>
      <c r="O512" s="20"/>
      <c r="P512" s="20"/>
      <c r="Q512" s="20"/>
      <c r="R512" s="21"/>
      <c r="S512" s="20"/>
      <c r="T512" s="22"/>
      <c r="U512" s="22"/>
      <c r="V512" s="23"/>
      <c r="W512" s="23"/>
      <c r="X512" s="16"/>
      <c r="Y512" s="16"/>
      <c r="Z512" s="24"/>
      <c r="AA512" s="16"/>
      <c r="AB512" s="16"/>
      <c r="AC512" s="16"/>
    </row>
    <row r="513">
      <c r="A513" s="16"/>
      <c r="B513" s="16"/>
      <c r="C513" s="16"/>
      <c r="D513" s="16"/>
      <c r="E513" s="16"/>
      <c r="F513" s="18"/>
      <c r="G513" s="16"/>
      <c r="H513" s="16"/>
      <c r="I513" s="16"/>
      <c r="J513" s="16"/>
      <c r="K513" s="16"/>
      <c r="L513" s="16"/>
      <c r="M513" s="16"/>
      <c r="N513" s="16"/>
      <c r="O513" s="20"/>
      <c r="P513" s="20"/>
      <c r="Q513" s="20"/>
      <c r="R513" s="21"/>
      <c r="S513" s="20"/>
      <c r="T513" s="22"/>
      <c r="U513" s="22"/>
      <c r="V513" s="23"/>
      <c r="W513" s="23"/>
      <c r="X513" s="16"/>
      <c r="Y513" s="16"/>
      <c r="Z513" s="24"/>
      <c r="AA513" s="16"/>
      <c r="AB513" s="16"/>
      <c r="AC513" s="16"/>
    </row>
    <row r="514">
      <c r="A514" s="16"/>
      <c r="B514" s="16"/>
      <c r="C514" s="16"/>
      <c r="D514" s="16"/>
      <c r="E514" s="16"/>
      <c r="F514" s="18"/>
      <c r="G514" s="16"/>
      <c r="H514" s="16"/>
      <c r="I514" s="16"/>
      <c r="J514" s="16"/>
      <c r="K514" s="16"/>
      <c r="L514" s="16"/>
      <c r="M514" s="16"/>
      <c r="N514" s="16"/>
      <c r="O514" s="20"/>
      <c r="P514" s="20"/>
      <c r="Q514" s="20"/>
      <c r="R514" s="21"/>
      <c r="S514" s="20"/>
      <c r="T514" s="22"/>
      <c r="U514" s="22"/>
      <c r="V514" s="23"/>
      <c r="W514" s="23"/>
      <c r="X514" s="16"/>
      <c r="Y514" s="16"/>
      <c r="Z514" s="24"/>
      <c r="AA514" s="16"/>
      <c r="AB514" s="16"/>
      <c r="AC514" s="16"/>
    </row>
    <row r="515">
      <c r="A515" s="16"/>
      <c r="B515" s="16"/>
      <c r="C515" s="16"/>
      <c r="D515" s="16"/>
      <c r="E515" s="16"/>
      <c r="F515" s="18"/>
      <c r="G515" s="16"/>
      <c r="H515" s="16"/>
      <c r="I515" s="16"/>
      <c r="J515" s="16"/>
      <c r="K515" s="16"/>
      <c r="L515" s="16"/>
      <c r="M515" s="16"/>
      <c r="N515" s="16"/>
      <c r="O515" s="20"/>
      <c r="P515" s="20"/>
      <c r="Q515" s="20"/>
      <c r="R515" s="21"/>
      <c r="S515" s="20"/>
      <c r="T515" s="22"/>
      <c r="U515" s="22"/>
      <c r="V515" s="23"/>
      <c r="W515" s="23"/>
      <c r="X515" s="16"/>
      <c r="Y515" s="16"/>
      <c r="Z515" s="24"/>
      <c r="AA515" s="16"/>
      <c r="AB515" s="16"/>
      <c r="AC515" s="16"/>
    </row>
    <row r="516">
      <c r="A516" s="16"/>
      <c r="B516" s="16"/>
      <c r="C516" s="16"/>
      <c r="D516" s="16"/>
      <c r="E516" s="16"/>
      <c r="F516" s="18"/>
      <c r="G516" s="16"/>
      <c r="H516" s="16"/>
      <c r="I516" s="16"/>
      <c r="J516" s="16"/>
      <c r="K516" s="16"/>
      <c r="L516" s="16"/>
      <c r="M516" s="16"/>
      <c r="N516" s="16"/>
      <c r="O516" s="20"/>
      <c r="P516" s="20"/>
      <c r="Q516" s="20"/>
      <c r="R516" s="21"/>
      <c r="S516" s="20"/>
      <c r="T516" s="22"/>
      <c r="U516" s="22"/>
      <c r="V516" s="23"/>
      <c r="W516" s="23"/>
      <c r="X516" s="16"/>
      <c r="Y516" s="16"/>
      <c r="Z516" s="24"/>
      <c r="AA516" s="16"/>
      <c r="AB516" s="16"/>
      <c r="AC516" s="16"/>
    </row>
    <row r="517">
      <c r="A517" s="16"/>
      <c r="B517" s="16"/>
      <c r="C517" s="16"/>
      <c r="D517" s="16"/>
      <c r="E517" s="16"/>
      <c r="F517" s="18"/>
      <c r="G517" s="16"/>
      <c r="H517" s="16"/>
      <c r="I517" s="16"/>
      <c r="J517" s="16"/>
      <c r="K517" s="16"/>
      <c r="L517" s="16"/>
      <c r="M517" s="16"/>
      <c r="N517" s="16"/>
      <c r="O517" s="20"/>
      <c r="P517" s="20"/>
      <c r="Q517" s="20"/>
      <c r="R517" s="21"/>
      <c r="S517" s="20"/>
      <c r="T517" s="22"/>
      <c r="U517" s="22"/>
      <c r="V517" s="23"/>
      <c r="W517" s="23"/>
      <c r="X517" s="16"/>
      <c r="Y517" s="16"/>
      <c r="Z517" s="24"/>
      <c r="AA517" s="16"/>
      <c r="AB517" s="16"/>
      <c r="AC517" s="16"/>
    </row>
    <row r="518">
      <c r="A518" s="16"/>
      <c r="B518" s="16"/>
      <c r="C518" s="16"/>
      <c r="D518" s="16"/>
      <c r="E518" s="16"/>
      <c r="F518" s="18"/>
      <c r="G518" s="16"/>
      <c r="H518" s="16"/>
      <c r="I518" s="16"/>
      <c r="J518" s="16"/>
      <c r="K518" s="16"/>
      <c r="L518" s="16"/>
      <c r="M518" s="16"/>
      <c r="N518" s="16"/>
      <c r="O518" s="20"/>
      <c r="P518" s="20"/>
      <c r="Q518" s="20"/>
      <c r="R518" s="21"/>
      <c r="S518" s="20"/>
      <c r="T518" s="22"/>
      <c r="U518" s="22"/>
      <c r="V518" s="23"/>
      <c r="W518" s="23"/>
      <c r="X518" s="16"/>
      <c r="Y518" s="16"/>
      <c r="Z518" s="24"/>
      <c r="AA518" s="16"/>
      <c r="AB518" s="16"/>
      <c r="AC518" s="16"/>
    </row>
    <row r="519">
      <c r="A519" s="16"/>
      <c r="B519" s="16"/>
      <c r="C519" s="16"/>
      <c r="D519" s="16"/>
      <c r="E519" s="16"/>
      <c r="F519" s="18"/>
      <c r="G519" s="16"/>
      <c r="H519" s="16"/>
      <c r="I519" s="16"/>
      <c r="J519" s="16"/>
      <c r="K519" s="16"/>
      <c r="L519" s="16"/>
      <c r="M519" s="16"/>
      <c r="N519" s="16"/>
      <c r="O519" s="20"/>
      <c r="P519" s="20"/>
      <c r="Q519" s="20"/>
      <c r="R519" s="21"/>
      <c r="S519" s="20"/>
      <c r="T519" s="22"/>
      <c r="U519" s="22"/>
      <c r="V519" s="23"/>
      <c r="W519" s="23"/>
      <c r="X519" s="16"/>
      <c r="Y519" s="16"/>
      <c r="Z519" s="24"/>
      <c r="AA519" s="16"/>
      <c r="AB519" s="16"/>
      <c r="AC519" s="16"/>
    </row>
    <row r="520">
      <c r="A520" s="16"/>
      <c r="B520" s="16"/>
      <c r="C520" s="16"/>
      <c r="D520" s="16"/>
      <c r="E520" s="16"/>
      <c r="F520" s="18"/>
      <c r="G520" s="16"/>
      <c r="H520" s="16"/>
      <c r="I520" s="16"/>
      <c r="J520" s="16"/>
      <c r="K520" s="16"/>
      <c r="L520" s="16"/>
      <c r="M520" s="16"/>
      <c r="N520" s="16"/>
      <c r="O520" s="20"/>
      <c r="P520" s="20"/>
      <c r="Q520" s="20"/>
      <c r="R520" s="21"/>
      <c r="S520" s="20"/>
      <c r="T520" s="22"/>
      <c r="U520" s="22"/>
      <c r="V520" s="23"/>
      <c r="W520" s="23"/>
      <c r="X520" s="16"/>
      <c r="Y520" s="16"/>
      <c r="Z520" s="24"/>
      <c r="AA520" s="16"/>
      <c r="AB520" s="16"/>
      <c r="AC520" s="16"/>
    </row>
    <row r="521">
      <c r="A521" s="16"/>
      <c r="B521" s="16"/>
      <c r="C521" s="16"/>
      <c r="D521" s="16"/>
      <c r="E521" s="16"/>
      <c r="F521" s="18"/>
      <c r="G521" s="16"/>
      <c r="H521" s="16"/>
      <c r="I521" s="16"/>
      <c r="J521" s="16"/>
      <c r="K521" s="16"/>
      <c r="L521" s="16"/>
      <c r="M521" s="16"/>
      <c r="N521" s="16"/>
      <c r="O521" s="20"/>
      <c r="P521" s="20"/>
      <c r="Q521" s="20"/>
      <c r="R521" s="21"/>
      <c r="S521" s="20"/>
      <c r="T521" s="22"/>
      <c r="U521" s="22"/>
      <c r="V521" s="23"/>
      <c r="W521" s="23"/>
      <c r="X521" s="16"/>
      <c r="Y521" s="16"/>
      <c r="Z521" s="24"/>
      <c r="AA521" s="16"/>
      <c r="AB521" s="16"/>
      <c r="AC521" s="16"/>
    </row>
    <row r="522">
      <c r="A522" s="16"/>
      <c r="B522" s="16"/>
      <c r="C522" s="16"/>
      <c r="D522" s="16"/>
      <c r="E522" s="16"/>
      <c r="F522" s="18"/>
      <c r="G522" s="16"/>
      <c r="H522" s="16"/>
      <c r="I522" s="16"/>
      <c r="J522" s="16"/>
      <c r="K522" s="16"/>
      <c r="L522" s="16"/>
      <c r="M522" s="16"/>
      <c r="N522" s="16"/>
      <c r="O522" s="20"/>
      <c r="P522" s="20"/>
      <c r="Q522" s="20"/>
      <c r="R522" s="21"/>
      <c r="S522" s="20"/>
      <c r="T522" s="22"/>
      <c r="U522" s="22"/>
      <c r="V522" s="23"/>
      <c r="W522" s="23"/>
      <c r="X522" s="16"/>
      <c r="Y522" s="16"/>
      <c r="Z522" s="24"/>
      <c r="AA522" s="16"/>
      <c r="AB522" s="16"/>
      <c r="AC522" s="16"/>
    </row>
    <row r="523">
      <c r="A523" s="16"/>
      <c r="B523" s="16"/>
      <c r="C523" s="16"/>
      <c r="D523" s="16"/>
      <c r="E523" s="16"/>
      <c r="F523" s="18"/>
      <c r="G523" s="16"/>
      <c r="H523" s="16"/>
      <c r="I523" s="16"/>
      <c r="J523" s="16"/>
      <c r="K523" s="16"/>
      <c r="L523" s="16"/>
      <c r="M523" s="16"/>
      <c r="N523" s="16"/>
      <c r="O523" s="20"/>
      <c r="P523" s="20"/>
      <c r="Q523" s="20"/>
      <c r="R523" s="21"/>
      <c r="S523" s="20"/>
      <c r="T523" s="22"/>
      <c r="U523" s="22"/>
      <c r="V523" s="23"/>
      <c r="W523" s="23"/>
      <c r="X523" s="16"/>
      <c r="Y523" s="16"/>
      <c r="Z523" s="24"/>
      <c r="AA523" s="16"/>
      <c r="AB523" s="16"/>
      <c r="AC523" s="16"/>
    </row>
    <row r="524">
      <c r="A524" s="16"/>
      <c r="B524" s="16"/>
      <c r="C524" s="16"/>
      <c r="D524" s="16"/>
      <c r="E524" s="16"/>
      <c r="F524" s="18"/>
      <c r="G524" s="16"/>
      <c r="H524" s="16"/>
      <c r="I524" s="16"/>
      <c r="J524" s="16"/>
      <c r="K524" s="16"/>
      <c r="L524" s="16"/>
      <c r="M524" s="16"/>
      <c r="N524" s="16"/>
      <c r="O524" s="20"/>
      <c r="P524" s="20"/>
      <c r="Q524" s="20"/>
      <c r="R524" s="21"/>
      <c r="S524" s="20"/>
      <c r="T524" s="22"/>
      <c r="U524" s="22"/>
      <c r="V524" s="23"/>
      <c r="W524" s="23"/>
      <c r="X524" s="16"/>
      <c r="Y524" s="16"/>
      <c r="Z524" s="24"/>
      <c r="AA524" s="16"/>
      <c r="AB524" s="16"/>
      <c r="AC524" s="16"/>
    </row>
    <row r="525">
      <c r="A525" s="16"/>
      <c r="B525" s="16"/>
      <c r="C525" s="16"/>
      <c r="D525" s="16"/>
      <c r="E525" s="16"/>
      <c r="F525" s="18"/>
      <c r="G525" s="16"/>
      <c r="H525" s="16"/>
      <c r="I525" s="16"/>
      <c r="J525" s="16"/>
      <c r="K525" s="16"/>
      <c r="L525" s="16"/>
      <c r="M525" s="16"/>
      <c r="N525" s="16"/>
      <c r="O525" s="20"/>
      <c r="P525" s="20"/>
      <c r="Q525" s="20"/>
      <c r="R525" s="21"/>
      <c r="S525" s="20"/>
      <c r="T525" s="22"/>
      <c r="U525" s="22"/>
      <c r="V525" s="23"/>
      <c r="W525" s="23"/>
      <c r="X525" s="16"/>
      <c r="Y525" s="16"/>
      <c r="Z525" s="24"/>
      <c r="AA525" s="16"/>
      <c r="AB525" s="16"/>
      <c r="AC525" s="16"/>
    </row>
    <row r="526">
      <c r="A526" s="16"/>
      <c r="B526" s="16"/>
      <c r="C526" s="16"/>
      <c r="D526" s="16"/>
      <c r="E526" s="16"/>
      <c r="F526" s="18"/>
      <c r="G526" s="16"/>
      <c r="H526" s="16"/>
      <c r="I526" s="16"/>
      <c r="J526" s="16"/>
      <c r="K526" s="16"/>
      <c r="L526" s="16"/>
      <c r="M526" s="16"/>
      <c r="N526" s="16"/>
      <c r="O526" s="20"/>
      <c r="P526" s="20"/>
      <c r="Q526" s="20"/>
      <c r="R526" s="21"/>
      <c r="S526" s="20"/>
      <c r="T526" s="22"/>
      <c r="U526" s="22"/>
      <c r="V526" s="23"/>
      <c r="W526" s="23"/>
      <c r="X526" s="16"/>
      <c r="Y526" s="16"/>
      <c r="Z526" s="24"/>
      <c r="AA526" s="16"/>
      <c r="AB526" s="16"/>
      <c r="AC526" s="16"/>
    </row>
    <row r="527">
      <c r="A527" s="16"/>
      <c r="B527" s="16"/>
      <c r="C527" s="16"/>
      <c r="D527" s="16"/>
      <c r="E527" s="16"/>
      <c r="F527" s="18"/>
      <c r="G527" s="16"/>
      <c r="H527" s="16"/>
      <c r="I527" s="16"/>
      <c r="J527" s="16"/>
      <c r="K527" s="16"/>
      <c r="L527" s="16"/>
      <c r="M527" s="16"/>
      <c r="N527" s="16"/>
      <c r="O527" s="20"/>
      <c r="P527" s="20"/>
      <c r="Q527" s="20"/>
      <c r="R527" s="21"/>
      <c r="S527" s="20"/>
      <c r="T527" s="22"/>
      <c r="U527" s="22"/>
      <c r="V527" s="23"/>
      <c r="W527" s="23"/>
      <c r="X527" s="16"/>
      <c r="Y527" s="16"/>
      <c r="Z527" s="24"/>
      <c r="AA527" s="16"/>
      <c r="AB527" s="16"/>
      <c r="AC527" s="16"/>
    </row>
    <row r="528">
      <c r="A528" s="16"/>
      <c r="B528" s="16"/>
      <c r="C528" s="16"/>
      <c r="D528" s="16"/>
      <c r="E528" s="16"/>
      <c r="F528" s="18"/>
      <c r="G528" s="16"/>
      <c r="H528" s="16"/>
      <c r="I528" s="16"/>
      <c r="J528" s="16"/>
      <c r="K528" s="16"/>
      <c r="L528" s="16"/>
      <c r="M528" s="16"/>
      <c r="N528" s="16"/>
      <c r="O528" s="20"/>
      <c r="P528" s="20"/>
      <c r="Q528" s="20"/>
      <c r="R528" s="21"/>
      <c r="S528" s="20"/>
      <c r="T528" s="22"/>
      <c r="U528" s="22"/>
      <c r="V528" s="23"/>
      <c r="W528" s="23"/>
      <c r="X528" s="16"/>
      <c r="Y528" s="16"/>
      <c r="Z528" s="24"/>
      <c r="AA528" s="16"/>
      <c r="AB528" s="16"/>
      <c r="AC528" s="16"/>
    </row>
    <row r="529">
      <c r="A529" s="16"/>
      <c r="B529" s="16"/>
      <c r="C529" s="16"/>
      <c r="D529" s="16"/>
      <c r="E529" s="16"/>
      <c r="F529" s="18"/>
      <c r="G529" s="16"/>
      <c r="H529" s="16"/>
      <c r="I529" s="16"/>
      <c r="J529" s="16"/>
      <c r="K529" s="16"/>
      <c r="L529" s="16"/>
      <c r="M529" s="16"/>
      <c r="N529" s="16"/>
      <c r="O529" s="20"/>
      <c r="P529" s="20"/>
      <c r="Q529" s="20"/>
      <c r="R529" s="21"/>
      <c r="S529" s="20"/>
      <c r="T529" s="22"/>
      <c r="U529" s="22"/>
      <c r="V529" s="23"/>
      <c r="W529" s="23"/>
      <c r="X529" s="16"/>
      <c r="Y529" s="16"/>
      <c r="Z529" s="24"/>
      <c r="AA529" s="16"/>
      <c r="AB529" s="16"/>
      <c r="AC529" s="16"/>
    </row>
    <row r="530">
      <c r="A530" s="16"/>
      <c r="B530" s="16"/>
      <c r="C530" s="16"/>
      <c r="D530" s="16"/>
      <c r="E530" s="16"/>
      <c r="F530" s="18"/>
      <c r="G530" s="16"/>
      <c r="H530" s="16"/>
      <c r="I530" s="16"/>
      <c r="J530" s="16"/>
      <c r="K530" s="16"/>
      <c r="L530" s="16"/>
      <c r="M530" s="16"/>
      <c r="N530" s="16"/>
      <c r="O530" s="20"/>
      <c r="P530" s="20"/>
      <c r="Q530" s="20"/>
      <c r="R530" s="21"/>
      <c r="S530" s="20"/>
      <c r="T530" s="22"/>
      <c r="U530" s="22"/>
      <c r="V530" s="23"/>
      <c r="W530" s="23"/>
      <c r="X530" s="16"/>
      <c r="Y530" s="16"/>
      <c r="Z530" s="24"/>
      <c r="AA530" s="16"/>
      <c r="AB530" s="16"/>
      <c r="AC530" s="16"/>
    </row>
    <row r="531">
      <c r="A531" s="16"/>
      <c r="B531" s="16"/>
      <c r="C531" s="16"/>
      <c r="D531" s="16"/>
      <c r="E531" s="16"/>
      <c r="F531" s="18"/>
      <c r="G531" s="16"/>
      <c r="H531" s="16"/>
      <c r="I531" s="16"/>
      <c r="J531" s="16"/>
      <c r="K531" s="16"/>
      <c r="L531" s="16"/>
      <c r="M531" s="16"/>
      <c r="N531" s="16"/>
      <c r="O531" s="20"/>
      <c r="P531" s="20"/>
      <c r="Q531" s="20"/>
      <c r="R531" s="21"/>
      <c r="S531" s="20"/>
      <c r="T531" s="22"/>
      <c r="U531" s="22"/>
      <c r="V531" s="23"/>
      <c r="W531" s="23"/>
      <c r="X531" s="16"/>
      <c r="Y531" s="16"/>
      <c r="Z531" s="24"/>
      <c r="AA531" s="16"/>
      <c r="AB531" s="16"/>
      <c r="AC531" s="16"/>
    </row>
    <row r="532">
      <c r="A532" s="16"/>
      <c r="B532" s="16"/>
      <c r="C532" s="16"/>
      <c r="D532" s="16"/>
      <c r="E532" s="16"/>
      <c r="F532" s="18"/>
      <c r="G532" s="16"/>
      <c r="H532" s="16"/>
      <c r="I532" s="16"/>
      <c r="J532" s="16"/>
      <c r="K532" s="16"/>
      <c r="L532" s="16"/>
      <c r="M532" s="16"/>
      <c r="N532" s="16"/>
      <c r="O532" s="20"/>
      <c r="P532" s="20"/>
      <c r="Q532" s="20"/>
      <c r="R532" s="21"/>
      <c r="S532" s="20"/>
      <c r="T532" s="22"/>
      <c r="U532" s="22"/>
      <c r="V532" s="23"/>
      <c r="W532" s="23"/>
      <c r="X532" s="16"/>
      <c r="Y532" s="16"/>
      <c r="Z532" s="24"/>
      <c r="AA532" s="16"/>
      <c r="AB532" s="16"/>
      <c r="AC532" s="16"/>
    </row>
    <row r="533">
      <c r="A533" s="16"/>
      <c r="B533" s="16"/>
      <c r="C533" s="16"/>
      <c r="D533" s="16"/>
      <c r="E533" s="16"/>
      <c r="F533" s="18"/>
      <c r="G533" s="16"/>
      <c r="H533" s="16"/>
      <c r="I533" s="16"/>
      <c r="J533" s="16"/>
      <c r="K533" s="16"/>
      <c r="L533" s="16"/>
      <c r="M533" s="16"/>
      <c r="N533" s="16"/>
      <c r="O533" s="20"/>
      <c r="P533" s="20"/>
      <c r="Q533" s="20"/>
      <c r="R533" s="21"/>
      <c r="S533" s="20"/>
      <c r="T533" s="22"/>
      <c r="U533" s="22"/>
      <c r="V533" s="23"/>
      <c r="W533" s="23"/>
      <c r="X533" s="16"/>
      <c r="Y533" s="16"/>
      <c r="Z533" s="24"/>
      <c r="AA533" s="16"/>
      <c r="AB533" s="16"/>
      <c r="AC533" s="16"/>
    </row>
    <row r="534">
      <c r="A534" s="16"/>
      <c r="B534" s="16"/>
      <c r="C534" s="16"/>
      <c r="D534" s="16"/>
      <c r="E534" s="16"/>
      <c r="F534" s="18"/>
      <c r="G534" s="16"/>
      <c r="H534" s="16"/>
      <c r="I534" s="16"/>
      <c r="J534" s="16"/>
      <c r="K534" s="16"/>
      <c r="L534" s="16"/>
      <c r="M534" s="16"/>
      <c r="N534" s="16"/>
      <c r="O534" s="20"/>
      <c r="P534" s="20"/>
      <c r="Q534" s="20"/>
      <c r="R534" s="21"/>
      <c r="S534" s="20"/>
      <c r="T534" s="22"/>
      <c r="U534" s="22"/>
      <c r="V534" s="23"/>
      <c r="W534" s="23"/>
      <c r="X534" s="16"/>
      <c r="Y534" s="16"/>
      <c r="Z534" s="24"/>
      <c r="AA534" s="16"/>
      <c r="AB534" s="16"/>
      <c r="AC534" s="16"/>
    </row>
    <row r="535">
      <c r="A535" s="16"/>
      <c r="B535" s="16"/>
      <c r="C535" s="16"/>
      <c r="D535" s="16"/>
      <c r="E535" s="16"/>
      <c r="F535" s="18"/>
      <c r="G535" s="16"/>
      <c r="H535" s="16"/>
      <c r="I535" s="16"/>
      <c r="J535" s="16"/>
      <c r="K535" s="16"/>
      <c r="L535" s="16"/>
      <c r="M535" s="16"/>
      <c r="N535" s="16"/>
      <c r="O535" s="20"/>
      <c r="P535" s="20"/>
      <c r="Q535" s="20"/>
      <c r="R535" s="21"/>
      <c r="S535" s="20"/>
      <c r="T535" s="22"/>
      <c r="U535" s="22"/>
      <c r="V535" s="23"/>
      <c r="W535" s="23"/>
      <c r="X535" s="16"/>
      <c r="Y535" s="16"/>
      <c r="Z535" s="24"/>
      <c r="AA535" s="16"/>
      <c r="AB535" s="16"/>
      <c r="AC535" s="16"/>
    </row>
    <row r="536">
      <c r="A536" s="16"/>
      <c r="B536" s="16"/>
      <c r="C536" s="16"/>
      <c r="D536" s="16"/>
      <c r="E536" s="16"/>
      <c r="F536" s="18"/>
      <c r="G536" s="16"/>
      <c r="H536" s="16"/>
      <c r="I536" s="16"/>
      <c r="J536" s="16"/>
      <c r="K536" s="16"/>
      <c r="L536" s="16"/>
      <c r="M536" s="16"/>
      <c r="N536" s="16"/>
      <c r="O536" s="20"/>
      <c r="P536" s="20"/>
      <c r="Q536" s="20"/>
      <c r="R536" s="21"/>
      <c r="S536" s="20"/>
      <c r="T536" s="22"/>
      <c r="U536" s="22"/>
      <c r="V536" s="23"/>
      <c r="W536" s="23"/>
      <c r="X536" s="16"/>
      <c r="Y536" s="16"/>
      <c r="Z536" s="24"/>
      <c r="AA536" s="16"/>
      <c r="AB536" s="16"/>
      <c r="AC536" s="16"/>
    </row>
    <row r="537">
      <c r="A537" s="16"/>
      <c r="B537" s="16"/>
      <c r="C537" s="16"/>
      <c r="D537" s="16"/>
      <c r="E537" s="16"/>
      <c r="F537" s="18"/>
      <c r="G537" s="16"/>
      <c r="H537" s="16"/>
      <c r="I537" s="16"/>
      <c r="J537" s="16"/>
      <c r="K537" s="16"/>
      <c r="L537" s="16"/>
      <c r="M537" s="16"/>
      <c r="N537" s="16"/>
      <c r="O537" s="20"/>
      <c r="P537" s="20"/>
      <c r="Q537" s="20"/>
      <c r="R537" s="21"/>
      <c r="S537" s="20"/>
      <c r="T537" s="22"/>
      <c r="U537" s="22"/>
      <c r="V537" s="23"/>
      <c r="W537" s="23"/>
      <c r="X537" s="16"/>
      <c r="Y537" s="16"/>
      <c r="Z537" s="24"/>
      <c r="AA537" s="16"/>
      <c r="AB537" s="16"/>
      <c r="AC537" s="16"/>
    </row>
    <row r="538">
      <c r="A538" s="16"/>
      <c r="B538" s="16"/>
      <c r="C538" s="16"/>
      <c r="D538" s="16"/>
      <c r="E538" s="16"/>
      <c r="F538" s="18"/>
      <c r="G538" s="16"/>
      <c r="H538" s="16"/>
      <c r="I538" s="16"/>
      <c r="J538" s="16"/>
      <c r="K538" s="16"/>
      <c r="L538" s="16"/>
      <c r="M538" s="16"/>
      <c r="N538" s="16"/>
      <c r="O538" s="20"/>
      <c r="P538" s="20"/>
      <c r="Q538" s="20"/>
      <c r="R538" s="21"/>
      <c r="S538" s="20"/>
      <c r="T538" s="22"/>
      <c r="U538" s="22"/>
      <c r="V538" s="23"/>
      <c r="W538" s="23"/>
      <c r="X538" s="16"/>
      <c r="Y538" s="16"/>
      <c r="Z538" s="24"/>
      <c r="AA538" s="16"/>
      <c r="AB538" s="16"/>
      <c r="AC538" s="16"/>
    </row>
    <row r="539">
      <c r="A539" s="16"/>
      <c r="B539" s="16"/>
      <c r="C539" s="16"/>
      <c r="D539" s="16"/>
      <c r="E539" s="16"/>
      <c r="F539" s="18"/>
      <c r="G539" s="16"/>
      <c r="H539" s="16"/>
      <c r="I539" s="16"/>
      <c r="J539" s="16"/>
      <c r="K539" s="16"/>
      <c r="L539" s="16"/>
      <c r="M539" s="16"/>
      <c r="N539" s="16"/>
      <c r="O539" s="20"/>
      <c r="P539" s="20"/>
      <c r="Q539" s="20"/>
      <c r="R539" s="21"/>
      <c r="S539" s="20"/>
      <c r="T539" s="22"/>
      <c r="U539" s="22"/>
      <c r="V539" s="23"/>
      <c r="W539" s="23"/>
      <c r="X539" s="16"/>
      <c r="Y539" s="16"/>
      <c r="Z539" s="24"/>
      <c r="AA539" s="16"/>
      <c r="AB539" s="16"/>
      <c r="AC539" s="16"/>
    </row>
    <row r="540">
      <c r="A540" s="16"/>
      <c r="B540" s="16"/>
      <c r="C540" s="16"/>
      <c r="D540" s="16"/>
      <c r="E540" s="16"/>
      <c r="F540" s="18"/>
      <c r="G540" s="16"/>
      <c r="H540" s="16"/>
      <c r="I540" s="16"/>
      <c r="J540" s="16"/>
      <c r="K540" s="16"/>
      <c r="L540" s="16"/>
      <c r="M540" s="16"/>
      <c r="N540" s="16"/>
      <c r="O540" s="20"/>
      <c r="P540" s="20"/>
      <c r="Q540" s="20"/>
      <c r="R540" s="21"/>
      <c r="S540" s="20"/>
      <c r="T540" s="22"/>
      <c r="U540" s="22"/>
      <c r="V540" s="23"/>
      <c r="W540" s="23"/>
      <c r="X540" s="16"/>
      <c r="Y540" s="16"/>
      <c r="Z540" s="24"/>
      <c r="AA540" s="16"/>
      <c r="AB540" s="16"/>
      <c r="AC540" s="16"/>
    </row>
    <row r="541">
      <c r="A541" s="16"/>
      <c r="B541" s="16"/>
      <c r="C541" s="16"/>
      <c r="D541" s="16"/>
      <c r="E541" s="16"/>
      <c r="F541" s="18"/>
      <c r="G541" s="16"/>
      <c r="H541" s="16"/>
      <c r="I541" s="16"/>
      <c r="J541" s="16"/>
      <c r="K541" s="16"/>
      <c r="L541" s="16"/>
      <c r="M541" s="16"/>
      <c r="N541" s="16"/>
      <c r="O541" s="20"/>
      <c r="P541" s="20"/>
      <c r="Q541" s="20"/>
      <c r="R541" s="21"/>
      <c r="S541" s="20"/>
      <c r="T541" s="22"/>
      <c r="U541" s="22"/>
      <c r="V541" s="23"/>
      <c r="W541" s="23"/>
      <c r="X541" s="16"/>
      <c r="Y541" s="16"/>
      <c r="Z541" s="24"/>
      <c r="AA541" s="16"/>
      <c r="AB541" s="16"/>
      <c r="AC541" s="16"/>
    </row>
    <row r="542">
      <c r="A542" s="16"/>
      <c r="B542" s="16"/>
      <c r="C542" s="16"/>
      <c r="D542" s="16"/>
      <c r="E542" s="16"/>
      <c r="F542" s="18"/>
      <c r="G542" s="16"/>
      <c r="H542" s="16"/>
      <c r="I542" s="16"/>
      <c r="J542" s="16"/>
      <c r="K542" s="16"/>
      <c r="L542" s="16"/>
      <c r="M542" s="16"/>
      <c r="N542" s="16"/>
      <c r="O542" s="20"/>
      <c r="P542" s="20"/>
      <c r="Q542" s="20"/>
      <c r="R542" s="21"/>
      <c r="S542" s="20"/>
      <c r="T542" s="22"/>
      <c r="U542" s="22"/>
      <c r="V542" s="23"/>
      <c r="W542" s="23"/>
      <c r="X542" s="16"/>
      <c r="Y542" s="16"/>
      <c r="Z542" s="24"/>
      <c r="AA542" s="16"/>
      <c r="AB542" s="16"/>
      <c r="AC542" s="16"/>
    </row>
    <row r="543">
      <c r="A543" s="16"/>
      <c r="B543" s="16"/>
      <c r="C543" s="16"/>
      <c r="D543" s="16"/>
      <c r="E543" s="16"/>
      <c r="F543" s="18"/>
      <c r="G543" s="16"/>
      <c r="H543" s="16"/>
      <c r="I543" s="16"/>
      <c r="J543" s="16"/>
      <c r="K543" s="16"/>
      <c r="L543" s="16"/>
      <c r="M543" s="16"/>
      <c r="N543" s="16"/>
      <c r="O543" s="20"/>
      <c r="P543" s="20"/>
      <c r="Q543" s="20"/>
      <c r="R543" s="21"/>
      <c r="S543" s="20"/>
      <c r="T543" s="22"/>
      <c r="U543" s="22"/>
      <c r="V543" s="23"/>
      <c r="W543" s="23"/>
      <c r="X543" s="16"/>
      <c r="Y543" s="16"/>
      <c r="Z543" s="24"/>
      <c r="AA543" s="16"/>
      <c r="AB543" s="16"/>
      <c r="AC543" s="16"/>
    </row>
    <row r="544">
      <c r="A544" s="16"/>
      <c r="B544" s="16"/>
      <c r="C544" s="16"/>
      <c r="D544" s="16"/>
      <c r="E544" s="16"/>
      <c r="F544" s="18"/>
      <c r="G544" s="16"/>
      <c r="H544" s="16"/>
      <c r="I544" s="16"/>
      <c r="J544" s="16"/>
      <c r="K544" s="16"/>
      <c r="L544" s="16"/>
      <c r="M544" s="16"/>
      <c r="N544" s="16"/>
      <c r="O544" s="20"/>
      <c r="P544" s="20"/>
      <c r="Q544" s="20"/>
      <c r="R544" s="21"/>
      <c r="S544" s="20"/>
      <c r="T544" s="22"/>
      <c r="U544" s="22"/>
      <c r="V544" s="23"/>
      <c r="W544" s="23"/>
      <c r="X544" s="16"/>
      <c r="Y544" s="16"/>
      <c r="Z544" s="24"/>
      <c r="AA544" s="16"/>
      <c r="AB544" s="16"/>
      <c r="AC544" s="16"/>
    </row>
    <row r="545">
      <c r="A545" s="16"/>
      <c r="B545" s="16"/>
      <c r="C545" s="16"/>
      <c r="D545" s="16"/>
      <c r="E545" s="16"/>
      <c r="F545" s="18"/>
      <c r="G545" s="16"/>
      <c r="H545" s="16"/>
      <c r="I545" s="16"/>
      <c r="J545" s="16"/>
      <c r="K545" s="16"/>
      <c r="L545" s="16"/>
      <c r="M545" s="16"/>
      <c r="N545" s="16"/>
      <c r="O545" s="20"/>
      <c r="P545" s="20"/>
      <c r="Q545" s="20"/>
      <c r="R545" s="21"/>
      <c r="S545" s="20"/>
      <c r="T545" s="22"/>
      <c r="U545" s="22"/>
      <c r="V545" s="23"/>
      <c r="W545" s="23"/>
      <c r="X545" s="16"/>
      <c r="Y545" s="16"/>
      <c r="Z545" s="24"/>
      <c r="AA545" s="16"/>
      <c r="AB545" s="16"/>
      <c r="AC545" s="16"/>
    </row>
    <row r="546">
      <c r="A546" s="16"/>
      <c r="B546" s="16"/>
      <c r="C546" s="16"/>
      <c r="D546" s="16"/>
      <c r="E546" s="16"/>
      <c r="F546" s="18"/>
      <c r="G546" s="16"/>
      <c r="H546" s="16"/>
      <c r="I546" s="16"/>
      <c r="J546" s="16"/>
      <c r="K546" s="16"/>
      <c r="L546" s="16"/>
      <c r="M546" s="16"/>
      <c r="N546" s="16"/>
      <c r="O546" s="20"/>
      <c r="P546" s="20"/>
      <c r="Q546" s="20"/>
      <c r="R546" s="21"/>
      <c r="S546" s="20"/>
      <c r="T546" s="22"/>
      <c r="U546" s="22"/>
      <c r="V546" s="23"/>
      <c r="W546" s="23"/>
      <c r="X546" s="16"/>
      <c r="Y546" s="16"/>
      <c r="Z546" s="24"/>
      <c r="AA546" s="16"/>
      <c r="AB546" s="16"/>
      <c r="AC546" s="16"/>
    </row>
    <row r="547">
      <c r="A547" s="16"/>
      <c r="B547" s="16"/>
      <c r="C547" s="16"/>
      <c r="D547" s="16"/>
      <c r="E547" s="16"/>
      <c r="F547" s="18"/>
      <c r="G547" s="16"/>
      <c r="H547" s="16"/>
      <c r="I547" s="16"/>
      <c r="J547" s="16"/>
      <c r="K547" s="16"/>
      <c r="L547" s="16"/>
      <c r="M547" s="16"/>
      <c r="N547" s="16"/>
      <c r="O547" s="20"/>
      <c r="P547" s="20"/>
      <c r="Q547" s="20"/>
      <c r="R547" s="21"/>
      <c r="S547" s="20"/>
      <c r="T547" s="22"/>
      <c r="U547" s="22"/>
      <c r="V547" s="23"/>
      <c r="W547" s="23"/>
      <c r="X547" s="16"/>
      <c r="Y547" s="16"/>
      <c r="Z547" s="24"/>
      <c r="AA547" s="16"/>
      <c r="AB547" s="16"/>
      <c r="AC547" s="16"/>
    </row>
    <row r="548">
      <c r="A548" s="16"/>
      <c r="B548" s="16"/>
      <c r="C548" s="16"/>
      <c r="D548" s="16"/>
      <c r="E548" s="16"/>
      <c r="F548" s="18"/>
      <c r="G548" s="16"/>
      <c r="H548" s="16"/>
      <c r="I548" s="16"/>
      <c r="J548" s="16"/>
      <c r="K548" s="16"/>
      <c r="L548" s="16"/>
      <c r="M548" s="16"/>
      <c r="N548" s="16"/>
      <c r="O548" s="20"/>
      <c r="P548" s="20"/>
      <c r="Q548" s="20"/>
      <c r="R548" s="21"/>
      <c r="S548" s="20"/>
      <c r="T548" s="22"/>
      <c r="U548" s="22"/>
      <c r="V548" s="23"/>
      <c r="W548" s="23"/>
      <c r="X548" s="16"/>
      <c r="Y548" s="16"/>
      <c r="Z548" s="24"/>
      <c r="AA548" s="16"/>
      <c r="AB548" s="16"/>
      <c r="AC548" s="16"/>
    </row>
    <row r="549">
      <c r="A549" s="16"/>
      <c r="B549" s="16"/>
      <c r="C549" s="16"/>
      <c r="D549" s="16"/>
      <c r="E549" s="16"/>
      <c r="F549" s="18"/>
      <c r="G549" s="16"/>
      <c r="H549" s="16"/>
      <c r="I549" s="16"/>
      <c r="J549" s="16"/>
      <c r="K549" s="16"/>
      <c r="L549" s="16"/>
      <c r="M549" s="16"/>
      <c r="N549" s="16"/>
      <c r="O549" s="20"/>
      <c r="P549" s="20"/>
      <c r="Q549" s="20"/>
      <c r="R549" s="21"/>
      <c r="S549" s="20"/>
      <c r="T549" s="22"/>
      <c r="U549" s="22"/>
      <c r="V549" s="23"/>
      <c r="W549" s="23"/>
      <c r="X549" s="16"/>
      <c r="Y549" s="16"/>
      <c r="Z549" s="24"/>
      <c r="AA549" s="16"/>
      <c r="AB549" s="16"/>
      <c r="AC549" s="16"/>
    </row>
    <row r="550">
      <c r="A550" s="16"/>
      <c r="B550" s="16"/>
      <c r="C550" s="16"/>
      <c r="D550" s="16"/>
      <c r="E550" s="16"/>
      <c r="F550" s="18"/>
      <c r="G550" s="16"/>
      <c r="H550" s="16"/>
      <c r="I550" s="16"/>
      <c r="J550" s="16"/>
      <c r="K550" s="16"/>
      <c r="L550" s="16"/>
      <c r="M550" s="16"/>
      <c r="N550" s="16"/>
      <c r="O550" s="20"/>
      <c r="P550" s="20"/>
      <c r="Q550" s="20"/>
      <c r="R550" s="21"/>
      <c r="S550" s="20"/>
      <c r="T550" s="22"/>
      <c r="U550" s="22"/>
      <c r="V550" s="23"/>
      <c r="W550" s="23"/>
      <c r="X550" s="16"/>
      <c r="Y550" s="16"/>
      <c r="Z550" s="24"/>
      <c r="AA550" s="16"/>
      <c r="AB550" s="16"/>
      <c r="AC550" s="16"/>
    </row>
    <row r="551">
      <c r="A551" s="16"/>
      <c r="B551" s="16"/>
      <c r="C551" s="16"/>
      <c r="D551" s="16"/>
      <c r="E551" s="16"/>
      <c r="F551" s="18"/>
      <c r="G551" s="16"/>
      <c r="H551" s="16"/>
      <c r="I551" s="16"/>
      <c r="J551" s="16"/>
      <c r="K551" s="16"/>
      <c r="L551" s="16"/>
      <c r="M551" s="16"/>
      <c r="N551" s="16"/>
      <c r="O551" s="20"/>
      <c r="P551" s="20"/>
      <c r="Q551" s="20"/>
      <c r="R551" s="21"/>
      <c r="S551" s="20"/>
      <c r="T551" s="22"/>
      <c r="U551" s="22"/>
      <c r="V551" s="23"/>
      <c r="W551" s="23"/>
      <c r="X551" s="16"/>
      <c r="Y551" s="16"/>
      <c r="Z551" s="24"/>
      <c r="AA551" s="16"/>
      <c r="AB551" s="16"/>
      <c r="AC551" s="16"/>
    </row>
    <row r="552">
      <c r="A552" s="16"/>
      <c r="B552" s="16"/>
      <c r="C552" s="16"/>
      <c r="D552" s="16"/>
      <c r="E552" s="16"/>
      <c r="F552" s="18"/>
      <c r="G552" s="16"/>
      <c r="H552" s="16"/>
      <c r="I552" s="16"/>
      <c r="J552" s="16"/>
      <c r="K552" s="16"/>
      <c r="L552" s="16"/>
      <c r="M552" s="16"/>
      <c r="N552" s="16"/>
      <c r="O552" s="20"/>
      <c r="P552" s="20"/>
      <c r="Q552" s="20"/>
      <c r="R552" s="21"/>
      <c r="S552" s="20"/>
      <c r="T552" s="22"/>
      <c r="U552" s="22"/>
      <c r="V552" s="23"/>
      <c r="W552" s="23"/>
      <c r="X552" s="16"/>
      <c r="Y552" s="16"/>
      <c r="Z552" s="24"/>
      <c r="AA552" s="16"/>
      <c r="AB552" s="16"/>
      <c r="AC552" s="16"/>
    </row>
    <row r="553">
      <c r="A553" s="16"/>
      <c r="B553" s="16"/>
      <c r="C553" s="16"/>
      <c r="D553" s="16"/>
      <c r="E553" s="16"/>
      <c r="F553" s="18"/>
      <c r="G553" s="16"/>
      <c r="H553" s="16"/>
      <c r="I553" s="16"/>
      <c r="J553" s="16"/>
      <c r="K553" s="16"/>
      <c r="L553" s="16"/>
      <c r="M553" s="16"/>
      <c r="N553" s="16"/>
      <c r="O553" s="20"/>
      <c r="P553" s="20"/>
      <c r="Q553" s="20"/>
      <c r="R553" s="21"/>
      <c r="S553" s="20"/>
      <c r="T553" s="22"/>
      <c r="U553" s="22"/>
      <c r="V553" s="23"/>
      <c r="W553" s="23"/>
      <c r="X553" s="16"/>
      <c r="Y553" s="16"/>
      <c r="Z553" s="24"/>
      <c r="AA553" s="16"/>
      <c r="AB553" s="16"/>
      <c r="AC553" s="16"/>
    </row>
    <row r="554">
      <c r="A554" s="16"/>
      <c r="B554" s="16"/>
      <c r="C554" s="16"/>
      <c r="D554" s="16"/>
      <c r="E554" s="16"/>
      <c r="F554" s="18"/>
      <c r="G554" s="16"/>
      <c r="H554" s="16"/>
      <c r="I554" s="16"/>
      <c r="J554" s="16"/>
      <c r="K554" s="16"/>
      <c r="L554" s="16"/>
      <c r="M554" s="16"/>
      <c r="N554" s="16"/>
      <c r="O554" s="20"/>
      <c r="P554" s="20"/>
      <c r="Q554" s="20"/>
      <c r="R554" s="21"/>
      <c r="S554" s="20"/>
      <c r="T554" s="22"/>
      <c r="U554" s="22"/>
      <c r="V554" s="23"/>
      <c r="W554" s="23"/>
      <c r="X554" s="16"/>
      <c r="Y554" s="16"/>
      <c r="Z554" s="24"/>
      <c r="AA554" s="16"/>
      <c r="AB554" s="16"/>
      <c r="AC554" s="16"/>
    </row>
    <row r="555">
      <c r="A555" s="16"/>
      <c r="B555" s="16"/>
      <c r="C555" s="16"/>
      <c r="D555" s="16"/>
      <c r="E555" s="16"/>
      <c r="F555" s="18"/>
      <c r="G555" s="16"/>
      <c r="H555" s="16"/>
      <c r="I555" s="16"/>
      <c r="J555" s="16"/>
      <c r="K555" s="16"/>
      <c r="L555" s="16"/>
      <c r="M555" s="16"/>
      <c r="N555" s="16"/>
      <c r="O555" s="20"/>
      <c r="P555" s="20"/>
      <c r="Q555" s="20"/>
      <c r="R555" s="21"/>
      <c r="S555" s="20"/>
      <c r="T555" s="22"/>
      <c r="U555" s="22"/>
      <c r="V555" s="23"/>
      <c r="W555" s="23"/>
      <c r="X555" s="16"/>
      <c r="Y555" s="16"/>
      <c r="Z555" s="24"/>
      <c r="AA555" s="16"/>
      <c r="AB555" s="16"/>
      <c r="AC555" s="16"/>
    </row>
    <row r="556">
      <c r="A556" s="16"/>
      <c r="B556" s="16"/>
      <c r="C556" s="16"/>
      <c r="D556" s="16"/>
      <c r="E556" s="16"/>
      <c r="F556" s="18"/>
      <c r="G556" s="16"/>
      <c r="H556" s="16"/>
      <c r="I556" s="16"/>
      <c r="J556" s="16"/>
      <c r="K556" s="16"/>
      <c r="L556" s="16"/>
      <c r="M556" s="16"/>
      <c r="N556" s="16"/>
      <c r="O556" s="20"/>
      <c r="P556" s="20"/>
      <c r="Q556" s="20"/>
      <c r="R556" s="21"/>
      <c r="S556" s="20"/>
      <c r="T556" s="22"/>
      <c r="U556" s="22"/>
      <c r="V556" s="23"/>
      <c r="W556" s="23"/>
      <c r="X556" s="16"/>
      <c r="Y556" s="16"/>
      <c r="Z556" s="24"/>
      <c r="AA556" s="16"/>
      <c r="AB556" s="16"/>
      <c r="AC556" s="16"/>
    </row>
    <row r="557">
      <c r="A557" s="16"/>
      <c r="B557" s="16"/>
      <c r="C557" s="16"/>
      <c r="D557" s="16"/>
      <c r="E557" s="16"/>
      <c r="F557" s="18"/>
      <c r="G557" s="16"/>
      <c r="H557" s="16"/>
      <c r="I557" s="16"/>
      <c r="J557" s="16"/>
      <c r="K557" s="16"/>
      <c r="L557" s="16"/>
      <c r="M557" s="16"/>
      <c r="N557" s="16"/>
      <c r="O557" s="20"/>
      <c r="P557" s="20"/>
      <c r="Q557" s="20"/>
      <c r="R557" s="21"/>
      <c r="S557" s="20"/>
      <c r="T557" s="22"/>
      <c r="U557" s="22"/>
      <c r="V557" s="23"/>
      <c r="W557" s="23"/>
      <c r="X557" s="16"/>
      <c r="Y557" s="16"/>
      <c r="Z557" s="24"/>
      <c r="AA557" s="16"/>
      <c r="AB557" s="16"/>
      <c r="AC557" s="16"/>
    </row>
    <row r="558">
      <c r="A558" s="16"/>
      <c r="B558" s="16"/>
      <c r="C558" s="16"/>
      <c r="D558" s="16"/>
      <c r="E558" s="16"/>
      <c r="F558" s="18"/>
      <c r="G558" s="16"/>
      <c r="H558" s="16"/>
      <c r="I558" s="16"/>
      <c r="J558" s="16"/>
      <c r="K558" s="16"/>
      <c r="L558" s="16"/>
      <c r="M558" s="16"/>
      <c r="N558" s="16"/>
      <c r="O558" s="20"/>
      <c r="P558" s="20"/>
      <c r="Q558" s="20"/>
      <c r="R558" s="21"/>
      <c r="S558" s="20"/>
      <c r="T558" s="22"/>
      <c r="U558" s="22"/>
      <c r="V558" s="23"/>
      <c r="W558" s="23"/>
      <c r="X558" s="16"/>
      <c r="Y558" s="16"/>
      <c r="Z558" s="24"/>
      <c r="AA558" s="16"/>
      <c r="AB558" s="16"/>
      <c r="AC558" s="16"/>
    </row>
    <row r="559">
      <c r="A559" s="16"/>
      <c r="B559" s="16"/>
      <c r="C559" s="16"/>
      <c r="D559" s="16"/>
      <c r="E559" s="16"/>
      <c r="F559" s="18"/>
      <c r="G559" s="16"/>
      <c r="H559" s="16"/>
      <c r="I559" s="16"/>
      <c r="J559" s="16"/>
      <c r="K559" s="16"/>
      <c r="L559" s="16"/>
      <c r="M559" s="16"/>
      <c r="N559" s="16"/>
      <c r="O559" s="20"/>
      <c r="P559" s="20"/>
      <c r="Q559" s="20"/>
      <c r="R559" s="21"/>
      <c r="S559" s="20"/>
      <c r="T559" s="22"/>
      <c r="U559" s="22"/>
      <c r="V559" s="23"/>
      <c r="W559" s="23"/>
      <c r="X559" s="16"/>
      <c r="Y559" s="16"/>
      <c r="Z559" s="24"/>
      <c r="AA559" s="16"/>
      <c r="AB559" s="16"/>
      <c r="AC559" s="16"/>
    </row>
    <row r="560">
      <c r="A560" s="16"/>
      <c r="B560" s="16"/>
      <c r="C560" s="16"/>
      <c r="D560" s="16"/>
      <c r="E560" s="16"/>
      <c r="F560" s="18"/>
      <c r="G560" s="16"/>
      <c r="H560" s="16"/>
      <c r="I560" s="16"/>
      <c r="J560" s="16"/>
      <c r="K560" s="16"/>
      <c r="L560" s="16"/>
      <c r="M560" s="16"/>
      <c r="N560" s="16"/>
      <c r="O560" s="20"/>
      <c r="P560" s="20"/>
      <c r="Q560" s="20"/>
      <c r="R560" s="21"/>
      <c r="S560" s="20"/>
      <c r="T560" s="22"/>
      <c r="U560" s="22"/>
      <c r="V560" s="23"/>
      <c r="W560" s="23"/>
      <c r="X560" s="16"/>
      <c r="Y560" s="16"/>
      <c r="Z560" s="24"/>
      <c r="AA560" s="16"/>
      <c r="AB560" s="16"/>
      <c r="AC560" s="16"/>
    </row>
    <row r="561">
      <c r="A561" s="16"/>
      <c r="B561" s="16"/>
      <c r="C561" s="16"/>
      <c r="D561" s="16"/>
      <c r="E561" s="16"/>
      <c r="F561" s="18"/>
      <c r="G561" s="16"/>
      <c r="H561" s="16"/>
      <c r="I561" s="16"/>
      <c r="J561" s="16"/>
      <c r="K561" s="16"/>
      <c r="L561" s="16"/>
      <c r="M561" s="16"/>
      <c r="N561" s="16"/>
      <c r="O561" s="20"/>
      <c r="P561" s="20"/>
      <c r="Q561" s="20"/>
      <c r="R561" s="21"/>
      <c r="S561" s="20"/>
      <c r="T561" s="22"/>
      <c r="U561" s="22"/>
      <c r="V561" s="23"/>
      <c r="W561" s="23"/>
      <c r="X561" s="16"/>
      <c r="Y561" s="16"/>
      <c r="Z561" s="24"/>
      <c r="AA561" s="16"/>
      <c r="AB561" s="16"/>
      <c r="AC561" s="16"/>
    </row>
    <row r="562">
      <c r="A562" s="16"/>
      <c r="B562" s="16"/>
      <c r="C562" s="16"/>
      <c r="D562" s="16"/>
      <c r="E562" s="16"/>
      <c r="F562" s="18"/>
      <c r="G562" s="16"/>
      <c r="H562" s="16"/>
      <c r="I562" s="16"/>
      <c r="J562" s="16"/>
      <c r="K562" s="16"/>
      <c r="L562" s="16"/>
      <c r="M562" s="16"/>
      <c r="N562" s="16"/>
      <c r="O562" s="20"/>
      <c r="P562" s="20"/>
      <c r="Q562" s="20"/>
      <c r="R562" s="21"/>
      <c r="S562" s="20"/>
      <c r="T562" s="22"/>
      <c r="U562" s="22"/>
      <c r="V562" s="23"/>
      <c r="W562" s="23"/>
      <c r="X562" s="16"/>
      <c r="Y562" s="16"/>
      <c r="Z562" s="24"/>
      <c r="AA562" s="16"/>
      <c r="AB562" s="16"/>
      <c r="AC562" s="16"/>
    </row>
    <row r="563">
      <c r="A563" s="16"/>
      <c r="B563" s="16"/>
      <c r="C563" s="16"/>
      <c r="D563" s="16"/>
      <c r="E563" s="16"/>
      <c r="F563" s="18"/>
      <c r="G563" s="16"/>
      <c r="H563" s="16"/>
      <c r="I563" s="16"/>
      <c r="J563" s="16"/>
      <c r="K563" s="16"/>
      <c r="L563" s="16"/>
      <c r="M563" s="16"/>
      <c r="N563" s="16"/>
      <c r="O563" s="20"/>
      <c r="P563" s="20"/>
      <c r="Q563" s="20"/>
      <c r="R563" s="21"/>
      <c r="S563" s="20"/>
      <c r="T563" s="22"/>
      <c r="U563" s="22"/>
      <c r="V563" s="23"/>
      <c r="W563" s="23"/>
      <c r="X563" s="16"/>
      <c r="Y563" s="16"/>
      <c r="Z563" s="24"/>
      <c r="AA563" s="16"/>
      <c r="AB563" s="16"/>
      <c r="AC563" s="16"/>
    </row>
    <row r="564">
      <c r="A564" s="16"/>
      <c r="B564" s="16"/>
      <c r="C564" s="16"/>
      <c r="D564" s="16"/>
      <c r="E564" s="16"/>
      <c r="F564" s="18"/>
      <c r="G564" s="16"/>
      <c r="H564" s="16"/>
      <c r="I564" s="16"/>
      <c r="J564" s="16"/>
      <c r="K564" s="16"/>
      <c r="L564" s="16"/>
      <c r="M564" s="16"/>
      <c r="N564" s="16"/>
      <c r="O564" s="20"/>
      <c r="P564" s="20"/>
      <c r="Q564" s="20"/>
      <c r="R564" s="21"/>
      <c r="S564" s="20"/>
      <c r="T564" s="22"/>
      <c r="U564" s="22"/>
      <c r="V564" s="23"/>
      <c r="W564" s="23"/>
      <c r="X564" s="16"/>
      <c r="Y564" s="16"/>
      <c r="Z564" s="24"/>
      <c r="AA564" s="16"/>
      <c r="AB564" s="16"/>
      <c r="AC564" s="16"/>
    </row>
    <row r="565">
      <c r="A565" s="16"/>
      <c r="B565" s="16"/>
      <c r="C565" s="16"/>
      <c r="D565" s="16"/>
      <c r="E565" s="16"/>
      <c r="F565" s="18"/>
      <c r="G565" s="16"/>
      <c r="H565" s="16"/>
      <c r="I565" s="16"/>
      <c r="J565" s="16"/>
      <c r="K565" s="16"/>
      <c r="L565" s="16"/>
      <c r="M565" s="16"/>
      <c r="N565" s="16"/>
      <c r="O565" s="20"/>
      <c r="P565" s="20"/>
      <c r="Q565" s="20"/>
      <c r="R565" s="21"/>
      <c r="S565" s="20"/>
      <c r="T565" s="22"/>
      <c r="U565" s="22"/>
      <c r="V565" s="23"/>
      <c r="W565" s="23"/>
      <c r="X565" s="16"/>
      <c r="Y565" s="16"/>
      <c r="Z565" s="24"/>
      <c r="AA565" s="16"/>
      <c r="AB565" s="16"/>
      <c r="AC565" s="16"/>
    </row>
    <row r="566">
      <c r="A566" s="16"/>
      <c r="B566" s="16"/>
      <c r="C566" s="16"/>
      <c r="D566" s="16"/>
      <c r="E566" s="16"/>
      <c r="F566" s="18"/>
      <c r="G566" s="16"/>
      <c r="H566" s="16"/>
      <c r="I566" s="16"/>
      <c r="J566" s="16"/>
      <c r="K566" s="16"/>
      <c r="L566" s="16"/>
      <c r="M566" s="16"/>
      <c r="N566" s="16"/>
      <c r="O566" s="20"/>
      <c r="P566" s="20"/>
      <c r="Q566" s="20"/>
      <c r="R566" s="21"/>
      <c r="S566" s="20"/>
      <c r="T566" s="22"/>
      <c r="U566" s="22"/>
      <c r="V566" s="23"/>
      <c r="W566" s="23"/>
      <c r="X566" s="16"/>
      <c r="Y566" s="16"/>
      <c r="Z566" s="24"/>
      <c r="AA566" s="16"/>
      <c r="AB566" s="16"/>
      <c r="AC566" s="16"/>
    </row>
    <row r="567">
      <c r="A567" s="16"/>
      <c r="B567" s="16"/>
      <c r="C567" s="16"/>
      <c r="D567" s="16"/>
      <c r="E567" s="16"/>
      <c r="F567" s="18"/>
      <c r="G567" s="16"/>
      <c r="H567" s="16"/>
      <c r="I567" s="16"/>
      <c r="J567" s="16"/>
      <c r="K567" s="16"/>
      <c r="L567" s="16"/>
      <c r="M567" s="16"/>
      <c r="N567" s="16"/>
      <c r="O567" s="20"/>
      <c r="P567" s="20"/>
      <c r="Q567" s="20"/>
      <c r="R567" s="21"/>
      <c r="S567" s="20"/>
      <c r="T567" s="22"/>
      <c r="U567" s="22"/>
      <c r="V567" s="23"/>
      <c r="W567" s="23"/>
      <c r="X567" s="16"/>
      <c r="Y567" s="16"/>
      <c r="Z567" s="24"/>
      <c r="AA567" s="16"/>
      <c r="AB567" s="16"/>
      <c r="AC567" s="16"/>
    </row>
    <row r="568">
      <c r="A568" s="16"/>
      <c r="B568" s="16"/>
      <c r="C568" s="16"/>
      <c r="D568" s="16"/>
      <c r="E568" s="16"/>
      <c r="F568" s="18"/>
      <c r="G568" s="16"/>
      <c r="H568" s="16"/>
      <c r="I568" s="16"/>
      <c r="J568" s="16"/>
      <c r="K568" s="16"/>
      <c r="L568" s="16"/>
      <c r="M568" s="16"/>
      <c r="N568" s="16"/>
      <c r="O568" s="20"/>
      <c r="P568" s="20"/>
      <c r="Q568" s="20"/>
      <c r="R568" s="21"/>
      <c r="S568" s="20"/>
      <c r="T568" s="22"/>
      <c r="U568" s="22"/>
      <c r="V568" s="23"/>
      <c r="W568" s="23"/>
      <c r="X568" s="16"/>
      <c r="Y568" s="16"/>
      <c r="Z568" s="24"/>
      <c r="AA568" s="16"/>
      <c r="AB568" s="16"/>
      <c r="AC568" s="16"/>
    </row>
    <row r="569">
      <c r="A569" s="16"/>
      <c r="B569" s="16"/>
      <c r="C569" s="16"/>
      <c r="D569" s="16"/>
      <c r="E569" s="16"/>
      <c r="F569" s="18"/>
      <c r="G569" s="16"/>
      <c r="H569" s="16"/>
      <c r="I569" s="16"/>
      <c r="J569" s="16"/>
      <c r="K569" s="16"/>
      <c r="L569" s="16"/>
      <c r="M569" s="16"/>
      <c r="N569" s="16"/>
      <c r="O569" s="20"/>
      <c r="P569" s="20"/>
      <c r="Q569" s="20"/>
      <c r="R569" s="21"/>
      <c r="S569" s="20"/>
      <c r="T569" s="22"/>
      <c r="U569" s="22"/>
      <c r="V569" s="23"/>
      <c r="W569" s="23"/>
      <c r="X569" s="16"/>
      <c r="Y569" s="16"/>
      <c r="Z569" s="24"/>
      <c r="AA569" s="16"/>
      <c r="AB569" s="16"/>
      <c r="AC569" s="16"/>
    </row>
    <row r="570">
      <c r="A570" s="16"/>
      <c r="B570" s="16"/>
      <c r="C570" s="16"/>
      <c r="D570" s="16"/>
      <c r="E570" s="16"/>
      <c r="F570" s="18"/>
      <c r="G570" s="16"/>
      <c r="H570" s="16"/>
      <c r="I570" s="16"/>
      <c r="J570" s="16"/>
      <c r="K570" s="16"/>
      <c r="L570" s="16"/>
      <c r="M570" s="16"/>
      <c r="N570" s="16"/>
      <c r="O570" s="20"/>
      <c r="P570" s="20"/>
      <c r="Q570" s="20"/>
      <c r="R570" s="21"/>
      <c r="S570" s="20"/>
      <c r="T570" s="22"/>
      <c r="U570" s="22"/>
      <c r="V570" s="23"/>
      <c r="W570" s="23"/>
      <c r="X570" s="16"/>
      <c r="Y570" s="16"/>
      <c r="Z570" s="24"/>
      <c r="AA570" s="16"/>
      <c r="AB570" s="16"/>
      <c r="AC570" s="16"/>
    </row>
    <row r="571">
      <c r="A571" s="16"/>
      <c r="B571" s="16"/>
      <c r="C571" s="16"/>
      <c r="D571" s="16"/>
      <c r="E571" s="16"/>
      <c r="F571" s="18"/>
      <c r="G571" s="16"/>
      <c r="H571" s="16"/>
      <c r="I571" s="16"/>
      <c r="J571" s="16"/>
      <c r="K571" s="16"/>
      <c r="L571" s="16"/>
      <c r="M571" s="16"/>
      <c r="N571" s="16"/>
      <c r="O571" s="20"/>
      <c r="P571" s="20"/>
      <c r="Q571" s="20"/>
      <c r="R571" s="21"/>
      <c r="S571" s="20"/>
      <c r="T571" s="22"/>
      <c r="U571" s="22"/>
      <c r="V571" s="23"/>
      <c r="W571" s="23"/>
      <c r="X571" s="16"/>
      <c r="Y571" s="16"/>
      <c r="Z571" s="24"/>
      <c r="AA571" s="16"/>
      <c r="AB571" s="16"/>
      <c r="AC571" s="16"/>
    </row>
    <row r="572">
      <c r="A572" s="16"/>
      <c r="B572" s="16"/>
      <c r="C572" s="16"/>
      <c r="D572" s="16"/>
      <c r="E572" s="16"/>
      <c r="F572" s="18"/>
      <c r="G572" s="16"/>
      <c r="H572" s="16"/>
      <c r="I572" s="16"/>
      <c r="J572" s="16"/>
      <c r="K572" s="16"/>
      <c r="L572" s="16"/>
      <c r="M572" s="16"/>
      <c r="N572" s="16"/>
      <c r="O572" s="20"/>
      <c r="P572" s="20"/>
      <c r="Q572" s="20"/>
      <c r="R572" s="21"/>
      <c r="S572" s="20"/>
      <c r="T572" s="22"/>
      <c r="U572" s="22"/>
      <c r="V572" s="23"/>
      <c r="W572" s="23"/>
      <c r="X572" s="16"/>
      <c r="Y572" s="16"/>
      <c r="Z572" s="24"/>
      <c r="AA572" s="16"/>
      <c r="AB572" s="16"/>
      <c r="AC572" s="16"/>
    </row>
    <row r="573">
      <c r="A573" s="16"/>
      <c r="B573" s="16"/>
      <c r="C573" s="16"/>
      <c r="D573" s="16"/>
      <c r="E573" s="16"/>
      <c r="F573" s="18"/>
      <c r="G573" s="16"/>
      <c r="H573" s="16"/>
      <c r="I573" s="16"/>
      <c r="J573" s="16"/>
      <c r="K573" s="16"/>
      <c r="L573" s="16"/>
      <c r="M573" s="16"/>
      <c r="N573" s="16"/>
      <c r="O573" s="20"/>
      <c r="P573" s="20"/>
      <c r="Q573" s="20"/>
      <c r="R573" s="21"/>
      <c r="S573" s="20"/>
      <c r="T573" s="22"/>
      <c r="U573" s="22"/>
      <c r="V573" s="23"/>
      <c r="W573" s="23"/>
      <c r="X573" s="16"/>
      <c r="Y573" s="16"/>
      <c r="Z573" s="24"/>
      <c r="AA573" s="16"/>
      <c r="AB573" s="16"/>
      <c r="AC573" s="16"/>
    </row>
    <row r="574">
      <c r="A574" s="16"/>
      <c r="B574" s="16"/>
      <c r="C574" s="16"/>
      <c r="D574" s="16"/>
      <c r="E574" s="16"/>
      <c r="F574" s="18"/>
      <c r="G574" s="16"/>
      <c r="H574" s="16"/>
      <c r="I574" s="16"/>
      <c r="J574" s="16"/>
      <c r="K574" s="16"/>
      <c r="L574" s="16"/>
      <c r="M574" s="16"/>
      <c r="N574" s="16"/>
      <c r="O574" s="20"/>
      <c r="P574" s="20"/>
      <c r="Q574" s="20"/>
      <c r="R574" s="21"/>
      <c r="S574" s="20"/>
      <c r="T574" s="22"/>
      <c r="U574" s="22"/>
      <c r="V574" s="23"/>
      <c r="W574" s="23"/>
      <c r="X574" s="16"/>
      <c r="Y574" s="16"/>
      <c r="Z574" s="24"/>
      <c r="AA574" s="16"/>
      <c r="AB574" s="16"/>
      <c r="AC574" s="16"/>
    </row>
    <row r="575">
      <c r="A575" s="16"/>
      <c r="B575" s="16"/>
      <c r="C575" s="16"/>
      <c r="D575" s="16"/>
      <c r="E575" s="16"/>
      <c r="F575" s="18"/>
      <c r="G575" s="16"/>
      <c r="H575" s="16"/>
      <c r="I575" s="16"/>
      <c r="J575" s="16"/>
      <c r="K575" s="16"/>
      <c r="L575" s="16"/>
      <c r="M575" s="16"/>
      <c r="N575" s="16"/>
      <c r="O575" s="20"/>
      <c r="P575" s="20"/>
      <c r="Q575" s="20"/>
      <c r="R575" s="21"/>
      <c r="S575" s="20"/>
      <c r="T575" s="22"/>
      <c r="U575" s="22"/>
      <c r="V575" s="23"/>
      <c r="W575" s="23"/>
      <c r="X575" s="16"/>
      <c r="Y575" s="16"/>
      <c r="Z575" s="24"/>
      <c r="AA575" s="16"/>
      <c r="AB575" s="16"/>
      <c r="AC575" s="16"/>
    </row>
    <row r="576">
      <c r="A576" s="16"/>
      <c r="B576" s="16"/>
      <c r="C576" s="16"/>
      <c r="D576" s="16"/>
      <c r="E576" s="16"/>
      <c r="F576" s="18"/>
      <c r="G576" s="16"/>
      <c r="H576" s="16"/>
      <c r="I576" s="16"/>
      <c r="J576" s="16"/>
      <c r="K576" s="16"/>
      <c r="L576" s="16"/>
      <c r="M576" s="16"/>
      <c r="N576" s="16"/>
      <c r="O576" s="20"/>
      <c r="P576" s="20"/>
      <c r="Q576" s="20"/>
      <c r="R576" s="21"/>
      <c r="S576" s="20"/>
      <c r="T576" s="22"/>
      <c r="U576" s="22"/>
      <c r="V576" s="23"/>
      <c r="W576" s="23"/>
      <c r="X576" s="16"/>
      <c r="Y576" s="16"/>
      <c r="Z576" s="24"/>
      <c r="AA576" s="16"/>
      <c r="AB576" s="16"/>
      <c r="AC576" s="16"/>
    </row>
    <row r="577">
      <c r="A577" s="16"/>
      <c r="B577" s="16"/>
      <c r="C577" s="16"/>
      <c r="D577" s="16"/>
      <c r="E577" s="16"/>
      <c r="F577" s="18"/>
      <c r="G577" s="16"/>
      <c r="H577" s="16"/>
      <c r="I577" s="16"/>
      <c r="J577" s="16"/>
      <c r="K577" s="16"/>
      <c r="L577" s="16"/>
      <c r="M577" s="16"/>
      <c r="N577" s="16"/>
      <c r="O577" s="20"/>
      <c r="P577" s="20"/>
      <c r="Q577" s="20"/>
      <c r="R577" s="21"/>
      <c r="S577" s="20"/>
      <c r="T577" s="22"/>
      <c r="U577" s="22"/>
      <c r="V577" s="23"/>
      <c r="W577" s="23"/>
      <c r="X577" s="16"/>
      <c r="Y577" s="16"/>
      <c r="Z577" s="24"/>
      <c r="AA577" s="16"/>
      <c r="AB577" s="16"/>
      <c r="AC577" s="16"/>
    </row>
    <row r="578">
      <c r="A578" s="16"/>
      <c r="B578" s="16"/>
      <c r="C578" s="16"/>
      <c r="D578" s="16"/>
      <c r="E578" s="16"/>
      <c r="F578" s="18"/>
      <c r="G578" s="16"/>
      <c r="H578" s="16"/>
      <c r="I578" s="16"/>
      <c r="J578" s="16"/>
      <c r="K578" s="16"/>
      <c r="L578" s="16"/>
      <c r="M578" s="16"/>
      <c r="N578" s="16"/>
      <c r="O578" s="20"/>
      <c r="P578" s="20"/>
      <c r="Q578" s="20"/>
      <c r="R578" s="21"/>
      <c r="S578" s="20"/>
      <c r="T578" s="22"/>
      <c r="U578" s="22"/>
      <c r="V578" s="23"/>
      <c r="W578" s="23"/>
      <c r="X578" s="16"/>
      <c r="Y578" s="16"/>
      <c r="Z578" s="24"/>
      <c r="AA578" s="16"/>
      <c r="AB578" s="16"/>
      <c r="AC578" s="16"/>
    </row>
    <row r="579">
      <c r="A579" s="16"/>
      <c r="B579" s="16"/>
      <c r="C579" s="16"/>
      <c r="D579" s="16"/>
      <c r="E579" s="16"/>
      <c r="F579" s="18"/>
      <c r="G579" s="16"/>
      <c r="H579" s="16"/>
      <c r="I579" s="16"/>
      <c r="J579" s="16"/>
      <c r="K579" s="16"/>
      <c r="L579" s="16"/>
      <c r="M579" s="16"/>
      <c r="N579" s="16"/>
      <c r="O579" s="20"/>
      <c r="P579" s="20"/>
      <c r="Q579" s="20"/>
      <c r="R579" s="21"/>
      <c r="S579" s="20"/>
      <c r="T579" s="22"/>
      <c r="U579" s="22"/>
      <c r="V579" s="23"/>
      <c r="W579" s="23"/>
      <c r="X579" s="16"/>
      <c r="Y579" s="16"/>
      <c r="Z579" s="24"/>
      <c r="AA579" s="16"/>
      <c r="AB579" s="16"/>
      <c r="AC579" s="16"/>
    </row>
    <row r="580">
      <c r="A580" s="16"/>
      <c r="B580" s="16"/>
      <c r="C580" s="16"/>
      <c r="D580" s="16"/>
      <c r="E580" s="16"/>
      <c r="F580" s="18"/>
      <c r="G580" s="16"/>
      <c r="H580" s="16"/>
      <c r="I580" s="16"/>
      <c r="J580" s="16"/>
      <c r="K580" s="16"/>
      <c r="L580" s="16"/>
      <c r="M580" s="16"/>
      <c r="N580" s="16"/>
      <c r="O580" s="20"/>
      <c r="P580" s="20"/>
      <c r="Q580" s="20"/>
      <c r="R580" s="21"/>
      <c r="S580" s="20"/>
      <c r="T580" s="22"/>
      <c r="U580" s="22"/>
      <c r="V580" s="23"/>
      <c r="W580" s="23"/>
      <c r="X580" s="16"/>
      <c r="Y580" s="16"/>
      <c r="Z580" s="24"/>
      <c r="AA580" s="16"/>
      <c r="AB580" s="16"/>
      <c r="AC580" s="16"/>
    </row>
    <row r="581">
      <c r="A581" s="16"/>
      <c r="B581" s="16"/>
      <c r="C581" s="16"/>
      <c r="D581" s="16"/>
      <c r="E581" s="16"/>
      <c r="F581" s="18"/>
      <c r="G581" s="16"/>
      <c r="H581" s="16"/>
      <c r="I581" s="16"/>
      <c r="J581" s="16"/>
      <c r="K581" s="16"/>
      <c r="L581" s="16"/>
      <c r="M581" s="16"/>
      <c r="N581" s="16"/>
      <c r="O581" s="20"/>
      <c r="P581" s="20"/>
      <c r="Q581" s="20"/>
      <c r="R581" s="21"/>
      <c r="S581" s="20"/>
      <c r="T581" s="22"/>
      <c r="U581" s="22"/>
      <c r="V581" s="23"/>
      <c r="W581" s="23"/>
      <c r="X581" s="16"/>
      <c r="Y581" s="16"/>
      <c r="Z581" s="24"/>
      <c r="AA581" s="16"/>
      <c r="AB581" s="16"/>
      <c r="AC581" s="16"/>
    </row>
    <row r="582">
      <c r="A582" s="16"/>
      <c r="B582" s="16"/>
      <c r="C582" s="16"/>
      <c r="D582" s="16"/>
      <c r="E582" s="16"/>
      <c r="F582" s="18"/>
      <c r="G582" s="16"/>
      <c r="H582" s="16"/>
      <c r="I582" s="16"/>
      <c r="J582" s="16"/>
      <c r="K582" s="16"/>
      <c r="L582" s="16"/>
      <c r="M582" s="16"/>
      <c r="N582" s="16"/>
      <c r="O582" s="20"/>
      <c r="P582" s="20"/>
      <c r="Q582" s="20"/>
      <c r="R582" s="21"/>
      <c r="S582" s="20"/>
      <c r="T582" s="22"/>
      <c r="U582" s="22"/>
      <c r="V582" s="23"/>
      <c r="W582" s="23"/>
      <c r="X582" s="16"/>
      <c r="Y582" s="16"/>
      <c r="Z582" s="24"/>
      <c r="AA582" s="16"/>
      <c r="AB582" s="16"/>
      <c r="AC582" s="16"/>
    </row>
    <row r="583">
      <c r="A583" s="16"/>
      <c r="B583" s="16"/>
      <c r="C583" s="16"/>
      <c r="D583" s="16"/>
      <c r="E583" s="16"/>
      <c r="F583" s="18"/>
      <c r="G583" s="16"/>
      <c r="H583" s="16"/>
      <c r="I583" s="16"/>
      <c r="J583" s="16"/>
      <c r="K583" s="16"/>
      <c r="L583" s="16"/>
      <c r="M583" s="16"/>
      <c r="N583" s="16"/>
      <c r="O583" s="20"/>
      <c r="P583" s="20"/>
      <c r="Q583" s="20"/>
      <c r="R583" s="21"/>
      <c r="S583" s="20"/>
      <c r="T583" s="22"/>
      <c r="U583" s="22"/>
      <c r="V583" s="23"/>
      <c r="W583" s="23"/>
      <c r="X583" s="16"/>
      <c r="Y583" s="16"/>
      <c r="Z583" s="24"/>
      <c r="AA583" s="16"/>
      <c r="AB583" s="16"/>
      <c r="AC583" s="16"/>
    </row>
    <row r="584">
      <c r="A584" s="16"/>
      <c r="B584" s="16"/>
      <c r="C584" s="16"/>
      <c r="D584" s="16"/>
      <c r="E584" s="16"/>
      <c r="F584" s="18"/>
      <c r="G584" s="16"/>
      <c r="H584" s="16"/>
      <c r="I584" s="16"/>
      <c r="J584" s="16"/>
      <c r="K584" s="16"/>
      <c r="L584" s="16"/>
      <c r="M584" s="16"/>
      <c r="N584" s="16"/>
      <c r="O584" s="20"/>
      <c r="P584" s="20"/>
      <c r="Q584" s="20"/>
      <c r="R584" s="21"/>
      <c r="S584" s="20"/>
      <c r="T584" s="22"/>
      <c r="U584" s="22"/>
      <c r="V584" s="23"/>
      <c r="W584" s="23"/>
      <c r="X584" s="16"/>
      <c r="Y584" s="16"/>
      <c r="Z584" s="24"/>
      <c r="AA584" s="16"/>
      <c r="AB584" s="16"/>
      <c r="AC584" s="16"/>
    </row>
    <row r="585">
      <c r="A585" s="16"/>
      <c r="B585" s="16"/>
      <c r="C585" s="16"/>
      <c r="D585" s="16"/>
      <c r="E585" s="16"/>
      <c r="F585" s="18"/>
      <c r="G585" s="16"/>
      <c r="H585" s="16"/>
      <c r="I585" s="16"/>
      <c r="J585" s="16"/>
      <c r="K585" s="16"/>
      <c r="L585" s="16"/>
      <c r="M585" s="16"/>
      <c r="N585" s="16"/>
      <c r="O585" s="20"/>
      <c r="P585" s="20"/>
      <c r="Q585" s="20"/>
      <c r="R585" s="21"/>
      <c r="S585" s="20"/>
      <c r="T585" s="22"/>
      <c r="U585" s="22"/>
      <c r="V585" s="23"/>
      <c r="W585" s="23"/>
      <c r="X585" s="16"/>
      <c r="Y585" s="16"/>
      <c r="Z585" s="24"/>
      <c r="AA585" s="16"/>
      <c r="AB585" s="16"/>
      <c r="AC585" s="16"/>
    </row>
    <row r="586">
      <c r="A586" s="16"/>
      <c r="B586" s="16"/>
      <c r="C586" s="16"/>
      <c r="D586" s="16"/>
      <c r="E586" s="16"/>
      <c r="F586" s="18"/>
      <c r="G586" s="16"/>
      <c r="H586" s="16"/>
      <c r="I586" s="16"/>
      <c r="J586" s="16"/>
      <c r="K586" s="16"/>
      <c r="L586" s="16"/>
      <c r="M586" s="16"/>
      <c r="N586" s="16"/>
      <c r="O586" s="20"/>
      <c r="P586" s="20"/>
      <c r="Q586" s="20"/>
      <c r="R586" s="21"/>
      <c r="S586" s="20"/>
      <c r="T586" s="22"/>
      <c r="U586" s="22"/>
      <c r="V586" s="23"/>
      <c r="W586" s="23"/>
      <c r="X586" s="16"/>
      <c r="Y586" s="16"/>
      <c r="Z586" s="24"/>
      <c r="AA586" s="16"/>
      <c r="AB586" s="16"/>
      <c r="AC586" s="16"/>
    </row>
    <row r="587">
      <c r="A587" s="16"/>
      <c r="B587" s="16"/>
      <c r="C587" s="16"/>
      <c r="D587" s="16"/>
      <c r="E587" s="16"/>
      <c r="F587" s="18"/>
      <c r="G587" s="16"/>
      <c r="H587" s="16"/>
      <c r="I587" s="16"/>
      <c r="J587" s="16"/>
      <c r="K587" s="16"/>
      <c r="L587" s="16"/>
      <c r="M587" s="16"/>
      <c r="N587" s="16"/>
      <c r="O587" s="20"/>
      <c r="P587" s="20"/>
      <c r="Q587" s="20"/>
      <c r="R587" s="21"/>
      <c r="S587" s="20"/>
      <c r="T587" s="22"/>
      <c r="U587" s="22"/>
      <c r="V587" s="23"/>
      <c r="W587" s="23"/>
      <c r="X587" s="16"/>
      <c r="Y587" s="16"/>
      <c r="Z587" s="24"/>
      <c r="AA587" s="16"/>
      <c r="AB587" s="16"/>
      <c r="AC587" s="16"/>
    </row>
    <row r="588">
      <c r="A588" s="16"/>
      <c r="B588" s="16"/>
      <c r="C588" s="16"/>
      <c r="D588" s="16"/>
      <c r="E588" s="16"/>
      <c r="F588" s="18"/>
      <c r="G588" s="16"/>
      <c r="H588" s="16"/>
      <c r="I588" s="16"/>
      <c r="J588" s="16"/>
      <c r="K588" s="16"/>
      <c r="L588" s="16"/>
      <c r="M588" s="16"/>
      <c r="N588" s="16"/>
      <c r="O588" s="20"/>
      <c r="P588" s="20"/>
      <c r="Q588" s="20"/>
      <c r="R588" s="21"/>
      <c r="S588" s="20"/>
      <c r="T588" s="22"/>
      <c r="U588" s="22"/>
      <c r="V588" s="23"/>
      <c r="W588" s="23"/>
      <c r="X588" s="16"/>
      <c r="Y588" s="16"/>
      <c r="Z588" s="24"/>
      <c r="AA588" s="16"/>
      <c r="AB588" s="16"/>
      <c r="AC588" s="16"/>
    </row>
    <row r="589">
      <c r="A589" s="16"/>
      <c r="B589" s="16"/>
      <c r="C589" s="16"/>
      <c r="D589" s="16"/>
      <c r="E589" s="16"/>
      <c r="F589" s="18"/>
      <c r="G589" s="16"/>
      <c r="H589" s="16"/>
      <c r="I589" s="16"/>
      <c r="J589" s="16"/>
      <c r="K589" s="16"/>
      <c r="L589" s="16"/>
      <c r="M589" s="16"/>
      <c r="N589" s="16"/>
      <c r="O589" s="20"/>
      <c r="P589" s="20"/>
      <c r="Q589" s="20"/>
      <c r="R589" s="21"/>
      <c r="S589" s="20"/>
      <c r="T589" s="22"/>
      <c r="U589" s="22"/>
      <c r="V589" s="23"/>
      <c r="W589" s="23"/>
      <c r="X589" s="16"/>
      <c r="Y589" s="16"/>
      <c r="Z589" s="24"/>
      <c r="AA589" s="16"/>
      <c r="AB589" s="16"/>
      <c r="AC589" s="16"/>
    </row>
    <row r="590">
      <c r="A590" s="16"/>
      <c r="B590" s="16"/>
      <c r="C590" s="16"/>
      <c r="D590" s="16"/>
      <c r="E590" s="16"/>
      <c r="F590" s="18"/>
      <c r="G590" s="16"/>
      <c r="H590" s="16"/>
      <c r="I590" s="16"/>
      <c r="J590" s="16"/>
      <c r="K590" s="16"/>
      <c r="L590" s="16"/>
      <c r="M590" s="16"/>
      <c r="N590" s="16"/>
      <c r="O590" s="20"/>
      <c r="P590" s="20"/>
      <c r="Q590" s="20"/>
      <c r="R590" s="21"/>
      <c r="S590" s="20"/>
      <c r="T590" s="22"/>
      <c r="U590" s="22"/>
      <c r="V590" s="23"/>
      <c r="W590" s="23"/>
      <c r="X590" s="16"/>
      <c r="Y590" s="16"/>
      <c r="Z590" s="24"/>
      <c r="AA590" s="16"/>
      <c r="AB590" s="16"/>
      <c r="AC590" s="16"/>
    </row>
    <row r="591">
      <c r="A591" s="16"/>
      <c r="B591" s="16"/>
      <c r="C591" s="16"/>
      <c r="D591" s="16"/>
      <c r="E591" s="16"/>
      <c r="F591" s="18"/>
      <c r="G591" s="16"/>
      <c r="H591" s="16"/>
      <c r="I591" s="16"/>
      <c r="J591" s="16"/>
      <c r="K591" s="16"/>
      <c r="L591" s="16"/>
      <c r="M591" s="16"/>
      <c r="N591" s="16"/>
      <c r="O591" s="20"/>
      <c r="P591" s="20"/>
      <c r="Q591" s="20"/>
      <c r="R591" s="21"/>
      <c r="S591" s="20"/>
      <c r="T591" s="22"/>
      <c r="U591" s="22"/>
      <c r="V591" s="23"/>
      <c r="W591" s="23"/>
      <c r="X591" s="16"/>
      <c r="Y591" s="16"/>
      <c r="Z591" s="24"/>
      <c r="AA591" s="16"/>
      <c r="AB591" s="16"/>
      <c r="AC591" s="16"/>
    </row>
    <row r="592">
      <c r="A592" s="16"/>
      <c r="B592" s="16"/>
      <c r="C592" s="16"/>
      <c r="D592" s="16"/>
      <c r="E592" s="16"/>
      <c r="F592" s="18"/>
      <c r="G592" s="16"/>
      <c r="H592" s="16"/>
      <c r="I592" s="16"/>
      <c r="J592" s="16"/>
      <c r="K592" s="16"/>
      <c r="L592" s="16"/>
      <c r="M592" s="16"/>
      <c r="N592" s="16"/>
      <c r="O592" s="20"/>
      <c r="P592" s="20"/>
      <c r="Q592" s="20"/>
      <c r="R592" s="21"/>
      <c r="S592" s="20"/>
      <c r="T592" s="22"/>
      <c r="U592" s="22"/>
      <c r="V592" s="23"/>
      <c r="W592" s="23"/>
      <c r="X592" s="16"/>
      <c r="Y592" s="16"/>
      <c r="Z592" s="24"/>
      <c r="AA592" s="16"/>
      <c r="AB592" s="16"/>
      <c r="AC592" s="16"/>
    </row>
    <row r="593">
      <c r="A593" s="16"/>
      <c r="B593" s="16"/>
      <c r="C593" s="16"/>
      <c r="D593" s="16"/>
      <c r="E593" s="16"/>
      <c r="F593" s="18"/>
      <c r="G593" s="16"/>
      <c r="H593" s="16"/>
      <c r="I593" s="16"/>
      <c r="J593" s="16"/>
      <c r="K593" s="16"/>
      <c r="L593" s="16"/>
      <c r="M593" s="16"/>
      <c r="N593" s="16"/>
      <c r="O593" s="20"/>
      <c r="P593" s="20"/>
      <c r="Q593" s="20"/>
      <c r="R593" s="21"/>
      <c r="S593" s="20"/>
      <c r="T593" s="22"/>
      <c r="U593" s="22"/>
      <c r="V593" s="23"/>
      <c r="W593" s="23"/>
      <c r="X593" s="16"/>
      <c r="Y593" s="16"/>
      <c r="Z593" s="24"/>
      <c r="AA593" s="16"/>
      <c r="AB593" s="16"/>
      <c r="AC593" s="16"/>
    </row>
    <row r="594">
      <c r="A594" s="16"/>
      <c r="B594" s="16"/>
      <c r="C594" s="16"/>
      <c r="D594" s="16"/>
      <c r="E594" s="16"/>
      <c r="F594" s="18"/>
      <c r="G594" s="16"/>
      <c r="H594" s="16"/>
      <c r="I594" s="16"/>
      <c r="J594" s="16"/>
      <c r="K594" s="16"/>
      <c r="L594" s="16"/>
      <c r="M594" s="16"/>
      <c r="N594" s="16"/>
      <c r="O594" s="20"/>
      <c r="P594" s="20"/>
      <c r="Q594" s="20"/>
      <c r="R594" s="21"/>
      <c r="S594" s="20"/>
      <c r="T594" s="22"/>
      <c r="U594" s="22"/>
      <c r="V594" s="23"/>
      <c r="W594" s="23"/>
      <c r="X594" s="16"/>
      <c r="Y594" s="16"/>
      <c r="Z594" s="24"/>
      <c r="AA594" s="16"/>
      <c r="AB594" s="16"/>
      <c r="AC594" s="16"/>
    </row>
    <row r="595">
      <c r="A595" s="16"/>
      <c r="B595" s="16"/>
      <c r="C595" s="16"/>
      <c r="D595" s="16"/>
      <c r="E595" s="16"/>
      <c r="F595" s="18"/>
      <c r="G595" s="16"/>
      <c r="H595" s="16"/>
      <c r="I595" s="16"/>
      <c r="J595" s="16"/>
      <c r="K595" s="16"/>
      <c r="L595" s="16"/>
      <c r="M595" s="16"/>
      <c r="N595" s="16"/>
      <c r="O595" s="20"/>
      <c r="P595" s="20"/>
      <c r="Q595" s="20"/>
      <c r="R595" s="21"/>
      <c r="S595" s="20"/>
      <c r="T595" s="22"/>
      <c r="U595" s="22"/>
      <c r="V595" s="23"/>
      <c r="W595" s="23"/>
      <c r="X595" s="16"/>
      <c r="Y595" s="16"/>
      <c r="Z595" s="24"/>
      <c r="AA595" s="16"/>
      <c r="AB595" s="16"/>
      <c r="AC595" s="16"/>
    </row>
    <row r="596">
      <c r="A596" s="16"/>
      <c r="B596" s="16"/>
      <c r="C596" s="16"/>
      <c r="D596" s="16"/>
      <c r="E596" s="16"/>
      <c r="F596" s="18"/>
      <c r="G596" s="16"/>
      <c r="H596" s="16"/>
      <c r="I596" s="16"/>
      <c r="J596" s="16"/>
      <c r="K596" s="16"/>
      <c r="L596" s="16"/>
      <c r="M596" s="16"/>
      <c r="N596" s="16"/>
      <c r="O596" s="20"/>
      <c r="P596" s="20"/>
      <c r="Q596" s="20"/>
      <c r="R596" s="21"/>
      <c r="S596" s="20"/>
      <c r="T596" s="22"/>
      <c r="U596" s="22"/>
      <c r="V596" s="23"/>
      <c r="W596" s="23"/>
      <c r="X596" s="16"/>
      <c r="Y596" s="16"/>
      <c r="Z596" s="24"/>
      <c r="AA596" s="16"/>
      <c r="AB596" s="16"/>
      <c r="AC596" s="16"/>
    </row>
    <row r="597">
      <c r="A597" s="16"/>
      <c r="B597" s="16"/>
      <c r="C597" s="16"/>
      <c r="D597" s="16"/>
      <c r="E597" s="16"/>
      <c r="F597" s="18"/>
      <c r="G597" s="16"/>
      <c r="H597" s="16"/>
      <c r="I597" s="16"/>
      <c r="J597" s="16"/>
      <c r="K597" s="16"/>
      <c r="L597" s="16"/>
      <c r="M597" s="16"/>
      <c r="N597" s="16"/>
      <c r="O597" s="20"/>
      <c r="P597" s="20"/>
      <c r="Q597" s="20"/>
      <c r="R597" s="21"/>
      <c r="S597" s="20"/>
      <c r="T597" s="22"/>
      <c r="U597" s="22"/>
      <c r="V597" s="23"/>
      <c r="W597" s="23"/>
      <c r="X597" s="16"/>
      <c r="Y597" s="16"/>
      <c r="Z597" s="24"/>
      <c r="AA597" s="16"/>
      <c r="AB597" s="16"/>
      <c r="AC597" s="16"/>
    </row>
    <row r="598">
      <c r="A598" s="16"/>
      <c r="B598" s="16"/>
      <c r="C598" s="16"/>
      <c r="D598" s="16"/>
      <c r="E598" s="16"/>
      <c r="F598" s="18"/>
      <c r="G598" s="16"/>
      <c r="H598" s="16"/>
      <c r="I598" s="16"/>
      <c r="J598" s="16"/>
      <c r="K598" s="16"/>
      <c r="L598" s="16"/>
      <c r="M598" s="16"/>
      <c r="N598" s="16"/>
      <c r="O598" s="20"/>
      <c r="P598" s="20"/>
      <c r="Q598" s="20"/>
      <c r="R598" s="21"/>
      <c r="S598" s="20"/>
      <c r="T598" s="22"/>
      <c r="U598" s="22"/>
      <c r="V598" s="23"/>
      <c r="W598" s="23"/>
      <c r="X598" s="16"/>
      <c r="Y598" s="16"/>
      <c r="Z598" s="24"/>
      <c r="AA598" s="16"/>
      <c r="AB598" s="16"/>
      <c r="AC598" s="16"/>
    </row>
    <row r="599">
      <c r="A599" s="16"/>
      <c r="B599" s="16"/>
      <c r="C599" s="16"/>
      <c r="D599" s="16"/>
      <c r="E599" s="16"/>
      <c r="F599" s="18"/>
      <c r="G599" s="16"/>
      <c r="H599" s="16"/>
      <c r="I599" s="16"/>
      <c r="J599" s="16"/>
      <c r="K599" s="16"/>
      <c r="L599" s="16"/>
      <c r="M599" s="16"/>
      <c r="N599" s="16"/>
      <c r="O599" s="20"/>
      <c r="P599" s="20"/>
      <c r="Q599" s="20"/>
      <c r="R599" s="21"/>
      <c r="S599" s="20"/>
      <c r="T599" s="22"/>
      <c r="U599" s="22"/>
      <c r="V599" s="23"/>
      <c r="W599" s="23"/>
      <c r="X599" s="16"/>
      <c r="Y599" s="16"/>
      <c r="Z599" s="24"/>
      <c r="AA599" s="16"/>
      <c r="AB599" s="16"/>
      <c r="AC599" s="16"/>
    </row>
    <row r="600">
      <c r="A600" s="16"/>
      <c r="B600" s="16"/>
      <c r="C600" s="16"/>
      <c r="D600" s="16"/>
      <c r="E600" s="16"/>
      <c r="F600" s="18"/>
      <c r="G600" s="16"/>
      <c r="H600" s="16"/>
      <c r="I600" s="16"/>
      <c r="J600" s="16"/>
      <c r="K600" s="16"/>
      <c r="L600" s="16"/>
      <c r="M600" s="16"/>
      <c r="N600" s="16"/>
      <c r="O600" s="20"/>
      <c r="P600" s="20"/>
      <c r="Q600" s="20"/>
      <c r="R600" s="21"/>
      <c r="S600" s="20"/>
      <c r="T600" s="22"/>
      <c r="U600" s="22"/>
      <c r="V600" s="23"/>
      <c r="W600" s="23"/>
      <c r="X600" s="16"/>
      <c r="Y600" s="16"/>
      <c r="Z600" s="24"/>
      <c r="AA600" s="16"/>
      <c r="AB600" s="16"/>
      <c r="AC600" s="16"/>
    </row>
    <row r="601">
      <c r="A601" s="16"/>
      <c r="B601" s="16"/>
      <c r="C601" s="16"/>
      <c r="D601" s="16"/>
      <c r="E601" s="16"/>
      <c r="F601" s="18"/>
      <c r="G601" s="16"/>
      <c r="H601" s="16"/>
      <c r="I601" s="16"/>
      <c r="J601" s="16"/>
      <c r="K601" s="16"/>
      <c r="L601" s="16"/>
      <c r="M601" s="16"/>
      <c r="N601" s="16"/>
      <c r="O601" s="20"/>
      <c r="P601" s="20"/>
      <c r="Q601" s="20"/>
      <c r="R601" s="21"/>
      <c r="S601" s="20"/>
      <c r="T601" s="22"/>
      <c r="U601" s="22"/>
      <c r="V601" s="23"/>
      <c r="W601" s="23"/>
      <c r="X601" s="16"/>
      <c r="Y601" s="16"/>
      <c r="Z601" s="24"/>
      <c r="AA601" s="16"/>
      <c r="AB601" s="16"/>
      <c r="AC601" s="16"/>
    </row>
    <row r="602">
      <c r="A602" s="16"/>
      <c r="B602" s="16"/>
      <c r="C602" s="16"/>
      <c r="D602" s="16"/>
      <c r="E602" s="16"/>
      <c r="F602" s="18"/>
      <c r="G602" s="16"/>
      <c r="H602" s="16"/>
      <c r="I602" s="16"/>
      <c r="J602" s="16"/>
      <c r="K602" s="16"/>
      <c r="L602" s="16"/>
      <c r="M602" s="16"/>
      <c r="N602" s="16"/>
      <c r="O602" s="20"/>
      <c r="P602" s="20"/>
      <c r="Q602" s="20"/>
      <c r="R602" s="21"/>
      <c r="S602" s="20"/>
      <c r="T602" s="22"/>
      <c r="U602" s="22"/>
      <c r="V602" s="23"/>
      <c r="W602" s="23"/>
      <c r="X602" s="16"/>
      <c r="Y602" s="16"/>
      <c r="Z602" s="24"/>
      <c r="AA602" s="16"/>
      <c r="AB602" s="16"/>
      <c r="AC602" s="16"/>
    </row>
    <row r="603">
      <c r="A603" s="16"/>
      <c r="B603" s="16"/>
      <c r="C603" s="16"/>
      <c r="D603" s="16"/>
      <c r="E603" s="16"/>
      <c r="F603" s="18"/>
      <c r="G603" s="16"/>
      <c r="H603" s="16"/>
      <c r="I603" s="16"/>
      <c r="J603" s="16"/>
      <c r="K603" s="16"/>
      <c r="L603" s="16"/>
      <c r="M603" s="16"/>
      <c r="N603" s="16"/>
      <c r="O603" s="20"/>
      <c r="P603" s="20"/>
      <c r="Q603" s="20"/>
      <c r="R603" s="21"/>
      <c r="S603" s="20"/>
      <c r="T603" s="22"/>
      <c r="U603" s="22"/>
      <c r="V603" s="23"/>
      <c r="W603" s="23"/>
      <c r="X603" s="16"/>
      <c r="Y603" s="16"/>
      <c r="Z603" s="24"/>
      <c r="AA603" s="16"/>
      <c r="AB603" s="16"/>
      <c r="AC603" s="16"/>
    </row>
    <row r="604">
      <c r="A604" s="16"/>
      <c r="B604" s="16"/>
      <c r="C604" s="16"/>
      <c r="D604" s="16"/>
      <c r="E604" s="16"/>
      <c r="F604" s="18"/>
      <c r="G604" s="16"/>
      <c r="H604" s="16"/>
      <c r="I604" s="16"/>
      <c r="J604" s="16"/>
      <c r="K604" s="16"/>
      <c r="L604" s="16"/>
      <c r="M604" s="16"/>
      <c r="N604" s="16"/>
      <c r="O604" s="20"/>
      <c r="P604" s="20"/>
      <c r="Q604" s="20"/>
      <c r="R604" s="21"/>
      <c r="S604" s="20"/>
      <c r="T604" s="22"/>
      <c r="U604" s="22"/>
      <c r="V604" s="23"/>
      <c r="W604" s="23"/>
      <c r="X604" s="16"/>
      <c r="Y604" s="16"/>
      <c r="Z604" s="24"/>
      <c r="AA604" s="16"/>
      <c r="AB604" s="16"/>
      <c r="AC604" s="16"/>
    </row>
    <row r="605">
      <c r="A605" s="16"/>
      <c r="B605" s="16"/>
      <c r="C605" s="16"/>
      <c r="D605" s="16"/>
      <c r="E605" s="16"/>
      <c r="F605" s="18"/>
      <c r="G605" s="16"/>
      <c r="H605" s="16"/>
      <c r="I605" s="16"/>
      <c r="J605" s="16"/>
      <c r="K605" s="16"/>
      <c r="L605" s="16"/>
      <c r="M605" s="16"/>
      <c r="N605" s="16"/>
      <c r="O605" s="20"/>
      <c r="P605" s="20"/>
      <c r="Q605" s="20"/>
      <c r="R605" s="21"/>
      <c r="S605" s="20"/>
      <c r="T605" s="22"/>
      <c r="U605" s="22"/>
      <c r="V605" s="23"/>
      <c r="W605" s="23"/>
      <c r="X605" s="16"/>
      <c r="Y605" s="16"/>
      <c r="Z605" s="24"/>
      <c r="AA605" s="16"/>
      <c r="AB605" s="16"/>
      <c r="AC605" s="16"/>
    </row>
    <row r="606">
      <c r="A606" s="16"/>
      <c r="B606" s="16"/>
      <c r="C606" s="16"/>
      <c r="D606" s="16"/>
      <c r="E606" s="16"/>
      <c r="F606" s="18"/>
      <c r="G606" s="16"/>
      <c r="H606" s="16"/>
      <c r="I606" s="16"/>
      <c r="J606" s="16"/>
      <c r="K606" s="16"/>
      <c r="L606" s="16"/>
      <c r="M606" s="16"/>
      <c r="N606" s="16"/>
      <c r="O606" s="20"/>
      <c r="P606" s="20"/>
      <c r="Q606" s="20"/>
      <c r="R606" s="21"/>
      <c r="S606" s="20"/>
      <c r="T606" s="22"/>
      <c r="U606" s="22"/>
      <c r="V606" s="23"/>
      <c r="W606" s="23"/>
      <c r="X606" s="16"/>
      <c r="Y606" s="16"/>
      <c r="Z606" s="24"/>
      <c r="AA606" s="16"/>
      <c r="AB606" s="16"/>
      <c r="AC606" s="16"/>
    </row>
    <row r="607">
      <c r="A607" s="16"/>
      <c r="B607" s="16"/>
      <c r="C607" s="16"/>
      <c r="D607" s="16"/>
      <c r="E607" s="16"/>
      <c r="F607" s="18"/>
      <c r="G607" s="16"/>
      <c r="H607" s="16"/>
      <c r="I607" s="16"/>
      <c r="J607" s="16"/>
      <c r="K607" s="16"/>
      <c r="L607" s="16"/>
      <c r="M607" s="16"/>
      <c r="N607" s="16"/>
      <c r="O607" s="20"/>
      <c r="P607" s="20"/>
      <c r="Q607" s="20"/>
      <c r="R607" s="21"/>
      <c r="S607" s="20"/>
      <c r="T607" s="22"/>
      <c r="U607" s="22"/>
      <c r="V607" s="23"/>
      <c r="W607" s="23"/>
      <c r="X607" s="16"/>
      <c r="Y607" s="16"/>
      <c r="Z607" s="24"/>
      <c r="AA607" s="16"/>
      <c r="AB607" s="16"/>
      <c r="AC607" s="16"/>
    </row>
    <row r="608">
      <c r="A608" s="16"/>
      <c r="B608" s="16"/>
      <c r="C608" s="16"/>
      <c r="D608" s="16"/>
      <c r="E608" s="16"/>
      <c r="F608" s="18"/>
      <c r="G608" s="16"/>
      <c r="H608" s="16"/>
      <c r="I608" s="16"/>
      <c r="J608" s="16"/>
      <c r="K608" s="16"/>
      <c r="L608" s="16"/>
      <c r="M608" s="16"/>
      <c r="N608" s="16"/>
      <c r="O608" s="20"/>
      <c r="P608" s="20"/>
      <c r="Q608" s="20"/>
      <c r="R608" s="21"/>
      <c r="S608" s="20"/>
      <c r="T608" s="22"/>
      <c r="U608" s="22"/>
      <c r="V608" s="23"/>
      <c r="W608" s="23"/>
      <c r="X608" s="16"/>
      <c r="Y608" s="16"/>
      <c r="Z608" s="24"/>
      <c r="AA608" s="16"/>
      <c r="AB608" s="16"/>
      <c r="AC608" s="16"/>
    </row>
    <row r="609">
      <c r="A609" s="16"/>
      <c r="B609" s="16"/>
      <c r="C609" s="16"/>
      <c r="D609" s="16"/>
      <c r="E609" s="16"/>
      <c r="F609" s="18"/>
      <c r="G609" s="16"/>
      <c r="H609" s="16"/>
      <c r="I609" s="16"/>
      <c r="J609" s="16"/>
      <c r="K609" s="16"/>
      <c r="L609" s="16"/>
      <c r="M609" s="16"/>
      <c r="N609" s="16"/>
      <c r="O609" s="20"/>
      <c r="P609" s="20"/>
      <c r="Q609" s="20"/>
      <c r="R609" s="21"/>
      <c r="S609" s="20"/>
      <c r="T609" s="22"/>
      <c r="U609" s="22"/>
      <c r="V609" s="23"/>
      <c r="W609" s="23"/>
      <c r="X609" s="16"/>
      <c r="Y609" s="16"/>
      <c r="Z609" s="24"/>
      <c r="AA609" s="16"/>
      <c r="AB609" s="16"/>
      <c r="AC609" s="16"/>
    </row>
    <row r="610">
      <c r="A610" s="16"/>
      <c r="B610" s="16"/>
      <c r="C610" s="16"/>
      <c r="D610" s="16"/>
      <c r="E610" s="16"/>
      <c r="F610" s="18"/>
      <c r="G610" s="16"/>
      <c r="H610" s="16"/>
      <c r="I610" s="16"/>
      <c r="J610" s="16"/>
      <c r="K610" s="16"/>
      <c r="L610" s="16"/>
      <c r="M610" s="16"/>
      <c r="N610" s="16"/>
      <c r="O610" s="20"/>
      <c r="P610" s="20"/>
      <c r="Q610" s="20"/>
      <c r="R610" s="21"/>
      <c r="S610" s="20"/>
      <c r="T610" s="22"/>
      <c r="U610" s="22"/>
      <c r="V610" s="23"/>
      <c r="W610" s="23"/>
      <c r="X610" s="16"/>
      <c r="Y610" s="16"/>
      <c r="Z610" s="24"/>
      <c r="AA610" s="16"/>
      <c r="AB610" s="16"/>
      <c r="AC610" s="16"/>
    </row>
    <row r="611">
      <c r="A611" s="16"/>
      <c r="B611" s="16"/>
      <c r="C611" s="16"/>
      <c r="D611" s="16"/>
      <c r="E611" s="16"/>
      <c r="F611" s="18"/>
      <c r="G611" s="16"/>
      <c r="H611" s="16"/>
      <c r="I611" s="16"/>
      <c r="J611" s="16"/>
      <c r="K611" s="16"/>
      <c r="L611" s="16"/>
      <c r="M611" s="16"/>
      <c r="N611" s="16"/>
      <c r="O611" s="20"/>
      <c r="P611" s="20"/>
      <c r="Q611" s="20"/>
      <c r="R611" s="21"/>
      <c r="S611" s="20"/>
      <c r="T611" s="22"/>
      <c r="U611" s="22"/>
      <c r="V611" s="23"/>
      <c r="W611" s="23"/>
      <c r="X611" s="16"/>
      <c r="Y611" s="16"/>
      <c r="Z611" s="24"/>
      <c r="AA611" s="16"/>
      <c r="AB611" s="16"/>
      <c r="AC611" s="16"/>
    </row>
    <row r="612">
      <c r="A612" s="16"/>
      <c r="B612" s="16"/>
      <c r="C612" s="16"/>
      <c r="D612" s="16"/>
      <c r="E612" s="16"/>
      <c r="F612" s="18"/>
      <c r="G612" s="16"/>
      <c r="H612" s="16"/>
      <c r="I612" s="16"/>
      <c r="J612" s="16"/>
      <c r="K612" s="16"/>
      <c r="L612" s="16"/>
      <c r="M612" s="16"/>
      <c r="N612" s="16"/>
      <c r="O612" s="20"/>
      <c r="P612" s="20"/>
      <c r="Q612" s="20"/>
      <c r="R612" s="21"/>
      <c r="S612" s="20"/>
      <c r="T612" s="22"/>
      <c r="U612" s="22"/>
      <c r="V612" s="23"/>
      <c r="W612" s="23"/>
      <c r="X612" s="16"/>
      <c r="Y612" s="16"/>
      <c r="Z612" s="24"/>
      <c r="AA612" s="16"/>
      <c r="AB612" s="16"/>
      <c r="AC612" s="16"/>
    </row>
    <row r="613">
      <c r="A613" s="16"/>
      <c r="B613" s="16"/>
      <c r="C613" s="16"/>
      <c r="D613" s="16"/>
      <c r="E613" s="16"/>
      <c r="F613" s="18"/>
      <c r="G613" s="16"/>
      <c r="H613" s="16"/>
      <c r="I613" s="16"/>
      <c r="J613" s="16"/>
      <c r="K613" s="16"/>
      <c r="L613" s="16"/>
      <c r="M613" s="16"/>
      <c r="N613" s="16"/>
      <c r="O613" s="20"/>
      <c r="P613" s="20"/>
      <c r="Q613" s="20"/>
      <c r="R613" s="21"/>
      <c r="S613" s="20"/>
      <c r="T613" s="22"/>
      <c r="U613" s="22"/>
      <c r="V613" s="23"/>
      <c r="W613" s="23"/>
      <c r="X613" s="16"/>
      <c r="Y613" s="16"/>
      <c r="Z613" s="24"/>
      <c r="AA613" s="16"/>
      <c r="AB613" s="16"/>
      <c r="AC613" s="16"/>
    </row>
    <row r="614">
      <c r="A614" s="16"/>
      <c r="B614" s="16"/>
      <c r="C614" s="16"/>
      <c r="D614" s="16"/>
      <c r="E614" s="16"/>
      <c r="F614" s="18"/>
      <c r="G614" s="16"/>
      <c r="H614" s="16"/>
      <c r="I614" s="16"/>
      <c r="J614" s="16"/>
      <c r="K614" s="16"/>
      <c r="L614" s="16"/>
      <c r="M614" s="16"/>
      <c r="N614" s="16"/>
      <c r="O614" s="20"/>
      <c r="P614" s="20"/>
      <c r="Q614" s="20"/>
      <c r="R614" s="21"/>
      <c r="S614" s="20"/>
      <c r="T614" s="22"/>
      <c r="U614" s="22"/>
      <c r="V614" s="23"/>
      <c r="W614" s="23"/>
      <c r="X614" s="16"/>
      <c r="Y614" s="16"/>
      <c r="Z614" s="24"/>
      <c r="AA614" s="16"/>
      <c r="AB614" s="16"/>
      <c r="AC614" s="16"/>
    </row>
    <row r="615">
      <c r="A615" s="16"/>
      <c r="B615" s="16"/>
      <c r="C615" s="16"/>
      <c r="D615" s="16"/>
      <c r="E615" s="16"/>
      <c r="F615" s="18"/>
      <c r="G615" s="16"/>
      <c r="H615" s="16"/>
      <c r="I615" s="16"/>
      <c r="J615" s="16"/>
      <c r="K615" s="16"/>
      <c r="L615" s="16"/>
      <c r="M615" s="16"/>
      <c r="N615" s="16"/>
      <c r="O615" s="20"/>
      <c r="P615" s="20"/>
      <c r="Q615" s="20"/>
      <c r="R615" s="21"/>
      <c r="S615" s="20"/>
      <c r="T615" s="22"/>
      <c r="U615" s="22"/>
      <c r="V615" s="23"/>
      <c r="W615" s="23"/>
      <c r="X615" s="16"/>
      <c r="Y615" s="16"/>
      <c r="Z615" s="24"/>
      <c r="AA615" s="16"/>
      <c r="AB615" s="16"/>
      <c r="AC615" s="16"/>
    </row>
    <row r="616">
      <c r="A616" s="16"/>
      <c r="B616" s="16"/>
      <c r="C616" s="16"/>
      <c r="D616" s="16"/>
      <c r="E616" s="16"/>
      <c r="F616" s="18"/>
      <c r="G616" s="16"/>
      <c r="H616" s="16"/>
      <c r="I616" s="16"/>
      <c r="J616" s="16"/>
      <c r="K616" s="16"/>
      <c r="L616" s="16"/>
      <c r="M616" s="16"/>
      <c r="N616" s="16"/>
      <c r="O616" s="20"/>
      <c r="P616" s="20"/>
      <c r="Q616" s="20"/>
      <c r="R616" s="21"/>
      <c r="S616" s="20"/>
      <c r="T616" s="22"/>
      <c r="U616" s="22"/>
      <c r="V616" s="23"/>
      <c r="W616" s="23"/>
      <c r="X616" s="16"/>
      <c r="Y616" s="16"/>
      <c r="Z616" s="24"/>
      <c r="AA616" s="16"/>
      <c r="AB616" s="16"/>
      <c r="AC616" s="16"/>
    </row>
    <row r="617">
      <c r="A617" s="16"/>
      <c r="B617" s="16"/>
      <c r="C617" s="16"/>
      <c r="D617" s="16"/>
      <c r="E617" s="16"/>
      <c r="F617" s="18"/>
      <c r="G617" s="16"/>
      <c r="H617" s="16"/>
      <c r="I617" s="16"/>
      <c r="J617" s="16"/>
      <c r="K617" s="16"/>
      <c r="L617" s="16"/>
      <c r="M617" s="16"/>
      <c r="N617" s="16"/>
      <c r="O617" s="20"/>
      <c r="P617" s="20"/>
      <c r="Q617" s="20"/>
      <c r="R617" s="21"/>
      <c r="S617" s="20"/>
      <c r="T617" s="22"/>
      <c r="U617" s="22"/>
      <c r="V617" s="23"/>
      <c r="W617" s="23"/>
      <c r="X617" s="16"/>
      <c r="Y617" s="16"/>
      <c r="Z617" s="24"/>
      <c r="AA617" s="16"/>
      <c r="AB617" s="16"/>
      <c r="AC617" s="16"/>
    </row>
    <row r="618">
      <c r="A618" s="16"/>
      <c r="B618" s="16"/>
      <c r="C618" s="16"/>
      <c r="D618" s="16"/>
      <c r="E618" s="16"/>
      <c r="F618" s="18"/>
      <c r="G618" s="16"/>
      <c r="H618" s="16"/>
      <c r="I618" s="16"/>
      <c r="J618" s="16"/>
      <c r="K618" s="16"/>
      <c r="L618" s="16"/>
      <c r="M618" s="16"/>
      <c r="N618" s="16"/>
      <c r="O618" s="20"/>
      <c r="P618" s="20"/>
      <c r="Q618" s="20"/>
      <c r="R618" s="21"/>
      <c r="S618" s="20"/>
      <c r="T618" s="22"/>
      <c r="U618" s="22"/>
      <c r="V618" s="23"/>
      <c r="W618" s="23"/>
      <c r="X618" s="16"/>
      <c r="Y618" s="16"/>
      <c r="Z618" s="24"/>
      <c r="AA618" s="16"/>
      <c r="AB618" s="16"/>
      <c r="AC618" s="16"/>
    </row>
    <row r="619">
      <c r="A619" s="16"/>
      <c r="B619" s="16"/>
      <c r="C619" s="16"/>
      <c r="D619" s="16"/>
      <c r="E619" s="16"/>
      <c r="F619" s="18"/>
      <c r="G619" s="16"/>
      <c r="H619" s="16"/>
      <c r="I619" s="16"/>
      <c r="J619" s="16"/>
      <c r="K619" s="16"/>
      <c r="L619" s="16"/>
      <c r="M619" s="16"/>
      <c r="N619" s="16"/>
      <c r="O619" s="20"/>
      <c r="P619" s="20"/>
      <c r="Q619" s="20"/>
      <c r="R619" s="21"/>
      <c r="S619" s="20"/>
      <c r="T619" s="22"/>
      <c r="U619" s="22"/>
      <c r="V619" s="23"/>
      <c r="W619" s="23"/>
      <c r="X619" s="16"/>
      <c r="Y619" s="16"/>
      <c r="Z619" s="24"/>
      <c r="AA619" s="16"/>
      <c r="AB619" s="16"/>
      <c r="AC619" s="16"/>
    </row>
    <row r="620">
      <c r="A620" s="16"/>
      <c r="B620" s="16"/>
      <c r="C620" s="16"/>
      <c r="D620" s="16"/>
      <c r="E620" s="16"/>
      <c r="F620" s="18"/>
      <c r="G620" s="16"/>
      <c r="H620" s="16"/>
      <c r="I620" s="16"/>
      <c r="J620" s="16"/>
      <c r="K620" s="16"/>
      <c r="L620" s="16"/>
      <c r="M620" s="16"/>
      <c r="N620" s="16"/>
      <c r="O620" s="20"/>
      <c r="P620" s="20"/>
      <c r="Q620" s="20"/>
      <c r="R620" s="21"/>
      <c r="S620" s="20"/>
      <c r="T620" s="22"/>
      <c r="U620" s="22"/>
      <c r="V620" s="23"/>
      <c r="W620" s="23"/>
      <c r="X620" s="16"/>
      <c r="Y620" s="16"/>
      <c r="Z620" s="24"/>
      <c r="AA620" s="16"/>
      <c r="AB620" s="16"/>
      <c r="AC620" s="16"/>
    </row>
    <row r="621">
      <c r="A621" s="16"/>
      <c r="B621" s="16"/>
      <c r="C621" s="16"/>
      <c r="D621" s="16"/>
      <c r="E621" s="16"/>
      <c r="F621" s="18"/>
      <c r="G621" s="16"/>
      <c r="H621" s="16"/>
      <c r="I621" s="16"/>
      <c r="J621" s="16"/>
      <c r="K621" s="16"/>
      <c r="L621" s="16"/>
      <c r="M621" s="16"/>
      <c r="N621" s="16"/>
      <c r="O621" s="20"/>
      <c r="P621" s="20"/>
      <c r="Q621" s="20"/>
      <c r="R621" s="21"/>
      <c r="S621" s="20"/>
      <c r="T621" s="22"/>
      <c r="U621" s="22"/>
      <c r="V621" s="23"/>
      <c r="W621" s="23"/>
      <c r="X621" s="16"/>
      <c r="Y621" s="16"/>
      <c r="Z621" s="24"/>
      <c r="AA621" s="16"/>
      <c r="AB621" s="16"/>
      <c r="AC621" s="16"/>
    </row>
    <row r="622">
      <c r="A622" s="16"/>
      <c r="B622" s="16"/>
      <c r="C622" s="16"/>
      <c r="D622" s="16"/>
      <c r="E622" s="16"/>
      <c r="F622" s="18"/>
      <c r="G622" s="16"/>
      <c r="H622" s="16"/>
      <c r="I622" s="16"/>
      <c r="J622" s="16"/>
      <c r="K622" s="16"/>
      <c r="L622" s="16"/>
      <c r="M622" s="16"/>
      <c r="N622" s="16"/>
      <c r="O622" s="20"/>
      <c r="P622" s="20"/>
      <c r="Q622" s="20"/>
      <c r="R622" s="21"/>
      <c r="S622" s="20"/>
      <c r="T622" s="22"/>
      <c r="U622" s="22"/>
      <c r="V622" s="23"/>
      <c r="W622" s="23"/>
      <c r="X622" s="16"/>
      <c r="Y622" s="16"/>
      <c r="Z622" s="24"/>
      <c r="AA622" s="16"/>
      <c r="AB622" s="16"/>
      <c r="AC622" s="16"/>
    </row>
    <row r="623">
      <c r="A623" s="16"/>
      <c r="B623" s="16"/>
      <c r="C623" s="16"/>
      <c r="D623" s="16"/>
      <c r="E623" s="16"/>
      <c r="F623" s="18"/>
      <c r="G623" s="16"/>
      <c r="H623" s="16"/>
      <c r="I623" s="16"/>
      <c r="J623" s="16"/>
      <c r="K623" s="16"/>
      <c r="L623" s="16"/>
      <c r="M623" s="16"/>
      <c r="N623" s="16"/>
      <c r="O623" s="20"/>
      <c r="P623" s="20"/>
      <c r="Q623" s="20"/>
      <c r="R623" s="21"/>
      <c r="S623" s="20"/>
      <c r="T623" s="22"/>
      <c r="U623" s="22"/>
      <c r="V623" s="23"/>
      <c r="W623" s="23"/>
      <c r="X623" s="16"/>
      <c r="Y623" s="16"/>
      <c r="Z623" s="24"/>
      <c r="AA623" s="16"/>
      <c r="AB623" s="16"/>
      <c r="AC623" s="16"/>
    </row>
    <row r="624">
      <c r="A624" s="16"/>
      <c r="B624" s="16"/>
      <c r="C624" s="16"/>
      <c r="D624" s="16"/>
      <c r="E624" s="16"/>
      <c r="F624" s="18"/>
      <c r="G624" s="16"/>
      <c r="H624" s="16"/>
      <c r="I624" s="16"/>
      <c r="J624" s="16"/>
      <c r="K624" s="16"/>
      <c r="L624" s="16"/>
      <c r="M624" s="16"/>
      <c r="N624" s="16"/>
      <c r="O624" s="20"/>
      <c r="P624" s="20"/>
      <c r="Q624" s="20"/>
      <c r="R624" s="21"/>
      <c r="S624" s="20"/>
      <c r="T624" s="22"/>
      <c r="U624" s="22"/>
      <c r="V624" s="23"/>
      <c r="W624" s="23"/>
      <c r="X624" s="16"/>
      <c r="Y624" s="16"/>
      <c r="Z624" s="24"/>
      <c r="AA624" s="16"/>
      <c r="AB624" s="16"/>
      <c r="AC624" s="16"/>
    </row>
    <row r="625">
      <c r="A625" s="16"/>
      <c r="B625" s="16"/>
      <c r="C625" s="16"/>
      <c r="D625" s="16"/>
      <c r="E625" s="16"/>
      <c r="F625" s="18"/>
      <c r="G625" s="16"/>
      <c r="H625" s="16"/>
      <c r="I625" s="16"/>
      <c r="J625" s="16"/>
      <c r="K625" s="16"/>
      <c r="L625" s="16"/>
      <c r="M625" s="16"/>
      <c r="N625" s="16"/>
      <c r="O625" s="20"/>
      <c r="P625" s="20"/>
      <c r="Q625" s="20"/>
      <c r="R625" s="21"/>
      <c r="S625" s="20"/>
      <c r="T625" s="22"/>
      <c r="U625" s="22"/>
      <c r="V625" s="23"/>
      <c r="W625" s="23"/>
      <c r="X625" s="16"/>
      <c r="Y625" s="16"/>
      <c r="Z625" s="24"/>
      <c r="AA625" s="16"/>
      <c r="AB625" s="16"/>
      <c r="AC625" s="16"/>
    </row>
    <row r="626">
      <c r="A626" s="16"/>
      <c r="B626" s="16"/>
      <c r="C626" s="16"/>
      <c r="D626" s="16"/>
      <c r="E626" s="16"/>
      <c r="F626" s="18"/>
      <c r="G626" s="16"/>
      <c r="H626" s="16"/>
      <c r="I626" s="16"/>
      <c r="J626" s="16"/>
      <c r="K626" s="16"/>
      <c r="L626" s="16"/>
      <c r="M626" s="16"/>
      <c r="N626" s="16"/>
      <c r="O626" s="20"/>
      <c r="P626" s="20"/>
      <c r="Q626" s="20"/>
      <c r="R626" s="21"/>
      <c r="S626" s="20"/>
      <c r="T626" s="22"/>
      <c r="U626" s="22"/>
      <c r="V626" s="23"/>
      <c r="W626" s="23"/>
      <c r="X626" s="16"/>
      <c r="Y626" s="16"/>
      <c r="Z626" s="24"/>
      <c r="AA626" s="16"/>
      <c r="AB626" s="16"/>
      <c r="AC626" s="16"/>
    </row>
    <row r="627">
      <c r="A627" s="16"/>
      <c r="B627" s="16"/>
      <c r="C627" s="16"/>
      <c r="D627" s="16"/>
      <c r="E627" s="16"/>
      <c r="F627" s="18"/>
      <c r="G627" s="16"/>
      <c r="H627" s="16"/>
      <c r="I627" s="16"/>
      <c r="J627" s="16"/>
      <c r="K627" s="16"/>
      <c r="L627" s="16"/>
      <c r="M627" s="16"/>
      <c r="N627" s="16"/>
      <c r="O627" s="20"/>
      <c r="P627" s="20"/>
      <c r="Q627" s="20"/>
      <c r="R627" s="21"/>
      <c r="S627" s="20"/>
      <c r="T627" s="22"/>
      <c r="U627" s="22"/>
      <c r="V627" s="23"/>
      <c r="W627" s="23"/>
      <c r="X627" s="16"/>
      <c r="Y627" s="16"/>
      <c r="Z627" s="24"/>
      <c r="AA627" s="16"/>
      <c r="AB627" s="16"/>
      <c r="AC627" s="16"/>
    </row>
    <row r="628">
      <c r="A628" s="16"/>
      <c r="B628" s="16"/>
      <c r="C628" s="16"/>
      <c r="D628" s="16"/>
      <c r="E628" s="16"/>
      <c r="F628" s="18"/>
      <c r="G628" s="16"/>
      <c r="H628" s="16"/>
      <c r="I628" s="16"/>
      <c r="J628" s="16"/>
      <c r="K628" s="16"/>
      <c r="L628" s="16"/>
      <c r="M628" s="16"/>
      <c r="N628" s="16"/>
      <c r="O628" s="20"/>
      <c r="P628" s="20"/>
      <c r="Q628" s="20"/>
      <c r="R628" s="21"/>
      <c r="S628" s="20"/>
      <c r="T628" s="22"/>
      <c r="U628" s="22"/>
      <c r="V628" s="23"/>
      <c r="W628" s="23"/>
      <c r="X628" s="16"/>
      <c r="Y628" s="16"/>
      <c r="Z628" s="24"/>
      <c r="AA628" s="16"/>
      <c r="AB628" s="16"/>
      <c r="AC628" s="16"/>
    </row>
    <row r="629">
      <c r="A629" s="16"/>
      <c r="B629" s="16"/>
      <c r="C629" s="16"/>
      <c r="D629" s="16"/>
      <c r="E629" s="16"/>
      <c r="F629" s="18"/>
      <c r="G629" s="16"/>
      <c r="H629" s="16"/>
      <c r="I629" s="16"/>
      <c r="J629" s="16"/>
      <c r="K629" s="16"/>
      <c r="L629" s="16"/>
      <c r="M629" s="16"/>
      <c r="N629" s="16"/>
      <c r="O629" s="20"/>
      <c r="P629" s="20"/>
      <c r="Q629" s="20"/>
      <c r="R629" s="21"/>
      <c r="S629" s="20"/>
      <c r="T629" s="22"/>
      <c r="U629" s="22"/>
      <c r="V629" s="23"/>
      <c r="W629" s="23"/>
      <c r="X629" s="16"/>
      <c r="Y629" s="16"/>
      <c r="Z629" s="24"/>
      <c r="AA629" s="16"/>
      <c r="AB629" s="16"/>
      <c r="AC629" s="16"/>
    </row>
    <row r="630">
      <c r="A630" s="16"/>
      <c r="B630" s="16"/>
      <c r="C630" s="16"/>
      <c r="D630" s="16"/>
      <c r="E630" s="16"/>
      <c r="F630" s="18"/>
      <c r="G630" s="16"/>
      <c r="H630" s="16"/>
      <c r="I630" s="16"/>
      <c r="J630" s="16"/>
      <c r="K630" s="16"/>
      <c r="L630" s="16"/>
      <c r="M630" s="16"/>
      <c r="N630" s="16"/>
      <c r="O630" s="20"/>
      <c r="P630" s="20"/>
      <c r="Q630" s="20"/>
      <c r="R630" s="21"/>
      <c r="S630" s="20"/>
      <c r="T630" s="22"/>
      <c r="U630" s="22"/>
      <c r="V630" s="23"/>
      <c r="W630" s="23"/>
      <c r="X630" s="16"/>
      <c r="Y630" s="16"/>
      <c r="Z630" s="24"/>
      <c r="AA630" s="16"/>
      <c r="AB630" s="16"/>
      <c r="AC630" s="16"/>
    </row>
    <row r="631">
      <c r="A631" s="16"/>
      <c r="B631" s="16"/>
      <c r="C631" s="16"/>
      <c r="D631" s="16"/>
      <c r="E631" s="16"/>
      <c r="F631" s="18"/>
      <c r="G631" s="16"/>
      <c r="H631" s="16"/>
      <c r="I631" s="16"/>
      <c r="J631" s="16"/>
      <c r="K631" s="16"/>
      <c r="L631" s="16"/>
      <c r="M631" s="16"/>
      <c r="N631" s="16"/>
      <c r="O631" s="20"/>
      <c r="P631" s="20"/>
      <c r="Q631" s="20"/>
      <c r="R631" s="21"/>
      <c r="S631" s="20"/>
      <c r="T631" s="22"/>
      <c r="U631" s="22"/>
      <c r="V631" s="23"/>
      <c r="W631" s="23"/>
      <c r="X631" s="16"/>
      <c r="Y631" s="16"/>
      <c r="Z631" s="24"/>
      <c r="AA631" s="16"/>
      <c r="AB631" s="16"/>
      <c r="AC631" s="16"/>
    </row>
    <row r="632">
      <c r="A632" s="16"/>
      <c r="B632" s="16"/>
      <c r="C632" s="16"/>
      <c r="D632" s="16"/>
      <c r="E632" s="16"/>
      <c r="F632" s="18"/>
      <c r="G632" s="16"/>
      <c r="H632" s="16"/>
      <c r="I632" s="16"/>
      <c r="J632" s="16"/>
      <c r="K632" s="16"/>
      <c r="L632" s="16"/>
      <c r="M632" s="16"/>
      <c r="N632" s="16"/>
      <c r="O632" s="20"/>
      <c r="P632" s="20"/>
      <c r="Q632" s="20"/>
      <c r="R632" s="21"/>
      <c r="S632" s="20"/>
      <c r="T632" s="22"/>
      <c r="U632" s="22"/>
      <c r="V632" s="23"/>
      <c r="W632" s="23"/>
      <c r="X632" s="16"/>
      <c r="Y632" s="16"/>
      <c r="Z632" s="24"/>
      <c r="AA632" s="16"/>
      <c r="AB632" s="16"/>
      <c r="AC632" s="16"/>
    </row>
    <row r="633">
      <c r="A633" s="16"/>
      <c r="B633" s="16"/>
      <c r="C633" s="16"/>
      <c r="D633" s="16"/>
      <c r="E633" s="16"/>
      <c r="F633" s="18"/>
      <c r="G633" s="16"/>
      <c r="H633" s="16"/>
      <c r="I633" s="16"/>
      <c r="J633" s="16"/>
      <c r="K633" s="16"/>
      <c r="L633" s="16"/>
      <c r="M633" s="16"/>
      <c r="N633" s="16"/>
      <c r="O633" s="20"/>
      <c r="P633" s="20"/>
      <c r="Q633" s="20"/>
      <c r="R633" s="21"/>
      <c r="S633" s="20"/>
      <c r="T633" s="22"/>
      <c r="U633" s="22"/>
      <c r="V633" s="23"/>
      <c r="W633" s="23"/>
      <c r="X633" s="16"/>
      <c r="Y633" s="16"/>
      <c r="Z633" s="24"/>
      <c r="AA633" s="16"/>
      <c r="AB633" s="16"/>
      <c r="AC633" s="16"/>
    </row>
    <row r="634">
      <c r="A634" s="16"/>
      <c r="B634" s="16"/>
      <c r="C634" s="16"/>
      <c r="D634" s="16"/>
      <c r="E634" s="16"/>
      <c r="F634" s="18"/>
      <c r="G634" s="16"/>
      <c r="H634" s="16"/>
      <c r="I634" s="16"/>
      <c r="J634" s="16"/>
      <c r="K634" s="16"/>
      <c r="L634" s="16"/>
      <c r="M634" s="16"/>
      <c r="N634" s="16"/>
      <c r="O634" s="20"/>
      <c r="P634" s="20"/>
      <c r="Q634" s="20"/>
      <c r="R634" s="21"/>
      <c r="S634" s="20"/>
      <c r="T634" s="22"/>
      <c r="U634" s="22"/>
      <c r="V634" s="23"/>
      <c r="W634" s="23"/>
      <c r="X634" s="16"/>
      <c r="Y634" s="16"/>
      <c r="Z634" s="24"/>
      <c r="AA634" s="16"/>
      <c r="AB634" s="16"/>
      <c r="AC634" s="16"/>
    </row>
    <row r="635">
      <c r="A635" s="16"/>
      <c r="B635" s="16"/>
      <c r="C635" s="16"/>
      <c r="D635" s="16"/>
      <c r="E635" s="16"/>
      <c r="F635" s="18"/>
      <c r="G635" s="16"/>
      <c r="H635" s="16"/>
      <c r="I635" s="16"/>
      <c r="J635" s="16"/>
      <c r="K635" s="16"/>
      <c r="L635" s="16"/>
      <c r="M635" s="16"/>
      <c r="N635" s="16"/>
      <c r="O635" s="20"/>
      <c r="P635" s="20"/>
      <c r="Q635" s="20"/>
      <c r="R635" s="21"/>
      <c r="S635" s="20"/>
      <c r="T635" s="22"/>
      <c r="U635" s="22"/>
      <c r="V635" s="23"/>
      <c r="W635" s="23"/>
      <c r="X635" s="16"/>
      <c r="Y635" s="16"/>
      <c r="Z635" s="24"/>
      <c r="AA635" s="16"/>
      <c r="AB635" s="16"/>
      <c r="AC635" s="16"/>
    </row>
    <row r="636">
      <c r="A636" s="16"/>
      <c r="B636" s="16"/>
      <c r="C636" s="16"/>
      <c r="D636" s="16"/>
      <c r="E636" s="16"/>
      <c r="F636" s="18"/>
      <c r="G636" s="16"/>
      <c r="H636" s="16"/>
      <c r="I636" s="16"/>
      <c r="J636" s="16"/>
      <c r="K636" s="16"/>
      <c r="L636" s="16"/>
      <c r="M636" s="16"/>
      <c r="N636" s="16"/>
      <c r="O636" s="20"/>
      <c r="P636" s="20"/>
      <c r="Q636" s="20"/>
      <c r="R636" s="21"/>
      <c r="S636" s="20"/>
      <c r="T636" s="22"/>
      <c r="U636" s="22"/>
      <c r="V636" s="23"/>
      <c r="W636" s="23"/>
      <c r="X636" s="16"/>
      <c r="Y636" s="16"/>
      <c r="Z636" s="24"/>
      <c r="AA636" s="16"/>
      <c r="AB636" s="16"/>
      <c r="AC636" s="16"/>
    </row>
    <row r="637">
      <c r="A637" s="16"/>
      <c r="B637" s="16"/>
      <c r="C637" s="16"/>
      <c r="D637" s="16"/>
      <c r="E637" s="16"/>
      <c r="F637" s="18"/>
      <c r="G637" s="16"/>
      <c r="H637" s="16"/>
      <c r="I637" s="16"/>
      <c r="J637" s="16"/>
      <c r="K637" s="16"/>
      <c r="L637" s="16"/>
      <c r="M637" s="16"/>
      <c r="N637" s="16"/>
      <c r="O637" s="20"/>
      <c r="P637" s="20"/>
      <c r="Q637" s="20"/>
      <c r="R637" s="21"/>
      <c r="S637" s="20"/>
      <c r="T637" s="22"/>
      <c r="U637" s="22"/>
      <c r="V637" s="23"/>
      <c r="W637" s="23"/>
      <c r="X637" s="16"/>
      <c r="Y637" s="16"/>
      <c r="Z637" s="24"/>
      <c r="AA637" s="16"/>
      <c r="AB637" s="16"/>
      <c r="AC637" s="16"/>
    </row>
    <row r="638">
      <c r="A638" s="16"/>
      <c r="B638" s="16"/>
      <c r="C638" s="16"/>
      <c r="D638" s="16"/>
      <c r="E638" s="16"/>
      <c r="F638" s="18"/>
      <c r="G638" s="16"/>
      <c r="H638" s="16"/>
      <c r="I638" s="16"/>
      <c r="J638" s="16"/>
      <c r="K638" s="16"/>
      <c r="L638" s="16"/>
      <c r="M638" s="16"/>
      <c r="N638" s="16"/>
      <c r="O638" s="20"/>
      <c r="P638" s="20"/>
      <c r="Q638" s="20"/>
      <c r="R638" s="21"/>
      <c r="S638" s="20"/>
      <c r="T638" s="22"/>
      <c r="U638" s="22"/>
      <c r="V638" s="23"/>
      <c r="W638" s="23"/>
      <c r="X638" s="16"/>
      <c r="Y638" s="16"/>
      <c r="Z638" s="24"/>
      <c r="AA638" s="16"/>
      <c r="AB638" s="16"/>
      <c r="AC638" s="16"/>
    </row>
    <row r="639">
      <c r="A639" s="16"/>
      <c r="B639" s="16"/>
      <c r="C639" s="16"/>
      <c r="D639" s="16"/>
      <c r="E639" s="16"/>
      <c r="F639" s="18"/>
      <c r="G639" s="16"/>
      <c r="H639" s="16"/>
      <c r="I639" s="16"/>
      <c r="J639" s="16"/>
      <c r="K639" s="16"/>
      <c r="L639" s="16"/>
      <c r="M639" s="16"/>
      <c r="N639" s="16"/>
      <c r="O639" s="20"/>
      <c r="P639" s="20"/>
      <c r="Q639" s="20"/>
      <c r="R639" s="21"/>
      <c r="S639" s="20"/>
      <c r="T639" s="22"/>
      <c r="U639" s="22"/>
      <c r="V639" s="23"/>
      <c r="W639" s="23"/>
      <c r="X639" s="16"/>
      <c r="Y639" s="16"/>
      <c r="Z639" s="24"/>
      <c r="AA639" s="16"/>
      <c r="AB639" s="16"/>
      <c r="AC639" s="16"/>
    </row>
    <row r="640">
      <c r="A640" s="16"/>
      <c r="B640" s="16"/>
      <c r="C640" s="16"/>
      <c r="D640" s="16"/>
      <c r="E640" s="16"/>
      <c r="F640" s="18"/>
      <c r="G640" s="16"/>
      <c r="H640" s="16"/>
      <c r="I640" s="16"/>
      <c r="J640" s="16"/>
      <c r="K640" s="16"/>
      <c r="L640" s="16"/>
      <c r="M640" s="16"/>
      <c r="N640" s="16"/>
      <c r="O640" s="20"/>
      <c r="P640" s="20"/>
      <c r="Q640" s="20"/>
      <c r="R640" s="21"/>
      <c r="S640" s="20"/>
      <c r="T640" s="22"/>
      <c r="U640" s="22"/>
      <c r="V640" s="23"/>
      <c r="W640" s="23"/>
      <c r="X640" s="16"/>
      <c r="Y640" s="16"/>
      <c r="Z640" s="24"/>
      <c r="AA640" s="16"/>
      <c r="AB640" s="16"/>
      <c r="AC640" s="16"/>
    </row>
    <row r="641">
      <c r="A641" s="16"/>
      <c r="B641" s="16"/>
      <c r="C641" s="16"/>
      <c r="D641" s="16"/>
      <c r="E641" s="16"/>
      <c r="F641" s="18"/>
      <c r="G641" s="16"/>
      <c r="H641" s="16"/>
      <c r="I641" s="16"/>
      <c r="J641" s="16"/>
      <c r="K641" s="16"/>
      <c r="L641" s="16"/>
      <c r="M641" s="16"/>
      <c r="N641" s="16"/>
      <c r="O641" s="20"/>
      <c r="P641" s="20"/>
      <c r="Q641" s="20"/>
      <c r="R641" s="21"/>
      <c r="S641" s="20"/>
      <c r="T641" s="22"/>
      <c r="U641" s="22"/>
      <c r="V641" s="23"/>
      <c r="W641" s="23"/>
      <c r="X641" s="16"/>
      <c r="Y641" s="16"/>
      <c r="Z641" s="24"/>
      <c r="AA641" s="16"/>
      <c r="AB641" s="16"/>
      <c r="AC641" s="16"/>
    </row>
    <row r="642">
      <c r="A642" s="16"/>
      <c r="B642" s="16"/>
      <c r="C642" s="16"/>
      <c r="D642" s="16"/>
      <c r="E642" s="16"/>
      <c r="F642" s="18"/>
      <c r="G642" s="16"/>
      <c r="H642" s="16"/>
      <c r="I642" s="16"/>
      <c r="J642" s="16"/>
      <c r="K642" s="16"/>
      <c r="L642" s="16"/>
      <c r="M642" s="16"/>
      <c r="N642" s="16"/>
      <c r="O642" s="20"/>
      <c r="P642" s="20"/>
      <c r="Q642" s="20"/>
      <c r="R642" s="21"/>
      <c r="S642" s="20"/>
      <c r="T642" s="22"/>
      <c r="U642" s="22"/>
      <c r="V642" s="23"/>
      <c r="W642" s="23"/>
      <c r="X642" s="16"/>
      <c r="Y642" s="16"/>
      <c r="Z642" s="24"/>
      <c r="AA642" s="16"/>
      <c r="AB642" s="16"/>
      <c r="AC642" s="16"/>
    </row>
    <row r="643">
      <c r="A643" s="16"/>
      <c r="B643" s="16"/>
      <c r="C643" s="16"/>
      <c r="D643" s="16"/>
      <c r="E643" s="16"/>
      <c r="F643" s="18"/>
      <c r="G643" s="16"/>
      <c r="H643" s="16"/>
      <c r="I643" s="16"/>
      <c r="J643" s="16"/>
      <c r="K643" s="16"/>
      <c r="L643" s="16"/>
      <c r="M643" s="16"/>
      <c r="N643" s="16"/>
      <c r="O643" s="20"/>
      <c r="P643" s="20"/>
      <c r="Q643" s="20"/>
      <c r="R643" s="21"/>
      <c r="S643" s="20"/>
      <c r="T643" s="22"/>
      <c r="U643" s="22"/>
      <c r="V643" s="23"/>
      <c r="W643" s="23"/>
      <c r="X643" s="16"/>
      <c r="Y643" s="16"/>
      <c r="Z643" s="24"/>
      <c r="AA643" s="16"/>
      <c r="AB643" s="16"/>
      <c r="AC643" s="16"/>
    </row>
    <row r="644">
      <c r="A644" s="16"/>
      <c r="B644" s="16"/>
      <c r="C644" s="16"/>
      <c r="D644" s="16"/>
      <c r="E644" s="16"/>
      <c r="F644" s="18"/>
      <c r="G644" s="16"/>
      <c r="H644" s="16"/>
      <c r="I644" s="16"/>
      <c r="J644" s="16"/>
      <c r="K644" s="16"/>
      <c r="L644" s="16"/>
      <c r="M644" s="16"/>
      <c r="N644" s="16"/>
      <c r="O644" s="20"/>
      <c r="P644" s="20"/>
      <c r="Q644" s="20"/>
      <c r="R644" s="21"/>
      <c r="S644" s="20"/>
      <c r="T644" s="22"/>
      <c r="U644" s="22"/>
      <c r="V644" s="23"/>
      <c r="W644" s="23"/>
      <c r="X644" s="16"/>
      <c r="Y644" s="16"/>
      <c r="Z644" s="24"/>
      <c r="AA644" s="16"/>
      <c r="AB644" s="16"/>
      <c r="AC644" s="16"/>
    </row>
    <row r="645">
      <c r="A645" s="16"/>
      <c r="B645" s="16"/>
      <c r="C645" s="16"/>
      <c r="D645" s="16"/>
      <c r="E645" s="16"/>
      <c r="F645" s="18"/>
      <c r="G645" s="16"/>
      <c r="H645" s="16"/>
      <c r="I645" s="16"/>
      <c r="J645" s="16"/>
      <c r="K645" s="16"/>
      <c r="L645" s="16"/>
      <c r="M645" s="16"/>
      <c r="N645" s="16"/>
      <c r="O645" s="20"/>
      <c r="P645" s="20"/>
      <c r="Q645" s="20"/>
      <c r="R645" s="21"/>
      <c r="S645" s="20"/>
      <c r="T645" s="22"/>
      <c r="U645" s="22"/>
      <c r="V645" s="23"/>
      <c r="W645" s="23"/>
      <c r="X645" s="16"/>
      <c r="Y645" s="16"/>
      <c r="Z645" s="24"/>
      <c r="AA645" s="16"/>
      <c r="AB645" s="16"/>
      <c r="AC645" s="16"/>
    </row>
    <row r="646">
      <c r="A646" s="16"/>
      <c r="B646" s="16"/>
      <c r="C646" s="16"/>
      <c r="D646" s="16"/>
      <c r="E646" s="16"/>
      <c r="F646" s="18"/>
      <c r="G646" s="16"/>
      <c r="H646" s="16"/>
      <c r="I646" s="16"/>
      <c r="J646" s="16"/>
      <c r="K646" s="16"/>
      <c r="L646" s="16"/>
      <c r="M646" s="16"/>
      <c r="N646" s="16"/>
      <c r="O646" s="20"/>
      <c r="P646" s="20"/>
      <c r="Q646" s="20"/>
      <c r="R646" s="21"/>
      <c r="S646" s="20"/>
      <c r="T646" s="22"/>
      <c r="U646" s="22"/>
      <c r="V646" s="23"/>
      <c r="W646" s="23"/>
      <c r="X646" s="16"/>
      <c r="Y646" s="16"/>
      <c r="Z646" s="24"/>
      <c r="AA646" s="16"/>
      <c r="AB646" s="16"/>
      <c r="AC646" s="16"/>
    </row>
    <row r="647">
      <c r="A647" s="16"/>
      <c r="B647" s="16"/>
      <c r="C647" s="16"/>
      <c r="D647" s="16"/>
      <c r="E647" s="16"/>
      <c r="F647" s="18"/>
      <c r="G647" s="16"/>
      <c r="H647" s="16"/>
      <c r="I647" s="16"/>
      <c r="J647" s="16"/>
      <c r="K647" s="16"/>
      <c r="L647" s="16"/>
      <c r="M647" s="16"/>
      <c r="N647" s="16"/>
      <c r="O647" s="20"/>
      <c r="P647" s="20"/>
      <c r="Q647" s="20"/>
      <c r="R647" s="21"/>
      <c r="S647" s="20"/>
      <c r="T647" s="22"/>
      <c r="U647" s="22"/>
      <c r="V647" s="23"/>
      <c r="W647" s="23"/>
      <c r="X647" s="16"/>
      <c r="Y647" s="16"/>
      <c r="Z647" s="24"/>
      <c r="AA647" s="16"/>
      <c r="AB647" s="16"/>
      <c r="AC647" s="16"/>
    </row>
    <row r="648">
      <c r="A648" s="16"/>
      <c r="B648" s="16"/>
      <c r="C648" s="16"/>
      <c r="D648" s="16"/>
      <c r="E648" s="16"/>
      <c r="F648" s="18"/>
      <c r="G648" s="16"/>
      <c r="H648" s="16"/>
      <c r="I648" s="16"/>
      <c r="J648" s="16"/>
      <c r="K648" s="16"/>
      <c r="L648" s="16"/>
      <c r="M648" s="16"/>
      <c r="N648" s="16"/>
      <c r="O648" s="20"/>
      <c r="P648" s="20"/>
      <c r="Q648" s="20"/>
      <c r="R648" s="21"/>
      <c r="S648" s="20"/>
      <c r="T648" s="22"/>
      <c r="U648" s="22"/>
      <c r="V648" s="23"/>
      <c r="W648" s="23"/>
      <c r="X648" s="16"/>
      <c r="Y648" s="16"/>
      <c r="Z648" s="24"/>
      <c r="AA648" s="16"/>
      <c r="AB648" s="16"/>
      <c r="AC648" s="16"/>
    </row>
    <row r="649">
      <c r="A649" s="16"/>
      <c r="B649" s="16"/>
      <c r="C649" s="16"/>
      <c r="D649" s="16"/>
      <c r="E649" s="16"/>
      <c r="F649" s="18"/>
      <c r="G649" s="16"/>
      <c r="H649" s="16"/>
      <c r="I649" s="16"/>
      <c r="J649" s="16"/>
      <c r="K649" s="16"/>
      <c r="L649" s="16"/>
      <c r="M649" s="16"/>
      <c r="N649" s="16"/>
      <c r="O649" s="20"/>
      <c r="P649" s="20"/>
      <c r="Q649" s="20"/>
      <c r="R649" s="21"/>
      <c r="S649" s="20"/>
      <c r="T649" s="22"/>
      <c r="U649" s="22"/>
      <c r="V649" s="23"/>
      <c r="W649" s="23"/>
      <c r="X649" s="16"/>
      <c r="Y649" s="16"/>
      <c r="Z649" s="24"/>
      <c r="AA649" s="16"/>
      <c r="AB649" s="16"/>
      <c r="AC649" s="16"/>
    </row>
    <row r="650">
      <c r="A650" s="16"/>
      <c r="B650" s="16"/>
      <c r="C650" s="16"/>
      <c r="D650" s="16"/>
      <c r="E650" s="16"/>
      <c r="F650" s="18"/>
      <c r="G650" s="16"/>
      <c r="H650" s="16"/>
      <c r="I650" s="16"/>
      <c r="J650" s="16"/>
      <c r="K650" s="16"/>
      <c r="L650" s="16"/>
      <c r="M650" s="16"/>
      <c r="N650" s="16"/>
      <c r="O650" s="20"/>
      <c r="P650" s="20"/>
      <c r="Q650" s="20"/>
      <c r="R650" s="21"/>
      <c r="S650" s="20"/>
      <c r="T650" s="22"/>
      <c r="U650" s="22"/>
      <c r="V650" s="23"/>
      <c r="W650" s="23"/>
      <c r="X650" s="16"/>
      <c r="Y650" s="16"/>
      <c r="Z650" s="24"/>
      <c r="AA650" s="16"/>
      <c r="AB650" s="16"/>
      <c r="AC650" s="16"/>
    </row>
    <row r="651">
      <c r="A651" s="16"/>
      <c r="B651" s="16"/>
      <c r="C651" s="16"/>
      <c r="D651" s="16"/>
      <c r="E651" s="16"/>
      <c r="F651" s="18"/>
      <c r="G651" s="16"/>
      <c r="H651" s="16"/>
      <c r="I651" s="16"/>
      <c r="J651" s="16"/>
      <c r="K651" s="16"/>
      <c r="L651" s="16"/>
      <c r="M651" s="16"/>
      <c r="N651" s="16"/>
      <c r="O651" s="20"/>
      <c r="P651" s="20"/>
      <c r="Q651" s="20"/>
      <c r="R651" s="21"/>
      <c r="S651" s="20"/>
      <c r="T651" s="22"/>
      <c r="U651" s="22"/>
      <c r="V651" s="23"/>
      <c r="W651" s="23"/>
      <c r="X651" s="16"/>
      <c r="Y651" s="16"/>
      <c r="Z651" s="24"/>
      <c r="AA651" s="16"/>
      <c r="AB651" s="16"/>
      <c r="AC651" s="16"/>
    </row>
    <row r="652">
      <c r="A652" s="16"/>
      <c r="B652" s="16"/>
      <c r="C652" s="16"/>
      <c r="D652" s="16"/>
      <c r="E652" s="16"/>
      <c r="F652" s="18"/>
      <c r="G652" s="16"/>
      <c r="H652" s="16"/>
      <c r="I652" s="16"/>
      <c r="J652" s="16"/>
      <c r="K652" s="16"/>
      <c r="L652" s="16"/>
      <c r="M652" s="16"/>
      <c r="N652" s="16"/>
      <c r="O652" s="20"/>
      <c r="P652" s="20"/>
      <c r="Q652" s="20"/>
      <c r="R652" s="21"/>
      <c r="S652" s="20"/>
      <c r="T652" s="22"/>
      <c r="U652" s="22"/>
      <c r="V652" s="23"/>
      <c r="W652" s="23"/>
      <c r="X652" s="16"/>
      <c r="Y652" s="16"/>
      <c r="Z652" s="24"/>
      <c r="AA652" s="16"/>
      <c r="AB652" s="16"/>
      <c r="AC652" s="16"/>
    </row>
    <row r="653">
      <c r="A653" s="16"/>
      <c r="B653" s="16"/>
      <c r="C653" s="16"/>
      <c r="D653" s="16"/>
      <c r="E653" s="16"/>
      <c r="F653" s="18"/>
      <c r="G653" s="16"/>
      <c r="H653" s="16"/>
      <c r="I653" s="16"/>
      <c r="J653" s="16"/>
      <c r="K653" s="16"/>
      <c r="L653" s="16"/>
      <c r="M653" s="16"/>
      <c r="N653" s="16"/>
      <c r="O653" s="20"/>
      <c r="P653" s="20"/>
      <c r="Q653" s="20"/>
      <c r="R653" s="21"/>
      <c r="S653" s="20"/>
      <c r="T653" s="22"/>
      <c r="U653" s="22"/>
      <c r="V653" s="23"/>
      <c r="W653" s="23"/>
      <c r="X653" s="16"/>
      <c r="Y653" s="16"/>
      <c r="Z653" s="24"/>
      <c r="AA653" s="16"/>
      <c r="AB653" s="16"/>
      <c r="AC653" s="16"/>
    </row>
    <row r="654">
      <c r="A654" s="16"/>
      <c r="B654" s="16"/>
      <c r="C654" s="16"/>
      <c r="D654" s="16"/>
      <c r="E654" s="16"/>
      <c r="F654" s="18"/>
      <c r="G654" s="16"/>
      <c r="H654" s="16"/>
      <c r="I654" s="16"/>
      <c r="J654" s="16"/>
      <c r="K654" s="16"/>
      <c r="L654" s="16"/>
      <c r="M654" s="16"/>
      <c r="N654" s="16"/>
      <c r="O654" s="20"/>
      <c r="P654" s="20"/>
      <c r="Q654" s="20"/>
      <c r="R654" s="21"/>
      <c r="S654" s="20"/>
      <c r="T654" s="22"/>
      <c r="U654" s="22"/>
      <c r="V654" s="23"/>
      <c r="W654" s="23"/>
      <c r="X654" s="16"/>
      <c r="Y654" s="16"/>
      <c r="Z654" s="24"/>
      <c r="AA654" s="16"/>
      <c r="AB654" s="16"/>
      <c r="AC654" s="16"/>
    </row>
    <row r="655">
      <c r="A655" s="16"/>
      <c r="B655" s="16"/>
      <c r="C655" s="16"/>
      <c r="D655" s="16"/>
      <c r="E655" s="16"/>
      <c r="F655" s="18"/>
      <c r="G655" s="16"/>
      <c r="H655" s="16"/>
      <c r="I655" s="16"/>
      <c r="J655" s="16"/>
      <c r="K655" s="16"/>
      <c r="L655" s="16"/>
      <c r="M655" s="16"/>
      <c r="N655" s="16"/>
      <c r="O655" s="20"/>
      <c r="P655" s="20"/>
      <c r="Q655" s="20"/>
      <c r="R655" s="21"/>
      <c r="S655" s="20"/>
      <c r="T655" s="22"/>
      <c r="U655" s="22"/>
      <c r="V655" s="23"/>
      <c r="W655" s="23"/>
      <c r="X655" s="16"/>
      <c r="Y655" s="16"/>
      <c r="Z655" s="24"/>
      <c r="AA655" s="16"/>
      <c r="AB655" s="16"/>
      <c r="AC655" s="16"/>
    </row>
    <row r="656">
      <c r="A656" s="16"/>
      <c r="B656" s="16"/>
      <c r="C656" s="16"/>
      <c r="D656" s="16"/>
      <c r="E656" s="16"/>
      <c r="F656" s="18"/>
      <c r="G656" s="16"/>
      <c r="H656" s="16"/>
      <c r="I656" s="16"/>
      <c r="J656" s="16"/>
      <c r="K656" s="16"/>
      <c r="L656" s="16"/>
      <c r="M656" s="16"/>
      <c r="N656" s="16"/>
      <c r="O656" s="20"/>
      <c r="P656" s="20"/>
      <c r="Q656" s="20"/>
      <c r="R656" s="21"/>
      <c r="S656" s="20"/>
      <c r="T656" s="22"/>
      <c r="U656" s="22"/>
      <c r="V656" s="23"/>
      <c r="W656" s="23"/>
      <c r="X656" s="16"/>
      <c r="Y656" s="16"/>
      <c r="Z656" s="24"/>
      <c r="AA656" s="16"/>
      <c r="AB656" s="16"/>
      <c r="AC656" s="16"/>
    </row>
    <row r="657">
      <c r="A657" s="16"/>
      <c r="B657" s="16"/>
      <c r="C657" s="16"/>
      <c r="D657" s="16"/>
      <c r="E657" s="16"/>
      <c r="F657" s="18"/>
      <c r="G657" s="16"/>
      <c r="H657" s="16"/>
      <c r="I657" s="16"/>
      <c r="J657" s="16"/>
      <c r="K657" s="16"/>
      <c r="L657" s="16"/>
      <c r="M657" s="16"/>
      <c r="N657" s="16"/>
      <c r="O657" s="20"/>
      <c r="P657" s="20"/>
      <c r="Q657" s="20"/>
      <c r="R657" s="21"/>
      <c r="S657" s="20"/>
      <c r="T657" s="22"/>
      <c r="U657" s="22"/>
      <c r="V657" s="23"/>
      <c r="W657" s="23"/>
      <c r="X657" s="16"/>
      <c r="Y657" s="16"/>
      <c r="Z657" s="24"/>
      <c r="AA657" s="16"/>
      <c r="AB657" s="16"/>
      <c r="AC657" s="16"/>
    </row>
    <row r="658">
      <c r="A658" s="16"/>
      <c r="B658" s="16"/>
      <c r="C658" s="16"/>
      <c r="D658" s="16"/>
      <c r="E658" s="16"/>
      <c r="F658" s="18"/>
      <c r="G658" s="16"/>
      <c r="H658" s="16"/>
      <c r="I658" s="16"/>
      <c r="J658" s="16"/>
      <c r="K658" s="16"/>
      <c r="L658" s="16"/>
      <c r="M658" s="16"/>
      <c r="N658" s="16"/>
      <c r="O658" s="20"/>
      <c r="P658" s="20"/>
      <c r="Q658" s="20"/>
      <c r="R658" s="21"/>
      <c r="S658" s="20"/>
      <c r="T658" s="22"/>
      <c r="U658" s="22"/>
      <c r="V658" s="23"/>
      <c r="W658" s="23"/>
      <c r="X658" s="16"/>
      <c r="Y658" s="16"/>
      <c r="Z658" s="24"/>
      <c r="AA658" s="16"/>
      <c r="AB658" s="16"/>
      <c r="AC658" s="16"/>
    </row>
    <row r="659">
      <c r="A659" s="16"/>
      <c r="B659" s="16"/>
      <c r="C659" s="16"/>
      <c r="D659" s="16"/>
      <c r="E659" s="16"/>
      <c r="F659" s="18"/>
      <c r="G659" s="16"/>
      <c r="H659" s="16"/>
      <c r="I659" s="16"/>
      <c r="J659" s="16"/>
      <c r="K659" s="16"/>
      <c r="L659" s="16"/>
      <c r="M659" s="16"/>
      <c r="N659" s="16"/>
      <c r="O659" s="20"/>
      <c r="P659" s="20"/>
      <c r="Q659" s="20"/>
      <c r="R659" s="21"/>
      <c r="S659" s="20"/>
      <c r="T659" s="22"/>
      <c r="U659" s="22"/>
      <c r="V659" s="23"/>
      <c r="W659" s="23"/>
      <c r="X659" s="16"/>
      <c r="Y659" s="16"/>
      <c r="Z659" s="24"/>
      <c r="AA659" s="16"/>
      <c r="AB659" s="16"/>
      <c r="AC659" s="16"/>
    </row>
    <row r="660">
      <c r="A660" s="16"/>
      <c r="B660" s="16"/>
      <c r="C660" s="16"/>
      <c r="D660" s="16"/>
      <c r="E660" s="16"/>
      <c r="F660" s="18"/>
      <c r="G660" s="16"/>
      <c r="H660" s="16"/>
      <c r="I660" s="16"/>
      <c r="J660" s="16"/>
      <c r="K660" s="16"/>
      <c r="L660" s="16"/>
      <c r="M660" s="16"/>
      <c r="N660" s="16"/>
      <c r="O660" s="20"/>
      <c r="P660" s="20"/>
      <c r="Q660" s="20"/>
      <c r="R660" s="21"/>
      <c r="S660" s="20"/>
      <c r="T660" s="22"/>
      <c r="U660" s="22"/>
      <c r="V660" s="23"/>
      <c r="W660" s="23"/>
      <c r="X660" s="16"/>
      <c r="Y660" s="16"/>
      <c r="Z660" s="24"/>
      <c r="AA660" s="16"/>
      <c r="AB660" s="16"/>
      <c r="AC660" s="16"/>
    </row>
    <row r="661">
      <c r="A661" s="16"/>
      <c r="B661" s="16"/>
      <c r="C661" s="16"/>
      <c r="D661" s="16"/>
      <c r="E661" s="16"/>
      <c r="F661" s="18"/>
      <c r="G661" s="16"/>
      <c r="H661" s="16"/>
      <c r="I661" s="16"/>
      <c r="J661" s="16"/>
      <c r="K661" s="16"/>
      <c r="L661" s="16"/>
      <c r="M661" s="16"/>
      <c r="N661" s="16"/>
      <c r="O661" s="20"/>
      <c r="P661" s="20"/>
      <c r="Q661" s="20"/>
      <c r="R661" s="21"/>
      <c r="S661" s="20"/>
      <c r="T661" s="22"/>
      <c r="U661" s="22"/>
      <c r="V661" s="23"/>
      <c r="W661" s="23"/>
      <c r="X661" s="16"/>
      <c r="Y661" s="16"/>
      <c r="Z661" s="24"/>
      <c r="AA661" s="16"/>
      <c r="AB661" s="16"/>
      <c r="AC661" s="16"/>
    </row>
    <row r="662">
      <c r="A662" s="16"/>
      <c r="B662" s="16"/>
      <c r="C662" s="16"/>
      <c r="D662" s="16"/>
      <c r="E662" s="16"/>
      <c r="F662" s="18"/>
      <c r="G662" s="16"/>
      <c r="H662" s="16"/>
      <c r="I662" s="16"/>
      <c r="J662" s="16"/>
      <c r="K662" s="16"/>
      <c r="L662" s="16"/>
      <c r="M662" s="16"/>
      <c r="N662" s="16"/>
      <c r="O662" s="20"/>
      <c r="P662" s="20"/>
      <c r="Q662" s="20"/>
      <c r="R662" s="21"/>
      <c r="S662" s="20"/>
      <c r="T662" s="22"/>
      <c r="U662" s="22"/>
      <c r="V662" s="23"/>
      <c r="W662" s="23"/>
      <c r="X662" s="16"/>
      <c r="Y662" s="16"/>
      <c r="Z662" s="24"/>
      <c r="AA662" s="16"/>
      <c r="AB662" s="16"/>
      <c r="AC662" s="16"/>
    </row>
    <row r="663">
      <c r="A663" s="16"/>
      <c r="B663" s="16"/>
      <c r="C663" s="16"/>
      <c r="D663" s="16"/>
      <c r="E663" s="16"/>
      <c r="F663" s="18"/>
      <c r="G663" s="16"/>
      <c r="H663" s="16"/>
      <c r="I663" s="16"/>
      <c r="J663" s="16"/>
      <c r="K663" s="16"/>
      <c r="L663" s="16"/>
      <c r="M663" s="16"/>
      <c r="N663" s="16"/>
      <c r="O663" s="20"/>
      <c r="P663" s="20"/>
      <c r="Q663" s="20"/>
      <c r="R663" s="21"/>
      <c r="S663" s="20"/>
      <c r="T663" s="22"/>
      <c r="U663" s="22"/>
      <c r="V663" s="23"/>
      <c r="W663" s="23"/>
      <c r="X663" s="16"/>
      <c r="Y663" s="16"/>
      <c r="Z663" s="24"/>
      <c r="AA663" s="16"/>
      <c r="AB663" s="16"/>
      <c r="AC663" s="16"/>
    </row>
    <row r="664">
      <c r="A664" s="16"/>
      <c r="B664" s="16"/>
      <c r="C664" s="16"/>
      <c r="D664" s="16"/>
      <c r="E664" s="16"/>
      <c r="F664" s="18"/>
      <c r="G664" s="16"/>
      <c r="H664" s="16"/>
      <c r="I664" s="16"/>
      <c r="J664" s="16"/>
      <c r="K664" s="16"/>
      <c r="L664" s="16"/>
      <c r="M664" s="16"/>
      <c r="N664" s="16"/>
      <c r="O664" s="20"/>
      <c r="P664" s="20"/>
      <c r="Q664" s="20"/>
      <c r="R664" s="21"/>
      <c r="S664" s="20"/>
      <c r="T664" s="22"/>
      <c r="U664" s="22"/>
      <c r="V664" s="23"/>
      <c r="W664" s="23"/>
      <c r="X664" s="16"/>
      <c r="Y664" s="16"/>
      <c r="Z664" s="24"/>
      <c r="AA664" s="16"/>
      <c r="AB664" s="16"/>
      <c r="AC664" s="16"/>
    </row>
    <row r="665">
      <c r="A665" s="16"/>
      <c r="B665" s="16"/>
      <c r="C665" s="16"/>
      <c r="D665" s="16"/>
      <c r="E665" s="16"/>
      <c r="F665" s="18"/>
      <c r="G665" s="16"/>
      <c r="H665" s="16"/>
      <c r="I665" s="16"/>
      <c r="J665" s="16"/>
      <c r="K665" s="16"/>
      <c r="L665" s="16"/>
      <c r="M665" s="16"/>
      <c r="N665" s="16"/>
      <c r="O665" s="20"/>
      <c r="P665" s="20"/>
      <c r="Q665" s="20"/>
      <c r="R665" s="21"/>
      <c r="S665" s="20"/>
      <c r="T665" s="22"/>
      <c r="U665" s="22"/>
      <c r="V665" s="23"/>
      <c r="W665" s="23"/>
      <c r="X665" s="16"/>
      <c r="Y665" s="16"/>
      <c r="Z665" s="24"/>
      <c r="AA665" s="16"/>
      <c r="AB665" s="16"/>
      <c r="AC665" s="16"/>
    </row>
    <row r="666">
      <c r="A666" s="16"/>
      <c r="B666" s="16"/>
      <c r="C666" s="16"/>
      <c r="D666" s="16"/>
      <c r="E666" s="16"/>
      <c r="F666" s="18"/>
      <c r="G666" s="16"/>
      <c r="H666" s="16"/>
      <c r="I666" s="16"/>
      <c r="J666" s="16"/>
      <c r="K666" s="16"/>
      <c r="L666" s="16"/>
      <c r="M666" s="16"/>
      <c r="N666" s="16"/>
      <c r="O666" s="20"/>
      <c r="P666" s="20"/>
      <c r="Q666" s="20"/>
      <c r="R666" s="21"/>
      <c r="S666" s="20"/>
      <c r="T666" s="22"/>
      <c r="U666" s="22"/>
      <c r="V666" s="23"/>
      <c r="W666" s="23"/>
      <c r="X666" s="16"/>
      <c r="Y666" s="16"/>
      <c r="Z666" s="24"/>
      <c r="AA666" s="16"/>
      <c r="AB666" s="16"/>
      <c r="AC666" s="16"/>
    </row>
    <row r="667">
      <c r="A667" s="16"/>
      <c r="B667" s="16"/>
      <c r="C667" s="16"/>
      <c r="D667" s="16"/>
      <c r="E667" s="16"/>
      <c r="F667" s="18"/>
      <c r="G667" s="16"/>
      <c r="H667" s="16"/>
      <c r="I667" s="16"/>
      <c r="J667" s="16"/>
      <c r="K667" s="16"/>
      <c r="L667" s="16"/>
      <c r="M667" s="16"/>
      <c r="N667" s="16"/>
      <c r="O667" s="20"/>
      <c r="P667" s="20"/>
      <c r="Q667" s="20"/>
      <c r="R667" s="21"/>
      <c r="S667" s="20"/>
      <c r="T667" s="22"/>
      <c r="U667" s="22"/>
      <c r="V667" s="23"/>
      <c r="W667" s="23"/>
      <c r="X667" s="16"/>
      <c r="Y667" s="16"/>
      <c r="Z667" s="24"/>
      <c r="AA667" s="16"/>
      <c r="AB667" s="16"/>
      <c r="AC667" s="16"/>
    </row>
    <row r="668">
      <c r="A668" s="16"/>
      <c r="B668" s="16"/>
      <c r="C668" s="16"/>
      <c r="D668" s="16"/>
      <c r="E668" s="16"/>
      <c r="F668" s="18"/>
      <c r="G668" s="16"/>
      <c r="H668" s="16"/>
      <c r="I668" s="16"/>
      <c r="J668" s="16"/>
      <c r="K668" s="16"/>
      <c r="L668" s="16"/>
      <c r="M668" s="16"/>
      <c r="N668" s="16"/>
      <c r="O668" s="20"/>
      <c r="P668" s="20"/>
      <c r="Q668" s="20"/>
      <c r="R668" s="21"/>
      <c r="S668" s="20"/>
      <c r="T668" s="22"/>
      <c r="U668" s="22"/>
      <c r="V668" s="23"/>
      <c r="W668" s="23"/>
      <c r="X668" s="16"/>
      <c r="Y668" s="16"/>
      <c r="Z668" s="24"/>
      <c r="AA668" s="16"/>
      <c r="AB668" s="16"/>
      <c r="AC668" s="16"/>
    </row>
    <row r="669">
      <c r="A669" s="16"/>
      <c r="B669" s="16"/>
      <c r="C669" s="16"/>
      <c r="D669" s="16"/>
      <c r="E669" s="16"/>
      <c r="F669" s="18"/>
      <c r="G669" s="16"/>
      <c r="H669" s="16"/>
      <c r="I669" s="16"/>
      <c r="J669" s="16"/>
      <c r="K669" s="16"/>
      <c r="L669" s="16"/>
      <c r="M669" s="16"/>
      <c r="N669" s="16"/>
      <c r="O669" s="20"/>
      <c r="P669" s="20"/>
      <c r="Q669" s="20"/>
      <c r="R669" s="21"/>
      <c r="S669" s="20"/>
      <c r="T669" s="22"/>
      <c r="U669" s="22"/>
      <c r="V669" s="23"/>
      <c r="W669" s="23"/>
      <c r="X669" s="16"/>
      <c r="Y669" s="16"/>
      <c r="Z669" s="24"/>
      <c r="AA669" s="16"/>
      <c r="AB669" s="16"/>
      <c r="AC669" s="16"/>
    </row>
    <row r="670">
      <c r="A670" s="16"/>
      <c r="B670" s="16"/>
      <c r="C670" s="16"/>
      <c r="D670" s="16"/>
      <c r="E670" s="16"/>
      <c r="F670" s="18"/>
      <c r="G670" s="16"/>
      <c r="H670" s="16"/>
      <c r="I670" s="16"/>
      <c r="J670" s="16"/>
      <c r="K670" s="16"/>
      <c r="L670" s="16"/>
      <c r="M670" s="16"/>
      <c r="N670" s="16"/>
      <c r="O670" s="20"/>
      <c r="P670" s="20"/>
      <c r="Q670" s="20"/>
      <c r="R670" s="21"/>
      <c r="S670" s="20"/>
      <c r="T670" s="22"/>
      <c r="U670" s="22"/>
      <c r="V670" s="23"/>
      <c r="W670" s="23"/>
      <c r="X670" s="16"/>
      <c r="Y670" s="16"/>
      <c r="Z670" s="24"/>
      <c r="AA670" s="16"/>
      <c r="AB670" s="16"/>
      <c r="AC670" s="16"/>
    </row>
    <row r="671">
      <c r="A671" s="16"/>
      <c r="B671" s="16"/>
      <c r="C671" s="16"/>
      <c r="D671" s="16"/>
      <c r="E671" s="16"/>
      <c r="F671" s="18"/>
      <c r="G671" s="16"/>
      <c r="H671" s="16"/>
      <c r="I671" s="16"/>
      <c r="J671" s="16"/>
      <c r="K671" s="16"/>
      <c r="L671" s="16"/>
      <c r="M671" s="16"/>
      <c r="N671" s="16"/>
      <c r="O671" s="20"/>
      <c r="P671" s="20"/>
      <c r="Q671" s="20"/>
      <c r="R671" s="21"/>
      <c r="S671" s="20"/>
      <c r="T671" s="22"/>
      <c r="U671" s="22"/>
      <c r="V671" s="23"/>
      <c r="W671" s="23"/>
      <c r="X671" s="16"/>
      <c r="Y671" s="16"/>
      <c r="Z671" s="24"/>
      <c r="AA671" s="16"/>
      <c r="AB671" s="16"/>
      <c r="AC671" s="16"/>
    </row>
    <row r="672">
      <c r="A672" s="16"/>
      <c r="B672" s="16"/>
      <c r="C672" s="16"/>
      <c r="D672" s="16"/>
      <c r="E672" s="16"/>
      <c r="F672" s="18"/>
      <c r="G672" s="16"/>
      <c r="H672" s="16"/>
      <c r="I672" s="16"/>
      <c r="J672" s="16"/>
      <c r="K672" s="16"/>
      <c r="L672" s="16"/>
      <c r="M672" s="16"/>
      <c r="N672" s="16"/>
      <c r="O672" s="20"/>
      <c r="P672" s="20"/>
      <c r="Q672" s="20"/>
      <c r="R672" s="21"/>
      <c r="S672" s="20"/>
      <c r="T672" s="22"/>
      <c r="U672" s="22"/>
      <c r="V672" s="23"/>
      <c r="W672" s="23"/>
      <c r="X672" s="16"/>
      <c r="Y672" s="16"/>
      <c r="Z672" s="24"/>
      <c r="AA672" s="16"/>
      <c r="AB672" s="16"/>
      <c r="AC672" s="16"/>
    </row>
    <row r="673">
      <c r="A673" s="16"/>
      <c r="B673" s="16"/>
      <c r="C673" s="16"/>
      <c r="D673" s="16"/>
      <c r="E673" s="16"/>
      <c r="F673" s="18"/>
      <c r="G673" s="16"/>
      <c r="H673" s="16"/>
      <c r="I673" s="16"/>
      <c r="J673" s="16"/>
      <c r="K673" s="16"/>
      <c r="L673" s="16"/>
      <c r="M673" s="16"/>
      <c r="N673" s="16"/>
      <c r="O673" s="20"/>
      <c r="P673" s="20"/>
      <c r="Q673" s="20"/>
      <c r="R673" s="21"/>
      <c r="S673" s="20"/>
      <c r="T673" s="22"/>
      <c r="U673" s="22"/>
      <c r="V673" s="23"/>
      <c r="W673" s="23"/>
      <c r="X673" s="16"/>
      <c r="Y673" s="16"/>
      <c r="Z673" s="24"/>
      <c r="AA673" s="16"/>
      <c r="AB673" s="16"/>
      <c r="AC673" s="16"/>
    </row>
    <row r="674">
      <c r="A674" s="16"/>
      <c r="B674" s="16"/>
      <c r="C674" s="16"/>
      <c r="D674" s="16"/>
      <c r="E674" s="16"/>
      <c r="F674" s="18"/>
      <c r="G674" s="16"/>
      <c r="H674" s="16"/>
      <c r="I674" s="16"/>
      <c r="J674" s="16"/>
      <c r="K674" s="16"/>
      <c r="L674" s="16"/>
      <c r="M674" s="16"/>
      <c r="N674" s="16"/>
      <c r="O674" s="20"/>
      <c r="P674" s="20"/>
      <c r="Q674" s="20"/>
      <c r="R674" s="21"/>
      <c r="S674" s="20"/>
      <c r="T674" s="22"/>
      <c r="U674" s="22"/>
      <c r="V674" s="23"/>
      <c r="W674" s="23"/>
      <c r="X674" s="16"/>
      <c r="Y674" s="16"/>
      <c r="Z674" s="24"/>
      <c r="AA674" s="16"/>
      <c r="AB674" s="16"/>
      <c r="AC674" s="16"/>
    </row>
    <row r="675">
      <c r="A675" s="16"/>
      <c r="B675" s="16"/>
      <c r="C675" s="16"/>
      <c r="D675" s="16"/>
      <c r="E675" s="16"/>
      <c r="F675" s="18"/>
      <c r="G675" s="16"/>
      <c r="H675" s="16"/>
      <c r="I675" s="16"/>
      <c r="J675" s="16"/>
      <c r="K675" s="16"/>
      <c r="L675" s="16"/>
      <c r="M675" s="16"/>
      <c r="N675" s="16"/>
      <c r="O675" s="20"/>
      <c r="P675" s="20"/>
      <c r="Q675" s="20"/>
      <c r="R675" s="21"/>
      <c r="S675" s="20"/>
      <c r="T675" s="22"/>
      <c r="U675" s="22"/>
      <c r="V675" s="23"/>
      <c r="W675" s="23"/>
      <c r="X675" s="16"/>
      <c r="Y675" s="16"/>
      <c r="Z675" s="24"/>
      <c r="AA675" s="16"/>
      <c r="AB675" s="16"/>
      <c r="AC675" s="16"/>
    </row>
    <row r="676">
      <c r="A676" s="16"/>
      <c r="B676" s="16"/>
      <c r="C676" s="16"/>
      <c r="D676" s="16"/>
      <c r="E676" s="16"/>
      <c r="F676" s="18"/>
      <c r="G676" s="16"/>
      <c r="H676" s="16"/>
      <c r="I676" s="16"/>
      <c r="J676" s="16"/>
      <c r="K676" s="16"/>
      <c r="L676" s="16"/>
      <c r="M676" s="16"/>
      <c r="N676" s="16"/>
      <c r="O676" s="20"/>
      <c r="P676" s="20"/>
      <c r="Q676" s="20"/>
      <c r="R676" s="21"/>
      <c r="S676" s="20"/>
      <c r="T676" s="22"/>
      <c r="U676" s="22"/>
      <c r="V676" s="23"/>
      <c r="W676" s="23"/>
      <c r="X676" s="16"/>
      <c r="Y676" s="16"/>
      <c r="Z676" s="24"/>
      <c r="AA676" s="16"/>
      <c r="AB676" s="16"/>
      <c r="AC676" s="16"/>
    </row>
    <row r="677">
      <c r="A677" s="16"/>
      <c r="B677" s="16"/>
      <c r="C677" s="16"/>
      <c r="D677" s="16"/>
      <c r="E677" s="16"/>
      <c r="F677" s="18"/>
      <c r="G677" s="16"/>
      <c r="H677" s="16"/>
      <c r="I677" s="16"/>
      <c r="J677" s="16"/>
      <c r="K677" s="16"/>
      <c r="L677" s="16"/>
      <c r="M677" s="16"/>
      <c r="N677" s="16"/>
      <c r="O677" s="20"/>
      <c r="P677" s="20"/>
      <c r="Q677" s="20"/>
      <c r="R677" s="21"/>
      <c r="S677" s="20"/>
      <c r="T677" s="22"/>
      <c r="U677" s="22"/>
      <c r="V677" s="23"/>
      <c r="W677" s="23"/>
      <c r="X677" s="16"/>
      <c r="Y677" s="16"/>
      <c r="Z677" s="24"/>
      <c r="AA677" s="16"/>
      <c r="AB677" s="16"/>
      <c r="AC677" s="16"/>
    </row>
    <row r="678">
      <c r="A678" s="16"/>
      <c r="B678" s="16"/>
      <c r="C678" s="16"/>
      <c r="D678" s="16"/>
      <c r="E678" s="16"/>
      <c r="F678" s="18"/>
      <c r="G678" s="16"/>
      <c r="H678" s="16"/>
      <c r="I678" s="16"/>
      <c r="J678" s="16"/>
      <c r="K678" s="16"/>
      <c r="L678" s="16"/>
      <c r="M678" s="16"/>
      <c r="N678" s="16"/>
      <c r="O678" s="20"/>
      <c r="P678" s="20"/>
      <c r="Q678" s="20"/>
      <c r="R678" s="21"/>
      <c r="S678" s="20"/>
      <c r="T678" s="22"/>
      <c r="U678" s="22"/>
      <c r="V678" s="23"/>
      <c r="W678" s="23"/>
      <c r="X678" s="16"/>
      <c r="Y678" s="16"/>
      <c r="Z678" s="24"/>
      <c r="AA678" s="16"/>
      <c r="AB678" s="16"/>
      <c r="AC678" s="16"/>
    </row>
    <row r="679">
      <c r="A679" s="16"/>
      <c r="B679" s="16"/>
      <c r="C679" s="16"/>
      <c r="D679" s="16"/>
      <c r="E679" s="16"/>
      <c r="F679" s="18"/>
      <c r="G679" s="16"/>
      <c r="H679" s="16"/>
      <c r="I679" s="16"/>
      <c r="J679" s="16"/>
      <c r="K679" s="16"/>
      <c r="L679" s="16"/>
      <c r="M679" s="16"/>
      <c r="N679" s="16"/>
      <c r="O679" s="20"/>
      <c r="P679" s="20"/>
      <c r="Q679" s="20"/>
      <c r="R679" s="21"/>
      <c r="S679" s="20"/>
      <c r="T679" s="22"/>
      <c r="U679" s="22"/>
      <c r="V679" s="23"/>
      <c r="W679" s="23"/>
      <c r="X679" s="16"/>
      <c r="Y679" s="16"/>
      <c r="Z679" s="24"/>
      <c r="AA679" s="16"/>
      <c r="AB679" s="16"/>
      <c r="AC679" s="16"/>
    </row>
    <row r="680">
      <c r="A680" s="16"/>
      <c r="B680" s="16"/>
      <c r="C680" s="16"/>
      <c r="D680" s="16"/>
      <c r="E680" s="16"/>
      <c r="F680" s="18"/>
      <c r="G680" s="16"/>
      <c r="H680" s="16"/>
      <c r="I680" s="16"/>
      <c r="J680" s="16"/>
      <c r="K680" s="16"/>
      <c r="L680" s="16"/>
      <c r="M680" s="16"/>
      <c r="N680" s="16"/>
      <c r="O680" s="20"/>
      <c r="P680" s="20"/>
      <c r="Q680" s="20"/>
      <c r="R680" s="21"/>
      <c r="S680" s="20"/>
      <c r="T680" s="22"/>
      <c r="U680" s="22"/>
      <c r="V680" s="23"/>
      <c r="W680" s="23"/>
      <c r="X680" s="16"/>
      <c r="Y680" s="16"/>
      <c r="Z680" s="24"/>
      <c r="AA680" s="16"/>
      <c r="AB680" s="16"/>
      <c r="AC680" s="16"/>
    </row>
    <row r="681">
      <c r="A681" s="16"/>
      <c r="B681" s="16"/>
      <c r="C681" s="16"/>
      <c r="D681" s="16"/>
      <c r="E681" s="16"/>
      <c r="F681" s="18"/>
      <c r="G681" s="16"/>
      <c r="H681" s="16"/>
      <c r="I681" s="16"/>
      <c r="J681" s="16"/>
      <c r="K681" s="16"/>
      <c r="L681" s="16"/>
      <c r="M681" s="16"/>
      <c r="N681" s="16"/>
      <c r="O681" s="20"/>
      <c r="P681" s="20"/>
      <c r="Q681" s="20"/>
      <c r="R681" s="21"/>
      <c r="S681" s="20"/>
      <c r="T681" s="22"/>
      <c r="U681" s="22"/>
      <c r="V681" s="23"/>
      <c r="W681" s="23"/>
      <c r="X681" s="16"/>
      <c r="Y681" s="16"/>
      <c r="Z681" s="24"/>
      <c r="AA681" s="16"/>
      <c r="AB681" s="16"/>
      <c r="AC681" s="16"/>
    </row>
    <row r="682">
      <c r="A682" s="16"/>
      <c r="B682" s="16"/>
      <c r="C682" s="16"/>
      <c r="D682" s="16"/>
      <c r="E682" s="16"/>
      <c r="F682" s="18"/>
      <c r="G682" s="16"/>
      <c r="H682" s="16"/>
      <c r="I682" s="16"/>
      <c r="J682" s="16"/>
      <c r="K682" s="16"/>
      <c r="L682" s="16"/>
      <c r="M682" s="16"/>
      <c r="N682" s="16"/>
      <c r="O682" s="20"/>
      <c r="P682" s="20"/>
      <c r="Q682" s="20"/>
      <c r="R682" s="21"/>
      <c r="S682" s="20"/>
      <c r="T682" s="22"/>
      <c r="U682" s="22"/>
      <c r="V682" s="23"/>
      <c r="W682" s="23"/>
      <c r="X682" s="16"/>
      <c r="Y682" s="16"/>
      <c r="Z682" s="24"/>
      <c r="AA682" s="16"/>
      <c r="AB682" s="16"/>
      <c r="AC682" s="16"/>
    </row>
    <row r="683">
      <c r="A683" s="16"/>
      <c r="B683" s="16"/>
      <c r="C683" s="16"/>
      <c r="D683" s="16"/>
      <c r="E683" s="16"/>
      <c r="F683" s="18"/>
      <c r="G683" s="16"/>
      <c r="H683" s="16"/>
      <c r="I683" s="16"/>
      <c r="J683" s="16"/>
      <c r="K683" s="16"/>
      <c r="L683" s="16"/>
      <c r="M683" s="16"/>
      <c r="N683" s="16"/>
      <c r="O683" s="20"/>
      <c r="P683" s="20"/>
      <c r="Q683" s="20"/>
      <c r="R683" s="21"/>
      <c r="S683" s="20"/>
      <c r="T683" s="22"/>
      <c r="U683" s="22"/>
      <c r="V683" s="23"/>
      <c r="W683" s="23"/>
      <c r="X683" s="16"/>
      <c r="Y683" s="16"/>
      <c r="Z683" s="24"/>
      <c r="AA683" s="16"/>
      <c r="AB683" s="16"/>
      <c r="AC683" s="16"/>
    </row>
    <row r="684">
      <c r="A684" s="16"/>
      <c r="B684" s="16"/>
      <c r="C684" s="16"/>
      <c r="D684" s="16"/>
      <c r="E684" s="16"/>
      <c r="F684" s="18"/>
      <c r="G684" s="16"/>
      <c r="H684" s="16"/>
      <c r="I684" s="16"/>
      <c r="J684" s="16"/>
      <c r="K684" s="16"/>
      <c r="L684" s="16"/>
      <c r="M684" s="16"/>
      <c r="N684" s="16"/>
      <c r="O684" s="20"/>
      <c r="P684" s="20"/>
      <c r="Q684" s="20"/>
      <c r="R684" s="21"/>
      <c r="S684" s="20"/>
      <c r="T684" s="22"/>
      <c r="U684" s="22"/>
      <c r="V684" s="23"/>
      <c r="W684" s="23"/>
      <c r="X684" s="16"/>
      <c r="Y684" s="16"/>
      <c r="Z684" s="24"/>
      <c r="AA684" s="16"/>
      <c r="AB684" s="16"/>
      <c r="AC684" s="16"/>
    </row>
    <row r="685">
      <c r="A685" s="16"/>
      <c r="B685" s="16"/>
      <c r="C685" s="16"/>
      <c r="D685" s="16"/>
      <c r="E685" s="16"/>
      <c r="F685" s="18"/>
      <c r="G685" s="16"/>
      <c r="H685" s="16"/>
      <c r="I685" s="16"/>
      <c r="J685" s="16"/>
      <c r="K685" s="16"/>
      <c r="L685" s="16"/>
      <c r="M685" s="16"/>
      <c r="N685" s="16"/>
      <c r="O685" s="20"/>
      <c r="P685" s="20"/>
      <c r="Q685" s="20"/>
      <c r="R685" s="21"/>
      <c r="S685" s="20"/>
      <c r="T685" s="22"/>
      <c r="U685" s="22"/>
      <c r="V685" s="23"/>
      <c r="W685" s="23"/>
      <c r="X685" s="16"/>
      <c r="Y685" s="16"/>
      <c r="Z685" s="24"/>
      <c r="AA685" s="16"/>
      <c r="AB685" s="16"/>
      <c r="AC685" s="16"/>
    </row>
    <row r="686">
      <c r="A686" s="16"/>
      <c r="B686" s="16"/>
      <c r="C686" s="16"/>
      <c r="D686" s="16"/>
      <c r="E686" s="16"/>
      <c r="F686" s="18"/>
      <c r="G686" s="16"/>
      <c r="H686" s="16"/>
      <c r="I686" s="16"/>
      <c r="J686" s="16"/>
      <c r="K686" s="16"/>
      <c r="L686" s="16"/>
      <c r="M686" s="16"/>
      <c r="N686" s="16"/>
      <c r="O686" s="20"/>
      <c r="P686" s="20"/>
      <c r="Q686" s="20"/>
      <c r="R686" s="21"/>
      <c r="S686" s="20"/>
      <c r="T686" s="22"/>
      <c r="U686" s="22"/>
      <c r="V686" s="23"/>
      <c r="W686" s="23"/>
      <c r="X686" s="16"/>
      <c r="Y686" s="16"/>
      <c r="Z686" s="24"/>
      <c r="AA686" s="16"/>
      <c r="AB686" s="16"/>
      <c r="AC686" s="16"/>
    </row>
    <row r="687">
      <c r="A687" s="16"/>
      <c r="B687" s="16"/>
      <c r="C687" s="16"/>
      <c r="D687" s="16"/>
      <c r="E687" s="16"/>
      <c r="F687" s="18"/>
      <c r="G687" s="16"/>
      <c r="H687" s="16"/>
      <c r="I687" s="16"/>
      <c r="J687" s="16"/>
      <c r="K687" s="16"/>
      <c r="L687" s="16"/>
      <c r="M687" s="16"/>
      <c r="N687" s="16"/>
      <c r="O687" s="20"/>
      <c r="P687" s="20"/>
      <c r="Q687" s="20"/>
      <c r="R687" s="21"/>
      <c r="S687" s="20"/>
      <c r="T687" s="22"/>
      <c r="U687" s="22"/>
      <c r="V687" s="23"/>
      <c r="W687" s="23"/>
      <c r="X687" s="16"/>
      <c r="Y687" s="16"/>
      <c r="Z687" s="24"/>
      <c r="AA687" s="16"/>
      <c r="AB687" s="16"/>
      <c r="AC687" s="16"/>
    </row>
    <row r="688">
      <c r="A688" s="16"/>
      <c r="B688" s="16"/>
      <c r="C688" s="16"/>
      <c r="D688" s="16"/>
      <c r="E688" s="16"/>
      <c r="F688" s="18"/>
      <c r="G688" s="16"/>
      <c r="H688" s="16"/>
      <c r="I688" s="16"/>
      <c r="J688" s="16"/>
      <c r="K688" s="16"/>
      <c r="L688" s="16"/>
      <c r="M688" s="16"/>
      <c r="N688" s="16"/>
      <c r="O688" s="20"/>
      <c r="P688" s="20"/>
      <c r="Q688" s="20"/>
      <c r="R688" s="21"/>
      <c r="S688" s="20"/>
      <c r="T688" s="22"/>
      <c r="U688" s="22"/>
      <c r="V688" s="23"/>
      <c r="W688" s="23"/>
      <c r="X688" s="16"/>
      <c r="Y688" s="16"/>
      <c r="Z688" s="24"/>
      <c r="AA688" s="16"/>
      <c r="AB688" s="16"/>
      <c r="AC688" s="16"/>
    </row>
    <row r="689">
      <c r="A689" s="16"/>
      <c r="B689" s="16"/>
      <c r="C689" s="16"/>
      <c r="D689" s="16"/>
      <c r="E689" s="16"/>
      <c r="F689" s="18"/>
      <c r="G689" s="16"/>
      <c r="H689" s="16"/>
      <c r="I689" s="16"/>
      <c r="J689" s="16"/>
      <c r="K689" s="16"/>
      <c r="L689" s="16"/>
      <c r="M689" s="16"/>
      <c r="N689" s="16"/>
      <c r="O689" s="20"/>
      <c r="P689" s="20"/>
      <c r="Q689" s="20"/>
      <c r="R689" s="21"/>
      <c r="S689" s="20"/>
      <c r="T689" s="22"/>
      <c r="U689" s="22"/>
      <c r="V689" s="23"/>
      <c r="W689" s="23"/>
      <c r="X689" s="16"/>
      <c r="Y689" s="16"/>
      <c r="Z689" s="24"/>
      <c r="AA689" s="16"/>
      <c r="AB689" s="16"/>
      <c r="AC689" s="16"/>
    </row>
    <row r="690">
      <c r="A690" s="16"/>
      <c r="B690" s="16"/>
      <c r="C690" s="16"/>
      <c r="D690" s="16"/>
      <c r="E690" s="16"/>
      <c r="F690" s="18"/>
      <c r="G690" s="16"/>
      <c r="H690" s="16"/>
      <c r="I690" s="16"/>
      <c r="J690" s="16"/>
      <c r="K690" s="16"/>
      <c r="L690" s="16"/>
      <c r="M690" s="16"/>
      <c r="N690" s="16"/>
      <c r="O690" s="20"/>
      <c r="P690" s="20"/>
      <c r="Q690" s="20"/>
      <c r="R690" s="21"/>
      <c r="S690" s="20"/>
      <c r="T690" s="22"/>
      <c r="U690" s="22"/>
      <c r="V690" s="23"/>
      <c r="W690" s="23"/>
      <c r="X690" s="16"/>
      <c r="Y690" s="16"/>
      <c r="Z690" s="24"/>
      <c r="AA690" s="16"/>
      <c r="AB690" s="16"/>
      <c r="AC690" s="16"/>
    </row>
    <row r="691">
      <c r="A691" s="16"/>
      <c r="B691" s="16"/>
      <c r="C691" s="16"/>
      <c r="D691" s="16"/>
      <c r="E691" s="16"/>
      <c r="F691" s="18"/>
      <c r="G691" s="16"/>
      <c r="H691" s="16"/>
      <c r="I691" s="16"/>
      <c r="J691" s="16"/>
      <c r="K691" s="16"/>
      <c r="L691" s="16"/>
      <c r="M691" s="16"/>
      <c r="N691" s="16"/>
      <c r="O691" s="20"/>
      <c r="P691" s="20"/>
      <c r="Q691" s="20"/>
      <c r="R691" s="21"/>
      <c r="S691" s="20"/>
      <c r="T691" s="22"/>
      <c r="U691" s="22"/>
      <c r="V691" s="23"/>
      <c r="W691" s="23"/>
      <c r="X691" s="16"/>
      <c r="Y691" s="16"/>
      <c r="Z691" s="24"/>
      <c r="AA691" s="16"/>
      <c r="AB691" s="16"/>
      <c r="AC691" s="16"/>
    </row>
    <row r="692">
      <c r="A692" s="16"/>
      <c r="B692" s="16"/>
      <c r="C692" s="16"/>
      <c r="D692" s="16"/>
      <c r="E692" s="16"/>
      <c r="F692" s="18"/>
      <c r="G692" s="16"/>
      <c r="H692" s="16"/>
      <c r="I692" s="16"/>
      <c r="J692" s="16"/>
      <c r="K692" s="16"/>
      <c r="L692" s="16"/>
      <c r="M692" s="16"/>
      <c r="N692" s="16"/>
      <c r="O692" s="20"/>
      <c r="P692" s="20"/>
      <c r="Q692" s="20"/>
      <c r="R692" s="21"/>
      <c r="S692" s="20"/>
      <c r="T692" s="22"/>
      <c r="U692" s="22"/>
      <c r="V692" s="23"/>
      <c r="W692" s="23"/>
      <c r="X692" s="16"/>
      <c r="Y692" s="16"/>
      <c r="Z692" s="24"/>
      <c r="AA692" s="16"/>
      <c r="AB692" s="16"/>
      <c r="AC692" s="16"/>
    </row>
    <row r="693">
      <c r="A693" s="16"/>
      <c r="B693" s="16"/>
      <c r="C693" s="16"/>
      <c r="D693" s="16"/>
      <c r="E693" s="16"/>
      <c r="F693" s="18"/>
      <c r="G693" s="16"/>
      <c r="H693" s="16"/>
      <c r="I693" s="16"/>
      <c r="J693" s="16"/>
      <c r="K693" s="16"/>
      <c r="L693" s="16"/>
      <c r="M693" s="16"/>
      <c r="N693" s="16"/>
      <c r="O693" s="20"/>
      <c r="P693" s="20"/>
      <c r="Q693" s="20"/>
      <c r="R693" s="21"/>
      <c r="S693" s="20"/>
      <c r="T693" s="22"/>
      <c r="U693" s="22"/>
      <c r="V693" s="23"/>
      <c r="W693" s="23"/>
      <c r="X693" s="16"/>
      <c r="Y693" s="16"/>
      <c r="Z693" s="24"/>
      <c r="AA693" s="16"/>
      <c r="AB693" s="16"/>
      <c r="AC693" s="16"/>
    </row>
    <row r="694">
      <c r="A694" s="16"/>
      <c r="B694" s="16"/>
      <c r="C694" s="16"/>
      <c r="D694" s="16"/>
      <c r="E694" s="16"/>
      <c r="F694" s="18"/>
      <c r="G694" s="16"/>
      <c r="H694" s="16"/>
      <c r="I694" s="16"/>
      <c r="J694" s="16"/>
      <c r="K694" s="16"/>
      <c r="L694" s="16"/>
      <c r="M694" s="16"/>
      <c r="N694" s="16"/>
      <c r="O694" s="20"/>
      <c r="P694" s="20"/>
      <c r="Q694" s="20"/>
      <c r="R694" s="21"/>
      <c r="S694" s="20"/>
      <c r="T694" s="22"/>
      <c r="U694" s="22"/>
      <c r="V694" s="23"/>
      <c r="W694" s="23"/>
      <c r="X694" s="16"/>
      <c r="Y694" s="16"/>
      <c r="Z694" s="24"/>
      <c r="AA694" s="16"/>
      <c r="AB694" s="16"/>
      <c r="AC694" s="16"/>
    </row>
    <row r="695">
      <c r="A695" s="16"/>
      <c r="B695" s="16"/>
      <c r="C695" s="16"/>
      <c r="D695" s="16"/>
      <c r="E695" s="16"/>
      <c r="F695" s="18"/>
      <c r="G695" s="16"/>
      <c r="H695" s="16"/>
      <c r="I695" s="16"/>
      <c r="J695" s="16"/>
      <c r="K695" s="16"/>
      <c r="L695" s="16"/>
      <c r="M695" s="16"/>
      <c r="N695" s="16"/>
      <c r="O695" s="20"/>
      <c r="P695" s="20"/>
      <c r="Q695" s="20"/>
      <c r="R695" s="21"/>
      <c r="S695" s="20"/>
      <c r="T695" s="22"/>
      <c r="U695" s="22"/>
      <c r="V695" s="23"/>
      <c r="W695" s="23"/>
      <c r="X695" s="16"/>
      <c r="Y695" s="16"/>
      <c r="Z695" s="24"/>
      <c r="AA695" s="16"/>
      <c r="AB695" s="16"/>
      <c r="AC695" s="16"/>
    </row>
    <row r="696">
      <c r="A696" s="16"/>
      <c r="B696" s="16"/>
      <c r="C696" s="16"/>
      <c r="D696" s="16"/>
      <c r="E696" s="16"/>
      <c r="F696" s="18"/>
      <c r="G696" s="16"/>
      <c r="H696" s="16"/>
      <c r="I696" s="16"/>
      <c r="J696" s="16"/>
      <c r="K696" s="16"/>
      <c r="L696" s="16"/>
      <c r="M696" s="16"/>
      <c r="N696" s="16"/>
      <c r="O696" s="20"/>
      <c r="P696" s="20"/>
      <c r="Q696" s="20"/>
      <c r="R696" s="21"/>
      <c r="S696" s="20"/>
      <c r="T696" s="22"/>
      <c r="U696" s="22"/>
      <c r="V696" s="23"/>
      <c r="W696" s="23"/>
      <c r="X696" s="16"/>
      <c r="Y696" s="16"/>
      <c r="Z696" s="24"/>
      <c r="AA696" s="16"/>
      <c r="AB696" s="16"/>
      <c r="AC696" s="16"/>
    </row>
    <row r="697">
      <c r="A697" s="16"/>
      <c r="B697" s="16"/>
      <c r="C697" s="16"/>
      <c r="D697" s="16"/>
      <c r="E697" s="16"/>
      <c r="F697" s="18"/>
      <c r="G697" s="16"/>
      <c r="H697" s="16"/>
      <c r="I697" s="16"/>
      <c r="J697" s="16"/>
      <c r="K697" s="16"/>
      <c r="L697" s="16"/>
      <c r="M697" s="16"/>
      <c r="N697" s="16"/>
      <c r="O697" s="20"/>
      <c r="P697" s="20"/>
      <c r="Q697" s="20"/>
      <c r="R697" s="21"/>
      <c r="S697" s="20"/>
      <c r="T697" s="22"/>
      <c r="U697" s="22"/>
      <c r="V697" s="23"/>
      <c r="W697" s="23"/>
      <c r="X697" s="16"/>
      <c r="Y697" s="16"/>
      <c r="Z697" s="24"/>
      <c r="AA697" s="16"/>
      <c r="AB697" s="16"/>
      <c r="AC697" s="16"/>
    </row>
    <row r="698">
      <c r="A698" s="16"/>
      <c r="B698" s="16"/>
      <c r="C698" s="16"/>
      <c r="D698" s="16"/>
      <c r="E698" s="16"/>
      <c r="F698" s="18"/>
      <c r="G698" s="16"/>
      <c r="H698" s="16"/>
      <c r="I698" s="16"/>
      <c r="J698" s="16"/>
      <c r="K698" s="16"/>
      <c r="L698" s="16"/>
      <c r="M698" s="16"/>
      <c r="N698" s="16"/>
      <c r="O698" s="20"/>
      <c r="P698" s="20"/>
      <c r="Q698" s="20"/>
      <c r="R698" s="21"/>
      <c r="S698" s="20"/>
      <c r="T698" s="22"/>
      <c r="U698" s="22"/>
      <c r="V698" s="23"/>
      <c r="W698" s="23"/>
      <c r="X698" s="16"/>
      <c r="Y698" s="16"/>
      <c r="Z698" s="24"/>
      <c r="AA698" s="16"/>
      <c r="AB698" s="16"/>
      <c r="AC698" s="16"/>
    </row>
    <row r="699">
      <c r="A699" s="16"/>
      <c r="B699" s="16"/>
      <c r="C699" s="16"/>
      <c r="D699" s="16"/>
      <c r="E699" s="16"/>
      <c r="F699" s="18"/>
      <c r="G699" s="16"/>
      <c r="H699" s="16"/>
      <c r="I699" s="16"/>
      <c r="J699" s="16"/>
      <c r="K699" s="16"/>
      <c r="L699" s="16"/>
      <c r="M699" s="16"/>
      <c r="N699" s="16"/>
      <c r="O699" s="20"/>
      <c r="P699" s="20"/>
      <c r="Q699" s="20"/>
      <c r="R699" s="21"/>
      <c r="S699" s="20"/>
      <c r="T699" s="22"/>
      <c r="U699" s="22"/>
      <c r="V699" s="23"/>
      <c r="W699" s="23"/>
      <c r="X699" s="16"/>
      <c r="Y699" s="16"/>
      <c r="Z699" s="24"/>
      <c r="AA699" s="16"/>
      <c r="AB699" s="16"/>
      <c r="AC699" s="16"/>
    </row>
    <row r="700">
      <c r="A700" s="16"/>
      <c r="B700" s="16"/>
      <c r="C700" s="16"/>
      <c r="D700" s="16"/>
      <c r="E700" s="16"/>
      <c r="F700" s="18"/>
      <c r="G700" s="16"/>
      <c r="H700" s="16"/>
      <c r="I700" s="16"/>
      <c r="J700" s="16"/>
      <c r="K700" s="16"/>
      <c r="L700" s="16"/>
      <c r="M700" s="16"/>
      <c r="N700" s="16"/>
      <c r="O700" s="20"/>
      <c r="P700" s="20"/>
      <c r="Q700" s="20"/>
      <c r="R700" s="21"/>
      <c r="S700" s="20"/>
      <c r="T700" s="22"/>
      <c r="U700" s="22"/>
      <c r="V700" s="23"/>
      <c r="W700" s="23"/>
      <c r="X700" s="16"/>
      <c r="Y700" s="16"/>
      <c r="Z700" s="24"/>
      <c r="AA700" s="16"/>
      <c r="AB700" s="16"/>
      <c r="AC700" s="16"/>
    </row>
    <row r="701">
      <c r="A701" s="16"/>
      <c r="B701" s="16"/>
      <c r="C701" s="16"/>
      <c r="D701" s="16"/>
      <c r="E701" s="16"/>
      <c r="F701" s="18"/>
      <c r="G701" s="16"/>
      <c r="H701" s="16"/>
      <c r="I701" s="16"/>
      <c r="J701" s="16"/>
      <c r="K701" s="16"/>
      <c r="L701" s="16"/>
      <c r="M701" s="16"/>
      <c r="N701" s="16"/>
      <c r="O701" s="20"/>
      <c r="P701" s="20"/>
      <c r="Q701" s="20"/>
      <c r="R701" s="21"/>
      <c r="S701" s="20"/>
      <c r="T701" s="22"/>
      <c r="U701" s="22"/>
      <c r="V701" s="23"/>
      <c r="W701" s="23"/>
      <c r="X701" s="16"/>
      <c r="Y701" s="16"/>
      <c r="Z701" s="24"/>
      <c r="AA701" s="16"/>
      <c r="AB701" s="16"/>
      <c r="AC701" s="16"/>
    </row>
    <row r="702">
      <c r="A702" s="16"/>
      <c r="B702" s="16"/>
      <c r="C702" s="16"/>
      <c r="D702" s="16"/>
      <c r="E702" s="16"/>
      <c r="F702" s="18"/>
      <c r="G702" s="16"/>
      <c r="H702" s="16"/>
      <c r="I702" s="16"/>
      <c r="J702" s="16"/>
      <c r="K702" s="16"/>
      <c r="L702" s="16"/>
      <c r="M702" s="16"/>
      <c r="N702" s="16"/>
      <c r="O702" s="20"/>
      <c r="P702" s="20"/>
      <c r="Q702" s="20"/>
      <c r="R702" s="21"/>
      <c r="S702" s="20"/>
      <c r="T702" s="22"/>
      <c r="U702" s="22"/>
      <c r="V702" s="23"/>
      <c r="W702" s="23"/>
      <c r="X702" s="16"/>
      <c r="Y702" s="16"/>
      <c r="Z702" s="24"/>
      <c r="AA702" s="16"/>
      <c r="AB702" s="16"/>
      <c r="AC702" s="16"/>
    </row>
    <row r="703">
      <c r="A703" s="16"/>
      <c r="B703" s="16"/>
      <c r="C703" s="16"/>
      <c r="D703" s="16"/>
      <c r="E703" s="16"/>
      <c r="F703" s="18"/>
      <c r="G703" s="16"/>
      <c r="H703" s="16"/>
      <c r="I703" s="16"/>
      <c r="J703" s="16"/>
      <c r="K703" s="16"/>
      <c r="L703" s="16"/>
      <c r="M703" s="16"/>
      <c r="N703" s="16"/>
      <c r="O703" s="20"/>
      <c r="P703" s="20"/>
      <c r="Q703" s="20"/>
      <c r="R703" s="21"/>
      <c r="S703" s="20"/>
      <c r="T703" s="22"/>
      <c r="U703" s="22"/>
      <c r="V703" s="23"/>
      <c r="W703" s="23"/>
      <c r="X703" s="16"/>
      <c r="Y703" s="16"/>
      <c r="Z703" s="24"/>
      <c r="AA703" s="16"/>
      <c r="AB703" s="16"/>
      <c r="AC703" s="16"/>
    </row>
    <row r="704">
      <c r="A704" s="16"/>
      <c r="B704" s="16"/>
      <c r="C704" s="16"/>
      <c r="D704" s="16"/>
      <c r="E704" s="16"/>
      <c r="F704" s="18"/>
      <c r="G704" s="16"/>
      <c r="H704" s="16"/>
      <c r="I704" s="16"/>
      <c r="J704" s="16"/>
      <c r="K704" s="16"/>
      <c r="L704" s="16"/>
      <c r="M704" s="16"/>
      <c r="N704" s="16"/>
      <c r="O704" s="20"/>
      <c r="P704" s="20"/>
      <c r="Q704" s="20"/>
      <c r="R704" s="21"/>
      <c r="S704" s="20"/>
      <c r="T704" s="22"/>
      <c r="U704" s="22"/>
      <c r="V704" s="23"/>
      <c r="W704" s="23"/>
      <c r="X704" s="16"/>
      <c r="Y704" s="16"/>
      <c r="Z704" s="24"/>
      <c r="AA704" s="16"/>
      <c r="AB704" s="16"/>
      <c r="AC704" s="16"/>
    </row>
    <row r="705">
      <c r="A705" s="16"/>
      <c r="B705" s="16"/>
      <c r="C705" s="16"/>
      <c r="D705" s="16"/>
      <c r="E705" s="16"/>
      <c r="F705" s="18"/>
      <c r="G705" s="16"/>
      <c r="H705" s="16"/>
      <c r="I705" s="16"/>
      <c r="J705" s="16"/>
      <c r="K705" s="16"/>
      <c r="L705" s="16"/>
      <c r="M705" s="16"/>
      <c r="N705" s="16"/>
      <c r="O705" s="20"/>
      <c r="P705" s="20"/>
      <c r="Q705" s="20"/>
      <c r="R705" s="21"/>
      <c r="S705" s="20"/>
      <c r="T705" s="22"/>
      <c r="U705" s="22"/>
      <c r="V705" s="23"/>
      <c r="W705" s="23"/>
      <c r="X705" s="16"/>
      <c r="Y705" s="16"/>
      <c r="Z705" s="24"/>
      <c r="AA705" s="16"/>
      <c r="AB705" s="16"/>
      <c r="AC705" s="16"/>
    </row>
    <row r="706">
      <c r="A706" s="16"/>
      <c r="B706" s="16"/>
      <c r="C706" s="16"/>
      <c r="D706" s="16"/>
      <c r="E706" s="16"/>
      <c r="F706" s="18"/>
      <c r="G706" s="16"/>
      <c r="H706" s="16"/>
      <c r="I706" s="16"/>
      <c r="J706" s="16"/>
      <c r="K706" s="16"/>
      <c r="L706" s="16"/>
      <c r="M706" s="16"/>
      <c r="N706" s="16"/>
      <c r="O706" s="20"/>
      <c r="P706" s="20"/>
      <c r="Q706" s="20"/>
      <c r="R706" s="21"/>
      <c r="S706" s="20"/>
      <c r="T706" s="22"/>
      <c r="U706" s="22"/>
      <c r="V706" s="23"/>
      <c r="W706" s="23"/>
      <c r="X706" s="16"/>
      <c r="Y706" s="16"/>
      <c r="Z706" s="24"/>
      <c r="AA706" s="16"/>
      <c r="AB706" s="16"/>
      <c r="AC706" s="16"/>
    </row>
    <row r="707">
      <c r="A707" s="16"/>
      <c r="B707" s="16"/>
      <c r="C707" s="16"/>
      <c r="D707" s="16"/>
      <c r="E707" s="16"/>
      <c r="F707" s="18"/>
      <c r="G707" s="16"/>
      <c r="H707" s="16"/>
      <c r="I707" s="16"/>
      <c r="J707" s="16"/>
      <c r="K707" s="16"/>
      <c r="L707" s="16"/>
      <c r="M707" s="16"/>
      <c r="N707" s="16"/>
      <c r="O707" s="20"/>
      <c r="P707" s="20"/>
      <c r="Q707" s="20"/>
      <c r="R707" s="21"/>
      <c r="S707" s="20"/>
      <c r="T707" s="22"/>
      <c r="U707" s="22"/>
      <c r="V707" s="23"/>
      <c r="W707" s="23"/>
      <c r="X707" s="16"/>
      <c r="Y707" s="16"/>
      <c r="Z707" s="24"/>
      <c r="AA707" s="16"/>
      <c r="AB707" s="16"/>
      <c r="AC707" s="16"/>
    </row>
    <row r="708">
      <c r="A708" s="16"/>
      <c r="B708" s="16"/>
      <c r="C708" s="16"/>
      <c r="D708" s="16"/>
      <c r="E708" s="16"/>
      <c r="F708" s="18"/>
      <c r="G708" s="16"/>
      <c r="H708" s="16"/>
      <c r="I708" s="16"/>
      <c r="J708" s="16"/>
      <c r="K708" s="16"/>
      <c r="L708" s="16"/>
      <c r="M708" s="16"/>
      <c r="N708" s="16"/>
      <c r="O708" s="20"/>
      <c r="P708" s="20"/>
      <c r="Q708" s="20"/>
      <c r="R708" s="21"/>
      <c r="S708" s="20"/>
      <c r="T708" s="22"/>
      <c r="U708" s="22"/>
      <c r="V708" s="23"/>
      <c r="W708" s="23"/>
      <c r="X708" s="16"/>
      <c r="Y708" s="16"/>
      <c r="Z708" s="24"/>
      <c r="AA708" s="16"/>
      <c r="AB708" s="16"/>
      <c r="AC708" s="16"/>
    </row>
    <row r="709">
      <c r="A709" s="16"/>
      <c r="B709" s="16"/>
      <c r="C709" s="16"/>
      <c r="D709" s="16"/>
      <c r="E709" s="16"/>
      <c r="F709" s="18"/>
      <c r="G709" s="16"/>
      <c r="H709" s="16"/>
      <c r="I709" s="16"/>
      <c r="J709" s="16"/>
      <c r="K709" s="16"/>
      <c r="L709" s="16"/>
      <c r="M709" s="16"/>
      <c r="N709" s="16"/>
      <c r="O709" s="20"/>
      <c r="P709" s="20"/>
      <c r="Q709" s="20"/>
      <c r="R709" s="21"/>
      <c r="S709" s="20"/>
      <c r="T709" s="22"/>
      <c r="U709" s="22"/>
      <c r="V709" s="23"/>
      <c r="W709" s="23"/>
      <c r="X709" s="16"/>
      <c r="Y709" s="16"/>
      <c r="Z709" s="24"/>
      <c r="AA709" s="16"/>
      <c r="AB709" s="16"/>
      <c r="AC709" s="16"/>
    </row>
    <row r="710">
      <c r="A710" s="16"/>
      <c r="B710" s="16"/>
      <c r="C710" s="16"/>
      <c r="D710" s="16"/>
      <c r="E710" s="16"/>
      <c r="F710" s="18"/>
      <c r="G710" s="16"/>
      <c r="H710" s="16"/>
      <c r="I710" s="16"/>
      <c r="J710" s="16"/>
      <c r="K710" s="16"/>
      <c r="L710" s="16"/>
      <c r="M710" s="16"/>
      <c r="N710" s="16"/>
      <c r="O710" s="20"/>
      <c r="P710" s="20"/>
      <c r="Q710" s="20"/>
      <c r="R710" s="21"/>
      <c r="S710" s="20"/>
      <c r="T710" s="22"/>
      <c r="U710" s="22"/>
      <c r="V710" s="23"/>
      <c r="W710" s="23"/>
      <c r="X710" s="16"/>
      <c r="Y710" s="16"/>
      <c r="Z710" s="24"/>
      <c r="AA710" s="16"/>
      <c r="AB710" s="16"/>
      <c r="AC710" s="16"/>
    </row>
    <row r="711">
      <c r="A711" s="16"/>
      <c r="B711" s="16"/>
      <c r="C711" s="16"/>
      <c r="D711" s="16"/>
      <c r="E711" s="16"/>
      <c r="F711" s="18"/>
      <c r="G711" s="16"/>
      <c r="H711" s="16"/>
      <c r="I711" s="16"/>
      <c r="J711" s="16"/>
      <c r="K711" s="16"/>
      <c r="L711" s="16"/>
      <c r="M711" s="16"/>
      <c r="N711" s="16"/>
      <c r="O711" s="20"/>
      <c r="P711" s="20"/>
      <c r="Q711" s="20"/>
      <c r="R711" s="21"/>
      <c r="S711" s="20"/>
      <c r="T711" s="22"/>
      <c r="U711" s="22"/>
      <c r="V711" s="23"/>
      <c r="W711" s="23"/>
      <c r="X711" s="16"/>
      <c r="Y711" s="16"/>
      <c r="Z711" s="24"/>
      <c r="AA711" s="16"/>
      <c r="AB711" s="16"/>
      <c r="AC711" s="16"/>
    </row>
    <row r="712">
      <c r="A712" s="16"/>
      <c r="B712" s="16"/>
      <c r="C712" s="16"/>
      <c r="D712" s="16"/>
      <c r="E712" s="16"/>
      <c r="F712" s="18"/>
      <c r="G712" s="16"/>
      <c r="H712" s="16"/>
      <c r="I712" s="16"/>
      <c r="J712" s="16"/>
      <c r="K712" s="16"/>
      <c r="L712" s="16"/>
      <c r="M712" s="16"/>
      <c r="N712" s="16"/>
      <c r="O712" s="20"/>
      <c r="P712" s="20"/>
      <c r="Q712" s="20"/>
      <c r="R712" s="21"/>
      <c r="S712" s="20"/>
      <c r="T712" s="22"/>
      <c r="U712" s="22"/>
      <c r="V712" s="23"/>
      <c r="W712" s="23"/>
      <c r="X712" s="16"/>
      <c r="Y712" s="16"/>
      <c r="Z712" s="24"/>
      <c r="AA712" s="16"/>
      <c r="AB712" s="16"/>
      <c r="AC712" s="16"/>
    </row>
    <row r="713">
      <c r="A713" s="16"/>
      <c r="B713" s="16"/>
      <c r="C713" s="16"/>
      <c r="D713" s="16"/>
      <c r="E713" s="16"/>
      <c r="F713" s="18"/>
      <c r="G713" s="16"/>
      <c r="H713" s="16"/>
      <c r="I713" s="16"/>
      <c r="J713" s="16"/>
      <c r="K713" s="16"/>
      <c r="L713" s="16"/>
      <c r="M713" s="16"/>
      <c r="N713" s="16"/>
      <c r="O713" s="20"/>
      <c r="P713" s="20"/>
      <c r="Q713" s="20"/>
      <c r="R713" s="21"/>
      <c r="S713" s="20"/>
      <c r="T713" s="22"/>
      <c r="U713" s="22"/>
      <c r="V713" s="23"/>
      <c r="W713" s="23"/>
      <c r="X713" s="16"/>
      <c r="Y713" s="16"/>
      <c r="Z713" s="24"/>
      <c r="AA713" s="16"/>
      <c r="AB713" s="16"/>
      <c r="AC713" s="16"/>
    </row>
    <row r="714">
      <c r="A714" s="16"/>
      <c r="B714" s="16"/>
      <c r="C714" s="16"/>
      <c r="D714" s="16"/>
      <c r="E714" s="16"/>
      <c r="F714" s="18"/>
      <c r="G714" s="16"/>
      <c r="H714" s="16"/>
      <c r="I714" s="16"/>
      <c r="J714" s="16"/>
      <c r="K714" s="16"/>
      <c r="L714" s="16"/>
      <c r="M714" s="16"/>
      <c r="N714" s="16"/>
      <c r="O714" s="20"/>
      <c r="P714" s="20"/>
      <c r="Q714" s="20"/>
      <c r="R714" s="21"/>
      <c r="S714" s="20"/>
      <c r="T714" s="22"/>
      <c r="U714" s="22"/>
      <c r="V714" s="23"/>
      <c r="W714" s="23"/>
      <c r="X714" s="16"/>
      <c r="Y714" s="16"/>
      <c r="Z714" s="24"/>
      <c r="AA714" s="16"/>
      <c r="AB714" s="16"/>
      <c r="AC714" s="16"/>
    </row>
    <row r="715">
      <c r="A715" s="16"/>
      <c r="B715" s="16"/>
      <c r="C715" s="16"/>
      <c r="D715" s="16"/>
      <c r="E715" s="16"/>
      <c r="F715" s="18"/>
      <c r="G715" s="16"/>
      <c r="H715" s="16"/>
      <c r="I715" s="16"/>
      <c r="J715" s="16"/>
      <c r="K715" s="16"/>
      <c r="L715" s="16"/>
      <c r="M715" s="16"/>
      <c r="N715" s="16"/>
      <c r="O715" s="20"/>
      <c r="P715" s="20"/>
      <c r="Q715" s="20"/>
      <c r="R715" s="21"/>
      <c r="S715" s="20"/>
      <c r="T715" s="22"/>
      <c r="U715" s="22"/>
      <c r="V715" s="23"/>
      <c r="W715" s="23"/>
      <c r="X715" s="16"/>
      <c r="Y715" s="16"/>
      <c r="Z715" s="24"/>
      <c r="AA715" s="16"/>
      <c r="AB715" s="16"/>
      <c r="AC715" s="16"/>
    </row>
    <row r="716">
      <c r="A716" s="16"/>
      <c r="B716" s="16"/>
      <c r="C716" s="16"/>
      <c r="D716" s="16"/>
      <c r="E716" s="16"/>
      <c r="F716" s="18"/>
      <c r="G716" s="16"/>
      <c r="H716" s="16"/>
      <c r="I716" s="16"/>
      <c r="J716" s="16"/>
      <c r="K716" s="16"/>
      <c r="L716" s="16"/>
      <c r="M716" s="16"/>
      <c r="N716" s="16"/>
      <c r="O716" s="20"/>
      <c r="P716" s="20"/>
      <c r="Q716" s="20"/>
      <c r="R716" s="21"/>
      <c r="S716" s="20"/>
      <c r="T716" s="22"/>
      <c r="U716" s="22"/>
      <c r="V716" s="23"/>
      <c r="W716" s="23"/>
      <c r="X716" s="16"/>
      <c r="Y716" s="16"/>
      <c r="Z716" s="24"/>
      <c r="AA716" s="16"/>
      <c r="AB716" s="16"/>
      <c r="AC716" s="16"/>
    </row>
    <row r="717">
      <c r="A717" s="16"/>
      <c r="B717" s="16"/>
      <c r="C717" s="16"/>
      <c r="D717" s="16"/>
      <c r="E717" s="16"/>
      <c r="F717" s="18"/>
      <c r="G717" s="16"/>
      <c r="H717" s="16"/>
      <c r="I717" s="16"/>
      <c r="J717" s="16"/>
      <c r="K717" s="16"/>
      <c r="L717" s="16"/>
      <c r="M717" s="16"/>
      <c r="N717" s="16"/>
      <c r="O717" s="20"/>
      <c r="P717" s="20"/>
      <c r="Q717" s="20"/>
      <c r="R717" s="21"/>
      <c r="S717" s="20"/>
      <c r="T717" s="22"/>
      <c r="U717" s="22"/>
      <c r="V717" s="23"/>
      <c r="W717" s="23"/>
      <c r="X717" s="16"/>
      <c r="Y717" s="16"/>
      <c r="Z717" s="24"/>
      <c r="AA717" s="16"/>
      <c r="AB717" s="16"/>
      <c r="AC717" s="16"/>
    </row>
    <row r="718">
      <c r="A718" s="16"/>
      <c r="B718" s="16"/>
      <c r="C718" s="16"/>
      <c r="D718" s="16"/>
      <c r="E718" s="16"/>
      <c r="F718" s="18"/>
      <c r="G718" s="16"/>
      <c r="H718" s="16"/>
      <c r="I718" s="16"/>
      <c r="J718" s="16"/>
      <c r="K718" s="16"/>
      <c r="L718" s="16"/>
      <c r="M718" s="16"/>
      <c r="N718" s="16"/>
      <c r="O718" s="20"/>
      <c r="P718" s="20"/>
      <c r="Q718" s="20"/>
      <c r="R718" s="21"/>
      <c r="S718" s="20"/>
      <c r="T718" s="22"/>
      <c r="U718" s="22"/>
      <c r="V718" s="23"/>
      <c r="W718" s="23"/>
      <c r="X718" s="16"/>
      <c r="Y718" s="16"/>
      <c r="Z718" s="24"/>
      <c r="AA718" s="16"/>
      <c r="AB718" s="16"/>
      <c r="AC718" s="16"/>
    </row>
    <row r="719">
      <c r="A719" s="16"/>
      <c r="B719" s="16"/>
      <c r="C719" s="16"/>
      <c r="D719" s="16"/>
      <c r="E719" s="16"/>
      <c r="F719" s="18"/>
      <c r="G719" s="16"/>
      <c r="H719" s="16"/>
      <c r="I719" s="16"/>
      <c r="J719" s="16"/>
      <c r="K719" s="16"/>
      <c r="L719" s="16"/>
      <c r="M719" s="16"/>
      <c r="N719" s="16"/>
      <c r="O719" s="20"/>
      <c r="P719" s="20"/>
      <c r="Q719" s="20"/>
      <c r="R719" s="21"/>
      <c r="S719" s="20"/>
      <c r="T719" s="22"/>
      <c r="U719" s="22"/>
      <c r="V719" s="23"/>
      <c r="W719" s="23"/>
      <c r="X719" s="16"/>
      <c r="Y719" s="16"/>
      <c r="Z719" s="24"/>
      <c r="AA719" s="16"/>
      <c r="AB719" s="16"/>
      <c r="AC719" s="16"/>
    </row>
    <row r="720">
      <c r="A720" s="16"/>
      <c r="B720" s="16"/>
      <c r="C720" s="16"/>
      <c r="D720" s="16"/>
      <c r="E720" s="16"/>
      <c r="F720" s="18"/>
      <c r="G720" s="16"/>
      <c r="H720" s="16"/>
      <c r="I720" s="16"/>
      <c r="J720" s="16"/>
      <c r="K720" s="16"/>
      <c r="L720" s="16"/>
      <c r="M720" s="16"/>
      <c r="N720" s="16"/>
      <c r="O720" s="20"/>
      <c r="P720" s="20"/>
      <c r="Q720" s="20"/>
      <c r="R720" s="21"/>
      <c r="S720" s="20"/>
      <c r="T720" s="22"/>
      <c r="U720" s="22"/>
      <c r="V720" s="23"/>
      <c r="W720" s="23"/>
      <c r="X720" s="16"/>
      <c r="Y720" s="16"/>
      <c r="Z720" s="24"/>
      <c r="AA720" s="16"/>
      <c r="AB720" s="16"/>
      <c r="AC720" s="16"/>
    </row>
    <row r="721">
      <c r="A721" s="16"/>
      <c r="B721" s="16"/>
      <c r="C721" s="16"/>
      <c r="D721" s="16"/>
      <c r="E721" s="16"/>
      <c r="F721" s="18"/>
      <c r="G721" s="16"/>
      <c r="H721" s="16"/>
      <c r="I721" s="16"/>
      <c r="J721" s="16"/>
      <c r="K721" s="16"/>
      <c r="L721" s="16"/>
      <c r="M721" s="16"/>
      <c r="N721" s="16"/>
      <c r="O721" s="20"/>
      <c r="P721" s="20"/>
      <c r="Q721" s="20"/>
      <c r="R721" s="21"/>
      <c r="S721" s="20"/>
      <c r="T721" s="22"/>
      <c r="U721" s="22"/>
      <c r="V721" s="23"/>
      <c r="W721" s="23"/>
      <c r="X721" s="16"/>
      <c r="Y721" s="16"/>
      <c r="Z721" s="24"/>
      <c r="AA721" s="16"/>
      <c r="AB721" s="16"/>
      <c r="AC721" s="16"/>
    </row>
    <row r="722">
      <c r="A722" s="16"/>
      <c r="B722" s="16"/>
      <c r="C722" s="16"/>
      <c r="D722" s="16"/>
      <c r="E722" s="16"/>
      <c r="F722" s="18"/>
      <c r="G722" s="16"/>
      <c r="H722" s="16"/>
      <c r="I722" s="16"/>
      <c r="J722" s="16"/>
      <c r="K722" s="16"/>
      <c r="L722" s="16"/>
      <c r="M722" s="16"/>
      <c r="N722" s="16"/>
      <c r="O722" s="20"/>
      <c r="P722" s="20"/>
      <c r="Q722" s="20"/>
      <c r="R722" s="21"/>
      <c r="S722" s="20"/>
      <c r="T722" s="22"/>
      <c r="U722" s="22"/>
      <c r="V722" s="23"/>
      <c r="W722" s="23"/>
      <c r="X722" s="16"/>
      <c r="Y722" s="16"/>
      <c r="Z722" s="24"/>
      <c r="AA722" s="16"/>
      <c r="AB722" s="16"/>
      <c r="AC722" s="16"/>
    </row>
    <row r="723">
      <c r="A723" s="16"/>
      <c r="B723" s="16"/>
      <c r="C723" s="16"/>
      <c r="D723" s="16"/>
      <c r="E723" s="16"/>
      <c r="F723" s="18"/>
      <c r="G723" s="16"/>
      <c r="H723" s="16"/>
      <c r="I723" s="16"/>
      <c r="J723" s="16"/>
      <c r="K723" s="16"/>
      <c r="L723" s="16"/>
      <c r="M723" s="16"/>
      <c r="N723" s="16"/>
      <c r="O723" s="20"/>
      <c r="P723" s="20"/>
      <c r="Q723" s="20"/>
      <c r="R723" s="21"/>
      <c r="S723" s="20"/>
      <c r="T723" s="22"/>
      <c r="U723" s="22"/>
      <c r="V723" s="23"/>
      <c r="W723" s="23"/>
      <c r="X723" s="16"/>
      <c r="Y723" s="16"/>
      <c r="Z723" s="24"/>
      <c r="AA723" s="16"/>
      <c r="AB723" s="16"/>
      <c r="AC723" s="16"/>
    </row>
    <row r="724">
      <c r="A724" s="16"/>
      <c r="B724" s="16"/>
      <c r="C724" s="16"/>
      <c r="D724" s="16"/>
      <c r="E724" s="16"/>
      <c r="F724" s="18"/>
      <c r="G724" s="16"/>
      <c r="H724" s="16"/>
      <c r="I724" s="16"/>
      <c r="J724" s="16"/>
      <c r="K724" s="16"/>
      <c r="L724" s="16"/>
      <c r="M724" s="16"/>
      <c r="N724" s="16"/>
      <c r="O724" s="20"/>
      <c r="P724" s="20"/>
      <c r="Q724" s="20"/>
      <c r="R724" s="21"/>
      <c r="S724" s="20"/>
      <c r="T724" s="22"/>
      <c r="U724" s="22"/>
      <c r="V724" s="23"/>
      <c r="W724" s="23"/>
      <c r="X724" s="16"/>
      <c r="Y724" s="16"/>
      <c r="Z724" s="24"/>
      <c r="AA724" s="16"/>
      <c r="AB724" s="16"/>
      <c r="AC724" s="16"/>
    </row>
    <row r="725">
      <c r="A725" s="16"/>
      <c r="B725" s="16"/>
      <c r="C725" s="16"/>
      <c r="D725" s="16"/>
      <c r="E725" s="16"/>
      <c r="F725" s="18"/>
      <c r="G725" s="16"/>
      <c r="H725" s="16"/>
      <c r="I725" s="16"/>
      <c r="J725" s="16"/>
      <c r="K725" s="16"/>
      <c r="L725" s="16"/>
      <c r="M725" s="16"/>
      <c r="N725" s="16"/>
      <c r="O725" s="20"/>
      <c r="P725" s="20"/>
      <c r="Q725" s="20"/>
      <c r="R725" s="21"/>
      <c r="S725" s="20"/>
      <c r="T725" s="22"/>
      <c r="U725" s="22"/>
      <c r="V725" s="23"/>
      <c r="W725" s="23"/>
      <c r="X725" s="16"/>
      <c r="Y725" s="16"/>
      <c r="Z725" s="24"/>
      <c r="AA725" s="16"/>
      <c r="AB725" s="16"/>
      <c r="AC725" s="16"/>
    </row>
    <row r="726">
      <c r="A726" s="16"/>
      <c r="B726" s="16"/>
      <c r="C726" s="16"/>
      <c r="D726" s="16"/>
      <c r="E726" s="16"/>
      <c r="F726" s="18"/>
      <c r="G726" s="16"/>
      <c r="H726" s="16"/>
      <c r="I726" s="16"/>
      <c r="J726" s="16"/>
      <c r="K726" s="16"/>
      <c r="L726" s="16"/>
      <c r="M726" s="16"/>
      <c r="N726" s="16"/>
      <c r="O726" s="20"/>
      <c r="P726" s="20"/>
      <c r="Q726" s="20"/>
      <c r="R726" s="21"/>
      <c r="S726" s="20"/>
      <c r="T726" s="22"/>
      <c r="U726" s="22"/>
      <c r="V726" s="23"/>
      <c r="W726" s="23"/>
      <c r="X726" s="16"/>
      <c r="Y726" s="16"/>
      <c r="Z726" s="24"/>
      <c r="AA726" s="16"/>
      <c r="AB726" s="16"/>
      <c r="AC726" s="16"/>
    </row>
    <row r="727">
      <c r="A727" s="16"/>
      <c r="B727" s="16"/>
      <c r="C727" s="16"/>
      <c r="D727" s="16"/>
      <c r="E727" s="16"/>
      <c r="F727" s="18"/>
      <c r="G727" s="16"/>
      <c r="H727" s="16"/>
      <c r="I727" s="16"/>
      <c r="J727" s="16"/>
      <c r="K727" s="16"/>
      <c r="L727" s="16"/>
      <c r="M727" s="16"/>
      <c r="N727" s="16"/>
      <c r="O727" s="20"/>
      <c r="P727" s="20"/>
      <c r="Q727" s="20"/>
      <c r="R727" s="21"/>
      <c r="S727" s="20"/>
      <c r="T727" s="22"/>
      <c r="U727" s="22"/>
      <c r="V727" s="23"/>
      <c r="W727" s="23"/>
      <c r="X727" s="16"/>
      <c r="Y727" s="16"/>
      <c r="Z727" s="24"/>
      <c r="AA727" s="16"/>
      <c r="AB727" s="16"/>
      <c r="AC727" s="16"/>
    </row>
    <row r="728">
      <c r="A728" s="16"/>
      <c r="B728" s="16"/>
      <c r="C728" s="16"/>
      <c r="D728" s="16"/>
      <c r="E728" s="16"/>
      <c r="F728" s="18"/>
      <c r="G728" s="16"/>
      <c r="H728" s="16"/>
      <c r="I728" s="16"/>
      <c r="J728" s="16"/>
      <c r="K728" s="16"/>
      <c r="L728" s="16"/>
      <c r="M728" s="16"/>
      <c r="N728" s="16"/>
      <c r="O728" s="20"/>
      <c r="P728" s="20"/>
      <c r="Q728" s="20"/>
      <c r="R728" s="21"/>
      <c r="S728" s="20"/>
      <c r="T728" s="22"/>
      <c r="U728" s="22"/>
      <c r="V728" s="23"/>
      <c r="W728" s="23"/>
      <c r="X728" s="16"/>
      <c r="Y728" s="16"/>
      <c r="Z728" s="24"/>
      <c r="AA728" s="16"/>
      <c r="AB728" s="16"/>
      <c r="AC728" s="16"/>
    </row>
    <row r="729">
      <c r="A729" s="16"/>
      <c r="B729" s="16"/>
      <c r="C729" s="16"/>
      <c r="D729" s="16"/>
      <c r="E729" s="16"/>
      <c r="F729" s="18"/>
      <c r="G729" s="16"/>
      <c r="H729" s="16"/>
      <c r="I729" s="16"/>
      <c r="J729" s="16"/>
      <c r="K729" s="16"/>
      <c r="L729" s="16"/>
      <c r="M729" s="16"/>
      <c r="N729" s="16"/>
      <c r="O729" s="20"/>
      <c r="P729" s="20"/>
      <c r="Q729" s="20"/>
      <c r="R729" s="21"/>
      <c r="S729" s="20"/>
      <c r="T729" s="22"/>
      <c r="U729" s="22"/>
      <c r="V729" s="23"/>
      <c r="W729" s="23"/>
      <c r="X729" s="16"/>
      <c r="Y729" s="16"/>
      <c r="Z729" s="24"/>
      <c r="AA729" s="16"/>
      <c r="AB729" s="16"/>
      <c r="AC729" s="16"/>
    </row>
    <row r="730">
      <c r="A730" s="16"/>
      <c r="B730" s="16"/>
      <c r="C730" s="16"/>
      <c r="D730" s="16"/>
      <c r="E730" s="16"/>
      <c r="F730" s="18"/>
      <c r="G730" s="16"/>
      <c r="H730" s="16"/>
      <c r="I730" s="16"/>
      <c r="J730" s="16"/>
      <c r="K730" s="16"/>
      <c r="L730" s="16"/>
      <c r="M730" s="16"/>
      <c r="N730" s="16"/>
      <c r="O730" s="20"/>
      <c r="P730" s="20"/>
      <c r="Q730" s="20"/>
      <c r="R730" s="21"/>
      <c r="S730" s="20"/>
      <c r="T730" s="22"/>
      <c r="U730" s="22"/>
      <c r="V730" s="23"/>
      <c r="W730" s="23"/>
      <c r="X730" s="16"/>
      <c r="Y730" s="16"/>
      <c r="Z730" s="24"/>
      <c r="AA730" s="16"/>
      <c r="AB730" s="16"/>
      <c r="AC730" s="16"/>
    </row>
    <row r="731">
      <c r="A731" s="16"/>
      <c r="B731" s="16"/>
      <c r="C731" s="16"/>
      <c r="D731" s="16"/>
      <c r="E731" s="16"/>
      <c r="F731" s="18"/>
      <c r="G731" s="16"/>
      <c r="H731" s="16"/>
      <c r="I731" s="16"/>
      <c r="J731" s="16"/>
      <c r="K731" s="16"/>
      <c r="L731" s="16"/>
      <c r="M731" s="16"/>
      <c r="N731" s="16"/>
      <c r="O731" s="20"/>
      <c r="P731" s="20"/>
      <c r="Q731" s="20"/>
      <c r="R731" s="21"/>
      <c r="S731" s="20"/>
      <c r="T731" s="22"/>
      <c r="U731" s="22"/>
      <c r="V731" s="23"/>
      <c r="W731" s="23"/>
      <c r="X731" s="16"/>
      <c r="Y731" s="16"/>
      <c r="Z731" s="24"/>
      <c r="AA731" s="16"/>
      <c r="AB731" s="16"/>
      <c r="AC731" s="16"/>
    </row>
    <row r="732">
      <c r="A732" s="16"/>
      <c r="B732" s="16"/>
      <c r="C732" s="16"/>
      <c r="D732" s="16"/>
      <c r="E732" s="16"/>
      <c r="F732" s="18"/>
      <c r="G732" s="16"/>
      <c r="H732" s="16"/>
      <c r="I732" s="16"/>
      <c r="J732" s="16"/>
      <c r="K732" s="16"/>
      <c r="L732" s="16"/>
      <c r="M732" s="16"/>
      <c r="N732" s="16"/>
      <c r="O732" s="20"/>
      <c r="P732" s="20"/>
      <c r="Q732" s="20"/>
      <c r="R732" s="21"/>
      <c r="S732" s="20"/>
      <c r="T732" s="22"/>
      <c r="U732" s="22"/>
      <c r="V732" s="23"/>
      <c r="W732" s="23"/>
      <c r="X732" s="16"/>
      <c r="Y732" s="16"/>
      <c r="Z732" s="24"/>
      <c r="AA732" s="16"/>
      <c r="AB732" s="16"/>
      <c r="AC732" s="16"/>
    </row>
    <row r="733">
      <c r="A733" s="16"/>
      <c r="B733" s="16"/>
      <c r="C733" s="16"/>
      <c r="D733" s="16"/>
      <c r="E733" s="16"/>
      <c r="F733" s="18"/>
      <c r="G733" s="16"/>
      <c r="H733" s="16"/>
      <c r="I733" s="16"/>
      <c r="J733" s="16"/>
      <c r="K733" s="16"/>
      <c r="L733" s="16"/>
      <c r="M733" s="16"/>
      <c r="N733" s="16"/>
      <c r="O733" s="20"/>
      <c r="P733" s="20"/>
      <c r="Q733" s="20"/>
      <c r="R733" s="21"/>
      <c r="S733" s="20"/>
      <c r="T733" s="22"/>
      <c r="U733" s="22"/>
      <c r="V733" s="23"/>
      <c r="W733" s="23"/>
      <c r="X733" s="16"/>
      <c r="Y733" s="16"/>
      <c r="Z733" s="24"/>
      <c r="AA733" s="16"/>
      <c r="AB733" s="16"/>
      <c r="AC733" s="16"/>
    </row>
    <row r="734">
      <c r="A734" s="16"/>
      <c r="B734" s="16"/>
      <c r="C734" s="16"/>
      <c r="D734" s="16"/>
      <c r="E734" s="16"/>
      <c r="F734" s="18"/>
      <c r="G734" s="16"/>
      <c r="H734" s="16"/>
      <c r="I734" s="16"/>
      <c r="J734" s="16"/>
      <c r="K734" s="16"/>
      <c r="L734" s="16"/>
      <c r="M734" s="16"/>
      <c r="N734" s="16"/>
      <c r="O734" s="20"/>
      <c r="P734" s="20"/>
      <c r="Q734" s="20"/>
      <c r="R734" s="21"/>
      <c r="S734" s="20"/>
      <c r="T734" s="22"/>
      <c r="U734" s="22"/>
      <c r="V734" s="23"/>
      <c r="W734" s="23"/>
      <c r="X734" s="16"/>
      <c r="Y734" s="16"/>
      <c r="Z734" s="24"/>
      <c r="AA734" s="16"/>
      <c r="AB734" s="16"/>
      <c r="AC734" s="16"/>
    </row>
    <row r="735">
      <c r="A735" s="16"/>
      <c r="B735" s="16"/>
      <c r="C735" s="16"/>
      <c r="D735" s="16"/>
      <c r="E735" s="16"/>
      <c r="F735" s="18"/>
      <c r="G735" s="16"/>
      <c r="H735" s="16"/>
      <c r="I735" s="16"/>
      <c r="J735" s="16"/>
      <c r="K735" s="16"/>
      <c r="L735" s="16"/>
      <c r="M735" s="16"/>
      <c r="N735" s="16"/>
      <c r="O735" s="20"/>
      <c r="P735" s="20"/>
      <c r="Q735" s="20"/>
      <c r="R735" s="21"/>
      <c r="S735" s="20"/>
      <c r="T735" s="22"/>
      <c r="U735" s="22"/>
      <c r="V735" s="23"/>
      <c r="W735" s="23"/>
      <c r="X735" s="16"/>
      <c r="Y735" s="16"/>
      <c r="Z735" s="24"/>
      <c r="AA735" s="16"/>
      <c r="AB735" s="16"/>
      <c r="AC735" s="16"/>
    </row>
    <row r="736">
      <c r="A736" s="16"/>
      <c r="B736" s="16"/>
      <c r="C736" s="16"/>
      <c r="D736" s="16"/>
      <c r="E736" s="16"/>
      <c r="F736" s="18"/>
      <c r="G736" s="16"/>
      <c r="H736" s="16"/>
      <c r="I736" s="16"/>
      <c r="J736" s="16"/>
      <c r="K736" s="16"/>
      <c r="L736" s="16"/>
      <c r="M736" s="16"/>
      <c r="N736" s="16"/>
      <c r="O736" s="20"/>
      <c r="P736" s="20"/>
      <c r="Q736" s="20"/>
      <c r="R736" s="21"/>
      <c r="S736" s="20"/>
      <c r="T736" s="22"/>
      <c r="U736" s="22"/>
      <c r="V736" s="23"/>
      <c r="W736" s="23"/>
      <c r="X736" s="16"/>
      <c r="Y736" s="16"/>
      <c r="Z736" s="24"/>
      <c r="AA736" s="16"/>
      <c r="AB736" s="16"/>
      <c r="AC736" s="16"/>
    </row>
    <row r="737">
      <c r="A737" s="16"/>
      <c r="B737" s="16"/>
      <c r="C737" s="16"/>
      <c r="D737" s="16"/>
      <c r="E737" s="16"/>
      <c r="F737" s="18"/>
      <c r="G737" s="16"/>
      <c r="H737" s="16"/>
      <c r="I737" s="16"/>
      <c r="J737" s="16"/>
      <c r="K737" s="16"/>
      <c r="L737" s="16"/>
      <c r="M737" s="16"/>
      <c r="N737" s="16"/>
      <c r="O737" s="20"/>
      <c r="P737" s="20"/>
      <c r="Q737" s="20"/>
      <c r="R737" s="21"/>
      <c r="S737" s="20"/>
      <c r="T737" s="22"/>
      <c r="U737" s="22"/>
      <c r="V737" s="23"/>
      <c r="W737" s="23"/>
      <c r="X737" s="16"/>
      <c r="Y737" s="16"/>
      <c r="Z737" s="24"/>
      <c r="AA737" s="16"/>
      <c r="AB737" s="16"/>
      <c r="AC737" s="16"/>
    </row>
    <row r="738">
      <c r="A738" s="16"/>
      <c r="B738" s="16"/>
      <c r="C738" s="16"/>
      <c r="D738" s="16"/>
      <c r="E738" s="16"/>
      <c r="F738" s="18"/>
      <c r="G738" s="16"/>
      <c r="H738" s="16"/>
      <c r="I738" s="16"/>
      <c r="J738" s="16"/>
      <c r="K738" s="16"/>
      <c r="L738" s="16"/>
      <c r="M738" s="16"/>
      <c r="N738" s="16"/>
      <c r="O738" s="20"/>
      <c r="P738" s="20"/>
      <c r="Q738" s="20"/>
      <c r="R738" s="21"/>
      <c r="S738" s="20"/>
      <c r="T738" s="22"/>
      <c r="U738" s="22"/>
      <c r="V738" s="23"/>
      <c r="W738" s="23"/>
      <c r="X738" s="16"/>
      <c r="Y738" s="16"/>
      <c r="Z738" s="24"/>
      <c r="AA738" s="16"/>
      <c r="AB738" s="16"/>
      <c r="AC738" s="16"/>
    </row>
    <row r="739">
      <c r="A739" s="16"/>
      <c r="B739" s="16"/>
      <c r="C739" s="16"/>
      <c r="D739" s="16"/>
      <c r="E739" s="16"/>
      <c r="F739" s="18"/>
      <c r="G739" s="16"/>
      <c r="H739" s="16"/>
      <c r="I739" s="16"/>
      <c r="J739" s="16"/>
      <c r="K739" s="16"/>
      <c r="L739" s="16"/>
      <c r="M739" s="16"/>
      <c r="N739" s="16"/>
      <c r="O739" s="20"/>
      <c r="P739" s="20"/>
      <c r="Q739" s="20"/>
      <c r="R739" s="21"/>
      <c r="S739" s="20"/>
      <c r="T739" s="22"/>
      <c r="U739" s="22"/>
      <c r="V739" s="23"/>
      <c r="W739" s="23"/>
      <c r="X739" s="16"/>
      <c r="Y739" s="16"/>
      <c r="Z739" s="24"/>
      <c r="AA739" s="16"/>
      <c r="AB739" s="16"/>
      <c r="AC739" s="16"/>
    </row>
    <row r="740">
      <c r="A740" s="16"/>
      <c r="B740" s="16"/>
      <c r="C740" s="16"/>
      <c r="D740" s="16"/>
      <c r="E740" s="16"/>
      <c r="F740" s="18"/>
      <c r="G740" s="16"/>
      <c r="H740" s="16"/>
      <c r="I740" s="16"/>
      <c r="J740" s="16"/>
      <c r="K740" s="16"/>
      <c r="L740" s="16"/>
      <c r="M740" s="16"/>
      <c r="N740" s="16"/>
      <c r="O740" s="20"/>
      <c r="P740" s="20"/>
      <c r="Q740" s="20"/>
      <c r="R740" s="21"/>
      <c r="S740" s="20"/>
      <c r="T740" s="22"/>
      <c r="U740" s="22"/>
      <c r="V740" s="23"/>
      <c r="W740" s="23"/>
      <c r="X740" s="16"/>
      <c r="Y740" s="16"/>
      <c r="Z740" s="24"/>
      <c r="AA740" s="16"/>
      <c r="AB740" s="16"/>
      <c r="AC740" s="16"/>
    </row>
    <row r="741">
      <c r="A741" s="16"/>
      <c r="B741" s="16"/>
      <c r="C741" s="16"/>
      <c r="D741" s="16"/>
      <c r="E741" s="16"/>
      <c r="F741" s="18"/>
      <c r="G741" s="16"/>
      <c r="H741" s="16"/>
      <c r="I741" s="16"/>
      <c r="J741" s="16"/>
      <c r="K741" s="16"/>
      <c r="L741" s="16"/>
      <c r="M741" s="16"/>
      <c r="N741" s="16"/>
      <c r="O741" s="20"/>
      <c r="P741" s="20"/>
      <c r="Q741" s="20"/>
      <c r="R741" s="21"/>
      <c r="S741" s="20"/>
      <c r="T741" s="22"/>
      <c r="U741" s="22"/>
      <c r="V741" s="23"/>
      <c r="W741" s="23"/>
      <c r="X741" s="16"/>
      <c r="Y741" s="16"/>
      <c r="Z741" s="24"/>
      <c r="AA741" s="16"/>
      <c r="AB741" s="16"/>
      <c r="AC741" s="16"/>
    </row>
    <row r="742">
      <c r="A742" s="16"/>
      <c r="B742" s="16"/>
      <c r="C742" s="16"/>
      <c r="D742" s="16"/>
      <c r="E742" s="16"/>
      <c r="F742" s="18"/>
      <c r="G742" s="16"/>
      <c r="H742" s="16"/>
      <c r="I742" s="16"/>
      <c r="J742" s="16"/>
      <c r="K742" s="16"/>
      <c r="L742" s="16"/>
      <c r="M742" s="16"/>
      <c r="N742" s="16"/>
      <c r="O742" s="20"/>
      <c r="P742" s="20"/>
      <c r="Q742" s="20"/>
      <c r="R742" s="21"/>
      <c r="S742" s="20"/>
      <c r="T742" s="22"/>
      <c r="U742" s="22"/>
      <c r="V742" s="23"/>
      <c r="W742" s="23"/>
      <c r="X742" s="16"/>
      <c r="Y742" s="16"/>
      <c r="Z742" s="24"/>
      <c r="AA742" s="16"/>
      <c r="AB742" s="16"/>
      <c r="AC742" s="16"/>
    </row>
    <row r="743">
      <c r="A743" s="16"/>
      <c r="B743" s="16"/>
      <c r="C743" s="16"/>
      <c r="D743" s="16"/>
      <c r="E743" s="16"/>
      <c r="F743" s="18"/>
      <c r="G743" s="16"/>
      <c r="H743" s="16"/>
      <c r="I743" s="16"/>
      <c r="J743" s="16"/>
      <c r="K743" s="16"/>
      <c r="L743" s="16"/>
      <c r="M743" s="16"/>
      <c r="N743" s="16"/>
      <c r="O743" s="20"/>
      <c r="P743" s="20"/>
      <c r="Q743" s="20"/>
      <c r="R743" s="21"/>
      <c r="S743" s="20"/>
      <c r="T743" s="22"/>
      <c r="U743" s="22"/>
      <c r="V743" s="23"/>
      <c r="W743" s="23"/>
      <c r="X743" s="16"/>
      <c r="Y743" s="16"/>
      <c r="Z743" s="24"/>
      <c r="AA743" s="16"/>
      <c r="AB743" s="16"/>
      <c r="AC743" s="16"/>
    </row>
    <row r="744">
      <c r="A744" s="16"/>
      <c r="B744" s="16"/>
      <c r="C744" s="16"/>
      <c r="D744" s="16"/>
      <c r="E744" s="16"/>
      <c r="F744" s="18"/>
      <c r="G744" s="16"/>
      <c r="H744" s="16"/>
      <c r="I744" s="16"/>
      <c r="J744" s="16"/>
      <c r="K744" s="16"/>
      <c r="L744" s="16"/>
      <c r="M744" s="16"/>
      <c r="N744" s="16"/>
      <c r="O744" s="20"/>
      <c r="P744" s="20"/>
      <c r="Q744" s="20"/>
      <c r="R744" s="21"/>
      <c r="S744" s="20"/>
      <c r="T744" s="22"/>
      <c r="U744" s="22"/>
      <c r="V744" s="23"/>
      <c r="W744" s="23"/>
      <c r="X744" s="16"/>
      <c r="Y744" s="16"/>
      <c r="Z744" s="24"/>
      <c r="AA744" s="16"/>
      <c r="AB744" s="16"/>
      <c r="AC744" s="16"/>
    </row>
    <row r="745">
      <c r="A745" s="16"/>
      <c r="B745" s="16"/>
      <c r="C745" s="16"/>
      <c r="D745" s="16"/>
      <c r="E745" s="16"/>
      <c r="F745" s="18"/>
      <c r="G745" s="16"/>
      <c r="H745" s="16"/>
      <c r="I745" s="16"/>
      <c r="J745" s="16"/>
      <c r="K745" s="16"/>
      <c r="L745" s="16"/>
      <c r="M745" s="16"/>
      <c r="N745" s="16"/>
      <c r="O745" s="20"/>
      <c r="P745" s="20"/>
      <c r="Q745" s="20"/>
      <c r="R745" s="21"/>
      <c r="S745" s="20"/>
      <c r="T745" s="22"/>
      <c r="U745" s="22"/>
      <c r="V745" s="23"/>
      <c r="W745" s="23"/>
      <c r="X745" s="16"/>
      <c r="Y745" s="16"/>
      <c r="Z745" s="24"/>
      <c r="AA745" s="16"/>
      <c r="AB745" s="16"/>
      <c r="AC745" s="16"/>
    </row>
    <row r="746">
      <c r="A746" s="16"/>
      <c r="B746" s="16"/>
      <c r="C746" s="16"/>
      <c r="D746" s="16"/>
      <c r="E746" s="16"/>
      <c r="F746" s="18"/>
      <c r="G746" s="16"/>
      <c r="H746" s="16"/>
      <c r="I746" s="16"/>
      <c r="J746" s="16"/>
      <c r="K746" s="16"/>
      <c r="L746" s="16"/>
      <c r="M746" s="16"/>
      <c r="N746" s="16"/>
      <c r="O746" s="20"/>
      <c r="P746" s="20"/>
      <c r="Q746" s="20"/>
      <c r="R746" s="21"/>
      <c r="S746" s="20"/>
      <c r="T746" s="22"/>
      <c r="U746" s="22"/>
      <c r="V746" s="23"/>
      <c r="W746" s="23"/>
      <c r="X746" s="16"/>
      <c r="Y746" s="16"/>
      <c r="Z746" s="24"/>
      <c r="AA746" s="16"/>
      <c r="AB746" s="16"/>
      <c r="AC746" s="16"/>
    </row>
    <row r="747">
      <c r="A747" s="16"/>
      <c r="B747" s="16"/>
      <c r="C747" s="16"/>
      <c r="D747" s="16"/>
      <c r="E747" s="16"/>
      <c r="F747" s="18"/>
      <c r="G747" s="16"/>
      <c r="H747" s="16"/>
      <c r="I747" s="16"/>
      <c r="J747" s="16"/>
      <c r="K747" s="16"/>
      <c r="L747" s="16"/>
      <c r="M747" s="16"/>
      <c r="N747" s="16"/>
      <c r="O747" s="20"/>
      <c r="P747" s="20"/>
      <c r="Q747" s="20"/>
      <c r="R747" s="21"/>
      <c r="S747" s="20"/>
      <c r="T747" s="22"/>
      <c r="U747" s="22"/>
      <c r="V747" s="23"/>
      <c r="W747" s="23"/>
      <c r="X747" s="16"/>
      <c r="Y747" s="16"/>
      <c r="Z747" s="24"/>
      <c r="AA747" s="16"/>
      <c r="AB747" s="16"/>
      <c r="AC747" s="16"/>
    </row>
    <row r="748">
      <c r="A748" s="16"/>
      <c r="B748" s="16"/>
      <c r="C748" s="16"/>
      <c r="D748" s="16"/>
      <c r="E748" s="16"/>
      <c r="F748" s="18"/>
      <c r="G748" s="16"/>
      <c r="H748" s="16"/>
      <c r="I748" s="16"/>
      <c r="J748" s="16"/>
      <c r="K748" s="16"/>
      <c r="L748" s="16"/>
      <c r="M748" s="16"/>
      <c r="N748" s="16"/>
      <c r="O748" s="20"/>
      <c r="P748" s="20"/>
      <c r="Q748" s="20"/>
      <c r="R748" s="21"/>
      <c r="S748" s="20"/>
      <c r="T748" s="22"/>
      <c r="U748" s="22"/>
      <c r="V748" s="23"/>
      <c r="W748" s="23"/>
      <c r="X748" s="16"/>
      <c r="Y748" s="16"/>
      <c r="Z748" s="24"/>
      <c r="AA748" s="16"/>
      <c r="AB748" s="16"/>
      <c r="AC748" s="16"/>
    </row>
    <row r="749">
      <c r="A749" s="16"/>
      <c r="B749" s="16"/>
      <c r="C749" s="16"/>
      <c r="D749" s="16"/>
      <c r="E749" s="16"/>
      <c r="F749" s="18"/>
      <c r="G749" s="16"/>
      <c r="H749" s="16"/>
      <c r="I749" s="16"/>
      <c r="J749" s="16"/>
      <c r="K749" s="16"/>
      <c r="L749" s="16"/>
      <c r="M749" s="16"/>
      <c r="N749" s="16"/>
      <c r="O749" s="20"/>
      <c r="P749" s="20"/>
      <c r="Q749" s="20"/>
      <c r="R749" s="21"/>
      <c r="S749" s="20"/>
      <c r="T749" s="22"/>
      <c r="U749" s="22"/>
      <c r="V749" s="23"/>
      <c r="W749" s="23"/>
      <c r="X749" s="16"/>
      <c r="Y749" s="16"/>
      <c r="Z749" s="24"/>
      <c r="AA749" s="16"/>
      <c r="AB749" s="16"/>
      <c r="AC749" s="16"/>
    </row>
    <row r="750">
      <c r="A750" s="16"/>
      <c r="B750" s="16"/>
      <c r="C750" s="16"/>
      <c r="D750" s="16"/>
      <c r="E750" s="16"/>
      <c r="F750" s="18"/>
      <c r="G750" s="16"/>
      <c r="H750" s="16"/>
      <c r="I750" s="16"/>
      <c r="J750" s="16"/>
      <c r="K750" s="16"/>
      <c r="L750" s="16"/>
      <c r="M750" s="16"/>
      <c r="N750" s="16"/>
      <c r="O750" s="20"/>
      <c r="P750" s="20"/>
      <c r="Q750" s="20"/>
      <c r="R750" s="21"/>
      <c r="S750" s="20"/>
      <c r="T750" s="22"/>
      <c r="U750" s="22"/>
      <c r="V750" s="23"/>
      <c r="W750" s="23"/>
      <c r="X750" s="16"/>
      <c r="Y750" s="16"/>
      <c r="Z750" s="24"/>
      <c r="AA750" s="16"/>
      <c r="AB750" s="16"/>
      <c r="AC750" s="16"/>
    </row>
    <row r="751">
      <c r="A751" s="16"/>
      <c r="B751" s="16"/>
      <c r="C751" s="16"/>
      <c r="D751" s="16"/>
      <c r="E751" s="16"/>
      <c r="F751" s="18"/>
      <c r="G751" s="16"/>
      <c r="H751" s="16"/>
      <c r="I751" s="16"/>
      <c r="J751" s="16"/>
      <c r="K751" s="16"/>
      <c r="L751" s="16"/>
      <c r="M751" s="16"/>
      <c r="N751" s="16"/>
      <c r="O751" s="20"/>
      <c r="P751" s="20"/>
      <c r="Q751" s="20"/>
      <c r="R751" s="21"/>
      <c r="S751" s="20"/>
      <c r="T751" s="22"/>
      <c r="U751" s="22"/>
      <c r="V751" s="23"/>
      <c r="W751" s="23"/>
      <c r="X751" s="16"/>
      <c r="Y751" s="16"/>
      <c r="Z751" s="24"/>
      <c r="AA751" s="16"/>
      <c r="AB751" s="16"/>
      <c r="AC751" s="16"/>
    </row>
    <row r="752">
      <c r="A752" s="16"/>
      <c r="B752" s="16"/>
      <c r="C752" s="16"/>
      <c r="D752" s="16"/>
      <c r="E752" s="16"/>
      <c r="F752" s="18"/>
      <c r="G752" s="16"/>
      <c r="H752" s="16"/>
      <c r="I752" s="16"/>
      <c r="J752" s="16"/>
      <c r="K752" s="16"/>
      <c r="L752" s="16"/>
      <c r="M752" s="16"/>
      <c r="N752" s="16"/>
      <c r="O752" s="20"/>
      <c r="P752" s="20"/>
      <c r="Q752" s="20"/>
      <c r="R752" s="21"/>
      <c r="S752" s="20"/>
      <c r="T752" s="22"/>
      <c r="U752" s="22"/>
      <c r="V752" s="23"/>
      <c r="W752" s="23"/>
      <c r="X752" s="16"/>
      <c r="Y752" s="16"/>
      <c r="Z752" s="24"/>
      <c r="AA752" s="16"/>
      <c r="AB752" s="16"/>
      <c r="AC752" s="16"/>
    </row>
    <row r="753">
      <c r="A753" s="16"/>
      <c r="B753" s="16"/>
      <c r="C753" s="16"/>
      <c r="D753" s="16"/>
      <c r="E753" s="16"/>
      <c r="F753" s="18"/>
      <c r="G753" s="16"/>
      <c r="H753" s="16"/>
      <c r="I753" s="16"/>
      <c r="J753" s="16"/>
      <c r="K753" s="16"/>
      <c r="L753" s="16"/>
      <c r="M753" s="16"/>
      <c r="N753" s="16"/>
      <c r="O753" s="20"/>
      <c r="P753" s="20"/>
      <c r="Q753" s="20"/>
      <c r="R753" s="21"/>
      <c r="S753" s="20"/>
      <c r="T753" s="22"/>
      <c r="U753" s="22"/>
      <c r="V753" s="23"/>
      <c r="W753" s="23"/>
      <c r="X753" s="16"/>
      <c r="Y753" s="16"/>
      <c r="Z753" s="24"/>
      <c r="AA753" s="16"/>
      <c r="AB753" s="16"/>
      <c r="AC753" s="16"/>
    </row>
    <row r="754">
      <c r="A754" s="16"/>
      <c r="B754" s="16"/>
      <c r="C754" s="16"/>
      <c r="D754" s="16"/>
      <c r="E754" s="16"/>
      <c r="F754" s="18"/>
      <c r="G754" s="16"/>
      <c r="H754" s="16"/>
      <c r="I754" s="16"/>
      <c r="J754" s="16"/>
      <c r="K754" s="16"/>
      <c r="L754" s="16"/>
      <c r="M754" s="16"/>
      <c r="N754" s="16"/>
      <c r="O754" s="20"/>
      <c r="P754" s="20"/>
      <c r="Q754" s="20"/>
      <c r="R754" s="21"/>
      <c r="S754" s="20"/>
      <c r="T754" s="22"/>
      <c r="U754" s="22"/>
      <c r="V754" s="23"/>
      <c r="W754" s="23"/>
      <c r="X754" s="16"/>
      <c r="Y754" s="16"/>
      <c r="Z754" s="24"/>
      <c r="AA754" s="16"/>
      <c r="AB754" s="16"/>
      <c r="AC754" s="16"/>
    </row>
    <row r="755">
      <c r="A755" s="16"/>
      <c r="B755" s="16"/>
      <c r="C755" s="16"/>
      <c r="D755" s="16"/>
      <c r="E755" s="16"/>
      <c r="F755" s="18"/>
      <c r="G755" s="16"/>
      <c r="H755" s="16"/>
      <c r="I755" s="16"/>
      <c r="J755" s="16"/>
      <c r="K755" s="16"/>
      <c r="L755" s="16"/>
      <c r="M755" s="16"/>
      <c r="N755" s="16"/>
      <c r="O755" s="20"/>
      <c r="P755" s="20"/>
      <c r="Q755" s="20"/>
      <c r="R755" s="21"/>
      <c r="S755" s="20"/>
      <c r="T755" s="22"/>
      <c r="U755" s="22"/>
      <c r="V755" s="23"/>
      <c r="W755" s="23"/>
      <c r="X755" s="16"/>
      <c r="Y755" s="16"/>
      <c r="Z755" s="24"/>
      <c r="AA755" s="16"/>
      <c r="AB755" s="16"/>
      <c r="AC755" s="16"/>
    </row>
    <row r="756">
      <c r="A756" s="16"/>
      <c r="B756" s="16"/>
      <c r="C756" s="16"/>
      <c r="D756" s="16"/>
      <c r="E756" s="16"/>
      <c r="F756" s="18"/>
      <c r="G756" s="16"/>
      <c r="H756" s="16"/>
      <c r="I756" s="16"/>
      <c r="J756" s="16"/>
      <c r="K756" s="16"/>
      <c r="L756" s="16"/>
      <c r="M756" s="16"/>
      <c r="N756" s="16"/>
      <c r="O756" s="20"/>
      <c r="P756" s="20"/>
      <c r="Q756" s="20"/>
      <c r="R756" s="21"/>
      <c r="S756" s="20"/>
      <c r="T756" s="22"/>
      <c r="U756" s="22"/>
      <c r="V756" s="23"/>
      <c r="W756" s="23"/>
      <c r="X756" s="16"/>
      <c r="Y756" s="16"/>
      <c r="Z756" s="24"/>
      <c r="AA756" s="16"/>
      <c r="AB756" s="16"/>
      <c r="AC756" s="16"/>
    </row>
    <row r="757">
      <c r="A757" s="16"/>
      <c r="B757" s="16"/>
      <c r="C757" s="16"/>
      <c r="D757" s="16"/>
      <c r="E757" s="16"/>
      <c r="F757" s="18"/>
      <c r="G757" s="16"/>
      <c r="H757" s="16"/>
      <c r="I757" s="16"/>
      <c r="J757" s="16"/>
      <c r="K757" s="16"/>
      <c r="L757" s="16"/>
      <c r="M757" s="16"/>
      <c r="N757" s="16"/>
      <c r="O757" s="20"/>
      <c r="P757" s="20"/>
      <c r="Q757" s="20"/>
      <c r="R757" s="21"/>
      <c r="S757" s="20"/>
      <c r="T757" s="22"/>
      <c r="U757" s="22"/>
      <c r="V757" s="23"/>
      <c r="W757" s="23"/>
      <c r="X757" s="16"/>
      <c r="Y757" s="16"/>
      <c r="Z757" s="24"/>
      <c r="AA757" s="16"/>
      <c r="AB757" s="16"/>
      <c r="AC757" s="16"/>
    </row>
    <row r="758">
      <c r="A758" s="16"/>
      <c r="B758" s="16"/>
      <c r="C758" s="16"/>
      <c r="D758" s="16"/>
      <c r="E758" s="16"/>
      <c r="F758" s="18"/>
      <c r="G758" s="16"/>
      <c r="H758" s="16"/>
      <c r="I758" s="16"/>
      <c r="J758" s="16"/>
      <c r="K758" s="16"/>
      <c r="L758" s="16"/>
      <c r="M758" s="16"/>
      <c r="N758" s="16"/>
      <c r="O758" s="20"/>
      <c r="P758" s="20"/>
      <c r="Q758" s="20"/>
      <c r="R758" s="21"/>
      <c r="S758" s="20"/>
      <c r="T758" s="22"/>
      <c r="U758" s="22"/>
      <c r="V758" s="23"/>
      <c r="W758" s="23"/>
      <c r="X758" s="16"/>
      <c r="Y758" s="16"/>
      <c r="Z758" s="24"/>
      <c r="AA758" s="16"/>
      <c r="AB758" s="16"/>
      <c r="AC758" s="16"/>
    </row>
    <row r="759">
      <c r="A759" s="16"/>
      <c r="B759" s="16"/>
      <c r="C759" s="16"/>
      <c r="D759" s="16"/>
      <c r="E759" s="16"/>
      <c r="F759" s="18"/>
      <c r="G759" s="16"/>
      <c r="H759" s="16"/>
      <c r="I759" s="16"/>
      <c r="J759" s="16"/>
      <c r="K759" s="16"/>
      <c r="L759" s="16"/>
      <c r="M759" s="16"/>
      <c r="N759" s="16"/>
      <c r="O759" s="20"/>
      <c r="P759" s="20"/>
      <c r="Q759" s="20"/>
      <c r="R759" s="21"/>
      <c r="S759" s="20"/>
      <c r="T759" s="22"/>
      <c r="U759" s="22"/>
      <c r="V759" s="23"/>
      <c r="W759" s="23"/>
      <c r="X759" s="16"/>
      <c r="Y759" s="16"/>
      <c r="Z759" s="24"/>
      <c r="AA759" s="16"/>
      <c r="AB759" s="16"/>
      <c r="AC759" s="16"/>
    </row>
    <row r="760">
      <c r="A760" s="16"/>
      <c r="B760" s="16"/>
      <c r="C760" s="16"/>
      <c r="D760" s="16"/>
      <c r="E760" s="16"/>
      <c r="F760" s="18"/>
      <c r="G760" s="16"/>
      <c r="H760" s="16"/>
      <c r="I760" s="16"/>
      <c r="J760" s="16"/>
      <c r="K760" s="16"/>
      <c r="L760" s="16"/>
      <c r="M760" s="16"/>
      <c r="N760" s="16"/>
      <c r="O760" s="20"/>
      <c r="P760" s="20"/>
      <c r="Q760" s="20"/>
      <c r="R760" s="21"/>
      <c r="S760" s="20"/>
      <c r="T760" s="22"/>
      <c r="U760" s="22"/>
      <c r="V760" s="23"/>
      <c r="W760" s="23"/>
      <c r="X760" s="16"/>
      <c r="Y760" s="16"/>
      <c r="Z760" s="24"/>
      <c r="AA760" s="16"/>
      <c r="AB760" s="16"/>
      <c r="AC760" s="16"/>
    </row>
    <row r="761">
      <c r="A761" s="16"/>
      <c r="B761" s="16"/>
      <c r="C761" s="16"/>
      <c r="D761" s="16"/>
      <c r="E761" s="16"/>
      <c r="F761" s="18"/>
      <c r="G761" s="16"/>
      <c r="H761" s="16"/>
      <c r="I761" s="16"/>
      <c r="J761" s="16"/>
      <c r="K761" s="16"/>
      <c r="L761" s="16"/>
      <c r="M761" s="16"/>
      <c r="N761" s="16"/>
      <c r="O761" s="20"/>
      <c r="P761" s="20"/>
      <c r="Q761" s="20"/>
      <c r="R761" s="21"/>
      <c r="S761" s="20"/>
      <c r="T761" s="22"/>
      <c r="U761" s="22"/>
      <c r="V761" s="23"/>
      <c r="W761" s="23"/>
      <c r="X761" s="16"/>
      <c r="Y761" s="16"/>
      <c r="Z761" s="24"/>
      <c r="AA761" s="16"/>
      <c r="AB761" s="16"/>
      <c r="AC761" s="16"/>
    </row>
    <row r="762">
      <c r="A762" s="16"/>
      <c r="B762" s="16"/>
      <c r="C762" s="16"/>
      <c r="D762" s="16"/>
      <c r="E762" s="16"/>
      <c r="F762" s="18"/>
      <c r="G762" s="16"/>
      <c r="H762" s="16"/>
      <c r="I762" s="16"/>
      <c r="J762" s="16"/>
      <c r="K762" s="16"/>
      <c r="L762" s="16"/>
      <c r="M762" s="16"/>
      <c r="N762" s="16"/>
      <c r="O762" s="20"/>
      <c r="P762" s="20"/>
      <c r="Q762" s="20"/>
      <c r="R762" s="21"/>
      <c r="S762" s="20"/>
      <c r="T762" s="22"/>
      <c r="U762" s="22"/>
      <c r="V762" s="23"/>
      <c r="W762" s="23"/>
      <c r="X762" s="16"/>
      <c r="Y762" s="16"/>
      <c r="Z762" s="24"/>
      <c r="AA762" s="16"/>
      <c r="AB762" s="16"/>
      <c r="AC762" s="16"/>
    </row>
    <row r="763">
      <c r="A763" s="16"/>
      <c r="B763" s="16"/>
      <c r="C763" s="16"/>
      <c r="D763" s="16"/>
      <c r="E763" s="16"/>
      <c r="F763" s="18"/>
      <c r="G763" s="16"/>
      <c r="H763" s="16"/>
      <c r="I763" s="16"/>
      <c r="J763" s="16"/>
      <c r="K763" s="16"/>
      <c r="L763" s="16"/>
      <c r="M763" s="16"/>
      <c r="N763" s="16"/>
      <c r="O763" s="20"/>
      <c r="P763" s="20"/>
      <c r="Q763" s="20"/>
      <c r="R763" s="21"/>
      <c r="S763" s="20"/>
      <c r="T763" s="22"/>
      <c r="U763" s="22"/>
      <c r="V763" s="23"/>
      <c r="W763" s="23"/>
      <c r="X763" s="16"/>
      <c r="Y763" s="16"/>
      <c r="Z763" s="24"/>
      <c r="AA763" s="16"/>
      <c r="AB763" s="16"/>
      <c r="AC763" s="16"/>
    </row>
    <row r="764">
      <c r="A764" s="16"/>
      <c r="B764" s="16"/>
      <c r="C764" s="16"/>
      <c r="D764" s="16"/>
      <c r="E764" s="16"/>
      <c r="F764" s="18"/>
      <c r="G764" s="16"/>
      <c r="H764" s="16"/>
      <c r="I764" s="16"/>
      <c r="J764" s="16"/>
      <c r="K764" s="16"/>
      <c r="L764" s="16"/>
      <c r="M764" s="16"/>
      <c r="N764" s="16"/>
      <c r="O764" s="20"/>
      <c r="P764" s="20"/>
      <c r="Q764" s="20"/>
      <c r="R764" s="21"/>
      <c r="S764" s="20"/>
      <c r="T764" s="22"/>
      <c r="U764" s="22"/>
      <c r="V764" s="23"/>
      <c r="W764" s="23"/>
      <c r="X764" s="16"/>
      <c r="Y764" s="16"/>
      <c r="Z764" s="24"/>
      <c r="AA764" s="16"/>
      <c r="AB764" s="16"/>
      <c r="AC764" s="16"/>
    </row>
    <row r="765">
      <c r="A765" s="16"/>
      <c r="B765" s="16"/>
      <c r="C765" s="16"/>
      <c r="D765" s="16"/>
      <c r="E765" s="16"/>
      <c r="F765" s="18"/>
      <c r="G765" s="16"/>
      <c r="H765" s="16"/>
      <c r="I765" s="16"/>
      <c r="J765" s="16"/>
      <c r="K765" s="16"/>
      <c r="L765" s="16"/>
      <c r="M765" s="16"/>
      <c r="N765" s="16"/>
      <c r="O765" s="20"/>
      <c r="P765" s="20"/>
      <c r="Q765" s="20"/>
      <c r="R765" s="21"/>
      <c r="S765" s="20"/>
      <c r="T765" s="22"/>
      <c r="U765" s="22"/>
      <c r="V765" s="23"/>
      <c r="W765" s="23"/>
      <c r="X765" s="16"/>
      <c r="Y765" s="16"/>
      <c r="Z765" s="24"/>
      <c r="AA765" s="16"/>
      <c r="AB765" s="16"/>
      <c r="AC765" s="16"/>
    </row>
    <row r="766">
      <c r="A766" s="16"/>
      <c r="B766" s="16"/>
      <c r="C766" s="16"/>
      <c r="D766" s="16"/>
      <c r="E766" s="16"/>
      <c r="F766" s="18"/>
      <c r="G766" s="16"/>
      <c r="H766" s="16"/>
      <c r="I766" s="16"/>
      <c r="J766" s="16"/>
      <c r="K766" s="16"/>
      <c r="L766" s="16"/>
      <c r="M766" s="16"/>
      <c r="N766" s="16"/>
      <c r="O766" s="20"/>
      <c r="P766" s="20"/>
      <c r="Q766" s="20"/>
      <c r="R766" s="21"/>
      <c r="S766" s="20"/>
      <c r="T766" s="22"/>
      <c r="U766" s="22"/>
      <c r="V766" s="23"/>
      <c r="W766" s="23"/>
      <c r="X766" s="16"/>
      <c r="Y766" s="16"/>
      <c r="Z766" s="24"/>
      <c r="AA766" s="16"/>
      <c r="AB766" s="16"/>
      <c r="AC766" s="16"/>
    </row>
    <row r="767">
      <c r="A767" s="16"/>
      <c r="B767" s="16"/>
      <c r="C767" s="16"/>
      <c r="D767" s="16"/>
      <c r="E767" s="16"/>
      <c r="F767" s="18"/>
      <c r="G767" s="16"/>
      <c r="H767" s="16"/>
      <c r="I767" s="16"/>
      <c r="J767" s="16"/>
      <c r="K767" s="16"/>
      <c r="L767" s="16"/>
      <c r="M767" s="16"/>
      <c r="N767" s="16"/>
      <c r="O767" s="20"/>
      <c r="P767" s="20"/>
      <c r="Q767" s="20"/>
      <c r="R767" s="21"/>
      <c r="S767" s="20"/>
      <c r="T767" s="22"/>
      <c r="U767" s="22"/>
      <c r="V767" s="23"/>
      <c r="W767" s="23"/>
      <c r="X767" s="16"/>
      <c r="Y767" s="16"/>
      <c r="Z767" s="24"/>
      <c r="AA767" s="16"/>
      <c r="AB767" s="16"/>
      <c r="AC767" s="16"/>
    </row>
    <row r="768">
      <c r="A768" s="16"/>
      <c r="B768" s="16"/>
      <c r="C768" s="16"/>
      <c r="D768" s="16"/>
      <c r="E768" s="16"/>
      <c r="F768" s="18"/>
      <c r="G768" s="16"/>
      <c r="H768" s="16"/>
      <c r="I768" s="16"/>
      <c r="J768" s="16"/>
      <c r="K768" s="16"/>
      <c r="L768" s="16"/>
      <c r="M768" s="16"/>
      <c r="N768" s="16"/>
      <c r="O768" s="20"/>
      <c r="P768" s="20"/>
      <c r="Q768" s="20"/>
      <c r="R768" s="21"/>
      <c r="S768" s="20"/>
      <c r="T768" s="22"/>
      <c r="U768" s="22"/>
      <c r="V768" s="23"/>
      <c r="W768" s="23"/>
      <c r="X768" s="16"/>
      <c r="Y768" s="16"/>
      <c r="Z768" s="24"/>
      <c r="AA768" s="16"/>
      <c r="AB768" s="16"/>
      <c r="AC768" s="16"/>
    </row>
    <row r="769">
      <c r="A769" s="16"/>
      <c r="B769" s="16"/>
      <c r="C769" s="16"/>
      <c r="D769" s="16"/>
      <c r="E769" s="16"/>
      <c r="F769" s="18"/>
      <c r="G769" s="16"/>
      <c r="H769" s="16"/>
      <c r="I769" s="16"/>
      <c r="J769" s="16"/>
      <c r="K769" s="16"/>
      <c r="L769" s="16"/>
      <c r="M769" s="16"/>
      <c r="N769" s="16"/>
      <c r="O769" s="20"/>
      <c r="P769" s="20"/>
      <c r="Q769" s="20"/>
      <c r="R769" s="21"/>
      <c r="S769" s="20"/>
      <c r="T769" s="22"/>
      <c r="U769" s="22"/>
      <c r="V769" s="23"/>
      <c r="W769" s="23"/>
      <c r="X769" s="16"/>
      <c r="Y769" s="16"/>
      <c r="Z769" s="24"/>
      <c r="AA769" s="16"/>
      <c r="AB769" s="16"/>
      <c r="AC769" s="16"/>
    </row>
    <row r="770">
      <c r="A770" s="16"/>
      <c r="B770" s="16"/>
      <c r="C770" s="16"/>
      <c r="D770" s="16"/>
      <c r="E770" s="16"/>
      <c r="F770" s="18"/>
      <c r="G770" s="16"/>
      <c r="H770" s="16"/>
      <c r="I770" s="16"/>
      <c r="J770" s="16"/>
      <c r="K770" s="16"/>
      <c r="L770" s="16"/>
      <c r="M770" s="16"/>
      <c r="N770" s="16"/>
      <c r="O770" s="20"/>
      <c r="P770" s="20"/>
      <c r="Q770" s="20"/>
      <c r="R770" s="21"/>
      <c r="S770" s="20"/>
      <c r="T770" s="22"/>
      <c r="U770" s="22"/>
      <c r="V770" s="23"/>
      <c r="W770" s="23"/>
      <c r="X770" s="16"/>
      <c r="Y770" s="16"/>
      <c r="Z770" s="24"/>
      <c r="AA770" s="16"/>
      <c r="AB770" s="16"/>
      <c r="AC770" s="16"/>
    </row>
    <row r="771">
      <c r="A771" s="16"/>
      <c r="B771" s="16"/>
      <c r="C771" s="16"/>
      <c r="D771" s="16"/>
      <c r="E771" s="16"/>
      <c r="F771" s="18"/>
      <c r="G771" s="16"/>
      <c r="H771" s="16"/>
      <c r="I771" s="16"/>
      <c r="J771" s="16"/>
      <c r="K771" s="16"/>
      <c r="L771" s="16"/>
      <c r="M771" s="16"/>
      <c r="N771" s="16"/>
      <c r="O771" s="20"/>
      <c r="P771" s="20"/>
      <c r="Q771" s="20"/>
      <c r="R771" s="21"/>
      <c r="S771" s="20"/>
      <c r="T771" s="22"/>
      <c r="U771" s="22"/>
      <c r="V771" s="23"/>
      <c r="W771" s="23"/>
      <c r="X771" s="16"/>
      <c r="Y771" s="16"/>
      <c r="Z771" s="24"/>
      <c r="AA771" s="16"/>
      <c r="AB771" s="16"/>
      <c r="AC771" s="16"/>
    </row>
    <row r="772">
      <c r="A772" s="16"/>
      <c r="B772" s="16"/>
      <c r="C772" s="16"/>
      <c r="D772" s="16"/>
      <c r="E772" s="16"/>
      <c r="F772" s="18"/>
      <c r="G772" s="16"/>
      <c r="H772" s="16"/>
      <c r="I772" s="16"/>
      <c r="J772" s="16"/>
      <c r="K772" s="16"/>
      <c r="L772" s="16"/>
      <c r="M772" s="16"/>
      <c r="N772" s="16"/>
      <c r="O772" s="20"/>
      <c r="P772" s="20"/>
      <c r="Q772" s="20"/>
      <c r="R772" s="21"/>
      <c r="S772" s="20"/>
      <c r="T772" s="22"/>
      <c r="U772" s="22"/>
      <c r="V772" s="23"/>
      <c r="W772" s="23"/>
      <c r="X772" s="16"/>
      <c r="Y772" s="16"/>
      <c r="Z772" s="24"/>
      <c r="AA772" s="16"/>
      <c r="AB772" s="16"/>
      <c r="AC772" s="16"/>
    </row>
    <row r="773">
      <c r="A773" s="16"/>
      <c r="B773" s="16"/>
      <c r="C773" s="16"/>
      <c r="D773" s="16"/>
      <c r="E773" s="16"/>
      <c r="F773" s="18"/>
      <c r="G773" s="16"/>
      <c r="H773" s="16"/>
      <c r="I773" s="16"/>
      <c r="J773" s="16"/>
      <c r="K773" s="16"/>
      <c r="L773" s="16"/>
      <c r="M773" s="16"/>
      <c r="N773" s="16"/>
      <c r="O773" s="20"/>
      <c r="P773" s="20"/>
      <c r="Q773" s="20"/>
      <c r="R773" s="21"/>
      <c r="S773" s="20"/>
      <c r="T773" s="22"/>
      <c r="U773" s="22"/>
      <c r="V773" s="23"/>
      <c r="W773" s="23"/>
      <c r="X773" s="16"/>
      <c r="Y773" s="16"/>
      <c r="Z773" s="24"/>
      <c r="AA773" s="16"/>
      <c r="AB773" s="16"/>
      <c r="AC773" s="16"/>
    </row>
    <row r="774">
      <c r="A774" s="16"/>
      <c r="B774" s="16"/>
      <c r="C774" s="16"/>
      <c r="D774" s="16"/>
      <c r="E774" s="16"/>
      <c r="F774" s="18"/>
      <c r="G774" s="16"/>
      <c r="H774" s="16"/>
      <c r="I774" s="16"/>
      <c r="J774" s="16"/>
      <c r="K774" s="16"/>
      <c r="L774" s="16"/>
      <c r="M774" s="16"/>
      <c r="N774" s="16"/>
      <c r="O774" s="20"/>
      <c r="P774" s="20"/>
      <c r="Q774" s="20"/>
      <c r="R774" s="21"/>
      <c r="S774" s="20"/>
      <c r="T774" s="22"/>
      <c r="U774" s="22"/>
      <c r="V774" s="23"/>
      <c r="W774" s="23"/>
      <c r="X774" s="16"/>
      <c r="Y774" s="16"/>
      <c r="Z774" s="24"/>
      <c r="AA774" s="16"/>
      <c r="AB774" s="16"/>
      <c r="AC774" s="16"/>
    </row>
    <row r="775">
      <c r="A775" s="16"/>
      <c r="B775" s="16"/>
      <c r="C775" s="16"/>
      <c r="D775" s="16"/>
      <c r="E775" s="16"/>
      <c r="F775" s="18"/>
      <c r="G775" s="16"/>
      <c r="H775" s="16"/>
      <c r="I775" s="16"/>
      <c r="J775" s="16"/>
      <c r="K775" s="16"/>
      <c r="L775" s="16"/>
      <c r="M775" s="16"/>
      <c r="N775" s="16"/>
      <c r="O775" s="20"/>
      <c r="P775" s="20"/>
      <c r="Q775" s="20"/>
      <c r="R775" s="21"/>
      <c r="S775" s="20"/>
      <c r="T775" s="22"/>
      <c r="U775" s="22"/>
      <c r="V775" s="23"/>
      <c r="W775" s="23"/>
      <c r="X775" s="16"/>
      <c r="Y775" s="16"/>
      <c r="Z775" s="24"/>
      <c r="AA775" s="16"/>
      <c r="AB775" s="16"/>
      <c r="AC775" s="16"/>
    </row>
    <row r="776">
      <c r="A776" s="16"/>
      <c r="B776" s="16"/>
      <c r="C776" s="16"/>
      <c r="D776" s="16"/>
      <c r="E776" s="16"/>
      <c r="F776" s="18"/>
      <c r="G776" s="16"/>
      <c r="H776" s="16"/>
      <c r="I776" s="16"/>
      <c r="J776" s="16"/>
      <c r="K776" s="16"/>
      <c r="L776" s="16"/>
      <c r="M776" s="16"/>
      <c r="N776" s="16"/>
      <c r="O776" s="20"/>
      <c r="P776" s="20"/>
      <c r="Q776" s="20"/>
      <c r="R776" s="21"/>
      <c r="S776" s="20"/>
      <c r="T776" s="22"/>
      <c r="U776" s="22"/>
      <c r="V776" s="23"/>
      <c r="W776" s="23"/>
      <c r="X776" s="16"/>
      <c r="Y776" s="16"/>
      <c r="Z776" s="24"/>
      <c r="AA776" s="16"/>
      <c r="AB776" s="16"/>
      <c r="AC776" s="16"/>
    </row>
    <row r="777">
      <c r="A777" s="16"/>
      <c r="B777" s="16"/>
      <c r="C777" s="16"/>
      <c r="D777" s="16"/>
      <c r="E777" s="16"/>
      <c r="F777" s="18"/>
      <c r="G777" s="16"/>
      <c r="H777" s="16"/>
      <c r="I777" s="16"/>
      <c r="J777" s="16"/>
      <c r="K777" s="16"/>
      <c r="L777" s="16"/>
      <c r="M777" s="16"/>
      <c r="N777" s="16"/>
      <c r="O777" s="20"/>
      <c r="P777" s="20"/>
      <c r="Q777" s="20"/>
      <c r="R777" s="21"/>
      <c r="S777" s="20"/>
      <c r="T777" s="22"/>
      <c r="U777" s="22"/>
      <c r="V777" s="23"/>
      <c r="W777" s="23"/>
      <c r="X777" s="16"/>
      <c r="Y777" s="16"/>
      <c r="Z777" s="24"/>
      <c r="AA777" s="16"/>
      <c r="AB777" s="16"/>
      <c r="AC777" s="16"/>
    </row>
    <row r="778">
      <c r="A778" s="16"/>
      <c r="B778" s="16"/>
      <c r="C778" s="16"/>
      <c r="D778" s="16"/>
      <c r="E778" s="16"/>
      <c r="F778" s="18"/>
      <c r="G778" s="16"/>
      <c r="H778" s="16"/>
      <c r="I778" s="16"/>
      <c r="J778" s="16"/>
      <c r="K778" s="16"/>
      <c r="L778" s="16"/>
      <c r="M778" s="16"/>
      <c r="N778" s="16"/>
      <c r="O778" s="20"/>
      <c r="P778" s="20"/>
      <c r="Q778" s="20"/>
      <c r="R778" s="21"/>
      <c r="S778" s="20"/>
      <c r="T778" s="22"/>
      <c r="U778" s="22"/>
      <c r="V778" s="23"/>
      <c r="W778" s="23"/>
      <c r="X778" s="16"/>
      <c r="Y778" s="16"/>
      <c r="Z778" s="24"/>
      <c r="AA778" s="16"/>
      <c r="AB778" s="16"/>
      <c r="AC778" s="16"/>
    </row>
    <row r="779">
      <c r="A779" s="16"/>
      <c r="B779" s="16"/>
      <c r="C779" s="16"/>
      <c r="D779" s="16"/>
      <c r="E779" s="16"/>
      <c r="F779" s="18"/>
      <c r="G779" s="16"/>
      <c r="H779" s="16"/>
      <c r="I779" s="16"/>
      <c r="J779" s="16"/>
      <c r="K779" s="16"/>
      <c r="L779" s="16"/>
      <c r="M779" s="16"/>
      <c r="N779" s="16"/>
      <c r="O779" s="20"/>
      <c r="P779" s="20"/>
      <c r="Q779" s="20"/>
      <c r="R779" s="21"/>
      <c r="S779" s="20"/>
      <c r="T779" s="22"/>
      <c r="U779" s="22"/>
      <c r="V779" s="23"/>
      <c r="W779" s="23"/>
      <c r="X779" s="16"/>
      <c r="Y779" s="16"/>
      <c r="Z779" s="24"/>
      <c r="AA779" s="16"/>
      <c r="AB779" s="16"/>
      <c r="AC779" s="16"/>
    </row>
    <row r="780">
      <c r="A780" s="16"/>
      <c r="B780" s="16"/>
      <c r="C780" s="16"/>
      <c r="D780" s="16"/>
      <c r="E780" s="16"/>
      <c r="F780" s="18"/>
      <c r="G780" s="16"/>
      <c r="H780" s="16"/>
      <c r="I780" s="16"/>
      <c r="J780" s="16"/>
      <c r="K780" s="16"/>
      <c r="L780" s="16"/>
      <c r="M780" s="16"/>
      <c r="N780" s="16"/>
      <c r="O780" s="20"/>
      <c r="P780" s="20"/>
      <c r="Q780" s="20"/>
      <c r="R780" s="21"/>
      <c r="S780" s="20"/>
      <c r="T780" s="22"/>
      <c r="U780" s="22"/>
      <c r="V780" s="23"/>
      <c r="W780" s="23"/>
      <c r="X780" s="16"/>
      <c r="Y780" s="16"/>
      <c r="Z780" s="24"/>
      <c r="AA780" s="16"/>
      <c r="AB780" s="16"/>
      <c r="AC780" s="16"/>
    </row>
    <row r="781">
      <c r="A781" s="16"/>
      <c r="B781" s="16"/>
      <c r="C781" s="16"/>
      <c r="D781" s="16"/>
      <c r="E781" s="16"/>
      <c r="F781" s="18"/>
      <c r="G781" s="16"/>
      <c r="H781" s="16"/>
      <c r="I781" s="16"/>
      <c r="J781" s="16"/>
      <c r="K781" s="16"/>
      <c r="L781" s="16"/>
      <c r="M781" s="16"/>
      <c r="N781" s="16"/>
      <c r="O781" s="20"/>
      <c r="P781" s="20"/>
      <c r="Q781" s="20"/>
      <c r="R781" s="21"/>
      <c r="S781" s="20"/>
      <c r="T781" s="22"/>
      <c r="U781" s="22"/>
      <c r="V781" s="23"/>
      <c r="W781" s="23"/>
      <c r="X781" s="16"/>
      <c r="Y781" s="16"/>
      <c r="Z781" s="24"/>
      <c r="AA781" s="16"/>
      <c r="AB781" s="16"/>
      <c r="AC781" s="16"/>
    </row>
    <row r="782">
      <c r="A782" s="16"/>
      <c r="B782" s="16"/>
      <c r="C782" s="16"/>
      <c r="D782" s="16"/>
      <c r="E782" s="16"/>
      <c r="F782" s="18"/>
      <c r="G782" s="16"/>
      <c r="H782" s="16"/>
      <c r="I782" s="16"/>
      <c r="J782" s="16"/>
      <c r="K782" s="16"/>
      <c r="L782" s="16"/>
      <c r="M782" s="16"/>
      <c r="N782" s="16"/>
      <c r="O782" s="20"/>
      <c r="P782" s="20"/>
      <c r="Q782" s="20"/>
      <c r="R782" s="21"/>
      <c r="S782" s="20"/>
      <c r="T782" s="22"/>
      <c r="U782" s="22"/>
      <c r="V782" s="23"/>
      <c r="W782" s="23"/>
      <c r="X782" s="16"/>
      <c r="Y782" s="16"/>
      <c r="Z782" s="24"/>
      <c r="AA782" s="16"/>
      <c r="AB782" s="16"/>
      <c r="AC782" s="16"/>
    </row>
    <row r="783">
      <c r="A783" s="16"/>
      <c r="B783" s="16"/>
      <c r="C783" s="16"/>
      <c r="D783" s="16"/>
      <c r="E783" s="16"/>
      <c r="F783" s="18"/>
      <c r="G783" s="16"/>
      <c r="H783" s="16"/>
      <c r="I783" s="16"/>
      <c r="J783" s="16"/>
      <c r="K783" s="16"/>
      <c r="L783" s="16"/>
      <c r="M783" s="16"/>
      <c r="N783" s="16"/>
      <c r="O783" s="20"/>
      <c r="P783" s="20"/>
      <c r="Q783" s="20"/>
      <c r="R783" s="21"/>
      <c r="S783" s="20"/>
      <c r="T783" s="22"/>
      <c r="U783" s="22"/>
      <c r="V783" s="23"/>
      <c r="W783" s="23"/>
      <c r="X783" s="16"/>
      <c r="Y783" s="16"/>
      <c r="Z783" s="24"/>
      <c r="AA783" s="16"/>
      <c r="AB783" s="16"/>
      <c r="AC783" s="16"/>
    </row>
    <row r="784">
      <c r="A784" s="16"/>
      <c r="B784" s="16"/>
      <c r="C784" s="16"/>
      <c r="D784" s="16"/>
      <c r="E784" s="16"/>
      <c r="F784" s="18"/>
      <c r="G784" s="16"/>
      <c r="H784" s="16"/>
      <c r="I784" s="16"/>
      <c r="J784" s="16"/>
      <c r="K784" s="16"/>
      <c r="L784" s="16"/>
      <c r="M784" s="16"/>
      <c r="N784" s="16"/>
      <c r="O784" s="20"/>
      <c r="P784" s="20"/>
      <c r="Q784" s="20"/>
      <c r="R784" s="21"/>
      <c r="S784" s="20"/>
      <c r="T784" s="22"/>
      <c r="U784" s="22"/>
      <c r="V784" s="23"/>
      <c r="W784" s="23"/>
      <c r="X784" s="16"/>
      <c r="Y784" s="16"/>
      <c r="Z784" s="24"/>
      <c r="AA784" s="16"/>
      <c r="AB784" s="16"/>
      <c r="AC784" s="16"/>
    </row>
    <row r="785">
      <c r="A785" s="16"/>
      <c r="B785" s="16"/>
      <c r="C785" s="16"/>
      <c r="D785" s="16"/>
      <c r="E785" s="16"/>
      <c r="F785" s="18"/>
      <c r="G785" s="16"/>
      <c r="H785" s="16"/>
      <c r="I785" s="16"/>
      <c r="J785" s="16"/>
      <c r="K785" s="16"/>
      <c r="L785" s="16"/>
      <c r="M785" s="16"/>
      <c r="N785" s="16"/>
      <c r="O785" s="20"/>
      <c r="P785" s="20"/>
      <c r="Q785" s="20"/>
      <c r="R785" s="21"/>
      <c r="S785" s="20"/>
      <c r="T785" s="22"/>
      <c r="U785" s="22"/>
      <c r="V785" s="23"/>
      <c r="W785" s="23"/>
      <c r="X785" s="16"/>
      <c r="Y785" s="16"/>
      <c r="Z785" s="24"/>
      <c r="AA785" s="16"/>
      <c r="AB785" s="16"/>
      <c r="AC785" s="16"/>
    </row>
    <row r="786">
      <c r="A786" s="16"/>
      <c r="B786" s="16"/>
      <c r="C786" s="16"/>
      <c r="D786" s="16"/>
      <c r="E786" s="16"/>
      <c r="F786" s="18"/>
      <c r="G786" s="16"/>
      <c r="H786" s="16"/>
      <c r="I786" s="16"/>
      <c r="J786" s="16"/>
      <c r="K786" s="16"/>
      <c r="L786" s="16"/>
      <c r="M786" s="16"/>
      <c r="N786" s="16"/>
      <c r="O786" s="20"/>
      <c r="P786" s="20"/>
      <c r="Q786" s="20"/>
      <c r="R786" s="21"/>
      <c r="S786" s="20"/>
      <c r="T786" s="22"/>
      <c r="U786" s="22"/>
      <c r="V786" s="23"/>
      <c r="W786" s="23"/>
      <c r="X786" s="16"/>
      <c r="Y786" s="16"/>
      <c r="Z786" s="24"/>
      <c r="AA786" s="16"/>
      <c r="AB786" s="16"/>
      <c r="AC786" s="16"/>
    </row>
    <row r="787">
      <c r="A787" s="16"/>
      <c r="B787" s="16"/>
      <c r="C787" s="16"/>
      <c r="D787" s="16"/>
      <c r="E787" s="16"/>
      <c r="F787" s="18"/>
      <c r="G787" s="16"/>
      <c r="H787" s="16"/>
      <c r="I787" s="16"/>
      <c r="J787" s="16"/>
      <c r="K787" s="16"/>
      <c r="L787" s="16"/>
      <c r="M787" s="16"/>
      <c r="N787" s="16"/>
      <c r="O787" s="20"/>
      <c r="P787" s="20"/>
      <c r="Q787" s="20"/>
      <c r="R787" s="21"/>
      <c r="S787" s="20"/>
      <c r="T787" s="22"/>
      <c r="U787" s="22"/>
      <c r="V787" s="23"/>
      <c r="W787" s="23"/>
      <c r="X787" s="16"/>
      <c r="Y787" s="16"/>
      <c r="Z787" s="24"/>
      <c r="AA787" s="16"/>
      <c r="AB787" s="16"/>
      <c r="AC787" s="16"/>
    </row>
    <row r="788">
      <c r="A788" s="16"/>
      <c r="B788" s="16"/>
      <c r="C788" s="16"/>
      <c r="D788" s="16"/>
      <c r="E788" s="16"/>
      <c r="F788" s="18"/>
      <c r="G788" s="16"/>
      <c r="H788" s="16"/>
      <c r="I788" s="16"/>
      <c r="J788" s="16"/>
      <c r="K788" s="16"/>
      <c r="L788" s="16"/>
      <c r="M788" s="16"/>
      <c r="N788" s="16"/>
      <c r="O788" s="20"/>
      <c r="P788" s="20"/>
      <c r="Q788" s="20"/>
      <c r="R788" s="21"/>
      <c r="S788" s="20"/>
      <c r="T788" s="22"/>
      <c r="U788" s="22"/>
      <c r="V788" s="23"/>
      <c r="W788" s="23"/>
      <c r="X788" s="16"/>
      <c r="Y788" s="16"/>
      <c r="Z788" s="24"/>
      <c r="AA788" s="16"/>
      <c r="AB788" s="16"/>
      <c r="AC788" s="16"/>
    </row>
    <row r="789">
      <c r="A789" s="16"/>
      <c r="B789" s="16"/>
      <c r="C789" s="16"/>
      <c r="D789" s="16"/>
      <c r="E789" s="16"/>
      <c r="F789" s="18"/>
      <c r="G789" s="16"/>
      <c r="H789" s="16"/>
      <c r="I789" s="16"/>
      <c r="J789" s="16"/>
      <c r="K789" s="16"/>
      <c r="L789" s="16"/>
      <c r="M789" s="16"/>
      <c r="N789" s="16"/>
      <c r="O789" s="20"/>
      <c r="P789" s="20"/>
      <c r="Q789" s="20"/>
      <c r="R789" s="21"/>
      <c r="S789" s="20"/>
      <c r="T789" s="22"/>
      <c r="U789" s="22"/>
      <c r="V789" s="23"/>
      <c r="W789" s="23"/>
      <c r="X789" s="16"/>
      <c r="Y789" s="16"/>
      <c r="Z789" s="24"/>
      <c r="AA789" s="16"/>
      <c r="AB789" s="16"/>
      <c r="AC789" s="16"/>
    </row>
    <row r="790">
      <c r="A790" s="16"/>
      <c r="B790" s="16"/>
      <c r="C790" s="16"/>
      <c r="D790" s="16"/>
      <c r="E790" s="16"/>
      <c r="F790" s="18"/>
      <c r="G790" s="16"/>
      <c r="H790" s="16"/>
      <c r="I790" s="16"/>
      <c r="J790" s="16"/>
      <c r="K790" s="16"/>
      <c r="L790" s="16"/>
      <c r="M790" s="16"/>
      <c r="N790" s="16"/>
      <c r="O790" s="20"/>
      <c r="P790" s="20"/>
      <c r="Q790" s="20"/>
      <c r="R790" s="21"/>
      <c r="S790" s="20"/>
      <c r="T790" s="22"/>
      <c r="U790" s="22"/>
      <c r="V790" s="23"/>
      <c r="W790" s="23"/>
      <c r="X790" s="16"/>
      <c r="Y790" s="16"/>
      <c r="Z790" s="24"/>
      <c r="AA790" s="16"/>
      <c r="AB790" s="16"/>
      <c r="AC790" s="16"/>
    </row>
    <row r="791">
      <c r="A791" s="16"/>
      <c r="B791" s="16"/>
      <c r="C791" s="16"/>
      <c r="D791" s="16"/>
      <c r="E791" s="16"/>
      <c r="F791" s="18"/>
      <c r="G791" s="16"/>
      <c r="H791" s="16"/>
      <c r="I791" s="16"/>
      <c r="J791" s="16"/>
      <c r="K791" s="16"/>
      <c r="L791" s="16"/>
      <c r="M791" s="16"/>
      <c r="N791" s="16"/>
      <c r="O791" s="20"/>
      <c r="P791" s="20"/>
      <c r="Q791" s="20"/>
      <c r="R791" s="21"/>
      <c r="S791" s="20"/>
      <c r="T791" s="22"/>
      <c r="U791" s="22"/>
      <c r="V791" s="23"/>
      <c r="W791" s="23"/>
      <c r="X791" s="16"/>
      <c r="Y791" s="16"/>
      <c r="Z791" s="24"/>
      <c r="AA791" s="16"/>
      <c r="AB791" s="16"/>
      <c r="AC791" s="16"/>
    </row>
    <row r="792">
      <c r="A792" s="16"/>
      <c r="B792" s="16"/>
      <c r="C792" s="16"/>
      <c r="D792" s="16"/>
      <c r="E792" s="16"/>
      <c r="F792" s="18"/>
      <c r="G792" s="16"/>
      <c r="H792" s="16"/>
      <c r="I792" s="16"/>
      <c r="J792" s="16"/>
      <c r="K792" s="16"/>
      <c r="L792" s="16"/>
      <c r="M792" s="16"/>
      <c r="N792" s="16"/>
      <c r="O792" s="20"/>
      <c r="P792" s="20"/>
      <c r="Q792" s="20"/>
      <c r="R792" s="21"/>
      <c r="S792" s="20"/>
      <c r="T792" s="22"/>
      <c r="U792" s="22"/>
      <c r="V792" s="23"/>
      <c r="W792" s="23"/>
      <c r="X792" s="16"/>
      <c r="Y792" s="16"/>
      <c r="Z792" s="24"/>
      <c r="AA792" s="16"/>
      <c r="AB792" s="16"/>
      <c r="AC792" s="16"/>
    </row>
    <row r="793">
      <c r="A793" s="16"/>
      <c r="B793" s="16"/>
      <c r="C793" s="16"/>
      <c r="D793" s="16"/>
      <c r="E793" s="16"/>
      <c r="F793" s="18"/>
      <c r="G793" s="16"/>
      <c r="H793" s="16"/>
      <c r="I793" s="16"/>
      <c r="J793" s="16"/>
      <c r="K793" s="16"/>
      <c r="L793" s="16"/>
      <c r="M793" s="16"/>
      <c r="N793" s="16"/>
      <c r="O793" s="20"/>
      <c r="P793" s="20"/>
      <c r="Q793" s="20"/>
      <c r="R793" s="21"/>
      <c r="S793" s="20"/>
      <c r="T793" s="22"/>
      <c r="U793" s="22"/>
      <c r="V793" s="23"/>
      <c r="W793" s="23"/>
      <c r="X793" s="16"/>
      <c r="Y793" s="16"/>
      <c r="Z793" s="24"/>
      <c r="AA793" s="16"/>
      <c r="AB793" s="16"/>
      <c r="AC793" s="16"/>
    </row>
    <row r="794">
      <c r="A794" s="16"/>
      <c r="B794" s="16"/>
      <c r="C794" s="16"/>
      <c r="D794" s="16"/>
      <c r="E794" s="16"/>
      <c r="F794" s="18"/>
      <c r="G794" s="16"/>
      <c r="H794" s="16"/>
      <c r="I794" s="16"/>
      <c r="J794" s="16"/>
      <c r="K794" s="16"/>
      <c r="L794" s="16"/>
      <c r="M794" s="16"/>
      <c r="N794" s="16"/>
      <c r="O794" s="20"/>
      <c r="P794" s="20"/>
      <c r="Q794" s="20"/>
      <c r="R794" s="21"/>
      <c r="S794" s="20"/>
      <c r="T794" s="22"/>
      <c r="U794" s="22"/>
      <c r="V794" s="23"/>
      <c r="W794" s="23"/>
      <c r="X794" s="16"/>
      <c r="Y794" s="16"/>
      <c r="Z794" s="24"/>
      <c r="AA794" s="16"/>
      <c r="AB794" s="16"/>
      <c r="AC794" s="16"/>
    </row>
    <row r="795">
      <c r="A795" s="16"/>
      <c r="B795" s="16"/>
      <c r="C795" s="16"/>
      <c r="D795" s="16"/>
      <c r="E795" s="16"/>
      <c r="F795" s="18"/>
      <c r="G795" s="16"/>
      <c r="H795" s="16"/>
      <c r="I795" s="16"/>
      <c r="J795" s="16"/>
      <c r="K795" s="16"/>
      <c r="L795" s="16"/>
      <c r="M795" s="16"/>
      <c r="N795" s="16"/>
      <c r="O795" s="20"/>
      <c r="P795" s="20"/>
      <c r="Q795" s="20"/>
      <c r="R795" s="21"/>
      <c r="S795" s="20"/>
      <c r="T795" s="22"/>
      <c r="U795" s="22"/>
      <c r="V795" s="23"/>
      <c r="W795" s="23"/>
      <c r="X795" s="16"/>
      <c r="Y795" s="16"/>
      <c r="Z795" s="24"/>
      <c r="AA795" s="16"/>
      <c r="AB795" s="16"/>
      <c r="AC795" s="16"/>
    </row>
    <row r="796">
      <c r="A796" s="16"/>
      <c r="B796" s="16"/>
      <c r="C796" s="16"/>
      <c r="D796" s="16"/>
      <c r="E796" s="16"/>
      <c r="F796" s="18"/>
      <c r="G796" s="16"/>
      <c r="H796" s="16"/>
      <c r="I796" s="16"/>
      <c r="J796" s="16"/>
      <c r="K796" s="16"/>
      <c r="L796" s="16"/>
      <c r="M796" s="16"/>
      <c r="N796" s="16"/>
      <c r="O796" s="20"/>
      <c r="P796" s="20"/>
      <c r="Q796" s="20"/>
      <c r="R796" s="21"/>
      <c r="S796" s="20"/>
      <c r="T796" s="22"/>
      <c r="U796" s="22"/>
      <c r="V796" s="23"/>
      <c r="W796" s="23"/>
      <c r="X796" s="16"/>
      <c r="Y796" s="16"/>
      <c r="Z796" s="24"/>
      <c r="AA796" s="16"/>
      <c r="AB796" s="16"/>
      <c r="AC796" s="16"/>
    </row>
    <row r="797">
      <c r="A797" s="16"/>
      <c r="B797" s="16"/>
      <c r="C797" s="16"/>
      <c r="D797" s="16"/>
      <c r="E797" s="16"/>
      <c r="F797" s="18"/>
      <c r="G797" s="16"/>
      <c r="H797" s="16"/>
      <c r="I797" s="16"/>
      <c r="J797" s="16"/>
      <c r="K797" s="16"/>
      <c r="L797" s="16"/>
      <c r="M797" s="16"/>
      <c r="N797" s="16"/>
      <c r="O797" s="20"/>
      <c r="P797" s="20"/>
      <c r="Q797" s="20"/>
      <c r="R797" s="21"/>
      <c r="S797" s="20"/>
      <c r="T797" s="22"/>
      <c r="U797" s="22"/>
      <c r="V797" s="23"/>
      <c r="W797" s="23"/>
      <c r="X797" s="16"/>
      <c r="Y797" s="16"/>
      <c r="Z797" s="24"/>
      <c r="AA797" s="16"/>
      <c r="AB797" s="16"/>
      <c r="AC797" s="16"/>
    </row>
    <row r="798">
      <c r="A798" s="16"/>
      <c r="B798" s="16"/>
      <c r="C798" s="16"/>
      <c r="D798" s="16"/>
      <c r="E798" s="16"/>
      <c r="F798" s="18"/>
      <c r="G798" s="16"/>
      <c r="H798" s="16"/>
      <c r="I798" s="16"/>
      <c r="J798" s="16"/>
      <c r="K798" s="16"/>
      <c r="L798" s="16"/>
      <c r="M798" s="16"/>
      <c r="N798" s="16"/>
      <c r="O798" s="20"/>
      <c r="P798" s="20"/>
      <c r="Q798" s="20"/>
      <c r="R798" s="21"/>
      <c r="S798" s="20"/>
      <c r="T798" s="22"/>
      <c r="U798" s="22"/>
      <c r="V798" s="23"/>
      <c r="W798" s="23"/>
      <c r="X798" s="16"/>
      <c r="Y798" s="16"/>
      <c r="Z798" s="24"/>
      <c r="AA798" s="16"/>
      <c r="AB798" s="16"/>
      <c r="AC798" s="16"/>
    </row>
    <row r="799">
      <c r="A799" s="16"/>
      <c r="B799" s="16"/>
      <c r="C799" s="16"/>
      <c r="D799" s="16"/>
      <c r="E799" s="16"/>
      <c r="F799" s="18"/>
      <c r="G799" s="16"/>
      <c r="H799" s="16"/>
      <c r="I799" s="16"/>
      <c r="J799" s="16"/>
      <c r="K799" s="16"/>
      <c r="L799" s="16"/>
      <c r="M799" s="16"/>
      <c r="N799" s="16"/>
      <c r="O799" s="20"/>
      <c r="P799" s="20"/>
      <c r="Q799" s="20"/>
      <c r="R799" s="21"/>
      <c r="S799" s="20"/>
      <c r="T799" s="22"/>
      <c r="U799" s="22"/>
      <c r="V799" s="23"/>
      <c r="W799" s="23"/>
      <c r="X799" s="16"/>
      <c r="Y799" s="16"/>
      <c r="Z799" s="24"/>
      <c r="AA799" s="16"/>
      <c r="AB799" s="16"/>
      <c r="AC799" s="16"/>
    </row>
    <row r="800">
      <c r="A800" s="16"/>
      <c r="B800" s="16"/>
      <c r="C800" s="16"/>
      <c r="D800" s="16"/>
      <c r="E800" s="16"/>
      <c r="F800" s="18"/>
      <c r="G800" s="16"/>
      <c r="H800" s="16"/>
      <c r="I800" s="16"/>
      <c r="J800" s="16"/>
      <c r="K800" s="16"/>
      <c r="L800" s="16"/>
      <c r="M800" s="16"/>
      <c r="N800" s="16"/>
      <c r="O800" s="20"/>
      <c r="P800" s="20"/>
      <c r="Q800" s="20"/>
      <c r="R800" s="21"/>
      <c r="S800" s="20"/>
      <c r="T800" s="22"/>
      <c r="U800" s="22"/>
      <c r="V800" s="23"/>
      <c r="W800" s="23"/>
      <c r="X800" s="16"/>
      <c r="Y800" s="16"/>
      <c r="Z800" s="24"/>
      <c r="AA800" s="16"/>
      <c r="AB800" s="16"/>
      <c r="AC800" s="16"/>
    </row>
    <row r="801">
      <c r="A801" s="16"/>
      <c r="B801" s="16"/>
      <c r="C801" s="16"/>
      <c r="D801" s="16"/>
      <c r="E801" s="16"/>
      <c r="F801" s="18"/>
      <c r="G801" s="16"/>
      <c r="H801" s="16"/>
      <c r="I801" s="16"/>
      <c r="J801" s="16"/>
      <c r="K801" s="16"/>
      <c r="L801" s="16"/>
      <c r="M801" s="16"/>
      <c r="N801" s="16"/>
      <c r="O801" s="20"/>
      <c r="P801" s="20"/>
      <c r="Q801" s="20"/>
      <c r="R801" s="21"/>
      <c r="S801" s="20"/>
      <c r="T801" s="22"/>
      <c r="U801" s="22"/>
      <c r="V801" s="23"/>
      <c r="W801" s="23"/>
      <c r="X801" s="16"/>
      <c r="Y801" s="16"/>
      <c r="Z801" s="24"/>
      <c r="AA801" s="16"/>
      <c r="AB801" s="16"/>
      <c r="AC801" s="16"/>
    </row>
    <row r="802">
      <c r="A802" s="16"/>
      <c r="B802" s="16"/>
      <c r="C802" s="16"/>
      <c r="D802" s="16"/>
      <c r="E802" s="16"/>
      <c r="F802" s="18"/>
      <c r="G802" s="16"/>
      <c r="H802" s="16"/>
      <c r="I802" s="16"/>
      <c r="J802" s="16"/>
      <c r="K802" s="16"/>
      <c r="L802" s="16"/>
      <c r="M802" s="16"/>
      <c r="N802" s="16"/>
      <c r="O802" s="20"/>
      <c r="P802" s="20"/>
      <c r="Q802" s="20"/>
      <c r="R802" s="21"/>
      <c r="S802" s="20"/>
      <c r="T802" s="22"/>
      <c r="U802" s="22"/>
      <c r="V802" s="23"/>
      <c r="W802" s="23"/>
      <c r="X802" s="16"/>
      <c r="Y802" s="16"/>
      <c r="Z802" s="24"/>
      <c r="AA802" s="16"/>
      <c r="AB802" s="16"/>
      <c r="AC802" s="16"/>
    </row>
    <row r="803">
      <c r="A803" s="16"/>
      <c r="B803" s="16"/>
      <c r="C803" s="16"/>
      <c r="D803" s="16"/>
      <c r="E803" s="16"/>
      <c r="F803" s="18"/>
      <c r="G803" s="16"/>
      <c r="H803" s="16"/>
      <c r="I803" s="16"/>
      <c r="J803" s="16"/>
      <c r="K803" s="16"/>
      <c r="L803" s="16"/>
      <c r="M803" s="16"/>
      <c r="N803" s="16"/>
      <c r="O803" s="20"/>
      <c r="P803" s="20"/>
      <c r="Q803" s="20"/>
      <c r="R803" s="21"/>
      <c r="S803" s="20"/>
      <c r="T803" s="22"/>
      <c r="U803" s="22"/>
      <c r="V803" s="23"/>
      <c r="W803" s="23"/>
      <c r="X803" s="16"/>
      <c r="Y803" s="16"/>
      <c r="Z803" s="24"/>
      <c r="AA803" s="16"/>
      <c r="AB803" s="16"/>
      <c r="AC803" s="16"/>
    </row>
    <row r="804">
      <c r="A804" s="16"/>
      <c r="B804" s="16"/>
      <c r="C804" s="16"/>
      <c r="D804" s="16"/>
      <c r="E804" s="16"/>
      <c r="F804" s="18"/>
      <c r="G804" s="16"/>
      <c r="H804" s="16"/>
      <c r="I804" s="16"/>
      <c r="J804" s="16"/>
      <c r="K804" s="16"/>
      <c r="L804" s="16"/>
      <c r="M804" s="16"/>
      <c r="N804" s="16"/>
      <c r="O804" s="20"/>
      <c r="P804" s="20"/>
      <c r="Q804" s="20"/>
      <c r="R804" s="21"/>
      <c r="S804" s="20"/>
      <c r="T804" s="22"/>
      <c r="U804" s="22"/>
      <c r="V804" s="23"/>
      <c r="W804" s="23"/>
      <c r="X804" s="16"/>
      <c r="Y804" s="16"/>
      <c r="Z804" s="24"/>
      <c r="AA804" s="16"/>
      <c r="AB804" s="16"/>
      <c r="AC804" s="16"/>
    </row>
    <row r="805">
      <c r="A805" s="16"/>
      <c r="B805" s="16"/>
      <c r="C805" s="16"/>
      <c r="D805" s="16"/>
      <c r="E805" s="16"/>
      <c r="F805" s="18"/>
      <c r="G805" s="16"/>
      <c r="H805" s="16"/>
      <c r="I805" s="16"/>
      <c r="J805" s="16"/>
      <c r="K805" s="16"/>
      <c r="L805" s="16"/>
      <c r="M805" s="16"/>
      <c r="N805" s="16"/>
      <c r="O805" s="20"/>
      <c r="P805" s="20"/>
      <c r="Q805" s="20"/>
      <c r="R805" s="21"/>
      <c r="S805" s="20"/>
      <c r="T805" s="22"/>
      <c r="U805" s="22"/>
      <c r="V805" s="23"/>
      <c r="W805" s="23"/>
      <c r="X805" s="16"/>
      <c r="Y805" s="16"/>
      <c r="Z805" s="24"/>
      <c r="AA805" s="16"/>
      <c r="AB805" s="16"/>
      <c r="AC805" s="16"/>
    </row>
    <row r="806">
      <c r="A806" s="16"/>
      <c r="B806" s="16"/>
      <c r="C806" s="16"/>
      <c r="D806" s="16"/>
      <c r="E806" s="16"/>
      <c r="F806" s="18"/>
      <c r="G806" s="16"/>
      <c r="H806" s="16"/>
      <c r="I806" s="16"/>
      <c r="J806" s="16"/>
      <c r="K806" s="16"/>
      <c r="L806" s="16"/>
      <c r="M806" s="16"/>
      <c r="N806" s="16"/>
      <c r="O806" s="20"/>
      <c r="P806" s="20"/>
      <c r="Q806" s="20"/>
      <c r="R806" s="21"/>
      <c r="S806" s="20"/>
      <c r="T806" s="22"/>
      <c r="U806" s="22"/>
      <c r="V806" s="23"/>
      <c r="W806" s="23"/>
      <c r="X806" s="16"/>
      <c r="Y806" s="16"/>
      <c r="Z806" s="24"/>
      <c r="AA806" s="16"/>
      <c r="AB806" s="16"/>
      <c r="AC806" s="16"/>
    </row>
    <row r="807">
      <c r="A807" s="16"/>
      <c r="B807" s="16"/>
      <c r="C807" s="16"/>
      <c r="D807" s="16"/>
      <c r="E807" s="16"/>
      <c r="F807" s="18"/>
      <c r="G807" s="16"/>
      <c r="H807" s="16"/>
      <c r="I807" s="16"/>
      <c r="J807" s="16"/>
      <c r="K807" s="16"/>
      <c r="L807" s="16"/>
      <c r="M807" s="16"/>
      <c r="N807" s="16"/>
      <c r="O807" s="20"/>
      <c r="P807" s="20"/>
      <c r="Q807" s="20"/>
      <c r="R807" s="21"/>
      <c r="S807" s="20"/>
      <c r="T807" s="22"/>
      <c r="U807" s="22"/>
      <c r="V807" s="23"/>
      <c r="W807" s="23"/>
      <c r="X807" s="16"/>
      <c r="Y807" s="16"/>
      <c r="Z807" s="24"/>
      <c r="AA807" s="16"/>
      <c r="AB807" s="16"/>
      <c r="AC807" s="16"/>
    </row>
    <row r="808">
      <c r="A808" s="16"/>
      <c r="B808" s="16"/>
      <c r="C808" s="16"/>
      <c r="D808" s="16"/>
      <c r="E808" s="16"/>
      <c r="F808" s="18"/>
      <c r="G808" s="16"/>
      <c r="H808" s="16"/>
      <c r="I808" s="16"/>
      <c r="J808" s="16"/>
      <c r="K808" s="16"/>
      <c r="L808" s="16"/>
      <c r="M808" s="16"/>
      <c r="N808" s="16"/>
      <c r="O808" s="20"/>
      <c r="P808" s="20"/>
      <c r="Q808" s="20"/>
      <c r="R808" s="21"/>
      <c r="S808" s="20"/>
      <c r="T808" s="22"/>
      <c r="U808" s="22"/>
      <c r="V808" s="23"/>
      <c r="W808" s="23"/>
      <c r="X808" s="16"/>
      <c r="Y808" s="16"/>
      <c r="Z808" s="24"/>
      <c r="AA808" s="16"/>
      <c r="AB808" s="16"/>
      <c r="AC808" s="16"/>
    </row>
    <row r="809">
      <c r="A809" s="16"/>
      <c r="B809" s="16"/>
      <c r="C809" s="16"/>
      <c r="D809" s="16"/>
      <c r="E809" s="16"/>
      <c r="F809" s="18"/>
      <c r="G809" s="16"/>
      <c r="H809" s="16"/>
      <c r="I809" s="16"/>
      <c r="J809" s="16"/>
      <c r="K809" s="16"/>
      <c r="L809" s="16"/>
      <c r="M809" s="16"/>
      <c r="N809" s="16"/>
      <c r="O809" s="20"/>
      <c r="P809" s="20"/>
      <c r="Q809" s="20"/>
      <c r="R809" s="21"/>
      <c r="S809" s="20"/>
      <c r="T809" s="22"/>
      <c r="U809" s="22"/>
      <c r="V809" s="23"/>
      <c r="W809" s="23"/>
      <c r="X809" s="16"/>
      <c r="Y809" s="16"/>
      <c r="Z809" s="24"/>
      <c r="AA809" s="16"/>
      <c r="AB809" s="16"/>
      <c r="AC809" s="16"/>
    </row>
    <row r="810">
      <c r="A810" s="16"/>
      <c r="B810" s="16"/>
      <c r="C810" s="16"/>
      <c r="D810" s="16"/>
      <c r="E810" s="16"/>
      <c r="F810" s="18"/>
      <c r="G810" s="16"/>
      <c r="H810" s="16"/>
      <c r="I810" s="16"/>
      <c r="J810" s="16"/>
      <c r="K810" s="16"/>
      <c r="L810" s="16"/>
      <c r="M810" s="16"/>
      <c r="N810" s="16"/>
      <c r="O810" s="20"/>
      <c r="P810" s="20"/>
      <c r="Q810" s="20"/>
      <c r="R810" s="21"/>
      <c r="S810" s="20"/>
      <c r="T810" s="22"/>
      <c r="U810" s="22"/>
      <c r="V810" s="23"/>
      <c r="W810" s="23"/>
      <c r="X810" s="16"/>
      <c r="Y810" s="16"/>
      <c r="Z810" s="24"/>
      <c r="AA810" s="16"/>
      <c r="AB810" s="16"/>
      <c r="AC810" s="16"/>
    </row>
    <row r="811">
      <c r="A811" s="16"/>
      <c r="B811" s="16"/>
      <c r="C811" s="16"/>
      <c r="D811" s="16"/>
      <c r="E811" s="16"/>
      <c r="F811" s="18"/>
      <c r="G811" s="16"/>
      <c r="H811" s="16"/>
      <c r="I811" s="16"/>
      <c r="J811" s="16"/>
      <c r="K811" s="16"/>
      <c r="L811" s="16"/>
      <c r="M811" s="16"/>
      <c r="N811" s="16"/>
      <c r="O811" s="20"/>
      <c r="P811" s="20"/>
      <c r="Q811" s="20"/>
      <c r="R811" s="21"/>
      <c r="S811" s="20"/>
      <c r="T811" s="22"/>
      <c r="U811" s="22"/>
      <c r="V811" s="23"/>
      <c r="W811" s="23"/>
      <c r="X811" s="16"/>
      <c r="Y811" s="16"/>
      <c r="Z811" s="24"/>
      <c r="AA811" s="16"/>
      <c r="AB811" s="16"/>
      <c r="AC811" s="16"/>
    </row>
    <row r="812">
      <c r="A812" s="16"/>
      <c r="B812" s="16"/>
      <c r="C812" s="16"/>
      <c r="D812" s="16"/>
      <c r="E812" s="16"/>
      <c r="F812" s="18"/>
      <c r="G812" s="16"/>
      <c r="H812" s="16"/>
      <c r="I812" s="16"/>
      <c r="J812" s="16"/>
      <c r="K812" s="16"/>
      <c r="L812" s="16"/>
      <c r="M812" s="16"/>
      <c r="N812" s="16"/>
      <c r="O812" s="20"/>
      <c r="P812" s="20"/>
      <c r="Q812" s="20"/>
      <c r="R812" s="21"/>
      <c r="S812" s="20"/>
      <c r="T812" s="22"/>
      <c r="U812" s="22"/>
      <c r="V812" s="23"/>
      <c r="W812" s="23"/>
      <c r="X812" s="16"/>
      <c r="Y812" s="16"/>
      <c r="Z812" s="24"/>
      <c r="AA812" s="16"/>
      <c r="AB812" s="16"/>
      <c r="AC812" s="16"/>
    </row>
    <row r="813">
      <c r="A813" s="16"/>
      <c r="B813" s="16"/>
      <c r="C813" s="16"/>
      <c r="D813" s="16"/>
      <c r="E813" s="16"/>
      <c r="F813" s="18"/>
      <c r="G813" s="16"/>
      <c r="H813" s="16"/>
      <c r="I813" s="16"/>
      <c r="J813" s="16"/>
      <c r="K813" s="16"/>
      <c r="L813" s="16"/>
      <c r="M813" s="16"/>
      <c r="N813" s="16"/>
      <c r="O813" s="20"/>
      <c r="P813" s="20"/>
      <c r="Q813" s="20"/>
      <c r="R813" s="21"/>
      <c r="S813" s="20"/>
      <c r="T813" s="22"/>
      <c r="U813" s="22"/>
      <c r="V813" s="23"/>
      <c r="W813" s="23"/>
      <c r="X813" s="16"/>
      <c r="Y813" s="16"/>
      <c r="Z813" s="24"/>
      <c r="AA813" s="16"/>
      <c r="AB813" s="16"/>
      <c r="AC813" s="16"/>
    </row>
    <row r="814">
      <c r="A814" s="16"/>
      <c r="B814" s="16"/>
      <c r="C814" s="16"/>
      <c r="D814" s="16"/>
      <c r="E814" s="16"/>
      <c r="F814" s="18"/>
      <c r="G814" s="16"/>
      <c r="H814" s="16"/>
      <c r="I814" s="16"/>
      <c r="J814" s="16"/>
      <c r="K814" s="16"/>
      <c r="L814" s="16"/>
      <c r="M814" s="16"/>
      <c r="N814" s="16"/>
      <c r="O814" s="20"/>
      <c r="P814" s="20"/>
      <c r="Q814" s="20"/>
      <c r="R814" s="21"/>
      <c r="S814" s="20"/>
      <c r="T814" s="22"/>
      <c r="U814" s="22"/>
      <c r="V814" s="23"/>
      <c r="W814" s="23"/>
      <c r="X814" s="16"/>
      <c r="Y814" s="16"/>
      <c r="Z814" s="24"/>
      <c r="AA814" s="16"/>
      <c r="AB814" s="16"/>
      <c r="AC814" s="16"/>
    </row>
    <row r="815">
      <c r="A815" s="16"/>
      <c r="B815" s="16"/>
      <c r="C815" s="16"/>
      <c r="D815" s="16"/>
      <c r="E815" s="16"/>
      <c r="F815" s="18"/>
      <c r="G815" s="16"/>
      <c r="H815" s="16"/>
      <c r="I815" s="16"/>
      <c r="J815" s="16"/>
      <c r="K815" s="16"/>
      <c r="L815" s="16"/>
      <c r="M815" s="16"/>
      <c r="N815" s="16"/>
      <c r="O815" s="20"/>
      <c r="P815" s="20"/>
      <c r="Q815" s="20"/>
      <c r="R815" s="21"/>
      <c r="S815" s="20"/>
      <c r="T815" s="22"/>
      <c r="U815" s="22"/>
      <c r="V815" s="23"/>
      <c r="W815" s="23"/>
      <c r="X815" s="16"/>
      <c r="Y815" s="16"/>
      <c r="Z815" s="24"/>
      <c r="AA815" s="16"/>
      <c r="AB815" s="16"/>
      <c r="AC815" s="16"/>
    </row>
    <row r="816">
      <c r="A816" s="16"/>
      <c r="B816" s="16"/>
      <c r="C816" s="16"/>
      <c r="D816" s="16"/>
      <c r="E816" s="16"/>
      <c r="F816" s="18"/>
      <c r="G816" s="16"/>
      <c r="H816" s="16"/>
      <c r="I816" s="16"/>
      <c r="J816" s="16"/>
      <c r="K816" s="16"/>
      <c r="L816" s="16"/>
      <c r="M816" s="16"/>
      <c r="N816" s="16"/>
      <c r="O816" s="20"/>
      <c r="P816" s="20"/>
      <c r="Q816" s="20"/>
      <c r="R816" s="21"/>
      <c r="S816" s="20"/>
      <c r="T816" s="22"/>
      <c r="U816" s="22"/>
      <c r="V816" s="23"/>
      <c r="W816" s="23"/>
      <c r="X816" s="16"/>
      <c r="Y816" s="16"/>
      <c r="Z816" s="24"/>
      <c r="AA816" s="16"/>
      <c r="AB816" s="16"/>
      <c r="AC816" s="16"/>
    </row>
    <row r="817">
      <c r="A817" s="16"/>
      <c r="B817" s="16"/>
      <c r="C817" s="16"/>
      <c r="D817" s="16"/>
      <c r="E817" s="16"/>
      <c r="F817" s="18"/>
      <c r="G817" s="16"/>
      <c r="H817" s="16"/>
      <c r="I817" s="16"/>
      <c r="J817" s="16"/>
      <c r="K817" s="16"/>
      <c r="L817" s="16"/>
      <c r="M817" s="16"/>
      <c r="N817" s="16"/>
      <c r="O817" s="20"/>
      <c r="P817" s="20"/>
      <c r="Q817" s="20"/>
      <c r="R817" s="21"/>
      <c r="S817" s="20"/>
      <c r="T817" s="22"/>
      <c r="U817" s="22"/>
      <c r="V817" s="23"/>
      <c r="W817" s="23"/>
      <c r="X817" s="16"/>
      <c r="Y817" s="16"/>
      <c r="Z817" s="24"/>
      <c r="AA817" s="16"/>
      <c r="AB817" s="16"/>
      <c r="AC817" s="16"/>
    </row>
    <row r="818">
      <c r="A818" s="16"/>
      <c r="B818" s="16"/>
      <c r="C818" s="16"/>
      <c r="D818" s="16"/>
      <c r="E818" s="16"/>
      <c r="F818" s="18"/>
      <c r="G818" s="16"/>
      <c r="H818" s="16"/>
      <c r="I818" s="16"/>
      <c r="J818" s="16"/>
      <c r="K818" s="16"/>
      <c r="L818" s="16"/>
      <c r="M818" s="16"/>
      <c r="N818" s="16"/>
      <c r="O818" s="20"/>
      <c r="P818" s="20"/>
      <c r="Q818" s="20"/>
      <c r="R818" s="21"/>
      <c r="S818" s="20"/>
      <c r="T818" s="22"/>
      <c r="U818" s="22"/>
      <c r="V818" s="23"/>
      <c r="W818" s="23"/>
      <c r="X818" s="16"/>
      <c r="Y818" s="16"/>
      <c r="Z818" s="24"/>
      <c r="AA818" s="16"/>
      <c r="AB818" s="16"/>
      <c r="AC818" s="16"/>
    </row>
    <row r="819">
      <c r="A819" s="16"/>
      <c r="B819" s="16"/>
      <c r="C819" s="16"/>
      <c r="D819" s="16"/>
      <c r="E819" s="16"/>
      <c r="F819" s="18"/>
      <c r="G819" s="16"/>
      <c r="H819" s="16"/>
      <c r="I819" s="16"/>
      <c r="J819" s="16"/>
      <c r="K819" s="16"/>
      <c r="L819" s="16"/>
      <c r="M819" s="16"/>
      <c r="N819" s="16"/>
      <c r="O819" s="20"/>
      <c r="P819" s="20"/>
      <c r="Q819" s="20"/>
      <c r="R819" s="21"/>
      <c r="S819" s="20"/>
      <c r="T819" s="22"/>
      <c r="U819" s="22"/>
      <c r="V819" s="23"/>
      <c r="W819" s="23"/>
      <c r="X819" s="16"/>
      <c r="Y819" s="16"/>
      <c r="Z819" s="24"/>
      <c r="AA819" s="16"/>
      <c r="AB819" s="16"/>
      <c r="AC819" s="16"/>
    </row>
    <row r="820">
      <c r="A820" s="16"/>
      <c r="B820" s="16"/>
      <c r="C820" s="16"/>
      <c r="D820" s="16"/>
      <c r="E820" s="16"/>
      <c r="F820" s="18"/>
      <c r="G820" s="16"/>
      <c r="H820" s="16"/>
      <c r="I820" s="16"/>
      <c r="J820" s="16"/>
      <c r="K820" s="16"/>
      <c r="L820" s="16"/>
      <c r="M820" s="16"/>
      <c r="N820" s="16"/>
      <c r="O820" s="20"/>
      <c r="P820" s="20"/>
      <c r="Q820" s="20"/>
      <c r="R820" s="21"/>
      <c r="S820" s="20"/>
      <c r="T820" s="22"/>
      <c r="U820" s="22"/>
      <c r="V820" s="23"/>
      <c r="W820" s="23"/>
      <c r="X820" s="16"/>
      <c r="Y820" s="16"/>
      <c r="Z820" s="24"/>
      <c r="AA820" s="16"/>
      <c r="AB820" s="16"/>
      <c r="AC820" s="16"/>
    </row>
    <row r="821">
      <c r="A821" s="16"/>
      <c r="B821" s="16"/>
      <c r="C821" s="16"/>
      <c r="D821" s="16"/>
      <c r="E821" s="16"/>
      <c r="F821" s="18"/>
      <c r="G821" s="16"/>
      <c r="H821" s="16"/>
      <c r="I821" s="16"/>
      <c r="J821" s="16"/>
      <c r="K821" s="16"/>
      <c r="L821" s="16"/>
      <c r="M821" s="16"/>
      <c r="N821" s="16"/>
      <c r="O821" s="20"/>
      <c r="P821" s="20"/>
      <c r="Q821" s="20"/>
      <c r="R821" s="21"/>
      <c r="S821" s="20"/>
      <c r="T821" s="22"/>
      <c r="U821" s="22"/>
      <c r="V821" s="23"/>
      <c r="W821" s="23"/>
      <c r="X821" s="16"/>
      <c r="Y821" s="16"/>
      <c r="Z821" s="24"/>
      <c r="AA821" s="16"/>
      <c r="AB821" s="16"/>
      <c r="AC821" s="16"/>
    </row>
    <row r="822">
      <c r="A822" s="16"/>
      <c r="B822" s="16"/>
      <c r="C822" s="16"/>
      <c r="D822" s="16"/>
      <c r="E822" s="16"/>
      <c r="F822" s="18"/>
      <c r="G822" s="16"/>
      <c r="H822" s="16"/>
      <c r="I822" s="16"/>
      <c r="J822" s="16"/>
      <c r="K822" s="16"/>
      <c r="L822" s="16"/>
      <c r="M822" s="16"/>
      <c r="N822" s="16"/>
      <c r="O822" s="20"/>
      <c r="P822" s="20"/>
      <c r="Q822" s="20"/>
      <c r="R822" s="21"/>
      <c r="S822" s="20"/>
      <c r="T822" s="22"/>
      <c r="U822" s="22"/>
      <c r="V822" s="23"/>
      <c r="W822" s="23"/>
      <c r="X822" s="16"/>
      <c r="Y822" s="16"/>
      <c r="Z822" s="24"/>
      <c r="AA822" s="16"/>
      <c r="AB822" s="16"/>
      <c r="AC822" s="16"/>
    </row>
    <row r="823">
      <c r="A823" s="16"/>
      <c r="B823" s="16"/>
      <c r="C823" s="16"/>
      <c r="D823" s="16"/>
      <c r="E823" s="16"/>
      <c r="F823" s="18"/>
      <c r="G823" s="16"/>
      <c r="H823" s="16"/>
      <c r="I823" s="16"/>
      <c r="J823" s="16"/>
      <c r="K823" s="16"/>
      <c r="L823" s="16"/>
      <c r="M823" s="16"/>
      <c r="N823" s="16"/>
      <c r="O823" s="20"/>
      <c r="P823" s="20"/>
      <c r="Q823" s="20"/>
      <c r="R823" s="21"/>
      <c r="S823" s="20"/>
      <c r="T823" s="22"/>
      <c r="U823" s="22"/>
      <c r="V823" s="23"/>
      <c r="W823" s="23"/>
      <c r="X823" s="16"/>
      <c r="Y823" s="16"/>
      <c r="Z823" s="24"/>
      <c r="AA823" s="16"/>
      <c r="AB823" s="16"/>
      <c r="AC823" s="16"/>
    </row>
    <row r="824">
      <c r="A824" s="16"/>
      <c r="B824" s="16"/>
      <c r="C824" s="16"/>
      <c r="D824" s="16"/>
      <c r="E824" s="16"/>
      <c r="F824" s="18"/>
      <c r="G824" s="16"/>
      <c r="H824" s="16"/>
      <c r="I824" s="16"/>
      <c r="J824" s="16"/>
      <c r="K824" s="16"/>
      <c r="L824" s="16"/>
      <c r="M824" s="16"/>
      <c r="N824" s="16"/>
      <c r="O824" s="20"/>
      <c r="P824" s="20"/>
      <c r="Q824" s="20"/>
      <c r="R824" s="21"/>
      <c r="S824" s="20"/>
      <c r="T824" s="22"/>
      <c r="U824" s="22"/>
      <c r="V824" s="23"/>
      <c r="W824" s="23"/>
      <c r="X824" s="16"/>
      <c r="Y824" s="16"/>
      <c r="Z824" s="24"/>
      <c r="AA824" s="16"/>
      <c r="AB824" s="16"/>
      <c r="AC824" s="16"/>
    </row>
    <row r="825">
      <c r="A825" s="16"/>
      <c r="B825" s="16"/>
      <c r="C825" s="16"/>
      <c r="D825" s="16"/>
      <c r="E825" s="16"/>
      <c r="F825" s="18"/>
      <c r="G825" s="16"/>
      <c r="H825" s="16"/>
      <c r="I825" s="16"/>
      <c r="J825" s="16"/>
      <c r="K825" s="16"/>
      <c r="L825" s="16"/>
      <c r="M825" s="16"/>
      <c r="N825" s="16"/>
      <c r="O825" s="20"/>
      <c r="P825" s="20"/>
      <c r="Q825" s="20"/>
      <c r="R825" s="21"/>
      <c r="S825" s="20"/>
      <c r="T825" s="22"/>
      <c r="U825" s="22"/>
      <c r="V825" s="23"/>
      <c r="W825" s="23"/>
      <c r="X825" s="16"/>
      <c r="Y825" s="16"/>
      <c r="Z825" s="24"/>
      <c r="AA825" s="16"/>
      <c r="AB825" s="16"/>
      <c r="AC825" s="16"/>
    </row>
    <row r="826">
      <c r="A826" s="16"/>
      <c r="B826" s="16"/>
      <c r="C826" s="16"/>
      <c r="D826" s="16"/>
      <c r="E826" s="16"/>
      <c r="F826" s="18"/>
      <c r="G826" s="16"/>
      <c r="H826" s="16"/>
      <c r="I826" s="16"/>
      <c r="J826" s="16"/>
      <c r="K826" s="16"/>
      <c r="L826" s="16"/>
      <c r="M826" s="16"/>
      <c r="N826" s="16"/>
      <c r="O826" s="20"/>
      <c r="P826" s="20"/>
      <c r="Q826" s="20"/>
      <c r="R826" s="21"/>
      <c r="S826" s="20"/>
      <c r="T826" s="22"/>
      <c r="U826" s="22"/>
      <c r="V826" s="23"/>
      <c r="W826" s="23"/>
      <c r="X826" s="16"/>
      <c r="Y826" s="16"/>
      <c r="Z826" s="24"/>
      <c r="AA826" s="16"/>
      <c r="AB826" s="16"/>
      <c r="AC826" s="16"/>
    </row>
    <row r="827">
      <c r="A827" s="16"/>
      <c r="B827" s="16"/>
      <c r="C827" s="16"/>
      <c r="D827" s="16"/>
      <c r="E827" s="16"/>
      <c r="F827" s="18"/>
      <c r="G827" s="16"/>
      <c r="H827" s="16"/>
      <c r="I827" s="16"/>
      <c r="J827" s="16"/>
      <c r="K827" s="16"/>
      <c r="L827" s="16"/>
      <c r="M827" s="16"/>
      <c r="N827" s="16"/>
      <c r="O827" s="20"/>
      <c r="P827" s="20"/>
      <c r="Q827" s="20"/>
      <c r="R827" s="21"/>
      <c r="S827" s="20"/>
      <c r="T827" s="22"/>
      <c r="U827" s="22"/>
      <c r="V827" s="23"/>
      <c r="W827" s="23"/>
      <c r="X827" s="16"/>
      <c r="Y827" s="16"/>
      <c r="Z827" s="24"/>
      <c r="AA827" s="16"/>
      <c r="AB827" s="16"/>
      <c r="AC827" s="16"/>
    </row>
    <row r="828">
      <c r="A828" s="16"/>
      <c r="B828" s="16"/>
      <c r="C828" s="16"/>
      <c r="D828" s="16"/>
      <c r="E828" s="16"/>
      <c r="F828" s="18"/>
      <c r="G828" s="16"/>
      <c r="H828" s="16"/>
      <c r="I828" s="16"/>
      <c r="J828" s="16"/>
      <c r="K828" s="16"/>
      <c r="L828" s="16"/>
      <c r="M828" s="16"/>
      <c r="N828" s="16"/>
      <c r="O828" s="20"/>
      <c r="P828" s="20"/>
      <c r="Q828" s="20"/>
      <c r="R828" s="21"/>
      <c r="S828" s="20"/>
      <c r="T828" s="22"/>
      <c r="U828" s="22"/>
      <c r="V828" s="23"/>
      <c r="W828" s="23"/>
      <c r="X828" s="16"/>
      <c r="Y828" s="16"/>
      <c r="Z828" s="24"/>
      <c r="AA828" s="16"/>
      <c r="AB828" s="16"/>
      <c r="AC828" s="16"/>
    </row>
    <row r="829">
      <c r="A829" s="16"/>
      <c r="B829" s="16"/>
      <c r="C829" s="16"/>
      <c r="D829" s="16"/>
      <c r="E829" s="16"/>
      <c r="F829" s="18"/>
      <c r="G829" s="16"/>
      <c r="H829" s="16"/>
      <c r="I829" s="16"/>
      <c r="J829" s="16"/>
      <c r="K829" s="16"/>
      <c r="L829" s="16"/>
      <c r="M829" s="16"/>
      <c r="N829" s="16"/>
      <c r="O829" s="20"/>
      <c r="P829" s="20"/>
      <c r="Q829" s="20"/>
      <c r="R829" s="21"/>
      <c r="S829" s="20"/>
      <c r="T829" s="22"/>
      <c r="U829" s="22"/>
      <c r="V829" s="23"/>
      <c r="W829" s="23"/>
      <c r="X829" s="16"/>
      <c r="Y829" s="16"/>
      <c r="Z829" s="24"/>
      <c r="AA829" s="16"/>
      <c r="AB829" s="16"/>
      <c r="AC829" s="16"/>
    </row>
    <row r="830">
      <c r="A830" s="16"/>
      <c r="B830" s="16"/>
      <c r="C830" s="16"/>
      <c r="D830" s="16"/>
      <c r="E830" s="16"/>
      <c r="F830" s="18"/>
      <c r="G830" s="16"/>
      <c r="H830" s="16"/>
      <c r="I830" s="16"/>
      <c r="J830" s="16"/>
      <c r="K830" s="16"/>
      <c r="L830" s="16"/>
      <c r="M830" s="16"/>
      <c r="N830" s="16"/>
      <c r="O830" s="20"/>
      <c r="P830" s="20"/>
      <c r="Q830" s="20"/>
      <c r="R830" s="21"/>
      <c r="S830" s="20"/>
      <c r="T830" s="22"/>
      <c r="U830" s="22"/>
      <c r="V830" s="23"/>
      <c r="W830" s="23"/>
      <c r="X830" s="16"/>
      <c r="Y830" s="16"/>
      <c r="Z830" s="24"/>
      <c r="AA830" s="16"/>
      <c r="AB830" s="16"/>
      <c r="AC830" s="16"/>
    </row>
    <row r="831">
      <c r="A831" s="16"/>
      <c r="B831" s="16"/>
      <c r="C831" s="16"/>
      <c r="D831" s="16"/>
      <c r="E831" s="16"/>
      <c r="F831" s="18"/>
      <c r="G831" s="16"/>
      <c r="H831" s="16"/>
      <c r="I831" s="16"/>
      <c r="J831" s="16"/>
      <c r="K831" s="16"/>
      <c r="L831" s="16"/>
      <c r="M831" s="16"/>
      <c r="N831" s="16"/>
      <c r="O831" s="20"/>
      <c r="P831" s="20"/>
      <c r="Q831" s="20"/>
      <c r="R831" s="21"/>
      <c r="S831" s="20"/>
      <c r="T831" s="22"/>
      <c r="U831" s="22"/>
      <c r="V831" s="23"/>
      <c r="W831" s="23"/>
      <c r="X831" s="16"/>
      <c r="Y831" s="16"/>
      <c r="Z831" s="24"/>
      <c r="AA831" s="16"/>
      <c r="AB831" s="16"/>
      <c r="AC831" s="16"/>
    </row>
    <row r="832">
      <c r="A832" s="16"/>
      <c r="B832" s="16"/>
      <c r="C832" s="16"/>
      <c r="D832" s="16"/>
      <c r="E832" s="16"/>
      <c r="F832" s="18"/>
      <c r="G832" s="16"/>
      <c r="H832" s="16"/>
      <c r="I832" s="16"/>
      <c r="J832" s="16"/>
      <c r="K832" s="16"/>
      <c r="L832" s="16"/>
      <c r="M832" s="16"/>
      <c r="N832" s="16"/>
      <c r="O832" s="20"/>
      <c r="P832" s="20"/>
      <c r="Q832" s="20"/>
      <c r="R832" s="21"/>
      <c r="S832" s="20"/>
      <c r="T832" s="22"/>
      <c r="U832" s="22"/>
      <c r="V832" s="23"/>
      <c r="W832" s="23"/>
      <c r="X832" s="16"/>
      <c r="Y832" s="16"/>
      <c r="Z832" s="24"/>
      <c r="AA832" s="16"/>
      <c r="AB832" s="16"/>
      <c r="AC832" s="16"/>
    </row>
    <row r="833">
      <c r="A833" s="16"/>
      <c r="B833" s="16"/>
      <c r="C833" s="16"/>
      <c r="D833" s="16"/>
      <c r="E833" s="16"/>
      <c r="F833" s="18"/>
      <c r="G833" s="16"/>
      <c r="H833" s="16"/>
      <c r="I833" s="16"/>
      <c r="J833" s="16"/>
      <c r="K833" s="16"/>
      <c r="L833" s="16"/>
      <c r="M833" s="16"/>
      <c r="N833" s="16"/>
      <c r="O833" s="20"/>
      <c r="P833" s="20"/>
      <c r="Q833" s="20"/>
      <c r="R833" s="21"/>
      <c r="S833" s="20"/>
      <c r="T833" s="22"/>
      <c r="U833" s="22"/>
      <c r="V833" s="23"/>
      <c r="W833" s="23"/>
      <c r="X833" s="16"/>
      <c r="Y833" s="16"/>
      <c r="Z833" s="24"/>
      <c r="AA833" s="16"/>
      <c r="AB833" s="16"/>
      <c r="AC833" s="16"/>
    </row>
    <row r="834">
      <c r="A834" s="16"/>
      <c r="B834" s="16"/>
      <c r="C834" s="16"/>
      <c r="D834" s="16"/>
      <c r="E834" s="16"/>
      <c r="F834" s="18"/>
      <c r="G834" s="16"/>
      <c r="H834" s="16"/>
      <c r="I834" s="16"/>
      <c r="J834" s="16"/>
      <c r="K834" s="16"/>
      <c r="L834" s="16"/>
      <c r="M834" s="16"/>
      <c r="N834" s="16"/>
      <c r="O834" s="20"/>
      <c r="P834" s="20"/>
      <c r="Q834" s="20"/>
      <c r="R834" s="21"/>
      <c r="S834" s="20"/>
      <c r="T834" s="22"/>
      <c r="U834" s="22"/>
      <c r="V834" s="23"/>
      <c r="W834" s="23"/>
      <c r="X834" s="16"/>
      <c r="Y834" s="16"/>
      <c r="Z834" s="24"/>
      <c r="AA834" s="16"/>
      <c r="AB834" s="16"/>
      <c r="AC834" s="16"/>
    </row>
    <row r="835">
      <c r="A835" s="16"/>
      <c r="B835" s="16"/>
      <c r="C835" s="16"/>
      <c r="D835" s="16"/>
      <c r="E835" s="16"/>
      <c r="F835" s="18"/>
      <c r="G835" s="16"/>
      <c r="H835" s="16"/>
      <c r="I835" s="16"/>
      <c r="J835" s="16"/>
      <c r="K835" s="16"/>
      <c r="L835" s="16"/>
      <c r="M835" s="16"/>
      <c r="N835" s="16"/>
      <c r="O835" s="20"/>
      <c r="P835" s="20"/>
      <c r="Q835" s="20"/>
      <c r="R835" s="21"/>
      <c r="S835" s="20"/>
      <c r="T835" s="22"/>
      <c r="U835" s="22"/>
      <c r="V835" s="23"/>
      <c r="W835" s="23"/>
      <c r="X835" s="16"/>
      <c r="Y835" s="16"/>
      <c r="Z835" s="24"/>
      <c r="AA835" s="16"/>
      <c r="AB835" s="16"/>
      <c r="AC835" s="16"/>
    </row>
    <row r="836">
      <c r="A836" s="16"/>
      <c r="B836" s="16"/>
      <c r="C836" s="16"/>
      <c r="D836" s="16"/>
      <c r="E836" s="16"/>
      <c r="F836" s="18"/>
      <c r="G836" s="16"/>
      <c r="H836" s="16"/>
      <c r="I836" s="16"/>
      <c r="J836" s="16"/>
      <c r="K836" s="16"/>
      <c r="L836" s="16"/>
      <c r="M836" s="16"/>
      <c r="N836" s="16"/>
      <c r="O836" s="20"/>
      <c r="P836" s="20"/>
      <c r="Q836" s="20"/>
      <c r="R836" s="21"/>
      <c r="S836" s="20"/>
      <c r="T836" s="22"/>
      <c r="U836" s="22"/>
      <c r="V836" s="23"/>
      <c r="W836" s="23"/>
      <c r="X836" s="16"/>
      <c r="Y836" s="16"/>
      <c r="Z836" s="24"/>
      <c r="AA836" s="16"/>
      <c r="AB836" s="16"/>
      <c r="AC836" s="16"/>
    </row>
    <row r="837">
      <c r="A837" s="16"/>
      <c r="B837" s="16"/>
      <c r="C837" s="16"/>
      <c r="D837" s="16"/>
      <c r="E837" s="16"/>
      <c r="F837" s="18"/>
      <c r="G837" s="16"/>
      <c r="H837" s="16"/>
      <c r="I837" s="16"/>
      <c r="J837" s="16"/>
      <c r="K837" s="16"/>
      <c r="L837" s="16"/>
      <c r="M837" s="16"/>
      <c r="N837" s="16"/>
      <c r="O837" s="20"/>
      <c r="P837" s="20"/>
      <c r="Q837" s="20"/>
      <c r="R837" s="21"/>
      <c r="S837" s="20"/>
      <c r="T837" s="22"/>
      <c r="U837" s="22"/>
      <c r="V837" s="23"/>
      <c r="W837" s="23"/>
      <c r="X837" s="16"/>
      <c r="Y837" s="16"/>
      <c r="Z837" s="24"/>
      <c r="AA837" s="16"/>
      <c r="AB837" s="16"/>
      <c r="AC837" s="16"/>
    </row>
    <row r="838">
      <c r="A838" s="16"/>
      <c r="B838" s="16"/>
      <c r="C838" s="16"/>
      <c r="D838" s="16"/>
      <c r="E838" s="16"/>
      <c r="F838" s="18"/>
      <c r="G838" s="16"/>
      <c r="H838" s="16"/>
      <c r="I838" s="16"/>
      <c r="J838" s="16"/>
      <c r="K838" s="16"/>
      <c r="L838" s="16"/>
      <c r="M838" s="16"/>
      <c r="N838" s="16"/>
      <c r="O838" s="20"/>
      <c r="P838" s="20"/>
      <c r="Q838" s="20"/>
      <c r="R838" s="21"/>
      <c r="S838" s="20"/>
      <c r="T838" s="22"/>
      <c r="U838" s="22"/>
      <c r="V838" s="23"/>
      <c r="W838" s="23"/>
      <c r="X838" s="16"/>
      <c r="Y838" s="16"/>
      <c r="Z838" s="24"/>
      <c r="AA838" s="16"/>
      <c r="AB838" s="16"/>
      <c r="AC838" s="16"/>
    </row>
    <row r="839">
      <c r="A839" s="16"/>
      <c r="B839" s="16"/>
      <c r="C839" s="16"/>
      <c r="D839" s="16"/>
      <c r="E839" s="16"/>
      <c r="F839" s="18"/>
      <c r="G839" s="16"/>
      <c r="H839" s="16"/>
      <c r="I839" s="16"/>
      <c r="J839" s="16"/>
      <c r="K839" s="16"/>
      <c r="L839" s="16"/>
      <c r="M839" s="16"/>
      <c r="N839" s="16"/>
      <c r="O839" s="20"/>
      <c r="P839" s="20"/>
      <c r="Q839" s="20"/>
      <c r="R839" s="21"/>
      <c r="S839" s="20"/>
      <c r="T839" s="22"/>
      <c r="U839" s="22"/>
      <c r="V839" s="23"/>
      <c r="W839" s="23"/>
      <c r="X839" s="16"/>
      <c r="Y839" s="16"/>
      <c r="Z839" s="24"/>
      <c r="AA839" s="16"/>
      <c r="AB839" s="16"/>
      <c r="AC839" s="16"/>
    </row>
    <row r="840">
      <c r="A840" s="16"/>
      <c r="B840" s="16"/>
      <c r="C840" s="16"/>
      <c r="D840" s="16"/>
      <c r="E840" s="16"/>
      <c r="F840" s="18"/>
      <c r="G840" s="16"/>
      <c r="H840" s="16"/>
      <c r="I840" s="16"/>
      <c r="J840" s="16"/>
      <c r="K840" s="16"/>
      <c r="L840" s="16"/>
      <c r="M840" s="16"/>
      <c r="N840" s="16"/>
      <c r="O840" s="20"/>
      <c r="P840" s="20"/>
      <c r="Q840" s="20"/>
      <c r="R840" s="21"/>
      <c r="S840" s="20"/>
      <c r="T840" s="22"/>
      <c r="U840" s="22"/>
      <c r="V840" s="23"/>
      <c r="W840" s="23"/>
      <c r="X840" s="16"/>
      <c r="Y840" s="16"/>
      <c r="Z840" s="24"/>
      <c r="AA840" s="16"/>
      <c r="AB840" s="16"/>
      <c r="AC840" s="16"/>
    </row>
    <row r="841">
      <c r="A841" s="16"/>
      <c r="B841" s="16"/>
      <c r="C841" s="16"/>
      <c r="D841" s="16"/>
      <c r="E841" s="16"/>
      <c r="F841" s="18"/>
      <c r="G841" s="16"/>
      <c r="H841" s="16"/>
      <c r="I841" s="16"/>
      <c r="J841" s="16"/>
      <c r="K841" s="16"/>
      <c r="L841" s="16"/>
      <c r="M841" s="16"/>
      <c r="N841" s="16"/>
      <c r="O841" s="20"/>
      <c r="P841" s="20"/>
      <c r="Q841" s="20"/>
      <c r="R841" s="21"/>
      <c r="S841" s="20"/>
      <c r="T841" s="22"/>
      <c r="U841" s="22"/>
      <c r="V841" s="23"/>
      <c r="W841" s="23"/>
      <c r="X841" s="16"/>
      <c r="Y841" s="16"/>
      <c r="Z841" s="24"/>
      <c r="AA841" s="16"/>
      <c r="AB841" s="16"/>
      <c r="AC841" s="16"/>
    </row>
    <row r="842">
      <c r="A842" s="16"/>
      <c r="B842" s="16"/>
      <c r="C842" s="16"/>
      <c r="D842" s="16"/>
      <c r="E842" s="16"/>
      <c r="F842" s="18"/>
      <c r="G842" s="16"/>
      <c r="H842" s="16"/>
      <c r="I842" s="16"/>
      <c r="J842" s="16"/>
      <c r="K842" s="16"/>
      <c r="L842" s="16"/>
      <c r="M842" s="16"/>
      <c r="N842" s="16"/>
      <c r="O842" s="20"/>
      <c r="P842" s="20"/>
      <c r="Q842" s="20"/>
      <c r="R842" s="21"/>
      <c r="S842" s="20"/>
      <c r="T842" s="22"/>
      <c r="U842" s="22"/>
      <c r="V842" s="23"/>
      <c r="W842" s="23"/>
      <c r="X842" s="16"/>
      <c r="Y842" s="16"/>
      <c r="Z842" s="24"/>
      <c r="AA842" s="16"/>
      <c r="AB842" s="16"/>
      <c r="AC842" s="16"/>
    </row>
    <row r="843">
      <c r="A843" s="16"/>
      <c r="B843" s="16"/>
      <c r="C843" s="16"/>
      <c r="D843" s="16"/>
      <c r="E843" s="16"/>
      <c r="F843" s="18"/>
      <c r="G843" s="16"/>
      <c r="H843" s="16"/>
      <c r="I843" s="16"/>
      <c r="J843" s="16"/>
      <c r="K843" s="16"/>
      <c r="L843" s="16"/>
      <c r="M843" s="16"/>
      <c r="N843" s="16"/>
      <c r="O843" s="20"/>
      <c r="P843" s="20"/>
      <c r="Q843" s="20"/>
      <c r="R843" s="21"/>
      <c r="S843" s="20"/>
      <c r="T843" s="22"/>
      <c r="U843" s="22"/>
      <c r="V843" s="23"/>
      <c r="W843" s="23"/>
      <c r="X843" s="16"/>
      <c r="Y843" s="16"/>
      <c r="Z843" s="24"/>
      <c r="AA843" s="16"/>
      <c r="AB843" s="16"/>
      <c r="AC843" s="16"/>
    </row>
    <row r="844">
      <c r="A844" s="16"/>
      <c r="B844" s="16"/>
      <c r="C844" s="16"/>
      <c r="D844" s="16"/>
      <c r="E844" s="16"/>
      <c r="F844" s="18"/>
      <c r="G844" s="16"/>
      <c r="H844" s="16"/>
      <c r="I844" s="16"/>
      <c r="J844" s="16"/>
      <c r="K844" s="16"/>
      <c r="L844" s="16"/>
      <c r="M844" s="16"/>
      <c r="N844" s="16"/>
      <c r="O844" s="20"/>
      <c r="P844" s="20"/>
      <c r="Q844" s="20"/>
      <c r="R844" s="21"/>
      <c r="S844" s="20"/>
      <c r="T844" s="22"/>
      <c r="U844" s="22"/>
      <c r="V844" s="23"/>
      <c r="W844" s="23"/>
      <c r="X844" s="16"/>
      <c r="Y844" s="16"/>
      <c r="Z844" s="24"/>
      <c r="AA844" s="16"/>
      <c r="AB844" s="16"/>
      <c r="AC844" s="16"/>
    </row>
    <row r="845">
      <c r="A845" s="16"/>
      <c r="B845" s="16"/>
      <c r="C845" s="16"/>
      <c r="D845" s="16"/>
      <c r="E845" s="16"/>
      <c r="F845" s="18"/>
      <c r="G845" s="16"/>
      <c r="H845" s="16"/>
      <c r="I845" s="16"/>
      <c r="J845" s="16"/>
      <c r="K845" s="16"/>
      <c r="L845" s="16"/>
      <c r="M845" s="16"/>
      <c r="N845" s="16"/>
      <c r="O845" s="20"/>
      <c r="P845" s="20"/>
      <c r="Q845" s="20"/>
      <c r="R845" s="21"/>
      <c r="S845" s="20"/>
      <c r="T845" s="22"/>
      <c r="U845" s="22"/>
      <c r="V845" s="23"/>
      <c r="W845" s="23"/>
      <c r="X845" s="16"/>
      <c r="Y845" s="16"/>
      <c r="Z845" s="24"/>
      <c r="AA845" s="16"/>
      <c r="AB845" s="16"/>
      <c r="AC845" s="16"/>
    </row>
    <row r="846">
      <c r="A846" s="16"/>
      <c r="B846" s="16"/>
      <c r="C846" s="16"/>
      <c r="D846" s="16"/>
      <c r="E846" s="16"/>
      <c r="F846" s="18"/>
      <c r="G846" s="16"/>
      <c r="H846" s="16"/>
      <c r="I846" s="16"/>
      <c r="J846" s="16"/>
      <c r="K846" s="16"/>
      <c r="L846" s="16"/>
      <c r="M846" s="16"/>
      <c r="N846" s="16"/>
      <c r="O846" s="20"/>
      <c r="P846" s="20"/>
      <c r="Q846" s="20"/>
      <c r="R846" s="21"/>
      <c r="S846" s="20"/>
      <c r="T846" s="22"/>
      <c r="U846" s="22"/>
      <c r="V846" s="23"/>
      <c r="W846" s="23"/>
      <c r="X846" s="16"/>
      <c r="Y846" s="16"/>
      <c r="Z846" s="24"/>
      <c r="AA846" s="16"/>
      <c r="AB846" s="16"/>
      <c r="AC846" s="16"/>
    </row>
    <row r="847">
      <c r="A847" s="16"/>
      <c r="B847" s="16"/>
      <c r="C847" s="16"/>
      <c r="D847" s="16"/>
      <c r="E847" s="16"/>
      <c r="F847" s="18"/>
      <c r="G847" s="16"/>
      <c r="H847" s="16"/>
      <c r="I847" s="16"/>
      <c r="J847" s="16"/>
      <c r="K847" s="16"/>
      <c r="L847" s="16"/>
      <c r="M847" s="16"/>
      <c r="N847" s="16"/>
      <c r="O847" s="20"/>
      <c r="P847" s="20"/>
      <c r="Q847" s="20"/>
      <c r="R847" s="21"/>
      <c r="S847" s="20"/>
      <c r="T847" s="22"/>
      <c r="U847" s="22"/>
      <c r="V847" s="23"/>
      <c r="W847" s="23"/>
      <c r="X847" s="16"/>
      <c r="Y847" s="16"/>
      <c r="Z847" s="24"/>
      <c r="AA847" s="16"/>
      <c r="AB847" s="16"/>
      <c r="AC847" s="16"/>
    </row>
    <row r="848">
      <c r="A848" s="16"/>
      <c r="B848" s="16"/>
      <c r="C848" s="16"/>
      <c r="D848" s="16"/>
      <c r="E848" s="16"/>
      <c r="F848" s="18"/>
      <c r="G848" s="16"/>
      <c r="H848" s="16"/>
      <c r="I848" s="16"/>
      <c r="J848" s="16"/>
      <c r="K848" s="16"/>
      <c r="L848" s="16"/>
      <c r="M848" s="16"/>
      <c r="N848" s="16"/>
      <c r="O848" s="20"/>
      <c r="P848" s="20"/>
      <c r="Q848" s="20"/>
      <c r="R848" s="21"/>
      <c r="S848" s="20"/>
      <c r="T848" s="22"/>
      <c r="U848" s="22"/>
      <c r="V848" s="23"/>
      <c r="W848" s="23"/>
      <c r="X848" s="16"/>
      <c r="Y848" s="16"/>
      <c r="Z848" s="24"/>
      <c r="AA848" s="16"/>
      <c r="AB848" s="16"/>
      <c r="AC848" s="16"/>
    </row>
    <row r="849">
      <c r="A849" s="16"/>
      <c r="B849" s="16"/>
      <c r="C849" s="16"/>
      <c r="D849" s="16"/>
      <c r="E849" s="16"/>
      <c r="F849" s="18"/>
      <c r="G849" s="16"/>
      <c r="H849" s="16"/>
      <c r="I849" s="16"/>
      <c r="J849" s="16"/>
      <c r="K849" s="16"/>
      <c r="L849" s="16"/>
      <c r="M849" s="16"/>
      <c r="N849" s="16"/>
      <c r="O849" s="20"/>
      <c r="P849" s="20"/>
      <c r="Q849" s="20"/>
      <c r="R849" s="21"/>
      <c r="S849" s="20"/>
      <c r="T849" s="22"/>
      <c r="U849" s="22"/>
      <c r="V849" s="23"/>
      <c r="W849" s="23"/>
      <c r="X849" s="16"/>
      <c r="Y849" s="16"/>
      <c r="Z849" s="24"/>
      <c r="AA849" s="16"/>
      <c r="AB849" s="16"/>
      <c r="AC849" s="16"/>
    </row>
    <row r="850">
      <c r="A850" s="16"/>
      <c r="B850" s="16"/>
      <c r="C850" s="16"/>
      <c r="D850" s="16"/>
      <c r="E850" s="16"/>
      <c r="F850" s="18"/>
      <c r="G850" s="16"/>
      <c r="H850" s="16"/>
      <c r="I850" s="16"/>
      <c r="J850" s="16"/>
      <c r="K850" s="16"/>
      <c r="L850" s="16"/>
      <c r="M850" s="16"/>
      <c r="N850" s="16"/>
      <c r="O850" s="20"/>
      <c r="P850" s="20"/>
      <c r="Q850" s="20"/>
      <c r="R850" s="21"/>
      <c r="S850" s="20"/>
      <c r="T850" s="22"/>
      <c r="U850" s="22"/>
      <c r="V850" s="23"/>
      <c r="W850" s="23"/>
      <c r="X850" s="16"/>
      <c r="Y850" s="16"/>
      <c r="Z850" s="24"/>
      <c r="AA850" s="16"/>
      <c r="AB850" s="16"/>
      <c r="AC850" s="16"/>
    </row>
    <row r="851">
      <c r="A851" s="16"/>
      <c r="B851" s="16"/>
      <c r="C851" s="16"/>
      <c r="D851" s="16"/>
      <c r="E851" s="16"/>
      <c r="F851" s="18"/>
      <c r="G851" s="16"/>
      <c r="H851" s="16"/>
      <c r="I851" s="16"/>
      <c r="J851" s="16"/>
      <c r="K851" s="16"/>
      <c r="L851" s="16"/>
      <c r="M851" s="16"/>
      <c r="N851" s="16"/>
      <c r="O851" s="20"/>
      <c r="P851" s="20"/>
      <c r="Q851" s="20"/>
      <c r="R851" s="21"/>
      <c r="S851" s="20"/>
      <c r="T851" s="22"/>
      <c r="U851" s="22"/>
      <c r="V851" s="23"/>
      <c r="W851" s="23"/>
      <c r="X851" s="16"/>
      <c r="Y851" s="16"/>
      <c r="Z851" s="24"/>
      <c r="AA851" s="16"/>
      <c r="AB851" s="16"/>
      <c r="AC851" s="16"/>
    </row>
    <row r="852">
      <c r="A852" s="16"/>
      <c r="B852" s="16"/>
      <c r="C852" s="16"/>
      <c r="D852" s="16"/>
      <c r="E852" s="16"/>
      <c r="F852" s="18"/>
      <c r="G852" s="16"/>
      <c r="H852" s="16"/>
      <c r="I852" s="16"/>
      <c r="J852" s="16"/>
      <c r="K852" s="16"/>
      <c r="L852" s="16"/>
      <c r="M852" s="16"/>
      <c r="N852" s="16"/>
      <c r="O852" s="20"/>
      <c r="P852" s="20"/>
      <c r="Q852" s="20"/>
      <c r="R852" s="21"/>
      <c r="S852" s="20"/>
      <c r="T852" s="22"/>
      <c r="U852" s="22"/>
      <c r="V852" s="23"/>
      <c r="W852" s="23"/>
      <c r="X852" s="16"/>
      <c r="Y852" s="16"/>
      <c r="Z852" s="24"/>
      <c r="AA852" s="16"/>
      <c r="AB852" s="16"/>
      <c r="AC852" s="16"/>
    </row>
    <row r="853">
      <c r="A853" s="16"/>
      <c r="B853" s="16"/>
      <c r="C853" s="16"/>
      <c r="D853" s="16"/>
      <c r="E853" s="16"/>
      <c r="F853" s="18"/>
      <c r="G853" s="16"/>
      <c r="H853" s="16"/>
      <c r="I853" s="16"/>
      <c r="J853" s="16"/>
      <c r="K853" s="16"/>
      <c r="L853" s="16"/>
      <c r="M853" s="16"/>
      <c r="N853" s="16"/>
      <c r="O853" s="20"/>
      <c r="P853" s="20"/>
      <c r="Q853" s="20"/>
      <c r="R853" s="21"/>
      <c r="S853" s="20"/>
      <c r="T853" s="22"/>
      <c r="U853" s="22"/>
      <c r="V853" s="23"/>
      <c r="W853" s="23"/>
      <c r="X853" s="16"/>
      <c r="Y853" s="16"/>
      <c r="Z853" s="24"/>
      <c r="AA853" s="16"/>
      <c r="AB853" s="16"/>
      <c r="AC853" s="16"/>
    </row>
    <row r="854">
      <c r="A854" s="16"/>
      <c r="B854" s="16"/>
      <c r="C854" s="16"/>
      <c r="D854" s="16"/>
      <c r="E854" s="16"/>
      <c r="F854" s="18"/>
      <c r="G854" s="16"/>
      <c r="H854" s="16"/>
      <c r="I854" s="16"/>
      <c r="J854" s="16"/>
      <c r="K854" s="16"/>
      <c r="L854" s="16"/>
      <c r="M854" s="16"/>
      <c r="N854" s="16"/>
      <c r="O854" s="20"/>
      <c r="P854" s="20"/>
      <c r="Q854" s="20"/>
      <c r="R854" s="21"/>
      <c r="S854" s="20"/>
      <c r="T854" s="22"/>
      <c r="U854" s="22"/>
      <c r="V854" s="23"/>
      <c r="W854" s="23"/>
      <c r="X854" s="16"/>
      <c r="Y854" s="16"/>
      <c r="Z854" s="24"/>
      <c r="AA854" s="16"/>
      <c r="AB854" s="16"/>
      <c r="AC854" s="16"/>
    </row>
    <row r="855">
      <c r="A855" s="16"/>
      <c r="B855" s="16"/>
      <c r="C855" s="16"/>
      <c r="D855" s="16"/>
      <c r="E855" s="16"/>
      <c r="F855" s="18"/>
      <c r="G855" s="16"/>
      <c r="H855" s="16"/>
      <c r="I855" s="16"/>
      <c r="J855" s="16"/>
      <c r="K855" s="16"/>
      <c r="L855" s="16"/>
      <c r="M855" s="16"/>
      <c r="N855" s="16"/>
      <c r="O855" s="20"/>
      <c r="P855" s="20"/>
      <c r="Q855" s="20"/>
      <c r="R855" s="21"/>
      <c r="S855" s="20"/>
      <c r="T855" s="22"/>
      <c r="U855" s="22"/>
      <c r="V855" s="23"/>
      <c r="W855" s="23"/>
      <c r="X855" s="16"/>
      <c r="Y855" s="16"/>
      <c r="Z855" s="24"/>
      <c r="AA855" s="16"/>
      <c r="AB855" s="16"/>
      <c r="AC855" s="16"/>
    </row>
    <row r="856">
      <c r="A856" s="16"/>
      <c r="B856" s="16"/>
      <c r="C856" s="16"/>
      <c r="D856" s="16"/>
      <c r="E856" s="16"/>
      <c r="F856" s="18"/>
      <c r="G856" s="16"/>
      <c r="H856" s="16"/>
      <c r="I856" s="16"/>
      <c r="J856" s="16"/>
      <c r="K856" s="16"/>
      <c r="L856" s="16"/>
      <c r="M856" s="16"/>
      <c r="N856" s="16"/>
      <c r="O856" s="20"/>
      <c r="P856" s="20"/>
      <c r="Q856" s="20"/>
      <c r="R856" s="21"/>
      <c r="S856" s="20"/>
      <c r="T856" s="22"/>
      <c r="U856" s="22"/>
      <c r="V856" s="23"/>
      <c r="W856" s="23"/>
      <c r="X856" s="16"/>
      <c r="Y856" s="16"/>
      <c r="Z856" s="24"/>
      <c r="AA856" s="16"/>
      <c r="AB856" s="16"/>
      <c r="AC856" s="16"/>
    </row>
    <row r="857">
      <c r="A857" s="16"/>
      <c r="B857" s="16"/>
      <c r="C857" s="16"/>
      <c r="D857" s="16"/>
      <c r="E857" s="16"/>
      <c r="F857" s="18"/>
      <c r="G857" s="16"/>
      <c r="H857" s="16"/>
      <c r="I857" s="16"/>
      <c r="J857" s="16"/>
      <c r="K857" s="16"/>
      <c r="L857" s="16"/>
      <c r="M857" s="16"/>
      <c r="N857" s="16"/>
      <c r="O857" s="20"/>
      <c r="P857" s="20"/>
      <c r="Q857" s="20"/>
      <c r="R857" s="21"/>
      <c r="S857" s="20"/>
      <c r="T857" s="22"/>
      <c r="U857" s="22"/>
      <c r="V857" s="23"/>
      <c r="W857" s="23"/>
      <c r="X857" s="16"/>
      <c r="Y857" s="16"/>
      <c r="Z857" s="24"/>
      <c r="AA857" s="16"/>
      <c r="AB857" s="16"/>
      <c r="AC857" s="16"/>
    </row>
    <row r="858">
      <c r="A858" s="16"/>
      <c r="B858" s="16"/>
      <c r="C858" s="16"/>
      <c r="D858" s="16"/>
      <c r="E858" s="16"/>
      <c r="F858" s="18"/>
      <c r="G858" s="16"/>
      <c r="H858" s="16"/>
      <c r="I858" s="16"/>
      <c r="J858" s="16"/>
      <c r="K858" s="16"/>
      <c r="L858" s="16"/>
      <c r="M858" s="16"/>
      <c r="N858" s="16"/>
      <c r="O858" s="20"/>
      <c r="P858" s="20"/>
      <c r="Q858" s="20"/>
      <c r="R858" s="21"/>
      <c r="S858" s="20"/>
      <c r="T858" s="22"/>
      <c r="U858" s="22"/>
      <c r="V858" s="23"/>
      <c r="W858" s="23"/>
      <c r="X858" s="16"/>
      <c r="Y858" s="16"/>
      <c r="Z858" s="24"/>
      <c r="AA858" s="16"/>
      <c r="AB858" s="16"/>
      <c r="AC858" s="16"/>
    </row>
    <row r="859">
      <c r="A859" s="16"/>
      <c r="B859" s="16"/>
      <c r="C859" s="16"/>
      <c r="D859" s="16"/>
      <c r="E859" s="16"/>
      <c r="F859" s="18"/>
      <c r="G859" s="16"/>
      <c r="H859" s="16"/>
      <c r="I859" s="16"/>
      <c r="J859" s="16"/>
      <c r="K859" s="16"/>
      <c r="L859" s="16"/>
      <c r="M859" s="16"/>
      <c r="N859" s="16"/>
      <c r="O859" s="20"/>
      <c r="P859" s="20"/>
      <c r="Q859" s="20"/>
      <c r="R859" s="21"/>
      <c r="S859" s="20"/>
      <c r="T859" s="22"/>
      <c r="U859" s="22"/>
      <c r="V859" s="23"/>
      <c r="W859" s="23"/>
      <c r="X859" s="16"/>
      <c r="Y859" s="16"/>
      <c r="Z859" s="24"/>
      <c r="AA859" s="16"/>
      <c r="AB859" s="16"/>
      <c r="AC859" s="16"/>
    </row>
    <row r="860">
      <c r="A860" s="16"/>
      <c r="B860" s="16"/>
      <c r="C860" s="16"/>
      <c r="D860" s="16"/>
      <c r="E860" s="16"/>
      <c r="F860" s="18"/>
      <c r="G860" s="16"/>
      <c r="H860" s="16"/>
      <c r="I860" s="16"/>
      <c r="J860" s="16"/>
      <c r="K860" s="16"/>
      <c r="L860" s="16"/>
      <c r="M860" s="16"/>
      <c r="N860" s="16"/>
      <c r="O860" s="20"/>
      <c r="P860" s="20"/>
      <c r="Q860" s="20"/>
      <c r="R860" s="21"/>
      <c r="S860" s="20"/>
      <c r="T860" s="22"/>
      <c r="U860" s="22"/>
      <c r="V860" s="23"/>
      <c r="W860" s="23"/>
      <c r="X860" s="16"/>
      <c r="Y860" s="16"/>
      <c r="Z860" s="24"/>
      <c r="AA860" s="16"/>
      <c r="AB860" s="16"/>
      <c r="AC860" s="16"/>
    </row>
    <row r="861">
      <c r="A861" s="16"/>
      <c r="B861" s="16"/>
      <c r="C861" s="16"/>
      <c r="D861" s="16"/>
      <c r="E861" s="16"/>
      <c r="F861" s="18"/>
      <c r="G861" s="16"/>
      <c r="H861" s="16"/>
      <c r="I861" s="16"/>
      <c r="J861" s="16"/>
      <c r="K861" s="16"/>
      <c r="L861" s="16"/>
      <c r="M861" s="16"/>
      <c r="N861" s="16"/>
      <c r="O861" s="20"/>
      <c r="P861" s="20"/>
      <c r="Q861" s="20"/>
      <c r="R861" s="21"/>
      <c r="S861" s="20"/>
      <c r="T861" s="22"/>
      <c r="U861" s="22"/>
      <c r="V861" s="23"/>
      <c r="W861" s="23"/>
      <c r="X861" s="16"/>
      <c r="Y861" s="16"/>
      <c r="Z861" s="24"/>
      <c r="AA861" s="16"/>
      <c r="AB861" s="16"/>
      <c r="AC861" s="16"/>
    </row>
    <row r="862">
      <c r="A862" s="16"/>
      <c r="B862" s="16"/>
      <c r="C862" s="16"/>
      <c r="D862" s="16"/>
      <c r="E862" s="16"/>
      <c r="F862" s="18"/>
      <c r="G862" s="16"/>
      <c r="H862" s="16"/>
      <c r="I862" s="16"/>
      <c r="J862" s="16"/>
      <c r="K862" s="16"/>
      <c r="L862" s="16"/>
      <c r="M862" s="16"/>
      <c r="N862" s="16"/>
      <c r="O862" s="20"/>
      <c r="P862" s="20"/>
      <c r="Q862" s="20"/>
      <c r="R862" s="21"/>
      <c r="S862" s="20"/>
      <c r="T862" s="22"/>
      <c r="U862" s="22"/>
      <c r="V862" s="23"/>
      <c r="W862" s="23"/>
      <c r="X862" s="16"/>
      <c r="Y862" s="16"/>
      <c r="Z862" s="24"/>
      <c r="AA862" s="16"/>
      <c r="AB862" s="16"/>
      <c r="AC862" s="16"/>
    </row>
    <row r="863">
      <c r="A863" s="16"/>
      <c r="B863" s="16"/>
      <c r="C863" s="16"/>
      <c r="D863" s="16"/>
      <c r="E863" s="16"/>
      <c r="F863" s="18"/>
      <c r="G863" s="16"/>
      <c r="H863" s="16"/>
      <c r="I863" s="16"/>
      <c r="J863" s="16"/>
      <c r="K863" s="16"/>
      <c r="L863" s="16"/>
      <c r="M863" s="16"/>
      <c r="N863" s="16"/>
      <c r="O863" s="20"/>
      <c r="P863" s="20"/>
      <c r="Q863" s="20"/>
      <c r="R863" s="21"/>
      <c r="S863" s="20"/>
      <c r="T863" s="22"/>
      <c r="U863" s="22"/>
      <c r="V863" s="23"/>
      <c r="W863" s="23"/>
      <c r="X863" s="16"/>
      <c r="Y863" s="16"/>
      <c r="Z863" s="24"/>
      <c r="AA863" s="16"/>
      <c r="AB863" s="16"/>
      <c r="AC863" s="16"/>
    </row>
    <row r="864">
      <c r="A864" s="16"/>
      <c r="B864" s="16"/>
      <c r="C864" s="16"/>
      <c r="D864" s="16"/>
      <c r="E864" s="16"/>
      <c r="F864" s="18"/>
      <c r="G864" s="16"/>
      <c r="H864" s="16"/>
      <c r="I864" s="16"/>
      <c r="J864" s="16"/>
      <c r="K864" s="16"/>
      <c r="L864" s="16"/>
      <c r="M864" s="16"/>
      <c r="N864" s="16"/>
      <c r="O864" s="20"/>
      <c r="P864" s="20"/>
      <c r="Q864" s="20"/>
      <c r="R864" s="21"/>
      <c r="S864" s="20"/>
      <c r="T864" s="22"/>
      <c r="U864" s="22"/>
      <c r="V864" s="23"/>
      <c r="W864" s="23"/>
      <c r="X864" s="16"/>
      <c r="Y864" s="16"/>
      <c r="Z864" s="24"/>
      <c r="AA864" s="16"/>
      <c r="AB864" s="16"/>
      <c r="AC864" s="16"/>
    </row>
    <row r="865">
      <c r="A865" s="16"/>
      <c r="B865" s="16"/>
      <c r="C865" s="16"/>
      <c r="D865" s="16"/>
      <c r="E865" s="16"/>
      <c r="F865" s="18"/>
      <c r="G865" s="16"/>
      <c r="H865" s="16"/>
      <c r="I865" s="16"/>
      <c r="J865" s="16"/>
      <c r="K865" s="16"/>
      <c r="L865" s="16"/>
      <c r="M865" s="16"/>
      <c r="N865" s="16"/>
      <c r="O865" s="20"/>
      <c r="P865" s="20"/>
      <c r="Q865" s="20"/>
      <c r="R865" s="21"/>
      <c r="S865" s="20"/>
      <c r="T865" s="22"/>
      <c r="U865" s="22"/>
      <c r="V865" s="23"/>
      <c r="W865" s="23"/>
      <c r="X865" s="16"/>
      <c r="Y865" s="16"/>
      <c r="Z865" s="24"/>
      <c r="AA865" s="16"/>
      <c r="AB865" s="16"/>
      <c r="AC865" s="16"/>
    </row>
    <row r="866">
      <c r="A866" s="16"/>
      <c r="B866" s="16"/>
      <c r="C866" s="16"/>
      <c r="D866" s="16"/>
      <c r="E866" s="16"/>
      <c r="F866" s="18"/>
      <c r="G866" s="16"/>
      <c r="H866" s="16"/>
      <c r="I866" s="16"/>
      <c r="J866" s="16"/>
      <c r="K866" s="16"/>
      <c r="L866" s="16"/>
      <c r="M866" s="16"/>
      <c r="N866" s="16"/>
      <c r="O866" s="20"/>
      <c r="P866" s="20"/>
      <c r="Q866" s="20"/>
      <c r="R866" s="21"/>
      <c r="S866" s="20"/>
      <c r="T866" s="22"/>
      <c r="U866" s="22"/>
      <c r="V866" s="23"/>
      <c r="W866" s="23"/>
      <c r="X866" s="16"/>
      <c r="Y866" s="16"/>
      <c r="Z866" s="24"/>
      <c r="AA866" s="16"/>
      <c r="AB866" s="16"/>
      <c r="AC866" s="16"/>
    </row>
    <row r="867">
      <c r="A867" s="16"/>
      <c r="B867" s="16"/>
      <c r="C867" s="16"/>
      <c r="D867" s="16"/>
      <c r="E867" s="16"/>
      <c r="F867" s="18"/>
      <c r="G867" s="16"/>
      <c r="H867" s="16"/>
      <c r="I867" s="16"/>
      <c r="J867" s="16"/>
      <c r="K867" s="16"/>
      <c r="L867" s="16"/>
      <c r="M867" s="16"/>
      <c r="N867" s="16"/>
      <c r="O867" s="20"/>
      <c r="P867" s="20"/>
      <c r="Q867" s="20"/>
      <c r="R867" s="21"/>
      <c r="S867" s="20"/>
      <c r="T867" s="22"/>
      <c r="U867" s="22"/>
      <c r="V867" s="23"/>
      <c r="W867" s="23"/>
      <c r="X867" s="16"/>
      <c r="Y867" s="16"/>
      <c r="Z867" s="24"/>
      <c r="AA867" s="16"/>
      <c r="AB867" s="16"/>
      <c r="AC867" s="16"/>
    </row>
    <row r="868">
      <c r="A868" s="16"/>
      <c r="B868" s="16"/>
      <c r="C868" s="16"/>
      <c r="D868" s="16"/>
      <c r="E868" s="16"/>
      <c r="F868" s="18"/>
      <c r="G868" s="16"/>
      <c r="H868" s="16"/>
      <c r="I868" s="16"/>
      <c r="J868" s="16"/>
      <c r="K868" s="16"/>
      <c r="L868" s="16"/>
      <c r="M868" s="16"/>
      <c r="N868" s="16"/>
      <c r="O868" s="20"/>
      <c r="P868" s="20"/>
      <c r="Q868" s="20"/>
      <c r="R868" s="21"/>
      <c r="S868" s="20"/>
      <c r="T868" s="22"/>
      <c r="U868" s="22"/>
      <c r="V868" s="23"/>
      <c r="W868" s="23"/>
      <c r="X868" s="16"/>
      <c r="Y868" s="16"/>
      <c r="Z868" s="24"/>
      <c r="AA868" s="16"/>
      <c r="AB868" s="16"/>
      <c r="AC868" s="16"/>
    </row>
    <row r="869">
      <c r="A869" s="16"/>
      <c r="B869" s="16"/>
      <c r="C869" s="16"/>
      <c r="D869" s="16"/>
      <c r="E869" s="16"/>
      <c r="F869" s="18"/>
      <c r="G869" s="16"/>
      <c r="H869" s="16"/>
      <c r="I869" s="16"/>
      <c r="J869" s="16"/>
      <c r="K869" s="16"/>
      <c r="L869" s="16"/>
      <c r="M869" s="16"/>
      <c r="N869" s="16"/>
      <c r="O869" s="20"/>
      <c r="P869" s="20"/>
      <c r="Q869" s="20"/>
      <c r="R869" s="21"/>
      <c r="S869" s="20"/>
      <c r="T869" s="22"/>
      <c r="U869" s="22"/>
      <c r="V869" s="23"/>
      <c r="W869" s="23"/>
      <c r="X869" s="16"/>
      <c r="Y869" s="16"/>
      <c r="Z869" s="24"/>
      <c r="AA869" s="16"/>
      <c r="AB869" s="16"/>
      <c r="AC869" s="16"/>
    </row>
    <row r="870">
      <c r="A870" s="16"/>
      <c r="B870" s="16"/>
      <c r="C870" s="16"/>
      <c r="D870" s="16"/>
      <c r="E870" s="16"/>
      <c r="F870" s="18"/>
      <c r="G870" s="16"/>
      <c r="H870" s="16"/>
      <c r="I870" s="16"/>
      <c r="J870" s="16"/>
      <c r="K870" s="16"/>
      <c r="L870" s="16"/>
      <c r="M870" s="16"/>
      <c r="N870" s="16"/>
      <c r="O870" s="20"/>
      <c r="P870" s="20"/>
      <c r="Q870" s="20"/>
      <c r="R870" s="21"/>
      <c r="S870" s="20"/>
      <c r="T870" s="22"/>
      <c r="U870" s="22"/>
      <c r="V870" s="23"/>
      <c r="W870" s="23"/>
      <c r="X870" s="16"/>
      <c r="Y870" s="16"/>
      <c r="Z870" s="24"/>
      <c r="AA870" s="16"/>
      <c r="AB870" s="16"/>
      <c r="AC870" s="16"/>
    </row>
    <row r="871">
      <c r="A871" s="16"/>
      <c r="B871" s="16"/>
      <c r="C871" s="16"/>
      <c r="D871" s="16"/>
      <c r="E871" s="16"/>
      <c r="F871" s="18"/>
      <c r="G871" s="16"/>
      <c r="H871" s="16"/>
      <c r="I871" s="16"/>
      <c r="J871" s="16"/>
      <c r="K871" s="16"/>
      <c r="L871" s="16"/>
      <c r="M871" s="16"/>
      <c r="N871" s="16"/>
      <c r="O871" s="20"/>
      <c r="P871" s="20"/>
      <c r="Q871" s="20"/>
      <c r="R871" s="21"/>
      <c r="S871" s="20"/>
      <c r="T871" s="22"/>
      <c r="U871" s="22"/>
      <c r="V871" s="23"/>
      <c r="W871" s="23"/>
      <c r="X871" s="16"/>
      <c r="Y871" s="16"/>
      <c r="Z871" s="24"/>
      <c r="AA871" s="16"/>
      <c r="AB871" s="16"/>
      <c r="AC871" s="16"/>
    </row>
    <row r="872">
      <c r="A872" s="16"/>
      <c r="B872" s="16"/>
      <c r="C872" s="16"/>
      <c r="D872" s="16"/>
      <c r="E872" s="16"/>
      <c r="F872" s="18"/>
      <c r="G872" s="16"/>
      <c r="H872" s="16"/>
      <c r="I872" s="16"/>
      <c r="J872" s="16"/>
      <c r="K872" s="16"/>
      <c r="L872" s="16"/>
      <c r="M872" s="16"/>
      <c r="N872" s="16"/>
      <c r="O872" s="20"/>
      <c r="P872" s="20"/>
      <c r="Q872" s="20"/>
      <c r="R872" s="21"/>
      <c r="S872" s="20"/>
      <c r="T872" s="22"/>
      <c r="U872" s="22"/>
      <c r="V872" s="23"/>
      <c r="W872" s="23"/>
      <c r="X872" s="16"/>
      <c r="Y872" s="16"/>
      <c r="Z872" s="24"/>
      <c r="AA872" s="16"/>
      <c r="AB872" s="16"/>
      <c r="AC872" s="16"/>
    </row>
    <row r="873">
      <c r="A873" s="16"/>
      <c r="B873" s="16"/>
      <c r="C873" s="16"/>
      <c r="D873" s="16"/>
      <c r="E873" s="16"/>
      <c r="F873" s="18"/>
      <c r="G873" s="16"/>
      <c r="H873" s="16"/>
      <c r="I873" s="16"/>
      <c r="J873" s="16"/>
      <c r="K873" s="16"/>
      <c r="L873" s="16"/>
      <c r="M873" s="16"/>
      <c r="N873" s="16"/>
      <c r="O873" s="20"/>
      <c r="P873" s="20"/>
      <c r="Q873" s="20"/>
      <c r="R873" s="21"/>
      <c r="S873" s="20"/>
      <c r="T873" s="22"/>
      <c r="U873" s="22"/>
      <c r="V873" s="23"/>
      <c r="W873" s="23"/>
      <c r="X873" s="16"/>
      <c r="Y873" s="16"/>
      <c r="Z873" s="24"/>
      <c r="AA873" s="16"/>
      <c r="AB873" s="16"/>
      <c r="AC873" s="16"/>
    </row>
    <row r="874">
      <c r="A874" s="16"/>
      <c r="B874" s="16"/>
      <c r="C874" s="16"/>
      <c r="D874" s="16"/>
      <c r="E874" s="16"/>
      <c r="F874" s="18"/>
      <c r="G874" s="16"/>
      <c r="H874" s="16"/>
      <c r="I874" s="16"/>
      <c r="J874" s="16"/>
      <c r="K874" s="16"/>
      <c r="L874" s="16"/>
      <c r="M874" s="16"/>
      <c r="N874" s="16"/>
      <c r="O874" s="20"/>
      <c r="P874" s="20"/>
      <c r="Q874" s="20"/>
      <c r="R874" s="21"/>
      <c r="S874" s="20"/>
      <c r="T874" s="22"/>
      <c r="U874" s="22"/>
      <c r="V874" s="23"/>
      <c r="W874" s="23"/>
      <c r="X874" s="16"/>
      <c r="Y874" s="16"/>
      <c r="Z874" s="24"/>
      <c r="AA874" s="16"/>
      <c r="AB874" s="16"/>
      <c r="AC874" s="16"/>
    </row>
    <row r="875">
      <c r="A875" s="16"/>
      <c r="B875" s="16"/>
      <c r="C875" s="16"/>
      <c r="D875" s="16"/>
      <c r="E875" s="16"/>
      <c r="F875" s="18"/>
      <c r="G875" s="16"/>
      <c r="H875" s="16"/>
      <c r="I875" s="16"/>
      <c r="J875" s="16"/>
      <c r="K875" s="16"/>
      <c r="L875" s="16"/>
      <c r="M875" s="16"/>
      <c r="N875" s="16"/>
      <c r="O875" s="20"/>
      <c r="P875" s="20"/>
      <c r="Q875" s="20"/>
      <c r="R875" s="21"/>
      <c r="S875" s="20"/>
      <c r="T875" s="22"/>
      <c r="U875" s="22"/>
      <c r="V875" s="23"/>
      <c r="W875" s="23"/>
      <c r="X875" s="16"/>
      <c r="Y875" s="16"/>
      <c r="Z875" s="24"/>
      <c r="AA875" s="16"/>
      <c r="AB875" s="16"/>
      <c r="AC875" s="16"/>
    </row>
    <row r="876">
      <c r="A876" s="16"/>
      <c r="B876" s="16"/>
      <c r="C876" s="16"/>
      <c r="D876" s="16"/>
      <c r="E876" s="16"/>
      <c r="F876" s="18"/>
      <c r="G876" s="16"/>
      <c r="H876" s="16"/>
      <c r="I876" s="16"/>
      <c r="J876" s="16"/>
      <c r="K876" s="16"/>
      <c r="L876" s="16"/>
      <c r="M876" s="16"/>
      <c r="N876" s="16"/>
      <c r="O876" s="20"/>
      <c r="P876" s="20"/>
      <c r="Q876" s="20"/>
      <c r="R876" s="21"/>
      <c r="S876" s="20"/>
      <c r="T876" s="22"/>
      <c r="U876" s="22"/>
      <c r="V876" s="23"/>
      <c r="W876" s="23"/>
      <c r="X876" s="16"/>
      <c r="Y876" s="16"/>
      <c r="Z876" s="24"/>
      <c r="AA876" s="16"/>
      <c r="AB876" s="16"/>
      <c r="AC876" s="16"/>
    </row>
    <row r="877">
      <c r="A877" s="16"/>
      <c r="B877" s="16"/>
      <c r="C877" s="16"/>
      <c r="D877" s="16"/>
      <c r="E877" s="16"/>
      <c r="F877" s="18"/>
      <c r="G877" s="16"/>
      <c r="H877" s="16"/>
      <c r="I877" s="16"/>
      <c r="J877" s="16"/>
      <c r="K877" s="16"/>
      <c r="L877" s="16"/>
      <c r="M877" s="16"/>
      <c r="N877" s="16"/>
      <c r="O877" s="20"/>
      <c r="P877" s="20"/>
      <c r="Q877" s="20"/>
      <c r="R877" s="21"/>
      <c r="S877" s="20"/>
      <c r="T877" s="22"/>
      <c r="U877" s="22"/>
      <c r="V877" s="23"/>
      <c r="W877" s="23"/>
      <c r="X877" s="16"/>
      <c r="Y877" s="16"/>
      <c r="Z877" s="24"/>
      <c r="AA877" s="16"/>
      <c r="AB877" s="16"/>
      <c r="AC877" s="16"/>
    </row>
    <row r="878">
      <c r="A878" s="16"/>
      <c r="B878" s="16"/>
      <c r="C878" s="16"/>
      <c r="D878" s="16"/>
      <c r="E878" s="16"/>
      <c r="F878" s="18"/>
      <c r="G878" s="16"/>
      <c r="H878" s="16"/>
      <c r="I878" s="16"/>
      <c r="J878" s="16"/>
      <c r="K878" s="16"/>
      <c r="L878" s="16"/>
      <c r="M878" s="16"/>
      <c r="N878" s="16"/>
      <c r="O878" s="20"/>
      <c r="P878" s="20"/>
      <c r="Q878" s="20"/>
      <c r="R878" s="21"/>
      <c r="S878" s="20"/>
      <c r="T878" s="22"/>
      <c r="U878" s="22"/>
      <c r="V878" s="23"/>
      <c r="W878" s="23"/>
      <c r="X878" s="16"/>
      <c r="Y878" s="16"/>
      <c r="Z878" s="24"/>
      <c r="AA878" s="16"/>
      <c r="AB878" s="16"/>
      <c r="AC878" s="16"/>
    </row>
    <row r="879">
      <c r="A879" s="16"/>
      <c r="B879" s="16"/>
      <c r="C879" s="16"/>
      <c r="D879" s="16"/>
      <c r="E879" s="16"/>
      <c r="F879" s="18"/>
      <c r="G879" s="16"/>
      <c r="H879" s="16"/>
      <c r="I879" s="16"/>
      <c r="J879" s="16"/>
      <c r="K879" s="16"/>
      <c r="L879" s="16"/>
      <c r="M879" s="16"/>
      <c r="N879" s="16"/>
      <c r="O879" s="20"/>
      <c r="P879" s="20"/>
      <c r="Q879" s="20"/>
      <c r="R879" s="21"/>
      <c r="S879" s="20"/>
      <c r="T879" s="22"/>
      <c r="U879" s="22"/>
      <c r="V879" s="23"/>
      <c r="W879" s="23"/>
      <c r="X879" s="16"/>
      <c r="Y879" s="16"/>
      <c r="Z879" s="24"/>
      <c r="AA879" s="16"/>
      <c r="AB879" s="16"/>
      <c r="AC879" s="16"/>
    </row>
    <row r="880">
      <c r="A880" s="16"/>
      <c r="B880" s="16"/>
      <c r="C880" s="16"/>
      <c r="D880" s="16"/>
      <c r="E880" s="16"/>
      <c r="F880" s="18"/>
      <c r="G880" s="16"/>
      <c r="H880" s="16"/>
      <c r="I880" s="16"/>
      <c r="J880" s="16"/>
      <c r="K880" s="16"/>
      <c r="L880" s="16"/>
      <c r="M880" s="16"/>
      <c r="N880" s="16"/>
      <c r="O880" s="20"/>
      <c r="P880" s="20"/>
      <c r="Q880" s="20"/>
      <c r="R880" s="21"/>
      <c r="S880" s="20"/>
      <c r="T880" s="22"/>
      <c r="U880" s="22"/>
      <c r="V880" s="23"/>
      <c r="W880" s="23"/>
      <c r="X880" s="16"/>
      <c r="Y880" s="16"/>
      <c r="Z880" s="24"/>
      <c r="AA880" s="16"/>
      <c r="AB880" s="16"/>
      <c r="AC880" s="16"/>
    </row>
    <row r="881">
      <c r="A881" s="16"/>
      <c r="B881" s="16"/>
      <c r="C881" s="16"/>
      <c r="D881" s="16"/>
      <c r="E881" s="16"/>
      <c r="F881" s="18"/>
      <c r="G881" s="16"/>
      <c r="H881" s="16"/>
      <c r="I881" s="16"/>
      <c r="J881" s="16"/>
      <c r="K881" s="16"/>
      <c r="L881" s="16"/>
      <c r="M881" s="16"/>
      <c r="N881" s="16"/>
      <c r="O881" s="20"/>
      <c r="P881" s="20"/>
      <c r="Q881" s="20"/>
      <c r="R881" s="21"/>
      <c r="S881" s="20"/>
      <c r="T881" s="22"/>
      <c r="U881" s="22"/>
      <c r="V881" s="23"/>
      <c r="W881" s="23"/>
      <c r="X881" s="16"/>
      <c r="Y881" s="16"/>
      <c r="Z881" s="24"/>
      <c r="AA881" s="16"/>
      <c r="AB881" s="16"/>
      <c r="AC881" s="16"/>
    </row>
    <row r="882">
      <c r="A882" s="16"/>
      <c r="B882" s="16"/>
      <c r="C882" s="16"/>
      <c r="D882" s="16"/>
      <c r="E882" s="16"/>
      <c r="F882" s="18"/>
      <c r="G882" s="16"/>
      <c r="H882" s="16"/>
      <c r="I882" s="16"/>
      <c r="J882" s="16"/>
      <c r="K882" s="16"/>
      <c r="L882" s="16"/>
      <c r="M882" s="16"/>
      <c r="N882" s="16"/>
      <c r="O882" s="20"/>
      <c r="P882" s="20"/>
      <c r="Q882" s="20"/>
      <c r="R882" s="21"/>
      <c r="S882" s="20"/>
      <c r="T882" s="22"/>
      <c r="U882" s="22"/>
      <c r="V882" s="23"/>
      <c r="W882" s="23"/>
      <c r="X882" s="16"/>
      <c r="Y882" s="16"/>
      <c r="Z882" s="24"/>
      <c r="AA882" s="16"/>
      <c r="AB882" s="16"/>
      <c r="AC882" s="16"/>
    </row>
    <row r="883">
      <c r="A883" s="16"/>
      <c r="B883" s="16"/>
      <c r="C883" s="16"/>
      <c r="D883" s="16"/>
      <c r="E883" s="16"/>
      <c r="F883" s="18"/>
      <c r="G883" s="16"/>
      <c r="H883" s="16"/>
      <c r="I883" s="16"/>
      <c r="J883" s="16"/>
      <c r="K883" s="16"/>
      <c r="L883" s="16"/>
      <c r="M883" s="16"/>
      <c r="N883" s="16"/>
      <c r="O883" s="20"/>
      <c r="P883" s="20"/>
      <c r="Q883" s="20"/>
      <c r="R883" s="21"/>
      <c r="S883" s="20"/>
      <c r="T883" s="22"/>
      <c r="U883" s="22"/>
      <c r="V883" s="23"/>
      <c r="W883" s="23"/>
      <c r="X883" s="16"/>
      <c r="Y883" s="16"/>
      <c r="Z883" s="24"/>
      <c r="AA883" s="16"/>
      <c r="AB883" s="16"/>
      <c r="AC883" s="16"/>
    </row>
    <row r="884">
      <c r="A884" s="16"/>
      <c r="B884" s="16"/>
      <c r="C884" s="16"/>
      <c r="D884" s="16"/>
      <c r="E884" s="16"/>
      <c r="F884" s="18"/>
      <c r="G884" s="16"/>
      <c r="H884" s="16"/>
      <c r="I884" s="16"/>
      <c r="J884" s="16"/>
      <c r="K884" s="16"/>
      <c r="L884" s="16"/>
      <c r="M884" s="16"/>
      <c r="N884" s="16"/>
      <c r="O884" s="20"/>
      <c r="P884" s="20"/>
      <c r="Q884" s="20"/>
      <c r="R884" s="21"/>
      <c r="S884" s="20"/>
      <c r="T884" s="22"/>
      <c r="U884" s="22"/>
      <c r="V884" s="23"/>
      <c r="W884" s="23"/>
      <c r="X884" s="16"/>
      <c r="Y884" s="16"/>
      <c r="Z884" s="24"/>
      <c r="AA884" s="16"/>
      <c r="AB884" s="16"/>
      <c r="AC884" s="16"/>
    </row>
    <row r="885">
      <c r="A885" s="16"/>
      <c r="B885" s="16"/>
      <c r="C885" s="16"/>
      <c r="D885" s="16"/>
      <c r="E885" s="16"/>
      <c r="F885" s="18"/>
      <c r="G885" s="16"/>
      <c r="H885" s="16"/>
      <c r="I885" s="16"/>
      <c r="J885" s="16"/>
      <c r="K885" s="16"/>
      <c r="L885" s="16"/>
      <c r="M885" s="16"/>
      <c r="N885" s="16"/>
      <c r="O885" s="20"/>
      <c r="P885" s="20"/>
      <c r="Q885" s="20"/>
      <c r="R885" s="21"/>
      <c r="S885" s="20"/>
      <c r="T885" s="22"/>
      <c r="U885" s="22"/>
      <c r="V885" s="23"/>
      <c r="W885" s="23"/>
      <c r="X885" s="16"/>
      <c r="Y885" s="16"/>
      <c r="Z885" s="24"/>
      <c r="AA885" s="16"/>
      <c r="AB885" s="16"/>
      <c r="AC885" s="16"/>
    </row>
    <row r="886">
      <c r="A886" s="16"/>
      <c r="B886" s="16"/>
      <c r="C886" s="16"/>
      <c r="D886" s="16"/>
      <c r="E886" s="16"/>
      <c r="F886" s="18"/>
      <c r="G886" s="16"/>
      <c r="H886" s="16"/>
      <c r="I886" s="16"/>
      <c r="J886" s="16"/>
      <c r="K886" s="16"/>
      <c r="L886" s="16"/>
      <c r="M886" s="16"/>
      <c r="N886" s="16"/>
      <c r="O886" s="20"/>
      <c r="P886" s="20"/>
      <c r="Q886" s="20"/>
      <c r="R886" s="21"/>
      <c r="S886" s="20"/>
      <c r="T886" s="22"/>
      <c r="U886" s="22"/>
      <c r="V886" s="23"/>
      <c r="W886" s="23"/>
      <c r="X886" s="16"/>
      <c r="Y886" s="16"/>
      <c r="Z886" s="24"/>
      <c r="AA886" s="16"/>
      <c r="AB886" s="16"/>
      <c r="AC886" s="16"/>
    </row>
    <row r="887">
      <c r="A887" s="16"/>
      <c r="B887" s="16"/>
      <c r="C887" s="16"/>
      <c r="D887" s="16"/>
      <c r="E887" s="16"/>
      <c r="F887" s="18"/>
      <c r="G887" s="16"/>
      <c r="H887" s="16"/>
      <c r="I887" s="16"/>
      <c r="J887" s="16"/>
      <c r="K887" s="16"/>
      <c r="L887" s="16"/>
      <c r="M887" s="16"/>
      <c r="N887" s="16"/>
      <c r="O887" s="20"/>
      <c r="P887" s="20"/>
      <c r="Q887" s="20"/>
      <c r="R887" s="21"/>
      <c r="S887" s="20"/>
      <c r="T887" s="22"/>
      <c r="U887" s="22"/>
      <c r="V887" s="23"/>
      <c r="W887" s="23"/>
      <c r="X887" s="16"/>
      <c r="Y887" s="16"/>
      <c r="Z887" s="24"/>
      <c r="AA887" s="16"/>
      <c r="AB887" s="16"/>
      <c r="AC887" s="16"/>
    </row>
    <row r="888">
      <c r="A888" s="16"/>
      <c r="B888" s="16"/>
      <c r="C888" s="16"/>
      <c r="D888" s="16"/>
      <c r="E888" s="16"/>
      <c r="F888" s="18"/>
      <c r="G888" s="16"/>
      <c r="H888" s="16"/>
      <c r="I888" s="16"/>
      <c r="J888" s="16"/>
      <c r="K888" s="16"/>
      <c r="L888" s="16"/>
      <c r="M888" s="16"/>
      <c r="N888" s="16"/>
      <c r="O888" s="20"/>
      <c r="P888" s="20"/>
      <c r="Q888" s="20"/>
      <c r="R888" s="21"/>
      <c r="S888" s="20"/>
      <c r="T888" s="22"/>
      <c r="U888" s="22"/>
      <c r="V888" s="23"/>
      <c r="W888" s="23"/>
      <c r="X888" s="16"/>
      <c r="Y888" s="16"/>
      <c r="Z888" s="24"/>
      <c r="AA888" s="16"/>
      <c r="AB888" s="16"/>
      <c r="AC888" s="16"/>
    </row>
    <row r="889">
      <c r="A889" s="16"/>
      <c r="B889" s="16"/>
      <c r="C889" s="16"/>
      <c r="D889" s="16"/>
      <c r="E889" s="16"/>
      <c r="F889" s="18"/>
      <c r="G889" s="16"/>
      <c r="H889" s="16"/>
      <c r="I889" s="16"/>
      <c r="J889" s="16"/>
      <c r="K889" s="16"/>
      <c r="L889" s="16"/>
      <c r="M889" s="16"/>
      <c r="N889" s="16"/>
      <c r="O889" s="20"/>
      <c r="P889" s="20"/>
      <c r="Q889" s="20"/>
      <c r="R889" s="21"/>
      <c r="S889" s="20"/>
      <c r="T889" s="22"/>
      <c r="U889" s="22"/>
      <c r="V889" s="23"/>
      <c r="W889" s="23"/>
      <c r="X889" s="16"/>
      <c r="Y889" s="16"/>
      <c r="Z889" s="24"/>
      <c r="AA889" s="16"/>
      <c r="AB889" s="16"/>
      <c r="AC889" s="16"/>
    </row>
    <row r="890">
      <c r="A890" s="16"/>
      <c r="B890" s="16"/>
      <c r="C890" s="16"/>
      <c r="D890" s="16"/>
      <c r="E890" s="16"/>
      <c r="F890" s="18"/>
      <c r="G890" s="16"/>
      <c r="H890" s="16"/>
      <c r="I890" s="16"/>
      <c r="J890" s="16"/>
      <c r="K890" s="16"/>
      <c r="L890" s="16"/>
      <c r="M890" s="16"/>
      <c r="N890" s="16"/>
      <c r="O890" s="20"/>
      <c r="P890" s="20"/>
      <c r="Q890" s="20"/>
      <c r="R890" s="21"/>
      <c r="S890" s="20"/>
      <c r="T890" s="22"/>
      <c r="U890" s="22"/>
      <c r="V890" s="23"/>
      <c r="W890" s="23"/>
      <c r="X890" s="16"/>
      <c r="Y890" s="16"/>
      <c r="Z890" s="24"/>
      <c r="AA890" s="16"/>
      <c r="AB890" s="16"/>
      <c r="AC890" s="16"/>
    </row>
    <row r="891">
      <c r="A891" s="16"/>
      <c r="B891" s="16"/>
      <c r="C891" s="16"/>
      <c r="D891" s="16"/>
      <c r="E891" s="16"/>
      <c r="F891" s="18"/>
      <c r="G891" s="16"/>
      <c r="H891" s="16"/>
      <c r="I891" s="16"/>
      <c r="J891" s="16"/>
      <c r="K891" s="16"/>
      <c r="L891" s="16"/>
      <c r="M891" s="16"/>
      <c r="N891" s="16"/>
      <c r="O891" s="20"/>
      <c r="P891" s="20"/>
      <c r="Q891" s="20"/>
      <c r="R891" s="21"/>
      <c r="S891" s="20"/>
      <c r="T891" s="22"/>
      <c r="U891" s="22"/>
      <c r="V891" s="23"/>
      <c r="W891" s="23"/>
      <c r="X891" s="16"/>
      <c r="Y891" s="16"/>
      <c r="Z891" s="24"/>
      <c r="AA891" s="16"/>
      <c r="AB891" s="16"/>
      <c r="AC891" s="16"/>
    </row>
    <row r="892">
      <c r="A892" s="16"/>
      <c r="B892" s="16"/>
      <c r="C892" s="16"/>
      <c r="D892" s="16"/>
      <c r="E892" s="16"/>
      <c r="F892" s="18"/>
      <c r="G892" s="16"/>
      <c r="H892" s="16"/>
      <c r="I892" s="16"/>
      <c r="J892" s="16"/>
      <c r="K892" s="16"/>
      <c r="L892" s="16"/>
      <c r="M892" s="16"/>
      <c r="N892" s="16"/>
      <c r="O892" s="20"/>
      <c r="P892" s="20"/>
      <c r="Q892" s="20"/>
      <c r="R892" s="21"/>
      <c r="S892" s="20"/>
      <c r="T892" s="22"/>
      <c r="U892" s="22"/>
      <c r="V892" s="23"/>
      <c r="W892" s="23"/>
      <c r="X892" s="16"/>
      <c r="Y892" s="16"/>
      <c r="Z892" s="24"/>
      <c r="AA892" s="16"/>
      <c r="AB892" s="16"/>
      <c r="AC892" s="16"/>
    </row>
    <row r="893">
      <c r="A893" s="16"/>
      <c r="B893" s="16"/>
      <c r="C893" s="16"/>
      <c r="D893" s="16"/>
      <c r="E893" s="16"/>
      <c r="F893" s="18"/>
      <c r="G893" s="16"/>
      <c r="H893" s="16"/>
      <c r="I893" s="16"/>
      <c r="J893" s="16"/>
      <c r="K893" s="16"/>
      <c r="L893" s="16"/>
      <c r="M893" s="16"/>
      <c r="N893" s="16"/>
      <c r="O893" s="20"/>
      <c r="P893" s="20"/>
      <c r="Q893" s="20"/>
      <c r="R893" s="21"/>
      <c r="S893" s="20"/>
      <c r="T893" s="22"/>
      <c r="U893" s="22"/>
      <c r="V893" s="23"/>
      <c r="W893" s="23"/>
      <c r="X893" s="16"/>
      <c r="Y893" s="16"/>
      <c r="Z893" s="24"/>
      <c r="AA893" s="16"/>
      <c r="AB893" s="16"/>
      <c r="AC893" s="16"/>
    </row>
    <row r="894">
      <c r="A894" s="16"/>
      <c r="B894" s="16"/>
      <c r="C894" s="16"/>
      <c r="D894" s="16"/>
      <c r="E894" s="16"/>
      <c r="F894" s="18"/>
      <c r="G894" s="16"/>
      <c r="H894" s="16"/>
      <c r="I894" s="16"/>
      <c r="J894" s="16"/>
      <c r="K894" s="16"/>
      <c r="L894" s="16"/>
      <c r="M894" s="16"/>
      <c r="N894" s="16"/>
      <c r="O894" s="20"/>
      <c r="P894" s="20"/>
      <c r="Q894" s="20"/>
      <c r="R894" s="21"/>
      <c r="S894" s="20"/>
      <c r="T894" s="22"/>
      <c r="U894" s="22"/>
      <c r="V894" s="23"/>
      <c r="W894" s="23"/>
      <c r="X894" s="16"/>
      <c r="Y894" s="16"/>
      <c r="Z894" s="24"/>
      <c r="AA894" s="16"/>
      <c r="AB894" s="16"/>
      <c r="AC894" s="16"/>
    </row>
    <row r="895">
      <c r="A895" s="16"/>
      <c r="B895" s="16"/>
      <c r="C895" s="16"/>
      <c r="D895" s="16"/>
      <c r="E895" s="16"/>
      <c r="F895" s="18"/>
      <c r="G895" s="16"/>
      <c r="H895" s="16"/>
      <c r="I895" s="16"/>
      <c r="J895" s="16"/>
      <c r="K895" s="16"/>
      <c r="L895" s="16"/>
      <c r="M895" s="16"/>
      <c r="N895" s="16"/>
      <c r="O895" s="20"/>
      <c r="P895" s="20"/>
      <c r="Q895" s="20"/>
      <c r="R895" s="21"/>
      <c r="S895" s="20"/>
      <c r="T895" s="22"/>
      <c r="U895" s="22"/>
      <c r="V895" s="23"/>
      <c r="W895" s="23"/>
      <c r="X895" s="16"/>
      <c r="Y895" s="16"/>
      <c r="Z895" s="24"/>
      <c r="AA895" s="16"/>
      <c r="AB895" s="16"/>
      <c r="AC895" s="16"/>
    </row>
    <row r="896">
      <c r="A896" s="16"/>
      <c r="B896" s="16"/>
      <c r="C896" s="16"/>
      <c r="D896" s="16"/>
      <c r="E896" s="16"/>
      <c r="F896" s="18"/>
      <c r="G896" s="16"/>
      <c r="H896" s="16"/>
      <c r="I896" s="16"/>
      <c r="J896" s="16"/>
      <c r="K896" s="16"/>
      <c r="L896" s="16"/>
      <c r="M896" s="16"/>
      <c r="N896" s="16"/>
      <c r="O896" s="20"/>
      <c r="P896" s="20"/>
      <c r="Q896" s="20"/>
      <c r="R896" s="21"/>
      <c r="S896" s="20"/>
      <c r="T896" s="22"/>
      <c r="U896" s="22"/>
      <c r="V896" s="23"/>
      <c r="W896" s="23"/>
      <c r="X896" s="16"/>
      <c r="Y896" s="16"/>
      <c r="Z896" s="24"/>
      <c r="AA896" s="16"/>
      <c r="AB896" s="16"/>
      <c r="AC896" s="16"/>
    </row>
    <row r="897">
      <c r="A897" s="16"/>
      <c r="B897" s="16"/>
      <c r="C897" s="16"/>
      <c r="D897" s="16"/>
      <c r="E897" s="16"/>
      <c r="F897" s="18"/>
      <c r="G897" s="16"/>
      <c r="H897" s="16"/>
      <c r="I897" s="16"/>
      <c r="J897" s="16"/>
      <c r="K897" s="16"/>
      <c r="L897" s="16"/>
      <c r="M897" s="16"/>
      <c r="N897" s="16"/>
      <c r="O897" s="20"/>
      <c r="P897" s="20"/>
      <c r="Q897" s="20"/>
      <c r="R897" s="21"/>
      <c r="S897" s="20"/>
      <c r="T897" s="22"/>
      <c r="U897" s="22"/>
      <c r="V897" s="23"/>
      <c r="W897" s="23"/>
      <c r="X897" s="16"/>
      <c r="Y897" s="16"/>
      <c r="Z897" s="24"/>
      <c r="AA897" s="16"/>
      <c r="AB897" s="16"/>
      <c r="AC897" s="16"/>
    </row>
    <row r="898">
      <c r="A898" s="16"/>
      <c r="B898" s="16"/>
      <c r="C898" s="16"/>
      <c r="D898" s="16"/>
      <c r="E898" s="16"/>
      <c r="F898" s="18"/>
      <c r="G898" s="16"/>
      <c r="H898" s="16"/>
      <c r="I898" s="16"/>
      <c r="J898" s="16"/>
      <c r="K898" s="16"/>
      <c r="L898" s="16"/>
      <c r="M898" s="16"/>
      <c r="N898" s="16"/>
      <c r="O898" s="20"/>
      <c r="P898" s="20"/>
      <c r="Q898" s="20"/>
      <c r="R898" s="21"/>
      <c r="S898" s="20"/>
      <c r="T898" s="22"/>
      <c r="U898" s="22"/>
      <c r="V898" s="23"/>
      <c r="W898" s="23"/>
      <c r="X898" s="16"/>
      <c r="Y898" s="16"/>
      <c r="Z898" s="24"/>
      <c r="AA898" s="16"/>
      <c r="AB898" s="16"/>
      <c r="AC898" s="16"/>
    </row>
    <row r="899">
      <c r="A899" s="16"/>
      <c r="B899" s="16"/>
      <c r="C899" s="16"/>
      <c r="D899" s="16"/>
      <c r="E899" s="16"/>
      <c r="F899" s="18"/>
      <c r="G899" s="16"/>
      <c r="H899" s="16"/>
      <c r="I899" s="16"/>
      <c r="J899" s="16"/>
      <c r="K899" s="16"/>
      <c r="L899" s="16"/>
      <c r="M899" s="16"/>
      <c r="N899" s="16"/>
      <c r="O899" s="20"/>
      <c r="P899" s="20"/>
      <c r="Q899" s="20"/>
      <c r="R899" s="21"/>
      <c r="S899" s="20"/>
      <c r="T899" s="22"/>
      <c r="U899" s="22"/>
      <c r="V899" s="23"/>
      <c r="W899" s="23"/>
      <c r="X899" s="16"/>
      <c r="Y899" s="16"/>
      <c r="Z899" s="24"/>
      <c r="AA899" s="16"/>
      <c r="AB899" s="16"/>
      <c r="AC899" s="16"/>
    </row>
    <row r="900">
      <c r="A900" s="16"/>
      <c r="B900" s="16"/>
      <c r="C900" s="16"/>
      <c r="D900" s="16"/>
      <c r="E900" s="16"/>
      <c r="F900" s="18"/>
      <c r="G900" s="16"/>
      <c r="H900" s="16"/>
      <c r="I900" s="16"/>
      <c r="J900" s="16"/>
      <c r="K900" s="16"/>
      <c r="L900" s="16"/>
      <c r="M900" s="16"/>
      <c r="N900" s="16"/>
      <c r="O900" s="20"/>
      <c r="P900" s="20"/>
      <c r="Q900" s="20"/>
      <c r="R900" s="21"/>
      <c r="S900" s="20"/>
      <c r="T900" s="22"/>
      <c r="U900" s="22"/>
      <c r="V900" s="23"/>
      <c r="W900" s="23"/>
      <c r="X900" s="16"/>
      <c r="Y900" s="16"/>
      <c r="Z900" s="24"/>
      <c r="AA900" s="16"/>
      <c r="AB900" s="16"/>
      <c r="AC900" s="16"/>
    </row>
    <row r="901">
      <c r="A901" s="16"/>
      <c r="B901" s="16"/>
      <c r="C901" s="16"/>
      <c r="D901" s="16"/>
      <c r="E901" s="16"/>
      <c r="F901" s="18"/>
      <c r="G901" s="16"/>
      <c r="H901" s="16"/>
      <c r="I901" s="16"/>
      <c r="J901" s="16"/>
      <c r="K901" s="16"/>
      <c r="L901" s="16"/>
      <c r="M901" s="16"/>
      <c r="N901" s="16"/>
      <c r="O901" s="20"/>
      <c r="P901" s="20"/>
      <c r="Q901" s="20"/>
      <c r="R901" s="21"/>
      <c r="S901" s="20"/>
      <c r="T901" s="22"/>
      <c r="U901" s="22"/>
      <c r="V901" s="23"/>
      <c r="W901" s="23"/>
      <c r="X901" s="16"/>
      <c r="Y901" s="16"/>
      <c r="Z901" s="24"/>
      <c r="AA901" s="16"/>
      <c r="AB901" s="16"/>
      <c r="AC901" s="16"/>
    </row>
    <row r="902">
      <c r="A902" s="16"/>
      <c r="B902" s="16"/>
      <c r="C902" s="16"/>
      <c r="D902" s="16"/>
      <c r="E902" s="16"/>
      <c r="F902" s="18"/>
      <c r="G902" s="16"/>
      <c r="H902" s="16"/>
      <c r="I902" s="16"/>
      <c r="J902" s="16"/>
      <c r="K902" s="16"/>
      <c r="L902" s="16"/>
      <c r="M902" s="16"/>
      <c r="N902" s="16"/>
      <c r="O902" s="20"/>
      <c r="P902" s="20"/>
      <c r="Q902" s="20"/>
      <c r="R902" s="21"/>
      <c r="S902" s="20"/>
      <c r="T902" s="22"/>
      <c r="U902" s="22"/>
      <c r="V902" s="23"/>
      <c r="W902" s="23"/>
      <c r="X902" s="16"/>
      <c r="Y902" s="16"/>
      <c r="Z902" s="24"/>
      <c r="AA902" s="16"/>
      <c r="AB902" s="16"/>
      <c r="AC902" s="16"/>
    </row>
    <row r="903">
      <c r="A903" s="16"/>
      <c r="B903" s="16"/>
      <c r="C903" s="16"/>
      <c r="D903" s="16"/>
      <c r="E903" s="16"/>
      <c r="F903" s="18"/>
      <c r="G903" s="16"/>
      <c r="H903" s="16"/>
      <c r="I903" s="16"/>
      <c r="J903" s="16"/>
      <c r="K903" s="16"/>
      <c r="L903" s="16"/>
      <c r="M903" s="16"/>
      <c r="N903" s="16"/>
      <c r="O903" s="20"/>
      <c r="P903" s="20"/>
      <c r="Q903" s="20"/>
      <c r="R903" s="21"/>
      <c r="S903" s="20"/>
      <c r="T903" s="22"/>
      <c r="U903" s="22"/>
      <c r="V903" s="23"/>
      <c r="W903" s="23"/>
      <c r="X903" s="16"/>
      <c r="Y903" s="16"/>
      <c r="Z903" s="24"/>
      <c r="AA903" s="16"/>
      <c r="AB903" s="16"/>
      <c r="AC903" s="16"/>
    </row>
    <row r="904">
      <c r="A904" s="16"/>
      <c r="B904" s="16"/>
      <c r="C904" s="16"/>
      <c r="D904" s="16"/>
      <c r="E904" s="16"/>
      <c r="F904" s="18"/>
      <c r="G904" s="16"/>
      <c r="H904" s="16"/>
      <c r="I904" s="16"/>
      <c r="J904" s="16"/>
      <c r="K904" s="16"/>
      <c r="L904" s="16"/>
      <c r="M904" s="16"/>
      <c r="N904" s="16"/>
      <c r="O904" s="20"/>
      <c r="P904" s="20"/>
      <c r="Q904" s="20"/>
      <c r="R904" s="21"/>
      <c r="S904" s="20"/>
      <c r="T904" s="22"/>
      <c r="U904" s="22"/>
      <c r="V904" s="23"/>
      <c r="W904" s="23"/>
      <c r="X904" s="16"/>
      <c r="Y904" s="16"/>
      <c r="Z904" s="24"/>
      <c r="AA904" s="16"/>
      <c r="AB904" s="16"/>
      <c r="AC904" s="16"/>
    </row>
    <row r="905">
      <c r="A905" s="16"/>
      <c r="B905" s="16"/>
      <c r="C905" s="16"/>
      <c r="D905" s="16"/>
      <c r="E905" s="16"/>
      <c r="F905" s="18"/>
      <c r="G905" s="16"/>
      <c r="H905" s="16"/>
      <c r="I905" s="16"/>
      <c r="J905" s="16"/>
      <c r="K905" s="16"/>
      <c r="L905" s="16"/>
      <c r="M905" s="16"/>
      <c r="N905" s="16"/>
      <c r="O905" s="20"/>
      <c r="P905" s="20"/>
      <c r="Q905" s="20"/>
      <c r="R905" s="21"/>
      <c r="S905" s="20"/>
      <c r="T905" s="22"/>
      <c r="U905" s="22"/>
      <c r="V905" s="23"/>
      <c r="W905" s="23"/>
      <c r="X905" s="16"/>
      <c r="Y905" s="16"/>
      <c r="Z905" s="24"/>
      <c r="AA905" s="16"/>
      <c r="AB905" s="16"/>
      <c r="AC905" s="16"/>
    </row>
    <row r="906">
      <c r="A906" s="16"/>
      <c r="B906" s="16"/>
      <c r="C906" s="16"/>
      <c r="D906" s="16"/>
      <c r="E906" s="16"/>
      <c r="F906" s="18"/>
      <c r="G906" s="16"/>
      <c r="H906" s="16"/>
      <c r="I906" s="16"/>
      <c r="J906" s="16"/>
      <c r="K906" s="16"/>
      <c r="L906" s="16"/>
      <c r="M906" s="16"/>
      <c r="N906" s="16"/>
      <c r="O906" s="20"/>
      <c r="P906" s="20"/>
      <c r="Q906" s="20"/>
      <c r="R906" s="21"/>
      <c r="S906" s="20"/>
      <c r="T906" s="22"/>
      <c r="U906" s="22"/>
      <c r="V906" s="23"/>
      <c r="W906" s="23"/>
      <c r="X906" s="16"/>
      <c r="Y906" s="16"/>
      <c r="Z906" s="24"/>
      <c r="AA906" s="16"/>
      <c r="AB906" s="16"/>
      <c r="AC906" s="16"/>
    </row>
    <row r="907">
      <c r="A907" s="16"/>
      <c r="B907" s="16"/>
      <c r="C907" s="16"/>
      <c r="D907" s="16"/>
      <c r="E907" s="16"/>
      <c r="F907" s="18"/>
      <c r="G907" s="16"/>
      <c r="H907" s="16"/>
      <c r="I907" s="16"/>
      <c r="J907" s="16"/>
      <c r="K907" s="16"/>
      <c r="L907" s="16"/>
      <c r="M907" s="16"/>
      <c r="N907" s="16"/>
      <c r="O907" s="20"/>
      <c r="P907" s="20"/>
      <c r="Q907" s="20"/>
      <c r="R907" s="21"/>
      <c r="S907" s="20"/>
      <c r="T907" s="22"/>
      <c r="U907" s="22"/>
      <c r="V907" s="23"/>
      <c r="W907" s="23"/>
      <c r="X907" s="16"/>
      <c r="Y907" s="16"/>
      <c r="Z907" s="24"/>
      <c r="AA907" s="16"/>
      <c r="AB907" s="16"/>
      <c r="AC907" s="16"/>
    </row>
    <row r="908">
      <c r="A908" s="16"/>
      <c r="B908" s="16"/>
      <c r="C908" s="16"/>
      <c r="D908" s="16"/>
      <c r="E908" s="16"/>
      <c r="F908" s="18"/>
      <c r="G908" s="16"/>
      <c r="H908" s="16"/>
      <c r="I908" s="16"/>
      <c r="J908" s="16"/>
      <c r="K908" s="16"/>
      <c r="L908" s="16"/>
      <c r="M908" s="16"/>
      <c r="N908" s="16"/>
      <c r="O908" s="20"/>
      <c r="P908" s="20"/>
      <c r="Q908" s="20"/>
      <c r="R908" s="21"/>
      <c r="S908" s="20"/>
      <c r="T908" s="22"/>
      <c r="U908" s="22"/>
      <c r="V908" s="23"/>
      <c r="W908" s="23"/>
      <c r="X908" s="16"/>
      <c r="Y908" s="16"/>
      <c r="Z908" s="24"/>
      <c r="AA908" s="16"/>
      <c r="AB908" s="16"/>
      <c r="AC908" s="16"/>
    </row>
    <row r="909">
      <c r="A909" s="16"/>
      <c r="B909" s="16"/>
      <c r="C909" s="16"/>
      <c r="D909" s="16"/>
      <c r="E909" s="16"/>
      <c r="F909" s="18"/>
      <c r="G909" s="16"/>
      <c r="H909" s="16"/>
      <c r="I909" s="16"/>
      <c r="J909" s="16"/>
      <c r="K909" s="16"/>
      <c r="L909" s="16"/>
      <c r="M909" s="16"/>
      <c r="N909" s="16"/>
      <c r="O909" s="20"/>
      <c r="P909" s="20"/>
      <c r="Q909" s="20"/>
      <c r="R909" s="21"/>
      <c r="S909" s="20"/>
      <c r="T909" s="22"/>
      <c r="U909" s="22"/>
      <c r="V909" s="23"/>
      <c r="W909" s="23"/>
      <c r="X909" s="16"/>
      <c r="Y909" s="16"/>
      <c r="Z909" s="24"/>
      <c r="AA909" s="16"/>
      <c r="AB909" s="16"/>
      <c r="AC909" s="16"/>
    </row>
    <row r="910">
      <c r="A910" s="16"/>
      <c r="B910" s="16"/>
      <c r="C910" s="16"/>
      <c r="D910" s="16"/>
      <c r="E910" s="16"/>
      <c r="F910" s="18"/>
      <c r="G910" s="16"/>
      <c r="H910" s="16"/>
      <c r="I910" s="16"/>
      <c r="J910" s="16"/>
      <c r="K910" s="16"/>
      <c r="L910" s="16"/>
      <c r="M910" s="16"/>
      <c r="N910" s="16"/>
      <c r="O910" s="20"/>
      <c r="P910" s="20"/>
      <c r="Q910" s="20"/>
      <c r="R910" s="21"/>
      <c r="S910" s="20"/>
      <c r="T910" s="22"/>
      <c r="U910" s="22"/>
      <c r="V910" s="23"/>
      <c r="W910" s="23"/>
      <c r="X910" s="16"/>
      <c r="Y910" s="16"/>
      <c r="Z910" s="24"/>
      <c r="AA910" s="16"/>
      <c r="AB910" s="16"/>
      <c r="AC910" s="16"/>
    </row>
    <row r="911">
      <c r="A911" s="16"/>
      <c r="B911" s="16"/>
      <c r="C911" s="16"/>
      <c r="D911" s="16"/>
      <c r="E911" s="16"/>
      <c r="F911" s="18"/>
      <c r="G911" s="16"/>
      <c r="H911" s="16"/>
      <c r="I911" s="16"/>
      <c r="J911" s="16"/>
      <c r="K911" s="16"/>
      <c r="L911" s="16"/>
      <c r="M911" s="16"/>
      <c r="N911" s="16"/>
      <c r="O911" s="20"/>
      <c r="P911" s="20"/>
      <c r="Q911" s="20"/>
      <c r="R911" s="21"/>
      <c r="S911" s="20"/>
      <c r="T911" s="22"/>
      <c r="U911" s="22"/>
      <c r="V911" s="23"/>
      <c r="W911" s="23"/>
      <c r="X911" s="16"/>
      <c r="Y911" s="16"/>
      <c r="Z911" s="24"/>
      <c r="AA911" s="16"/>
      <c r="AB911" s="16"/>
      <c r="AC911" s="16"/>
    </row>
    <row r="912">
      <c r="A912" s="16"/>
      <c r="B912" s="16"/>
      <c r="C912" s="16"/>
      <c r="D912" s="16"/>
      <c r="E912" s="16"/>
      <c r="F912" s="18"/>
      <c r="G912" s="16"/>
      <c r="H912" s="16"/>
      <c r="I912" s="16"/>
      <c r="J912" s="16"/>
      <c r="K912" s="16"/>
      <c r="L912" s="16"/>
      <c r="M912" s="16"/>
      <c r="N912" s="16"/>
      <c r="O912" s="20"/>
      <c r="P912" s="20"/>
      <c r="Q912" s="20"/>
      <c r="R912" s="21"/>
      <c r="S912" s="20"/>
      <c r="T912" s="22"/>
      <c r="U912" s="22"/>
      <c r="V912" s="23"/>
      <c r="W912" s="23"/>
      <c r="X912" s="16"/>
      <c r="Y912" s="16"/>
      <c r="Z912" s="24"/>
      <c r="AA912" s="16"/>
      <c r="AB912" s="16"/>
      <c r="AC912" s="16"/>
    </row>
    <row r="913">
      <c r="A913" s="16"/>
      <c r="B913" s="16"/>
      <c r="C913" s="16"/>
      <c r="D913" s="16"/>
      <c r="E913" s="16"/>
      <c r="F913" s="18"/>
      <c r="G913" s="16"/>
      <c r="H913" s="16"/>
      <c r="I913" s="16"/>
      <c r="J913" s="16"/>
      <c r="K913" s="16"/>
      <c r="L913" s="16"/>
      <c r="M913" s="16"/>
      <c r="N913" s="16"/>
      <c r="O913" s="20"/>
      <c r="P913" s="20"/>
      <c r="Q913" s="20"/>
      <c r="R913" s="21"/>
      <c r="S913" s="20"/>
      <c r="T913" s="22"/>
      <c r="U913" s="22"/>
      <c r="V913" s="23"/>
      <c r="W913" s="23"/>
      <c r="X913" s="16"/>
      <c r="Y913" s="16"/>
      <c r="Z913" s="24"/>
      <c r="AA913" s="16"/>
      <c r="AB913" s="16"/>
      <c r="AC913" s="16"/>
    </row>
    <row r="914">
      <c r="A914" s="16"/>
      <c r="B914" s="16"/>
      <c r="C914" s="16"/>
      <c r="D914" s="16"/>
      <c r="E914" s="16"/>
      <c r="F914" s="18"/>
      <c r="G914" s="16"/>
      <c r="H914" s="16"/>
      <c r="I914" s="16"/>
      <c r="J914" s="16"/>
      <c r="K914" s="16"/>
      <c r="L914" s="16"/>
      <c r="M914" s="16"/>
      <c r="N914" s="16"/>
      <c r="O914" s="20"/>
      <c r="P914" s="20"/>
      <c r="Q914" s="20"/>
      <c r="R914" s="21"/>
      <c r="S914" s="20"/>
      <c r="T914" s="22"/>
      <c r="U914" s="22"/>
      <c r="V914" s="23"/>
      <c r="W914" s="23"/>
      <c r="X914" s="16"/>
      <c r="Y914" s="16"/>
      <c r="Z914" s="24"/>
      <c r="AA914" s="16"/>
      <c r="AB914" s="16"/>
      <c r="AC914" s="16"/>
    </row>
    <row r="915">
      <c r="A915" s="16"/>
      <c r="B915" s="16"/>
      <c r="C915" s="16"/>
      <c r="D915" s="16"/>
      <c r="E915" s="16"/>
      <c r="F915" s="18"/>
      <c r="G915" s="16"/>
      <c r="H915" s="16"/>
      <c r="I915" s="16"/>
      <c r="J915" s="16"/>
      <c r="K915" s="16"/>
      <c r="L915" s="16"/>
      <c r="M915" s="16"/>
      <c r="N915" s="16"/>
      <c r="O915" s="20"/>
      <c r="P915" s="20"/>
      <c r="Q915" s="20"/>
      <c r="R915" s="21"/>
      <c r="S915" s="20"/>
      <c r="T915" s="22"/>
      <c r="U915" s="22"/>
      <c r="V915" s="23"/>
      <c r="W915" s="23"/>
      <c r="X915" s="16"/>
      <c r="Y915" s="16"/>
      <c r="Z915" s="24"/>
      <c r="AA915" s="16"/>
      <c r="AB915" s="16"/>
      <c r="AC915" s="16"/>
    </row>
    <row r="916">
      <c r="A916" s="16"/>
      <c r="B916" s="16"/>
      <c r="C916" s="16"/>
      <c r="D916" s="16"/>
      <c r="E916" s="16"/>
      <c r="F916" s="18"/>
      <c r="G916" s="16"/>
      <c r="H916" s="16"/>
      <c r="I916" s="16"/>
      <c r="J916" s="16"/>
      <c r="K916" s="16"/>
      <c r="L916" s="16"/>
      <c r="M916" s="16"/>
      <c r="N916" s="16"/>
      <c r="O916" s="20"/>
      <c r="P916" s="20"/>
      <c r="Q916" s="20"/>
      <c r="R916" s="21"/>
      <c r="S916" s="20"/>
      <c r="T916" s="22"/>
      <c r="U916" s="22"/>
      <c r="V916" s="23"/>
      <c r="W916" s="23"/>
      <c r="X916" s="16"/>
      <c r="Y916" s="16"/>
      <c r="Z916" s="24"/>
      <c r="AA916" s="16"/>
      <c r="AB916" s="16"/>
      <c r="AC916" s="16"/>
    </row>
    <row r="917">
      <c r="A917" s="16"/>
      <c r="B917" s="16"/>
      <c r="C917" s="16"/>
      <c r="D917" s="16"/>
      <c r="E917" s="16"/>
      <c r="F917" s="18"/>
      <c r="G917" s="16"/>
      <c r="H917" s="16"/>
      <c r="I917" s="16"/>
      <c r="J917" s="16"/>
      <c r="K917" s="16"/>
      <c r="L917" s="16"/>
      <c r="M917" s="16"/>
      <c r="N917" s="16"/>
      <c r="O917" s="20"/>
      <c r="P917" s="20"/>
      <c r="Q917" s="20"/>
      <c r="R917" s="21"/>
      <c r="S917" s="20"/>
      <c r="T917" s="22"/>
      <c r="U917" s="22"/>
      <c r="V917" s="23"/>
      <c r="W917" s="23"/>
      <c r="X917" s="16"/>
      <c r="Y917" s="16"/>
      <c r="Z917" s="24"/>
      <c r="AA917" s="16"/>
      <c r="AB917" s="16"/>
      <c r="AC917" s="16"/>
    </row>
    <row r="918">
      <c r="A918" s="16"/>
      <c r="B918" s="16"/>
      <c r="C918" s="16"/>
      <c r="D918" s="16"/>
      <c r="E918" s="16"/>
      <c r="F918" s="18"/>
      <c r="G918" s="16"/>
      <c r="H918" s="16"/>
      <c r="I918" s="16"/>
      <c r="J918" s="16"/>
      <c r="K918" s="16"/>
      <c r="L918" s="16"/>
      <c r="M918" s="16"/>
      <c r="N918" s="16"/>
      <c r="O918" s="20"/>
      <c r="P918" s="20"/>
      <c r="Q918" s="20"/>
      <c r="R918" s="21"/>
      <c r="S918" s="20"/>
      <c r="T918" s="22"/>
      <c r="U918" s="22"/>
      <c r="V918" s="23"/>
      <c r="W918" s="23"/>
      <c r="X918" s="16"/>
      <c r="Y918" s="16"/>
      <c r="Z918" s="24"/>
      <c r="AA918" s="16"/>
      <c r="AB918" s="16"/>
      <c r="AC918" s="16"/>
    </row>
    <row r="919">
      <c r="A919" s="16"/>
      <c r="B919" s="16"/>
      <c r="C919" s="16"/>
      <c r="D919" s="16"/>
      <c r="E919" s="16"/>
      <c r="F919" s="18"/>
      <c r="G919" s="16"/>
      <c r="H919" s="16"/>
      <c r="I919" s="16"/>
      <c r="J919" s="16"/>
      <c r="K919" s="16"/>
      <c r="L919" s="16"/>
      <c r="M919" s="16"/>
      <c r="N919" s="16"/>
      <c r="O919" s="20"/>
      <c r="P919" s="20"/>
      <c r="Q919" s="20"/>
      <c r="R919" s="21"/>
      <c r="S919" s="20"/>
      <c r="T919" s="22"/>
      <c r="U919" s="22"/>
      <c r="V919" s="23"/>
      <c r="W919" s="23"/>
      <c r="X919" s="16"/>
      <c r="Y919" s="16"/>
      <c r="Z919" s="24"/>
      <c r="AA919" s="16"/>
      <c r="AB919" s="16"/>
      <c r="AC919" s="16"/>
    </row>
    <row r="920">
      <c r="A920" s="16"/>
      <c r="B920" s="16"/>
      <c r="C920" s="16"/>
      <c r="D920" s="16"/>
      <c r="E920" s="16"/>
      <c r="F920" s="18"/>
      <c r="G920" s="16"/>
      <c r="H920" s="16"/>
      <c r="I920" s="16"/>
      <c r="J920" s="16"/>
      <c r="K920" s="16"/>
      <c r="L920" s="16"/>
      <c r="M920" s="16"/>
      <c r="N920" s="16"/>
      <c r="O920" s="20"/>
      <c r="P920" s="20"/>
      <c r="Q920" s="20"/>
      <c r="R920" s="21"/>
      <c r="S920" s="20"/>
      <c r="T920" s="22"/>
      <c r="U920" s="22"/>
      <c r="V920" s="23"/>
      <c r="W920" s="23"/>
      <c r="X920" s="16"/>
      <c r="Y920" s="16"/>
      <c r="Z920" s="24"/>
      <c r="AA920" s="16"/>
      <c r="AB920" s="16"/>
      <c r="AC920" s="16"/>
    </row>
    <row r="921">
      <c r="A921" s="16"/>
      <c r="B921" s="16"/>
      <c r="C921" s="16"/>
      <c r="D921" s="16"/>
      <c r="E921" s="16"/>
      <c r="F921" s="18"/>
      <c r="G921" s="16"/>
      <c r="H921" s="16"/>
      <c r="I921" s="16"/>
      <c r="J921" s="16"/>
      <c r="K921" s="16"/>
      <c r="L921" s="16"/>
      <c r="M921" s="16"/>
      <c r="N921" s="16"/>
      <c r="O921" s="20"/>
      <c r="P921" s="20"/>
      <c r="Q921" s="20"/>
      <c r="R921" s="21"/>
      <c r="S921" s="20"/>
      <c r="T921" s="22"/>
      <c r="U921" s="22"/>
      <c r="V921" s="23"/>
      <c r="W921" s="23"/>
      <c r="X921" s="16"/>
      <c r="Y921" s="16"/>
      <c r="Z921" s="24"/>
      <c r="AA921" s="16"/>
      <c r="AB921" s="16"/>
      <c r="AC921" s="16"/>
    </row>
    <row r="922">
      <c r="A922" s="16"/>
      <c r="B922" s="16"/>
      <c r="C922" s="16"/>
      <c r="D922" s="16"/>
      <c r="E922" s="16"/>
      <c r="F922" s="18"/>
      <c r="G922" s="16"/>
      <c r="H922" s="16"/>
      <c r="I922" s="16"/>
      <c r="J922" s="16"/>
      <c r="K922" s="16"/>
      <c r="L922" s="16"/>
      <c r="M922" s="16"/>
      <c r="N922" s="16"/>
      <c r="O922" s="20"/>
      <c r="P922" s="20"/>
      <c r="Q922" s="20"/>
      <c r="R922" s="21"/>
      <c r="S922" s="20"/>
      <c r="T922" s="22"/>
      <c r="U922" s="22"/>
      <c r="V922" s="23"/>
      <c r="W922" s="23"/>
      <c r="X922" s="16"/>
      <c r="Y922" s="16"/>
      <c r="Z922" s="24"/>
      <c r="AA922" s="16"/>
      <c r="AB922" s="16"/>
      <c r="AC922" s="16"/>
    </row>
    <row r="923">
      <c r="A923" s="16"/>
      <c r="B923" s="16"/>
      <c r="C923" s="16"/>
      <c r="D923" s="16"/>
      <c r="E923" s="16"/>
      <c r="F923" s="18"/>
      <c r="G923" s="16"/>
      <c r="H923" s="16"/>
      <c r="I923" s="16"/>
      <c r="J923" s="16"/>
      <c r="K923" s="16"/>
      <c r="L923" s="16"/>
      <c r="M923" s="16"/>
      <c r="N923" s="16"/>
      <c r="O923" s="20"/>
      <c r="P923" s="20"/>
      <c r="Q923" s="20"/>
      <c r="R923" s="21"/>
      <c r="S923" s="20"/>
      <c r="T923" s="22"/>
      <c r="U923" s="22"/>
      <c r="V923" s="23"/>
      <c r="W923" s="23"/>
      <c r="X923" s="16"/>
      <c r="Y923" s="16"/>
      <c r="Z923" s="24"/>
      <c r="AA923" s="16"/>
      <c r="AB923" s="16"/>
      <c r="AC923" s="16"/>
    </row>
    <row r="924">
      <c r="A924" s="16"/>
      <c r="B924" s="16"/>
      <c r="C924" s="16"/>
      <c r="D924" s="16"/>
      <c r="E924" s="16"/>
      <c r="F924" s="18"/>
      <c r="G924" s="16"/>
      <c r="H924" s="16"/>
      <c r="I924" s="16"/>
      <c r="J924" s="16"/>
      <c r="K924" s="16"/>
      <c r="L924" s="16"/>
      <c r="M924" s="16"/>
      <c r="N924" s="16"/>
      <c r="O924" s="20"/>
      <c r="P924" s="20"/>
      <c r="Q924" s="20"/>
      <c r="R924" s="21"/>
      <c r="S924" s="20"/>
      <c r="T924" s="22"/>
      <c r="U924" s="22"/>
      <c r="V924" s="23"/>
      <c r="W924" s="23"/>
      <c r="X924" s="16"/>
      <c r="Y924" s="16"/>
      <c r="Z924" s="24"/>
      <c r="AA924" s="16"/>
      <c r="AB924" s="16"/>
      <c r="AC924" s="16"/>
    </row>
    <row r="925">
      <c r="A925" s="16"/>
      <c r="B925" s="16"/>
      <c r="C925" s="16"/>
      <c r="D925" s="16"/>
      <c r="E925" s="16"/>
      <c r="F925" s="18"/>
      <c r="G925" s="16"/>
      <c r="H925" s="16"/>
      <c r="I925" s="16"/>
      <c r="J925" s="16"/>
      <c r="K925" s="16"/>
      <c r="L925" s="16"/>
      <c r="M925" s="16"/>
      <c r="N925" s="16"/>
      <c r="O925" s="20"/>
      <c r="P925" s="20"/>
      <c r="Q925" s="20"/>
      <c r="R925" s="21"/>
      <c r="S925" s="20"/>
      <c r="T925" s="22"/>
      <c r="U925" s="22"/>
      <c r="V925" s="23"/>
      <c r="W925" s="23"/>
      <c r="X925" s="16"/>
      <c r="Y925" s="16"/>
      <c r="Z925" s="24"/>
      <c r="AA925" s="16"/>
      <c r="AB925" s="16"/>
      <c r="AC925" s="16"/>
    </row>
    <row r="926">
      <c r="A926" s="16"/>
      <c r="B926" s="16"/>
      <c r="C926" s="16"/>
      <c r="D926" s="16"/>
      <c r="E926" s="16"/>
      <c r="F926" s="18"/>
      <c r="G926" s="16"/>
      <c r="H926" s="16"/>
      <c r="I926" s="16"/>
      <c r="J926" s="16"/>
      <c r="K926" s="16"/>
      <c r="L926" s="16"/>
      <c r="M926" s="16"/>
      <c r="N926" s="16"/>
      <c r="O926" s="20"/>
      <c r="P926" s="20"/>
      <c r="Q926" s="20"/>
      <c r="R926" s="21"/>
      <c r="S926" s="20"/>
      <c r="T926" s="22"/>
      <c r="U926" s="22"/>
      <c r="V926" s="23"/>
      <c r="W926" s="23"/>
      <c r="X926" s="16"/>
      <c r="Y926" s="16"/>
      <c r="Z926" s="24"/>
      <c r="AA926" s="16"/>
      <c r="AB926" s="16"/>
      <c r="AC926" s="16"/>
    </row>
    <row r="927">
      <c r="A927" s="16"/>
      <c r="B927" s="16"/>
      <c r="C927" s="16"/>
      <c r="D927" s="16"/>
      <c r="E927" s="16"/>
      <c r="F927" s="18"/>
      <c r="G927" s="16"/>
      <c r="H927" s="16"/>
      <c r="I927" s="16"/>
      <c r="J927" s="16"/>
      <c r="K927" s="16"/>
      <c r="L927" s="16"/>
      <c r="M927" s="16"/>
      <c r="N927" s="16"/>
      <c r="O927" s="20"/>
      <c r="P927" s="20"/>
      <c r="Q927" s="20"/>
      <c r="R927" s="21"/>
      <c r="S927" s="20"/>
      <c r="T927" s="22"/>
      <c r="U927" s="22"/>
      <c r="V927" s="23"/>
      <c r="W927" s="23"/>
      <c r="X927" s="16"/>
      <c r="Y927" s="16"/>
      <c r="Z927" s="24"/>
      <c r="AA927" s="16"/>
      <c r="AB927" s="16"/>
      <c r="AC927" s="16"/>
    </row>
    <row r="928">
      <c r="A928" s="16"/>
      <c r="B928" s="16"/>
      <c r="C928" s="16"/>
      <c r="D928" s="16"/>
      <c r="E928" s="16"/>
      <c r="F928" s="18"/>
      <c r="G928" s="16"/>
      <c r="H928" s="16"/>
      <c r="I928" s="16"/>
      <c r="J928" s="16"/>
      <c r="K928" s="16"/>
      <c r="L928" s="16"/>
      <c r="M928" s="16"/>
      <c r="N928" s="16"/>
      <c r="O928" s="20"/>
      <c r="P928" s="20"/>
      <c r="Q928" s="20"/>
      <c r="R928" s="21"/>
      <c r="S928" s="20"/>
      <c r="T928" s="22"/>
      <c r="U928" s="22"/>
      <c r="V928" s="23"/>
      <c r="W928" s="23"/>
      <c r="X928" s="16"/>
      <c r="Y928" s="16"/>
      <c r="Z928" s="24"/>
      <c r="AA928" s="16"/>
      <c r="AB928" s="16"/>
      <c r="AC928" s="16"/>
    </row>
    <row r="929">
      <c r="A929" s="16"/>
      <c r="B929" s="16"/>
      <c r="C929" s="16"/>
      <c r="D929" s="16"/>
      <c r="E929" s="16"/>
      <c r="F929" s="18"/>
      <c r="G929" s="16"/>
      <c r="H929" s="16"/>
      <c r="I929" s="16"/>
      <c r="J929" s="16"/>
      <c r="K929" s="16"/>
      <c r="L929" s="16"/>
      <c r="M929" s="16"/>
      <c r="N929" s="16"/>
      <c r="O929" s="20"/>
      <c r="P929" s="20"/>
      <c r="Q929" s="20"/>
      <c r="R929" s="21"/>
      <c r="S929" s="20"/>
      <c r="T929" s="22"/>
      <c r="U929" s="22"/>
      <c r="V929" s="23"/>
      <c r="W929" s="23"/>
      <c r="X929" s="16"/>
      <c r="Y929" s="16"/>
      <c r="Z929" s="24"/>
      <c r="AA929" s="16"/>
      <c r="AB929" s="16"/>
      <c r="AC929" s="16"/>
    </row>
    <row r="930">
      <c r="A930" s="16"/>
      <c r="B930" s="16"/>
      <c r="C930" s="16"/>
      <c r="D930" s="16"/>
      <c r="E930" s="16"/>
      <c r="F930" s="18"/>
      <c r="G930" s="16"/>
      <c r="H930" s="16"/>
      <c r="I930" s="16"/>
      <c r="J930" s="16"/>
      <c r="K930" s="16"/>
      <c r="L930" s="16"/>
      <c r="M930" s="16"/>
      <c r="N930" s="16"/>
      <c r="O930" s="20"/>
      <c r="P930" s="20"/>
      <c r="Q930" s="20"/>
      <c r="R930" s="21"/>
      <c r="S930" s="20"/>
      <c r="T930" s="22"/>
      <c r="U930" s="22"/>
      <c r="V930" s="23"/>
      <c r="W930" s="23"/>
      <c r="X930" s="16"/>
      <c r="Y930" s="16"/>
      <c r="Z930" s="24"/>
      <c r="AA930" s="16"/>
      <c r="AB930" s="16"/>
      <c r="AC930" s="16"/>
    </row>
    <row r="931">
      <c r="A931" s="16"/>
      <c r="B931" s="16"/>
      <c r="C931" s="16"/>
      <c r="D931" s="16"/>
      <c r="E931" s="16"/>
      <c r="F931" s="18"/>
      <c r="G931" s="16"/>
      <c r="H931" s="16"/>
      <c r="I931" s="16"/>
      <c r="J931" s="16"/>
      <c r="K931" s="16"/>
      <c r="L931" s="16"/>
      <c r="M931" s="16"/>
      <c r="N931" s="16"/>
      <c r="O931" s="20"/>
      <c r="P931" s="20"/>
      <c r="Q931" s="20"/>
      <c r="R931" s="21"/>
      <c r="S931" s="20"/>
      <c r="T931" s="22"/>
      <c r="U931" s="22"/>
      <c r="V931" s="23"/>
      <c r="W931" s="23"/>
      <c r="X931" s="16"/>
      <c r="Y931" s="16"/>
      <c r="Z931" s="24"/>
      <c r="AA931" s="16"/>
      <c r="AB931" s="16"/>
      <c r="AC931" s="16"/>
    </row>
    <row r="932">
      <c r="A932" s="16"/>
      <c r="B932" s="16"/>
      <c r="C932" s="16"/>
      <c r="D932" s="16"/>
      <c r="E932" s="16"/>
      <c r="F932" s="18"/>
      <c r="G932" s="16"/>
      <c r="H932" s="16"/>
      <c r="I932" s="16"/>
      <c r="J932" s="16"/>
      <c r="K932" s="16"/>
      <c r="L932" s="16"/>
      <c r="M932" s="16"/>
      <c r="N932" s="16"/>
      <c r="O932" s="20"/>
      <c r="P932" s="20"/>
      <c r="Q932" s="20"/>
      <c r="R932" s="21"/>
      <c r="S932" s="20"/>
      <c r="T932" s="22"/>
      <c r="U932" s="22"/>
      <c r="V932" s="23"/>
      <c r="W932" s="23"/>
      <c r="X932" s="16"/>
      <c r="Y932" s="16"/>
      <c r="Z932" s="24"/>
      <c r="AA932" s="16"/>
      <c r="AB932" s="16"/>
      <c r="AC932" s="16"/>
    </row>
    <row r="933">
      <c r="A933" s="16"/>
      <c r="B933" s="16"/>
      <c r="C933" s="16"/>
      <c r="D933" s="16"/>
      <c r="E933" s="16"/>
      <c r="F933" s="18"/>
      <c r="G933" s="16"/>
      <c r="H933" s="16"/>
      <c r="I933" s="16"/>
      <c r="J933" s="16"/>
      <c r="K933" s="16"/>
      <c r="L933" s="16"/>
      <c r="M933" s="16"/>
      <c r="N933" s="16"/>
      <c r="O933" s="20"/>
      <c r="P933" s="20"/>
      <c r="Q933" s="20"/>
      <c r="R933" s="21"/>
      <c r="S933" s="20"/>
      <c r="T933" s="22"/>
      <c r="U933" s="22"/>
      <c r="V933" s="23"/>
      <c r="W933" s="23"/>
      <c r="X933" s="16"/>
      <c r="Y933" s="16"/>
      <c r="Z933" s="24"/>
      <c r="AA933" s="16"/>
      <c r="AB933" s="16"/>
      <c r="AC933" s="16"/>
    </row>
    <row r="934">
      <c r="A934" s="16"/>
      <c r="B934" s="16"/>
      <c r="C934" s="16"/>
      <c r="D934" s="16"/>
      <c r="E934" s="16"/>
      <c r="F934" s="18"/>
      <c r="G934" s="16"/>
      <c r="H934" s="16"/>
      <c r="I934" s="16"/>
      <c r="J934" s="16"/>
      <c r="K934" s="16"/>
      <c r="L934" s="16"/>
      <c r="M934" s="16"/>
      <c r="N934" s="16"/>
      <c r="O934" s="20"/>
      <c r="P934" s="20"/>
      <c r="Q934" s="20"/>
      <c r="R934" s="21"/>
      <c r="S934" s="20"/>
      <c r="T934" s="22"/>
      <c r="U934" s="22"/>
      <c r="V934" s="23"/>
      <c r="W934" s="23"/>
      <c r="X934" s="16"/>
      <c r="Y934" s="16"/>
      <c r="Z934" s="24"/>
      <c r="AA934" s="16"/>
      <c r="AB934" s="16"/>
      <c r="AC934" s="16"/>
    </row>
    <row r="935">
      <c r="A935" s="16"/>
      <c r="B935" s="16"/>
      <c r="C935" s="16"/>
      <c r="D935" s="16"/>
      <c r="E935" s="16"/>
      <c r="F935" s="18"/>
      <c r="G935" s="16"/>
      <c r="H935" s="16"/>
      <c r="I935" s="16"/>
      <c r="J935" s="16"/>
      <c r="K935" s="16"/>
      <c r="L935" s="16"/>
      <c r="M935" s="16"/>
      <c r="N935" s="16"/>
      <c r="O935" s="20"/>
      <c r="P935" s="20"/>
      <c r="Q935" s="20"/>
      <c r="R935" s="21"/>
      <c r="S935" s="20"/>
      <c r="T935" s="22"/>
      <c r="U935" s="22"/>
      <c r="V935" s="23"/>
      <c r="W935" s="23"/>
      <c r="X935" s="16"/>
      <c r="Y935" s="16"/>
      <c r="Z935" s="24"/>
      <c r="AA935" s="16"/>
      <c r="AB935" s="16"/>
      <c r="AC935" s="16"/>
    </row>
    <row r="936">
      <c r="A936" s="16"/>
      <c r="B936" s="16"/>
      <c r="C936" s="16"/>
      <c r="D936" s="16"/>
      <c r="E936" s="16"/>
      <c r="F936" s="18"/>
      <c r="G936" s="16"/>
      <c r="H936" s="16"/>
      <c r="I936" s="16"/>
      <c r="J936" s="16"/>
      <c r="K936" s="16"/>
      <c r="L936" s="16"/>
      <c r="M936" s="16"/>
      <c r="N936" s="16"/>
      <c r="O936" s="20"/>
      <c r="P936" s="20"/>
      <c r="Q936" s="20"/>
      <c r="R936" s="21"/>
      <c r="S936" s="20"/>
      <c r="T936" s="22"/>
      <c r="U936" s="22"/>
      <c r="V936" s="23"/>
      <c r="W936" s="23"/>
      <c r="X936" s="16"/>
      <c r="Y936" s="16"/>
      <c r="Z936" s="24"/>
      <c r="AA936" s="16"/>
      <c r="AB936" s="16"/>
      <c r="AC936" s="16"/>
    </row>
    <row r="937">
      <c r="A937" s="16"/>
      <c r="B937" s="16"/>
      <c r="C937" s="16"/>
      <c r="D937" s="16"/>
      <c r="E937" s="16"/>
      <c r="F937" s="18"/>
      <c r="G937" s="16"/>
      <c r="H937" s="16"/>
      <c r="I937" s="16"/>
      <c r="J937" s="16"/>
      <c r="K937" s="16"/>
      <c r="L937" s="16"/>
      <c r="M937" s="16"/>
      <c r="N937" s="16"/>
      <c r="O937" s="20"/>
      <c r="P937" s="20"/>
      <c r="Q937" s="20"/>
      <c r="R937" s="21"/>
      <c r="S937" s="20"/>
      <c r="T937" s="22"/>
      <c r="U937" s="22"/>
      <c r="V937" s="23"/>
      <c r="W937" s="23"/>
      <c r="X937" s="16"/>
      <c r="Y937" s="16"/>
      <c r="Z937" s="24"/>
      <c r="AA937" s="16"/>
      <c r="AB937" s="16"/>
      <c r="AC937" s="16"/>
    </row>
    <row r="938">
      <c r="A938" s="16"/>
      <c r="B938" s="16"/>
      <c r="C938" s="16"/>
      <c r="D938" s="16"/>
      <c r="E938" s="16"/>
      <c r="F938" s="18"/>
      <c r="G938" s="16"/>
      <c r="H938" s="16"/>
      <c r="I938" s="16"/>
      <c r="J938" s="16"/>
      <c r="K938" s="16"/>
      <c r="L938" s="16"/>
      <c r="M938" s="16"/>
      <c r="N938" s="16"/>
      <c r="O938" s="20"/>
      <c r="P938" s="20"/>
      <c r="Q938" s="20"/>
      <c r="R938" s="21"/>
      <c r="S938" s="20"/>
      <c r="T938" s="22"/>
      <c r="U938" s="22"/>
      <c r="V938" s="23"/>
      <c r="W938" s="23"/>
      <c r="X938" s="16"/>
      <c r="Y938" s="16"/>
      <c r="Z938" s="24"/>
      <c r="AA938" s="16"/>
      <c r="AB938" s="16"/>
      <c r="AC938" s="16"/>
    </row>
    <row r="939">
      <c r="A939" s="16"/>
      <c r="B939" s="16"/>
      <c r="C939" s="16"/>
      <c r="D939" s="16"/>
      <c r="E939" s="16"/>
      <c r="F939" s="18"/>
      <c r="G939" s="16"/>
      <c r="H939" s="16"/>
      <c r="I939" s="16"/>
      <c r="J939" s="16"/>
      <c r="K939" s="16"/>
      <c r="L939" s="16"/>
      <c r="M939" s="16"/>
      <c r="N939" s="16"/>
      <c r="O939" s="20"/>
      <c r="P939" s="20"/>
      <c r="Q939" s="20"/>
      <c r="R939" s="21"/>
      <c r="S939" s="20"/>
      <c r="T939" s="22"/>
      <c r="U939" s="22"/>
      <c r="V939" s="23"/>
      <c r="W939" s="23"/>
      <c r="X939" s="16"/>
      <c r="Y939" s="16"/>
      <c r="Z939" s="24"/>
      <c r="AA939" s="16"/>
      <c r="AB939" s="16"/>
      <c r="AC939" s="16"/>
    </row>
    <row r="940">
      <c r="A940" s="16"/>
      <c r="B940" s="16"/>
      <c r="C940" s="16"/>
      <c r="D940" s="16"/>
      <c r="E940" s="16"/>
      <c r="F940" s="18"/>
      <c r="G940" s="16"/>
      <c r="H940" s="16"/>
      <c r="I940" s="16"/>
      <c r="J940" s="16"/>
      <c r="K940" s="16"/>
      <c r="L940" s="16"/>
      <c r="M940" s="16"/>
      <c r="N940" s="16"/>
      <c r="O940" s="20"/>
      <c r="P940" s="20"/>
      <c r="Q940" s="20"/>
      <c r="R940" s="21"/>
      <c r="S940" s="20"/>
      <c r="T940" s="22"/>
      <c r="U940" s="22"/>
      <c r="V940" s="23"/>
      <c r="W940" s="23"/>
      <c r="X940" s="16"/>
      <c r="Y940" s="16"/>
      <c r="Z940" s="24"/>
      <c r="AA940" s="16"/>
      <c r="AB940" s="16"/>
      <c r="AC940" s="16"/>
    </row>
    <row r="941">
      <c r="A941" s="16"/>
      <c r="B941" s="16"/>
      <c r="C941" s="16"/>
      <c r="D941" s="16"/>
      <c r="E941" s="16"/>
      <c r="F941" s="18"/>
      <c r="G941" s="16"/>
      <c r="H941" s="16"/>
      <c r="I941" s="16"/>
      <c r="J941" s="16"/>
      <c r="K941" s="16"/>
      <c r="L941" s="16"/>
      <c r="M941" s="16"/>
      <c r="N941" s="16"/>
      <c r="O941" s="20"/>
      <c r="P941" s="20"/>
      <c r="Q941" s="20"/>
      <c r="R941" s="21"/>
      <c r="S941" s="20"/>
      <c r="T941" s="22"/>
      <c r="U941" s="22"/>
      <c r="V941" s="23"/>
      <c r="W941" s="23"/>
      <c r="X941" s="16"/>
      <c r="Y941" s="16"/>
      <c r="Z941" s="24"/>
      <c r="AA941" s="16"/>
      <c r="AB941" s="16"/>
      <c r="AC941" s="16"/>
    </row>
    <row r="942">
      <c r="A942" s="16"/>
      <c r="B942" s="16"/>
      <c r="C942" s="16"/>
      <c r="D942" s="16"/>
      <c r="E942" s="16"/>
      <c r="F942" s="18"/>
      <c r="G942" s="16"/>
      <c r="H942" s="16"/>
      <c r="I942" s="16"/>
      <c r="J942" s="16"/>
      <c r="K942" s="16"/>
      <c r="L942" s="16"/>
      <c r="M942" s="16"/>
      <c r="N942" s="16"/>
      <c r="O942" s="20"/>
      <c r="P942" s="20"/>
      <c r="Q942" s="20"/>
      <c r="R942" s="21"/>
      <c r="S942" s="20"/>
      <c r="T942" s="22"/>
      <c r="U942" s="22"/>
      <c r="V942" s="23"/>
      <c r="W942" s="23"/>
      <c r="X942" s="16"/>
      <c r="Y942" s="16"/>
      <c r="Z942" s="24"/>
      <c r="AA942" s="16"/>
      <c r="AB942" s="16"/>
      <c r="AC942" s="16"/>
    </row>
    <row r="943">
      <c r="A943" s="16"/>
      <c r="B943" s="16"/>
      <c r="C943" s="16"/>
      <c r="D943" s="16"/>
      <c r="E943" s="16"/>
      <c r="F943" s="18"/>
      <c r="G943" s="16"/>
      <c r="H943" s="16"/>
      <c r="I943" s="16"/>
      <c r="J943" s="16"/>
      <c r="K943" s="16"/>
      <c r="L943" s="16"/>
      <c r="M943" s="16"/>
      <c r="N943" s="16"/>
      <c r="O943" s="20"/>
      <c r="P943" s="20"/>
      <c r="Q943" s="20"/>
      <c r="R943" s="21"/>
      <c r="S943" s="20"/>
      <c r="T943" s="22"/>
      <c r="U943" s="22"/>
      <c r="V943" s="23"/>
      <c r="W943" s="23"/>
      <c r="X943" s="16"/>
      <c r="Y943" s="16"/>
      <c r="Z943" s="24"/>
      <c r="AA943" s="16"/>
      <c r="AB943" s="16"/>
      <c r="AC943" s="16"/>
    </row>
    <row r="944">
      <c r="A944" s="16"/>
      <c r="B944" s="16"/>
      <c r="C944" s="16"/>
      <c r="D944" s="16"/>
      <c r="E944" s="16"/>
      <c r="F944" s="18"/>
      <c r="G944" s="16"/>
      <c r="H944" s="16"/>
      <c r="I944" s="16"/>
      <c r="J944" s="16"/>
      <c r="K944" s="16"/>
      <c r="L944" s="16"/>
      <c r="M944" s="16"/>
      <c r="N944" s="16"/>
      <c r="O944" s="20"/>
      <c r="P944" s="20"/>
      <c r="Q944" s="20"/>
      <c r="R944" s="21"/>
      <c r="S944" s="20"/>
      <c r="T944" s="22"/>
      <c r="U944" s="22"/>
      <c r="V944" s="23"/>
      <c r="W944" s="23"/>
      <c r="X944" s="16"/>
      <c r="Y944" s="16"/>
      <c r="Z944" s="24"/>
      <c r="AA944" s="16"/>
      <c r="AB944" s="16"/>
      <c r="AC944" s="16"/>
    </row>
    <row r="945">
      <c r="A945" s="16"/>
      <c r="B945" s="16"/>
      <c r="C945" s="16"/>
      <c r="D945" s="16"/>
      <c r="E945" s="16"/>
      <c r="F945" s="18"/>
      <c r="G945" s="16"/>
      <c r="H945" s="16"/>
      <c r="I945" s="16"/>
      <c r="J945" s="16"/>
      <c r="K945" s="16"/>
      <c r="L945" s="16"/>
      <c r="M945" s="16"/>
      <c r="N945" s="16"/>
      <c r="O945" s="20"/>
      <c r="P945" s="20"/>
      <c r="Q945" s="20"/>
      <c r="R945" s="21"/>
      <c r="S945" s="20"/>
      <c r="T945" s="22"/>
      <c r="U945" s="22"/>
      <c r="V945" s="23"/>
      <c r="W945" s="23"/>
      <c r="X945" s="16"/>
      <c r="Y945" s="16"/>
      <c r="Z945" s="24"/>
      <c r="AA945" s="16"/>
      <c r="AB945" s="16"/>
      <c r="AC945" s="16"/>
    </row>
    <row r="946">
      <c r="A946" s="16"/>
      <c r="B946" s="16"/>
      <c r="C946" s="16"/>
      <c r="D946" s="16"/>
      <c r="E946" s="16"/>
      <c r="F946" s="18"/>
      <c r="G946" s="16"/>
      <c r="H946" s="16"/>
      <c r="I946" s="16"/>
      <c r="J946" s="16"/>
      <c r="K946" s="16"/>
      <c r="L946" s="16"/>
      <c r="M946" s="16"/>
      <c r="N946" s="16"/>
      <c r="O946" s="20"/>
      <c r="P946" s="20"/>
      <c r="Q946" s="20"/>
      <c r="R946" s="21"/>
      <c r="S946" s="20"/>
      <c r="T946" s="22"/>
      <c r="U946" s="22"/>
      <c r="V946" s="23"/>
      <c r="W946" s="23"/>
      <c r="X946" s="16"/>
      <c r="Y946" s="16"/>
      <c r="Z946" s="24"/>
      <c r="AA946" s="16"/>
      <c r="AB946" s="16"/>
      <c r="AC946" s="16"/>
    </row>
    <row r="947">
      <c r="A947" s="16"/>
      <c r="B947" s="16"/>
      <c r="C947" s="16"/>
      <c r="D947" s="16"/>
      <c r="E947" s="16"/>
      <c r="F947" s="18"/>
      <c r="G947" s="16"/>
      <c r="H947" s="16"/>
      <c r="I947" s="16"/>
      <c r="J947" s="16"/>
      <c r="K947" s="16"/>
      <c r="L947" s="16"/>
      <c r="M947" s="16"/>
      <c r="N947" s="16"/>
      <c r="O947" s="20"/>
      <c r="P947" s="20"/>
      <c r="Q947" s="20"/>
      <c r="R947" s="21"/>
      <c r="S947" s="20"/>
      <c r="T947" s="22"/>
      <c r="U947" s="22"/>
      <c r="V947" s="23"/>
      <c r="W947" s="23"/>
      <c r="X947" s="16"/>
      <c r="Y947" s="16"/>
      <c r="Z947" s="24"/>
      <c r="AA947" s="16"/>
      <c r="AB947" s="16"/>
      <c r="AC947" s="16"/>
    </row>
    <row r="948">
      <c r="A948" s="16"/>
      <c r="B948" s="16"/>
      <c r="C948" s="16"/>
      <c r="D948" s="16"/>
      <c r="E948" s="16"/>
      <c r="F948" s="18"/>
      <c r="G948" s="16"/>
      <c r="H948" s="16"/>
      <c r="I948" s="16"/>
      <c r="J948" s="16"/>
      <c r="K948" s="16"/>
      <c r="L948" s="16"/>
      <c r="M948" s="16"/>
      <c r="N948" s="16"/>
      <c r="O948" s="20"/>
      <c r="P948" s="20"/>
      <c r="Q948" s="20"/>
      <c r="R948" s="21"/>
      <c r="S948" s="20"/>
      <c r="T948" s="22"/>
      <c r="U948" s="22"/>
      <c r="V948" s="23"/>
      <c r="W948" s="23"/>
      <c r="X948" s="16"/>
      <c r="Y948" s="16"/>
      <c r="Z948" s="24"/>
      <c r="AA948" s="16"/>
      <c r="AB948" s="16"/>
      <c r="AC948" s="16"/>
    </row>
    <row r="949">
      <c r="A949" s="16"/>
      <c r="B949" s="16"/>
      <c r="C949" s="16"/>
      <c r="D949" s="16"/>
      <c r="E949" s="16"/>
      <c r="F949" s="18"/>
      <c r="G949" s="16"/>
      <c r="H949" s="16"/>
      <c r="I949" s="16"/>
      <c r="J949" s="16"/>
      <c r="K949" s="16"/>
      <c r="L949" s="16"/>
      <c r="M949" s="16"/>
      <c r="N949" s="16"/>
      <c r="O949" s="20"/>
      <c r="P949" s="20"/>
      <c r="Q949" s="20"/>
      <c r="R949" s="21"/>
      <c r="S949" s="20"/>
      <c r="T949" s="22"/>
      <c r="U949" s="22"/>
      <c r="V949" s="23"/>
      <c r="W949" s="23"/>
      <c r="X949" s="16"/>
      <c r="Y949" s="16"/>
      <c r="Z949" s="24"/>
      <c r="AA949" s="16"/>
      <c r="AB949" s="16"/>
      <c r="AC949" s="16"/>
    </row>
    <row r="950">
      <c r="A950" s="16"/>
      <c r="B950" s="16"/>
      <c r="C950" s="16"/>
      <c r="D950" s="16"/>
      <c r="E950" s="16"/>
      <c r="F950" s="18"/>
      <c r="G950" s="16"/>
      <c r="H950" s="16"/>
      <c r="I950" s="16"/>
      <c r="J950" s="16"/>
      <c r="K950" s="16"/>
      <c r="L950" s="16"/>
      <c r="M950" s="16"/>
      <c r="N950" s="16"/>
      <c r="O950" s="20"/>
      <c r="P950" s="20"/>
      <c r="Q950" s="20"/>
      <c r="R950" s="21"/>
      <c r="S950" s="20"/>
      <c r="T950" s="22"/>
      <c r="U950" s="22"/>
      <c r="V950" s="23"/>
      <c r="W950" s="23"/>
      <c r="X950" s="16"/>
      <c r="Y950" s="16"/>
      <c r="Z950" s="24"/>
      <c r="AA950" s="16"/>
      <c r="AB950" s="16"/>
      <c r="AC950" s="16"/>
    </row>
    <row r="951">
      <c r="A951" s="16"/>
      <c r="B951" s="16"/>
      <c r="C951" s="16"/>
      <c r="D951" s="16"/>
      <c r="E951" s="16"/>
      <c r="F951" s="18"/>
      <c r="G951" s="16"/>
      <c r="H951" s="16"/>
      <c r="I951" s="16"/>
      <c r="J951" s="16"/>
      <c r="K951" s="16"/>
      <c r="L951" s="16"/>
      <c r="M951" s="16"/>
      <c r="N951" s="16"/>
      <c r="O951" s="20"/>
      <c r="P951" s="20"/>
      <c r="Q951" s="20"/>
      <c r="R951" s="21"/>
      <c r="S951" s="20"/>
      <c r="T951" s="22"/>
      <c r="U951" s="22"/>
      <c r="V951" s="23"/>
      <c r="W951" s="23"/>
      <c r="X951" s="16"/>
      <c r="Y951" s="16"/>
      <c r="Z951" s="24"/>
      <c r="AA951" s="16"/>
      <c r="AB951" s="16"/>
      <c r="AC951" s="16"/>
    </row>
    <row r="952">
      <c r="A952" s="16"/>
      <c r="B952" s="16"/>
      <c r="C952" s="16"/>
      <c r="D952" s="16"/>
      <c r="E952" s="16"/>
      <c r="F952" s="18"/>
      <c r="G952" s="16"/>
      <c r="H952" s="16"/>
      <c r="I952" s="16"/>
      <c r="J952" s="16"/>
      <c r="K952" s="16"/>
      <c r="L952" s="16"/>
      <c r="M952" s="16"/>
      <c r="N952" s="16"/>
      <c r="O952" s="20"/>
      <c r="P952" s="20"/>
      <c r="Q952" s="20"/>
      <c r="R952" s="21"/>
      <c r="S952" s="20"/>
      <c r="T952" s="22"/>
      <c r="U952" s="22"/>
      <c r="V952" s="23"/>
      <c r="W952" s="23"/>
      <c r="X952" s="16"/>
      <c r="Y952" s="16"/>
      <c r="Z952" s="24"/>
      <c r="AA952" s="16"/>
      <c r="AB952" s="16"/>
      <c r="AC952" s="16"/>
    </row>
    <row r="953">
      <c r="A953" s="16"/>
      <c r="B953" s="16"/>
      <c r="C953" s="16"/>
      <c r="D953" s="16"/>
      <c r="E953" s="16"/>
      <c r="F953" s="18"/>
      <c r="G953" s="16"/>
      <c r="H953" s="16"/>
      <c r="I953" s="16"/>
      <c r="J953" s="16"/>
      <c r="K953" s="16"/>
      <c r="L953" s="16"/>
      <c r="M953" s="16"/>
      <c r="N953" s="16"/>
      <c r="O953" s="20"/>
      <c r="P953" s="20"/>
      <c r="Q953" s="20"/>
      <c r="R953" s="21"/>
      <c r="S953" s="20"/>
      <c r="T953" s="22"/>
      <c r="U953" s="22"/>
      <c r="V953" s="23"/>
      <c r="W953" s="23"/>
      <c r="X953" s="16"/>
      <c r="Y953" s="16"/>
      <c r="Z953" s="24"/>
      <c r="AA953" s="16"/>
      <c r="AB953" s="16"/>
      <c r="AC953" s="16"/>
    </row>
    <row r="954">
      <c r="A954" s="16"/>
      <c r="B954" s="16"/>
      <c r="C954" s="16"/>
      <c r="D954" s="16"/>
      <c r="E954" s="16"/>
      <c r="F954" s="18"/>
      <c r="G954" s="16"/>
      <c r="H954" s="16"/>
      <c r="I954" s="16"/>
      <c r="J954" s="16"/>
      <c r="K954" s="16"/>
      <c r="L954" s="16"/>
      <c r="M954" s="16"/>
      <c r="N954" s="16"/>
      <c r="O954" s="20"/>
      <c r="P954" s="20"/>
      <c r="Q954" s="20"/>
      <c r="R954" s="21"/>
      <c r="S954" s="20"/>
      <c r="T954" s="22"/>
      <c r="U954" s="22"/>
      <c r="V954" s="23"/>
      <c r="W954" s="23"/>
      <c r="X954" s="16"/>
      <c r="Y954" s="16"/>
      <c r="Z954" s="24"/>
      <c r="AA954" s="16"/>
      <c r="AB954" s="16"/>
      <c r="AC954" s="16"/>
    </row>
    <row r="955">
      <c r="A955" s="16"/>
      <c r="B955" s="16"/>
      <c r="C955" s="16"/>
      <c r="D955" s="16"/>
      <c r="E955" s="16"/>
      <c r="F955" s="18"/>
      <c r="G955" s="16"/>
      <c r="H955" s="16"/>
      <c r="I955" s="16"/>
      <c r="J955" s="16"/>
      <c r="K955" s="16"/>
      <c r="L955" s="16"/>
      <c r="M955" s="16"/>
      <c r="N955" s="16"/>
      <c r="O955" s="20"/>
      <c r="P955" s="20"/>
      <c r="Q955" s="20"/>
      <c r="R955" s="21"/>
      <c r="S955" s="20"/>
      <c r="T955" s="22"/>
      <c r="U955" s="22"/>
      <c r="V955" s="23"/>
      <c r="W955" s="23"/>
      <c r="X955" s="16"/>
      <c r="Y955" s="16"/>
      <c r="Z955" s="24"/>
      <c r="AA955" s="16"/>
      <c r="AB955" s="16"/>
      <c r="AC955" s="16"/>
    </row>
    <row r="956">
      <c r="A956" s="16"/>
      <c r="B956" s="16"/>
      <c r="C956" s="16"/>
      <c r="D956" s="16"/>
      <c r="E956" s="16"/>
      <c r="F956" s="18"/>
      <c r="G956" s="16"/>
      <c r="H956" s="16"/>
      <c r="I956" s="16"/>
      <c r="J956" s="16"/>
      <c r="K956" s="16"/>
      <c r="L956" s="16"/>
      <c r="M956" s="16"/>
      <c r="N956" s="16"/>
      <c r="O956" s="20"/>
      <c r="P956" s="20"/>
      <c r="Q956" s="20"/>
      <c r="R956" s="21"/>
      <c r="S956" s="20"/>
      <c r="T956" s="22"/>
      <c r="U956" s="22"/>
      <c r="V956" s="23"/>
      <c r="W956" s="23"/>
      <c r="X956" s="16"/>
      <c r="Y956" s="16"/>
      <c r="Z956" s="24"/>
      <c r="AA956" s="16"/>
      <c r="AB956" s="16"/>
      <c r="AC956" s="16"/>
    </row>
    <row r="957">
      <c r="A957" s="16"/>
      <c r="B957" s="16"/>
      <c r="C957" s="16"/>
      <c r="D957" s="16"/>
      <c r="E957" s="16"/>
      <c r="F957" s="18"/>
      <c r="G957" s="16"/>
      <c r="H957" s="16"/>
      <c r="I957" s="16"/>
      <c r="J957" s="16"/>
      <c r="K957" s="16"/>
      <c r="L957" s="16"/>
      <c r="M957" s="16"/>
      <c r="N957" s="16"/>
      <c r="O957" s="20"/>
      <c r="P957" s="20"/>
      <c r="Q957" s="20"/>
      <c r="R957" s="21"/>
      <c r="S957" s="20"/>
      <c r="T957" s="22"/>
      <c r="U957" s="22"/>
      <c r="V957" s="23"/>
      <c r="W957" s="23"/>
      <c r="X957" s="16"/>
      <c r="Y957" s="16"/>
      <c r="Z957" s="24"/>
      <c r="AA957" s="16"/>
      <c r="AB957" s="16"/>
      <c r="AC957" s="16"/>
    </row>
    <row r="958">
      <c r="A958" s="16"/>
      <c r="B958" s="16"/>
      <c r="C958" s="16"/>
      <c r="D958" s="16"/>
      <c r="E958" s="16"/>
      <c r="F958" s="18"/>
      <c r="G958" s="16"/>
      <c r="H958" s="16"/>
      <c r="I958" s="16"/>
      <c r="J958" s="16"/>
      <c r="K958" s="16"/>
      <c r="L958" s="16"/>
      <c r="M958" s="16"/>
      <c r="N958" s="16"/>
      <c r="O958" s="20"/>
      <c r="P958" s="20"/>
      <c r="Q958" s="20"/>
      <c r="R958" s="21"/>
      <c r="S958" s="20"/>
      <c r="T958" s="22"/>
      <c r="U958" s="22"/>
      <c r="V958" s="23"/>
      <c r="W958" s="23"/>
      <c r="X958" s="16"/>
      <c r="Y958" s="16"/>
      <c r="Z958" s="24"/>
      <c r="AA958" s="16"/>
      <c r="AB958" s="16"/>
      <c r="AC958" s="16"/>
    </row>
    <row r="959">
      <c r="A959" s="16"/>
      <c r="B959" s="16"/>
      <c r="C959" s="16"/>
      <c r="D959" s="16"/>
      <c r="E959" s="16"/>
      <c r="F959" s="18"/>
      <c r="G959" s="16"/>
      <c r="H959" s="16"/>
      <c r="I959" s="16"/>
      <c r="J959" s="16"/>
      <c r="K959" s="16"/>
      <c r="L959" s="16"/>
      <c r="M959" s="16"/>
      <c r="N959" s="16"/>
      <c r="O959" s="20"/>
      <c r="P959" s="20"/>
      <c r="Q959" s="20"/>
      <c r="R959" s="21"/>
      <c r="S959" s="20"/>
      <c r="T959" s="22"/>
      <c r="U959" s="22"/>
      <c r="V959" s="23"/>
      <c r="W959" s="23"/>
      <c r="X959" s="16"/>
      <c r="Y959" s="16"/>
      <c r="Z959" s="24"/>
      <c r="AA959" s="16"/>
      <c r="AB959" s="16"/>
      <c r="AC959" s="16"/>
    </row>
    <row r="960">
      <c r="A960" s="16"/>
      <c r="B960" s="16"/>
      <c r="C960" s="16"/>
      <c r="D960" s="16"/>
      <c r="E960" s="16"/>
      <c r="F960" s="18"/>
      <c r="G960" s="16"/>
      <c r="H960" s="16"/>
      <c r="I960" s="16"/>
      <c r="J960" s="16"/>
      <c r="K960" s="16"/>
      <c r="L960" s="16"/>
      <c r="M960" s="16"/>
      <c r="N960" s="16"/>
      <c r="O960" s="20"/>
      <c r="P960" s="20"/>
      <c r="Q960" s="20"/>
      <c r="R960" s="21"/>
      <c r="S960" s="20"/>
      <c r="T960" s="22"/>
      <c r="U960" s="22"/>
      <c r="V960" s="23"/>
      <c r="W960" s="23"/>
      <c r="X960" s="16"/>
      <c r="Y960" s="16"/>
      <c r="Z960" s="24"/>
      <c r="AA960" s="16"/>
      <c r="AB960" s="16"/>
      <c r="AC960" s="16"/>
    </row>
    <row r="961">
      <c r="A961" s="16"/>
      <c r="B961" s="16"/>
      <c r="C961" s="16"/>
      <c r="D961" s="16"/>
      <c r="E961" s="16"/>
      <c r="F961" s="18"/>
      <c r="G961" s="16"/>
      <c r="H961" s="16"/>
      <c r="I961" s="16"/>
      <c r="J961" s="16"/>
      <c r="K961" s="16"/>
      <c r="L961" s="16"/>
      <c r="M961" s="16"/>
      <c r="N961" s="16"/>
      <c r="O961" s="20"/>
      <c r="P961" s="20"/>
      <c r="Q961" s="20"/>
      <c r="R961" s="21"/>
      <c r="S961" s="20"/>
      <c r="T961" s="22"/>
      <c r="U961" s="22"/>
      <c r="V961" s="23"/>
      <c r="W961" s="23"/>
      <c r="X961" s="16"/>
      <c r="Y961" s="16"/>
      <c r="Z961" s="24"/>
      <c r="AA961" s="16"/>
      <c r="AB961" s="16"/>
      <c r="AC961" s="16"/>
    </row>
    <row r="962">
      <c r="A962" s="16"/>
      <c r="B962" s="16"/>
      <c r="C962" s="16"/>
      <c r="D962" s="16"/>
      <c r="E962" s="16"/>
      <c r="F962" s="18"/>
      <c r="G962" s="16"/>
      <c r="H962" s="16"/>
      <c r="I962" s="16"/>
      <c r="J962" s="16"/>
      <c r="K962" s="16"/>
      <c r="L962" s="16"/>
      <c r="M962" s="16"/>
      <c r="N962" s="16"/>
      <c r="O962" s="20"/>
      <c r="P962" s="20"/>
      <c r="Q962" s="20"/>
      <c r="R962" s="21"/>
      <c r="S962" s="20"/>
      <c r="T962" s="22"/>
      <c r="U962" s="22"/>
      <c r="V962" s="23"/>
      <c r="W962" s="23"/>
      <c r="X962" s="16"/>
      <c r="Y962" s="16"/>
      <c r="Z962" s="24"/>
      <c r="AA962" s="16"/>
      <c r="AB962" s="16"/>
      <c r="AC962" s="16"/>
    </row>
    <row r="963">
      <c r="A963" s="16"/>
      <c r="B963" s="16"/>
      <c r="C963" s="16"/>
      <c r="D963" s="16"/>
      <c r="E963" s="16"/>
      <c r="F963" s="18"/>
      <c r="G963" s="16"/>
      <c r="H963" s="16"/>
      <c r="I963" s="16"/>
      <c r="J963" s="16"/>
      <c r="K963" s="16"/>
      <c r="L963" s="16"/>
      <c r="M963" s="16"/>
      <c r="N963" s="16"/>
      <c r="O963" s="20"/>
      <c r="P963" s="20"/>
      <c r="Q963" s="20"/>
      <c r="R963" s="21"/>
      <c r="S963" s="20"/>
      <c r="T963" s="22"/>
      <c r="U963" s="22"/>
      <c r="V963" s="23"/>
      <c r="W963" s="23"/>
      <c r="X963" s="16"/>
      <c r="Y963" s="16"/>
      <c r="Z963" s="24"/>
      <c r="AA963" s="16"/>
      <c r="AB963" s="16"/>
      <c r="AC963" s="16"/>
    </row>
    <row r="964">
      <c r="A964" s="16"/>
      <c r="B964" s="16"/>
      <c r="C964" s="16"/>
      <c r="D964" s="16"/>
      <c r="E964" s="16"/>
      <c r="F964" s="18"/>
      <c r="G964" s="16"/>
      <c r="H964" s="16"/>
      <c r="I964" s="16"/>
      <c r="J964" s="16"/>
      <c r="K964" s="16"/>
      <c r="L964" s="16"/>
      <c r="M964" s="16"/>
      <c r="N964" s="16"/>
      <c r="O964" s="20"/>
      <c r="P964" s="20"/>
      <c r="Q964" s="20"/>
      <c r="R964" s="21"/>
      <c r="S964" s="20"/>
      <c r="T964" s="22"/>
      <c r="U964" s="22"/>
      <c r="V964" s="23"/>
      <c r="W964" s="23"/>
      <c r="X964" s="16"/>
      <c r="Y964" s="16"/>
      <c r="Z964" s="24"/>
      <c r="AA964" s="16"/>
      <c r="AB964" s="16"/>
      <c r="AC964" s="16"/>
    </row>
    <row r="965">
      <c r="A965" s="16"/>
      <c r="B965" s="16"/>
      <c r="C965" s="16"/>
      <c r="D965" s="16"/>
      <c r="E965" s="16"/>
      <c r="F965" s="18"/>
      <c r="G965" s="16"/>
      <c r="H965" s="16"/>
      <c r="I965" s="16"/>
      <c r="J965" s="16"/>
      <c r="K965" s="16"/>
      <c r="L965" s="16"/>
      <c r="M965" s="16"/>
      <c r="N965" s="16"/>
      <c r="O965" s="20"/>
      <c r="P965" s="20"/>
      <c r="Q965" s="20"/>
      <c r="R965" s="21"/>
      <c r="S965" s="20"/>
      <c r="T965" s="22"/>
      <c r="U965" s="22"/>
      <c r="V965" s="23"/>
      <c r="W965" s="23"/>
      <c r="X965" s="16"/>
      <c r="Y965" s="16"/>
      <c r="Z965" s="24"/>
      <c r="AA965" s="16"/>
      <c r="AB965" s="16"/>
      <c r="AC965" s="16"/>
    </row>
    <row r="966">
      <c r="A966" s="16"/>
      <c r="B966" s="16"/>
      <c r="C966" s="16"/>
      <c r="D966" s="16"/>
      <c r="E966" s="16"/>
      <c r="F966" s="18"/>
      <c r="G966" s="16"/>
      <c r="H966" s="16"/>
      <c r="I966" s="16"/>
      <c r="J966" s="16"/>
      <c r="K966" s="16"/>
      <c r="L966" s="16"/>
      <c r="M966" s="16"/>
      <c r="N966" s="16"/>
      <c r="O966" s="20"/>
      <c r="P966" s="20"/>
      <c r="Q966" s="20"/>
      <c r="R966" s="21"/>
      <c r="S966" s="20"/>
      <c r="T966" s="22"/>
      <c r="U966" s="22"/>
      <c r="V966" s="23"/>
      <c r="W966" s="23"/>
      <c r="X966" s="16"/>
      <c r="Y966" s="16"/>
      <c r="Z966" s="24"/>
      <c r="AA966" s="16"/>
      <c r="AB966" s="16"/>
      <c r="AC966" s="16"/>
    </row>
    <row r="967">
      <c r="A967" s="16"/>
      <c r="B967" s="16"/>
      <c r="C967" s="16"/>
      <c r="D967" s="16"/>
      <c r="E967" s="16"/>
      <c r="F967" s="18"/>
      <c r="G967" s="16"/>
      <c r="H967" s="16"/>
      <c r="I967" s="16"/>
      <c r="J967" s="16"/>
      <c r="K967" s="16"/>
      <c r="L967" s="16"/>
      <c r="M967" s="16"/>
      <c r="N967" s="16"/>
      <c r="O967" s="20"/>
      <c r="P967" s="20"/>
      <c r="Q967" s="20"/>
      <c r="R967" s="21"/>
      <c r="S967" s="20"/>
      <c r="T967" s="22"/>
      <c r="U967" s="22"/>
      <c r="V967" s="23"/>
      <c r="W967" s="23"/>
      <c r="X967" s="16"/>
      <c r="Y967" s="16"/>
      <c r="Z967" s="24"/>
      <c r="AA967" s="16"/>
      <c r="AB967" s="16"/>
      <c r="AC967" s="16"/>
    </row>
    <row r="968">
      <c r="A968" s="16"/>
      <c r="B968" s="16"/>
      <c r="C968" s="16"/>
      <c r="D968" s="16"/>
      <c r="E968" s="16"/>
      <c r="F968" s="18"/>
      <c r="G968" s="16"/>
      <c r="H968" s="16"/>
      <c r="I968" s="16"/>
      <c r="J968" s="16"/>
      <c r="K968" s="16"/>
      <c r="L968" s="16"/>
      <c r="M968" s="16"/>
      <c r="N968" s="16"/>
      <c r="O968" s="20"/>
      <c r="P968" s="20"/>
      <c r="Q968" s="20"/>
      <c r="R968" s="21"/>
      <c r="S968" s="20"/>
      <c r="T968" s="22"/>
      <c r="U968" s="22"/>
      <c r="V968" s="23"/>
      <c r="W968" s="23"/>
      <c r="X968" s="16"/>
      <c r="Y968" s="16"/>
      <c r="Z968" s="24"/>
      <c r="AA968" s="16"/>
      <c r="AB968" s="16"/>
      <c r="AC968" s="16"/>
    </row>
    <row r="969">
      <c r="A969" s="16"/>
      <c r="B969" s="16"/>
      <c r="C969" s="16"/>
      <c r="D969" s="16"/>
      <c r="E969" s="16"/>
      <c r="F969" s="18"/>
      <c r="G969" s="16"/>
      <c r="H969" s="16"/>
      <c r="I969" s="16"/>
      <c r="J969" s="16"/>
      <c r="K969" s="16"/>
      <c r="L969" s="16"/>
      <c r="M969" s="16"/>
      <c r="N969" s="16"/>
      <c r="O969" s="20"/>
      <c r="P969" s="20"/>
      <c r="Q969" s="20"/>
      <c r="R969" s="21"/>
      <c r="S969" s="20"/>
      <c r="T969" s="22"/>
      <c r="U969" s="22"/>
      <c r="V969" s="23"/>
      <c r="W969" s="23"/>
      <c r="X969" s="16"/>
      <c r="Y969" s="16"/>
      <c r="Z969" s="24"/>
      <c r="AA969" s="16"/>
      <c r="AB969" s="16"/>
      <c r="AC969" s="16"/>
    </row>
    <row r="970">
      <c r="A970" s="16"/>
      <c r="B970" s="16"/>
      <c r="C970" s="16"/>
      <c r="D970" s="16"/>
      <c r="E970" s="16"/>
      <c r="F970" s="18"/>
      <c r="G970" s="16"/>
      <c r="H970" s="16"/>
      <c r="I970" s="16"/>
      <c r="J970" s="16"/>
      <c r="K970" s="16"/>
      <c r="L970" s="16"/>
      <c r="M970" s="16"/>
      <c r="N970" s="16"/>
      <c r="O970" s="20"/>
      <c r="P970" s="20"/>
      <c r="Q970" s="20"/>
      <c r="R970" s="21"/>
      <c r="S970" s="20"/>
      <c r="T970" s="22"/>
      <c r="U970" s="22"/>
      <c r="V970" s="23"/>
      <c r="W970" s="23"/>
      <c r="X970" s="16"/>
      <c r="Y970" s="16"/>
      <c r="Z970" s="24"/>
      <c r="AA970" s="16"/>
      <c r="AB970" s="16"/>
      <c r="AC970" s="16"/>
    </row>
    <row r="971">
      <c r="A971" s="16"/>
      <c r="B971" s="16"/>
      <c r="C971" s="16"/>
      <c r="D971" s="16"/>
      <c r="E971" s="16"/>
      <c r="F971" s="18"/>
      <c r="G971" s="16"/>
      <c r="H971" s="16"/>
      <c r="I971" s="16"/>
      <c r="J971" s="16"/>
      <c r="K971" s="16"/>
      <c r="L971" s="16"/>
      <c r="M971" s="16"/>
      <c r="N971" s="16"/>
      <c r="O971" s="20"/>
      <c r="P971" s="20"/>
      <c r="Q971" s="20"/>
      <c r="R971" s="21"/>
      <c r="S971" s="20"/>
      <c r="T971" s="22"/>
      <c r="U971" s="22"/>
      <c r="V971" s="23"/>
      <c r="W971" s="23"/>
      <c r="X971" s="16"/>
      <c r="Y971" s="16"/>
      <c r="Z971" s="24"/>
      <c r="AA971" s="16"/>
      <c r="AB971" s="16"/>
      <c r="AC971" s="16"/>
    </row>
    <row r="972">
      <c r="A972" s="16"/>
      <c r="B972" s="16"/>
      <c r="C972" s="16"/>
      <c r="D972" s="16"/>
      <c r="E972" s="16"/>
      <c r="F972" s="18"/>
      <c r="G972" s="16"/>
      <c r="H972" s="16"/>
      <c r="I972" s="16"/>
      <c r="J972" s="16"/>
      <c r="K972" s="16"/>
      <c r="L972" s="16"/>
      <c r="M972" s="16"/>
      <c r="N972" s="16"/>
      <c r="O972" s="20"/>
      <c r="P972" s="20"/>
      <c r="Q972" s="20"/>
      <c r="R972" s="21"/>
      <c r="S972" s="20"/>
      <c r="T972" s="22"/>
      <c r="U972" s="22"/>
      <c r="V972" s="23"/>
      <c r="W972" s="23"/>
      <c r="X972" s="16"/>
      <c r="Y972" s="16"/>
      <c r="Z972" s="24"/>
      <c r="AA972" s="16"/>
      <c r="AB972" s="16"/>
      <c r="AC972" s="16"/>
    </row>
    <row r="973">
      <c r="A973" s="16"/>
      <c r="B973" s="16"/>
      <c r="C973" s="16"/>
      <c r="D973" s="16"/>
      <c r="E973" s="16"/>
      <c r="F973" s="18"/>
      <c r="G973" s="16"/>
      <c r="H973" s="16"/>
      <c r="I973" s="16"/>
      <c r="J973" s="16"/>
      <c r="K973" s="16"/>
      <c r="L973" s="16"/>
      <c r="M973" s="16"/>
      <c r="N973" s="16"/>
      <c r="O973" s="20"/>
      <c r="P973" s="20"/>
      <c r="Q973" s="20"/>
      <c r="R973" s="21"/>
      <c r="S973" s="20"/>
      <c r="T973" s="22"/>
      <c r="U973" s="22"/>
      <c r="V973" s="23"/>
      <c r="W973" s="23"/>
      <c r="X973" s="16"/>
      <c r="Y973" s="16"/>
      <c r="Z973" s="24"/>
      <c r="AA973" s="16"/>
      <c r="AB973" s="16"/>
      <c r="AC973" s="16"/>
    </row>
    <row r="974">
      <c r="A974" s="16"/>
      <c r="B974" s="16"/>
      <c r="C974" s="16"/>
      <c r="D974" s="16"/>
      <c r="E974" s="16"/>
      <c r="F974" s="18"/>
      <c r="G974" s="16"/>
      <c r="H974" s="16"/>
      <c r="I974" s="16"/>
      <c r="J974" s="16"/>
      <c r="K974" s="16"/>
      <c r="L974" s="16"/>
      <c r="M974" s="16"/>
      <c r="N974" s="16"/>
      <c r="O974" s="20"/>
      <c r="P974" s="20"/>
      <c r="Q974" s="20"/>
      <c r="R974" s="21"/>
      <c r="S974" s="20"/>
      <c r="T974" s="22"/>
      <c r="U974" s="22"/>
      <c r="V974" s="23"/>
      <c r="W974" s="23"/>
      <c r="X974" s="16"/>
      <c r="Y974" s="16"/>
      <c r="Z974" s="24"/>
      <c r="AA974" s="16"/>
      <c r="AB974" s="16"/>
      <c r="AC974" s="16"/>
    </row>
    <row r="975">
      <c r="A975" s="16"/>
      <c r="B975" s="16"/>
      <c r="C975" s="16"/>
      <c r="D975" s="16"/>
      <c r="E975" s="16"/>
      <c r="F975" s="18"/>
      <c r="G975" s="16"/>
      <c r="H975" s="16"/>
      <c r="I975" s="16"/>
      <c r="J975" s="16"/>
      <c r="K975" s="16"/>
      <c r="L975" s="16"/>
      <c r="M975" s="16"/>
      <c r="N975" s="16"/>
      <c r="O975" s="20"/>
      <c r="P975" s="20"/>
      <c r="Q975" s="20"/>
      <c r="R975" s="21"/>
      <c r="S975" s="20"/>
      <c r="T975" s="22"/>
      <c r="U975" s="22"/>
      <c r="V975" s="23"/>
      <c r="W975" s="23"/>
      <c r="X975" s="16"/>
      <c r="Y975" s="16"/>
      <c r="Z975" s="24"/>
      <c r="AA975" s="16"/>
      <c r="AB975" s="16"/>
      <c r="AC975" s="16"/>
    </row>
    <row r="976">
      <c r="A976" s="16"/>
      <c r="B976" s="16"/>
      <c r="C976" s="16"/>
      <c r="D976" s="16"/>
      <c r="E976" s="16"/>
      <c r="F976" s="18"/>
      <c r="G976" s="16"/>
      <c r="H976" s="16"/>
      <c r="I976" s="16"/>
      <c r="J976" s="16"/>
      <c r="K976" s="16"/>
      <c r="L976" s="16"/>
      <c r="M976" s="16"/>
      <c r="N976" s="16"/>
      <c r="O976" s="20"/>
      <c r="P976" s="20"/>
      <c r="Q976" s="20"/>
      <c r="R976" s="21"/>
      <c r="S976" s="20"/>
      <c r="T976" s="22"/>
      <c r="U976" s="22"/>
      <c r="V976" s="23"/>
      <c r="W976" s="23"/>
      <c r="X976" s="16"/>
      <c r="Y976" s="16"/>
      <c r="Z976" s="24"/>
      <c r="AA976" s="16"/>
      <c r="AB976" s="16"/>
      <c r="AC976" s="16"/>
    </row>
    <row r="977">
      <c r="A977" s="16"/>
      <c r="B977" s="16"/>
      <c r="C977" s="16"/>
      <c r="D977" s="16"/>
      <c r="E977" s="16"/>
      <c r="F977" s="18"/>
      <c r="G977" s="16"/>
      <c r="H977" s="16"/>
      <c r="I977" s="16"/>
      <c r="J977" s="16"/>
      <c r="K977" s="16"/>
      <c r="L977" s="16"/>
      <c r="M977" s="16"/>
      <c r="N977" s="16"/>
      <c r="O977" s="20"/>
      <c r="P977" s="20"/>
      <c r="Q977" s="20"/>
      <c r="R977" s="21"/>
      <c r="S977" s="20"/>
      <c r="T977" s="22"/>
      <c r="U977" s="22"/>
      <c r="V977" s="23"/>
      <c r="W977" s="23"/>
      <c r="X977" s="16"/>
      <c r="Y977" s="16"/>
      <c r="Z977" s="24"/>
      <c r="AA977" s="16"/>
      <c r="AB977" s="16"/>
      <c r="AC977" s="16"/>
    </row>
    <row r="978">
      <c r="A978" s="16"/>
      <c r="B978" s="16"/>
      <c r="C978" s="16"/>
      <c r="D978" s="16"/>
      <c r="E978" s="16"/>
      <c r="F978" s="18"/>
      <c r="G978" s="16"/>
      <c r="H978" s="16"/>
      <c r="I978" s="16"/>
      <c r="J978" s="16"/>
      <c r="K978" s="16"/>
      <c r="L978" s="16"/>
      <c r="M978" s="16"/>
      <c r="N978" s="16"/>
      <c r="O978" s="20"/>
      <c r="P978" s="20"/>
      <c r="Q978" s="20"/>
      <c r="R978" s="21"/>
      <c r="S978" s="20"/>
      <c r="T978" s="22"/>
      <c r="U978" s="22"/>
      <c r="V978" s="23"/>
      <c r="W978" s="23"/>
      <c r="X978" s="16"/>
      <c r="Y978" s="16"/>
      <c r="Z978" s="24"/>
      <c r="AA978" s="16"/>
      <c r="AB978" s="16"/>
      <c r="AC978" s="16"/>
    </row>
    <row r="979">
      <c r="A979" s="16"/>
      <c r="B979" s="16"/>
      <c r="C979" s="16"/>
      <c r="D979" s="16"/>
      <c r="E979" s="16"/>
      <c r="F979" s="18"/>
      <c r="G979" s="16"/>
      <c r="H979" s="16"/>
      <c r="I979" s="16"/>
      <c r="J979" s="16"/>
      <c r="K979" s="16"/>
      <c r="L979" s="16"/>
      <c r="M979" s="16"/>
      <c r="N979" s="16"/>
      <c r="O979" s="20"/>
      <c r="P979" s="20"/>
      <c r="Q979" s="20"/>
      <c r="R979" s="21"/>
      <c r="S979" s="20"/>
      <c r="T979" s="22"/>
      <c r="U979" s="22"/>
      <c r="V979" s="23"/>
      <c r="W979" s="23"/>
      <c r="X979" s="16"/>
      <c r="Y979" s="16"/>
      <c r="Z979" s="24"/>
      <c r="AA979" s="16"/>
      <c r="AB979" s="16"/>
      <c r="AC979" s="16"/>
    </row>
    <row r="980">
      <c r="A980" s="16"/>
      <c r="B980" s="16"/>
      <c r="C980" s="16"/>
      <c r="D980" s="16"/>
      <c r="E980" s="16"/>
      <c r="F980" s="18"/>
      <c r="G980" s="16"/>
      <c r="H980" s="16"/>
      <c r="I980" s="16"/>
      <c r="J980" s="16"/>
      <c r="K980" s="16"/>
      <c r="L980" s="16"/>
      <c r="M980" s="16"/>
      <c r="N980" s="16"/>
      <c r="O980" s="20"/>
      <c r="P980" s="20"/>
      <c r="Q980" s="20"/>
      <c r="R980" s="21"/>
      <c r="S980" s="20"/>
      <c r="T980" s="22"/>
      <c r="U980" s="22"/>
      <c r="V980" s="23"/>
      <c r="W980" s="23"/>
      <c r="X980" s="16"/>
      <c r="Y980" s="16"/>
      <c r="Z980" s="24"/>
      <c r="AA980" s="16"/>
      <c r="AB980" s="16"/>
      <c r="AC980" s="16"/>
    </row>
    <row r="981">
      <c r="A981" s="16"/>
      <c r="B981" s="16"/>
      <c r="C981" s="16"/>
      <c r="D981" s="16"/>
      <c r="E981" s="16"/>
      <c r="F981" s="18"/>
      <c r="G981" s="16"/>
      <c r="H981" s="16"/>
      <c r="I981" s="16"/>
      <c r="J981" s="16"/>
      <c r="K981" s="16"/>
      <c r="L981" s="16"/>
      <c r="M981" s="16"/>
      <c r="N981" s="16"/>
      <c r="O981" s="20"/>
      <c r="P981" s="20"/>
      <c r="Q981" s="20"/>
      <c r="R981" s="21"/>
      <c r="S981" s="20"/>
      <c r="T981" s="22"/>
      <c r="U981" s="22"/>
      <c r="V981" s="23"/>
      <c r="W981" s="23"/>
      <c r="X981" s="16"/>
      <c r="Y981" s="16"/>
      <c r="Z981" s="24"/>
      <c r="AA981" s="16"/>
      <c r="AB981" s="16"/>
      <c r="AC981" s="16"/>
    </row>
    <row r="982">
      <c r="A982" s="16"/>
      <c r="B982" s="16"/>
      <c r="C982" s="16"/>
      <c r="D982" s="16"/>
      <c r="E982" s="16"/>
      <c r="F982" s="18"/>
      <c r="G982" s="16"/>
      <c r="H982" s="16"/>
      <c r="I982" s="16"/>
      <c r="J982" s="16"/>
      <c r="K982" s="16"/>
      <c r="L982" s="16"/>
      <c r="M982" s="16"/>
      <c r="N982" s="16"/>
      <c r="O982" s="20"/>
      <c r="P982" s="20"/>
      <c r="Q982" s="20"/>
      <c r="R982" s="21"/>
      <c r="S982" s="20"/>
      <c r="T982" s="22"/>
      <c r="U982" s="22"/>
      <c r="V982" s="23"/>
      <c r="W982" s="23"/>
      <c r="X982" s="16"/>
      <c r="Y982" s="16"/>
      <c r="Z982" s="24"/>
      <c r="AA982" s="16"/>
      <c r="AB982" s="16"/>
      <c r="AC982" s="16"/>
    </row>
    <row r="983">
      <c r="A983" s="16"/>
      <c r="B983" s="16"/>
      <c r="C983" s="16"/>
      <c r="D983" s="16"/>
      <c r="E983" s="16"/>
      <c r="F983" s="18"/>
      <c r="G983" s="16"/>
      <c r="H983" s="16"/>
      <c r="I983" s="16"/>
      <c r="J983" s="16"/>
      <c r="K983" s="16"/>
      <c r="L983" s="16"/>
      <c r="M983" s="16"/>
      <c r="N983" s="16"/>
      <c r="O983" s="20"/>
      <c r="P983" s="20"/>
      <c r="Q983" s="20"/>
      <c r="R983" s="21"/>
      <c r="S983" s="20"/>
      <c r="T983" s="22"/>
      <c r="U983" s="22"/>
      <c r="V983" s="23"/>
      <c r="W983" s="23"/>
      <c r="X983" s="16"/>
      <c r="Y983" s="16"/>
      <c r="Z983" s="24"/>
      <c r="AA983" s="16"/>
      <c r="AB983" s="16"/>
      <c r="AC983" s="16"/>
    </row>
    <row r="984">
      <c r="A984" s="16"/>
      <c r="B984" s="16"/>
      <c r="C984" s="16"/>
      <c r="D984" s="16"/>
      <c r="E984" s="16"/>
      <c r="F984" s="18"/>
      <c r="G984" s="16"/>
      <c r="H984" s="16"/>
      <c r="I984" s="16"/>
      <c r="J984" s="16"/>
      <c r="K984" s="16"/>
      <c r="L984" s="16"/>
      <c r="M984" s="16"/>
      <c r="N984" s="16"/>
      <c r="O984" s="20"/>
      <c r="P984" s="20"/>
      <c r="Q984" s="20"/>
      <c r="R984" s="21"/>
      <c r="S984" s="20"/>
      <c r="T984" s="22"/>
      <c r="U984" s="22"/>
      <c r="V984" s="23"/>
      <c r="W984" s="23"/>
      <c r="X984" s="16"/>
      <c r="Y984" s="16"/>
      <c r="Z984" s="24"/>
      <c r="AA984" s="16"/>
      <c r="AB984" s="16"/>
      <c r="AC984" s="16"/>
    </row>
    <row r="985">
      <c r="A985" s="16"/>
      <c r="B985" s="16"/>
      <c r="C985" s="16"/>
      <c r="D985" s="16"/>
      <c r="E985" s="16"/>
      <c r="F985" s="18"/>
      <c r="G985" s="16"/>
      <c r="H985" s="16"/>
      <c r="I985" s="16"/>
      <c r="J985" s="16"/>
      <c r="K985" s="16"/>
      <c r="L985" s="16"/>
      <c r="M985" s="16"/>
      <c r="N985" s="16"/>
      <c r="O985" s="20"/>
      <c r="P985" s="20"/>
      <c r="Q985" s="20"/>
      <c r="R985" s="21"/>
      <c r="S985" s="20"/>
      <c r="T985" s="22"/>
      <c r="U985" s="22"/>
      <c r="V985" s="23"/>
      <c r="W985" s="23"/>
      <c r="X985" s="16"/>
      <c r="Y985" s="16"/>
      <c r="Z985" s="24"/>
      <c r="AA985" s="16"/>
      <c r="AB985" s="16"/>
      <c r="AC985" s="16"/>
    </row>
    <row r="986">
      <c r="A986" s="16"/>
      <c r="B986" s="16"/>
      <c r="C986" s="16"/>
      <c r="D986" s="16"/>
      <c r="E986" s="16"/>
      <c r="F986" s="18"/>
      <c r="G986" s="16"/>
      <c r="H986" s="16"/>
      <c r="I986" s="16"/>
      <c r="J986" s="16"/>
      <c r="K986" s="16"/>
      <c r="L986" s="16"/>
      <c r="M986" s="16"/>
      <c r="N986" s="16"/>
      <c r="O986" s="20"/>
      <c r="P986" s="20"/>
      <c r="Q986" s="20"/>
      <c r="R986" s="21"/>
      <c r="S986" s="20"/>
      <c r="T986" s="22"/>
      <c r="U986" s="22"/>
      <c r="V986" s="23"/>
      <c r="W986" s="23"/>
      <c r="X986" s="16"/>
      <c r="Y986" s="16"/>
      <c r="Z986" s="24"/>
      <c r="AA986" s="16"/>
      <c r="AB986" s="16"/>
      <c r="AC986" s="16"/>
    </row>
    <row r="987">
      <c r="A987" s="16"/>
      <c r="B987" s="16"/>
      <c r="C987" s="16"/>
      <c r="D987" s="16"/>
      <c r="E987" s="16"/>
      <c r="F987" s="18"/>
      <c r="G987" s="16"/>
      <c r="H987" s="16"/>
      <c r="I987" s="16"/>
      <c r="J987" s="16"/>
      <c r="K987" s="16"/>
      <c r="L987" s="16"/>
      <c r="M987" s="16"/>
      <c r="N987" s="16"/>
      <c r="O987" s="20"/>
      <c r="P987" s="20"/>
      <c r="Q987" s="20"/>
      <c r="R987" s="21"/>
      <c r="S987" s="20"/>
      <c r="T987" s="22"/>
      <c r="U987" s="22"/>
      <c r="V987" s="23"/>
      <c r="W987" s="23"/>
      <c r="X987" s="16"/>
      <c r="Y987" s="16"/>
      <c r="Z987" s="24"/>
      <c r="AA987" s="16"/>
      <c r="AB987" s="16"/>
      <c r="AC987" s="16"/>
    </row>
    <row r="988">
      <c r="A988" s="16"/>
      <c r="B988" s="16"/>
      <c r="C988" s="16"/>
      <c r="D988" s="16"/>
      <c r="E988" s="16"/>
      <c r="F988" s="18"/>
      <c r="G988" s="16"/>
      <c r="H988" s="16"/>
      <c r="I988" s="16"/>
      <c r="J988" s="16"/>
      <c r="K988" s="16"/>
      <c r="L988" s="16"/>
      <c r="M988" s="16"/>
      <c r="N988" s="16"/>
      <c r="O988" s="20"/>
      <c r="P988" s="20"/>
      <c r="Q988" s="20"/>
      <c r="R988" s="21"/>
      <c r="S988" s="20"/>
      <c r="T988" s="22"/>
      <c r="U988" s="22"/>
      <c r="V988" s="23"/>
      <c r="W988" s="23"/>
      <c r="X988" s="16"/>
      <c r="Y988" s="16"/>
      <c r="Z988" s="24"/>
      <c r="AA988" s="16"/>
      <c r="AB988" s="16"/>
      <c r="AC988" s="16"/>
    </row>
    <row r="989">
      <c r="A989" s="16"/>
      <c r="B989" s="16"/>
      <c r="C989" s="16"/>
      <c r="D989" s="16"/>
      <c r="E989" s="16"/>
      <c r="F989" s="18"/>
      <c r="G989" s="16"/>
      <c r="H989" s="16"/>
      <c r="I989" s="16"/>
      <c r="J989" s="16"/>
      <c r="K989" s="16"/>
      <c r="L989" s="16"/>
      <c r="M989" s="16"/>
      <c r="N989" s="16"/>
      <c r="O989" s="20"/>
      <c r="P989" s="20"/>
      <c r="Q989" s="20"/>
      <c r="R989" s="21"/>
      <c r="S989" s="20"/>
      <c r="T989" s="22"/>
      <c r="U989" s="22"/>
      <c r="V989" s="23"/>
      <c r="W989" s="23"/>
      <c r="X989" s="16"/>
      <c r="Y989" s="16"/>
      <c r="Z989" s="24"/>
      <c r="AA989" s="16"/>
      <c r="AB989" s="16"/>
      <c r="AC989" s="16"/>
    </row>
    <row r="990">
      <c r="A990" s="16"/>
      <c r="B990" s="16"/>
      <c r="C990" s="16"/>
      <c r="D990" s="16"/>
      <c r="E990" s="16"/>
      <c r="F990" s="18"/>
      <c r="G990" s="16"/>
      <c r="H990" s="16"/>
      <c r="I990" s="16"/>
      <c r="J990" s="16"/>
      <c r="K990" s="16"/>
      <c r="L990" s="16"/>
      <c r="M990" s="16"/>
      <c r="N990" s="16"/>
      <c r="O990" s="20"/>
      <c r="P990" s="20"/>
      <c r="Q990" s="20"/>
      <c r="R990" s="21"/>
      <c r="S990" s="20"/>
      <c r="T990" s="22"/>
      <c r="U990" s="22"/>
      <c r="V990" s="23"/>
      <c r="W990" s="23"/>
      <c r="X990" s="16"/>
      <c r="Y990" s="16"/>
      <c r="Z990" s="24"/>
      <c r="AA990" s="16"/>
      <c r="AB990" s="16"/>
      <c r="AC990" s="16"/>
    </row>
    <row r="991">
      <c r="A991" s="16"/>
      <c r="B991" s="16"/>
      <c r="C991" s="16"/>
      <c r="D991" s="16"/>
      <c r="E991" s="16"/>
      <c r="F991" s="18"/>
      <c r="G991" s="16"/>
      <c r="H991" s="16"/>
      <c r="I991" s="16"/>
      <c r="J991" s="16"/>
      <c r="K991" s="16"/>
      <c r="L991" s="16"/>
      <c r="M991" s="16"/>
      <c r="N991" s="16"/>
      <c r="O991" s="20"/>
      <c r="P991" s="20"/>
      <c r="Q991" s="20"/>
      <c r="R991" s="21"/>
      <c r="S991" s="20"/>
      <c r="T991" s="22"/>
      <c r="U991" s="22"/>
      <c r="V991" s="23"/>
      <c r="W991" s="23"/>
      <c r="X991" s="16"/>
      <c r="Y991" s="16"/>
      <c r="Z991" s="24"/>
      <c r="AA991" s="16"/>
      <c r="AB991" s="16"/>
      <c r="AC991" s="16"/>
    </row>
    <row r="992">
      <c r="A992" s="16"/>
      <c r="B992" s="16"/>
      <c r="C992" s="16"/>
      <c r="D992" s="16"/>
      <c r="E992" s="16"/>
      <c r="F992" s="18"/>
      <c r="G992" s="16"/>
      <c r="H992" s="16"/>
      <c r="I992" s="16"/>
      <c r="J992" s="16"/>
      <c r="K992" s="16"/>
      <c r="L992" s="16"/>
      <c r="M992" s="16"/>
      <c r="N992" s="16"/>
      <c r="O992" s="20"/>
      <c r="P992" s="20"/>
      <c r="Q992" s="20"/>
      <c r="R992" s="21"/>
      <c r="S992" s="20"/>
      <c r="T992" s="22"/>
      <c r="U992" s="22"/>
      <c r="V992" s="23"/>
      <c r="W992" s="23"/>
      <c r="X992" s="16"/>
      <c r="Y992" s="16"/>
      <c r="Z992" s="24"/>
      <c r="AA992" s="16"/>
      <c r="AB992" s="16"/>
      <c r="AC992" s="16"/>
    </row>
    <row r="993">
      <c r="A993" s="16"/>
      <c r="B993" s="16"/>
      <c r="C993" s="16"/>
      <c r="D993" s="16"/>
      <c r="E993" s="16"/>
      <c r="F993" s="18"/>
      <c r="G993" s="16"/>
      <c r="H993" s="16"/>
      <c r="I993" s="16"/>
      <c r="J993" s="16"/>
      <c r="K993" s="16"/>
      <c r="L993" s="16"/>
      <c r="M993" s="16"/>
      <c r="N993" s="16"/>
      <c r="O993" s="20"/>
      <c r="P993" s="20"/>
      <c r="Q993" s="20"/>
      <c r="R993" s="21"/>
      <c r="S993" s="20"/>
      <c r="T993" s="22"/>
      <c r="U993" s="22"/>
      <c r="V993" s="23"/>
      <c r="W993" s="23"/>
      <c r="X993" s="16"/>
      <c r="Y993" s="16"/>
      <c r="Z993" s="24"/>
      <c r="AA993" s="16"/>
      <c r="AB993" s="16"/>
      <c r="AC993" s="1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13"/>
    <col customWidth="1" min="2" max="5" width="14.38"/>
    <col customWidth="1" min="6" max="6" width="14.88"/>
    <col customWidth="1" min="7" max="7" width="15.88"/>
  </cols>
  <sheetData>
    <row r="1">
      <c r="A1" s="10" t="s">
        <v>7143</v>
      </c>
      <c r="B1" s="10" t="s">
        <v>3398</v>
      </c>
      <c r="C1" s="10"/>
      <c r="D1" s="10"/>
      <c r="E1" s="10"/>
      <c r="F1" s="10"/>
      <c r="G1" s="10"/>
    </row>
    <row r="2">
      <c r="A2" s="10" t="s">
        <v>13</v>
      </c>
      <c r="B2" s="10" t="s">
        <v>46</v>
      </c>
      <c r="C2" s="10" t="s">
        <v>32</v>
      </c>
      <c r="D2" s="10" t="s">
        <v>65</v>
      </c>
      <c r="E2" s="10" t="s">
        <v>20</v>
      </c>
      <c r="F2" s="10" t="s">
        <v>26</v>
      </c>
      <c r="G2" s="10" t="s">
        <v>7144</v>
      </c>
    </row>
    <row r="3">
      <c r="A3" s="10">
        <v>1.0</v>
      </c>
      <c r="B3" s="10"/>
      <c r="C3" s="10"/>
      <c r="D3" s="10"/>
      <c r="E3" s="10"/>
      <c r="F3" s="11">
        <v>5.62E7</v>
      </c>
      <c r="G3" s="11">
        <v>5.62E7</v>
      </c>
    </row>
    <row r="4">
      <c r="A4" s="10">
        <v>2.0</v>
      </c>
      <c r="B4" s="11">
        <v>1.977E8</v>
      </c>
      <c r="C4" s="11">
        <v>1.774E8</v>
      </c>
      <c r="D4" s="11">
        <v>2.155E8</v>
      </c>
      <c r="E4" s="11">
        <v>7.02E7</v>
      </c>
      <c r="F4" s="11">
        <v>1.991E8</v>
      </c>
      <c r="G4" s="11">
        <v>8.599E8</v>
      </c>
    </row>
    <row r="5">
      <c r="A5" s="10">
        <v>3.0</v>
      </c>
      <c r="B5" s="11">
        <v>6.84E7</v>
      </c>
      <c r="C5" s="11">
        <v>1.45E8</v>
      </c>
      <c r="D5" s="11">
        <v>6.89E7</v>
      </c>
      <c r="E5" s="11">
        <v>6.73E7</v>
      </c>
      <c r="F5" s="11">
        <v>1.118E8</v>
      </c>
      <c r="G5" s="11">
        <v>4.614E8</v>
      </c>
    </row>
    <row r="6">
      <c r="A6" s="10">
        <v>4.0</v>
      </c>
      <c r="B6" s="11">
        <v>7.83E7</v>
      </c>
      <c r="C6" s="11">
        <v>2.914E8</v>
      </c>
      <c r="D6" s="11">
        <v>1.686E8</v>
      </c>
      <c r="E6" s="11">
        <v>2.104E8</v>
      </c>
      <c r="F6" s="11">
        <v>2.163E8</v>
      </c>
      <c r="G6" s="11">
        <v>9.65E8</v>
      </c>
    </row>
    <row r="7">
      <c r="A7" s="10">
        <v>5.0</v>
      </c>
      <c r="B7" s="11">
        <v>1.88E8</v>
      </c>
      <c r="C7" s="11">
        <v>5.19E7</v>
      </c>
      <c r="D7" s="11">
        <v>1.565E8</v>
      </c>
      <c r="E7" s="11">
        <v>1.328E8</v>
      </c>
      <c r="F7" s="11">
        <v>6.64E7</v>
      </c>
      <c r="G7" s="11">
        <v>5.956E8</v>
      </c>
    </row>
    <row r="8">
      <c r="A8" s="10">
        <v>6.0</v>
      </c>
      <c r="B8" s="10"/>
      <c r="C8" s="11">
        <v>1.164E8</v>
      </c>
      <c r="D8" s="11">
        <v>3.543E8</v>
      </c>
      <c r="E8" s="11">
        <v>1.35E8</v>
      </c>
      <c r="F8" s="11">
        <v>2.129E8</v>
      </c>
      <c r="G8" s="11">
        <v>8.186E8</v>
      </c>
    </row>
    <row r="9">
      <c r="A9" s="10">
        <v>7.0</v>
      </c>
      <c r="B9" s="11">
        <v>4.257E8</v>
      </c>
      <c r="C9" s="11">
        <v>4.43E7</v>
      </c>
      <c r="D9" s="11">
        <v>2.721E8</v>
      </c>
      <c r="E9" s="10"/>
      <c r="F9" s="11">
        <v>5.4E7</v>
      </c>
      <c r="G9" s="11">
        <v>7.961E8</v>
      </c>
    </row>
    <row r="10">
      <c r="A10" s="10">
        <v>8.0</v>
      </c>
      <c r="B10" s="11">
        <v>1.718E8</v>
      </c>
      <c r="C10" s="11">
        <v>7.21E7</v>
      </c>
      <c r="D10" s="11">
        <v>1.54E7</v>
      </c>
      <c r="E10" s="11">
        <v>1.344E8</v>
      </c>
      <c r="F10" s="11">
        <v>1.962E8</v>
      </c>
      <c r="G10" s="11">
        <v>5.899E8</v>
      </c>
    </row>
    <row r="11">
      <c r="A11" s="10">
        <v>9.0</v>
      </c>
      <c r="B11" s="11">
        <v>1.769E8</v>
      </c>
      <c r="C11" s="11">
        <v>6.89E7</v>
      </c>
      <c r="D11" s="11">
        <v>2.324E8</v>
      </c>
      <c r="E11" s="11">
        <v>7.91E7</v>
      </c>
      <c r="F11" s="11">
        <v>1.546E8</v>
      </c>
      <c r="G11" s="11">
        <v>7.119E8</v>
      </c>
    </row>
    <row r="12">
      <c r="A12" s="10">
        <v>10.0</v>
      </c>
      <c r="B12" s="11">
        <v>6.43E7</v>
      </c>
      <c r="C12" s="11">
        <v>1.769E8</v>
      </c>
      <c r="D12" s="11">
        <v>3.573E8</v>
      </c>
      <c r="E12" s="11">
        <v>4.847E8</v>
      </c>
      <c r="F12" s="11">
        <v>1.953E8</v>
      </c>
      <c r="G12" s="11">
        <v>1.2785E9</v>
      </c>
    </row>
    <row r="13">
      <c r="A13" s="10" t="s">
        <v>7144</v>
      </c>
      <c r="B13" s="11">
        <v>1.3711E9</v>
      </c>
      <c r="C13" s="11">
        <v>1.1443E9</v>
      </c>
      <c r="D13" s="11">
        <v>1.841E9</v>
      </c>
      <c r="E13" s="11">
        <v>1.3139E9</v>
      </c>
      <c r="F13" s="11">
        <v>1.4628E9</v>
      </c>
      <c r="G13" s="11">
        <v>7.1331E9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0.63"/>
    <col customWidth="1" min="3" max="3" width="10.75"/>
    <col customWidth="1" min="4" max="4" width="10.13"/>
    <col customWidth="1" min="5" max="5" width="12.25"/>
    <col customWidth="1" min="6" max="6" width="10.63"/>
    <col customWidth="1" min="7" max="7" width="4.88"/>
    <col customWidth="1" min="8" max="8" width="8.13"/>
    <col customWidth="1" min="11" max="11" width="18.25"/>
    <col customWidth="1" min="12" max="12" width="19.25"/>
    <col customWidth="1" min="13" max="13" width="15.88"/>
    <col customWidth="1" min="14" max="14" width="17.0"/>
    <col customWidth="1" min="15" max="15" width="16.25"/>
    <col customWidth="1" min="16" max="16" width="12.63"/>
    <col customWidth="1" min="17" max="17" width="18.0"/>
  </cols>
  <sheetData>
    <row r="1">
      <c r="A1" s="66" t="s">
        <v>13</v>
      </c>
      <c r="B1" s="67" t="s">
        <v>3413</v>
      </c>
      <c r="C1" s="67" t="s">
        <v>3407</v>
      </c>
      <c r="D1" s="67" t="s">
        <v>3403</v>
      </c>
      <c r="E1" s="67" t="s">
        <v>3417</v>
      </c>
      <c r="F1" s="67" t="s">
        <v>3419</v>
      </c>
      <c r="G1" s="68" t="s">
        <v>13009</v>
      </c>
      <c r="H1" s="69" t="s">
        <v>13010</v>
      </c>
      <c r="J1" s="66" t="s">
        <v>13</v>
      </c>
      <c r="K1" s="66" t="s">
        <v>46</v>
      </c>
      <c r="L1" s="66" t="s">
        <v>32</v>
      </c>
      <c r="M1" s="66" t="s">
        <v>65</v>
      </c>
      <c r="N1" s="66" t="s">
        <v>20</v>
      </c>
      <c r="O1" s="66" t="s">
        <v>26</v>
      </c>
      <c r="P1" s="66" t="s">
        <v>7144</v>
      </c>
    </row>
    <row r="2">
      <c r="A2" s="10">
        <v>1.0</v>
      </c>
      <c r="B2" s="10">
        <v>1.0</v>
      </c>
      <c r="C2" s="10">
        <v>1.0</v>
      </c>
      <c r="F2" s="10">
        <v>1.0</v>
      </c>
      <c r="G2" s="10">
        <v>3.0</v>
      </c>
      <c r="H2" s="70">
        <f t="shared" ref="H2:H14" si="1">C2/G2</f>
        <v>0.3333333333</v>
      </c>
      <c r="J2" s="10">
        <v>1.0</v>
      </c>
      <c r="O2" s="11">
        <v>5.62E7</v>
      </c>
      <c r="P2" s="11">
        <v>5.62E7</v>
      </c>
    </row>
    <row r="3">
      <c r="A3" s="10">
        <v>2.0</v>
      </c>
      <c r="B3" s="10">
        <v>15.0</v>
      </c>
      <c r="C3" s="10">
        <v>20.0</v>
      </c>
      <c r="D3" s="10">
        <v>15.0</v>
      </c>
      <c r="E3" s="10">
        <v>14.0</v>
      </c>
      <c r="F3" s="10">
        <v>19.0</v>
      </c>
      <c r="G3" s="10">
        <v>83.0</v>
      </c>
      <c r="H3" s="70">
        <f t="shared" si="1"/>
        <v>0.2409638554</v>
      </c>
      <c r="J3" s="10">
        <v>2.0</v>
      </c>
      <c r="K3" s="11">
        <v>1.977E8</v>
      </c>
      <c r="L3" s="11">
        <v>1.774E8</v>
      </c>
      <c r="M3" s="11">
        <v>2.155E8</v>
      </c>
      <c r="N3" s="11">
        <v>7.02E7</v>
      </c>
      <c r="O3" s="11">
        <v>1.991E8</v>
      </c>
      <c r="P3" s="11">
        <v>8.599E8</v>
      </c>
    </row>
    <row r="4">
      <c r="A4" s="10">
        <v>3.0</v>
      </c>
      <c r="B4" s="10">
        <v>18.0</v>
      </c>
      <c r="C4" s="10">
        <v>15.0</v>
      </c>
      <c r="D4" s="10">
        <v>16.0</v>
      </c>
      <c r="E4" s="10">
        <v>24.0</v>
      </c>
      <c r="F4" s="10">
        <v>15.0</v>
      </c>
      <c r="G4" s="10">
        <v>88.0</v>
      </c>
      <c r="H4" s="70">
        <f t="shared" si="1"/>
        <v>0.1704545455</v>
      </c>
      <c r="J4" s="10">
        <v>3.0</v>
      </c>
      <c r="K4" s="11">
        <v>6.84E7</v>
      </c>
      <c r="L4" s="11">
        <v>1.45E8</v>
      </c>
      <c r="M4" s="11">
        <v>6.89E7</v>
      </c>
      <c r="N4" s="11">
        <v>6.73E7</v>
      </c>
      <c r="O4" s="11">
        <v>1.118E8</v>
      </c>
      <c r="P4" s="11">
        <v>4.614E8</v>
      </c>
    </row>
    <row r="5">
      <c r="A5" s="10">
        <v>4.0</v>
      </c>
      <c r="B5" s="10">
        <v>17.0</v>
      </c>
      <c r="C5" s="10">
        <v>20.0</v>
      </c>
      <c r="D5" s="10">
        <v>9.0</v>
      </c>
      <c r="E5" s="10">
        <v>16.0</v>
      </c>
      <c r="F5" s="10">
        <v>10.0</v>
      </c>
      <c r="G5" s="10">
        <v>72.0</v>
      </c>
      <c r="H5" s="70">
        <f t="shared" si="1"/>
        <v>0.2777777778</v>
      </c>
      <c r="J5" s="10">
        <v>4.0</v>
      </c>
      <c r="K5" s="11">
        <v>7.83E7</v>
      </c>
      <c r="L5" s="11">
        <v>2.914E8</v>
      </c>
      <c r="M5" s="11">
        <v>1.686E8</v>
      </c>
      <c r="N5" s="11">
        <v>2.104E8</v>
      </c>
      <c r="O5" s="11">
        <v>2.163E8</v>
      </c>
      <c r="P5" s="11">
        <v>9.65E8</v>
      </c>
    </row>
    <row r="6">
      <c r="A6" s="10">
        <v>5.0</v>
      </c>
      <c r="B6" s="10">
        <v>14.0</v>
      </c>
      <c r="C6" s="10">
        <v>16.0</v>
      </c>
      <c r="D6" s="10">
        <v>17.0</v>
      </c>
      <c r="E6" s="10">
        <v>20.0</v>
      </c>
      <c r="F6" s="10">
        <v>13.0</v>
      </c>
      <c r="G6" s="10">
        <v>80.0</v>
      </c>
      <c r="H6" s="70">
        <f t="shared" si="1"/>
        <v>0.2</v>
      </c>
      <c r="J6" s="10">
        <v>5.0</v>
      </c>
      <c r="K6" s="11">
        <v>1.88E8</v>
      </c>
      <c r="L6" s="11">
        <v>5.19E7</v>
      </c>
      <c r="M6" s="11">
        <v>1.565E8</v>
      </c>
      <c r="N6" s="11">
        <v>1.328E8</v>
      </c>
      <c r="O6" s="11">
        <v>6.64E7</v>
      </c>
      <c r="P6" s="11">
        <v>5.956E8</v>
      </c>
    </row>
    <row r="7">
      <c r="A7" s="10">
        <v>6.0</v>
      </c>
      <c r="B7" s="10">
        <v>19.0</v>
      </c>
      <c r="C7" s="10">
        <v>17.0</v>
      </c>
      <c r="D7" s="10">
        <v>12.0</v>
      </c>
      <c r="E7" s="10">
        <v>16.0</v>
      </c>
      <c r="F7" s="10">
        <v>12.0</v>
      </c>
      <c r="G7" s="10">
        <v>76.0</v>
      </c>
      <c r="H7" s="70">
        <f t="shared" si="1"/>
        <v>0.2236842105</v>
      </c>
      <c r="J7" s="10">
        <v>6.0</v>
      </c>
      <c r="L7" s="11">
        <v>1.164E8</v>
      </c>
      <c r="M7" s="11">
        <v>3.543E8</v>
      </c>
      <c r="N7" s="11">
        <v>1.35E8</v>
      </c>
      <c r="O7" s="11">
        <v>2.129E8</v>
      </c>
      <c r="P7" s="11">
        <v>8.186E8</v>
      </c>
    </row>
    <row r="8">
      <c r="A8" s="10">
        <v>7.0</v>
      </c>
      <c r="B8" s="10">
        <v>14.0</v>
      </c>
      <c r="C8" s="10">
        <v>14.0</v>
      </c>
      <c r="D8" s="10">
        <v>19.0</v>
      </c>
      <c r="E8" s="10">
        <v>14.0</v>
      </c>
      <c r="F8" s="10">
        <v>5.0</v>
      </c>
      <c r="G8" s="10">
        <v>66.0</v>
      </c>
      <c r="H8" s="70">
        <f t="shared" si="1"/>
        <v>0.2121212121</v>
      </c>
      <c r="J8" s="10">
        <v>7.0</v>
      </c>
      <c r="K8" s="11">
        <v>4.257E8</v>
      </c>
      <c r="L8" s="11">
        <v>4.43E7</v>
      </c>
      <c r="M8" s="11">
        <v>2.721E8</v>
      </c>
      <c r="O8" s="11">
        <v>5.4E7</v>
      </c>
      <c r="P8" s="11">
        <v>7.961E8</v>
      </c>
    </row>
    <row r="9">
      <c r="A9" s="10">
        <v>8.0</v>
      </c>
      <c r="B9" s="10">
        <v>15.0</v>
      </c>
      <c r="C9" s="10">
        <v>18.0</v>
      </c>
      <c r="D9" s="10">
        <v>19.0</v>
      </c>
      <c r="E9" s="10">
        <v>28.0</v>
      </c>
      <c r="F9" s="10">
        <v>17.0</v>
      </c>
      <c r="G9" s="10">
        <v>97.0</v>
      </c>
      <c r="H9" s="70">
        <f t="shared" si="1"/>
        <v>0.1855670103</v>
      </c>
      <c r="J9" s="10">
        <v>8.0</v>
      </c>
      <c r="K9" s="11">
        <v>1.718E8</v>
      </c>
      <c r="L9" s="11">
        <v>7.21E7</v>
      </c>
      <c r="M9" s="11">
        <v>1.54E7</v>
      </c>
      <c r="N9" s="11">
        <v>1.344E8</v>
      </c>
      <c r="O9" s="11">
        <v>1.962E8</v>
      </c>
      <c r="P9" s="11">
        <v>5.899E8</v>
      </c>
    </row>
    <row r="10">
      <c r="A10" s="10">
        <v>9.0</v>
      </c>
      <c r="B10" s="10">
        <v>15.0</v>
      </c>
      <c r="C10" s="10">
        <v>16.0</v>
      </c>
      <c r="D10" s="10">
        <v>17.0</v>
      </c>
      <c r="E10" s="10">
        <v>9.0</v>
      </c>
      <c r="F10" s="10">
        <v>15.0</v>
      </c>
      <c r="G10" s="10">
        <v>72.0</v>
      </c>
      <c r="H10" s="70">
        <f t="shared" si="1"/>
        <v>0.2222222222</v>
      </c>
      <c r="J10" s="10">
        <v>9.0</v>
      </c>
      <c r="K10" s="11">
        <v>1.769E8</v>
      </c>
      <c r="L10" s="11">
        <v>6.89E7</v>
      </c>
      <c r="M10" s="11">
        <v>2.324E8</v>
      </c>
      <c r="N10" s="11">
        <v>7.91E7</v>
      </c>
      <c r="O10" s="11">
        <v>1.546E8</v>
      </c>
      <c r="P10" s="11">
        <v>7.119E8</v>
      </c>
    </row>
    <row r="11">
      <c r="A11" s="10">
        <v>10.0</v>
      </c>
      <c r="B11" s="10">
        <v>14.0</v>
      </c>
      <c r="C11" s="10">
        <v>27.0</v>
      </c>
      <c r="D11" s="10">
        <v>13.0</v>
      </c>
      <c r="E11" s="10">
        <v>11.0</v>
      </c>
      <c r="F11" s="10">
        <v>17.0</v>
      </c>
      <c r="G11" s="10">
        <v>82.0</v>
      </c>
      <c r="H11" s="70">
        <f t="shared" si="1"/>
        <v>0.3292682927</v>
      </c>
      <c r="J11" s="10">
        <v>10.0</v>
      </c>
      <c r="K11" s="11">
        <v>6.43E7</v>
      </c>
      <c r="L11" s="11">
        <v>1.769E8</v>
      </c>
      <c r="M11" s="11">
        <v>3.573E8</v>
      </c>
      <c r="N11" s="11">
        <v>4.847E8</v>
      </c>
      <c r="O11" s="11">
        <v>1.953E8</v>
      </c>
      <c r="P11" s="11">
        <v>1.2785E9</v>
      </c>
    </row>
    <row r="12">
      <c r="A12" s="10">
        <v>11.0</v>
      </c>
      <c r="B12" s="10">
        <v>16.0</v>
      </c>
      <c r="C12" s="10">
        <v>17.0</v>
      </c>
      <c r="D12" s="10">
        <v>13.0</v>
      </c>
      <c r="E12" s="10">
        <v>11.0</v>
      </c>
      <c r="F12" s="10">
        <v>21.0</v>
      </c>
      <c r="G12" s="10">
        <v>78.0</v>
      </c>
      <c r="H12" s="70">
        <f t="shared" si="1"/>
        <v>0.2179487179</v>
      </c>
      <c r="J12" s="10" t="s">
        <v>7144</v>
      </c>
      <c r="K12" s="11">
        <v>1.3711E9</v>
      </c>
      <c r="L12" s="11">
        <v>1.1443E9</v>
      </c>
      <c r="M12" s="11">
        <v>1.841E9</v>
      </c>
      <c r="N12" s="11">
        <v>1.3139E9</v>
      </c>
      <c r="O12" s="11">
        <v>1.4628E9</v>
      </c>
      <c r="P12" s="11">
        <v>7.1331E9</v>
      </c>
    </row>
    <row r="13">
      <c r="A13" s="10">
        <v>12.0</v>
      </c>
      <c r="B13" s="10">
        <v>23.0</v>
      </c>
      <c r="C13" s="10">
        <v>15.0</v>
      </c>
      <c r="D13" s="10">
        <v>20.0</v>
      </c>
      <c r="E13" s="10">
        <v>18.0</v>
      </c>
      <c r="F13" s="10">
        <v>16.0</v>
      </c>
      <c r="G13" s="10">
        <v>92.0</v>
      </c>
      <c r="H13" s="70">
        <f t="shared" si="1"/>
        <v>0.1630434783</v>
      </c>
      <c r="K13" s="11"/>
      <c r="L13" s="11"/>
      <c r="M13" s="11"/>
      <c r="N13" s="11"/>
      <c r="O13" s="11"/>
      <c r="P13" s="11"/>
    </row>
    <row r="14">
      <c r="A14" s="66" t="s">
        <v>7144</v>
      </c>
      <c r="B14" s="66">
        <v>181.0</v>
      </c>
      <c r="C14" s="66">
        <v>196.0</v>
      </c>
      <c r="D14" s="66">
        <v>170.0</v>
      </c>
      <c r="E14" s="66">
        <v>181.0</v>
      </c>
      <c r="F14" s="66">
        <v>161.0</v>
      </c>
      <c r="G14" s="66">
        <v>889.0</v>
      </c>
      <c r="H14" s="71">
        <f t="shared" si="1"/>
        <v>0.2204724409</v>
      </c>
      <c r="K14" s="11"/>
      <c r="L14" s="11"/>
      <c r="M14" s="11"/>
      <c r="N14" s="11"/>
      <c r="O14" s="11"/>
      <c r="P14" s="11"/>
    </row>
    <row r="15">
      <c r="H15" s="70"/>
      <c r="K15" s="11"/>
      <c r="L15" s="11"/>
      <c r="M15" s="11"/>
      <c r="N15" s="11"/>
      <c r="O15" s="11"/>
      <c r="P15" s="11"/>
    </row>
    <row r="16">
      <c r="A16" s="66" t="s">
        <v>3398</v>
      </c>
      <c r="B16" s="66" t="s">
        <v>3413</v>
      </c>
      <c r="C16" s="66" t="s">
        <v>3407</v>
      </c>
      <c r="D16" s="66" t="s">
        <v>3403</v>
      </c>
      <c r="E16" s="66" t="s">
        <v>3417</v>
      </c>
      <c r="F16" s="66" t="s">
        <v>3419</v>
      </c>
      <c r="G16" s="41" t="s">
        <v>13009</v>
      </c>
      <c r="H16" s="41" t="s">
        <v>13010</v>
      </c>
      <c r="J16" s="41" t="s">
        <v>13011</v>
      </c>
      <c r="K16" s="72" t="s">
        <v>46</v>
      </c>
      <c r="L16" s="72" t="s">
        <v>32</v>
      </c>
      <c r="M16" s="72" t="s">
        <v>65</v>
      </c>
      <c r="N16" s="72" t="s">
        <v>20</v>
      </c>
      <c r="O16" s="72" t="s">
        <v>26</v>
      </c>
      <c r="P16" s="73" t="s">
        <v>13012</v>
      </c>
    </row>
    <row r="17">
      <c r="A17" s="10" t="s">
        <v>46</v>
      </c>
      <c r="B17" s="10">
        <v>27.0</v>
      </c>
      <c r="C17" s="10">
        <v>41.0</v>
      </c>
      <c r="D17" s="10">
        <v>46.0</v>
      </c>
      <c r="E17" s="10">
        <v>40.0</v>
      </c>
      <c r="F17" s="10">
        <v>39.0</v>
      </c>
      <c r="G17" s="10">
        <v>193.0</v>
      </c>
      <c r="H17" s="70">
        <f t="shared" ref="H17:H22" si="2">C17/G17</f>
        <v>0.2124352332</v>
      </c>
      <c r="J17" s="10">
        <v>1.0</v>
      </c>
      <c r="K17" s="11">
        <f>sumifs(Manufacturing!K:K,Manufacturing!O:O,$K$16,Manufacturing!M:M,2025,Manufacturing!N:N,J17)</f>
        <v>162369350.9</v>
      </c>
      <c r="L17" s="11">
        <f>sumifs(Manufacturing!K:K,Manufacturing!O:O,$L$16,Manufacturing!M:M,2025,Manufacturing!N:N,J17)</f>
        <v>120856389</v>
      </c>
      <c r="M17" s="11">
        <f>sumifs(Manufacturing!K:K,Manufacturing!O:O,$M$16,Manufacturing!M:M,2025,Manufacturing!N:N,J17)</f>
        <v>121198046.9</v>
      </c>
      <c r="N17" s="11">
        <f>sumifs(Manufacturing!K:K,Manufacturing!O:O,$N$16,Manufacturing!M:M,2025,Manufacturing!N:N,J17)</f>
        <v>113053630.2</v>
      </c>
      <c r="O17" s="11">
        <f>sumifs(Manufacturing!K:K,Manufacturing!O:O,$O$16,Manufacturing!M:M,2025,Manufacturing!N:N,J17)</f>
        <v>104170012.8</v>
      </c>
      <c r="P17" s="11">
        <f t="shared" ref="P17:P27" si="3">SUM(K17:O17)</f>
        <v>621647429.8</v>
      </c>
    </row>
    <row r="18">
      <c r="A18" s="10" t="s">
        <v>32</v>
      </c>
      <c r="B18" s="10">
        <v>39.0</v>
      </c>
      <c r="C18" s="10">
        <v>30.0</v>
      </c>
      <c r="D18" s="10">
        <v>27.0</v>
      </c>
      <c r="E18" s="10">
        <v>41.0</v>
      </c>
      <c r="F18" s="10">
        <v>40.0</v>
      </c>
      <c r="G18" s="10">
        <v>177.0</v>
      </c>
      <c r="H18" s="70">
        <f t="shared" si="2"/>
        <v>0.1694915254</v>
      </c>
      <c r="J18" s="1">
        <v>2.0</v>
      </c>
      <c r="K18" s="11">
        <f>sumifs(Manufacturing!K:K,Manufacturing!O:O,$K$16,Manufacturing!M:M,2025,Manufacturing!N:N,J18)</f>
        <v>71846936.11</v>
      </c>
      <c r="L18" s="11">
        <f>sumifs(Manufacturing!K:K,Manufacturing!O:O,$L$16,Manufacturing!M:M,2025,Manufacturing!N:N,J18)</f>
        <v>107139975.1</v>
      </c>
      <c r="M18" s="11">
        <f>sumifs(Manufacturing!K:K,Manufacturing!O:O,$M$16,Manufacturing!M:M,2025,Manufacturing!N:N,J18)</f>
        <v>86902724.7</v>
      </c>
      <c r="N18" s="11">
        <f>sumifs(Manufacturing!K:K,Manufacturing!O:O,$N$16,Manufacturing!M:M,2025,Manufacturing!N:N,J18)</f>
        <v>84902362.51</v>
      </c>
      <c r="O18" s="11">
        <f>sumifs(Manufacturing!K:K,Manufacturing!O:O,$O$16,Manufacturing!M:M,2025,Manufacturing!N:N,J18)</f>
        <v>111698174.8</v>
      </c>
      <c r="P18" s="11">
        <f t="shared" si="3"/>
        <v>462490173.2</v>
      </c>
    </row>
    <row r="19">
      <c r="A19" s="10" t="s">
        <v>65</v>
      </c>
      <c r="B19" s="10">
        <v>42.0</v>
      </c>
      <c r="C19" s="10">
        <v>49.0</v>
      </c>
      <c r="D19" s="10">
        <v>27.0</v>
      </c>
      <c r="E19" s="10">
        <v>35.0</v>
      </c>
      <c r="F19" s="10">
        <v>28.0</v>
      </c>
      <c r="G19" s="10">
        <v>181.0</v>
      </c>
      <c r="H19" s="70">
        <f t="shared" si="2"/>
        <v>0.270718232</v>
      </c>
      <c r="J19" s="10">
        <v>3.0</v>
      </c>
      <c r="K19" s="11">
        <f>sumifs(Manufacturing!K:K,Manufacturing!O:O,$K$16,Manufacturing!M:M,2025,Manufacturing!N:N,J19)</f>
        <v>81725199.41</v>
      </c>
      <c r="L19" s="11">
        <f>sumifs(Manufacturing!K:K,Manufacturing!O:O,$L$16,Manufacturing!M:M,2025,Manufacturing!N:N,J19)</f>
        <v>87090562.16</v>
      </c>
      <c r="M19" s="11">
        <f>sumifs(Manufacturing!K:K,Manufacturing!O:O,$M$16,Manufacturing!M:M,2025,Manufacturing!N:N,J19)</f>
        <v>100491373.4</v>
      </c>
      <c r="N19" s="11">
        <f>sumifs(Manufacturing!K:K,Manufacturing!O:O,$N$16,Manufacturing!M:M,2025,Manufacturing!N:N,J19)</f>
        <v>111794075.9</v>
      </c>
      <c r="O19" s="11">
        <f>sumifs(Manufacturing!K:K,Manufacturing!O:O,$O$16,Manufacturing!M:M,2025,Manufacturing!N:N,J19)</f>
        <v>104757580.9</v>
      </c>
      <c r="P19" s="11">
        <f t="shared" si="3"/>
        <v>485858791.7</v>
      </c>
    </row>
    <row r="20">
      <c r="A20" s="10" t="s">
        <v>20</v>
      </c>
      <c r="B20" s="10">
        <v>35.0</v>
      </c>
      <c r="C20" s="10">
        <v>33.0</v>
      </c>
      <c r="D20" s="10">
        <v>34.0</v>
      </c>
      <c r="E20" s="10">
        <v>23.0</v>
      </c>
      <c r="F20" s="10">
        <v>33.0</v>
      </c>
      <c r="G20" s="10">
        <v>158.0</v>
      </c>
      <c r="H20" s="70">
        <f t="shared" si="2"/>
        <v>0.2088607595</v>
      </c>
      <c r="J20" s="10">
        <v>4.0</v>
      </c>
      <c r="K20" s="11">
        <f>sumifs(Manufacturing!K:K,Manufacturing!O:O,$K$16,Manufacturing!M:M,2025,Manufacturing!N:N,J20)</f>
        <v>99426748.51</v>
      </c>
      <c r="L20" s="11">
        <f>sumifs(Manufacturing!K:K,Manufacturing!O:O,$L$16,Manufacturing!M:M,2025,Manufacturing!N:N,J20)</f>
        <v>110213028.6</v>
      </c>
      <c r="M20" s="11">
        <f>sumifs(Manufacturing!K:K,Manufacturing!O:O,$M$16,Manufacturing!M:M,2025,Manufacturing!N:N,J20)</f>
        <v>104558779.8</v>
      </c>
      <c r="N20" s="11">
        <f>sumifs(Manufacturing!K:K,Manufacturing!O:O,$N$16,Manufacturing!M:M,2025,Manufacturing!N:N,J20)</f>
        <v>78856736.46</v>
      </c>
      <c r="O20" s="11">
        <f>sumifs(Manufacturing!K:K,Manufacturing!O:O,$O$16,Manufacturing!M:M,2025,Manufacturing!N:N,J20)</f>
        <v>103162039.5</v>
      </c>
      <c r="P20" s="11">
        <f t="shared" si="3"/>
        <v>496217332.8</v>
      </c>
    </row>
    <row r="21">
      <c r="A21" s="10" t="s">
        <v>26</v>
      </c>
      <c r="B21" s="10">
        <v>38.0</v>
      </c>
      <c r="C21" s="10">
        <v>43.0</v>
      </c>
      <c r="D21" s="10">
        <v>36.0</v>
      </c>
      <c r="E21" s="10">
        <v>42.0</v>
      </c>
      <c r="F21" s="10">
        <v>21.0</v>
      </c>
      <c r="G21" s="10">
        <v>180.0</v>
      </c>
      <c r="H21" s="70">
        <f t="shared" si="2"/>
        <v>0.2388888889</v>
      </c>
      <c r="J21" s="10">
        <v>5.0</v>
      </c>
      <c r="K21" s="11">
        <f>sumifs(Manufacturing!K:K,Manufacturing!O:O,$K$16,Manufacturing!M:M,2025,Manufacturing!N:N,J21)</f>
        <v>94140936.93</v>
      </c>
      <c r="L21" s="11">
        <f>sumifs(Manufacturing!K:K,Manufacturing!O:O,$L$16,Manufacturing!M:M,2025,Manufacturing!N:N,J21)</f>
        <v>92844553.12</v>
      </c>
      <c r="M21" s="11">
        <f>sumifs(Manufacturing!K:K,Manufacturing!O:O,$M$16,Manufacturing!M:M,2025,Manufacturing!N:N,J21)</f>
        <v>105884162</v>
      </c>
      <c r="N21" s="11">
        <f>sumifs(Manufacturing!K:K,Manufacturing!O:O,$N$16,Manufacturing!M:M,2025,Manufacturing!N:N,J21)</f>
        <v>139393054.9</v>
      </c>
      <c r="O21" s="11">
        <f>sumifs(Manufacturing!K:K,Manufacturing!O:O,$O$16,Manufacturing!M:M,2025,Manufacturing!N:N,J21)</f>
        <v>134471021</v>
      </c>
      <c r="P21" s="11">
        <f t="shared" si="3"/>
        <v>566733728</v>
      </c>
    </row>
    <row r="22">
      <c r="A22" s="66" t="s">
        <v>7144</v>
      </c>
      <c r="B22" s="66">
        <v>181.0</v>
      </c>
      <c r="C22" s="66">
        <v>196.0</v>
      </c>
      <c r="D22" s="66">
        <v>170.0</v>
      </c>
      <c r="E22" s="66">
        <v>181.0</v>
      </c>
      <c r="F22" s="66">
        <v>161.0</v>
      </c>
      <c r="G22" s="66">
        <v>889.0</v>
      </c>
      <c r="H22" s="71">
        <f t="shared" si="2"/>
        <v>0.2204724409</v>
      </c>
      <c r="J22" s="10">
        <v>6.0</v>
      </c>
      <c r="K22" s="11">
        <f>sumifs(Manufacturing!K:K,Manufacturing!O:O,$K$16,Manufacturing!M:M,2025,Manufacturing!N:N,J22)</f>
        <v>92648442.49</v>
      </c>
      <c r="L22" s="11">
        <f>sumifs(Manufacturing!K:K,Manufacturing!O:O,$L$16,Manufacturing!M:M,2025,Manufacturing!N:N,J22)</f>
        <v>167109101.6</v>
      </c>
      <c r="M22" s="11">
        <f>sumifs(Manufacturing!K:K,Manufacturing!O:O,$M$16,Manufacturing!M:M,2025,Manufacturing!N:N,J22)</f>
        <v>78554990.82</v>
      </c>
      <c r="N22" s="11">
        <f>sumifs(Manufacturing!K:K,Manufacturing!O:O,$N$16,Manufacturing!M:M,2025,Manufacturing!N:N,J22)</f>
        <v>89449456.74</v>
      </c>
      <c r="O22" s="11">
        <f>sumifs(Manufacturing!K:K,Manufacturing!O:O,$O$16,Manufacturing!M:M,2025,Manufacturing!N:N,J22)</f>
        <v>106018864.1</v>
      </c>
      <c r="P22" s="11">
        <f t="shared" si="3"/>
        <v>533780855.8</v>
      </c>
    </row>
    <row r="23">
      <c r="H23" s="70"/>
      <c r="J23" s="10">
        <v>7.0</v>
      </c>
      <c r="K23" s="11">
        <f>sumifs(Manufacturing!K:K,Manufacturing!O:O,$K$16,Manufacturing!M:M,2025,Manufacturing!N:N,J23)</f>
        <v>103043857.4</v>
      </c>
      <c r="L23" s="11">
        <f>sumifs(Manufacturing!K:K,Manufacturing!O:O,$L$16,Manufacturing!M:M,2025,Manufacturing!N:N,J23)</f>
        <v>94168299.53</v>
      </c>
      <c r="M23" s="11">
        <f>sumifs(Manufacturing!K:K,Manufacturing!O:O,$M$16,Manufacturing!M:M,2025,Manufacturing!N:N,J23)</f>
        <v>157309770.9</v>
      </c>
      <c r="N23" s="11">
        <f>sumifs(Manufacturing!K:K,Manufacturing!O:O,$N$16,Manufacturing!M:M,2025,Manufacturing!N:N,J23)</f>
        <v>133030163.9</v>
      </c>
      <c r="O23" s="11">
        <f>sumifs(Manufacturing!K:K,Manufacturing!O:O,$O$16,Manufacturing!M:M,2025,Manufacturing!N:N,J23)</f>
        <v>94537843.24</v>
      </c>
      <c r="P23" s="11">
        <f t="shared" si="3"/>
        <v>582089934.9</v>
      </c>
    </row>
    <row r="24">
      <c r="H24" s="70"/>
      <c r="J24" s="10">
        <v>8.0</v>
      </c>
      <c r="K24" s="11">
        <f>sumifs(Manufacturing!K:K,Manufacturing!O:O,$K$16,Manufacturing!M:M,2025,Manufacturing!N:N,J24)</f>
        <v>95612379.71</v>
      </c>
      <c r="L24" s="11">
        <f>sumifs(Manufacturing!K:K,Manufacturing!O:O,$L$16,Manufacturing!M:M,2025,Manufacturing!N:N,J24)</f>
        <v>110749182.6</v>
      </c>
      <c r="M24" s="11">
        <f>sumifs(Manufacturing!K:K,Manufacturing!O:O,$M$16,Manufacturing!M:M,2025,Manufacturing!N:N,J24)</f>
        <v>81448161.23</v>
      </c>
      <c r="N24" s="11">
        <f>sumifs(Manufacturing!K:K,Manufacturing!O:O,$N$16,Manufacturing!M:M,2025,Manufacturing!N:N,J24)</f>
        <v>125444237.4</v>
      </c>
      <c r="O24" s="11">
        <f>sumifs(Manufacturing!K:K,Manufacturing!O:O,$O$16,Manufacturing!M:M,2025,Manufacturing!N:N,J24)</f>
        <v>155231564.6</v>
      </c>
      <c r="P24" s="11">
        <f t="shared" si="3"/>
        <v>568485525.5</v>
      </c>
    </row>
    <row r="25">
      <c r="H25" s="70"/>
      <c r="J25" s="10">
        <v>9.0</v>
      </c>
      <c r="K25" s="11">
        <f>sumifs(Manufacturing!K:K,Manufacturing!O:O,$K$16,Manufacturing!M:M,2025,Manufacturing!N:N,J25)</f>
        <v>111983642.1</v>
      </c>
      <c r="L25" s="11">
        <f>sumifs(Manufacturing!K:K,Manufacturing!O:O,$L$16,Manufacturing!M:M,2025,Manufacturing!N:N,J25)</f>
        <v>112327076.5</v>
      </c>
      <c r="M25" s="11">
        <f>sumifs(Manufacturing!K:K,Manufacturing!O:O,$M$16,Manufacturing!M:M,2025,Manufacturing!N:N,J25)</f>
        <v>117092909.9</v>
      </c>
      <c r="N25" s="11">
        <f>sumifs(Manufacturing!K:K,Manufacturing!O:O,$N$16,Manufacturing!M:M,2025,Manufacturing!N:N,J25)</f>
        <v>98911461.42</v>
      </c>
      <c r="O25" s="11">
        <f>sumifs(Manufacturing!K:K,Manufacturing!O:O,$O$16,Manufacturing!M:M,2025,Manufacturing!N:N,J25)</f>
        <v>90935814.21</v>
      </c>
      <c r="P25" s="11">
        <f t="shared" si="3"/>
        <v>531250904.2</v>
      </c>
    </row>
    <row r="26">
      <c r="H26" s="70"/>
      <c r="J26" s="10">
        <v>10.0</v>
      </c>
      <c r="K26" s="11">
        <f>sumifs(Manufacturing!K:K,Manufacturing!O:O,$K$16,Manufacturing!M:M,2025,Manufacturing!N:N,J26)</f>
        <v>103277385.9</v>
      </c>
      <c r="L26" s="11">
        <f>sumifs(Manufacturing!K:K,Manufacturing!O:O,$L$16,Manufacturing!M:M,2025,Manufacturing!N:N,J26)</f>
        <v>99978615.14</v>
      </c>
      <c r="M26" s="11">
        <f>sumifs(Manufacturing!K:K,Manufacturing!O:O,$M$16,Manufacturing!M:M,2025,Manufacturing!N:N,J26)</f>
        <v>123060894.1</v>
      </c>
      <c r="N26" s="11">
        <f>sumifs(Manufacturing!K:K,Manufacturing!O:O,$N$16,Manufacturing!M:M,2025,Manufacturing!N:N,J26)</f>
        <v>108324537.7</v>
      </c>
      <c r="O26" s="11">
        <f>sumifs(Manufacturing!K:K,Manufacturing!O:O,$O$16,Manufacturing!M:M,2025,Manufacturing!N:N,J26)</f>
        <v>120098144.8</v>
      </c>
      <c r="P26" s="11">
        <f t="shared" si="3"/>
        <v>554739577.6</v>
      </c>
    </row>
    <row r="27">
      <c r="H27" s="70"/>
      <c r="J27" s="10" t="s">
        <v>7144</v>
      </c>
      <c r="K27" s="11">
        <f t="shared" ref="K27:O27" si="4">sum(K18:K26)</f>
        <v>853705528.5</v>
      </c>
      <c r="L27" s="11">
        <f t="shared" si="4"/>
        <v>981620394.4</v>
      </c>
      <c r="M27" s="11">
        <f t="shared" si="4"/>
        <v>955303766.8</v>
      </c>
      <c r="N27" s="11">
        <f t="shared" si="4"/>
        <v>970106086.9</v>
      </c>
      <c r="O27" s="11">
        <f t="shared" si="4"/>
        <v>1020911047</v>
      </c>
      <c r="P27" s="11">
        <f t="shared" si="3"/>
        <v>4781646824</v>
      </c>
    </row>
    <row r="28">
      <c r="H28" s="70"/>
      <c r="P28" s="11"/>
    </row>
    <row r="29">
      <c r="H29" s="70"/>
      <c r="J29" s="1" t="s">
        <v>13011</v>
      </c>
      <c r="K29" s="74" t="s">
        <v>13013</v>
      </c>
      <c r="L29" s="74" t="s">
        <v>13014</v>
      </c>
      <c r="M29" s="74" t="s">
        <v>13015</v>
      </c>
      <c r="N29" s="73" t="s">
        <v>13016</v>
      </c>
      <c r="O29" s="73" t="s">
        <v>13017</v>
      </c>
      <c r="P29" s="11"/>
    </row>
    <row r="30">
      <c r="H30" s="70"/>
      <c r="J30" s="10">
        <v>1.0</v>
      </c>
      <c r="K30" s="11">
        <f t="shared" ref="K30:K40" si="5">xlookup(J30,J2:J10,P2:P10)</f>
        <v>56200000</v>
      </c>
      <c r="L30" s="11">
        <f t="array" ref="L30">xlookup(J30,J17:J26,P17:P26)+sumifs('Supply Chain'!M:M,'Supply Chain'!J:J,2025,'Supply Chain'!I:I,J30)</f>
        <v>689618827</v>
      </c>
      <c r="M30" s="11">
        <f t="shared" ref="M30:M40" si="6">K30-L30</f>
        <v>-633418827</v>
      </c>
      <c r="N30" s="70">
        <f t="shared" ref="N30:N40" si="7">M30/K30</f>
        <v>-11.27079763</v>
      </c>
      <c r="O30" s="75">
        <f>sumifs('Supply Chain'!N:N,'Supply Chain'!J:J,2025,'Supply Chain'!I:I,J30)</f>
        <v>45717988.8</v>
      </c>
      <c r="P30" s="11"/>
    </row>
    <row r="31">
      <c r="H31" s="70"/>
      <c r="J31" s="1">
        <v>2.0</v>
      </c>
      <c r="K31" s="11">
        <f t="shared" si="5"/>
        <v>859900000</v>
      </c>
      <c r="L31" s="11">
        <f t="array" ref="L31">xlookup(J31,J18:J27,P18:P27)+sumifs('Supply Chain'!M:M,'Supply Chain'!J:J,2025,'Supply Chain'!I:I,J31)</f>
        <v>519769733.6</v>
      </c>
      <c r="M31" s="11">
        <f t="shared" si="6"/>
        <v>340130266.4</v>
      </c>
      <c r="N31" s="70">
        <f t="shared" si="7"/>
        <v>0.3955463036</v>
      </c>
      <c r="O31" s="75">
        <f>sumifs('Supply Chain'!N:N,'Supply Chain'!J:J,2025,'Supply Chain'!I:I,J31)</f>
        <v>38727339.3</v>
      </c>
      <c r="P31" s="11"/>
    </row>
    <row r="32">
      <c r="H32" s="70"/>
      <c r="J32" s="10">
        <v>3.0</v>
      </c>
      <c r="K32" s="11">
        <f t="shared" si="5"/>
        <v>461400000</v>
      </c>
      <c r="L32" s="11">
        <f t="array" ref="L32">xlookup(J32,J19:J28,P19:P28)+sumifs('Supply Chain'!M:M,'Supply Chain'!J:J,2025,'Supply Chain'!I:I,J32)</f>
        <v>545631444.2</v>
      </c>
      <c r="M32" s="11">
        <f t="shared" si="6"/>
        <v>-84231444.18</v>
      </c>
      <c r="N32" s="70">
        <f t="shared" si="7"/>
        <v>-0.1825562293</v>
      </c>
      <c r="O32" s="75">
        <f>sumifs('Supply Chain'!N:N,'Supply Chain'!J:J,2025,'Supply Chain'!I:I,J32)</f>
        <v>39789436.7</v>
      </c>
      <c r="P32" s="11"/>
    </row>
    <row r="33">
      <c r="H33" s="70"/>
      <c r="J33" s="10">
        <v>4.0</v>
      </c>
      <c r="K33" s="11">
        <f t="shared" si="5"/>
        <v>965000000</v>
      </c>
      <c r="L33" s="11">
        <f t="array" ref="L33">xlookup(J33,J20:J29,P20:P29)+sumifs('Supply Chain'!M:M,'Supply Chain'!J:J,2025,'Supply Chain'!I:I,J33)</f>
        <v>555000121.7</v>
      </c>
      <c r="M33" s="11">
        <f t="shared" si="6"/>
        <v>409999878.3</v>
      </c>
      <c r="N33" s="70">
        <f t="shared" si="7"/>
        <v>0.4248703402</v>
      </c>
      <c r="O33" s="75">
        <f>sumifs('Supply Chain'!N:N,'Supply Chain'!J:J,2025,'Supply Chain'!I:I,J33)</f>
        <v>39592382.4</v>
      </c>
      <c r="P33" s="11"/>
    </row>
    <row r="34">
      <c r="H34" s="70"/>
      <c r="J34" s="10">
        <v>5.0</v>
      </c>
      <c r="K34" s="11">
        <f t="shared" si="5"/>
        <v>595600000</v>
      </c>
      <c r="L34" s="11">
        <f t="array" ref="L34">xlookup(J34,J21:J30,P21:P30)+sumifs('Supply Chain'!M:M,'Supply Chain'!J:J,2025,'Supply Chain'!I:I,J34)</f>
        <v>626504029.9</v>
      </c>
      <c r="M34" s="11">
        <f t="shared" si="6"/>
        <v>-30904029.9</v>
      </c>
      <c r="N34" s="70">
        <f t="shared" si="7"/>
        <v>-0.0518872228</v>
      </c>
      <c r="O34" s="75">
        <f>sumifs('Supply Chain'!N:N,'Supply Chain'!J:J,2025,'Supply Chain'!I:I,J34)</f>
        <v>36912037.8</v>
      </c>
      <c r="P34" s="11"/>
    </row>
    <row r="35">
      <c r="H35" s="70"/>
      <c r="J35" s="10">
        <v>6.0</v>
      </c>
      <c r="K35" s="11">
        <f t="shared" si="5"/>
        <v>818600000</v>
      </c>
      <c r="L35" s="11">
        <f t="array" ref="L35">xlookup(J35,J22:J31,P22:P31)+sumifs('Supply Chain'!M:M,'Supply Chain'!J:J,2025,'Supply Chain'!I:I,J35)</f>
        <v>594555616.8</v>
      </c>
      <c r="M35" s="11">
        <f t="shared" si="6"/>
        <v>224044383.2</v>
      </c>
      <c r="N35" s="70">
        <f t="shared" si="7"/>
        <v>0.2736921368</v>
      </c>
      <c r="O35" s="75">
        <f>sumifs('Supply Chain'!N:N,'Supply Chain'!J:J,2025,'Supply Chain'!I:I,J35)</f>
        <v>37651459.8</v>
      </c>
      <c r="P35" s="11"/>
    </row>
    <row r="36">
      <c r="H36" s="70"/>
      <c r="J36" s="10">
        <v>7.0</v>
      </c>
      <c r="K36" s="11">
        <f t="shared" si="5"/>
        <v>796100000</v>
      </c>
      <c r="L36" s="11">
        <f t="array" ref="L36">xlookup(J36,J23:J32,P23:P32)+sumifs('Supply Chain'!M:M,'Supply Chain'!J:J,2025,'Supply Chain'!I:I,J36)</f>
        <v>645455350.9</v>
      </c>
      <c r="M36" s="11">
        <f t="shared" si="6"/>
        <v>150644649.1</v>
      </c>
      <c r="N36" s="70">
        <f t="shared" si="7"/>
        <v>0.1892282994</v>
      </c>
      <c r="O36" s="75">
        <f>sumifs('Supply Chain'!N:N,'Supply Chain'!J:J,2025,'Supply Chain'!I:I,J36)</f>
        <v>42583105.3</v>
      </c>
      <c r="P36" s="11"/>
    </row>
    <row r="37">
      <c r="H37" s="70"/>
      <c r="J37" s="10">
        <v>8.0</v>
      </c>
      <c r="K37" s="11">
        <f t="shared" si="5"/>
        <v>589900000</v>
      </c>
      <c r="L37" s="11">
        <f t="array" ref="L37">xlookup(J37,J24:J33,P24:P33)+sumifs('Supply Chain'!M:M,'Supply Chain'!J:J,2025,'Supply Chain'!I:I,J37)</f>
        <v>623553772.2</v>
      </c>
      <c r="M37" s="11">
        <f t="shared" si="6"/>
        <v>-33653772.19</v>
      </c>
      <c r="N37" s="70">
        <f t="shared" si="7"/>
        <v>-0.05704996133</v>
      </c>
      <c r="O37" s="75">
        <f>sumifs('Supply Chain'!N:N,'Supply Chain'!J:J,2025,'Supply Chain'!I:I,J37)</f>
        <v>38699109.2</v>
      </c>
      <c r="P37" s="11"/>
    </row>
    <row r="38">
      <c r="H38" s="70"/>
      <c r="J38" s="10">
        <v>9.0</v>
      </c>
      <c r="K38" s="11">
        <f t="shared" si="5"/>
        <v>711900000</v>
      </c>
      <c r="L38" s="11">
        <f t="array" ref="L38">xlookup(J38,J25:J34,P25:P34)+sumifs('Supply Chain'!M:M,'Supply Chain'!J:J,2025,'Supply Chain'!I:I,J38)</f>
        <v>588763100.3</v>
      </c>
      <c r="M38" s="11">
        <f t="shared" si="6"/>
        <v>123136899.7</v>
      </c>
      <c r="N38" s="70">
        <f t="shared" si="7"/>
        <v>0.1729693773</v>
      </c>
      <c r="O38" s="75">
        <f>sumifs('Supply Chain'!N:N,'Supply Chain'!J:J,2025,'Supply Chain'!I:I,J38)</f>
        <v>39313772.5</v>
      </c>
      <c r="P38" s="11"/>
    </row>
    <row r="39">
      <c r="H39" s="70"/>
      <c r="J39" s="10">
        <v>10.0</v>
      </c>
      <c r="K39" s="11">
        <f t="shared" si="5"/>
        <v>1278500000</v>
      </c>
      <c r="L39" s="11">
        <f t="array" ref="L39">xlookup(J39,J26:J35,P26:P35)+sumifs('Supply Chain'!M:M,'Supply Chain'!J:J,2025,'Supply Chain'!I:I,J39)</f>
        <v>619215679.5</v>
      </c>
      <c r="M39" s="11">
        <f t="shared" si="6"/>
        <v>659284320.5</v>
      </c>
      <c r="N39" s="70">
        <f t="shared" si="7"/>
        <v>0.5156701764</v>
      </c>
      <c r="O39" s="75">
        <f>sumifs('Supply Chain'!N:N,'Supply Chain'!J:J,2025,'Supply Chain'!I:I,J39)</f>
        <v>42944575.7</v>
      </c>
      <c r="P39" s="11"/>
    </row>
    <row r="40">
      <c r="H40" s="70"/>
      <c r="J40" s="10" t="s">
        <v>7144</v>
      </c>
      <c r="K40" s="11">
        <f t="shared" si="5"/>
        <v>7133100000</v>
      </c>
      <c r="L40" s="11">
        <f t="array" ref="L40">xlookup(J40,J27:J36,P27:P36)+sumifs('Supply Chain'!M:M,'Supply Chain'!J:J,2025,'Supply Chain'!I:I,J40)</f>
        <v>4781646824</v>
      </c>
      <c r="M40" s="11">
        <f t="shared" si="6"/>
        <v>2351453176</v>
      </c>
      <c r="N40" s="70">
        <f t="shared" si="7"/>
        <v>0.3296537517</v>
      </c>
      <c r="O40" s="75">
        <f>sumifs('Supply Chain'!N:N,'Supply Chain'!J:J,2025,'Supply Chain'!I:I,J40)</f>
        <v>0</v>
      </c>
      <c r="P40" s="11"/>
    </row>
    <row r="41">
      <c r="H41" s="70"/>
      <c r="K41" s="11"/>
      <c r="L41" s="11"/>
      <c r="M41" s="11"/>
      <c r="N41" s="11"/>
      <c r="O41" s="11"/>
      <c r="P41" s="11"/>
    </row>
    <row r="42">
      <c r="H42" s="70"/>
      <c r="K42" s="11"/>
      <c r="L42" s="11"/>
      <c r="M42" s="11"/>
      <c r="N42" s="11"/>
      <c r="O42" s="11"/>
      <c r="P42" s="11"/>
    </row>
    <row r="43">
      <c r="H43" s="70"/>
      <c r="K43" s="11"/>
      <c r="L43" s="11"/>
      <c r="M43" s="11"/>
      <c r="N43" s="11"/>
      <c r="O43" s="11"/>
      <c r="P43" s="11"/>
    </row>
    <row r="44">
      <c r="H44" s="70"/>
      <c r="K44" s="11"/>
      <c r="L44" s="11"/>
      <c r="M44" s="11"/>
      <c r="N44" s="11"/>
      <c r="O44" s="11"/>
      <c r="P44" s="11"/>
    </row>
    <row r="45">
      <c r="H45" s="70"/>
      <c r="K45" s="11"/>
      <c r="L45" s="11"/>
      <c r="M45" s="11"/>
      <c r="N45" s="11"/>
      <c r="O45" s="11"/>
      <c r="P45" s="11"/>
    </row>
    <row r="46">
      <c r="H46" s="70"/>
      <c r="K46" s="11"/>
      <c r="L46" s="11"/>
      <c r="M46" s="11"/>
      <c r="N46" s="11"/>
      <c r="O46" s="11"/>
      <c r="P46" s="11"/>
    </row>
    <row r="47">
      <c r="H47" s="70"/>
      <c r="K47" s="11"/>
      <c r="L47" s="11"/>
      <c r="M47" s="11"/>
      <c r="N47" s="11"/>
      <c r="O47" s="11"/>
      <c r="P47" s="11"/>
    </row>
    <row r="48">
      <c r="H48" s="70"/>
      <c r="K48" s="11"/>
      <c r="L48" s="11"/>
      <c r="M48" s="11"/>
      <c r="N48" s="11"/>
      <c r="O48" s="11"/>
      <c r="P48" s="11"/>
    </row>
    <row r="49">
      <c r="H49" s="70"/>
      <c r="K49" s="11"/>
      <c r="L49" s="11"/>
      <c r="M49" s="11"/>
      <c r="N49" s="11"/>
      <c r="O49" s="11"/>
      <c r="P49" s="11"/>
    </row>
    <row r="50">
      <c r="H50" s="70"/>
      <c r="K50" s="11"/>
      <c r="L50" s="11"/>
      <c r="M50" s="11"/>
      <c r="N50" s="11"/>
      <c r="O50" s="11"/>
      <c r="P50" s="11"/>
    </row>
    <row r="51">
      <c r="H51" s="70"/>
      <c r="K51" s="11"/>
      <c r="L51" s="11"/>
      <c r="M51" s="11"/>
      <c r="N51" s="11"/>
      <c r="O51" s="11"/>
      <c r="P51" s="11"/>
    </row>
    <row r="52">
      <c r="H52" s="70"/>
      <c r="K52" s="11"/>
      <c r="L52" s="11"/>
      <c r="M52" s="11"/>
      <c r="N52" s="11"/>
      <c r="O52" s="11"/>
      <c r="P52" s="11"/>
    </row>
    <row r="53">
      <c r="H53" s="70"/>
      <c r="K53" s="11"/>
      <c r="L53" s="11"/>
      <c r="M53" s="11"/>
      <c r="N53" s="11"/>
      <c r="O53" s="11"/>
      <c r="P53" s="11"/>
    </row>
    <row r="54">
      <c r="H54" s="70"/>
      <c r="K54" s="11"/>
      <c r="L54" s="11"/>
      <c r="M54" s="11"/>
      <c r="N54" s="11"/>
      <c r="O54" s="11"/>
      <c r="P54" s="11"/>
    </row>
    <row r="55">
      <c r="H55" s="70"/>
      <c r="K55" s="11"/>
      <c r="L55" s="11"/>
      <c r="M55" s="11"/>
      <c r="N55" s="11"/>
      <c r="O55" s="11"/>
      <c r="P55" s="11"/>
    </row>
    <row r="56">
      <c r="H56" s="70"/>
      <c r="K56" s="11"/>
      <c r="L56" s="11"/>
      <c r="M56" s="11"/>
      <c r="N56" s="11"/>
      <c r="O56" s="11"/>
      <c r="P56" s="11"/>
    </row>
    <row r="57">
      <c r="H57" s="70"/>
      <c r="K57" s="11"/>
      <c r="L57" s="11"/>
      <c r="M57" s="11"/>
      <c r="N57" s="11"/>
      <c r="O57" s="11"/>
      <c r="P57" s="11"/>
    </row>
    <row r="58">
      <c r="H58" s="70"/>
      <c r="K58" s="11"/>
      <c r="L58" s="11"/>
      <c r="M58" s="11"/>
      <c r="N58" s="11"/>
      <c r="O58" s="11"/>
      <c r="P58" s="11"/>
    </row>
    <row r="59">
      <c r="H59" s="70"/>
      <c r="K59" s="11"/>
      <c r="L59" s="11"/>
      <c r="M59" s="11"/>
      <c r="N59" s="11"/>
      <c r="O59" s="11"/>
      <c r="P59" s="11"/>
    </row>
    <row r="60">
      <c r="H60" s="70"/>
      <c r="K60" s="11"/>
      <c r="L60" s="11"/>
      <c r="M60" s="11"/>
      <c r="N60" s="11"/>
      <c r="O60" s="11"/>
      <c r="P60" s="11"/>
    </row>
    <row r="61">
      <c r="H61" s="70"/>
      <c r="K61" s="11"/>
      <c r="L61" s="11"/>
      <c r="M61" s="11"/>
      <c r="N61" s="11"/>
      <c r="O61" s="11"/>
      <c r="P61" s="11"/>
    </row>
    <row r="62">
      <c r="H62" s="70"/>
      <c r="K62" s="11"/>
      <c r="L62" s="11"/>
      <c r="M62" s="11"/>
      <c r="N62" s="11"/>
      <c r="O62" s="11"/>
      <c r="P62" s="11"/>
    </row>
    <row r="63">
      <c r="H63" s="70"/>
      <c r="K63" s="11"/>
      <c r="L63" s="11"/>
      <c r="M63" s="11"/>
      <c r="N63" s="11"/>
      <c r="O63" s="11"/>
      <c r="P63" s="11"/>
    </row>
    <row r="64">
      <c r="H64" s="70"/>
      <c r="K64" s="11"/>
      <c r="L64" s="11"/>
      <c r="M64" s="11"/>
      <c r="N64" s="11"/>
      <c r="O64" s="11"/>
      <c r="P64" s="11"/>
    </row>
    <row r="65">
      <c r="H65" s="70"/>
      <c r="K65" s="11"/>
      <c r="L65" s="11"/>
      <c r="M65" s="11"/>
      <c r="N65" s="11"/>
      <c r="O65" s="11"/>
      <c r="P65" s="11"/>
    </row>
    <row r="66">
      <c r="H66" s="70"/>
      <c r="K66" s="11"/>
      <c r="L66" s="11"/>
      <c r="M66" s="11"/>
      <c r="N66" s="11"/>
      <c r="O66" s="11"/>
      <c r="P66" s="11"/>
    </row>
    <row r="67">
      <c r="H67" s="70"/>
      <c r="K67" s="11"/>
      <c r="L67" s="11"/>
      <c r="M67" s="11"/>
      <c r="N67" s="11"/>
      <c r="O67" s="11"/>
      <c r="P67" s="11"/>
    </row>
    <row r="68">
      <c r="H68" s="70"/>
      <c r="K68" s="11"/>
      <c r="L68" s="11"/>
      <c r="M68" s="11"/>
      <c r="N68" s="11"/>
      <c r="O68" s="11"/>
      <c r="P68" s="11"/>
    </row>
    <row r="69">
      <c r="H69" s="70"/>
      <c r="K69" s="11"/>
      <c r="L69" s="11"/>
      <c r="M69" s="11"/>
      <c r="N69" s="11"/>
      <c r="O69" s="11"/>
      <c r="P69" s="11"/>
    </row>
    <row r="70">
      <c r="H70" s="70"/>
      <c r="K70" s="11"/>
      <c r="L70" s="11"/>
      <c r="M70" s="11"/>
      <c r="N70" s="11"/>
      <c r="O70" s="11"/>
      <c r="P70" s="11"/>
    </row>
    <row r="71">
      <c r="H71" s="70"/>
      <c r="K71" s="11"/>
      <c r="L71" s="11"/>
      <c r="M71" s="11"/>
      <c r="N71" s="11"/>
      <c r="O71" s="11"/>
      <c r="P71" s="11"/>
    </row>
    <row r="72">
      <c r="H72" s="70"/>
      <c r="K72" s="11"/>
      <c r="L72" s="11"/>
      <c r="M72" s="11"/>
      <c r="N72" s="11"/>
      <c r="O72" s="11"/>
      <c r="P72" s="11"/>
    </row>
    <row r="73">
      <c r="H73" s="70"/>
      <c r="K73" s="11"/>
      <c r="L73" s="11"/>
      <c r="M73" s="11"/>
      <c r="N73" s="11"/>
      <c r="O73" s="11"/>
      <c r="P73" s="11"/>
    </row>
    <row r="74">
      <c r="H74" s="70"/>
      <c r="K74" s="11"/>
      <c r="L74" s="11"/>
      <c r="M74" s="11"/>
      <c r="N74" s="11"/>
      <c r="O74" s="11"/>
      <c r="P74" s="11"/>
    </row>
    <row r="75">
      <c r="H75" s="70"/>
      <c r="K75" s="11"/>
      <c r="L75" s="11"/>
      <c r="M75" s="11"/>
      <c r="N75" s="11"/>
      <c r="O75" s="11"/>
      <c r="P75" s="11"/>
    </row>
    <row r="76">
      <c r="H76" s="70"/>
      <c r="K76" s="11"/>
      <c r="L76" s="11"/>
      <c r="M76" s="11"/>
      <c r="N76" s="11"/>
      <c r="O76" s="11"/>
      <c r="P76" s="11"/>
    </row>
    <row r="77">
      <c r="H77" s="70"/>
      <c r="K77" s="11"/>
      <c r="L77" s="11"/>
      <c r="M77" s="11"/>
      <c r="N77" s="11"/>
      <c r="O77" s="11"/>
      <c r="P77" s="11"/>
    </row>
    <row r="78">
      <c r="H78" s="70"/>
      <c r="K78" s="11"/>
      <c r="L78" s="11"/>
      <c r="M78" s="11"/>
      <c r="N78" s="11"/>
      <c r="O78" s="11"/>
      <c r="P78" s="11"/>
    </row>
    <row r="79">
      <c r="H79" s="70"/>
      <c r="K79" s="11"/>
      <c r="L79" s="11"/>
      <c r="M79" s="11"/>
      <c r="N79" s="11"/>
      <c r="O79" s="11"/>
      <c r="P79" s="11"/>
    </row>
    <row r="80">
      <c r="H80" s="70"/>
      <c r="K80" s="11"/>
      <c r="L80" s="11"/>
      <c r="M80" s="11"/>
      <c r="N80" s="11"/>
      <c r="O80" s="11"/>
      <c r="P80" s="11"/>
    </row>
    <row r="81">
      <c r="H81" s="70"/>
      <c r="K81" s="11"/>
      <c r="L81" s="11"/>
      <c r="M81" s="11"/>
      <c r="N81" s="11"/>
      <c r="O81" s="11"/>
      <c r="P81" s="11"/>
    </row>
    <row r="82">
      <c r="H82" s="70"/>
      <c r="K82" s="11"/>
      <c r="L82" s="11"/>
      <c r="M82" s="11"/>
      <c r="N82" s="11"/>
      <c r="O82" s="11"/>
      <c r="P82" s="11"/>
    </row>
    <row r="83">
      <c r="H83" s="70"/>
      <c r="K83" s="11"/>
      <c r="L83" s="11"/>
      <c r="M83" s="11"/>
      <c r="N83" s="11"/>
      <c r="O83" s="11"/>
      <c r="P83" s="11"/>
    </row>
    <row r="84">
      <c r="H84" s="70"/>
      <c r="K84" s="11"/>
      <c r="L84" s="11"/>
      <c r="M84" s="11"/>
      <c r="N84" s="11"/>
      <c r="O84" s="11"/>
      <c r="P84" s="11"/>
    </row>
    <row r="85">
      <c r="H85" s="70"/>
      <c r="K85" s="11"/>
      <c r="L85" s="11"/>
      <c r="M85" s="11"/>
      <c r="N85" s="11"/>
      <c r="O85" s="11"/>
      <c r="P85" s="11"/>
    </row>
    <row r="86">
      <c r="H86" s="70"/>
      <c r="K86" s="11"/>
      <c r="L86" s="11"/>
      <c r="M86" s="11"/>
      <c r="N86" s="11"/>
      <c r="O86" s="11"/>
      <c r="P86" s="11"/>
    </row>
    <row r="87">
      <c r="H87" s="70"/>
      <c r="K87" s="11"/>
      <c r="L87" s="11"/>
      <c r="M87" s="11"/>
      <c r="N87" s="11"/>
      <c r="O87" s="11"/>
      <c r="P87" s="11"/>
    </row>
    <row r="88">
      <c r="H88" s="70"/>
      <c r="K88" s="11"/>
      <c r="L88" s="11"/>
      <c r="M88" s="11"/>
      <c r="N88" s="11"/>
      <c r="O88" s="11"/>
      <c r="P88" s="11"/>
    </row>
    <row r="89">
      <c r="H89" s="70"/>
      <c r="K89" s="11"/>
      <c r="L89" s="11"/>
      <c r="M89" s="11"/>
      <c r="N89" s="11"/>
      <c r="O89" s="11"/>
      <c r="P89" s="11"/>
    </row>
    <row r="90">
      <c r="H90" s="70"/>
      <c r="K90" s="11"/>
      <c r="L90" s="11"/>
      <c r="M90" s="11"/>
      <c r="N90" s="11"/>
      <c r="O90" s="11"/>
      <c r="P90" s="11"/>
    </row>
    <row r="91">
      <c r="H91" s="70"/>
      <c r="K91" s="11"/>
      <c r="L91" s="11"/>
      <c r="M91" s="11"/>
      <c r="N91" s="11"/>
      <c r="O91" s="11"/>
      <c r="P91" s="11"/>
    </row>
    <row r="92">
      <c r="H92" s="70"/>
      <c r="K92" s="11"/>
      <c r="L92" s="11"/>
      <c r="M92" s="11"/>
      <c r="N92" s="11"/>
      <c r="O92" s="11"/>
      <c r="P92" s="11"/>
    </row>
    <row r="93">
      <c r="H93" s="70"/>
      <c r="K93" s="11"/>
      <c r="L93" s="11"/>
      <c r="M93" s="11"/>
      <c r="N93" s="11"/>
      <c r="O93" s="11"/>
      <c r="P93" s="11"/>
    </row>
    <row r="94">
      <c r="H94" s="70"/>
      <c r="K94" s="11"/>
      <c r="L94" s="11"/>
      <c r="M94" s="11"/>
      <c r="N94" s="11"/>
      <c r="O94" s="11"/>
      <c r="P94" s="11"/>
    </row>
    <row r="95">
      <c r="H95" s="70"/>
      <c r="K95" s="11"/>
      <c r="L95" s="11"/>
      <c r="M95" s="11"/>
      <c r="N95" s="11"/>
      <c r="O95" s="11"/>
      <c r="P95" s="11"/>
    </row>
    <row r="96">
      <c r="H96" s="70"/>
      <c r="K96" s="11"/>
      <c r="L96" s="11"/>
      <c r="M96" s="11"/>
      <c r="N96" s="11"/>
      <c r="O96" s="11"/>
      <c r="P96" s="11"/>
    </row>
    <row r="97">
      <c r="H97" s="70"/>
      <c r="K97" s="11"/>
      <c r="L97" s="11"/>
      <c r="M97" s="11"/>
      <c r="N97" s="11"/>
      <c r="O97" s="11"/>
      <c r="P97" s="11"/>
    </row>
    <row r="98">
      <c r="H98" s="70"/>
      <c r="K98" s="11"/>
      <c r="L98" s="11"/>
      <c r="M98" s="11"/>
      <c r="N98" s="11"/>
      <c r="O98" s="11"/>
      <c r="P98" s="11"/>
    </row>
    <row r="99">
      <c r="H99" s="70"/>
      <c r="K99" s="11"/>
      <c r="L99" s="11"/>
      <c r="M99" s="11"/>
      <c r="N99" s="11"/>
      <c r="O99" s="11"/>
      <c r="P99" s="11"/>
    </row>
    <row r="100">
      <c r="H100" s="70"/>
      <c r="K100" s="11"/>
      <c r="L100" s="11"/>
      <c r="M100" s="11"/>
      <c r="N100" s="11"/>
      <c r="O100" s="11"/>
      <c r="P100" s="11"/>
    </row>
    <row r="101">
      <c r="H101" s="70"/>
      <c r="K101" s="11"/>
      <c r="L101" s="11"/>
      <c r="M101" s="11"/>
      <c r="N101" s="11"/>
      <c r="O101" s="11"/>
      <c r="P101" s="11"/>
    </row>
    <row r="102">
      <c r="H102" s="70"/>
      <c r="K102" s="11"/>
      <c r="L102" s="11"/>
      <c r="M102" s="11"/>
      <c r="N102" s="11"/>
      <c r="O102" s="11"/>
      <c r="P102" s="11"/>
    </row>
    <row r="103">
      <c r="H103" s="70"/>
      <c r="K103" s="11"/>
      <c r="L103" s="11"/>
      <c r="M103" s="11"/>
      <c r="N103" s="11"/>
      <c r="O103" s="11"/>
      <c r="P103" s="11"/>
    </row>
    <row r="104">
      <c r="H104" s="70"/>
      <c r="K104" s="11"/>
      <c r="L104" s="11"/>
      <c r="M104" s="11"/>
      <c r="N104" s="11"/>
      <c r="O104" s="11"/>
      <c r="P104" s="11"/>
    </row>
    <row r="105">
      <c r="H105" s="70"/>
      <c r="K105" s="11"/>
      <c r="L105" s="11"/>
      <c r="M105" s="11"/>
      <c r="N105" s="11"/>
      <c r="O105" s="11"/>
      <c r="P105" s="11"/>
    </row>
    <row r="106">
      <c r="H106" s="70"/>
      <c r="K106" s="11"/>
      <c r="L106" s="11"/>
      <c r="M106" s="11"/>
      <c r="N106" s="11"/>
      <c r="O106" s="11"/>
      <c r="P106" s="11"/>
    </row>
    <row r="107">
      <c r="H107" s="70"/>
      <c r="K107" s="11"/>
      <c r="L107" s="11"/>
      <c r="M107" s="11"/>
      <c r="N107" s="11"/>
      <c r="O107" s="11"/>
      <c r="P107" s="11"/>
    </row>
    <row r="108">
      <c r="H108" s="70"/>
      <c r="K108" s="11"/>
      <c r="L108" s="11"/>
      <c r="M108" s="11"/>
      <c r="N108" s="11"/>
      <c r="O108" s="11"/>
      <c r="P108" s="11"/>
    </row>
    <row r="109">
      <c r="H109" s="70"/>
      <c r="K109" s="11"/>
      <c r="L109" s="11"/>
      <c r="M109" s="11"/>
      <c r="N109" s="11"/>
      <c r="O109" s="11"/>
      <c r="P109" s="11"/>
    </row>
    <row r="110">
      <c r="H110" s="70"/>
      <c r="K110" s="11"/>
      <c r="L110" s="11"/>
      <c r="M110" s="11"/>
      <c r="N110" s="11"/>
      <c r="O110" s="11"/>
      <c r="P110" s="11"/>
    </row>
    <row r="111">
      <c r="H111" s="70"/>
      <c r="K111" s="11"/>
      <c r="L111" s="11"/>
      <c r="M111" s="11"/>
      <c r="N111" s="11"/>
      <c r="O111" s="11"/>
      <c r="P111" s="11"/>
    </row>
    <row r="112">
      <c r="H112" s="70"/>
      <c r="K112" s="11"/>
      <c r="L112" s="11"/>
      <c r="M112" s="11"/>
      <c r="N112" s="11"/>
      <c r="O112" s="11"/>
      <c r="P112" s="11"/>
    </row>
    <row r="113">
      <c r="H113" s="70"/>
      <c r="K113" s="11"/>
      <c r="L113" s="11"/>
      <c r="M113" s="11"/>
      <c r="N113" s="11"/>
      <c r="O113" s="11"/>
      <c r="P113" s="11"/>
    </row>
    <row r="114">
      <c r="H114" s="70"/>
      <c r="K114" s="11"/>
      <c r="L114" s="11"/>
      <c r="M114" s="11"/>
      <c r="N114" s="11"/>
      <c r="O114" s="11"/>
      <c r="P114" s="11"/>
    </row>
    <row r="115">
      <c r="H115" s="70"/>
      <c r="K115" s="11"/>
      <c r="L115" s="11"/>
      <c r="M115" s="11"/>
      <c r="N115" s="11"/>
      <c r="O115" s="11"/>
      <c r="P115" s="11"/>
    </row>
    <row r="116">
      <c r="H116" s="70"/>
      <c r="K116" s="11"/>
      <c r="L116" s="11"/>
      <c r="M116" s="11"/>
      <c r="N116" s="11"/>
      <c r="O116" s="11"/>
      <c r="P116" s="11"/>
    </row>
    <row r="117">
      <c r="H117" s="70"/>
      <c r="K117" s="11"/>
      <c r="L117" s="11"/>
      <c r="M117" s="11"/>
      <c r="N117" s="11"/>
      <c r="O117" s="11"/>
      <c r="P117" s="11"/>
    </row>
    <row r="118">
      <c r="H118" s="70"/>
      <c r="K118" s="11"/>
      <c r="L118" s="11"/>
      <c r="M118" s="11"/>
      <c r="N118" s="11"/>
      <c r="O118" s="11"/>
      <c r="P118" s="11"/>
    </row>
    <row r="119">
      <c r="H119" s="70"/>
      <c r="K119" s="11"/>
      <c r="L119" s="11"/>
      <c r="M119" s="11"/>
      <c r="N119" s="11"/>
      <c r="O119" s="11"/>
      <c r="P119" s="11"/>
    </row>
    <row r="120">
      <c r="H120" s="70"/>
      <c r="K120" s="11"/>
      <c r="L120" s="11"/>
      <c r="M120" s="11"/>
      <c r="N120" s="11"/>
      <c r="O120" s="11"/>
      <c r="P120" s="11"/>
    </row>
    <row r="121">
      <c r="H121" s="70"/>
      <c r="K121" s="11"/>
      <c r="L121" s="11"/>
      <c r="M121" s="11"/>
      <c r="N121" s="11"/>
      <c r="O121" s="11"/>
      <c r="P121" s="11"/>
    </row>
    <row r="122">
      <c r="H122" s="70"/>
      <c r="K122" s="11"/>
      <c r="L122" s="11"/>
      <c r="M122" s="11"/>
      <c r="N122" s="11"/>
      <c r="O122" s="11"/>
      <c r="P122" s="11"/>
    </row>
    <row r="123">
      <c r="H123" s="70"/>
      <c r="K123" s="11"/>
      <c r="L123" s="11"/>
      <c r="M123" s="11"/>
      <c r="N123" s="11"/>
      <c r="O123" s="11"/>
      <c r="P123" s="11"/>
    </row>
    <row r="124">
      <c r="H124" s="70"/>
      <c r="K124" s="11"/>
      <c r="L124" s="11"/>
      <c r="M124" s="11"/>
      <c r="N124" s="11"/>
      <c r="O124" s="11"/>
      <c r="P124" s="11"/>
    </row>
    <row r="125">
      <c r="H125" s="70"/>
      <c r="K125" s="11"/>
      <c r="L125" s="11"/>
      <c r="M125" s="11"/>
      <c r="N125" s="11"/>
      <c r="O125" s="11"/>
      <c r="P125" s="11"/>
    </row>
    <row r="126">
      <c r="H126" s="70"/>
      <c r="K126" s="11"/>
      <c r="L126" s="11"/>
      <c r="M126" s="11"/>
      <c r="N126" s="11"/>
      <c r="O126" s="11"/>
      <c r="P126" s="11"/>
    </row>
    <row r="127">
      <c r="H127" s="70"/>
      <c r="K127" s="11"/>
      <c r="L127" s="11"/>
      <c r="M127" s="11"/>
      <c r="N127" s="11"/>
      <c r="O127" s="11"/>
      <c r="P127" s="11"/>
    </row>
    <row r="128">
      <c r="H128" s="70"/>
      <c r="K128" s="11"/>
      <c r="L128" s="11"/>
      <c r="M128" s="11"/>
      <c r="N128" s="11"/>
      <c r="O128" s="11"/>
      <c r="P128" s="11"/>
    </row>
    <row r="129">
      <c r="H129" s="70"/>
      <c r="K129" s="11"/>
      <c r="L129" s="11"/>
      <c r="M129" s="11"/>
      <c r="N129" s="11"/>
      <c r="O129" s="11"/>
      <c r="P129" s="11"/>
    </row>
    <row r="130">
      <c r="H130" s="70"/>
      <c r="K130" s="11"/>
      <c r="L130" s="11"/>
      <c r="M130" s="11"/>
      <c r="N130" s="11"/>
      <c r="O130" s="11"/>
      <c r="P130" s="11"/>
    </row>
    <row r="131">
      <c r="H131" s="70"/>
      <c r="K131" s="11"/>
      <c r="L131" s="11"/>
      <c r="M131" s="11"/>
      <c r="N131" s="11"/>
      <c r="O131" s="11"/>
      <c r="P131" s="11"/>
    </row>
    <row r="132">
      <c r="H132" s="70"/>
      <c r="K132" s="11"/>
      <c r="L132" s="11"/>
      <c r="M132" s="11"/>
      <c r="N132" s="11"/>
      <c r="O132" s="11"/>
      <c r="P132" s="11"/>
    </row>
    <row r="133">
      <c r="H133" s="70"/>
      <c r="K133" s="11"/>
      <c r="L133" s="11"/>
      <c r="M133" s="11"/>
      <c r="N133" s="11"/>
      <c r="O133" s="11"/>
      <c r="P133" s="11"/>
    </row>
    <row r="134">
      <c r="H134" s="70"/>
      <c r="K134" s="11"/>
      <c r="L134" s="11"/>
      <c r="M134" s="11"/>
      <c r="N134" s="11"/>
      <c r="O134" s="11"/>
      <c r="P134" s="11"/>
    </row>
    <row r="135">
      <c r="H135" s="70"/>
      <c r="K135" s="11"/>
      <c r="L135" s="11"/>
      <c r="M135" s="11"/>
      <c r="N135" s="11"/>
      <c r="O135" s="11"/>
      <c r="P135" s="11"/>
    </row>
    <row r="136">
      <c r="H136" s="70"/>
      <c r="K136" s="11"/>
      <c r="L136" s="11"/>
      <c r="M136" s="11"/>
      <c r="N136" s="11"/>
      <c r="O136" s="11"/>
      <c r="P136" s="11"/>
    </row>
    <row r="137">
      <c r="H137" s="70"/>
      <c r="K137" s="11"/>
      <c r="L137" s="11"/>
      <c r="M137" s="11"/>
      <c r="N137" s="11"/>
      <c r="O137" s="11"/>
      <c r="P137" s="11"/>
    </row>
    <row r="138">
      <c r="H138" s="70"/>
      <c r="K138" s="11"/>
      <c r="L138" s="11"/>
      <c r="M138" s="11"/>
      <c r="N138" s="11"/>
      <c r="O138" s="11"/>
      <c r="P138" s="11"/>
    </row>
    <row r="139">
      <c r="H139" s="70"/>
      <c r="K139" s="11"/>
      <c r="L139" s="11"/>
      <c r="M139" s="11"/>
      <c r="N139" s="11"/>
      <c r="O139" s="11"/>
      <c r="P139" s="11"/>
    </row>
    <row r="140">
      <c r="H140" s="70"/>
      <c r="K140" s="11"/>
      <c r="L140" s="11"/>
      <c r="M140" s="11"/>
      <c r="N140" s="11"/>
      <c r="O140" s="11"/>
      <c r="P140" s="11"/>
    </row>
    <row r="141">
      <c r="H141" s="70"/>
      <c r="K141" s="11"/>
      <c r="L141" s="11"/>
      <c r="M141" s="11"/>
      <c r="N141" s="11"/>
      <c r="O141" s="11"/>
      <c r="P141" s="11"/>
    </row>
    <row r="142">
      <c r="H142" s="70"/>
      <c r="K142" s="11"/>
      <c r="L142" s="11"/>
      <c r="M142" s="11"/>
      <c r="N142" s="11"/>
      <c r="O142" s="11"/>
      <c r="P142" s="11"/>
    </row>
    <row r="143">
      <c r="H143" s="70"/>
      <c r="K143" s="11"/>
      <c r="L143" s="11"/>
      <c r="M143" s="11"/>
      <c r="N143" s="11"/>
      <c r="O143" s="11"/>
      <c r="P143" s="11"/>
    </row>
    <row r="144">
      <c r="H144" s="70"/>
      <c r="K144" s="11"/>
      <c r="L144" s="11"/>
      <c r="M144" s="11"/>
      <c r="N144" s="11"/>
      <c r="O144" s="11"/>
      <c r="P144" s="11"/>
    </row>
    <row r="145">
      <c r="H145" s="70"/>
      <c r="K145" s="11"/>
      <c r="L145" s="11"/>
      <c r="M145" s="11"/>
      <c r="N145" s="11"/>
      <c r="O145" s="11"/>
      <c r="P145" s="11"/>
    </row>
    <row r="146">
      <c r="H146" s="70"/>
      <c r="K146" s="11"/>
      <c r="L146" s="11"/>
      <c r="M146" s="11"/>
      <c r="N146" s="11"/>
      <c r="O146" s="11"/>
      <c r="P146" s="11"/>
    </row>
    <row r="147">
      <c r="H147" s="70"/>
      <c r="K147" s="11"/>
      <c r="L147" s="11"/>
      <c r="M147" s="11"/>
      <c r="N147" s="11"/>
      <c r="O147" s="11"/>
      <c r="P147" s="11"/>
    </row>
    <row r="148">
      <c r="H148" s="70"/>
      <c r="K148" s="11"/>
      <c r="L148" s="11"/>
      <c r="M148" s="11"/>
      <c r="N148" s="11"/>
      <c r="O148" s="11"/>
      <c r="P148" s="11"/>
    </row>
    <row r="149">
      <c r="H149" s="70"/>
      <c r="K149" s="11"/>
      <c r="L149" s="11"/>
      <c r="M149" s="11"/>
      <c r="N149" s="11"/>
      <c r="O149" s="11"/>
      <c r="P149" s="11"/>
    </row>
    <row r="150">
      <c r="H150" s="70"/>
      <c r="K150" s="11"/>
      <c r="L150" s="11"/>
      <c r="M150" s="11"/>
      <c r="N150" s="11"/>
      <c r="O150" s="11"/>
      <c r="P150" s="11"/>
    </row>
    <row r="151">
      <c r="H151" s="70"/>
      <c r="K151" s="11"/>
      <c r="L151" s="11"/>
      <c r="M151" s="11"/>
      <c r="N151" s="11"/>
      <c r="O151" s="11"/>
      <c r="P151" s="11"/>
    </row>
    <row r="152">
      <c r="H152" s="70"/>
      <c r="K152" s="11"/>
      <c r="L152" s="11"/>
      <c r="M152" s="11"/>
      <c r="N152" s="11"/>
      <c r="O152" s="11"/>
      <c r="P152" s="11"/>
    </row>
    <row r="153">
      <c r="H153" s="70"/>
      <c r="K153" s="11"/>
      <c r="L153" s="11"/>
      <c r="M153" s="11"/>
      <c r="N153" s="11"/>
      <c r="O153" s="11"/>
      <c r="P153" s="11"/>
    </row>
    <row r="154">
      <c r="H154" s="70"/>
      <c r="K154" s="11"/>
      <c r="L154" s="11"/>
      <c r="M154" s="11"/>
      <c r="N154" s="11"/>
      <c r="O154" s="11"/>
      <c r="P154" s="11"/>
    </row>
    <row r="155">
      <c r="H155" s="70"/>
      <c r="K155" s="11"/>
      <c r="L155" s="11"/>
      <c r="M155" s="11"/>
      <c r="N155" s="11"/>
      <c r="O155" s="11"/>
      <c r="P155" s="11"/>
    </row>
    <row r="156">
      <c r="H156" s="70"/>
      <c r="K156" s="11"/>
      <c r="L156" s="11"/>
      <c r="M156" s="11"/>
      <c r="N156" s="11"/>
      <c r="O156" s="11"/>
      <c r="P156" s="11"/>
    </row>
    <row r="157">
      <c r="H157" s="70"/>
      <c r="K157" s="11"/>
      <c r="L157" s="11"/>
      <c r="M157" s="11"/>
      <c r="N157" s="11"/>
      <c r="O157" s="11"/>
      <c r="P157" s="11"/>
    </row>
    <row r="158">
      <c r="H158" s="70"/>
      <c r="K158" s="11"/>
      <c r="L158" s="11"/>
      <c r="M158" s="11"/>
      <c r="N158" s="11"/>
      <c r="O158" s="11"/>
      <c r="P158" s="11"/>
    </row>
    <row r="159">
      <c r="H159" s="70"/>
      <c r="K159" s="11"/>
      <c r="L159" s="11"/>
      <c r="M159" s="11"/>
      <c r="N159" s="11"/>
      <c r="O159" s="11"/>
      <c r="P159" s="11"/>
    </row>
    <row r="160">
      <c r="H160" s="70"/>
      <c r="K160" s="11"/>
      <c r="L160" s="11"/>
      <c r="M160" s="11"/>
      <c r="N160" s="11"/>
      <c r="O160" s="11"/>
      <c r="P160" s="11"/>
    </row>
    <row r="161">
      <c r="H161" s="70"/>
      <c r="K161" s="11"/>
      <c r="L161" s="11"/>
      <c r="M161" s="11"/>
      <c r="N161" s="11"/>
      <c r="O161" s="11"/>
      <c r="P161" s="11"/>
    </row>
    <row r="162">
      <c r="H162" s="70"/>
      <c r="K162" s="11"/>
      <c r="L162" s="11"/>
      <c r="M162" s="11"/>
      <c r="N162" s="11"/>
      <c r="O162" s="11"/>
      <c r="P162" s="11"/>
    </row>
    <row r="163">
      <c r="H163" s="70"/>
      <c r="K163" s="11"/>
      <c r="L163" s="11"/>
      <c r="M163" s="11"/>
      <c r="N163" s="11"/>
      <c r="O163" s="11"/>
      <c r="P163" s="11"/>
    </row>
    <row r="164">
      <c r="H164" s="70"/>
      <c r="K164" s="11"/>
      <c r="L164" s="11"/>
      <c r="M164" s="11"/>
      <c r="N164" s="11"/>
      <c r="O164" s="11"/>
      <c r="P164" s="11"/>
    </row>
    <row r="165">
      <c r="H165" s="70"/>
      <c r="K165" s="11"/>
      <c r="L165" s="11"/>
      <c r="M165" s="11"/>
      <c r="N165" s="11"/>
      <c r="O165" s="11"/>
      <c r="P165" s="11"/>
    </row>
    <row r="166">
      <c r="H166" s="70"/>
      <c r="K166" s="11"/>
      <c r="L166" s="11"/>
      <c r="M166" s="11"/>
      <c r="N166" s="11"/>
      <c r="O166" s="11"/>
      <c r="P166" s="11"/>
    </row>
    <row r="167">
      <c r="H167" s="70"/>
      <c r="K167" s="11"/>
      <c r="L167" s="11"/>
      <c r="M167" s="11"/>
      <c r="N167" s="11"/>
      <c r="O167" s="11"/>
      <c r="P167" s="11"/>
    </row>
    <row r="168">
      <c r="H168" s="70"/>
      <c r="K168" s="11"/>
      <c r="L168" s="11"/>
      <c r="M168" s="11"/>
      <c r="N168" s="11"/>
      <c r="O168" s="11"/>
      <c r="P168" s="11"/>
    </row>
    <row r="169">
      <c r="H169" s="70"/>
      <c r="K169" s="11"/>
      <c r="L169" s="11"/>
      <c r="M169" s="11"/>
      <c r="N169" s="11"/>
      <c r="O169" s="11"/>
      <c r="P169" s="11"/>
    </row>
    <row r="170">
      <c r="H170" s="70"/>
      <c r="K170" s="11"/>
      <c r="L170" s="11"/>
      <c r="M170" s="11"/>
      <c r="N170" s="11"/>
      <c r="O170" s="11"/>
      <c r="P170" s="11"/>
    </row>
    <row r="171">
      <c r="H171" s="70"/>
      <c r="K171" s="11"/>
      <c r="L171" s="11"/>
      <c r="M171" s="11"/>
      <c r="N171" s="11"/>
      <c r="O171" s="11"/>
      <c r="P171" s="11"/>
    </row>
    <row r="172">
      <c r="H172" s="70"/>
      <c r="K172" s="11"/>
      <c r="L172" s="11"/>
      <c r="M172" s="11"/>
      <c r="N172" s="11"/>
      <c r="O172" s="11"/>
      <c r="P172" s="11"/>
    </row>
    <row r="173">
      <c r="H173" s="70"/>
      <c r="K173" s="11"/>
      <c r="L173" s="11"/>
      <c r="M173" s="11"/>
      <c r="N173" s="11"/>
      <c r="O173" s="11"/>
      <c r="P173" s="11"/>
    </row>
    <row r="174">
      <c r="H174" s="70"/>
      <c r="K174" s="11"/>
      <c r="L174" s="11"/>
      <c r="M174" s="11"/>
      <c r="N174" s="11"/>
      <c r="O174" s="11"/>
      <c r="P174" s="11"/>
    </row>
    <row r="175">
      <c r="H175" s="70"/>
      <c r="K175" s="11"/>
      <c r="L175" s="11"/>
      <c r="M175" s="11"/>
      <c r="N175" s="11"/>
      <c r="O175" s="11"/>
      <c r="P175" s="11"/>
    </row>
    <row r="176">
      <c r="H176" s="70"/>
      <c r="K176" s="11"/>
      <c r="L176" s="11"/>
      <c r="M176" s="11"/>
      <c r="N176" s="11"/>
      <c r="O176" s="11"/>
      <c r="P176" s="11"/>
    </row>
    <row r="177">
      <c r="H177" s="70"/>
      <c r="K177" s="11"/>
      <c r="L177" s="11"/>
      <c r="M177" s="11"/>
      <c r="N177" s="11"/>
      <c r="O177" s="11"/>
      <c r="P177" s="11"/>
    </row>
    <row r="178">
      <c r="H178" s="70"/>
      <c r="K178" s="11"/>
      <c r="L178" s="11"/>
      <c r="M178" s="11"/>
      <c r="N178" s="11"/>
      <c r="O178" s="11"/>
      <c r="P178" s="11"/>
    </row>
    <row r="179">
      <c r="H179" s="70"/>
      <c r="K179" s="11"/>
      <c r="L179" s="11"/>
      <c r="M179" s="11"/>
      <c r="N179" s="11"/>
      <c r="O179" s="11"/>
      <c r="P179" s="11"/>
    </row>
    <row r="180">
      <c r="H180" s="70"/>
      <c r="K180" s="11"/>
      <c r="L180" s="11"/>
      <c r="M180" s="11"/>
      <c r="N180" s="11"/>
      <c r="O180" s="11"/>
      <c r="P180" s="11"/>
    </row>
    <row r="181">
      <c r="H181" s="70"/>
      <c r="K181" s="11"/>
      <c r="L181" s="11"/>
      <c r="M181" s="11"/>
      <c r="N181" s="11"/>
      <c r="O181" s="11"/>
      <c r="P181" s="11"/>
    </row>
    <row r="182">
      <c r="H182" s="70"/>
      <c r="K182" s="11"/>
      <c r="L182" s="11"/>
      <c r="M182" s="11"/>
      <c r="N182" s="11"/>
      <c r="O182" s="11"/>
      <c r="P182" s="11"/>
    </row>
    <row r="183">
      <c r="H183" s="70"/>
      <c r="K183" s="11"/>
      <c r="L183" s="11"/>
      <c r="M183" s="11"/>
      <c r="N183" s="11"/>
      <c r="O183" s="11"/>
      <c r="P183" s="11"/>
    </row>
    <row r="184">
      <c r="H184" s="70"/>
      <c r="K184" s="11"/>
      <c r="L184" s="11"/>
      <c r="M184" s="11"/>
      <c r="N184" s="11"/>
      <c r="O184" s="11"/>
      <c r="P184" s="11"/>
    </row>
    <row r="185">
      <c r="H185" s="70"/>
      <c r="K185" s="11"/>
      <c r="L185" s="11"/>
      <c r="M185" s="11"/>
      <c r="N185" s="11"/>
      <c r="O185" s="11"/>
      <c r="P185" s="11"/>
    </row>
    <row r="186">
      <c r="H186" s="70"/>
      <c r="K186" s="11"/>
      <c r="L186" s="11"/>
      <c r="M186" s="11"/>
      <c r="N186" s="11"/>
      <c r="O186" s="11"/>
      <c r="P186" s="11"/>
    </row>
    <row r="187">
      <c r="H187" s="70"/>
      <c r="K187" s="11"/>
      <c r="L187" s="11"/>
      <c r="M187" s="11"/>
      <c r="N187" s="11"/>
      <c r="O187" s="11"/>
      <c r="P187" s="11"/>
    </row>
    <row r="188">
      <c r="H188" s="70"/>
      <c r="K188" s="11"/>
      <c r="L188" s="11"/>
      <c r="M188" s="11"/>
      <c r="N188" s="11"/>
      <c r="O188" s="11"/>
      <c r="P188" s="11"/>
    </row>
    <row r="189">
      <c r="H189" s="70"/>
      <c r="K189" s="11"/>
      <c r="L189" s="11"/>
      <c r="M189" s="11"/>
      <c r="N189" s="11"/>
      <c r="O189" s="11"/>
      <c r="P189" s="11"/>
    </row>
    <row r="190">
      <c r="H190" s="70"/>
      <c r="K190" s="11"/>
      <c r="L190" s="11"/>
      <c r="M190" s="11"/>
      <c r="N190" s="11"/>
      <c r="O190" s="11"/>
      <c r="P190" s="11"/>
    </row>
    <row r="191">
      <c r="H191" s="70"/>
      <c r="K191" s="11"/>
      <c r="L191" s="11"/>
      <c r="M191" s="11"/>
      <c r="N191" s="11"/>
      <c r="O191" s="11"/>
      <c r="P191" s="11"/>
    </row>
    <row r="192">
      <c r="H192" s="70"/>
      <c r="K192" s="11"/>
      <c r="L192" s="11"/>
      <c r="M192" s="11"/>
      <c r="N192" s="11"/>
      <c r="O192" s="11"/>
      <c r="P192" s="11"/>
    </row>
    <row r="193">
      <c r="H193" s="70"/>
      <c r="K193" s="11"/>
      <c r="L193" s="11"/>
      <c r="M193" s="11"/>
      <c r="N193" s="11"/>
      <c r="O193" s="11"/>
      <c r="P193" s="11"/>
    </row>
    <row r="194">
      <c r="H194" s="70"/>
      <c r="K194" s="11"/>
      <c r="L194" s="11"/>
      <c r="M194" s="11"/>
      <c r="N194" s="11"/>
      <c r="O194" s="11"/>
      <c r="P194" s="11"/>
    </row>
    <row r="195">
      <c r="H195" s="70"/>
      <c r="K195" s="11"/>
      <c r="L195" s="11"/>
      <c r="M195" s="11"/>
      <c r="N195" s="11"/>
      <c r="O195" s="11"/>
      <c r="P195" s="11"/>
    </row>
    <row r="196">
      <c r="H196" s="70"/>
      <c r="K196" s="11"/>
      <c r="L196" s="11"/>
      <c r="M196" s="11"/>
      <c r="N196" s="11"/>
      <c r="O196" s="11"/>
      <c r="P196" s="11"/>
    </row>
    <row r="197">
      <c r="H197" s="70"/>
      <c r="K197" s="11"/>
      <c r="L197" s="11"/>
      <c r="M197" s="11"/>
      <c r="N197" s="11"/>
      <c r="O197" s="11"/>
      <c r="P197" s="11"/>
    </row>
    <row r="198">
      <c r="H198" s="70"/>
      <c r="K198" s="11"/>
      <c r="L198" s="11"/>
      <c r="M198" s="11"/>
      <c r="N198" s="11"/>
      <c r="O198" s="11"/>
      <c r="P198" s="11"/>
    </row>
    <row r="199">
      <c r="H199" s="70"/>
      <c r="K199" s="11"/>
      <c r="L199" s="11"/>
      <c r="M199" s="11"/>
      <c r="N199" s="11"/>
      <c r="O199" s="11"/>
      <c r="P199" s="11"/>
    </row>
    <row r="200">
      <c r="H200" s="70"/>
      <c r="K200" s="11"/>
      <c r="L200" s="11"/>
      <c r="M200" s="11"/>
      <c r="N200" s="11"/>
      <c r="O200" s="11"/>
      <c r="P200" s="11"/>
    </row>
    <row r="201">
      <c r="H201" s="70"/>
      <c r="K201" s="11"/>
      <c r="L201" s="11"/>
      <c r="M201" s="11"/>
      <c r="N201" s="11"/>
      <c r="O201" s="11"/>
      <c r="P201" s="11"/>
    </row>
    <row r="202">
      <c r="H202" s="70"/>
      <c r="K202" s="11"/>
      <c r="L202" s="11"/>
      <c r="M202" s="11"/>
      <c r="N202" s="11"/>
      <c r="O202" s="11"/>
      <c r="P202" s="11"/>
    </row>
    <row r="203">
      <c r="H203" s="70"/>
      <c r="K203" s="11"/>
      <c r="L203" s="11"/>
      <c r="M203" s="11"/>
      <c r="N203" s="11"/>
      <c r="O203" s="11"/>
      <c r="P203" s="11"/>
    </row>
    <row r="204">
      <c r="H204" s="70"/>
      <c r="K204" s="11"/>
      <c r="L204" s="11"/>
      <c r="M204" s="11"/>
      <c r="N204" s="11"/>
      <c r="O204" s="11"/>
      <c r="P204" s="11"/>
    </row>
    <row r="205">
      <c r="H205" s="70"/>
      <c r="K205" s="11"/>
      <c r="L205" s="11"/>
      <c r="M205" s="11"/>
      <c r="N205" s="11"/>
      <c r="O205" s="11"/>
      <c r="P205" s="11"/>
    </row>
    <row r="206">
      <c r="H206" s="70"/>
      <c r="K206" s="11"/>
      <c r="L206" s="11"/>
      <c r="M206" s="11"/>
      <c r="N206" s="11"/>
      <c r="O206" s="11"/>
      <c r="P206" s="11"/>
    </row>
    <row r="207">
      <c r="H207" s="70"/>
      <c r="K207" s="11"/>
      <c r="L207" s="11"/>
      <c r="M207" s="11"/>
      <c r="N207" s="11"/>
      <c r="O207" s="11"/>
      <c r="P207" s="11"/>
    </row>
    <row r="208">
      <c r="H208" s="70"/>
      <c r="K208" s="11"/>
      <c r="L208" s="11"/>
      <c r="M208" s="11"/>
      <c r="N208" s="11"/>
      <c r="O208" s="11"/>
      <c r="P208" s="11"/>
    </row>
    <row r="209">
      <c r="H209" s="70"/>
      <c r="K209" s="11"/>
      <c r="L209" s="11"/>
      <c r="M209" s="11"/>
      <c r="N209" s="11"/>
      <c r="O209" s="11"/>
      <c r="P209" s="11"/>
    </row>
    <row r="210">
      <c r="H210" s="70"/>
      <c r="K210" s="11"/>
      <c r="L210" s="11"/>
      <c r="M210" s="11"/>
      <c r="N210" s="11"/>
      <c r="O210" s="11"/>
      <c r="P210" s="11"/>
    </row>
    <row r="211">
      <c r="H211" s="70"/>
      <c r="K211" s="11"/>
      <c r="L211" s="11"/>
      <c r="M211" s="11"/>
      <c r="N211" s="11"/>
      <c r="O211" s="11"/>
      <c r="P211" s="11"/>
    </row>
    <row r="212">
      <c r="H212" s="70"/>
      <c r="K212" s="11"/>
      <c r="L212" s="11"/>
      <c r="M212" s="11"/>
      <c r="N212" s="11"/>
      <c r="O212" s="11"/>
      <c r="P212" s="11"/>
    </row>
    <row r="213">
      <c r="H213" s="70"/>
      <c r="K213" s="11"/>
      <c r="L213" s="11"/>
      <c r="M213" s="11"/>
      <c r="N213" s="11"/>
      <c r="O213" s="11"/>
      <c r="P213" s="11"/>
    </row>
    <row r="214">
      <c r="H214" s="70"/>
      <c r="K214" s="11"/>
      <c r="L214" s="11"/>
      <c r="M214" s="11"/>
      <c r="N214" s="11"/>
      <c r="O214" s="11"/>
      <c r="P214" s="11"/>
    </row>
    <row r="215">
      <c r="H215" s="70"/>
      <c r="K215" s="11"/>
      <c r="L215" s="11"/>
      <c r="M215" s="11"/>
      <c r="N215" s="11"/>
      <c r="O215" s="11"/>
      <c r="P215" s="11"/>
    </row>
    <row r="216">
      <c r="H216" s="70"/>
      <c r="K216" s="11"/>
      <c r="L216" s="11"/>
      <c r="M216" s="11"/>
      <c r="N216" s="11"/>
      <c r="O216" s="11"/>
      <c r="P216" s="11"/>
    </row>
    <row r="217">
      <c r="H217" s="70"/>
      <c r="K217" s="11"/>
      <c r="L217" s="11"/>
      <c r="M217" s="11"/>
      <c r="N217" s="11"/>
      <c r="O217" s="11"/>
      <c r="P217" s="11"/>
    </row>
    <row r="218">
      <c r="H218" s="70"/>
      <c r="K218" s="11"/>
      <c r="L218" s="11"/>
      <c r="M218" s="11"/>
      <c r="N218" s="11"/>
      <c r="O218" s="11"/>
      <c r="P218" s="11"/>
    </row>
    <row r="219">
      <c r="H219" s="70"/>
      <c r="K219" s="11"/>
      <c r="L219" s="11"/>
      <c r="M219" s="11"/>
      <c r="N219" s="11"/>
      <c r="O219" s="11"/>
      <c r="P219" s="11"/>
    </row>
    <row r="220">
      <c r="H220" s="70"/>
      <c r="K220" s="11"/>
      <c r="L220" s="11"/>
      <c r="M220" s="11"/>
      <c r="N220" s="11"/>
      <c r="O220" s="11"/>
      <c r="P220" s="11"/>
    </row>
    <row r="221">
      <c r="H221" s="70"/>
      <c r="K221" s="11"/>
      <c r="L221" s="11"/>
      <c r="M221" s="11"/>
      <c r="N221" s="11"/>
      <c r="O221" s="11"/>
      <c r="P221" s="11"/>
    </row>
    <row r="222">
      <c r="H222" s="70"/>
      <c r="K222" s="11"/>
      <c r="L222" s="11"/>
      <c r="M222" s="11"/>
      <c r="N222" s="11"/>
      <c r="O222" s="11"/>
      <c r="P222" s="11"/>
    </row>
    <row r="223">
      <c r="H223" s="70"/>
      <c r="K223" s="11"/>
      <c r="L223" s="11"/>
      <c r="M223" s="11"/>
      <c r="N223" s="11"/>
      <c r="O223" s="11"/>
      <c r="P223" s="11"/>
    </row>
    <row r="224">
      <c r="H224" s="70"/>
      <c r="K224" s="11"/>
      <c r="L224" s="11"/>
      <c r="M224" s="11"/>
      <c r="N224" s="11"/>
      <c r="O224" s="11"/>
      <c r="P224" s="11"/>
    </row>
    <row r="225">
      <c r="H225" s="70"/>
      <c r="K225" s="11"/>
      <c r="L225" s="11"/>
      <c r="M225" s="11"/>
      <c r="N225" s="11"/>
      <c r="O225" s="11"/>
      <c r="P225" s="11"/>
    </row>
    <row r="226">
      <c r="H226" s="70"/>
      <c r="K226" s="11"/>
      <c r="L226" s="11"/>
      <c r="M226" s="11"/>
      <c r="N226" s="11"/>
      <c r="O226" s="11"/>
      <c r="P226" s="11"/>
    </row>
    <row r="227">
      <c r="H227" s="70"/>
      <c r="K227" s="11"/>
      <c r="L227" s="11"/>
      <c r="M227" s="11"/>
      <c r="N227" s="11"/>
      <c r="O227" s="11"/>
      <c r="P227" s="11"/>
    </row>
    <row r="228">
      <c r="H228" s="70"/>
      <c r="K228" s="11"/>
      <c r="L228" s="11"/>
      <c r="M228" s="11"/>
      <c r="N228" s="11"/>
      <c r="O228" s="11"/>
      <c r="P228" s="11"/>
    </row>
    <row r="229">
      <c r="H229" s="70"/>
      <c r="K229" s="11"/>
      <c r="L229" s="11"/>
      <c r="M229" s="11"/>
      <c r="N229" s="11"/>
      <c r="O229" s="11"/>
      <c r="P229" s="11"/>
    </row>
    <row r="230">
      <c r="H230" s="70"/>
      <c r="K230" s="11"/>
      <c r="L230" s="11"/>
      <c r="M230" s="11"/>
      <c r="N230" s="11"/>
      <c r="O230" s="11"/>
      <c r="P230" s="11"/>
    </row>
    <row r="231">
      <c r="H231" s="70"/>
      <c r="K231" s="11"/>
      <c r="L231" s="11"/>
      <c r="M231" s="11"/>
      <c r="N231" s="11"/>
      <c r="O231" s="11"/>
      <c r="P231" s="11"/>
    </row>
    <row r="232">
      <c r="H232" s="70"/>
      <c r="K232" s="11"/>
      <c r="L232" s="11"/>
      <c r="M232" s="11"/>
      <c r="N232" s="11"/>
      <c r="O232" s="11"/>
      <c r="P232" s="11"/>
    </row>
    <row r="233">
      <c r="H233" s="70"/>
      <c r="K233" s="11"/>
      <c r="L233" s="11"/>
      <c r="M233" s="11"/>
      <c r="N233" s="11"/>
      <c r="O233" s="11"/>
      <c r="P233" s="11"/>
    </row>
    <row r="234">
      <c r="H234" s="70"/>
      <c r="K234" s="11"/>
      <c r="L234" s="11"/>
      <c r="M234" s="11"/>
      <c r="N234" s="11"/>
      <c r="O234" s="11"/>
      <c r="P234" s="11"/>
    </row>
    <row r="235">
      <c r="H235" s="70"/>
      <c r="K235" s="11"/>
      <c r="L235" s="11"/>
      <c r="M235" s="11"/>
      <c r="N235" s="11"/>
      <c r="O235" s="11"/>
      <c r="P235" s="11"/>
    </row>
    <row r="236">
      <c r="H236" s="70"/>
      <c r="K236" s="11"/>
      <c r="L236" s="11"/>
      <c r="M236" s="11"/>
      <c r="N236" s="11"/>
      <c r="O236" s="11"/>
      <c r="P236" s="11"/>
    </row>
    <row r="237">
      <c r="H237" s="70"/>
      <c r="K237" s="11"/>
      <c r="L237" s="11"/>
      <c r="M237" s="11"/>
      <c r="N237" s="11"/>
      <c r="O237" s="11"/>
      <c r="P237" s="11"/>
    </row>
    <row r="238">
      <c r="H238" s="70"/>
      <c r="K238" s="11"/>
      <c r="L238" s="11"/>
      <c r="M238" s="11"/>
      <c r="N238" s="11"/>
      <c r="O238" s="11"/>
      <c r="P238" s="11"/>
    </row>
    <row r="239">
      <c r="H239" s="70"/>
      <c r="K239" s="11"/>
      <c r="L239" s="11"/>
      <c r="M239" s="11"/>
      <c r="N239" s="11"/>
      <c r="O239" s="11"/>
      <c r="P239" s="11"/>
    </row>
    <row r="240">
      <c r="H240" s="70"/>
      <c r="K240" s="11"/>
      <c r="L240" s="11"/>
      <c r="M240" s="11"/>
      <c r="N240" s="11"/>
      <c r="O240" s="11"/>
      <c r="P240" s="11"/>
    </row>
    <row r="241">
      <c r="H241" s="70"/>
      <c r="K241" s="11"/>
      <c r="L241" s="11"/>
      <c r="M241" s="11"/>
      <c r="N241" s="11"/>
      <c r="O241" s="11"/>
      <c r="P241" s="11"/>
    </row>
    <row r="242">
      <c r="H242" s="70"/>
      <c r="K242" s="11"/>
      <c r="L242" s="11"/>
      <c r="M242" s="11"/>
      <c r="N242" s="11"/>
      <c r="O242" s="11"/>
      <c r="P242" s="11"/>
    </row>
    <row r="243">
      <c r="H243" s="70"/>
      <c r="K243" s="11"/>
      <c r="L243" s="11"/>
      <c r="M243" s="11"/>
      <c r="N243" s="11"/>
      <c r="O243" s="11"/>
      <c r="P243" s="11"/>
    </row>
    <row r="244">
      <c r="H244" s="70"/>
      <c r="K244" s="11"/>
      <c r="L244" s="11"/>
      <c r="M244" s="11"/>
      <c r="N244" s="11"/>
      <c r="O244" s="11"/>
      <c r="P244" s="11"/>
    </row>
    <row r="245">
      <c r="H245" s="70"/>
      <c r="K245" s="11"/>
      <c r="L245" s="11"/>
      <c r="M245" s="11"/>
      <c r="N245" s="11"/>
      <c r="O245" s="11"/>
      <c r="P245" s="11"/>
    </row>
    <row r="246">
      <c r="H246" s="70"/>
      <c r="K246" s="11"/>
      <c r="L246" s="11"/>
      <c r="M246" s="11"/>
      <c r="N246" s="11"/>
      <c r="O246" s="11"/>
      <c r="P246" s="11"/>
    </row>
    <row r="247">
      <c r="H247" s="70"/>
      <c r="K247" s="11"/>
      <c r="L247" s="11"/>
      <c r="M247" s="11"/>
      <c r="N247" s="11"/>
      <c r="O247" s="11"/>
      <c r="P247" s="11"/>
    </row>
    <row r="248">
      <c r="H248" s="70"/>
      <c r="K248" s="11"/>
      <c r="L248" s="11"/>
      <c r="M248" s="11"/>
      <c r="N248" s="11"/>
      <c r="O248" s="11"/>
      <c r="P248" s="11"/>
    </row>
    <row r="249">
      <c r="H249" s="70"/>
      <c r="K249" s="11"/>
      <c r="L249" s="11"/>
      <c r="M249" s="11"/>
      <c r="N249" s="11"/>
      <c r="O249" s="11"/>
      <c r="P249" s="11"/>
    </row>
    <row r="250">
      <c r="H250" s="70"/>
      <c r="K250" s="11"/>
      <c r="L250" s="11"/>
      <c r="M250" s="11"/>
      <c r="N250" s="11"/>
      <c r="O250" s="11"/>
      <c r="P250" s="11"/>
    </row>
    <row r="251">
      <c r="H251" s="70"/>
      <c r="K251" s="11"/>
      <c r="L251" s="11"/>
      <c r="M251" s="11"/>
      <c r="N251" s="11"/>
      <c r="O251" s="11"/>
      <c r="P251" s="11"/>
    </row>
    <row r="252">
      <c r="H252" s="70"/>
      <c r="K252" s="11"/>
      <c r="L252" s="11"/>
      <c r="M252" s="11"/>
      <c r="N252" s="11"/>
      <c r="O252" s="11"/>
      <c r="P252" s="11"/>
    </row>
    <row r="253">
      <c r="H253" s="70"/>
      <c r="K253" s="11"/>
      <c r="L253" s="11"/>
      <c r="M253" s="11"/>
      <c r="N253" s="11"/>
      <c r="O253" s="11"/>
      <c r="P253" s="11"/>
    </row>
    <row r="254">
      <c r="H254" s="70"/>
      <c r="K254" s="11"/>
      <c r="L254" s="11"/>
      <c r="M254" s="11"/>
      <c r="N254" s="11"/>
      <c r="O254" s="11"/>
      <c r="P254" s="11"/>
    </row>
    <row r="255">
      <c r="H255" s="70"/>
      <c r="K255" s="11"/>
      <c r="L255" s="11"/>
      <c r="M255" s="11"/>
      <c r="N255" s="11"/>
      <c r="O255" s="11"/>
      <c r="P255" s="11"/>
    </row>
    <row r="256">
      <c r="H256" s="70"/>
      <c r="K256" s="11"/>
      <c r="L256" s="11"/>
      <c r="M256" s="11"/>
      <c r="N256" s="11"/>
      <c r="O256" s="11"/>
      <c r="P256" s="11"/>
    </row>
    <row r="257">
      <c r="H257" s="70"/>
      <c r="K257" s="11"/>
      <c r="L257" s="11"/>
      <c r="M257" s="11"/>
      <c r="N257" s="11"/>
      <c r="O257" s="11"/>
      <c r="P257" s="11"/>
    </row>
    <row r="258">
      <c r="H258" s="70"/>
      <c r="K258" s="11"/>
      <c r="L258" s="11"/>
      <c r="M258" s="11"/>
      <c r="N258" s="11"/>
      <c r="O258" s="11"/>
      <c r="P258" s="11"/>
    </row>
    <row r="259">
      <c r="H259" s="70"/>
      <c r="K259" s="11"/>
      <c r="L259" s="11"/>
      <c r="M259" s="11"/>
      <c r="N259" s="11"/>
      <c r="O259" s="11"/>
      <c r="P259" s="11"/>
    </row>
    <row r="260">
      <c r="H260" s="70"/>
      <c r="K260" s="11"/>
      <c r="L260" s="11"/>
      <c r="M260" s="11"/>
      <c r="N260" s="11"/>
      <c r="O260" s="11"/>
      <c r="P260" s="11"/>
    </row>
    <row r="261">
      <c r="H261" s="70"/>
      <c r="K261" s="11"/>
      <c r="L261" s="11"/>
      <c r="M261" s="11"/>
      <c r="N261" s="11"/>
      <c r="O261" s="11"/>
      <c r="P261" s="11"/>
    </row>
    <row r="262">
      <c r="H262" s="70"/>
      <c r="K262" s="11"/>
      <c r="L262" s="11"/>
      <c r="M262" s="11"/>
      <c r="N262" s="11"/>
      <c r="O262" s="11"/>
      <c r="P262" s="11"/>
    </row>
    <row r="263">
      <c r="H263" s="70"/>
      <c r="K263" s="11"/>
      <c r="L263" s="11"/>
      <c r="M263" s="11"/>
      <c r="N263" s="11"/>
      <c r="O263" s="11"/>
      <c r="P263" s="11"/>
    </row>
    <row r="264">
      <c r="H264" s="70"/>
      <c r="K264" s="11"/>
      <c r="L264" s="11"/>
      <c r="M264" s="11"/>
      <c r="N264" s="11"/>
      <c r="O264" s="11"/>
      <c r="P264" s="11"/>
    </row>
    <row r="265">
      <c r="H265" s="70"/>
      <c r="K265" s="11"/>
      <c r="L265" s="11"/>
      <c r="M265" s="11"/>
      <c r="N265" s="11"/>
      <c r="O265" s="11"/>
      <c r="P265" s="11"/>
    </row>
    <row r="266">
      <c r="H266" s="70"/>
      <c r="K266" s="11"/>
      <c r="L266" s="11"/>
      <c r="M266" s="11"/>
      <c r="N266" s="11"/>
      <c r="O266" s="11"/>
      <c r="P266" s="11"/>
    </row>
    <row r="267">
      <c r="H267" s="70"/>
      <c r="K267" s="11"/>
      <c r="L267" s="11"/>
      <c r="M267" s="11"/>
      <c r="N267" s="11"/>
      <c r="O267" s="11"/>
      <c r="P267" s="11"/>
    </row>
    <row r="268">
      <c r="H268" s="70"/>
      <c r="K268" s="11"/>
      <c r="L268" s="11"/>
      <c r="M268" s="11"/>
      <c r="N268" s="11"/>
      <c r="O268" s="11"/>
      <c r="P268" s="11"/>
    </row>
    <row r="269">
      <c r="H269" s="70"/>
      <c r="K269" s="11"/>
      <c r="L269" s="11"/>
      <c r="M269" s="11"/>
      <c r="N269" s="11"/>
      <c r="O269" s="11"/>
      <c r="P269" s="11"/>
    </row>
    <row r="270">
      <c r="H270" s="70"/>
      <c r="K270" s="11"/>
      <c r="L270" s="11"/>
      <c r="M270" s="11"/>
      <c r="N270" s="11"/>
      <c r="O270" s="11"/>
      <c r="P270" s="11"/>
    </row>
    <row r="271">
      <c r="H271" s="70"/>
      <c r="K271" s="11"/>
      <c r="L271" s="11"/>
      <c r="M271" s="11"/>
      <c r="N271" s="11"/>
      <c r="O271" s="11"/>
      <c r="P271" s="11"/>
    </row>
    <row r="272">
      <c r="H272" s="70"/>
      <c r="K272" s="11"/>
      <c r="L272" s="11"/>
      <c r="M272" s="11"/>
      <c r="N272" s="11"/>
      <c r="O272" s="11"/>
      <c r="P272" s="11"/>
    </row>
    <row r="273">
      <c r="H273" s="70"/>
      <c r="K273" s="11"/>
      <c r="L273" s="11"/>
      <c r="M273" s="11"/>
      <c r="N273" s="11"/>
      <c r="O273" s="11"/>
      <c r="P273" s="11"/>
    </row>
    <row r="274">
      <c r="H274" s="70"/>
      <c r="K274" s="11"/>
      <c r="L274" s="11"/>
      <c r="M274" s="11"/>
      <c r="N274" s="11"/>
      <c r="O274" s="11"/>
      <c r="P274" s="11"/>
    </row>
    <row r="275">
      <c r="H275" s="70"/>
      <c r="K275" s="11"/>
      <c r="L275" s="11"/>
      <c r="M275" s="11"/>
      <c r="N275" s="11"/>
      <c r="O275" s="11"/>
      <c r="P275" s="11"/>
    </row>
    <row r="276">
      <c r="H276" s="70"/>
      <c r="K276" s="11"/>
      <c r="L276" s="11"/>
      <c r="M276" s="11"/>
      <c r="N276" s="11"/>
      <c r="O276" s="11"/>
      <c r="P276" s="11"/>
    </row>
    <row r="277">
      <c r="H277" s="70"/>
      <c r="K277" s="11"/>
      <c r="L277" s="11"/>
      <c r="M277" s="11"/>
      <c r="N277" s="11"/>
      <c r="O277" s="11"/>
      <c r="P277" s="11"/>
    </row>
    <row r="278">
      <c r="H278" s="70"/>
      <c r="K278" s="11"/>
      <c r="L278" s="11"/>
      <c r="M278" s="11"/>
      <c r="N278" s="11"/>
      <c r="O278" s="11"/>
      <c r="P278" s="11"/>
    </row>
    <row r="279">
      <c r="H279" s="70"/>
      <c r="K279" s="11"/>
      <c r="L279" s="11"/>
      <c r="M279" s="11"/>
      <c r="N279" s="11"/>
      <c r="O279" s="11"/>
      <c r="P279" s="11"/>
    </row>
    <row r="280">
      <c r="H280" s="70"/>
      <c r="K280" s="11"/>
      <c r="L280" s="11"/>
      <c r="M280" s="11"/>
      <c r="N280" s="11"/>
      <c r="O280" s="11"/>
      <c r="P280" s="11"/>
    </row>
    <row r="281">
      <c r="H281" s="70"/>
      <c r="K281" s="11"/>
      <c r="L281" s="11"/>
      <c r="M281" s="11"/>
      <c r="N281" s="11"/>
      <c r="O281" s="11"/>
      <c r="P281" s="11"/>
    </row>
    <row r="282">
      <c r="H282" s="70"/>
      <c r="K282" s="11"/>
      <c r="L282" s="11"/>
      <c r="M282" s="11"/>
      <c r="N282" s="11"/>
      <c r="O282" s="11"/>
      <c r="P282" s="11"/>
    </row>
    <row r="283">
      <c r="H283" s="70"/>
      <c r="K283" s="11"/>
      <c r="L283" s="11"/>
      <c r="M283" s="11"/>
      <c r="N283" s="11"/>
      <c r="O283" s="11"/>
      <c r="P283" s="11"/>
    </row>
    <row r="284">
      <c r="H284" s="70"/>
      <c r="K284" s="11"/>
      <c r="L284" s="11"/>
      <c r="M284" s="11"/>
      <c r="N284" s="11"/>
      <c r="O284" s="11"/>
      <c r="P284" s="11"/>
    </row>
    <row r="285">
      <c r="H285" s="70"/>
      <c r="K285" s="11"/>
      <c r="L285" s="11"/>
      <c r="M285" s="11"/>
      <c r="N285" s="11"/>
      <c r="O285" s="11"/>
      <c r="P285" s="11"/>
    </row>
    <row r="286">
      <c r="H286" s="70"/>
      <c r="K286" s="11"/>
      <c r="L286" s="11"/>
      <c r="M286" s="11"/>
      <c r="N286" s="11"/>
      <c r="O286" s="11"/>
      <c r="P286" s="11"/>
    </row>
    <row r="287">
      <c r="H287" s="70"/>
      <c r="K287" s="11"/>
      <c r="L287" s="11"/>
      <c r="M287" s="11"/>
      <c r="N287" s="11"/>
      <c r="O287" s="11"/>
      <c r="P287" s="11"/>
    </row>
    <row r="288">
      <c r="H288" s="70"/>
      <c r="K288" s="11"/>
      <c r="L288" s="11"/>
      <c r="M288" s="11"/>
      <c r="N288" s="11"/>
      <c r="O288" s="11"/>
      <c r="P288" s="11"/>
    </row>
    <row r="289">
      <c r="H289" s="70"/>
      <c r="K289" s="11"/>
      <c r="L289" s="11"/>
      <c r="M289" s="11"/>
      <c r="N289" s="11"/>
      <c r="O289" s="11"/>
      <c r="P289" s="11"/>
    </row>
    <row r="290">
      <c r="H290" s="70"/>
      <c r="K290" s="11"/>
      <c r="L290" s="11"/>
      <c r="M290" s="11"/>
      <c r="N290" s="11"/>
      <c r="O290" s="11"/>
      <c r="P290" s="11"/>
    </row>
    <row r="291">
      <c r="H291" s="70"/>
      <c r="K291" s="11"/>
      <c r="L291" s="11"/>
      <c r="M291" s="11"/>
      <c r="N291" s="11"/>
      <c r="O291" s="11"/>
      <c r="P291" s="11"/>
    </row>
    <row r="292">
      <c r="H292" s="70"/>
      <c r="K292" s="11"/>
      <c r="L292" s="11"/>
      <c r="M292" s="11"/>
      <c r="N292" s="11"/>
      <c r="O292" s="11"/>
      <c r="P292" s="11"/>
    </row>
    <row r="293">
      <c r="H293" s="70"/>
      <c r="K293" s="11"/>
      <c r="L293" s="11"/>
      <c r="M293" s="11"/>
      <c r="N293" s="11"/>
      <c r="O293" s="11"/>
      <c r="P293" s="11"/>
    </row>
    <row r="294">
      <c r="H294" s="70"/>
      <c r="K294" s="11"/>
      <c r="L294" s="11"/>
      <c r="M294" s="11"/>
      <c r="N294" s="11"/>
      <c r="O294" s="11"/>
      <c r="P294" s="11"/>
    </row>
    <row r="295">
      <c r="H295" s="70"/>
      <c r="K295" s="11"/>
      <c r="L295" s="11"/>
      <c r="M295" s="11"/>
      <c r="N295" s="11"/>
      <c r="O295" s="11"/>
      <c r="P295" s="11"/>
    </row>
    <row r="296">
      <c r="H296" s="70"/>
      <c r="K296" s="11"/>
      <c r="L296" s="11"/>
      <c r="M296" s="11"/>
      <c r="N296" s="11"/>
      <c r="O296" s="11"/>
      <c r="P296" s="11"/>
    </row>
    <row r="297">
      <c r="H297" s="70"/>
      <c r="K297" s="11"/>
      <c r="L297" s="11"/>
      <c r="M297" s="11"/>
      <c r="N297" s="11"/>
      <c r="O297" s="11"/>
      <c r="P297" s="11"/>
    </row>
    <row r="298">
      <c r="H298" s="70"/>
      <c r="K298" s="11"/>
      <c r="L298" s="11"/>
      <c r="M298" s="11"/>
      <c r="N298" s="11"/>
      <c r="O298" s="11"/>
      <c r="P298" s="11"/>
    </row>
    <row r="299">
      <c r="H299" s="70"/>
      <c r="K299" s="11"/>
      <c r="L299" s="11"/>
      <c r="M299" s="11"/>
      <c r="N299" s="11"/>
      <c r="O299" s="11"/>
      <c r="P299" s="11"/>
    </row>
    <row r="300">
      <c r="H300" s="70"/>
      <c r="K300" s="11"/>
      <c r="L300" s="11"/>
      <c r="M300" s="11"/>
      <c r="N300" s="11"/>
      <c r="O300" s="11"/>
      <c r="P300" s="11"/>
    </row>
    <row r="301">
      <c r="H301" s="70"/>
      <c r="K301" s="11"/>
      <c r="L301" s="11"/>
      <c r="M301" s="11"/>
      <c r="N301" s="11"/>
      <c r="O301" s="11"/>
      <c r="P301" s="11"/>
    </row>
    <row r="302">
      <c r="H302" s="70"/>
      <c r="K302" s="11"/>
      <c r="L302" s="11"/>
      <c r="M302" s="11"/>
      <c r="N302" s="11"/>
      <c r="O302" s="11"/>
      <c r="P302" s="11"/>
    </row>
    <row r="303">
      <c r="H303" s="70"/>
      <c r="K303" s="11"/>
      <c r="L303" s="11"/>
      <c r="M303" s="11"/>
      <c r="N303" s="11"/>
      <c r="O303" s="11"/>
      <c r="P303" s="11"/>
    </row>
    <row r="304">
      <c r="H304" s="70"/>
      <c r="K304" s="11"/>
      <c r="L304" s="11"/>
      <c r="M304" s="11"/>
      <c r="N304" s="11"/>
      <c r="O304" s="11"/>
      <c r="P304" s="11"/>
    </row>
    <row r="305">
      <c r="H305" s="70"/>
      <c r="K305" s="11"/>
      <c r="L305" s="11"/>
      <c r="M305" s="11"/>
      <c r="N305" s="11"/>
      <c r="O305" s="11"/>
      <c r="P305" s="11"/>
    </row>
    <row r="306">
      <c r="H306" s="70"/>
      <c r="K306" s="11"/>
      <c r="L306" s="11"/>
      <c r="M306" s="11"/>
      <c r="N306" s="11"/>
      <c r="O306" s="11"/>
      <c r="P306" s="11"/>
    </row>
    <row r="307">
      <c r="H307" s="70"/>
      <c r="K307" s="11"/>
      <c r="L307" s="11"/>
      <c r="M307" s="11"/>
      <c r="N307" s="11"/>
      <c r="O307" s="11"/>
      <c r="P307" s="11"/>
    </row>
    <row r="308">
      <c r="H308" s="70"/>
      <c r="K308" s="11"/>
      <c r="L308" s="11"/>
      <c r="M308" s="11"/>
      <c r="N308" s="11"/>
      <c r="O308" s="11"/>
      <c r="P308" s="11"/>
    </row>
    <row r="309">
      <c r="H309" s="70"/>
      <c r="K309" s="11"/>
      <c r="L309" s="11"/>
      <c r="M309" s="11"/>
      <c r="N309" s="11"/>
      <c r="O309" s="11"/>
      <c r="P309" s="11"/>
    </row>
    <row r="310">
      <c r="H310" s="70"/>
      <c r="K310" s="11"/>
      <c r="L310" s="11"/>
      <c r="M310" s="11"/>
      <c r="N310" s="11"/>
      <c r="O310" s="11"/>
      <c r="P310" s="11"/>
    </row>
    <row r="311">
      <c r="H311" s="70"/>
      <c r="K311" s="11"/>
      <c r="L311" s="11"/>
      <c r="M311" s="11"/>
      <c r="N311" s="11"/>
      <c r="O311" s="11"/>
      <c r="P311" s="11"/>
    </row>
    <row r="312">
      <c r="H312" s="70"/>
      <c r="K312" s="11"/>
      <c r="L312" s="11"/>
      <c r="M312" s="11"/>
      <c r="N312" s="11"/>
      <c r="O312" s="11"/>
      <c r="P312" s="11"/>
    </row>
    <row r="313">
      <c r="H313" s="70"/>
      <c r="K313" s="11"/>
      <c r="L313" s="11"/>
      <c r="M313" s="11"/>
      <c r="N313" s="11"/>
      <c r="O313" s="11"/>
      <c r="P313" s="11"/>
    </row>
    <row r="314">
      <c r="H314" s="70"/>
      <c r="K314" s="11"/>
      <c r="L314" s="11"/>
      <c r="M314" s="11"/>
      <c r="N314" s="11"/>
      <c r="O314" s="11"/>
      <c r="P314" s="11"/>
    </row>
    <row r="315">
      <c r="H315" s="70"/>
      <c r="K315" s="11"/>
      <c r="L315" s="11"/>
      <c r="M315" s="11"/>
      <c r="N315" s="11"/>
      <c r="O315" s="11"/>
      <c r="P315" s="11"/>
    </row>
    <row r="316">
      <c r="H316" s="70"/>
      <c r="K316" s="11"/>
      <c r="L316" s="11"/>
      <c r="M316" s="11"/>
      <c r="N316" s="11"/>
      <c r="O316" s="11"/>
      <c r="P316" s="11"/>
    </row>
    <row r="317">
      <c r="H317" s="70"/>
      <c r="K317" s="11"/>
      <c r="L317" s="11"/>
      <c r="M317" s="11"/>
      <c r="N317" s="11"/>
      <c r="O317" s="11"/>
      <c r="P317" s="11"/>
    </row>
    <row r="318">
      <c r="H318" s="70"/>
      <c r="K318" s="11"/>
      <c r="L318" s="11"/>
      <c r="M318" s="11"/>
      <c r="N318" s="11"/>
      <c r="O318" s="11"/>
      <c r="P318" s="11"/>
    </row>
    <row r="319">
      <c r="H319" s="70"/>
      <c r="K319" s="11"/>
      <c r="L319" s="11"/>
      <c r="M319" s="11"/>
      <c r="N319" s="11"/>
      <c r="O319" s="11"/>
      <c r="P319" s="11"/>
    </row>
    <row r="320">
      <c r="H320" s="70"/>
      <c r="K320" s="11"/>
      <c r="L320" s="11"/>
      <c r="M320" s="11"/>
      <c r="N320" s="11"/>
      <c r="O320" s="11"/>
      <c r="P320" s="11"/>
    </row>
    <row r="321">
      <c r="H321" s="70"/>
      <c r="K321" s="11"/>
      <c r="L321" s="11"/>
      <c r="M321" s="11"/>
      <c r="N321" s="11"/>
      <c r="O321" s="11"/>
      <c r="P321" s="11"/>
    </row>
    <row r="322">
      <c r="H322" s="70"/>
      <c r="K322" s="11"/>
      <c r="L322" s="11"/>
      <c r="M322" s="11"/>
      <c r="N322" s="11"/>
      <c r="O322" s="11"/>
      <c r="P322" s="11"/>
    </row>
    <row r="323">
      <c r="H323" s="70"/>
      <c r="K323" s="11"/>
      <c r="L323" s="11"/>
      <c r="M323" s="11"/>
      <c r="N323" s="11"/>
      <c r="O323" s="11"/>
      <c r="P323" s="11"/>
    </row>
    <row r="324">
      <c r="H324" s="70"/>
      <c r="K324" s="11"/>
      <c r="L324" s="11"/>
      <c r="M324" s="11"/>
      <c r="N324" s="11"/>
      <c r="O324" s="11"/>
      <c r="P324" s="11"/>
    </row>
    <row r="325">
      <c r="H325" s="70"/>
      <c r="K325" s="11"/>
      <c r="L325" s="11"/>
      <c r="M325" s="11"/>
      <c r="N325" s="11"/>
      <c r="O325" s="11"/>
      <c r="P325" s="11"/>
    </row>
    <row r="326">
      <c r="H326" s="70"/>
      <c r="K326" s="11"/>
      <c r="L326" s="11"/>
      <c r="M326" s="11"/>
      <c r="N326" s="11"/>
      <c r="O326" s="11"/>
      <c r="P326" s="11"/>
    </row>
    <row r="327">
      <c r="H327" s="70"/>
      <c r="K327" s="11"/>
      <c r="L327" s="11"/>
      <c r="M327" s="11"/>
      <c r="N327" s="11"/>
      <c r="O327" s="11"/>
      <c r="P327" s="11"/>
    </row>
    <row r="328">
      <c r="H328" s="70"/>
      <c r="K328" s="11"/>
      <c r="L328" s="11"/>
      <c r="M328" s="11"/>
      <c r="N328" s="11"/>
      <c r="O328" s="11"/>
      <c r="P328" s="11"/>
    </row>
    <row r="329">
      <c r="H329" s="70"/>
      <c r="K329" s="11"/>
      <c r="L329" s="11"/>
      <c r="M329" s="11"/>
      <c r="N329" s="11"/>
      <c r="O329" s="11"/>
      <c r="P329" s="11"/>
    </row>
    <row r="330">
      <c r="H330" s="70"/>
      <c r="K330" s="11"/>
      <c r="L330" s="11"/>
      <c r="M330" s="11"/>
      <c r="N330" s="11"/>
      <c r="O330" s="11"/>
      <c r="P330" s="11"/>
    </row>
    <row r="331">
      <c r="H331" s="70"/>
      <c r="K331" s="11"/>
      <c r="L331" s="11"/>
      <c r="M331" s="11"/>
      <c r="N331" s="11"/>
      <c r="O331" s="11"/>
      <c r="P331" s="11"/>
    </row>
    <row r="332">
      <c r="H332" s="70"/>
      <c r="K332" s="11"/>
      <c r="L332" s="11"/>
      <c r="M332" s="11"/>
      <c r="N332" s="11"/>
      <c r="O332" s="11"/>
      <c r="P332" s="11"/>
    </row>
    <row r="333">
      <c r="H333" s="70"/>
      <c r="K333" s="11"/>
      <c r="L333" s="11"/>
      <c r="M333" s="11"/>
      <c r="N333" s="11"/>
      <c r="O333" s="11"/>
      <c r="P333" s="11"/>
    </row>
    <row r="334">
      <c r="H334" s="70"/>
      <c r="K334" s="11"/>
      <c r="L334" s="11"/>
      <c r="M334" s="11"/>
      <c r="N334" s="11"/>
      <c r="O334" s="11"/>
      <c r="P334" s="11"/>
    </row>
    <row r="335">
      <c r="H335" s="70"/>
      <c r="K335" s="11"/>
      <c r="L335" s="11"/>
      <c r="M335" s="11"/>
      <c r="N335" s="11"/>
      <c r="O335" s="11"/>
      <c r="P335" s="11"/>
    </row>
    <row r="336">
      <c r="H336" s="70"/>
      <c r="K336" s="11"/>
      <c r="L336" s="11"/>
      <c r="M336" s="11"/>
      <c r="N336" s="11"/>
      <c r="O336" s="11"/>
      <c r="P336" s="11"/>
    </row>
    <row r="337">
      <c r="H337" s="70"/>
      <c r="K337" s="11"/>
      <c r="L337" s="11"/>
      <c r="M337" s="11"/>
      <c r="N337" s="11"/>
      <c r="O337" s="11"/>
      <c r="P337" s="11"/>
    </row>
    <row r="338">
      <c r="H338" s="70"/>
      <c r="K338" s="11"/>
      <c r="L338" s="11"/>
      <c r="M338" s="11"/>
      <c r="N338" s="11"/>
      <c r="O338" s="11"/>
      <c r="P338" s="11"/>
    </row>
    <row r="339">
      <c r="H339" s="70"/>
      <c r="K339" s="11"/>
      <c r="L339" s="11"/>
      <c r="M339" s="11"/>
      <c r="N339" s="11"/>
      <c r="O339" s="11"/>
      <c r="P339" s="11"/>
    </row>
    <row r="340">
      <c r="H340" s="70"/>
      <c r="K340" s="11"/>
      <c r="L340" s="11"/>
      <c r="M340" s="11"/>
      <c r="N340" s="11"/>
      <c r="O340" s="11"/>
      <c r="P340" s="11"/>
    </row>
    <row r="341">
      <c r="H341" s="70"/>
      <c r="K341" s="11"/>
      <c r="L341" s="11"/>
      <c r="M341" s="11"/>
      <c r="N341" s="11"/>
      <c r="O341" s="11"/>
      <c r="P341" s="11"/>
    </row>
    <row r="342">
      <c r="H342" s="70"/>
      <c r="K342" s="11"/>
      <c r="L342" s="11"/>
      <c r="M342" s="11"/>
      <c r="N342" s="11"/>
      <c r="O342" s="11"/>
      <c r="P342" s="11"/>
    </row>
    <row r="343">
      <c r="H343" s="70"/>
      <c r="K343" s="11"/>
      <c r="L343" s="11"/>
      <c r="M343" s="11"/>
      <c r="N343" s="11"/>
      <c r="O343" s="11"/>
      <c r="P343" s="11"/>
    </row>
    <row r="344">
      <c r="H344" s="70"/>
      <c r="K344" s="11"/>
      <c r="L344" s="11"/>
      <c r="M344" s="11"/>
      <c r="N344" s="11"/>
      <c r="O344" s="11"/>
      <c r="P344" s="11"/>
    </row>
    <row r="345">
      <c r="H345" s="70"/>
      <c r="K345" s="11"/>
      <c r="L345" s="11"/>
      <c r="M345" s="11"/>
      <c r="N345" s="11"/>
      <c r="O345" s="11"/>
      <c r="P345" s="11"/>
    </row>
    <row r="346">
      <c r="H346" s="70"/>
      <c r="K346" s="11"/>
      <c r="L346" s="11"/>
      <c r="M346" s="11"/>
      <c r="N346" s="11"/>
      <c r="O346" s="11"/>
      <c r="P346" s="11"/>
    </row>
    <row r="347">
      <c r="H347" s="70"/>
      <c r="K347" s="11"/>
      <c r="L347" s="11"/>
      <c r="M347" s="11"/>
      <c r="N347" s="11"/>
      <c r="O347" s="11"/>
      <c r="P347" s="11"/>
    </row>
    <row r="348">
      <c r="H348" s="70"/>
      <c r="K348" s="11"/>
      <c r="L348" s="11"/>
      <c r="M348" s="11"/>
      <c r="N348" s="11"/>
      <c r="O348" s="11"/>
      <c r="P348" s="11"/>
    </row>
    <row r="349">
      <c r="H349" s="70"/>
      <c r="K349" s="11"/>
      <c r="L349" s="11"/>
      <c r="M349" s="11"/>
      <c r="N349" s="11"/>
      <c r="O349" s="11"/>
      <c r="P349" s="11"/>
    </row>
    <row r="350">
      <c r="H350" s="70"/>
      <c r="K350" s="11"/>
      <c r="L350" s="11"/>
      <c r="M350" s="11"/>
      <c r="N350" s="11"/>
      <c r="O350" s="11"/>
      <c r="P350" s="11"/>
    </row>
    <row r="351">
      <c r="H351" s="70"/>
      <c r="K351" s="11"/>
      <c r="L351" s="11"/>
      <c r="M351" s="11"/>
      <c r="N351" s="11"/>
      <c r="O351" s="11"/>
      <c r="P351" s="11"/>
    </row>
    <row r="352">
      <c r="H352" s="70"/>
      <c r="K352" s="11"/>
      <c r="L352" s="11"/>
      <c r="M352" s="11"/>
      <c r="N352" s="11"/>
      <c r="O352" s="11"/>
      <c r="P352" s="11"/>
    </row>
    <row r="353">
      <c r="H353" s="70"/>
      <c r="K353" s="11"/>
      <c r="L353" s="11"/>
      <c r="M353" s="11"/>
      <c r="N353" s="11"/>
      <c r="O353" s="11"/>
      <c r="P353" s="11"/>
    </row>
    <row r="354">
      <c r="H354" s="70"/>
      <c r="K354" s="11"/>
      <c r="L354" s="11"/>
      <c r="M354" s="11"/>
      <c r="N354" s="11"/>
      <c r="O354" s="11"/>
      <c r="P354" s="11"/>
    </row>
    <row r="355">
      <c r="H355" s="70"/>
      <c r="K355" s="11"/>
      <c r="L355" s="11"/>
      <c r="M355" s="11"/>
      <c r="N355" s="11"/>
      <c r="O355" s="11"/>
      <c r="P355" s="11"/>
    </row>
    <row r="356">
      <c r="H356" s="70"/>
      <c r="K356" s="11"/>
      <c r="L356" s="11"/>
      <c r="M356" s="11"/>
      <c r="N356" s="11"/>
      <c r="O356" s="11"/>
      <c r="P356" s="11"/>
    </row>
    <row r="357">
      <c r="H357" s="70"/>
      <c r="K357" s="11"/>
      <c r="L357" s="11"/>
      <c r="M357" s="11"/>
      <c r="N357" s="11"/>
      <c r="O357" s="11"/>
      <c r="P357" s="11"/>
    </row>
    <row r="358">
      <c r="H358" s="70"/>
      <c r="K358" s="11"/>
      <c r="L358" s="11"/>
      <c r="M358" s="11"/>
      <c r="N358" s="11"/>
      <c r="O358" s="11"/>
      <c r="P358" s="11"/>
    </row>
    <row r="359">
      <c r="H359" s="70"/>
      <c r="K359" s="11"/>
      <c r="L359" s="11"/>
      <c r="M359" s="11"/>
      <c r="N359" s="11"/>
      <c r="O359" s="11"/>
      <c r="P359" s="11"/>
    </row>
    <row r="360">
      <c r="H360" s="70"/>
      <c r="K360" s="11"/>
      <c r="L360" s="11"/>
      <c r="M360" s="11"/>
      <c r="N360" s="11"/>
      <c r="O360" s="11"/>
      <c r="P360" s="11"/>
    </row>
    <row r="361">
      <c r="H361" s="70"/>
      <c r="K361" s="11"/>
      <c r="L361" s="11"/>
      <c r="M361" s="11"/>
      <c r="N361" s="11"/>
      <c r="O361" s="11"/>
      <c r="P361" s="11"/>
    </row>
    <row r="362">
      <c r="H362" s="70"/>
      <c r="K362" s="11"/>
      <c r="L362" s="11"/>
      <c r="M362" s="11"/>
      <c r="N362" s="11"/>
      <c r="O362" s="11"/>
      <c r="P362" s="11"/>
    </row>
    <row r="363">
      <c r="H363" s="70"/>
      <c r="K363" s="11"/>
      <c r="L363" s="11"/>
      <c r="M363" s="11"/>
      <c r="N363" s="11"/>
      <c r="O363" s="11"/>
      <c r="P363" s="11"/>
    </row>
    <row r="364">
      <c r="H364" s="70"/>
      <c r="K364" s="11"/>
      <c r="L364" s="11"/>
      <c r="M364" s="11"/>
      <c r="N364" s="11"/>
      <c r="O364" s="11"/>
      <c r="P364" s="11"/>
    </row>
    <row r="365">
      <c r="H365" s="70"/>
      <c r="K365" s="11"/>
      <c r="L365" s="11"/>
      <c r="M365" s="11"/>
      <c r="N365" s="11"/>
      <c r="O365" s="11"/>
      <c r="P365" s="11"/>
    </row>
    <row r="366">
      <c r="H366" s="70"/>
      <c r="K366" s="11"/>
      <c r="L366" s="11"/>
      <c r="M366" s="11"/>
      <c r="N366" s="11"/>
      <c r="O366" s="11"/>
      <c r="P366" s="11"/>
    </row>
    <row r="367">
      <c r="H367" s="70"/>
      <c r="K367" s="11"/>
      <c r="L367" s="11"/>
      <c r="M367" s="11"/>
      <c r="N367" s="11"/>
      <c r="O367" s="11"/>
      <c r="P367" s="11"/>
    </row>
    <row r="368">
      <c r="H368" s="70"/>
      <c r="K368" s="11"/>
      <c r="L368" s="11"/>
      <c r="M368" s="11"/>
      <c r="N368" s="11"/>
      <c r="O368" s="11"/>
      <c r="P368" s="11"/>
    </row>
    <row r="369">
      <c r="H369" s="70"/>
      <c r="K369" s="11"/>
      <c r="L369" s="11"/>
      <c r="M369" s="11"/>
      <c r="N369" s="11"/>
      <c r="O369" s="11"/>
      <c r="P369" s="11"/>
    </row>
    <row r="370">
      <c r="H370" s="70"/>
      <c r="K370" s="11"/>
      <c r="L370" s="11"/>
      <c r="M370" s="11"/>
      <c r="N370" s="11"/>
      <c r="O370" s="11"/>
      <c r="P370" s="11"/>
    </row>
    <row r="371">
      <c r="H371" s="70"/>
      <c r="K371" s="11"/>
      <c r="L371" s="11"/>
      <c r="M371" s="11"/>
      <c r="N371" s="11"/>
      <c r="O371" s="11"/>
      <c r="P371" s="11"/>
    </row>
    <row r="372">
      <c r="H372" s="70"/>
      <c r="K372" s="11"/>
      <c r="L372" s="11"/>
      <c r="M372" s="11"/>
      <c r="N372" s="11"/>
      <c r="O372" s="11"/>
      <c r="P372" s="11"/>
    </row>
    <row r="373">
      <c r="H373" s="70"/>
      <c r="K373" s="11"/>
      <c r="L373" s="11"/>
      <c r="M373" s="11"/>
      <c r="N373" s="11"/>
      <c r="O373" s="11"/>
      <c r="P373" s="11"/>
    </row>
    <row r="374">
      <c r="H374" s="70"/>
      <c r="K374" s="11"/>
      <c r="L374" s="11"/>
      <c r="M374" s="11"/>
      <c r="N374" s="11"/>
      <c r="O374" s="11"/>
      <c r="P374" s="11"/>
    </row>
    <row r="375">
      <c r="H375" s="70"/>
      <c r="K375" s="11"/>
      <c r="L375" s="11"/>
      <c r="M375" s="11"/>
      <c r="N375" s="11"/>
      <c r="O375" s="11"/>
      <c r="P375" s="11"/>
    </row>
    <row r="376">
      <c r="H376" s="70"/>
      <c r="K376" s="11"/>
      <c r="L376" s="11"/>
      <c r="M376" s="11"/>
      <c r="N376" s="11"/>
      <c r="O376" s="11"/>
      <c r="P376" s="11"/>
    </row>
    <row r="377">
      <c r="H377" s="70"/>
      <c r="K377" s="11"/>
      <c r="L377" s="11"/>
      <c r="M377" s="11"/>
      <c r="N377" s="11"/>
      <c r="O377" s="11"/>
      <c r="P377" s="11"/>
    </row>
    <row r="378">
      <c r="H378" s="70"/>
      <c r="K378" s="11"/>
      <c r="L378" s="11"/>
      <c r="M378" s="11"/>
      <c r="N378" s="11"/>
      <c r="O378" s="11"/>
      <c r="P378" s="11"/>
    </row>
    <row r="379">
      <c r="H379" s="70"/>
      <c r="K379" s="11"/>
      <c r="L379" s="11"/>
      <c r="M379" s="11"/>
      <c r="N379" s="11"/>
      <c r="O379" s="11"/>
      <c r="P379" s="11"/>
    </row>
    <row r="380">
      <c r="H380" s="70"/>
      <c r="K380" s="11"/>
      <c r="L380" s="11"/>
      <c r="M380" s="11"/>
      <c r="N380" s="11"/>
      <c r="O380" s="11"/>
      <c r="P380" s="11"/>
    </row>
    <row r="381">
      <c r="H381" s="70"/>
      <c r="K381" s="11"/>
      <c r="L381" s="11"/>
      <c r="M381" s="11"/>
      <c r="N381" s="11"/>
      <c r="O381" s="11"/>
      <c r="P381" s="11"/>
    </row>
    <row r="382">
      <c r="H382" s="70"/>
      <c r="K382" s="11"/>
      <c r="L382" s="11"/>
      <c r="M382" s="11"/>
      <c r="N382" s="11"/>
      <c r="O382" s="11"/>
      <c r="P382" s="11"/>
    </row>
    <row r="383">
      <c r="H383" s="70"/>
      <c r="K383" s="11"/>
      <c r="L383" s="11"/>
      <c r="M383" s="11"/>
      <c r="N383" s="11"/>
      <c r="O383" s="11"/>
      <c r="P383" s="11"/>
    </row>
    <row r="384">
      <c r="H384" s="70"/>
      <c r="K384" s="11"/>
      <c r="L384" s="11"/>
      <c r="M384" s="11"/>
      <c r="N384" s="11"/>
      <c r="O384" s="11"/>
      <c r="P384" s="11"/>
    </row>
    <row r="385">
      <c r="H385" s="70"/>
      <c r="K385" s="11"/>
      <c r="L385" s="11"/>
      <c r="M385" s="11"/>
      <c r="N385" s="11"/>
      <c r="O385" s="11"/>
      <c r="P385" s="11"/>
    </row>
    <row r="386">
      <c r="H386" s="70"/>
      <c r="K386" s="11"/>
      <c r="L386" s="11"/>
      <c r="M386" s="11"/>
      <c r="N386" s="11"/>
      <c r="O386" s="11"/>
      <c r="P386" s="11"/>
    </row>
    <row r="387">
      <c r="H387" s="70"/>
      <c r="K387" s="11"/>
      <c r="L387" s="11"/>
      <c r="M387" s="11"/>
      <c r="N387" s="11"/>
      <c r="O387" s="11"/>
      <c r="P387" s="11"/>
    </row>
    <row r="388">
      <c r="H388" s="70"/>
      <c r="K388" s="11"/>
      <c r="L388" s="11"/>
      <c r="M388" s="11"/>
      <c r="N388" s="11"/>
      <c r="O388" s="11"/>
      <c r="P388" s="11"/>
    </row>
    <row r="389">
      <c r="H389" s="70"/>
      <c r="K389" s="11"/>
      <c r="L389" s="11"/>
      <c r="M389" s="11"/>
      <c r="N389" s="11"/>
      <c r="O389" s="11"/>
      <c r="P389" s="11"/>
    </row>
    <row r="390">
      <c r="H390" s="70"/>
      <c r="K390" s="11"/>
      <c r="L390" s="11"/>
      <c r="M390" s="11"/>
      <c r="N390" s="11"/>
      <c r="O390" s="11"/>
      <c r="P390" s="11"/>
    </row>
    <row r="391">
      <c r="H391" s="70"/>
      <c r="K391" s="11"/>
      <c r="L391" s="11"/>
      <c r="M391" s="11"/>
      <c r="N391" s="11"/>
      <c r="O391" s="11"/>
      <c r="P391" s="11"/>
    </row>
    <row r="392">
      <c r="H392" s="70"/>
      <c r="K392" s="11"/>
      <c r="L392" s="11"/>
      <c r="M392" s="11"/>
      <c r="N392" s="11"/>
      <c r="O392" s="11"/>
      <c r="P392" s="11"/>
    </row>
    <row r="393">
      <c r="H393" s="70"/>
      <c r="K393" s="11"/>
      <c r="L393" s="11"/>
      <c r="M393" s="11"/>
      <c r="N393" s="11"/>
      <c r="O393" s="11"/>
      <c r="P393" s="11"/>
    </row>
    <row r="394">
      <c r="H394" s="70"/>
      <c r="K394" s="11"/>
      <c r="L394" s="11"/>
      <c r="M394" s="11"/>
      <c r="N394" s="11"/>
      <c r="O394" s="11"/>
      <c r="P394" s="11"/>
    </row>
    <row r="395">
      <c r="H395" s="70"/>
      <c r="K395" s="11"/>
      <c r="L395" s="11"/>
      <c r="M395" s="11"/>
      <c r="N395" s="11"/>
      <c r="O395" s="11"/>
      <c r="P395" s="11"/>
    </row>
    <row r="396">
      <c r="H396" s="70"/>
      <c r="K396" s="11"/>
      <c r="L396" s="11"/>
      <c r="M396" s="11"/>
      <c r="N396" s="11"/>
      <c r="O396" s="11"/>
      <c r="P396" s="11"/>
    </row>
    <row r="397">
      <c r="H397" s="70"/>
      <c r="K397" s="11"/>
      <c r="L397" s="11"/>
      <c r="M397" s="11"/>
      <c r="N397" s="11"/>
      <c r="O397" s="11"/>
      <c r="P397" s="11"/>
    </row>
    <row r="398">
      <c r="H398" s="70"/>
      <c r="K398" s="11"/>
      <c r="L398" s="11"/>
      <c r="M398" s="11"/>
      <c r="N398" s="11"/>
      <c r="O398" s="11"/>
      <c r="P398" s="11"/>
    </row>
    <row r="399">
      <c r="H399" s="70"/>
      <c r="K399" s="11"/>
      <c r="L399" s="11"/>
      <c r="M399" s="11"/>
      <c r="N399" s="11"/>
      <c r="O399" s="11"/>
      <c r="P399" s="11"/>
    </row>
    <row r="400">
      <c r="H400" s="70"/>
      <c r="K400" s="11"/>
      <c r="L400" s="11"/>
      <c r="M400" s="11"/>
      <c r="N400" s="11"/>
      <c r="O400" s="11"/>
      <c r="P400" s="11"/>
    </row>
    <row r="401">
      <c r="H401" s="70"/>
      <c r="K401" s="11"/>
      <c r="L401" s="11"/>
      <c r="M401" s="11"/>
      <c r="N401" s="11"/>
      <c r="O401" s="11"/>
      <c r="P401" s="11"/>
    </row>
    <row r="402">
      <c r="H402" s="70"/>
      <c r="K402" s="11"/>
      <c r="L402" s="11"/>
      <c r="M402" s="11"/>
      <c r="N402" s="11"/>
      <c r="O402" s="11"/>
      <c r="P402" s="11"/>
    </row>
    <row r="403">
      <c r="H403" s="70"/>
      <c r="K403" s="11"/>
      <c r="L403" s="11"/>
      <c r="M403" s="11"/>
      <c r="N403" s="11"/>
      <c r="O403" s="11"/>
      <c r="P403" s="11"/>
    </row>
    <row r="404">
      <c r="H404" s="70"/>
      <c r="K404" s="11"/>
      <c r="L404" s="11"/>
      <c r="M404" s="11"/>
      <c r="N404" s="11"/>
      <c r="O404" s="11"/>
      <c r="P404" s="11"/>
    </row>
    <row r="405">
      <c r="H405" s="70"/>
      <c r="K405" s="11"/>
      <c r="L405" s="11"/>
      <c r="M405" s="11"/>
      <c r="N405" s="11"/>
      <c r="O405" s="11"/>
      <c r="P405" s="11"/>
    </row>
    <row r="406">
      <c r="H406" s="70"/>
      <c r="K406" s="11"/>
      <c r="L406" s="11"/>
      <c r="M406" s="11"/>
      <c r="N406" s="11"/>
      <c r="O406" s="11"/>
      <c r="P406" s="11"/>
    </row>
    <row r="407">
      <c r="H407" s="70"/>
      <c r="K407" s="11"/>
      <c r="L407" s="11"/>
      <c r="M407" s="11"/>
      <c r="N407" s="11"/>
      <c r="O407" s="11"/>
      <c r="P407" s="11"/>
    </row>
    <row r="408">
      <c r="H408" s="70"/>
      <c r="K408" s="11"/>
      <c r="L408" s="11"/>
      <c r="M408" s="11"/>
      <c r="N408" s="11"/>
      <c r="O408" s="11"/>
      <c r="P408" s="11"/>
    </row>
    <row r="409">
      <c r="H409" s="70"/>
      <c r="K409" s="11"/>
      <c r="L409" s="11"/>
      <c r="M409" s="11"/>
      <c r="N409" s="11"/>
      <c r="O409" s="11"/>
      <c r="P409" s="11"/>
    </row>
    <row r="410">
      <c r="H410" s="70"/>
      <c r="K410" s="11"/>
      <c r="L410" s="11"/>
      <c r="M410" s="11"/>
      <c r="N410" s="11"/>
      <c r="O410" s="11"/>
      <c r="P410" s="11"/>
    </row>
    <row r="411">
      <c r="H411" s="70"/>
      <c r="K411" s="11"/>
      <c r="L411" s="11"/>
      <c r="M411" s="11"/>
      <c r="N411" s="11"/>
      <c r="O411" s="11"/>
      <c r="P411" s="11"/>
    </row>
    <row r="412">
      <c r="H412" s="70"/>
      <c r="K412" s="11"/>
      <c r="L412" s="11"/>
      <c r="M412" s="11"/>
      <c r="N412" s="11"/>
      <c r="O412" s="11"/>
      <c r="P412" s="11"/>
    </row>
    <row r="413">
      <c r="H413" s="70"/>
      <c r="K413" s="11"/>
      <c r="L413" s="11"/>
      <c r="M413" s="11"/>
      <c r="N413" s="11"/>
      <c r="O413" s="11"/>
      <c r="P413" s="11"/>
    </row>
    <row r="414">
      <c r="H414" s="70"/>
      <c r="K414" s="11"/>
      <c r="L414" s="11"/>
      <c r="M414" s="11"/>
      <c r="N414" s="11"/>
      <c r="O414" s="11"/>
      <c r="P414" s="11"/>
    </row>
    <row r="415">
      <c r="H415" s="70"/>
      <c r="K415" s="11"/>
      <c r="L415" s="11"/>
      <c r="M415" s="11"/>
      <c r="N415" s="11"/>
      <c r="O415" s="11"/>
      <c r="P415" s="11"/>
    </row>
    <row r="416">
      <c r="H416" s="70"/>
      <c r="K416" s="11"/>
      <c r="L416" s="11"/>
      <c r="M416" s="11"/>
      <c r="N416" s="11"/>
      <c r="O416" s="11"/>
      <c r="P416" s="11"/>
    </row>
    <row r="417">
      <c r="H417" s="70"/>
      <c r="K417" s="11"/>
      <c r="L417" s="11"/>
      <c r="M417" s="11"/>
      <c r="N417" s="11"/>
      <c r="O417" s="11"/>
      <c r="P417" s="11"/>
    </row>
    <row r="418">
      <c r="H418" s="70"/>
      <c r="K418" s="11"/>
      <c r="L418" s="11"/>
      <c r="M418" s="11"/>
      <c r="N418" s="11"/>
      <c r="O418" s="11"/>
      <c r="P418" s="11"/>
    </row>
    <row r="419">
      <c r="H419" s="70"/>
      <c r="K419" s="11"/>
      <c r="L419" s="11"/>
      <c r="M419" s="11"/>
      <c r="N419" s="11"/>
      <c r="O419" s="11"/>
      <c r="P419" s="11"/>
    </row>
    <row r="420">
      <c r="H420" s="70"/>
      <c r="K420" s="11"/>
      <c r="L420" s="11"/>
      <c r="M420" s="11"/>
      <c r="N420" s="11"/>
      <c r="O420" s="11"/>
      <c r="P420" s="11"/>
    </row>
    <row r="421">
      <c r="H421" s="70"/>
      <c r="K421" s="11"/>
      <c r="L421" s="11"/>
      <c r="M421" s="11"/>
      <c r="N421" s="11"/>
      <c r="O421" s="11"/>
      <c r="P421" s="11"/>
    </row>
    <row r="422">
      <c r="H422" s="70"/>
      <c r="K422" s="11"/>
      <c r="L422" s="11"/>
      <c r="M422" s="11"/>
      <c r="N422" s="11"/>
      <c r="O422" s="11"/>
      <c r="P422" s="11"/>
    </row>
    <row r="423">
      <c r="H423" s="70"/>
      <c r="K423" s="11"/>
      <c r="L423" s="11"/>
      <c r="M423" s="11"/>
      <c r="N423" s="11"/>
      <c r="O423" s="11"/>
      <c r="P423" s="11"/>
    </row>
    <row r="424">
      <c r="H424" s="70"/>
      <c r="K424" s="11"/>
      <c r="L424" s="11"/>
      <c r="M424" s="11"/>
      <c r="N424" s="11"/>
      <c r="O424" s="11"/>
      <c r="P424" s="11"/>
    </row>
    <row r="425">
      <c r="H425" s="70"/>
      <c r="K425" s="11"/>
      <c r="L425" s="11"/>
      <c r="M425" s="11"/>
      <c r="N425" s="11"/>
      <c r="O425" s="11"/>
      <c r="P425" s="11"/>
    </row>
    <row r="426">
      <c r="H426" s="70"/>
      <c r="K426" s="11"/>
      <c r="L426" s="11"/>
      <c r="M426" s="11"/>
      <c r="N426" s="11"/>
      <c r="O426" s="11"/>
      <c r="P426" s="11"/>
    </row>
    <row r="427">
      <c r="H427" s="70"/>
      <c r="K427" s="11"/>
      <c r="L427" s="11"/>
      <c r="M427" s="11"/>
      <c r="N427" s="11"/>
      <c r="O427" s="11"/>
      <c r="P427" s="11"/>
    </row>
    <row r="428">
      <c r="H428" s="70"/>
      <c r="K428" s="11"/>
      <c r="L428" s="11"/>
      <c r="M428" s="11"/>
      <c r="N428" s="11"/>
      <c r="O428" s="11"/>
      <c r="P428" s="11"/>
    </row>
    <row r="429">
      <c r="H429" s="70"/>
      <c r="K429" s="11"/>
      <c r="L429" s="11"/>
      <c r="M429" s="11"/>
      <c r="N429" s="11"/>
      <c r="O429" s="11"/>
      <c r="P429" s="11"/>
    </row>
    <row r="430">
      <c r="H430" s="70"/>
      <c r="K430" s="11"/>
      <c r="L430" s="11"/>
      <c r="M430" s="11"/>
      <c r="N430" s="11"/>
      <c r="O430" s="11"/>
      <c r="P430" s="11"/>
    </row>
    <row r="431">
      <c r="H431" s="70"/>
      <c r="K431" s="11"/>
      <c r="L431" s="11"/>
      <c r="M431" s="11"/>
      <c r="N431" s="11"/>
      <c r="O431" s="11"/>
      <c r="P431" s="11"/>
    </row>
    <row r="432">
      <c r="H432" s="70"/>
      <c r="K432" s="11"/>
      <c r="L432" s="11"/>
      <c r="M432" s="11"/>
      <c r="N432" s="11"/>
      <c r="O432" s="11"/>
      <c r="P432" s="11"/>
    </row>
    <row r="433">
      <c r="H433" s="70"/>
      <c r="K433" s="11"/>
      <c r="L433" s="11"/>
      <c r="M433" s="11"/>
      <c r="N433" s="11"/>
      <c r="O433" s="11"/>
      <c r="P433" s="11"/>
    </row>
    <row r="434">
      <c r="H434" s="70"/>
      <c r="K434" s="11"/>
      <c r="L434" s="11"/>
      <c r="M434" s="11"/>
      <c r="N434" s="11"/>
      <c r="O434" s="11"/>
      <c r="P434" s="11"/>
    </row>
    <row r="435">
      <c r="H435" s="70"/>
      <c r="K435" s="11"/>
      <c r="L435" s="11"/>
      <c r="M435" s="11"/>
      <c r="N435" s="11"/>
      <c r="O435" s="11"/>
      <c r="P435" s="11"/>
    </row>
    <row r="436">
      <c r="H436" s="70"/>
      <c r="K436" s="11"/>
      <c r="L436" s="11"/>
      <c r="M436" s="11"/>
      <c r="N436" s="11"/>
      <c r="O436" s="11"/>
      <c r="P436" s="11"/>
    </row>
    <row r="437">
      <c r="H437" s="70"/>
      <c r="K437" s="11"/>
      <c r="L437" s="11"/>
      <c r="M437" s="11"/>
      <c r="N437" s="11"/>
      <c r="O437" s="11"/>
      <c r="P437" s="11"/>
    </row>
    <row r="438">
      <c r="H438" s="70"/>
      <c r="K438" s="11"/>
      <c r="L438" s="11"/>
      <c r="M438" s="11"/>
      <c r="N438" s="11"/>
      <c r="O438" s="11"/>
      <c r="P438" s="11"/>
    </row>
    <row r="439">
      <c r="H439" s="70"/>
      <c r="K439" s="11"/>
      <c r="L439" s="11"/>
      <c r="M439" s="11"/>
      <c r="N439" s="11"/>
      <c r="O439" s="11"/>
      <c r="P439" s="11"/>
    </row>
    <row r="440">
      <c r="H440" s="70"/>
      <c r="K440" s="11"/>
      <c r="L440" s="11"/>
      <c r="M440" s="11"/>
      <c r="N440" s="11"/>
      <c r="O440" s="11"/>
      <c r="P440" s="11"/>
    </row>
    <row r="441">
      <c r="H441" s="70"/>
      <c r="K441" s="11"/>
      <c r="L441" s="11"/>
      <c r="M441" s="11"/>
      <c r="N441" s="11"/>
      <c r="O441" s="11"/>
      <c r="P441" s="11"/>
    </row>
    <row r="442">
      <c r="H442" s="70"/>
      <c r="K442" s="11"/>
      <c r="L442" s="11"/>
      <c r="M442" s="11"/>
      <c r="N442" s="11"/>
      <c r="O442" s="11"/>
      <c r="P442" s="11"/>
    </row>
    <row r="443">
      <c r="H443" s="70"/>
      <c r="K443" s="11"/>
      <c r="L443" s="11"/>
      <c r="M443" s="11"/>
      <c r="N443" s="11"/>
      <c r="O443" s="11"/>
      <c r="P443" s="11"/>
    </row>
    <row r="444">
      <c r="H444" s="70"/>
      <c r="K444" s="11"/>
      <c r="L444" s="11"/>
      <c r="M444" s="11"/>
      <c r="N444" s="11"/>
      <c r="O444" s="11"/>
      <c r="P444" s="11"/>
    </row>
    <row r="445">
      <c r="H445" s="70"/>
      <c r="K445" s="11"/>
      <c r="L445" s="11"/>
      <c r="M445" s="11"/>
      <c r="N445" s="11"/>
      <c r="O445" s="11"/>
      <c r="P445" s="11"/>
    </row>
    <row r="446">
      <c r="H446" s="70"/>
      <c r="K446" s="11"/>
      <c r="L446" s="11"/>
      <c r="M446" s="11"/>
      <c r="N446" s="11"/>
      <c r="O446" s="11"/>
      <c r="P446" s="11"/>
    </row>
    <row r="447">
      <c r="H447" s="70"/>
      <c r="K447" s="11"/>
      <c r="L447" s="11"/>
      <c r="M447" s="11"/>
      <c r="N447" s="11"/>
      <c r="O447" s="11"/>
      <c r="P447" s="11"/>
    </row>
    <row r="448">
      <c r="H448" s="70"/>
      <c r="K448" s="11"/>
      <c r="L448" s="11"/>
      <c r="M448" s="11"/>
      <c r="N448" s="11"/>
      <c r="O448" s="11"/>
      <c r="P448" s="11"/>
    </row>
    <row r="449">
      <c r="H449" s="70"/>
      <c r="K449" s="11"/>
      <c r="L449" s="11"/>
      <c r="M449" s="11"/>
      <c r="N449" s="11"/>
      <c r="O449" s="11"/>
      <c r="P449" s="11"/>
    </row>
    <row r="450">
      <c r="H450" s="70"/>
      <c r="K450" s="11"/>
      <c r="L450" s="11"/>
      <c r="M450" s="11"/>
      <c r="N450" s="11"/>
      <c r="O450" s="11"/>
      <c r="P450" s="11"/>
    </row>
    <row r="451">
      <c r="H451" s="70"/>
      <c r="K451" s="11"/>
      <c r="L451" s="11"/>
      <c r="M451" s="11"/>
      <c r="N451" s="11"/>
      <c r="O451" s="11"/>
      <c r="P451" s="11"/>
    </row>
    <row r="452">
      <c r="H452" s="70"/>
      <c r="K452" s="11"/>
      <c r="L452" s="11"/>
      <c r="M452" s="11"/>
      <c r="N452" s="11"/>
      <c r="O452" s="11"/>
      <c r="P452" s="11"/>
    </row>
    <row r="453">
      <c r="H453" s="70"/>
      <c r="K453" s="11"/>
      <c r="L453" s="11"/>
      <c r="M453" s="11"/>
      <c r="N453" s="11"/>
      <c r="O453" s="11"/>
      <c r="P453" s="11"/>
    </row>
    <row r="454">
      <c r="H454" s="70"/>
      <c r="K454" s="11"/>
      <c r="L454" s="11"/>
      <c r="M454" s="11"/>
      <c r="N454" s="11"/>
      <c r="O454" s="11"/>
      <c r="P454" s="11"/>
    </row>
    <row r="455">
      <c r="H455" s="70"/>
      <c r="K455" s="11"/>
      <c r="L455" s="11"/>
      <c r="M455" s="11"/>
      <c r="N455" s="11"/>
      <c r="O455" s="11"/>
      <c r="P455" s="11"/>
    </row>
    <row r="456">
      <c r="H456" s="70"/>
      <c r="K456" s="11"/>
      <c r="L456" s="11"/>
      <c r="M456" s="11"/>
      <c r="N456" s="11"/>
      <c r="O456" s="11"/>
      <c r="P456" s="11"/>
    </row>
    <row r="457">
      <c r="H457" s="70"/>
      <c r="K457" s="11"/>
      <c r="L457" s="11"/>
      <c r="M457" s="11"/>
      <c r="N457" s="11"/>
      <c r="O457" s="11"/>
      <c r="P457" s="11"/>
    </row>
    <row r="458">
      <c r="H458" s="70"/>
      <c r="K458" s="11"/>
      <c r="L458" s="11"/>
      <c r="M458" s="11"/>
      <c r="N458" s="11"/>
      <c r="O458" s="11"/>
      <c r="P458" s="11"/>
    </row>
    <row r="459">
      <c r="H459" s="70"/>
      <c r="K459" s="11"/>
      <c r="L459" s="11"/>
      <c r="M459" s="11"/>
      <c r="N459" s="11"/>
      <c r="O459" s="11"/>
      <c r="P459" s="11"/>
    </row>
    <row r="460">
      <c r="H460" s="70"/>
      <c r="K460" s="11"/>
      <c r="L460" s="11"/>
      <c r="M460" s="11"/>
      <c r="N460" s="11"/>
      <c r="O460" s="11"/>
      <c r="P460" s="11"/>
    </row>
    <row r="461">
      <c r="H461" s="70"/>
      <c r="K461" s="11"/>
      <c r="L461" s="11"/>
      <c r="M461" s="11"/>
      <c r="N461" s="11"/>
      <c r="O461" s="11"/>
      <c r="P461" s="11"/>
    </row>
    <row r="462">
      <c r="H462" s="70"/>
      <c r="K462" s="11"/>
      <c r="L462" s="11"/>
      <c r="M462" s="11"/>
      <c r="N462" s="11"/>
      <c r="O462" s="11"/>
      <c r="P462" s="11"/>
    </row>
    <row r="463">
      <c r="H463" s="70"/>
      <c r="K463" s="11"/>
      <c r="L463" s="11"/>
      <c r="M463" s="11"/>
      <c r="N463" s="11"/>
      <c r="O463" s="11"/>
      <c r="P463" s="11"/>
    </row>
    <row r="464">
      <c r="H464" s="70"/>
      <c r="K464" s="11"/>
      <c r="L464" s="11"/>
      <c r="M464" s="11"/>
      <c r="N464" s="11"/>
      <c r="O464" s="11"/>
      <c r="P464" s="11"/>
    </row>
    <row r="465">
      <c r="H465" s="70"/>
      <c r="K465" s="11"/>
      <c r="L465" s="11"/>
      <c r="M465" s="11"/>
      <c r="N465" s="11"/>
      <c r="O465" s="11"/>
      <c r="P465" s="11"/>
    </row>
    <row r="466">
      <c r="H466" s="70"/>
      <c r="K466" s="11"/>
      <c r="L466" s="11"/>
      <c r="M466" s="11"/>
      <c r="N466" s="11"/>
      <c r="O466" s="11"/>
      <c r="P466" s="11"/>
    </row>
    <row r="467">
      <c r="H467" s="70"/>
      <c r="K467" s="11"/>
      <c r="L467" s="11"/>
      <c r="M467" s="11"/>
      <c r="N467" s="11"/>
      <c r="O467" s="11"/>
      <c r="P467" s="11"/>
    </row>
    <row r="468">
      <c r="H468" s="70"/>
      <c r="K468" s="11"/>
      <c r="L468" s="11"/>
      <c r="M468" s="11"/>
      <c r="N468" s="11"/>
      <c r="O468" s="11"/>
      <c r="P468" s="11"/>
    </row>
    <row r="469">
      <c r="H469" s="70"/>
      <c r="K469" s="11"/>
      <c r="L469" s="11"/>
      <c r="M469" s="11"/>
      <c r="N469" s="11"/>
      <c r="O469" s="11"/>
      <c r="P469" s="11"/>
    </row>
    <row r="470">
      <c r="H470" s="70"/>
      <c r="K470" s="11"/>
      <c r="L470" s="11"/>
      <c r="M470" s="11"/>
      <c r="N470" s="11"/>
      <c r="O470" s="11"/>
      <c r="P470" s="11"/>
    </row>
    <row r="471">
      <c r="H471" s="70"/>
      <c r="K471" s="11"/>
      <c r="L471" s="11"/>
      <c r="M471" s="11"/>
      <c r="N471" s="11"/>
      <c r="O471" s="11"/>
      <c r="P471" s="11"/>
    </row>
    <row r="472">
      <c r="H472" s="70"/>
      <c r="K472" s="11"/>
      <c r="L472" s="11"/>
      <c r="M472" s="11"/>
      <c r="N472" s="11"/>
      <c r="O472" s="11"/>
      <c r="P472" s="11"/>
    </row>
    <row r="473">
      <c r="H473" s="70"/>
      <c r="K473" s="11"/>
      <c r="L473" s="11"/>
      <c r="M473" s="11"/>
      <c r="N473" s="11"/>
      <c r="O473" s="11"/>
      <c r="P473" s="11"/>
    </row>
    <row r="474">
      <c r="H474" s="70"/>
      <c r="K474" s="11"/>
      <c r="L474" s="11"/>
      <c r="M474" s="11"/>
      <c r="N474" s="11"/>
      <c r="O474" s="11"/>
      <c r="P474" s="11"/>
    </row>
    <row r="475">
      <c r="H475" s="70"/>
      <c r="K475" s="11"/>
      <c r="L475" s="11"/>
      <c r="M475" s="11"/>
      <c r="N475" s="11"/>
      <c r="O475" s="11"/>
      <c r="P475" s="11"/>
    </row>
    <row r="476">
      <c r="H476" s="70"/>
      <c r="K476" s="11"/>
      <c r="L476" s="11"/>
      <c r="M476" s="11"/>
      <c r="N476" s="11"/>
      <c r="O476" s="11"/>
      <c r="P476" s="11"/>
    </row>
    <row r="477">
      <c r="H477" s="70"/>
      <c r="K477" s="11"/>
      <c r="L477" s="11"/>
      <c r="M477" s="11"/>
      <c r="N477" s="11"/>
      <c r="O477" s="11"/>
      <c r="P477" s="11"/>
    </row>
    <row r="478">
      <c r="H478" s="70"/>
      <c r="K478" s="11"/>
      <c r="L478" s="11"/>
      <c r="M478" s="11"/>
      <c r="N478" s="11"/>
      <c r="O478" s="11"/>
      <c r="P478" s="11"/>
    </row>
    <row r="479">
      <c r="H479" s="70"/>
      <c r="K479" s="11"/>
      <c r="L479" s="11"/>
      <c r="M479" s="11"/>
      <c r="N479" s="11"/>
      <c r="O479" s="11"/>
      <c r="P479" s="11"/>
    </row>
    <row r="480">
      <c r="H480" s="70"/>
      <c r="K480" s="11"/>
      <c r="L480" s="11"/>
      <c r="M480" s="11"/>
      <c r="N480" s="11"/>
      <c r="O480" s="11"/>
      <c r="P480" s="11"/>
    </row>
    <row r="481">
      <c r="H481" s="70"/>
      <c r="K481" s="11"/>
      <c r="L481" s="11"/>
      <c r="M481" s="11"/>
      <c r="N481" s="11"/>
      <c r="O481" s="11"/>
      <c r="P481" s="11"/>
    </row>
    <row r="482">
      <c r="H482" s="70"/>
      <c r="K482" s="11"/>
      <c r="L482" s="11"/>
      <c r="M482" s="11"/>
      <c r="N482" s="11"/>
      <c r="O482" s="11"/>
      <c r="P482" s="11"/>
    </row>
    <row r="483">
      <c r="H483" s="70"/>
      <c r="K483" s="11"/>
      <c r="L483" s="11"/>
      <c r="M483" s="11"/>
      <c r="N483" s="11"/>
      <c r="O483" s="11"/>
      <c r="P483" s="11"/>
    </row>
    <row r="484">
      <c r="H484" s="70"/>
      <c r="K484" s="11"/>
      <c r="L484" s="11"/>
      <c r="M484" s="11"/>
      <c r="N484" s="11"/>
      <c r="O484" s="11"/>
      <c r="P484" s="11"/>
    </row>
    <row r="485">
      <c r="H485" s="70"/>
      <c r="K485" s="11"/>
      <c r="L485" s="11"/>
      <c r="M485" s="11"/>
      <c r="N485" s="11"/>
      <c r="O485" s="11"/>
      <c r="P485" s="11"/>
    </row>
    <row r="486">
      <c r="H486" s="70"/>
      <c r="K486" s="11"/>
      <c r="L486" s="11"/>
      <c r="M486" s="11"/>
      <c r="N486" s="11"/>
      <c r="O486" s="11"/>
      <c r="P486" s="11"/>
    </row>
    <row r="487">
      <c r="H487" s="70"/>
      <c r="K487" s="11"/>
      <c r="L487" s="11"/>
      <c r="M487" s="11"/>
      <c r="N487" s="11"/>
      <c r="O487" s="11"/>
      <c r="P487" s="11"/>
    </row>
    <row r="488">
      <c r="H488" s="70"/>
      <c r="K488" s="11"/>
      <c r="L488" s="11"/>
      <c r="M488" s="11"/>
      <c r="N488" s="11"/>
      <c r="O488" s="11"/>
      <c r="P488" s="11"/>
    </row>
    <row r="489">
      <c r="H489" s="70"/>
      <c r="K489" s="11"/>
      <c r="L489" s="11"/>
      <c r="M489" s="11"/>
      <c r="N489" s="11"/>
      <c r="O489" s="11"/>
      <c r="P489" s="11"/>
    </row>
    <row r="490">
      <c r="H490" s="70"/>
      <c r="K490" s="11"/>
      <c r="L490" s="11"/>
      <c r="M490" s="11"/>
      <c r="N490" s="11"/>
      <c r="O490" s="11"/>
      <c r="P490" s="11"/>
    </row>
    <row r="491">
      <c r="H491" s="70"/>
      <c r="K491" s="11"/>
      <c r="L491" s="11"/>
      <c r="M491" s="11"/>
      <c r="N491" s="11"/>
      <c r="O491" s="11"/>
      <c r="P491" s="11"/>
    </row>
    <row r="492">
      <c r="H492" s="70"/>
      <c r="K492" s="11"/>
      <c r="L492" s="11"/>
      <c r="M492" s="11"/>
      <c r="N492" s="11"/>
      <c r="O492" s="11"/>
      <c r="P492" s="11"/>
    </row>
    <row r="493">
      <c r="H493" s="70"/>
      <c r="K493" s="11"/>
      <c r="L493" s="11"/>
      <c r="M493" s="11"/>
      <c r="N493" s="11"/>
      <c r="O493" s="11"/>
      <c r="P493" s="11"/>
    </row>
    <row r="494">
      <c r="H494" s="70"/>
      <c r="K494" s="11"/>
      <c r="L494" s="11"/>
      <c r="M494" s="11"/>
      <c r="N494" s="11"/>
      <c r="O494" s="11"/>
      <c r="P494" s="11"/>
    </row>
    <row r="495">
      <c r="H495" s="70"/>
      <c r="K495" s="11"/>
      <c r="L495" s="11"/>
      <c r="M495" s="11"/>
      <c r="N495" s="11"/>
      <c r="O495" s="11"/>
      <c r="P495" s="11"/>
    </row>
    <row r="496">
      <c r="H496" s="70"/>
      <c r="K496" s="11"/>
      <c r="L496" s="11"/>
      <c r="M496" s="11"/>
      <c r="N496" s="11"/>
      <c r="O496" s="11"/>
      <c r="P496" s="11"/>
    </row>
    <row r="497">
      <c r="H497" s="70"/>
      <c r="K497" s="11"/>
      <c r="L497" s="11"/>
      <c r="M497" s="11"/>
      <c r="N497" s="11"/>
      <c r="O497" s="11"/>
      <c r="P497" s="11"/>
    </row>
    <row r="498">
      <c r="H498" s="70"/>
      <c r="K498" s="11"/>
      <c r="L498" s="11"/>
      <c r="M498" s="11"/>
      <c r="N498" s="11"/>
      <c r="O498" s="11"/>
      <c r="P498" s="11"/>
    </row>
    <row r="499">
      <c r="H499" s="70"/>
      <c r="K499" s="11"/>
      <c r="L499" s="11"/>
      <c r="M499" s="11"/>
      <c r="N499" s="11"/>
      <c r="O499" s="11"/>
      <c r="P499" s="11"/>
    </row>
    <row r="500">
      <c r="H500" s="70"/>
      <c r="K500" s="11"/>
      <c r="L500" s="11"/>
      <c r="M500" s="11"/>
      <c r="N500" s="11"/>
      <c r="O500" s="11"/>
      <c r="P500" s="11"/>
    </row>
    <row r="501">
      <c r="H501" s="70"/>
      <c r="K501" s="11"/>
      <c r="L501" s="11"/>
      <c r="M501" s="11"/>
      <c r="N501" s="11"/>
      <c r="O501" s="11"/>
      <c r="P501" s="11"/>
    </row>
    <row r="502">
      <c r="H502" s="70"/>
      <c r="K502" s="11"/>
      <c r="L502" s="11"/>
      <c r="M502" s="11"/>
      <c r="N502" s="11"/>
      <c r="O502" s="11"/>
      <c r="P502" s="11"/>
    </row>
    <row r="503">
      <c r="H503" s="70"/>
      <c r="K503" s="11"/>
      <c r="L503" s="11"/>
      <c r="M503" s="11"/>
      <c r="N503" s="11"/>
      <c r="O503" s="11"/>
      <c r="P503" s="11"/>
    </row>
    <row r="504">
      <c r="H504" s="70"/>
      <c r="K504" s="11"/>
      <c r="L504" s="11"/>
      <c r="M504" s="11"/>
      <c r="N504" s="11"/>
      <c r="O504" s="11"/>
      <c r="P504" s="11"/>
    </row>
    <row r="505">
      <c r="H505" s="70"/>
      <c r="K505" s="11"/>
      <c r="L505" s="11"/>
      <c r="M505" s="11"/>
      <c r="N505" s="11"/>
      <c r="O505" s="11"/>
      <c r="P505" s="11"/>
    </row>
    <row r="506">
      <c r="H506" s="70"/>
      <c r="K506" s="11"/>
      <c r="L506" s="11"/>
      <c r="M506" s="11"/>
      <c r="N506" s="11"/>
      <c r="O506" s="11"/>
      <c r="P506" s="11"/>
    </row>
    <row r="507">
      <c r="H507" s="70"/>
      <c r="K507" s="11"/>
      <c r="L507" s="11"/>
      <c r="M507" s="11"/>
      <c r="N507" s="11"/>
      <c r="O507" s="11"/>
      <c r="P507" s="11"/>
    </row>
    <row r="508">
      <c r="H508" s="70"/>
      <c r="K508" s="11"/>
      <c r="L508" s="11"/>
      <c r="M508" s="11"/>
      <c r="N508" s="11"/>
      <c r="O508" s="11"/>
      <c r="P508" s="11"/>
    </row>
    <row r="509">
      <c r="H509" s="70"/>
      <c r="K509" s="11"/>
      <c r="L509" s="11"/>
      <c r="M509" s="11"/>
      <c r="N509" s="11"/>
      <c r="O509" s="11"/>
      <c r="P509" s="11"/>
    </row>
    <row r="510">
      <c r="H510" s="70"/>
      <c r="K510" s="11"/>
      <c r="L510" s="11"/>
      <c r="M510" s="11"/>
      <c r="N510" s="11"/>
      <c r="O510" s="11"/>
      <c r="P510" s="11"/>
    </row>
    <row r="511">
      <c r="H511" s="70"/>
      <c r="K511" s="11"/>
      <c r="L511" s="11"/>
      <c r="M511" s="11"/>
      <c r="N511" s="11"/>
      <c r="O511" s="11"/>
      <c r="P511" s="11"/>
    </row>
    <row r="512">
      <c r="H512" s="70"/>
      <c r="K512" s="11"/>
      <c r="L512" s="11"/>
      <c r="M512" s="11"/>
      <c r="N512" s="11"/>
      <c r="O512" s="11"/>
      <c r="P512" s="11"/>
    </row>
    <row r="513">
      <c r="H513" s="70"/>
      <c r="K513" s="11"/>
      <c r="L513" s="11"/>
      <c r="M513" s="11"/>
      <c r="N513" s="11"/>
      <c r="O513" s="11"/>
      <c r="P513" s="11"/>
    </row>
    <row r="514">
      <c r="H514" s="70"/>
      <c r="K514" s="11"/>
      <c r="L514" s="11"/>
      <c r="M514" s="11"/>
      <c r="N514" s="11"/>
      <c r="O514" s="11"/>
      <c r="P514" s="11"/>
    </row>
    <row r="515">
      <c r="H515" s="70"/>
      <c r="K515" s="11"/>
      <c r="L515" s="11"/>
      <c r="M515" s="11"/>
      <c r="N515" s="11"/>
      <c r="O515" s="11"/>
      <c r="P515" s="11"/>
    </row>
    <row r="516">
      <c r="H516" s="70"/>
      <c r="K516" s="11"/>
      <c r="L516" s="11"/>
      <c r="M516" s="11"/>
      <c r="N516" s="11"/>
      <c r="O516" s="11"/>
      <c r="P516" s="11"/>
    </row>
    <row r="517">
      <c r="H517" s="70"/>
      <c r="K517" s="11"/>
      <c r="L517" s="11"/>
      <c r="M517" s="11"/>
      <c r="N517" s="11"/>
      <c r="O517" s="11"/>
      <c r="P517" s="11"/>
    </row>
    <row r="518">
      <c r="H518" s="70"/>
      <c r="K518" s="11"/>
      <c r="L518" s="11"/>
      <c r="M518" s="11"/>
      <c r="N518" s="11"/>
      <c r="O518" s="11"/>
      <c r="P518" s="11"/>
    </row>
    <row r="519">
      <c r="H519" s="70"/>
      <c r="K519" s="11"/>
      <c r="L519" s="11"/>
      <c r="M519" s="11"/>
      <c r="N519" s="11"/>
      <c r="O519" s="11"/>
      <c r="P519" s="11"/>
    </row>
    <row r="520">
      <c r="H520" s="70"/>
      <c r="K520" s="11"/>
      <c r="L520" s="11"/>
      <c r="M520" s="11"/>
      <c r="N520" s="11"/>
      <c r="O520" s="11"/>
      <c r="P520" s="11"/>
    </row>
    <row r="521">
      <c r="H521" s="70"/>
      <c r="K521" s="11"/>
      <c r="L521" s="11"/>
      <c r="M521" s="11"/>
      <c r="N521" s="11"/>
      <c r="O521" s="11"/>
      <c r="P521" s="11"/>
    </row>
    <row r="522">
      <c r="H522" s="70"/>
      <c r="K522" s="11"/>
      <c r="L522" s="11"/>
      <c r="M522" s="11"/>
      <c r="N522" s="11"/>
      <c r="O522" s="11"/>
      <c r="P522" s="11"/>
    </row>
    <row r="523">
      <c r="H523" s="70"/>
      <c r="K523" s="11"/>
      <c r="L523" s="11"/>
      <c r="M523" s="11"/>
      <c r="N523" s="11"/>
      <c r="O523" s="11"/>
      <c r="P523" s="11"/>
    </row>
    <row r="524">
      <c r="H524" s="70"/>
      <c r="K524" s="11"/>
      <c r="L524" s="11"/>
      <c r="M524" s="11"/>
      <c r="N524" s="11"/>
      <c r="O524" s="11"/>
      <c r="P524" s="11"/>
    </row>
    <row r="525">
      <c r="H525" s="70"/>
      <c r="K525" s="11"/>
      <c r="L525" s="11"/>
      <c r="M525" s="11"/>
      <c r="N525" s="11"/>
      <c r="O525" s="11"/>
      <c r="P525" s="11"/>
    </row>
    <row r="526">
      <c r="H526" s="70"/>
      <c r="K526" s="11"/>
      <c r="L526" s="11"/>
      <c r="M526" s="11"/>
      <c r="N526" s="11"/>
      <c r="O526" s="11"/>
      <c r="P526" s="11"/>
    </row>
    <row r="527">
      <c r="H527" s="70"/>
      <c r="K527" s="11"/>
      <c r="L527" s="11"/>
      <c r="M527" s="11"/>
      <c r="N527" s="11"/>
      <c r="O527" s="11"/>
      <c r="P527" s="11"/>
    </row>
    <row r="528">
      <c r="H528" s="70"/>
      <c r="K528" s="11"/>
      <c r="L528" s="11"/>
      <c r="M528" s="11"/>
      <c r="N528" s="11"/>
      <c r="O528" s="11"/>
      <c r="P528" s="11"/>
    </row>
    <row r="529">
      <c r="H529" s="70"/>
      <c r="K529" s="11"/>
      <c r="L529" s="11"/>
      <c r="M529" s="11"/>
      <c r="N529" s="11"/>
      <c r="O529" s="11"/>
      <c r="P529" s="11"/>
    </row>
    <row r="530">
      <c r="H530" s="70"/>
      <c r="K530" s="11"/>
      <c r="L530" s="11"/>
      <c r="M530" s="11"/>
      <c r="N530" s="11"/>
      <c r="O530" s="11"/>
      <c r="P530" s="11"/>
    </row>
    <row r="531">
      <c r="H531" s="70"/>
      <c r="K531" s="11"/>
      <c r="L531" s="11"/>
      <c r="M531" s="11"/>
      <c r="N531" s="11"/>
      <c r="O531" s="11"/>
      <c r="P531" s="11"/>
    </row>
    <row r="532">
      <c r="H532" s="70"/>
      <c r="K532" s="11"/>
      <c r="L532" s="11"/>
      <c r="M532" s="11"/>
      <c r="N532" s="11"/>
      <c r="O532" s="11"/>
      <c r="P532" s="11"/>
    </row>
    <row r="533">
      <c r="H533" s="70"/>
      <c r="K533" s="11"/>
      <c r="L533" s="11"/>
      <c r="M533" s="11"/>
      <c r="N533" s="11"/>
      <c r="O533" s="11"/>
      <c r="P533" s="11"/>
    </row>
    <row r="534">
      <c r="H534" s="70"/>
      <c r="K534" s="11"/>
      <c r="L534" s="11"/>
      <c r="M534" s="11"/>
      <c r="N534" s="11"/>
      <c r="O534" s="11"/>
      <c r="P534" s="11"/>
    </row>
    <row r="535">
      <c r="H535" s="70"/>
      <c r="K535" s="11"/>
      <c r="L535" s="11"/>
      <c r="M535" s="11"/>
      <c r="N535" s="11"/>
      <c r="O535" s="11"/>
      <c r="P535" s="11"/>
    </row>
    <row r="536">
      <c r="H536" s="70"/>
      <c r="K536" s="11"/>
      <c r="L536" s="11"/>
      <c r="M536" s="11"/>
      <c r="N536" s="11"/>
      <c r="O536" s="11"/>
      <c r="P536" s="11"/>
    </row>
    <row r="537">
      <c r="H537" s="70"/>
      <c r="K537" s="11"/>
      <c r="L537" s="11"/>
      <c r="M537" s="11"/>
      <c r="N537" s="11"/>
      <c r="O537" s="11"/>
      <c r="P537" s="11"/>
    </row>
    <row r="538">
      <c r="H538" s="70"/>
      <c r="K538" s="11"/>
      <c r="L538" s="11"/>
      <c r="M538" s="11"/>
      <c r="N538" s="11"/>
      <c r="O538" s="11"/>
      <c r="P538" s="11"/>
    </row>
    <row r="539">
      <c r="H539" s="70"/>
      <c r="K539" s="11"/>
      <c r="L539" s="11"/>
      <c r="M539" s="11"/>
      <c r="N539" s="11"/>
      <c r="O539" s="11"/>
      <c r="P539" s="11"/>
    </row>
    <row r="540">
      <c r="H540" s="70"/>
      <c r="K540" s="11"/>
      <c r="L540" s="11"/>
      <c r="M540" s="11"/>
      <c r="N540" s="11"/>
      <c r="O540" s="11"/>
      <c r="P540" s="11"/>
    </row>
    <row r="541">
      <c r="H541" s="70"/>
      <c r="K541" s="11"/>
      <c r="L541" s="11"/>
      <c r="M541" s="11"/>
      <c r="N541" s="11"/>
      <c r="O541" s="11"/>
      <c r="P541" s="11"/>
    </row>
    <row r="542">
      <c r="H542" s="70"/>
      <c r="K542" s="11"/>
      <c r="L542" s="11"/>
      <c r="M542" s="11"/>
      <c r="N542" s="11"/>
      <c r="O542" s="11"/>
      <c r="P542" s="11"/>
    </row>
    <row r="543">
      <c r="H543" s="70"/>
      <c r="K543" s="11"/>
      <c r="L543" s="11"/>
      <c r="M543" s="11"/>
      <c r="N543" s="11"/>
      <c r="O543" s="11"/>
      <c r="P543" s="11"/>
    </row>
    <row r="544">
      <c r="H544" s="70"/>
      <c r="K544" s="11"/>
      <c r="L544" s="11"/>
      <c r="M544" s="11"/>
      <c r="N544" s="11"/>
      <c r="O544" s="11"/>
      <c r="P544" s="11"/>
    </row>
    <row r="545">
      <c r="H545" s="70"/>
      <c r="K545" s="11"/>
      <c r="L545" s="11"/>
      <c r="M545" s="11"/>
      <c r="N545" s="11"/>
      <c r="O545" s="11"/>
      <c r="P545" s="11"/>
    </row>
    <row r="546">
      <c r="H546" s="70"/>
      <c r="K546" s="11"/>
      <c r="L546" s="11"/>
      <c r="M546" s="11"/>
      <c r="N546" s="11"/>
      <c r="O546" s="11"/>
      <c r="P546" s="11"/>
    </row>
    <row r="547">
      <c r="H547" s="70"/>
      <c r="K547" s="11"/>
      <c r="L547" s="11"/>
      <c r="M547" s="11"/>
      <c r="N547" s="11"/>
      <c r="O547" s="11"/>
      <c r="P547" s="11"/>
    </row>
    <row r="548">
      <c r="H548" s="70"/>
      <c r="K548" s="11"/>
      <c r="L548" s="11"/>
      <c r="M548" s="11"/>
      <c r="N548" s="11"/>
      <c r="O548" s="11"/>
      <c r="P548" s="11"/>
    </row>
    <row r="549">
      <c r="H549" s="70"/>
      <c r="K549" s="11"/>
      <c r="L549" s="11"/>
      <c r="M549" s="11"/>
      <c r="N549" s="11"/>
      <c r="O549" s="11"/>
      <c r="P549" s="11"/>
    </row>
    <row r="550">
      <c r="H550" s="70"/>
      <c r="K550" s="11"/>
      <c r="L550" s="11"/>
      <c r="M550" s="11"/>
      <c r="N550" s="11"/>
      <c r="O550" s="11"/>
      <c r="P550" s="11"/>
    </row>
    <row r="551">
      <c r="H551" s="70"/>
      <c r="K551" s="11"/>
      <c r="L551" s="11"/>
      <c r="M551" s="11"/>
      <c r="N551" s="11"/>
      <c r="O551" s="11"/>
      <c r="P551" s="11"/>
    </row>
    <row r="552">
      <c r="H552" s="70"/>
      <c r="K552" s="11"/>
      <c r="L552" s="11"/>
      <c r="M552" s="11"/>
      <c r="N552" s="11"/>
      <c r="O552" s="11"/>
      <c r="P552" s="11"/>
    </row>
    <row r="553">
      <c r="H553" s="70"/>
      <c r="K553" s="11"/>
      <c r="L553" s="11"/>
      <c r="M553" s="11"/>
      <c r="N553" s="11"/>
      <c r="O553" s="11"/>
      <c r="P553" s="11"/>
    </row>
    <row r="554">
      <c r="H554" s="70"/>
      <c r="K554" s="11"/>
      <c r="L554" s="11"/>
      <c r="M554" s="11"/>
      <c r="N554" s="11"/>
      <c r="O554" s="11"/>
      <c r="P554" s="11"/>
    </row>
    <row r="555">
      <c r="H555" s="70"/>
      <c r="K555" s="11"/>
      <c r="L555" s="11"/>
      <c r="M555" s="11"/>
      <c r="N555" s="11"/>
      <c r="O555" s="11"/>
      <c r="P555" s="11"/>
    </row>
    <row r="556">
      <c r="H556" s="70"/>
      <c r="K556" s="11"/>
      <c r="L556" s="11"/>
      <c r="M556" s="11"/>
      <c r="N556" s="11"/>
      <c r="O556" s="11"/>
      <c r="P556" s="11"/>
    </row>
    <row r="557">
      <c r="H557" s="70"/>
      <c r="K557" s="11"/>
      <c r="L557" s="11"/>
      <c r="M557" s="11"/>
      <c r="N557" s="11"/>
      <c r="O557" s="11"/>
      <c r="P557" s="11"/>
    </row>
    <row r="558">
      <c r="H558" s="70"/>
      <c r="K558" s="11"/>
      <c r="L558" s="11"/>
      <c r="M558" s="11"/>
      <c r="N558" s="11"/>
      <c r="O558" s="11"/>
      <c r="P558" s="11"/>
    </row>
    <row r="559">
      <c r="H559" s="70"/>
      <c r="K559" s="11"/>
      <c r="L559" s="11"/>
      <c r="M559" s="11"/>
      <c r="N559" s="11"/>
      <c r="O559" s="11"/>
      <c r="P559" s="11"/>
    </row>
    <row r="560">
      <c r="H560" s="70"/>
      <c r="K560" s="11"/>
      <c r="L560" s="11"/>
      <c r="M560" s="11"/>
      <c r="N560" s="11"/>
      <c r="O560" s="11"/>
      <c r="P560" s="11"/>
    </row>
    <row r="561">
      <c r="H561" s="70"/>
      <c r="K561" s="11"/>
      <c r="L561" s="11"/>
      <c r="M561" s="11"/>
      <c r="N561" s="11"/>
      <c r="O561" s="11"/>
      <c r="P561" s="11"/>
    </row>
    <row r="562">
      <c r="H562" s="70"/>
      <c r="K562" s="11"/>
      <c r="L562" s="11"/>
      <c r="M562" s="11"/>
      <c r="N562" s="11"/>
      <c r="O562" s="11"/>
      <c r="P562" s="11"/>
    </row>
    <row r="563">
      <c r="H563" s="70"/>
      <c r="K563" s="11"/>
      <c r="L563" s="11"/>
      <c r="M563" s="11"/>
      <c r="N563" s="11"/>
      <c r="O563" s="11"/>
      <c r="P563" s="11"/>
    </row>
    <row r="564">
      <c r="H564" s="70"/>
      <c r="K564" s="11"/>
      <c r="L564" s="11"/>
      <c r="M564" s="11"/>
      <c r="N564" s="11"/>
      <c r="O564" s="11"/>
      <c r="P564" s="11"/>
    </row>
    <row r="565">
      <c r="H565" s="70"/>
      <c r="K565" s="11"/>
      <c r="L565" s="11"/>
      <c r="M565" s="11"/>
      <c r="N565" s="11"/>
      <c r="O565" s="11"/>
      <c r="P565" s="11"/>
    </row>
    <row r="566">
      <c r="H566" s="70"/>
      <c r="K566" s="11"/>
      <c r="L566" s="11"/>
      <c r="M566" s="11"/>
      <c r="N566" s="11"/>
      <c r="O566" s="11"/>
      <c r="P566" s="11"/>
    </row>
    <row r="567">
      <c r="H567" s="70"/>
      <c r="K567" s="11"/>
      <c r="L567" s="11"/>
      <c r="M567" s="11"/>
      <c r="N567" s="11"/>
      <c r="O567" s="11"/>
      <c r="P567" s="11"/>
    </row>
    <row r="568">
      <c r="H568" s="70"/>
      <c r="K568" s="11"/>
      <c r="L568" s="11"/>
      <c r="M568" s="11"/>
      <c r="N568" s="11"/>
      <c r="O568" s="11"/>
      <c r="P568" s="11"/>
    </row>
    <row r="569">
      <c r="H569" s="70"/>
      <c r="K569" s="11"/>
      <c r="L569" s="11"/>
      <c r="M569" s="11"/>
      <c r="N569" s="11"/>
      <c r="O569" s="11"/>
      <c r="P569" s="11"/>
    </row>
    <row r="570">
      <c r="H570" s="70"/>
      <c r="K570" s="11"/>
      <c r="L570" s="11"/>
      <c r="M570" s="11"/>
      <c r="N570" s="11"/>
      <c r="O570" s="11"/>
      <c r="P570" s="11"/>
    </row>
    <row r="571">
      <c r="H571" s="70"/>
      <c r="K571" s="11"/>
      <c r="L571" s="11"/>
      <c r="M571" s="11"/>
      <c r="N571" s="11"/>
      <c r="O571" s="11"/>
      <c r="P571" s="11"/>
    </row>
    <row r="572">
      <c r="H572" s="70"/>
      <c r="K572" s="11"/>
      <c r="L572" s="11"/>
      <c r="M572" s="11"/>
      <c r="N572" s="11"/>
      <c r="O572" s="11"/>
      <c r="P572" s="11"/>
    </row>
    <row r="573">
      <c r="H573" s="70"/>
      <c r="K573" s="11"/>
      <c r="L573" s="11"/>
      <c r="M573" s="11"/>
      <c r="N573" s="11"/>
      <c r="O573" s="11"/>
      <c r="P573" s="11"/>
    </row>
    <row r="574">
      <c r="H574" s="70"/>
      <c r="K574" s="11"/>
      <c r="L574" s="11"/>
      <c r="M574" s="11"/>
      <c r="N574" s="11"/>
      <c r="O574" s="11"/>
      <c r="P574" s="11"/>
    </row>
    <row r="575">
      <c r="H575" s="70"/>
      <c r="K575" s="11"/>
      <c r="L575" s="11"/>
      <c r="M575" s="11"/>
      <c r="N575" s="11"/>
      <c r="O575" s="11"/>
      <c r="P575" s="11"/>
    </row>
    <row r="576">
      <c r="H576" s="70"/>
      <c r="K576" s="11"/>
      <c r="L576" s="11"/>
      <c r="M576" s="11"/>
      <c r="N576" s="11"/>
      <c r="O576" s="11"/>
      <c r="P576" s="11"/>
    </row>
    <row r="577">
      <c r="H577" s="70"/>
      <c r="K577" s="11"/>
      <c r="L577" s="11"/>
      <c r="M577" s="11"/>
      <c r="N577" s="11"/>
      <c r="O577" s="11"/>
      <c r="P577" s="11"/>
    </row>
    <row r="578">
      <c r="H578" s="70"/>
      <c r="K578" s="11"/>
      <c r="L578" s="11"/>
      <c r="M578" s="11"/>
      <c r="N578" s="11"/>
      <c r="O578" s="11"/>
      <c r="P578" s="11"/>
    </row>
    <row r="579">
      <c r="H579" s="70"/>
      <c r="K579" s="11"/>
      <c r="L579" s="11"/>
      <c r="M579" s="11"/>
      <c r="N579" s="11"/>
      <c r="O579" s="11"/>
      <c r="P579" s="11"/>
    </row>
    <row r="580">
      <c r="H580" s="70"/>
      <c r="K580" s="11"/>
      <c r="L580" s="11"/>
      <c r="M580" s="11"/>
      <c r="N580" s="11"/>
      <c r="O580" s="11"/>
      <c r="P580" s="11"/>
    </row>
    <row r="581">
      <c r="H581" s="70"/>
      <c r="K581" s="11"/>
      <c r="L581" s="11"/>
      <c r="M581" s="11"/>
      <c r="N581" s="11"/>
      <c r="O581" s="11"/>
      <c r="P581" s="11"/>
    </row>
    <row r="582">
      <c r="H582" s="70"/>
      <c r="K582" s="11"/>
      <c r="L582" s="11"/>
      <c r="M582" s="11"/>
      <c r="N582" s="11"/>
      <c r="O582" s="11"/>
      <c r="P582" s="11"/>
    </row>
    <row r="583">
      <c r="H583" s="70"/>
      <c r="K583" s="11"/>
      <c r="L583" s="11"/>
      <c r="M583" s="11"/>
      <c r="N583" s="11"/>
      <c r="O583" s="11"/>
      <c r="P583" s="11"/>
    </row>
    <row r="584">
      <c r="H584" s="70"/>
      <c r="K584" s="11"/>
      <c r="L584" s="11"/>
      <c r="M584" s="11"/>
      <c r="N584" s="11"/>
      <c r="O584" s="11"/>
      <c r="P584" s="11"/>
    </row>
    <row r="585">
      <c r="H585" s="70"/>
      <c r="K585" s="11"/>
      <c r="L585" s="11"/>
      <c r="M585" s="11"/>
      <c r="N585" s="11"/>
      <c r="O585" s="11"/>
      <c r="P585" s="11"/>
    </row>
    <row r="586">
      <c r="H586" s="70"/>
      <c r="K586" s="11"/>
      <c r="L586" s="11"/>
      <c r="M586" s="11"/>
      <c r="N586" s="11"/>
      <c r="O586" s="11"/>
      <c r="P586" s="11"/>
    </row>
    <row r="587">
      <c r="H587" s="70"/>
      <c r="K587" s="11"/>
      <c r="L587" s="11"/>
      <c r="M587" s="11"/>
      <c r="N587" s="11"/>
      <c r="O587" s="11"/>
      <c r="P587" s="11"/>
    </row>
    <row r="588">
      <c r="H588" s="70"/>
      <c r="K588" s="11"/>
      <c r="L588" s="11"/>
      <c r="M588" s="11"/>
      <c r="N588" s="11"/>
      <c r="O588" s="11"/>
      <c r="P588" s="11"/>
    </row>
    <row r="589">
      <c r="H589" s="70"/>
      <c r="K589" s="11"/>
      <c r="L589" s="11"/>
      <c r="M589" s="11"/>
      <c r="N589" s="11"/>
      <c r="O589" s="11"/>
      <c r="P589" s="11"/>
    </row>
    <row r="590">
      <c r="H590" s="70"/>
      <c r="K590" s="11"/>
      <c r="L590" s="11"/>
      <c r="M590" s="11"/>
      <c r="N590" s="11"/>
      <c r="O590" s="11"/>
      <c r="P590" s="11"/>
    </row>
    <row r="591">
      <c r="H591" s="70"/>
      <c r="K591" s="11"/>
      <c r="L591" s="11"/>
      <c r="M591" s="11"/>
      <c r="N591" s="11"/>
      <c r="O591" s="11"/>
      <c r="P591" s="11"/>
    </row>
    <row r="592">
      <c r="H592" s="70"/>
      <c r="K592" s="11"/>
      <c r="L592" s="11"/>
      <c r="M592" s="11"/>
      <c r="N592" s="11"/>
      <c r="O592" s="11"/>
      <c r="P592" s="11"/>
    </row>
    <row r="593">
      <c r="H593" s="70"/>
      <c r="K593" s="11"/>
      <c r="L593" s="11"/>
      <c r="M593" s="11"/>
      <c r="N593" s="11"/>
      <c r="O593" s="11"/>
      <c r="P593" s="11"/>
    </row>
    <row r="594">
      <c r="H594" s="70"/>
      <c r="K594" s="11"/>
      <c r="L594" s="11"/>
      <c r="M594" s="11"/>
      <c r="N594" s="11"/>
      <c r="O594" s="11"/>
      <c r="P594" s="11"/>
    </row>
    <row r="595">
      <c r="H595" s="70"/>
      <c r="K595" s="11"/>
      <c r="L595" s="11"/>
      <c r="M595" s="11"/>
      <c r="N595" s="11"/>
      <c r="O595" s="11"/>
      <c r="P595" s="11"/>
    </row>
    <row r="596">
      <c r="H596" s="70"/>
      <c r="K596" s="11"/>
      <c r="L596" s="11"/>
      <c r="M596" s="11"/>
      <c r="N596" s="11"/>
      <c r="O596" s="11"/>
      <c r="P596" s="11"/>
    </row>
    <row r="597">
      <c r="H597" s="70"/>
      <c r="K597" s="11"/>
      <c r="L597" s="11"/>
      <c r="M597" s="11"/>
      <c r="N597" s="11"/>
      <c r="O597" s="11"/>
      <c r="P597" s="11"/>
    </row>
    <row r="598">
      <c r="H598" s="70"/>
      <c r="K598" s="11"/>
      <c r="L598" s="11"/>
      <c r="M598" s="11"/>
      <c r="N598" s="11"/>
      <c r="O598" s="11"/>
      <c r="P598" s="11"/>
    </row>
    <row r="599">
      <c r="H599" s="70"/>
      <c r="K599" s="11"/>
      <c r="L599" s="11"/>
      <c r="M599" s="11"/>
      <c r="N599" s="11"/>
      <c r="O599" s="11"/>
      <c r="P599" s="11"/>
    </row>
    <row r="600">
      <c r="H600" s="70"/>
      <c r="K600" s="11"/>
      <c r="L600" s="11"/>
      <c r="M600" s="11"/>
      <c r="N600" s="11"/>
      <c r="O600" s="11"/>
      <c r="P600" s="11"/>
    </row>
    <row r="601">
      <c r="H601" s="70"/>
      <c r="K601" s="11"/>
      <c r="L601" s="11"/>
      <c r="M601" s="11"/>
      <c r="N601" s="11"/>
      <c r="O601" s="11"/>
      <c r="P601" s="11"/>
    </row>
    <row r="602">
      <c r="H602" s="70"/>
      <c r="K602" s="11"/>
      <c r="L602" s="11"/>
      <c r="M602" s="11"/>
      <c r="N602" s="11"/>
      <c r="O602" s="11"/>
      <c r="P602" s="11"/>
    </row>
    <row r="603">
      <c r="H603" s="70"/>
      <c r="K603" s="11"/>
      <c r="L603" s="11"/>
      <c r="M603" s="11"/>
      <c r="N603" s="11"/>
      <c r="O603" s="11"/>
      <c r="P603" s="11"/>
    </row>
    <row r="604">
      <c r="H604" s="70"/>
      <c r="K604" s="11"/>
      <c r="L604" s="11"/>
      <c r="M604" s="11"/>
      <c r="N604" s="11"/>
      <c r="O604" s="11"/>
      <c r="P604" s="11"/>
    </row>
    <row r="605">
      <c r="H605" s="70"/>
      <c r="K605" s="11"/>
      <c r="L605" s="11"/>
      <c r="M605" s="11"/>
      <c r="N605" s="11"/>
      <c r="O605" s="11"/>
      <c r="P605" s="11"/>
    </row>
    <row r="606">
      <c r="H606" s="70"/>
      <c r="K606" s="11"/>
      <c r="L606" s="11"/>
      <c r="M606" s="11"/>
      <c r="N606" s="11"/>
      <c r="O606" s="11"/>
      <c r="P606" s="11"/>
    </row>
    <row r="607">
      <c r="H607" s="70"/>
      <c r="K607" s="11"/>
      <c r="L607" s="11"/>
      <c r="M607" s="11"/>
      <c r="N607" s="11"/>
      <c r="O607" s="11"/>
      <c r="P607" s="11"/>
    </row>
    <row r="608">
      <c r="H608" s="70"/>
      <c r="K608" s="11"/>
      <c r="L608" s="11"/>
      <c r="M608" s="11"/>
      <c r="N608" s="11"/>
      <c r="O608" s="11"/>
      <c r="P608" s="11"/>
    </row>
    <row r="609">
      <c r="H609" s="70"/>
      <c r="K609" s="11"/>
      <c r="L609" s="11"/>
      <c r="M609" s="11"/>
      <c r="N609" s="11"/>
      <c r="O609" s="11"/>
      <c r="P609" s="11"/>
    </row>
    <row r="610">
      <c r="H610" s="70"/>
      <c r="K610" s="11"/>
      <c r="L610" s="11"/>
      <c r="M610" s="11"/>
      <c r="N610" s="11"/>
      <c r="O610" s="11"/>
      <c r="P610" s="11"/>
    </row>
    <row r="611">
      <c r="H611" s="70"/>
      <c r="K611" s="11"/>
      <c r="L611" s="11"/>
      <c r="M611" s="11"/>
      <c r="N611" s="11"/>
      <c r="O611" s="11"/>
      <c r="P611" s="11"/>
    </row>
    <row r="612">
      <c r="H612" s="70"/>
      <c r="K612" s="11"/>
      <c r="L612" s="11"/>
      <c r="M612" s="11"/>
      <c r="N612" s="11"/>
      <c r="O612" s="11"/>
      <c r="P612" s="11"/>
    </row>
    <row r="613">
      <c r="H613" s="70"/>
      <c r="K613" s="11"/>
      <c r="L613" s="11"/>
      <c r="M613" s="11"/>
      <c r="N613" s="11"/>
      <c r="O613" s="11"/>
      <c r="P613" s="11"/>
    </row>
    <row r="614">
      <c r="H614" s="70"/>
      <c r="K614" s="11"/>
      <c r="L614" s="11"/>
      <c r="M614" s="11"/>
      <c r="N614" s="11"/>
      <c r="O614" s="11"/>
      <c r="P614" s="11"/>
    </row>
    <row r="615">
      <c r="H615" s="70"/>
      <c r="K615" s="11"/>
      <c r="L615" s="11"/>
      <c r="M615" s="11"/>
      <c r="N615" s="11"/>
      <c r="O615" s="11"/>
      <c r="P615" s="11"/>
    </row>
    <row r="616">
      <c r="H616" s="70"/>
      <c r="K616" s="11"/>
      <c r="L616" s="11"/>
      <c r="M616" s="11"/>
      <c r="N616" s="11"/>
      <c r="O616" s="11"/>
      <c r="P616" s="11"/>
    </row>
    <row r="617">
      <c r="H617" s="70"/>
      <c r="K617" s="11"/>
      <c r="L617" s="11"/>
      <c r="M617" s="11"/>
      <c r="N617" s="11"/>
      <c r="O617" s="11"/>
      <c r="P617" s="11"/>
    </row>
    <row r="618">
      <c r="H618" s="70"/>
      <c r="K618" s="11"/>
      <c r="L618" s="11"/>
      <c r="M618" s="11"/>
      <c r="N618" s="11"/>
      <c r="O618" s="11"/>
      <c r="P618" s="11"/>
    </row>
    <row r="619">
      <c r="H619" s="70"/>
      <c r="K619" s="11"/>
      <c r="L619" s="11"/>
      <c r="M619" s="11"/>
      <c r="N619" s="11"/>
      <c r="O619" s="11"/>
      <c r="P619" s="11"/>
    </row>
    <row r="620">
      <c r="H620" s="70"/>
      <c r="K620" s="11"/>
      <c r="L620" s="11"/>
      <c r="M620" s="11"/>
      <c r="N620" s="11"/>
      <c r="O620" s="11"/>
      <c r="P620" s="11"/>
    </row>
    <row r="621">
      <c r="H621" s="70"/>
      <c r="K621" s="11"/>
      <c r="L621" s="11"/>
      <c r="M621" s="11"/>
      <c r="N621" s="11"/>
      <c r="O621" s="11"/>
      <c r="P621" s="11"/>
    </row>
    <row r="622">
      <c r="H622" s="70"/>
      <c r="K622" s="11"/>
      <c r="L622" s="11"/>
      <c r="M622" s="11"/>
      <c r="N622" s="11"/>
      <c r="O622" s="11"/>
      <c r="P622" s="11"/>
    </row>
    <row r="623">
      <c r="H623" s="70"/>
      <c r="K623" s="11"/>
      <c r="L623" s="11"/>
      <c r="M623" s="11"/>
      <c r="N623" s="11"/>
      <c r="O623" s="11"/>
      <c r="P623" s="11"/>
    </row>
    <row r="624">
      <c r="H624" s="70"/>
      <c r="K624" s="11"/>
      <c r="L624" s="11"/>
      <c r="M624" s="11"/>
      <c r="N624" s="11"/>
      <c r="O624" s="11"/>
      <c r="P624" s="11"/>
    </row>
    <row r="625">
      <c r="H625" s="70"/>
      <c r="K625" s="11"/>
      <c r="L625" s="11"/>
      <c r="M625" s="11"/>
      <c r="N625" s="11"/>
      <c r="O625" s="11"/>
      <c r="P625" s="11"/>
    </row>
    <row r="626">
      <c r="H626" s="70"/>
      <c r="K626" s="11"/>
      <c r="L626" s="11"/>
      <c r="M626" s="11"/>
      <c r="N626" s="11"/>
      <c r="O626" s="11"/>
      <c r="P626" s="11"/>
    </row>
    <row r="627">
      <c r="H627" s="70"/>
      <c r="K627" s="11"/>
      <c r="L627" s="11"/>
      <c r="M627" s="11"/>
      <c r="N627" s="11"/>
      <c r="O627" s="11"/>
      <c r="P627" s="11"/>
    </row>
    <row r="628">
      <c r="H628" s="70"/>
      <c r="K628" s="11"/>
      <c r="L628" s="11"/>
      <c r="M628" s="11"/>
      <c r="N628" s="11"/>
      <c r="O628" s="11"/>
      <c r="P628" s="11"/>
    </row>
    <row r="629">
      <c r="H629" s="70"/>
      <c r="K629" s="11"/>
      <c r="L629" s="11"/>
      <c r="M629" s="11"/>
      <c r="N629" s="11"/>
      <c r="O629" s="11"/>
      <c r="P629" s="11"/>
    </row>
    <row r="630">
      <c r="H630" s="70"/>
      <c r="K630" s="11"/>
      <c r="L630" s="11"/>
      <c r="M630" s="11"/>
      <c r="N630" s="11"/>
      <c r="O630" s="11"/>
      <c r="P630" s="11"/>
    </row>
    <row r="631">
      <c r="H631" s="70"/>
      <c r="K631" s="11"/>
      <c r="L631" s="11"/>
      <c r="M631" s="11"/>
      <c r="N631" s="11"/>
      <c r="O631" s="11"/>
      <c r="P631" s="11"/>
    </row>
    <row r="632">
      <c r="H632" s="70"/>
      <c r="K632" s="11"/>
      <c r="L632" s="11"/>
      <c r="M632" s="11"/>
      <c r="N632" s="11"/>
      <c r="O632" s="11"/>
      <c r="P632" s="11"/>
    </row>
    <row r="633">
      <c r="H633" s="70"/>
      <c r="K633" s="11"/>
      <c r="L633" s="11"/>
      <c r="M633" s="11"/>
      <c r="N633" s="11"/>
      <c r="O633" s="11"/>
      <c r="P633" s="11"/>
    </row>
    <row r="634">
      <c r="H634" s="70"/>
      <c r="K634" s="11"/>
      <c r="L634" s="11"/>
      <c r="M634" s="11"/>
      <c r="N634" s="11"/>
      <c r="O634" s="11"/>
      <c r="P634" s="11"/>
    </row>
    <row r="635">
      <c r="H635" s="70"/>
      <c r="K635" s="11"/>
      <c r="L635" s="11"/>
      <c r="M635" s="11"/>
      <c r="N635" s="11"/>
      <c r="O635" s="11"/>
      <c r="P635" s="11"/>
    </row>
    <row r="636">
      <c r="H636" s="70"/>
      <c r="K636" s="11"/>
      <c r="L636" s="11"/>
      <c r="M636" s="11"/>
      <c r="N636" s="11"/>
      <c r="O636" s="11"/>
      <c r="P636" s="11"/>
    </row>
    <row r="637">
      <c r="H637" s="70"/>
      <c r="K637" s="11"/>
      <c r="L637" s="11"/>
      <c r="M637" s="11"/>
      <c r="N637" s="11"/>
      <c r="O637" s="11"/>
      <c r="P637" s="11"/>
    </row>
    <row r="638">
      <c r="H638" s="70"/>
      <c r="K638" s="11"/>
      <c r="L638" s="11"/>
      <c r="M638" s="11"/>
      <c r="N638" s="11"/>
      <c r="O638" s="11"/>
      <c r="P638" s="11"/>
    </row>
    <row r="639">
      <c r="H639" s="70"/>
      <c r="K639" s="11"/>
      <c r="L639" s="11"/>
      <c r="M639" s="11"/>
      <c r="N639" s="11"/>
      <c r="O639" s="11"/>
      <c r="P639" s="11"/>
    </row>
    <row r="640">
      <c r="H640" s="70"/>
      <c r="K640" s="11"/>
      <c r="L640" s="11"/>
      <c r="M640" s="11"/>
      <c r="N640" s="11"/>
      <c r="O640" s="11"/>
      <c r="P640" s="11"/>
    </row>
    <row r="641">
      <c r="H641" s="70"/>
      <c r="K641" s="11"/>
      <c r="L641" s="11"/>
      <c r="M641" s="11"/>
      <c r="N641" s="11"/>
      <c r="O641" s="11"/>
      <c r="P641" s="11"/>
    </row>
    <row r="642">
      <c r="H642" s="70"/>
      <c r="K642" s="11"/>
      <c r="L642" s="11"/>
      <c r="M642" s="11"/>
      <c r="N642" s="11"/>
      <c r="O642" s="11"/>
      <c r="P642" s="11"/>
    </row>
    <row r="643">
      <c r="H643" s="70"/>
      <c r="K643" s="11"/>
      <c r="L643" s="11"/>
      <c r="M643" s="11"/>
      <c r="N643" s="11"/>
      <c r="O643" s="11"/>
      <c r="P643" s="11"/>
    </row>
    <row r="644">
      <c r="H644" s="70"/>
      <c r="K644" s="11"/>
      <c r="L644" s="11"/>
      <c r="M644" s="11"/>
      <c r="N644" s="11"/>
      <c r="O644" s="11"/>
      <c r="P644" s="11"/>
    </row>
    <row r="645">
      <c r="H645" s="70"/>
      <c r="K645" s="11"/>
      <c r="L645" s="11"/>
      <c r="M645" s="11"/>
      <c r="N645" s="11"/>
      <c r="O645" s="11"/>
      <c r="P645" s="11"/>
    </row>
    <row r="646">
      <c r="H646" s="70"/>
      <c r="K646" s="11"/>
      <c r="L646" s="11"/>
      <c r="M646" s="11"/>
      <c r="N646" s="11"/>
      <c r="O646" s="11"/>
      <c r="P646" s="11"/>
    </row>
    <row r="647">
      <c r="H647" s="70"/>
      <c r="K647" s="11"/>
      <c r="L647" s="11"/>
      <c r="M647" s="11"/>
      <c r="N647" s="11"/>
      <c r="O647" s="11"/>
      <c r="P647" s="11"/>
    </row>
    <row r="648">
      <c r="H648" s="70"/>
      <c r="K648" s="11"/>
      <c r="L648" s="11"/>
      <c r="M648" s="11"/>
      <c r="N648" s="11"/>
      <c r="O648" s="11"/>
      <c r="P648" s="11"/>
    </row>
    <row r="649">
      <c r="H649" s="70"/>
      <c r="K649" s="11"/>
      <c r="L649" s="11"/>
      <c r="M649" s="11"/>
      <c r="N649" s="11"/>
      <c r="O649" s="11"/>
      <c r="P649" s="11"/>
    </row>
    <row r="650">
      <c r="H650" s="70"/>
      <c r="K650" s="11"/>
      <c r="L650" s="11"/>
      <c r="M650" s="11"/>
      <c r="N650" s="11"/>
      <c r="O650" s="11"/>
      <c r="P650" s="11"/>
    </row>
    <row r="651">
      <c r="H651" s="70"/>
      <c r="K651" s="11"/>
      <c r="L651" s="11"/>
      <c r="M651" s="11"/>
      <c r="N651" s="11"/>
      <c r="O651" s="11"/>
      <c r="P651" s="11"/>
    </row>
    <row r="652">
      <c r="H652" s="70"/>
      <c r="K652" s="11"/>
      <c r="L652" s="11"/>
      <c r="M652" s="11"/>
      <c r="N652" s="11"/>
      <c r="O652" s="11"/>
      <c r="P652" s="11"/>
    </row>
    <row r="653">
      <c r="H653" s="70"/>
      <c r="K653" s="11"/>
      <c r="L653" s="11"/>
      <c r="M653" s="11"/>
      <c r="N653" s="11"/>
      <c r="O653" s="11"/>
      <c r="P653" s="11"/>
    </row>
    <row r="654">
      <c r="H654" s="70"/>
      <c r="K654" s="11"/>
      <c r="L654" s="11"/>
      <c r="M654" s="11"/>
      <c r="N654" s="11"/>
      <c r="O654" s="11"/>
      <c r="P654" s="11"/>
    </row>
    <row r="655">
      <c r="H655" s="70"/>
      <c r="K655" s="11"/>
      <c r="L655" s="11"/>
      <c r="M655" s="11"/>
      <c r="N655" s="11"/>
      <c r="O655" s="11"/>
      <c r="P655" s="11"/>
    </row>
    <row r="656">
      <c r="H656" s="70"/>
      <c r="K656" s="11"/>
      <c r="L656" s="11"/>
      <c r="M656" s="11"/>
      <c r="N656" s="11"/>
      <c r="O656" s="11"/>
      <c r="P656" s="11"/>
    </row>
    <row r="657">
      <c r="H657" s="70"/>
      <c r="K657" s="11"/>
      <c r="L657" s="11"/>
      <c r="M657" s="11"/>
      <c r="N657" s="11"/>
      <c r="O657" s="11"/>
      <c r="P657" s="11"/>
    </row>
    <row r="658">
      <c r="H658" s="70"/>
      <c r="K658" s="11"/>
      <c r="L658" s="11"/>
      <c r="M658" s="11"/>
      <c r="N658" s="11"/>
      <c r="O658" s="11"/>
      <c r="P658" s="11"/>
    </row>
    <row r="659">
      <c r="H659" s="70"/>
      <c r="K659" s="11"/>
      <c r="L659" s="11"/>
      <c r="M659" s="11"/>
      <c r="N659" s="11"/>
      <c r="O659" s="11"/>
      <c r="P659" s="11"/>
    </row>
    <row r="660">
      <c r="H660" s="70"/>
      <c r="K660" s="11"/>
      <c r="L660" s="11"/>
      <c r="M660" s="11"/>
      <c r="N660" s="11"/>
      <c r="O660" s="11"/>
      <c r="P660" s="11"/>
    </row>
    <row r="661">
      <c r="H661" s="70"/>
      <c r="K661" s="11"/>
      <c r="L661" s="11"/>
      <c r="M661" s="11"/>
      <c r="N661" s="11"/>
      <c r="O661" s="11"/>
      <c r="P661" s="11"/>
    </row>
    <row r="662">
      <c r="H662" s="70"/>
      <c r="K662" s="11"/>
      <c r="L662" s="11"/>
      <c r="M662" s="11"/>
      <c r="N662" s="11"/>
      <c r="O662" s="11"/>
      <c r="P662" s="11"/>
    </row>
    <row r="663">
      <c r="H663" s="70"/>
      <c r="K663" s="11"/>
      <c r="L663" s="11"/>
      <c r="M663" s="11"/>
      <c r="N663" s="11"/>
      <c r="O663" s="11"/>
      <c r="P663" s="11"/>
    </row>
    <row r="664">
      <c r="H664" s="70"/>
      <c r="K664" s="11"/>
      <c r="L664" s="11"/>
      <c r="M664" s="11"/>
      <c r="N664" s="11"/>
      <c r="O664" s="11"/>
      <c r="P664" s="11"/>
    </row>
    <row r="665">
      <c r="H665" s="70"/>
      <c r="K665" s="11"/>
      <c r="L665" s="11"/>
      <c r="M665" s="11"/>
      <c r="N665" s="11"/>
      <c r="O665" s="11"/>
      <c r="P665" s="11"/>
    </row>
    <row r="666">
      <c r="H666" s="70"/>
      <c r="K666" s="11"/>
      <c r="L666" s="11"/>
      <c r="M666" s="11"/>
      <c r="N666" s="11"/>
      <c r="O666" s="11"/>
      <c r="P666" s="11"/>
    </row>
    <row r="667">
      <c r="H667" s="70"/>
      <c r="K667" s="11"/>
      <c r="L667" s="11"/>
      <c r="M667" s="11"/>
      <c r="N667" s="11"/>
      <c r="O667" s="11"/>
      <c r="P667" s="11"/>
    </row>
    <row r="668">
      <c r="H668" s="70"/>
      <c r="K668" s="11"/>
      <c r="L668" s="11"/>
      <c r="M668" s="11"/>
      <c r="N668" s="11"/>
      <c r="O668" s="11"/>
      <c r="P668" s="11"/>
    </row>
    <row r="669">
      <c r="H669" s="70"/>
      <c r="K669" s="11"/>
      <c r="L669" s="11"/>
      <c r="M669" s="11"/>
      <c r="N669" s="11"/>
      <c r="O669" s="11"/>
      <c r="P669" s="11"/>
    </row>
    <row r="670">
      <c r="H670" s="70"/>
      <c r="K670" s="11"/>
      <c r="L670" s="11"/>
      <c r="M670" s="11"/>
      <c r="N670" s="11"/>
      <c r="O670" s="11"/>
      <c r="P670" s="11"/>
    </row>
    <row r="671">
      <c r="H671" s="70"/>
      <c r="K671" s="11"/>
      <c r="L671" s="11"/>
      <c r="M671" s="11"/>
      <c r="N671" s="11"/>
      <c r="O671" s="11"/>
      <c r="P671" s="11"/>
    </row>
    <row r="672">
      <c r="H672" s="70"/>
      <c r="K672" s="11"/>
      <c r="L672" s="11"/>
      <c r="M672" s="11"/>
      <c r="N672" s="11"/>
      <c r="O672" s="11"/>
      <c r="P672" s="11"/>
    </row>
    <row r="673">
      <c r="H673" s="70"/>
      <c r="K673" s="11"/>
      <c r="L673" s="11"/>
      <c r="M673" s="11"/>
      <c r="N673" s="11"/>
      <c r="O673" s="11"/>
      <c r="P673" s="11"/>
    </row>
    <row r="674">
      <c r="H674" s="70"/>
      <c r="K674" s="11"/>
      <c r="L674" s="11"/>
      <c r="M674" s="11"/>
      <c r="N674" s="11"/>
      <c r="O674" s="11"/>
      <c r="P674" s="11"/>
    </row>
    <row r="675">
      <c r="H675" s="70"/>
      <c r="K675" s="11"/>
      <c r="L675" s="11"/>
      <c r="M675" s="11"/>
      <c r="N675" s="11"/>
      <c r="O675" s="11"/>
      <c r="P675" s="11"/>
    </row>
    <row r="676">
      <c r="H676" s="70"/>
      <c r="K676" s="11"/>
      <c r="L676" s="11"/>
      <c r="M676" s="11"/>
      <c r="N676" s="11"/>
      <c r="O676" s="11"/>
      <c r="P676" s="11"/>
    </row>
    <row r="677">
      <c r="H677" s="70"/>
      <c r="K677" s="11"/>
      <c r="L677" s="11"/>
      <c r="M677" s="11"/>
      <c r="N677" s="11"/>
      <c r="O677" s="11"/>
      <c r="P677" s="11"/>
    </row>
    <row r="678">
      <c r="H678" s="70"/>
      <c r="K678" s="11"/>
      <c r="L678" s="11"/>
      <c r="M678" s="11"/>
      <c r="N678" s="11"/>
      <c r="O678" s="11"/>
      <c r="P678" s="11"/>
    </row>
    <row r="679">
      <c r="H679" s="70"/>
      <c r="K679" s="11"/>
      <c r="L679" s="11"/>
      <c r="M679" s="11"/>
      <c r="N679" s="11"/>
      <c r="O679" s="11"/>
      <c r="P679" s="11"/>
    </row>
    <row r="680">
      <c r="H680" s="70"/>
      <c r="K680" s="11"/>
      <c r="L680" s="11"/>
      <c r="M680" s="11"/>
      <c r="N680" s="11"/>
      <c r="O680" s="11"/>
      <c r="P680" s="11"/>
    </row>
    <row r="681">
      <c r="H681" s="70"/>
      <c r="K681" s="11"/>
      <c r="L681" s="11"/>
      <c r="M681" s="11"/>
      <c r="N681" s="11"/>
      <c r="O681" s="11"/>
      <c r="P681" s="11"/>
    </row>
    <row r="682">
      <c r="H682" s="70"/>
      <c r="K682" s="11"/>
      <c r="L682" s="11"/>
      <c r="M682" s="11"/>
      <c r="N682" s="11"/>
      <c r="O682" s="11"/>
      <c r="P682" s="11"/>
    </row>
    <row r="683">
      <c r="H683" s="70"/>
      <c r="K683" s="11"/>
      <c r="L683" s="11"/>
      <c r="M683" s="11"/>
      <c r="N683" s="11"/>
      <c r="O683" s="11"/>
      <c r="P683" s="11"/>
    </row>
    <row r="684">
      <c r="H684" s="70"/>
      <c r="K684" s="11"/>
      <c r="L684" s="11"/>
      <c r="M684" s="11"/>
      <c r="N684" s="11"/>
      <c r="O684" s="11"/>
      <c r="P684" s="11"/>
    </row>
    <row r="685">
      <c r="H685" s="70"/>
      <c r="K685" s="11"/>
      <c r="L685" s="11"/>
      <c r="M685" s="11"/>
      <c r="N685" s="11"/>
      <c r="O685" s="11"/>
      <c r="P685" s="11"/>
    </row>
    <row r="686">
      <c r="H686" s="70"/>
      <c r="K686" s="11"/>
      <c r="L686" s="11"/>
      <c r="M686" s="11"/>
      <c r="N686" s="11"/>
      <c r="O686" s="11"/>
      <c r="P686" s="11"/>
    </row>
    <row r="687">
      <c r="H687" s="70"/>
      <c r="K687" s="11"/>
      <c r="L687" s="11"/>
      <c r="M687" s="11"/>
      <c r="N687" s="11"/>
      <c r="O687" s="11"/>
      <c r="P687" s="11"/>
    </row>
    <row r="688">
      <c r="H688" s="70"/>
      <c r="K688" s="11"/>
      <c r="L688" s="11"/>
      <c r="M688" s="11"/>
      <c r="N688" s="11"/>
      <c r="O688" s="11"/>
      <c r="P688" s="11"/>
    </row>
    <row r="689">
      <c r="H689" s="70"/>
      <c r="K689" s="11"/>
      <c r="L689" s="11"/>
      <c r="M689" s="11"/>
      <c r="N689" s="11"/>
      <c r="O689" s="11"/>
      <c r="P689" s="11"/>
    </row>
    <row r="690">
      <c r="H690" s="70"/>
      <c r="K690" s="11"/>
      <c r="L690" s="11"/>
      <c r="M690" s="11"/>
      <c r="N690" s="11"/>
      <c r="O690" s="11"/>
      <c r="P690" s="11"/>
    </row>
    <row r="691">
      <c r="H691" s="70"/>
      <c r="K691" s="11"/>
      <c r="L691" s="11"/>
      <c r="M691" s="11"/>
      <c r="N691" s="11"/>
      <c r="O691" s="11"/>
      <c r="P691" s="11"/>
    </row>
    <row r="692">
      <c r="H692" s="70"/>
      <c r="K692" s="11"/>
      <c r="L692" s="11"/>
      <c r="M692" s="11"/>
      <c r="N692" s="11"/>
      <c r="O692" s="11"/>
      <c r="P692" s="11"/>
    </row>
    <row r="693">
      <c r="H693" s="70"/>
      <c r="K693" s="11"/>
      <c r="L693" s="11"/>
      <c r="M693" s="11"/>
      <c r="N693" s="11"/>
      <c r="O693" s="11"/>
      <c r="P693" s="11"/>
    </row>
    <row r="694">
      <c r="H694" s="70"/>
      <c r="K694" s="11"/>
      <c r="L694" s="11"/>
      <c r="M694" s="11"/>
      <c r="N694" s="11"/>
      <c r="O694" s="11"/>
      <c r="P694" s="11"/>
    </row>
    <row r="695">
      <c r="H695" s="70"/>
      <c r="K695" s="11"/>
      <c r="L695" s="11"/>
      <c r="M695" s="11"/>
      <c r="N695" s="11"/>
      <c r="O695" s="11"/>
      <c r="P695" s="11"/>
    </row>
    <row r="696">
      <c r="H696" s="70"/>
      <c r="K696" s="11"/>
      <c r="L696" s="11"/>
      <c r="M696" s="11"/>
      <c r="N696" s="11"/>
      <c r="O696" s="11"/>
      <c r="P696" s="11"/>
    </row>
    <row r="697">
      <c r="H697" s="70"/>
      <c r="K697" s="11"/>
      <c r="L697" s="11"/>
      <c r="M697" s="11"/>
      <c r="N697" s="11"/>
      <c r="O697" s="11"/>
      <c r="P697" s="11"/>
    </row>
    <row r="698">
      <c r="H698" s="70"/>
      <c r="K698" s="11"/>
      <c r="L698" s="11"/>
      <c r="M698" s="11"/>
      <c r="N698" s="11"/>
      <c r="O698" s="11"/>
      <c r="P698" s="11"/>
    </row>
    <row r="699">
      <c r="H699" s="70"/>
      <c r="K699" s="11"/>
      <c r="L699" s="11"/>
      <c r="M699" s="11"/>
      <c r="N699" s="11"/>
      <c r="O699" s="11"/>
      <c r="P699" s="11"/>
    </row>
    <row r="700">
      <c r="H700" s="70"/>
      <c r="K700" s="11"/>
      <c r="L700" s="11"/>
      <c r="M700" s="11"/>
      <c r="N700" s="11"/>
      <c r="O700" s="11"/>
      <c r="P700" s="11"/>
    </row>
    <row r="701">
      <c r="H701" s="70"/>
      <c r="K701" s="11"/>
      <c r="L701" s="11"/>
      <c r="M701" s="11"/>
      <c r="N701" s="11"/>
      <c r="O701" s="11"/>
      <c r="P701" s="11"/>
    </row>
    <row r="702">
      <c r="H702" s="70"/>
      <c r="K702" s="11"/>
      <c r="L702" s="11"/>
      <c r="M702" s="11"/>
      <c r="N702" s="11"/>
      <c r="O702" s="11"/>
      <c r="P702" s="11"/>
    </row>
    <row r="703">
      <c r="H703" s="70"/>
      <c r="K703" s="11"/>
      <c r="L703" s="11"/>
      <c r="M703" s="11"/>
      <c r="N703" s="11"/>
      <c r="O703" s="11"/>
      <c r="P703" s="11"/>
    </row>
    <row r="704">
      <c r="H704" s="70"/>
      <c r="K704" s="11"/>
      <c r="L704" s="11"/>
      <c r="M704" s="11"/>
      <c r="N704" s="11"/>
      <c r="O704" s="11"/>
      <c r="P704" s="11"/>
    </row>
    <row r="705">
      <c r="H705" s="70"/>
      <c r="K705" s="11"/>
      <c r="L705" s="11"/>
      <c r="M705" s="11"/>
      <c r="N705" s="11"/>
      <c r="O705" s="11"/>
      <c r="P705" s="11"/>
    </row>
    <row r="706">
      <c r="H706" s="70"/>
      <c r="K706" s="11"/>
      <c r="L706" s="11"/>
      <c r="M706" s="11"/>
      <c r="N706" s="11"/>
      <c r="O706" s="11"/>
      <c r="P706" s="11"/>
    </row>
    <row r="707">
      <c r="H707" s="70"/>
      <c r="K707" s="11"/>
      <c r="L707" s="11"/>
      <c r="M707" s="11"/>
      <c r="N707" s="11"/>
      <c r="O707" s="11"/>
      <c r="P707" s="11"/>
    </row>
    <row r="708">
      <c r="H708" s="70"/>
      <c r="K708" s="11"/>
      <c r="L708" s="11"/>
      <c r="M708" s="11"/>
      <c r="N708" s="11"/>
      <c r="O708" s="11"/>
      <c r="P708" s="11"/>
    </row>
    <row r="709">
      <c r="H709" s="70"/>
      <c r="K709" s="11"/>
      <c r="L709" s="11"/>
      <c r="M709" s="11"/>
      <c r="N709" s="11"/>
      <c r="O709" s="11"/>
      <c r="P709" s="11"/>
    </row>
    <row r="710">
      <c r="H710" s="70"/>
      <c r="K710" s="11"/>
      <c r="L710" s="11"/>
      <c r="M710" s="11"/>
      <c r="N710" s="11"/>
      <c r="O710" s="11"/>
      <c r="P710" s="11"/>
    </row>
    <row r="711">
      <c r="H711" s="70"/>
      <c r="K711" s="11"/>
      <c r="L711" s="11"/>
      <c r="M711" s="11"/>
      <c r="N711" s="11"/>
      <c r="O711" s="11"/>
      <c r="P711" s="11"/>
    </row>
    <row r="712">
      <c r="H712" s="70"/>
      <c r="K712" s="11"/>
      <c r="L712" s="11"/>
      <c r="M712" s="11"/>
      <c r="N712" s="11"/>
      <c r="O712" s="11"/>
      <c r="P712" s="11"/>
    </row>
    <row r="713">
      <c r="H713" s="70"/>
      <c r="K713" s="11"/>
      <c r="L713" s="11"/>
      <c r="M713" s="11"/>
      <c r="N713" s="11"/>
      <c r="O713" s="11"/>
      <c r="P713" s="11"/>
    </row>
    <row r="714">
      <c r="H714" s="70"/>
      <c r="K714" s="11"/>
      <c r="L714" s="11"/>
      <c r="M714" s="11"/>
      <c r="N714" s="11"/>
      <c r="O714" s="11"/>
      <c r="P714" s="11"/>
    </row>
    <row r="715">
      <c r="H715" s="70"/>
      <c r="K715" s="11"/>
      <c r="L715" s="11"/>
      <c r="M715" s="11"/>
      <c r="N715" s="11"/>
      <c r="O715" s="11"/>
      <c r="P715" s="11"/>
    </row>
    <row r="716">
      <c r="H716" s="70"/>
      <c r="K716" s="11"/>
      <c r="L716" s="11"/>
      <c r="M716" s="11"/>
      <c r="N716" s="11"/>
      <c r="O716" s="11"/>
      <c r="P716" s="11"/>
    </row>
    <row r="717">
      <c r="H717" s="70"/>
      <c r="K717" s="11"/>
      <c r="L717" s="11"/>
      <c r="M717" s="11"/>
      <c r="N717" s="11"/>
      <c r="O717" s="11"/>
      <c r="P717" s="11"/>
    </row>
    <row r="718">
      <c r="H718" s="70"/>
      <c r="K718" s="11"/>
      <c r="L718" s="11"/>
      <c r="M718" s="11"/>
      <c r="N718" s="11"/>
      <c r="O718" s="11"/>
      <c r="P718" s="11"/>
    </row>
    <row r="719">
      <c r="H719" s="70"/>
      <c r="K719" s="11"/>
      <c r="L719" s="11"/>
      <c r="M719" s="11"/>
      <c r="N719" s="11"/>
      <c r="O719" s="11"/>
      <c r="P719" s="11"/>
    </row>
    <row r="720">
      <c r="H720" s="70"/>
      <c r="K720" s="11"/>
      <c r="L720" s="11"/>
      <c r="M720" s="11"/>
      <c r="N720" s="11"/>
      <c r="O720" s="11"/>
      <c r="P720" s="11"/>
    </row>
    <row r="721">
      <c r="H721" s="70"/>
      <c r="K721" s="11"/>
      <c r="L721" s="11"/>
      <c r="M721" s="11"/>
      <c r="N721" s="11"/>
      <c r="O721" s="11"/>
      <c r="P721" s="11"/>
    </row>
    <row r="722">
      <c r="H722" s="70"/>
      <c r="K722" s="11"/>
      <c r="L722" s="11"/>
      <c r="M722" s="11"/>
      <c r="N722" s="11"/>
      <c r="O722" s="11"/>
      <c r="P722" s="11"/>
    </row>
    <row r="723">
      <c r="H723" s="70"/>
      <c r="K723" s="11"/>
      <c r="L723" s="11"/>
      <c r="M723" s="11"/>
      <c r="N723" s="11"/>
      <c r="O723" s="11"/>
      <c r="P723" s="11"/>
    </row>
    <row r="724">
      <c r="H724" s="70"/>
      <c r="K724" s="11"/>
      <c r="L724" s="11"/>
      <c r="M724" s="11"/>
      <c r="N724" s="11"/>
      <c r="O724" s="11"/>
      <c r="P724" s="11"/>
    </row>
    <row r="725">
      <c r="H725" s="70"/>
      <c r="K725" s="11"/>
      <c r="L725" s="11"/>
      <c r="M725" s="11"/>
      <c r="N725" s="11"/>
      <c r="O725" s="11"/>
      <c r="P725" s="11"/>
    </row>
    <row r="726">
      <c r="H726" s="70"/>
      <c r="K726" s="11"/>
      <c r="L726" s="11"/>
      <c r="M726" s="11"/>
      <c r="N726" s="11"/>
      <c r="O726" s="11"/>
      <c r="P726" s="11"/>
    </row>
    <row r="727">
      <c r="H727" s="70"/>
      <c r="K727" s="11"/>
      <c r="L727" s="11"/>
      <c r="M727" s="11"/>
      <c r="N727" s="11"/>
      <c r="O727" s="11"/>
      <c r="P727" s="11"/>
    </row>
    <row r="728">
      <c r="H728" s="70"/>
      <c r="K728" s="11"/>
      <c r="L728" s="11"/>
      <c r="M728" s="11"/>
      <c r="N728" s="11"/>
      <c r="O728" s="11"/>
      <c r="P728" s="11"/>
    </row>
    <row r="729">
      <c r="H729" s="70"/>
      <c r="K729" s="11"/>
      <c r="L729" s="11"/>
      <c r="M729" s="11"/>
      <c r="N729" s="11"/>
      <c r="O729" s="11"/>
      <c r="P729" s="11"/>
    </row>
    <row r="730">
      <c r="H730" s="70"/>
      <c r="K730" s="11"/>
      <c r="L730" s="11"/>
      <c r="M730" s="11"/>
      <c r="N730" s="11"/>
      <c r="O730" s="11"/>
      <c r="P730" s="11"/>
    </row>
    <row r="731">
      <c r="H731" s="70"/>
      <c r="K731" s="11"/>
      <c r="L731" s="11"/>
      <c r="M731" s="11"/>
      <c r="N731" s="11"/>
      <c r="O731" s="11"/>
      <c r="P731" s="11"/>
    </row>
    <row r="732">
      <c r="H732" s="70"/>
      <c r="K732" s="11"/>
      <c r="L732" s="11"/>
      <c r="M732" s="11"/>
      <c r="N732" s="11"/>
      <c r="O732" s="11"/>
      <c r="P732" s="11"/>
    </row>
    <row r="733">
      <c r="H733" s="70"/>
      <c r="K733" s="11"/>
      <c r="L733" s="11"/>
      <c r="M733" s="11"/>
      <c r="N733" s="11"/>
      <c r="O733" s="11"/>
      <c r="P733" s="11"/>
    </row>
    <row r="734">
      <c r="H734" s="70"/>
      <c r="K734" s="11"/>
      <c r="L734" s="11"/>
      <c r="M734" s="11"/>
      <c r="N734" s="11"/>
      <c r="O734" s="11"/>
      <c r="P734" s="11"/>
    </row>
    <row r="735">
      <c r="H735" s="70"/>
      <c r="K735" s="11"/>
      <c r="L735" s="11"/>
      <c r="M735" s="11"/>
      <c r="N735" s="11"/>
      <c r="O735" s="11"/>
      <c r="P735" s="11"/>
    </row>
    <row r="736">
      <c r="H736" s="70"/>
      <c r="K736" s="11"/>
      <c r="L736" s="11"/>
      <c r="M736" s="11"/>
      <c r="N736" s="11"/>
      <c r="O736" s="11"/>
      <c r="P736" s="11"/>
    </row>
    <row r="737">
      <c r="H737" s="70"/>
      <c r="K737" s="11"/>
      <c r="L737" s="11"/>
      <c r="M737" s="11"/>
      <c r="N737" s="11"/>
      <c r="O737" s="11"/>
      <c r="P737" s="11"/>
    </row>
    <row r="738">
      <c r="H738" s="70"/>
      <c r="K738" s="11"/>
      <c r="L738" s="11"/>
      <c r="M738" s="11"/>
      <c r="N738" s="11"/>
      <c r="O738" s="11"/>
      <c r="P738" s="11"/>
    </row>
    <row r="739">
      <c r="H739" s="70"/>
      <c r="K739" s="11"/>
      <c r="L739" s="11"/>
      <c r="M739" s="11"/>
      <c r="N739" s="11"/>
      <c r="O739" s="11"/>
      <c r="P739" s="11"/>
    </row>
    <row r="740">
      <c r="H740" s="70"/>
      <c r="K740" s="11"/>
      <c r="L740" s="11"/>
      <c r="M740" s="11"/>
      <c r="N740" s="11"/>
      <c r="O740" s="11"/>
      <c r="P740" s="11"/>
    </row>
    <row r="741">
      <c r="H741" s="70"/>
      <c r="K741" s="11"/>
      <c r="L741" s="11"/>
      <c r="M741" s="11"/>
      <c r="N741" s="11"/>
      <c r="O741" s="11"/>
      <c r="P741" s="11"/>
    </row>
    <row r="742">
      <c r="H742" s="70"/>
      <c r="K742" s="11"/>
      <c r="L742" s="11"/>
      <c r="M742" s="11"/>
      <c r="N742" s="11"/>
      <c r="O742" s="11"/>
      <c r="P742" s="11"/>
    </row>
    <row r="743">
      <c r="H743" s="70"/>
      <c r="K743" s="11"/>
      <c r="L743" s="11"/>
      <c r="M743" s="11"/>
      <c r="N743" s="11"/>
      <c r="O743" s="11"/>
      <c r="P743" s="11"/>
    </row>
    <row r="744">
      <c r="H744" s="70"/>
      <c r="K744" s="11"/>
      <c r="L744" s="11"/>
      <c r="M744" s="11"/>
      <c r="N744" s="11"/>
      <c r="O744" s="11"/>
      <c r="P744" s="11"/>
    </row>
    <row r="745">
      <c r="H745" s="70"/>
      <c r="K745" s="11"/>
      <c r="L745" s="11"/>
      <c r="M745" s="11"/>
      <c r="N745" s="11"/>
      <c r="O745" s="11"/>
      <c r="P745" s="11"/>
    </row>
    <row r="746">
      <c r="H746" s="70"/>
      <c r="K746" s="11"/>
      <c r="L746" s="11"/>
      <c r="M746" s="11"/>
      <c r="N746" s="11"/>
      <c r="O746" s="11"/>
      <c r="P746" s="11"/>
    </row>
    <row r="747">
      <c r="H747" s="70"/>
      <c r="K747" s="11"/>
      <c r="L747" s="11"/>
      <c r="M747" s="11"/>
      <c r="N747" s="11"/>
      <c r="O747" s="11"/>
      <c r="P747" s="11"/>
    </row>
    <row r="748">
      <c r="H748" s="70"/>
      <c r="K748" s="11"/>
      <c r="L748" s="11"/>
      <c r="M748" s="11"/>
      <c r="N748" s="11"/>
      <c r="O748" s="11"/>
      <c r="P748" s="11"/>
    </row>
    <row r="749">
      <c r="H749" s="70"/>
      <c r="K749" s="11"/>
      <c r="L749" s="11"/>
      <c r="M749" s="11"/>
      <c r="N749" s="11"/>
      <c r="O749" s="11"/>
      <c r="P749" s="11"/>
    </row>
    <row r="750">
      <c r="H750" s="70"/>
      <c r="K750" s="11"/>
      <c r="L750" s="11"/>
      <c r="M750" s="11"/>
      <c r="N750" s="11"/>
      <c r="O750" s="11"/>
      <c r="P750" s="11"/>
    </row>
    <row r="751">
      <c r="H751" s="70"/>
      <c r="K751" s="11"/>
      <c r="L751" s="11"/>
      <c r="M751" s="11"/>
      <c r="N751" s="11"/>
      <c r="O751" s="11"/>
      <c r="P751" s="11"/>
    </row>
    <row r="752">
      <c r="H752" s="70"/>
      <c r="K752" s="11"/>
      <c r="L752" s="11"/>
      <c r="M752" s="11"/>
      <c r="N752" s="11"/>
      <c r="O752" s="11"/>
      <c r="P752" s="11"/>
    </row>
    <row r="753">
      <c r="H753" s="70"/>
      <c r="K753" s="11"/>
      <c r="L753" s="11"/>
      <c r="M753" s="11"/>
      <c r="N753" s="11"/>
      <c r="O753" s="11"/>
      <c r="P753" s="11"/>
    </row>
    <row r="754">
      <c r="H754" s="70"/>
      <c r="K754" s="11"/>
      <c r="L754" s="11"/>
      <c r="M754" s="11"/>
      <c r="N754" s="11"/>
      <c r="O754" s="11"/>
      <c r="P754" s="11"/>
    </row>
    <row r="755">
      <c r="H755" s="70"/>
      <c r="K755" s="11"/>
      <c r="L755" s="11"/>
      <c r="M755" s="11"/>
      <c r="N755" s="11"/>
      <c r="O755" s="11"/>
      <c r="P755" s="11"/>
    </row>
    <row r="756">
      <c r="H756" s="70"/>
      <c r="K756" s="11"/>
      <c r="L756" s="11"/>
      <c r="M756" s="11"/>
      <c r="N756" s="11"/>
      <c r="O756" s="11"/>
      <c r="P756" s="11"/>
    </row>
    <row r="757">
      <c r="H757" s="70"/>
      <c r="K757" s="11"/>
      <c r="L757" s="11"/>
      <c r="M757" s="11"/>
      <c r="N757" s="11"/>
      <c r="O757" s="11"/>
      <c r="P757" s="11"/>
    </row>
    <row r="758">
      <c r="H758" s="70"/>
      <c r="K758" s="11"/>
      <c r="L758" s="11"/>
      <c r="M758" s="11"/>
      <c r="N758" s="11"/>
      <c r="O758" s="11"/>
      <c r="P758" s="11"/>
    </row>
    <row r="759">
      <c r="H759" s="70"/>
      <c r="K759" s="11"/>
      <c r="L759" s="11"/>
      <c r="M759" s="11"/>
      <c r="N759" s="11"/>
      <c r="O759" s="11"/>
      <c r="P759" s="11"/>
    </row>
    <row r="760">
      <c r="H760" s="70"/>
      <c r="K760" s="11"/>
      <c r="L760" s="11"/>
      <c r="M760" s="11"/>
      <c r="N760" s="11"/>
      <c r="O760" s="11"/>
      <c r="P760" s="11"/>
    </row>
    <row r="761">
      <c r="H761" s="70"/>
      <c r="K761" s="11"/>
      <c r="L761" s="11"/>
      <c r="M761" s="11"/>
      <c r="N761" s="11"/>
      <c r="O761" s="11"/>
      <c r="P761" s="11"/>
    </row>
    <row r="762">
      <c r="H762" s="70"/>
      <c r="K762" s="11"/>
      <c r="L762" s="11"/>
      <c r="M762" s="11"/>
      <c r="N762" s="11"/>
      <c r="O762" s="11"/>
      <c r="P762" s="11"/>
    </row>
    <row r="763">
      <c r="H763" s="70"/>
      <c r="K763" s="11"/>
      <c r="L763" s="11"/>
      <c r="M763" s="11"/>
      <c r="N763" s="11"/>
      <c r="O763" s="11"/>
      <c r="P763" s="11"/>
    </row>
    <row r="764">
      <c r="H764" s="70"/>
      <c r="K764" s="11"/>
      <c r="L764" s="11"/>
      <c r="M764" s="11"/>
      <c r="N764" s="11"/>
      <c r="O764" s="11"/>
      <c r="P764" s="11"/>
    </row>
    <row r="765">
      <c r="H765" s="70"/>
      <c r="K765" s="11"/>
      <c r="L765" s="11"/>
      <c r="M765" s="11"/>
      <c r="N765" s="11"/>
      <c r="O765" s="11"/>
      <c r="P765" s="11"/>
    </row>
    <row r="766">
      <c r="H766" s="70"/>
      <c r="K766" s="11"/>
      <c r="L766" s="11"/>
      <c r="M766" s="11"/>
      <c r="N766" s="11"/>
      <c r="O766" s="11"/>
      <c r="P766" s="11"/>
    </row>
    <row r="767">
      <c r="H767" s="70"/>
      <c r="K767" s="11"/>
      <c r="L767" s="11"/>
      <c r="M767" s="11"/>
      <c r="N767" s="11"/>
      <c r="O767" s="11"/>
      <c r="P767" s="11"/>
    </row>
    <row r="768">
      <c r="H768" s="70"/>
      <c r="K768" s="11"/>
      <c r="L768" s="11"/>
      <c r="M768" s="11"/>
      <c r="N768" s="11"/>
      <c r="O768" s="11"/>
      <c r="P768" s="11"/>
    </row>
    <row r="769">
      <c r="H769" s="70"/>
      <c r="K769" s="11"/>
      <c r="L769" s="11"/>
      <c r="M769" s="11"/>
      <c r="N769" s="11"/>
      <c r="O769" s="11"/>
      <c r="P769" s="11"/>
    </row>
    <row r="770">
      <c r="H770" s="70"/>
      <c r="K770" s="11"/>
      <c r="L770" s="11"/>
      <c r="M770" s="11"/>
      <c r="N770" s="11"/>
      <c r="O770" s="11"/>
      <c r="P770" s="11"/>
    </row>
    <row r="771">
      <c r="H771" s="70"/>
      <c r="K771" s="11"/>
      <c r="L771" s="11"/>
      <c r="M771" s="11"/>
      <c r="N771" s="11"/>
      <c r="O771" s="11"/>
      <c r="P771" s="11"/>
    </row>
    <row r="772">
      <c r="H772" s="70"/>
      <c r="K772" s="11"/>
      <c r="L772" s="11"/>
      <c r="M772" s="11"/>
      <c r="N772" s="11"/>
      <c r="O772" s="11"/>
      <c r="P772" s="11"/>
    </row>
    <row r="773">
      <c r="H773" s="70"/>
      <c r="K773" s="11"/>
      <c r="L773" s="11"/>
      <c r="M773" s="11"/>
      <c r="N773" s="11"/>
      <c r="O773" s="11"/>
      <c r="P773" s="11"/>
    </row>
    <row r="774">
      <c r="H774" s="70"/>
      <c r="K774" s="11"/>
      <c r="L774" s="11"/>
      <c r="M774" s="11"/>
      <c r="N774" s="11"/>
      <c r="O774" s="11"/>
      <c r="P774" s="11"/>
    </row>
    <row r="775">
      <c r="H775" s="70"/>
      <c r="K775" s="11"/>
      <c r="L775" s="11"/>
      <c r="M775" s="11"/>
      <c r="N775" s="11"/>
      <c r="O775" s="11"/>
      <c r="P775" s="11"/>
    </row>
    <row r="776">
      <c r="H776" s="70"/>
      <c r="K776" s="11"/>
      <c r="L776" s="11"/>
      <c r="M776" s="11"/>
      <c r="N776" s="11"/>
      <c r="O776" s="11"/>
      <c r="P776" s="11"/>
    </row>
    <row r="777">
      <c r="H777" s="70"/>
      <c r="K777" s="11"/>
      <c r="L777" s="11"/>
      <c r="M777" s="11"/>
      <c r="N777" s="11"/>
      <c r="O777" s="11"/>
      <c r="P777" s="11"/>
    </row>
    <row r="778">
      <c r="H778" s="70"/>
      <c r="K778" s="11"/>
      <c r="L778" s="11"/>
      <c r="M778" s="11"/>
      <c r="N778" s="11"/>
      <c r="O778" s="11"/>
      <c r="P778" s="11"/>
    </row>
    <row r="779">
      <c r="H779" s="70"/>
      <c r="K779" s="11"/>
      <c r="L779" s="11"/>
      <c r="M779" s="11"/>
      <c r="N779" s="11"/>
      <c r="O779" s="11"/>
      <c r="P779" s="11"/>
    </row>
    <row r="780">
      <c r="H780" s="70"/>
      <c r="K780" s="11"/>
      <c r="L780" s="11"/>
      <c r="M780" s="11"/>
      <c r="N780" s="11"/>
      <c r="O780" s="11"/>
      <c r="P780" s="11"/>
    </row>
    <row r="781">
      <c r="H781" s="70"/>
      <c r="K781" s="11"/>
      <c r="L781" s="11"/>
      <c r="M781" s="11"/>
      <c r="N781" s="11"/>
      <c r="O781" s="11"/>
      <c r="P781" s="11"/>
    </row>
    <row r="782">
      <c r="H782" s="70"/>
      <c r="K782" s="11"/>
      <c r="L782" s="11"/>
      <c r="M782" s="11"/>
      <c r="N782" s="11"/>
      <c r="O782" s="11"/>
      <c r="P782" s="11"/>
    </row>
    <row r="783">
      <c r="H783" s="70"/>
      <c r="K783" s="11"/>
      <c r="L783" s="11"/>
      <c r="M783" s="11"/>
      <c r="N783" s="11"/>
      <c r="O783" s="11"/>
      <c r="P783" s="11"/>
    </row>
    <row r="784">
      <c r="H784" s="70"/>
      <c r="K784" s="11"/>
      <c r="L784" s="11"/>
      <c r="M784" s="11"/>
      <c r="N784" s="11"/>
      <c r="O784" s="11"/>
      <c r="P784" s="11"/>
    </row>
    <row r="785">
      <c r="H785" s="70"/>
      <c r="K785" s="11"/>
      <c r="L785" s="11"/>
      <c r="M785" s="11"/>
      <c r="N785" s="11"/>
      <c r="O785" s="11"/>
      <c r="P785" s="11"/>
    </row>
    <row r="786">
      <c r="H786" s="70"/>
      <c r="K786" s="11"/>
      <c r="L786" s="11"/>
      <c r="M786" s="11"/>
      <c r="N786" s="11"/>
      <c r="O786" s="11"/>
      <c r="P786" s="11"/>
    </row>
    <row r="787">
      <c r="H787" s="70"/>
      <c r="K787" s="11"/>
      <c r="L787" s="11"/>
      <c r="M787" s="11"/>
      <c r="N787" s="11"/>
      <c r="O787" s="11"/>
      <c r="P787" s="11"/>
    </row>
    <row r="788">
      <c r="H788" s="70"/>
      <c r="K788" s="11"/>
      <c r="L788" s="11"/>
      <c r="M788" s="11"/>
      <c r="N788" s="11"/>
      <c r="O788" s="11"/>
      <c r="P788" s="11"/>
    </row>
    <row r="789">
      <c r="H789" s="70"/>
      <c r="K789" s="11"/>
      <c r="L789" s="11"/>
      <c r="M789" s="11"/>
      <c r="N789" s="11"/>
      <c r="O789" s="11"/>
      <c r="P789" s="11"/>
    </row>
    <row r="790">
      <c r="H790" s="70"/>
      <c r="K790" s="11"/>
      <c r="L790" s="11"/>
      <c r="M790" s="11"/>
      <c r="N790" s="11"/>
      <c r="O790" s="11"/>
      <c r="P790" s="11"/>
    </row>
    <row r="791">
      <c r="H791" s="70"/>
      <c r="K791" s="11"/>
      <c r="L791" s="11"/>
      <c r="M791" s="11"/>
      <c r="N791" s="11"/>
      <c r="O791" s="11"/>
      <c r="P791" s="11"/>
    </row>
    <row r="792">
      <c r="H792" s="70"/>
      <c r="K792" s="11"/>
      <c r="L792" s="11"/>
      <c r="M792" s="11"/>
      <c r="N792" s="11"/>
      <c r="O792" s="11"/>
      <c r="P792" s="11"/>
    </row>
    <row r="793">
      <c r="H793" s="70"/>
      <c r="K793" s="11"/>
      <c r="L793" s="11"/>
      <c r="M793" s="11"/>
      <c r="N793" s="11"/>
      <c r="O793" s="11"/>
      <c r="P793" s="11"/>
    </row>
    <row r="794">
      <c r="H794" s="70"/>
      <c r="K794" s="11"/>
      <c r="L794" s="11"/>
      <c r="M794" s="11"/>
      <c r="N794" s="11"/>
      <c r="O794" s="11"/>
      <c r="P794" s="11"/>
    </row>
    <row r="795">
      <c r="H795" s="70"/>
      <c r="K795" s="11"/>
      <c r="L795" s="11"/>
      <c r="M795" s="11"/>
      <c r="N795" s="11"/>
      <c r="O795" s="11"/>
      <c r="P795" s="11"/>
    </row>
    <row r="796">
      <c r="H796" s="70"/>
      <c r="K796" s="11"/>
      <c r="L796" s="11"/>
      <c r="M796" s="11"/>
      <c r="N796" s="11"/>
      <c r="O796" s="11"/>
      <c r="P796" s="11"/>
    </row>
    <row r="797">
      <c r="H797" s="70"/>
      <c r="K797" s="11"/>
      <c r="L797" s="11"/>
      <c r="M797" s="11"/>
      <c r="N797" s="11"/>
      <c r="O797" s="11"/>
      <c r="P797" s="11"/>
    </row>
    <row r="798">
      <c r="H798" s="70"/>
      <c r="K798" s="11"/>
      <c r="L798" s="11"/>
      <c r="M798" s="11"/>
      <c r="N798" s="11"/>
      <c r="O798" s="11"/>
      <c r="P798" s="11"/>
    </row>
    <row r="799">
      <c r="H799" s="70"/>
      <c r="K799" s="11"/>
      <c r="L799" s="11"/>
      <c r="M799" s="11"/>
      <c r="N799" s="11"/>
      <c r="O799" s="11"/>
      <c r="P799" s="11"/>
    </row>
    <row r="800">
      <c r="H800" s="70"/>
      <c r="K800" s="11"/>
      <c r="L800" s="11"/>
      <c r="M800" s="11"/>
      <c r="N800" s="11"/>
      <c r="O800" s="11"/>
      <c r="P800" s="11"/>
    </row>
    <row r="801">
      <c r="H801" s="70"/>
      <c r="K801" s="11"/>
      <c r="L801" s="11"/>
      <c r="M801" s="11"/>
      <c r="N801" s="11"/>
      <c r="O801" s="11"/>
      <c r="P801" s="11"/>
    </row>
    <row r="802">
      <c r="H802" s="70"/>
      <c r="K802" s="11"/>
      <c r="L802" s="11"/>
      <c r="M802" s="11"/>
      <c r="N802" s="11"/>
      <c r="O802" s="11"/>
      <c r="P802" s="11"/>
    </row>
    <row r="803">
      <c r="H803" s="70"/>
      <c r="K803" s="11"/>
      <c r="L803" s="11"/>
      <c r="M803" s="11"/>
      <c r="N803" s="11"/>
      <c r="O803" s="11"/>
      <c r="P803" s="11"/>
    </row>
    <row r="804">
      <c r="H804" s="70"/>
      <c r="K804" s="11"/>
      <c r="L804" s="11"/>
      <c r="M804" s="11"/>
      <c r="N804" s="11"/>
      <c r="O804" s="11"/>
      <c r="P804" s="11"/>
    </row>
    <row r="805">
      <c r="H805" s="70"/>
      <c r="K805" s="11"/>
      <c r="L805" s="11"/>
      <c r="M805" s="11"/>
      <c r="N805" s="11"/>
      <c r="O805" s="11"/>
      <c r="P805" s="11"/>
    </row>
    <row r="806">
      <c r="H806" s="70"/>
      <c r="K806" s="11"/>
      <c r="L806" s="11"/>
      <c r="M806" s="11"/>
      <c r="N806" s="11"/>
      <c r="O806" s="11"/>
      <c r="P806" s="11"/>
    </row>
    <row r="807">
      <c r="H807" s="70"/>
      <c r="K807" s="11"/>
      <c r="L807" s="11"/>
      <c r="M807" s="11"/>
      <c r="N807" s="11"/>
      <c r="O807" s="11"/>
      <c r="P807" s="11"/>
    </row>
    <row r="808">
      <c r="H808" s="70"/>
      <c r="K808" s="11"/>
      <c r="L808" s="11"/>
      <c r="M808" s="11"/>
      <c r="N808" s="11"/>
      <c r="O808" s="11"/>
      <c r="P808" s="11"/>
    </row>
    <row r="809">
      <c r="H809" s="70"/>
      <c r="K809" s="11"/>
      <c r="L809" s="11"/>
      <c r="M809" s="11"/>
      <c r="N809" s="11"/>
      <c r="O809" s="11"/>
      <c r="P809" s="11"/>
    </row>
    <row r="810">
      <c r="H810" s="70"/>
      <c r="K810" s="11"/>
      <c r="L810" s="11"/>
      <c r="M810" s="11"/>
      <c r="N810" s="11"/>
      <c r="O810" s="11"/>
      <c r="P810" s="11"/>
    </row>
    <row r="811">
      <c r="H811" s="70"/>
      <c r="K811" s="11"/>
      <c r="L811" s="11"/>
      <c r="M811" s="11"/>
      <c r="N811" s="11"/>
      <c r="O811" s="11"/>
      <c r="P811" s="11"/>
    </row>
    <row r="812">
      <c r="H812" s="70"/>
      <c r="K812" s="11"/>
      <c r="L812" s="11"/>
      <c r="M812" s="11"/>
      <c r="N812" s="11"/>
      <c r="O812" s="11"/>
      <c r="P812" s="11"/>
    </row>
    <row r="813">
      <c r="H813" s="70"/>
      <c r="K813" s="11"/>
      <c r="L813" s="11"/>
      <c r="M813" s="11"/>
      <c r="N813" s="11"/>
      <c r="O813" s="11"/>
      <c r="P813" s="11"/>
    </row>
    <row r="814">
      <c r="H814" s="70"/>
      <c r="K814" s="11"/>
      <c r="L814" s="11"/>
      <c r="M814" s="11"/>
      <c r="N814" s="11"/>
      <c r="O814" s="11"/>
      <c r="P814" s="11"/>
    </row>
    <row r="815">
      <c r="H815" s="70"/>
      <c r="K815" s="11"/>
      <c r="L815" s="11"/>
      <c r="M815" s="11"/>
      <c r="N815" s="11"/>
      <c r="O815" s="11"/>
      <c r="P815" s="11"/>
    </row>
    <row r="816">
      <c r="H816" s="70"/>
      <c r="K816" s="11"/>
      <c r="L816" s="11"/>
      <c r="M816" s="11"/>
      <c r="N816" s="11"/>
      <c r="O816" s="11"/>
      <c r="P816" s="11"/>
    </row>
    <row r="817">
      <c r="H817" s="70"/>
      <c r="K817" s="11"/>
      <c r="L817" s="11"/>
      <c r="M817" s="11"/>
      <c r="N817" s="11"/>
      <c r="O817" s="11"/>
      <c r="P817" s="11"/>
    </row>
    <row r="818">
      <c r="H818" s="70"/>
      <c r="K818" s="11"/>
      <c r="L818" s="11"/>
      <c r="M818" s="11"/>
      <c r="N818" s="11"/>
      <c r="O818" s="11"/>
      <c r="P818" s="11"/>
    </row>
    <row r="819">
      <c r="H819" s="70"/>
      <c r="K819" s="11"/>
      <c r="L819" s="11"/>
      <c r="M819" s="11"/>
      <c r="N819" s="11"/>
      <c r="O819" s="11"/>
      <c r="P819" s="11"/>
    </row>
    <row r="820">
      <c r="H820" s="70"/>
      <c r="K820" s="11"/>
      <c r="L820" s="11"/>
      <c r="M820" s="11"/>
      <c r="N820" s="11"/>
      <c r="O820" s="11"/>
      <c r="P820" s="11"/>
    </row>
    <row r="821">
      <c r="H821" s="70"/>
      <c r="K821" s="11"/>
      <c r="L821" s="11"/>
      <c r="M821" s="11"/>
      <c r="N821" s="11"/>
      <c r="O821" s="11"/>
      <c r="P821" s="11"/>
    </row>
    <row r="822">
      <c r="H822" s="70"/>
      <c r="K822" s="11"/>
      <c r="L822" s="11"/>
      <c r="M822" s="11"/>
      <c r="N822" s="11"/>
      <c r="O822" s="11"/>
      <c r="P822" s="11"/>
    </row>
    <row r="823">
      <c r="H823" s="70"/>
      <c r="K823" s="11"/>
      <c r="L823" s="11"/>
      <c r="M823" s="11"/>
      <c r="N823" s="11"/>
      <c r="O823" s="11"/>
      <c r="P823" s="11"/>
    </row>
    <row r="824">
      <c r="H824" s="70"/>
      <c r="K824" s="11"/>
      <c r="L824" s="11"/>
      <c r="M824" s="11"/>
      <c r="N824" s="11"/>
      <c r="O824" s="11"/>
      <c r="P824" s="11"/>
    </row>
    <row r="825">
      <c r="H825" s="70"/>
      <c r="K825" s="11"/>
      <c r="L825" s="11"/>
      <c r="M825" s="11"/>
      <c r="N825" s="11"/>
      <c r="O825" s="11"/>
      <c r="P825" s="11"/>
    </row>
    <row r="826">
      <c r="H826" s="70"/>
      <c r="K826" s="11"/>
      <c r="L826" s="11"/>
      <c r="M826" s="11"/>
      <c r="N826" s="11"/>
      <c r="O826" s="11"/>
      <c r="P826" s="11"/>
    </row>
    <row r="827">
      <c r="H827" s="70"/>
      <c r="K827" s="11"/>
      <c r="L827" s="11"/>
      <c r="M827" s="11"/>
      <c r="N827" s="11"/>
      <c r="O827" s="11"/>
      <c r="P827" s="11"/>
    </row>
    <row r="828">
      <c r="H828" s="70"/>
      <c r="K828" s="11"/>
      <c r="L828" s="11"/>
      <c r="M828" s="11"/>
      <c r="N828" s="11"/>
      <c r="O828" s="11"/>
      <c r="P828" s="11"/>
    </row>
    <row r="829">
      <c r="H829" s="70"/>
      <c r="K829" s="11"/>
      <c r="L829" s="11"/>
      <c r="M829" s="11"/>
      <c r="N829" s="11"/>
      <c r="O829" s="11"/>
      <c r="P829" s="11"/>
    </row>
    <row r="830">
      <c r="H830" s="70"/>
      <c r="K830" s="11"/>
      <c r="L830" s="11"/>
      <c r="M830" s="11"/>
      <c r="N830" s="11"/>
      <c r="O830" s="11"/>
      <c r="P830" s="11"/>
    </row>
    <row r="831">
      <c r="H831" s="70"/>
      <c r="K831" s="11"/>
      <c r="L831" s="11"/>
      <c r="M831" s="11"/>
      <c r="N831" s="11"/>
      <c r="O831" s="11"/>
      <c r="P831" s="11"/>
    </row>
    <row r="832">
      <c r="H832" s="70"/>
      <c r="K832" s="11"/>
      <c r="L832" s="11"/>
      <c r="M832" s="11"/>
      <c r="N832" s="11"/>
      <c r="O832" s="11"/>
      <c r="P832" s="11"/>
    </row>
    <row r="833">
      <c r="H833" s="70"/>
      <c r="K833" s="11"/>
      <c r="L833" s="11"/>
      <c r="M833" s="11"/>
      <c r="N833" s="11"/>
      <c r="O833" s="11"/>
      <c r="P833" s="11"/>
    </row>
    <row r="834">
      <c r="H834" s="70"/>
      <c r="K834" s="11"/>
      <c r="L834" s="11"/>
      <c r="M834" s="11"/>
      <c r="N834" s="11"/>
      <c r="O834" s="11"/>
      <c r="P834" s="11"/>
    </row>
    <row r="835">
      <c r="H835" s="70"/>
      <c r="K835" s="11"/>
      <c r="L835" s="11"/>
      <c r="M835" s="11"/>
      <c r="N835" s="11"/>
      <c r="O835" s="11"/>
      <c r="P835" s="11"/>
    </row>
    <row r="836">
      <c r="H836" s="70"/>
      <c r="K836" s="11"/>
      <c r="L836" s="11"/>
      <c r="M836" s="11"/>
      <c r="N836" s="11"/>
      <c r="O836" s="11"/>
      <c r="P836" s="11"/>
    </row>
    <row r="837">
      <c r="H837" s="70"/>
      <c r="K837" s="11"/>
      <c r="L837" s="11"/>
      <c r="M837" s="11"/>
      <c r="N837" s="11"/>
      <c r="O837" s="11"/>
      <c r="P837" s="11"/>
    </row>
    <row r="838">
      <c r="H838" s="70"/>
      <c r="K838" s="11"/>
      <c r="L838" s="11"/>
      <c r="M838" s="11"/>
      <c r="N838" s="11"/>
      <c r="O838" s="11"/>
      <c r="P838" s="11"/>
    </row>
    <row r="839">
      <c r="H839" s="70"/>
      <c r="K839" s="11"/>
      <c r="L839" s="11"/>
      <c r="M839" s="11"/>
      <c r="N839" s="11"/>
      <c r="O839" s="11"/>
      <c r="P839" s="11"/>
    </row>
    <row r="840">
      <c r="H840" s="70"/>
      <c r="K840" s="11"/>
      <c r="L840" s="11"/>
      <c r="M840" s="11"/>
      <c r="N840" s="11"/>
      <c r="O840" s="11"/>
      <c r="P840" s="11"/>
    </row>
    <row r="841">
      <c r="H841" s="70"/>
      <c r="K841" s="11"/>
      <c r="L841" s="11"/>
      <c r="M841" s="11"/>
      <c r="N841" s="11"/>
      <c r="O841" s="11"/>
      <c r="P841" s="11"/>
    </row>
    <row r="842">
      <c r="H842" s="70"/>
      <c r="K842" s="11"/>
      <c r="L842" s="11"/>
      <c r="M842" s="11"/>
      <c r="N842" s="11"/>
      <c r="O842" s="11"/>
      <c r="P842" s="11"/>
    </row>
    <row r="843">
      <c r="H843" s="70"/>
      <c r="K843" s="11"/>
      <c r="L843" s="11"/>
      <c r="M843" s="11"/>
      <c r="N843" s="11"/>
      <c r="O843" s="11"/>
      <c r="P843" s="11"/>
    </row>
    <row r="844">
      <c r="H844" s="70"/>
      <c r="K844" s="11"/>
      <c r="L844" s="11"/>
      <c r="M844" s="11"/>
      <c r="N844" s="11"/>
      <c r="O844" s="11"/>
      <c r="P844" s="11"/>
    </row>
    <row r="845">
      <c r="H845" s="70"/>
      <c r="K845" s="11"/>
      <c r="L845" s="11"/>
      <c r="M845" s="11"/>
      <c r="N845" s="11"/>
      <c r="O845" s="11"/>
      <c r="P845" s="11"/>
    </row>
    <row r="846">
      <c r="H846" s="70"/>
      <c r="K846" s="11"/>
      <c r="L846" s="11"/>
      <c r="M846" s="11"/>
      <c r="N846" s="11"/>
      <c r="O846" s="11"/>
      <c r="P846" s="11"/>
    </row>
    <row r="847">
      <c r="H847" s="70"/>
      <c r="K847" s="11"/>
      <c r="L847" s="11"/>
      <c r="M847" s="11"/>
      <c r="N847" s="11"/>
      <c r="O847" s="11"/>
      <c r="P847" s="11"/>
    </row>
    <row r="848">
      <c r="H848" s="70"/>
      <c r="K848" s="11"/>
      <c r="L848" s="11"/>
      <c r="M848" s="11"/>
      <c r="N848" s="11"/>
      <c r="O848" s="11"/>
      <c r="P848" s="11"/>
    </row>
    <row r="849">
      <c r="H849" s="70"/>
      <c r="K849" s="11"/>
      <c r="L849" s="11"/>
      <c r="M849" s="11"/>
      <c r="N849" s="11"/>
      <c r="O849" s="11"/>
      <c r="P849" s="11"/>
    </row>
    <row r="850">
      <c r="H850" s="70"/>
      <c r="K850" s="11"/>
      <c r="L850" s="11"/>
      <c r="M850" s="11"/>
      <c r="N850" s="11"/>
      <c r="O850" s="11"/>
      <c r="P850" s="11"/>
    </row>
    <row r="851">
      <c r="H851" s="70"/>
      <c r="K851" s="11"/>
      <c r="L851" s="11"/>
      <c r="M851" s="11"/>
      <c r="N851" s="11"/>
      <c r="O851" s="11"/>
      <c r="P851" s="11"/>
    </row>
    <row r="852">
      <c r="H852" s="70"/>
      <c r="K852" s="11"/>
      <c r="L852" s="11"/>
      <c r="M852" s="11"/>
      <c r="N852" s="11"/>
      <c r="O852" s="11"/>
      <c r="P852" s="11"/>
    </row>
    <row r="853">
      <c r="H853" s="70"/>
      <c r="K853" s="11"/>
      <c r="L853" s="11"/>
      <c r="M853" s="11"/>
      <c r="N853" s="11"/>
      <c r="O853" s="11"/>
      <c r="P853" s="11"/>
    </row>
    <row r="854">
      <c r="H854" s="70"/>
      <c r="K854" s="11"/>
      <c r="L854" s="11"/>
      <c r="M854" s="11"/>
      <c r="N854" s="11"/>
      <c r="O854" s="11"/>
      <c r="P854" s="11"/>
    </row>
    <row r="855">
      <c r="H855" s="70"/>
      <c r="K855" s="11"/>
      <c r="L855" s="11"/>
      <c r="M855" s="11"/>
      <c r="N855" s="11"/>
      <c r="O855" s="11"/>
      <c r="P855" s="11"/>
    </row>
    <row r="856">
      <c r="H856" s="70"/>
      <c r="K856" s="11"/>
      <c r="L856" s="11"/>
      <c r="M856" s="11"/>
      <c r="N856" s="11"/>
      <c r="O856" s="11"/>
      <c r="P856" s="11"/>
    </row>
    <row r="857">
      <c r="H857" s="70"/>
      <c r="K857" s="11"/>
      <c r="L857" s="11"/>
      <c r="M857" s="11"/>
      <c r="N857" s="11"/>
      <c r="O857" s="11"/>
      <c r="P857" s="11"/>
    </row>
    <row r="858">
      <c r="H858" s="70"/>
      <c r="K858" s="11"/>
      <c r="L858" s="11"/>
      <c r="M858" s="11"/>
      <c r="N858" s="11"/>
      <c r="O858" s="11"/>
      <c r="P858" s="11"/>
    </row>
    <row r="859">
      <c r="H859" s="70"/>
      <c r="K859" s="11"/>
      <c r="L859" s="11"/>
      <c r="M859" s="11"/>
      <c r="N859" s="11"/>
      <c r="O859" s="11"/>
      <c r="P859" s="11"/>
    </row>
    <row r="860">
      <c r="H860" s="70"/>
      <c r="K860" s="11"/>
      <c r="L860" s="11"/>
      <c r="M860" s="11"/>
      <c r="N860" s="11"/>
      <c r="O860" s="11"/>
      <c r="P860" s="11"/>
    </row>
    <row r="861">
      <c r="H861" s="70"/>
      <c r="K861" s="11"/>
      <c r="L861" s="11"/>
      <c r="M861" s="11"/>
      <c r="N861" s="11"/>
      <c r="O861" s="11"/>
      <c r="P861" s="11"/>
    </row>
    <row r="862">
      <c r="H862" s="70"/>
      <c r="K862" s="11"/>
      <c r="L862" s="11"/>
      <c r="M862" s="11"/>
      <c r="N862" s="11"/>
      <c r="O862" s="11"/>
      <c r="P862" s="11"/>
    </row>
    <row r="863">
      <c r="H863" s="70"/>
      <c r="K863" s="11"/>
      <c r="L863" s="11"/>
      <c r="M863" s="11"/>
      <c r="N863" s="11"/>
      <c r="O863" s="11"/>
      <c r="P863" s="11"/>
    </row>
    <row r="864">
      <c r="H864" s="70"/>
      <c r="K864" s="11"/>
      <c r="L864" s="11"/>
      <c r="M864" s="11"/>
      <c r="N864" s="11"/>
      <c r="O864" s="11"/>
      <c r="P864" s="11"/>
    </row>
    <row r="865">
      <c r="H865" s="70"/>
      <c r="K865" s="11"/>
      <c r="L865" s="11"/>
      <c r="M865" s="11"/>
      <c r="N865" s="11"/>
      <c r="O865" s="11"/>
      <c r="P865" s="11"/>
    </row>
    <row r="866">
      <c r="H866" s="70"/>
      <c r="K866" s="11"/>
      <c r="L866" s="11"/>
      <c r="M866" s="11"/>
      <c r="N866" s="11"/>
      <c r="O866" s="11"/>
      <c r="P866" s="11"/>
    </row>
    <row r="867">
      <c r="H867" s="70"/>
      <c r="K867" s="11"/>
      <c r="L867" s="11"/>
      <c r="M867" s="11"/>
      <c r="N867" s="11"/>
      <c r="O867" s="11"/>
      <c r="P867" s="11"/>
    </row>
    <row r="868">
      <c r="H868" s="70"/>
      <c r="K868" s="11"/>
      <c r="L868" s="11"/>
      <c r="M868" s="11"/>
      <c r="N868" s="11"/>
      <c r="O868" s="11"/>
      <c r="P868" s="11"/>
    </row>
    <row r="869">
      <c r="H869" s="70"/>
      <c r="K869" s="11"/>
      <c r="L869" s="11"/>
      <c r="M869" s="11"/>
      <c r="N869" s="11"/>
      <c r="O869" s="11"/>
      <c r="P869" s="11"/>
    </row>
    <row r="870">
      <c r="H870" s="70"/>
      <c r="K870" s="11"/>
      <c r="L870" s="11"/>
      <c r="M870" s="11"/>
      <c r="N870" s="11"/>
      <c r="O870" s="11"/>
      <c r="P870" s="11"/>
    </row>
    <row r="871">
      <c r="H871" s="70"/>
      <c r="K871" s="11"/>
      <c r="L871" s="11"/>
      <c r="M871" s="11"/>
      <c r="N871" s="11"/>
      <c r="O871" s="11"/>
      <c r="P871" s="11"/>
    </row>
    <row r="872">
      <c r="H872" s="70"/>
      <c r="K872" s="11"/>
      <c r="L872" s="11"/>
      <c r="M872" s="11"/>
      <c r="N872" s="11"/>
      <c r="O872" s="11"/>
      <c r="P872" s="11"/>
    </row>
    <row r="873">
      <c r="H873" s="70"/>
      <c r="K873" s="11"/>
      <c r="L873" s="11"/>
      <c r="M873" s="11"/>
      <c r="N873" s="11"/>
      <c r="O873" s="11"/>
      <c r="P873" s="11"/>
    </row>
    <row r="874">
      <c r="H874" s="70"/>
      <c r="K874" s="11"/>
      <c r="L874" s="11"/>
      <c r="M874" s="11"/>
      <c r="N874" s="11"/>
      <c r="O874" s="11"/>
      <c r="P874" s="11"/>
    </row>
    <row r="875">
      <c r="H875" s="70"/>
      <c r="K875" s="11"/>
      <c r="L875" s="11"/>
      <c r="M875" s="11"/>
      <c r="N875" s="11"/>
      <c r="O875" s="11"/>
      <c r="P875" s="11"/>
    </row>
    <row r="876">
      <c r="H876" s="70"/>
      <c r="K876" s="11"/>
      <c r="L876" s="11"/>
      <c r="M876" s="11"/>
      <c r="N876" s="11"/>
      <c r="O876" s="11"/>
      <c r="P876" s="11"/>
    </row>
    <row r="877">
      <c r="H877" s="70"/>
      <c r="K877" s="11"/>
      <c r="L877" s="11"/>
      <c r="M877" s="11"/>
      <c r="N877" s="11"/>
      <c r="O877" s="11"/>
      <c r="P877" s="11"/>
    </row>
    <row r="878">
      <c r="H878" s="70"/>
      <c r="K878" s="11"/>
      <c r="L878" s="11"/>
      <c r="M878" s="11"/>
      <c r="N878" s="11"/>
      <c r="O878" s="11"/>
      <c r="P878" s="11"/>
    </row>
    <row r="879">
      <c r="H879" s="70"/>
      <c r="K879" s="11"/>
      <c r="L879" s="11"/>
      <c r="M879" s="11"/>
      <c r="N879" s="11"/>
      <c r="O879" s="11"/>
      <c r="P879" s="11"/>
    </row>
    <row r="880">
      <c r="H880" s="70"/>
      <c r="K880" s="11"/>
      <c r="L880" s="11"/>
      <c r="M880" s="11"/>
      <c r="N880" s="11"/>
      <c r="O880" s="11"/>
      <c r="P880" s="11"/>
    </row>
    <row r="881">
      <c r="H881" s="70"/>
      <c r="K881" s="11"/>
      <c r="L881" s="11"/>
      <c r="M881" s="11"/>
      <c r="N881" s="11"/>
      <c r="O881" s="11"/>
      <c r="P881" s="11"/>
    </row>
    <row r="882">
      <c r="H882" s="70"/>
      <c r="K882" s="11"/>
      <c r="L882" s="11"/>
      <c r="M882" s="11"/>
      <c r="N882" s="11"/>
      <c r="O882" s="11"/>
      <c r="P882" s="11"/>
    </row>
    <row r="883">
      <c r="H883" s="70"/>
      <c r="K883" s="11"/>
      <c r="L883" s="11"/>
      <c r="M883" s="11"/>
      <c r="N883" s="11"/>
      <c r="O883" s="11"/>
      <c r="P883" s="11"/>
    </row>
    <row r="884">
      <c r="H884" s="70"/>
      <c r="K884" s="11"/>
      <c r="L884" s="11"/>
      <c r="M884" s="11"/>
      <c r="N884" s="11"/>
      <c r="O884" s="11"/>
      <c r="P884" s="11"/>
    </row>
    <row r="885">
      <c r="H885" s="70"/>
      <c r="K885" s="11"/>
      <c r="L885" s="11"/>
      <c r="M885" s="11"/>
      <c r="N885" s="11"/>
      <c r="O885" s="11"/>
      <c r="P885" s="11"/>
    </row>
    <row r="886">
      <c r="H886" s="70"/>
      <c r="K886" s="11"/>
      <c r="L886" s="11"/>
      <c r="M886" s="11"/>
      <c r="N886" s="11"/>
      <c r="O886" s="11"/>
      <c r="P886" s="11"/>
    </row>
    <row r="887">
      <c r="H887" s="70"/>
      <c r="K887" s="11"/>
      <c r="L887" s="11"/>
      <c r="M887" s="11"/>
      <c r="N887" s="11"/>
      <c r="O887" s="11"/>
      <c r="P887" s="11"/>
    </row>
    <row r="888">
      <c r="H888" s="70"/>
      <c r="K888" s="11"/>
      <c r="L888" s="11"/>
      <c r="M888" s="11"/>
      <c r="N888" s="11"/>
      <c r="O888" s="11"/>
      <c r="P888" s="11"/>
    </row>
    <row r="889">
      <c r="H889" s="70"/>
      <c r="K889" s="11"/>
      <c r="L889" s="11"/>
      <c r="M889" s="11"/>
      <c r="N889" s="11"/>
      <c r="O889" s="11"/>
      <c r="P889" s="11"/>
    </row>
    <row r="890">
      <c r="H890" s="70"/>
      <c r="K890" s="11"/>
      <c r="L890" s="11"/>
      <c r="M890" s="11"/>
      <c r="N890" s="11"/>
      <c r="O890" s="11"/>
      <c r="P890" s="11"/>
    </row>
    <row r="891">
      <c r="H891" s="70"/>
      <c r="K891" s="11"/>
      <c r="L891" s="11"/>
      <c r="M891" s="11"/>
      <c r="N891" s="11"/>
      <c r="O891" s="11"/>
      <c r="P891" s="11"/>
    </row>
    <row r="892">
      <c r="H892" s="70"/>
      <c r="K892" s="11"/>
      <c r="L892" s="11"/>
      <c r="M892" s="11"/>
      <c r="N892" s="11"/>
      <c r="O892" s="11"/>
      <c r="P892" s="11"/>
    </row>
    <row r="893">
      <c r="H893" s="70"/>
      <c r="K893" s="11"/>
      <c r="L893" s="11"/>
      <c r="M893" s="11"/>
      <c r="N893" s="11"/>
      <c r="O893" s="11"/>
      <c r="P893" s="11"/>
    </row>
    <row r="894">
      <c r="H894" s="70"/>
      <c r="K894" s="11"/>
      <c r="L894" s="11"/>
      <c r="M894" s="11"/>
      <c r="N894" s="11"/>
      <c r="O894" s="11"/>
      <c r="P894" s="11"/>
    </row>
    <row r="895">
      <c r="H895" s="70"/>
      <c r="K895" s="11"/>
      <c r="L895" s="11"/>
      <c r="M895" s="11"/>
      <c r="N895" s="11"/>
      <c r="O895" s="11"/>
      <c r="P895" s="11"/>
    </row>
    <row r="896">
      <c r="H896" s="70"/>
      <c r="K896" s="11"/>
      <c r="L896" s="11"/>
      <c r="M896" s="11"/>
      <c r="N896" s="11"/>
      <c r="O896" s="11"/>
      <c r="P896" s="11"/>
    </row>
    <row r="897">
      <c r="H897" s="70"/>
      <c r="K897" s="11"/>
      <c r="L897" s="11"/>
      <c r="M897" s="11"/>
      <c r="N897" s="11"/>
      <c r="O897" s="11"/>
      <c r="P897" s="11"/>
    </row>
    <row r="898">
      <c r="H898" s="70"/>
      <c r="K898" s="11"/>
      <c r="L898" s="11"/>
      <c r="M898" s="11"/>
      <c r="N898" s="11"/>
      <c r="O898" s="11"/>
      <c r="P898" s="11"/>
    </row>
    <row r="899">
      <c r="H899" s="70"/>
      <c r="K899" s="11"/>
      <c r="L899" s="11"/>
      <c r="M899" s="11"/>
      <c r="N899" s="11"/>
      <c r="O899" s="11"/>
      <c r="P899" s="11"/>
    </row>
    <row r="900">
      <c r="H900" s="70"/>
      <c r="K900" s="11"/>
      <c r="L900" s="11"/>
      <c r="M900" s="11"/>
      <c r="N900" s="11"/>
      <c r="O900" s="11"/>
      <c r="P900" s="11"/>
    </row>
    <row r="901">
      <c r="H901" s="70"/>
      <c r="K901" s="11"/>
      <c r="L901" s="11"/>
      <c r="M901" s="11"/>
      <c r="N901" s="11"/>
      <c r="O901" s="11"/>
      <c r="P901" s="11"/>
    </row>
    <row r="902">
      <c r="H902" s="70"/>
      <c r="K902" s="11"/>
      <c r="L902" s="11"/>
      <c r="M902" s="11"/>
      <c r="N902" s="11"/>
      <c r="O902" s="11"/>
      <c r="P902" s="11"/>
    </row>
    <row r="903">
      <c r="H903" s="70"/>
      <c r="K903" s="11"/>
      <c r="L903" s="11"/>
      <c r="M903" s="11"/>
      <c r="N903" s="11"/>
      <c r="O903" s="11"/>
      <c r="P903" s="11"/>
    </row>
    <row r="904">
      <c r="H904" s="70"/>
      <c r="K904" s="11"/>
      <c r="L904" s="11"/>
      <c r="M904" s="11"/>
      <c r="N904" s="11"/>
      <c r="O904" s="11"/>
      <c r="P904" s="11"/>
    </row>
    <row r="905">
      <c r="H905" s="70"/>
      <c r="K905" s="11"/>
      <c r="L905" s="11"/>
      <c r="M905" s="11"/>
      <c r="N905" s="11"/>
      <c r="O905" s="11"/>
      <c r="P905" s="11"/>
    </row>
    <row r="906">
      <c r="H906" s="70"/>
      <c r="K906" s="11"/>
      <c r="L906" s="11"/>
      <c r="M906" s="11"/>
      <c r="N906" s="11"/>
      <c r="O906" s="11"/>
      <c r="P906" s="11"/>
    </row>
    <row r="907">
      <c r="H907" s="70"/>
      <c r="K907" s="11"/>
      <c r="L907" s="11"/>
      <c r="M907" s="11"/>
      <c r="N907" s="11"/>
      <c r="O907" s="11"/>
      <c r="P907" s="11"/>
    </row>
    <row r="908">
      <c r="H908" s="70"/>
      <c r="K908" s="11"/>
      <c r="L908" s="11"/>
      <c r="M908" s="11"/>
      <c r="N908" s="11"/>
      <c r="O908" s="11"/>
      <c r="P908" s="11"/>
    </row>
    <row r="909">
      <c r="H909" s="70"/>
      <c r="K909" s="11"/>
      <c r="L909" s="11"/>
      <c r="M909" s="11"/>
      <c r="N909" s="11"/>
      <c r="O909" s="11"/>
      <c r="P909" s="11"/>
    </row>
    <row r="910">
      <c r="H910" s="70"/>
      <c r="K910" s="11"/>
      <c r="L910" s="11"/>
      <c r="M910" s="11"/>
      <c r="N910" s="11"/>
      <c r="O910" s="11"/>
      <c r="P910" s="11"/>
    </row>
    <row r="911">
      <c r="H911" s="70"/>
      <c r="K911" s="11"/>
      <c r="L911" s="11"/>
      <c r="M911" s="11"/>
      <c r="N911" s="11"/>
      <c r="O911" s="11"/>
      <c r="P911" s="11"/>
    </row>
    <row r="912">
      <c r="H912" s="70"/>
      <c r="K912" s="11"/>
      <c r="L912" s="11"/>
      <c r="M912" s="11"/>
      <c r="N912" s="11"/>
      <c r="O912" s="11"/>
      <c r="P912" s="11"/>
    </row>
    <row r="913">
      <c r="H913" s="70"/>
      <c r="K913" s="11"/>
      <c r="L913" s="11"/>
      <c r="M913" s="11"/>
      <c r="N913" s="11"/>
      <c r="O913" s="11"/>
      <c r="P913" s="11"/>
    </row>
    <row r="914">
      <c r="H914" s="70"/>
      <c r="K914" s="11"/>
      <c r="L914" s="11"/>
      <c r="M914" s="11"/>
      <c r="N914" s="11"/>
      <c r="O914" s="11"/>
      <c r="P914" s="11"/>
    </row>
    <row r="915">
      <c r="H915" s="70"/>
      <c r="K915" s="11"/>
      <c r="L915" s="11"/>
      <c r="M915" s="11"/>
      <c r="N915" s="11"/>
      <c r="O915" s="11"/>
      <c r="P915" s="11"/>
    </row>
    <row r="916">
      <c r="H916" s="70"/>
      <c r="K916" s="11"/>
      <c r="L916" s="11"/>
      <c r="M916" s="11"/>
      <c r="N916" s="11"/>
      <c r="O916" s="11"/>
      <c r="P916" s="11"/>
    </row>
    <row r="917">
      <c r="H917" s="70"/>
      <c r="K917" s="11"/>
      <c r="L917" s="11"/>
      <c r="M917" s="11"/>
      <c r="N917" s="11"/>
      <c r="O917" s="11"/>
      <c r="P917" s="11"/>
    </row>
    <row r="918">
      <c r="H918" s="70"/>
      <c r="K918" s="11"/>
      <c r="L918" s="11"/>
      <c r="M918" s="11"/>
      <c r="N918" s="11"/>
      <c r="O918" s="11"/>
      <c r="P918" s="11"/>
    </row>
    <row r="919">
      <c r="H919" s="70"/>
      <c r="K919" s="11"/>
      <c r="L919" s="11"/>
      <c r="M919" s="11"/>
      <c r="N919" s="11"/>
      <c r="O919" s="11"/>
      <c r="P919" s="11"/>
    </row>
    <row r="920">
      <c r="H920" s="70"/>
      <c r="K920" s="11"/>
      <c r="L920" s="11"/>
      <c r="M920" s="11"/>
      <c r="N920" s="11"/>
      <c r="O920" s="11"/>
      <c r="P920" s="11"/>
    </row>
    <row r="921">
      <c r="H921" s="70"/>
      <c r="K921" s="11"/>
      <c r="L921" s="11"/>
      <c r="M921" s="11"/>
      <c r="N921" s="11"/>
      <c r="O921" s="11"/>
      <c r="P921" s="11"/>
    </row>
    <row r="922">
      <c r="H922" s="70"/>
      <c r="K922" s="11"/>
      <c r="L922" s="11"/>
      <c r="M922" s="11"/>
      <c r="N922" s="11"/>
      <c r="O922" s="11"/>
      <c r="P922" s="11"/>
    </row>
    <row r="923">
      <c r="H923" s="70"/>
      <c r="K923" s="11"/>
      <c r="L923" s="11"/>
      <c r="M923" s="11"/>
      <c r="N923" s="11"/>
      <c r="O923" s="11"/>
      <c r="P923" s="11"/>
    </row>
    <row r="924">
      <c r="H924" s="70"/>
      <c r="K924" s="11"/>
      <c r="L924" s="11"/>
      <c r="M924" s="11"/>
      <c r="N924" s="11"/>
      <c r="O924" s="11"/>
      <c r="P924" s="11"/>
    </row>
    <row r="925">
      <c r="H925" s="70"/>
      <c r="K925" s="11"/>
      <c r="L925" s="11"/>
      <c r="M925" s="11"/>
      <c r="N925" s="11"/>
      <c r="O925" s="11"/>
      <c r="P925" s="11"/>
    </row>
    <row r="926">
      <c r="H926" s="70"/>
      <c r="K926" s="11"/>
      <c r="L926" s="11"/>
      <c r="M926" s="11"/>
      <c r="N926" s="11"/>
      <c r="O926" s="11"/>
      <c r="P926" s="11"/>
    </row>
    <row r="927">
      <c r="H927" s="70"/>
      <c r="K927" s="11"/>
      <c r="L927" s="11"/>
      <c r="M927" s="11"/>
      <c r="N927" s="11"/>
      <c r="O927" s="11"/>
      <c r="P927" s="11"/>
    </row>
    <row r="928">
      <c r="H928" s="70"/>
      <c r="K928" s="11"/>
      <c r="L928" s="11"/>
      <c r="M928" s="11"/>
      <c r="N928" s="11"/>
      <c r="O928" s="11"/>
      <c r="P928" s="11"/>
    </row>
    <row r="929">
      <c r="H929" s="70"/>
      <c r="K929" s="11"/>
      <c r="L929" s="11"/>
      <c r="M929" s="11"/>
      <c r="N929" s="11"/>
      <c r="O929" s="11"/>
      <c r="P929" s="11"/>
    </row>
    <row r="930">
      <c r="H930" s="70"/>
      <c r="K930" s="11"/>
      <c r="L930" s="11"/>
      <c r="M930" s="11"/>
      <c r="N930" s="11"/>
      <c r="O930" s="11"/>
      <c r="P930" s="11"/>
    </row>
    <row r="931">
      <c r="H931" s="70"/>
      <c r="K931" s="11"/>
      <c r="L931" s="11"/>
      <c r="M931" s="11"/>
      <c r="N931" s="11"/>
      <c r="O931" s="11"/>
      <c r="P931" s="11"/>
    </row>
    <row r="932">
      <c r="H932" s="70"/>
      <c r="K932" s="11"/>
      <c r="L932" s="11"/>
      <c r="M932" s="11"/>
      <c r="N932" s="11"/>
      <c r="O932" s="11"/>
      <c r="P932" s="11"/>
    </row>
    <row r="933">
      <c r="H933" s="70"/>
      <c r="K933" s="11"/>
      <c r="L933" s="11"/>
      <c r="M933" s="11"/>
      <c r="N933" s="11"/>
      <c r="O933" s="11"/>
      <c r="P933" s="11"/>
    </row>
    <row r="934">
      <c r="H934" s="70"/>
      <c r="K934" s="11"/>
      <c r="L934" s="11"/>
      <c r="M934" s="11"/>
      <c r="N934" s="11"/>
      <c r="O934" s="11"/>
      <c r="P934" s="11"/>
    </row>
    <row r="935">
      <c r="H935" s="70"/>
      <c r="K935" s="11"/>
      <c r="L935" s="11"/>
      <c r="M935" s="11"/>
      <c r="N935" s="11"/>
      <c r="O935" s="11"/>
      <c r="P935" s="11"/>
    </row>
    <row r="936">
      <c r="H936" s="70"/>
      <c r="K936" s="11"/>
      <c r="L936" s="11"/>
      <c r="M936" s="11"/>
      <c r="N936" s="11"/>
      <c r="O936" s="11"/>
      <c r="P936" s="11"/>
    </row>
    <row r="937">
      <c r="H937" s="70"/>
      <c r="K937" s="11"/>
      <c r="L937" s="11"/>
      <c r="M937" s="11"/>
      <c r="N937" s="11"/>
      <c r="O937" s="11"/>
      <c r="P937" s="11"/>
    </row>
    <row r="938">
      <c r="H938" s="70"/>
      <c r="K938" s="11"/>
      <c r="L938" s="11"/>
      <c r="M938" s="11"/>
      <c r="N938" s="11"/>
      <c r="O938" s="11"/>
      <c r="P938" s="11"/>
    </row>
    <row r="939">
      <c r="H939" s="70"/>
      <c r="K939" s="11"/>
      <c r="L939" s="11"/>
      <c r="M939" s="11"/>
      <c r="N939" s="11"/>
      <c r="O939" s="11"/>
      <c r="P939" s="11"/>
    </row>
    <row r="940">
      <c r="H940" s="70"/>
      <c r="K940" s="11"/>
      <c r="L940" s="11"/>
      <c r="M940" s="11"/>
      <c r="N940" s="11"/>
      <c r="O940" s="11"/>
      <c r="P940" s="11"/>
    </row>
    <row r="941">
      <c r="H941" s="70"/>
      <c r="K941" s="11"/>
      <c r="L941" s="11"/>
      <c r="M941" s="11"/>
      <c r="N941" s="11"/>
      <c r="O941" s="11"/>
      <c r="P941" s="11"/>
    </row>
    <row r="942">
      <c r="H942" s="70"/>
      <c r="K942" s="11"/>
      <c r="L942" s="11"/>
      <c r="M942" s="11"/>
      <c r="N942" s="11"/>
      <c r="O942" s="11"/>
      <c r="P942" s="11"/>
    </row>
    <row r="943">
      <c r="H943" s="70"/>
      <c r="K943" s="11"/>
      <c r="L943" s="11"/>
      <c r="M943" s="11"/>
      <c r="N943" s="11"/>
      <c r="O943" s="11"/>
      <c r="P943" s="11"/>
    </row>
    <row r="944">
      <c r="H944" s="70"/>
      <c r="K944" s="11"/>
      <c r="L944" s="11"/>
      <c r="M944" s="11"/>
      <c r="N944" s="11"/>
      <c r="O944" s="11"/>
      <c r="P944" s="11"/>
    </row>
    <row r="945">
      <c r="H945" s="70"/>
      <c r="K945" s="11"/>
      <c r="L945" s="11"/>
      <c r="M945" s="11"/>
      <c r="N945" s="11"/>
      <c r="O945" s="11"/>
      <c r="P945" s="11"/>
    </row>
    <row r="946">
      <c r="H946" s="70"/>
      <c r="K946" s="11"/>
      <c r="L946" s="11"/>
      <c r="M946" s="11"/>
      <c r="N946" s="11"/>
      <c r="O946" s="11"/>
      <c r="P946" s="11"/>
    </row>
    <row r="947">
      <c r="H947" s="70"/>
      <c r="K947" s="11"/>
      <c r="L947" s="11"/>
      <c r="M947" s="11"/>
      <c r="N947" s="11"/>
      <c r="O947" s="11"/>
      <c r="P947" s="11"/>
    </row>
    <row r="948">
      <c r="H948" s="70"/>
      <c r="K948" s="11"/>
      <c r="L948" s="11"/>
      <c r="M948" s="11"/>
      <c r="N948" s="11"/>
      <c r="O948" s="11"/>
      <c r="P948" s="11"/>
    </row>
    <row r="949">
      <c r="H949" s="70"/>
      <c r="K949" s="11"/>
      <c r="L949" s="11"/>
      <c r="M949" s="11"/>
      <c r="N949" s="11"/>
      <c r="O949" s="11"/>
      <c r="P949" s="11"/>
    </row>
    <row r="950">
      <c r="H950" s="70"/>
      <c r="K950" s="11"/>
      <c r="L950" s="11"/>
      <c r="M950" s="11"/>
      <c r="N950" s="11"/>
      <c r="O950" s="11"/>
      <c r="P950" s="11"/>
    </row>
    <row r="951">
      <c r="H951" s="70"/>
      <c r="K951" s="11"/>
      <c r="L951" s="11"/>
      <c r="M951" s="11"/>
      <c r="N951" s="11"/>
      <c r="O951" s="11"/>
      <c r="P951" s="11"/>
    </row>
    <row r="952">
      <c r="H952" s="70"/>
      <c r="K952" s="11"/>
      <c r="L952" s="11"/>
      <c r="M952" s="11"/>
      <c r="N952" s="11"/>
      <c r="O952" s="11"/>
      <c r="P952" s="11"/>
    </row>
    <row r="953">
      <c r="H953" s="70"/>
      <c r="K953" s="11"/>
      <c r="L953" s="11"/>
      <c r="M953" s="11"/>
      <c r="N953" s="11"/>
      <c r="O953" s="11"/>
      <c r="P953" s="11"/>
    </row>
    <row r="954">
      <c r="H954" s="70"/>
      <c r="K954" s="11"/>
      <c r="L954" s="11"/>
      <c r="M954" s="11"/>
      <c r="N954" s="11"/>
      <c r="O954" s="11"/>
      <c r="P954" s="11"/>
    </row>
    <row r="955">
      <c r="H955" s="70"/>
      <c r="K955" s="11"/>
      <c r="L955" s="11"/>
      <c r="M955" s="11"/>
      <c r="N955" s="11"/>
      <c r="O955" s="11"/>
      <c r="P955" s="11"/>
    </row>
    <row r="956">
      <c r="H956" s="70"/>
      <c r="K956" s="11"/>
      <c r="L956" s="11"/>
      <c r="M956" s="11"/>
      <c r="N956" s="11"/>
      <c r="O956" s="11"/>
      <c r="P956" s="11"/>
    </row>
    <row r="957">
      <c r="H957" s="70"/>
      <c r="K957" s="11"/>
      <c r="L957" s="11"/>
      <c r="M957" s="11"/>
      <c r="N957" s="11"/>
      <c r="O957" s="11"/>
      <c r="P957" s="11"/>
    </row>
    <row r="958">
      <c r="H958" s="70"/>
      <c r="K958" s="11"/>
      <c r="L958" s="11"/>
      <c r="M958" s="11"/>
      <c r="N958" s="11"/>
      <c r="O958" s="11"/>
      <c r="P958" s="11"/>
    </row>
    <row r="959">
      <c r="H959" s="70"/>
      <c r="K959" s="11"/>
      <c r="L959" s="11"/>
      <c r="M959" s="11"/>
      <c r="N959" s="11"/>
      <c r="O959" s="11"/>
      <c r="P959" s="11"/>
    </row>
    <row r="960">
      <c r="H960" s="70"/>
      <c r="K960" s="11"/>
      <c r="L960" s="11"/>
      <c r="M960" s="11"/>
      <c r="N960" s="11"/>
      <c r="O960" s="11"/>
      <c r="P960" s="11"/>
    </row>
    <row r="961">
      <c r="H961" s="70"/>
      <c r="K961" s="11"/>
      <c r="L961" s="11"/>
      <c r="M961" s="11"/>
      <c r="N961" s="11"/>
      <c r="O961" s="11"/>
      <c r="P961" s="11"/>
    </row>
    <row r="962">
      <c r="H962" s="70"/>
      <c r="K962" s="11"/>
      <c r="L962" s="11"/>
      <c r="M962" s="11"/>
      <c r="N962" s="11"/>
      <c r="O962" s="11"/>
      <c r="P962" s="11"/>
    </row>
    <row r="963">
      <c r="H963" s="70"/>
      <c r="K963" s="11"/>
      <c r="L963" s="11"/>
      <c r="M963" s="11"/>
      <c r="N963" s="11"/>
      <c r="O963" s="11"/>
      <c r="P963" s="11"/>
    </row>
    <row r="964">
      <c r="H964" s="70"/>
      <c r="K964" s="11"/>
      <c r="L964" s="11"/>
      <c r="M964" s="11"/>
      <c r="N964" s="11"/>
      <c r="O964" s="11"/>
      <c r="P964" s="11"/>
    </row>
    <row r="965">
      <c r="H965" s="70"/>
      <c r="K965" s="11"/>
      <c r="L965" s="11"/>
      <c r="M965" s="11"/>
      <c r="N965" s="11"/>
      <c r="O965" s="11"/>
      <c r="P965" s="11"/>
    </row>
    <row r="966">
      <c r="H966" s="70"/>
      <c r="K966" s="11"/>
      <c r="L966" s="11"/>
      <c r="M966" s="11"/>
      <c r="N966" s="11"/>
      <c r="O966" s="11"/>
      <c r="P966" s="11"/>
    </row>
    <row r="967">
      <c r="H967" s="70"/>
      <c r="K967" s="11"/>
      <c r="L967" s="11"/>
      <c r="M967" s="11"/>
      <c r="N967" s="11"/>
      <c r="O967" s="11"/>
      <c r="P967" s="11"/>
    </row>
    <row r="968">
      <c r="H968" s="70"/>
      <c r="K968" s="11"/>
      <c r="L968" s="11"/>
      <c r="M968" s="11"/>
      <c r="N968" s="11"/>
      <c r="O968" s="11"/>
      <c r="P968" s="11"/>
    </row>
    <row r="969">
      <c r="H969" s="70"/>
      <c r="K969" s="11"/>
      <c r="L969" s="11"/>
      <c r="M969" s="11"/>
      <c r="N969" s="11"/>
      <c r="O969" s="11"/>
      <c r="P969" s="11"/>
    </row>
    <row r="970">
      <c r="H970" s="70"/>
      <c r="K970" s="11"/>
      <c r="L970" s="11"/>
      <c r="M970" s="11"/>
      <c r="N970" s="11"/>
      <c r="O970" s="11"/>
      <c r="P970" s="11"/>
    </row>
    <row r="971">
      <c r="H971" s="70"/>
      <c r="K971" s="11"/>
      <c r="L971" s="11"/>
      <c r="M971" s="11"/>
      <c r="N971" s="11"/>
      <c r="O971" s="11"/>
      <c r="P971" s="11"/>
    </row>
    <row r="972">
      <c r="H972" s="70"/>
      <c r="K972" s="11"/>
      <c r="L972" s="11"/>
      <c r="M972" s="11"/>
      <c r="N972" s="11"/>
      <c r="O972" s="11"/>
      <c r="P972" s="11"/>
    </row>
    <row r="973">
      <c r="H973" s="70"/>
      <c r="K973" s="11"/>
      <c r="L973" s="11"/>
      <c r="M973" s="11"/>
      <c r="N973" s="11"/>
      <c r="O973" s="11"/>
      <c r="P973" s="11"/>
    </row>
    <row r="974">
      <c r="H974" s="70"/>
      <c r="K974" s="11"/>
      <c r="L974" s="11"/>
      <c r="M974" s="11"/>
      <c r="N974" s="11"/>
      <c r="O974" s="11"/>
      <c r="P974" s="11"/>
    </row>
    <row r="975">
      <c r="H975" s="70"/>
      <c r="K975" s="11"/>
      <c r="L975" s="11"/>
      <c r="M975" s="11"/>
      <c r="N975" s="11"/>
      <c r="O975" s="11"/>
      <c r="P975" s="11"/>
    </row>
    <row r="976">
      <c r="H976" s="70"/>
      <c r="K976" s="11"/>
      <c r="L976" s="11"/>
      <c r="M976" s="11"/>
      <c r="N976" s="11"/>
      <c r="O976" s="11"/>
      <c r="P976" s="11"/>
    </row>
    <row r="977">
      <c r="H977" s="70"/>
      <c r="K977" s="11"/>
      <c r="L977" s="11"/>
      <c r="M977" s="11"/>
      <c r="N977" s="11"/>
      <c r="O977" s="11"/>
      <c r="P977" s="11"/>
    </row>
    <row r="978">
      <c r="H978" s="70"/>
      <c r="K978" s="11"/>
      <c r="L978" s="11"/>
      <c r="M978" s="11"/>
      <c r="N978" s="11"/>
      <c r="O978" s="11"/>
      <c r="P978" s="11"/>
    </row>
    <row r="979">
      <c r="H979" s="70"/>
      <c r="K979" s="11"/>
      <c r="L979" s="11"/>
      <c r="M979" s="11"/>
      <c r="N979" s="11"/>
      <c r="O979" s="11"/>
      <c r="P979" s="11"/>
    </row>
    <row r="980">
      <c r="H980" s="70"/>
      <c r="K980" s="11"/>
      <c r="L980" s="11"/>
      <c r="M980" s="11"/>
      <c r="N980" s="11"/>
      <c r="O980" s="11"/>
      <c r="P980" s="11"/>
    </row>
    <row r="981">
      <c r="H981" s="70"/>
      <c r="K981" s="11"/>
      <c r="L981" s="11"/>
      <c r="M981" s="11"/>
      <c r="N981" s="11"/>
      <c r="O981" s="11"/>
      <c r="P981" s="11"/>
    </row>
    <row r="982">
      <c r="H982" s="70"/>
      <c r="K982" s="11"/>
      <c r="L982" s="11"/>
      <c r="M982" s="11"/>
      <c r="N982" s="11"/>
      <c r="O982" s="11"/>
      <c r="P982" s="11"/>
    </row>
    <row r="983">
      <c r="H983" s="70"/>
      <c r="K983" s="11"/>
      <c r="L983" s="11"/>
      <c r="M983" s="11"/>
      <c r="N983" s="11"/>
      <c r="O983" s="11"/>
      <c r="P983" s="11"/>
    </row>
    <row r="984">
      <c r="H984" s="70"/>
      <c r="K984" s="11"/>
      <c r="L984" s="11"/>
      <c r="M984" s="11"/>
      <c r="N984" s="11"/>
      <c r="O984" s="11"/>
      <c r="P984" s="11"/>
    </row>
    <row r="985">
      <c r="H985" s="70"/>
      <c r="K985" s="11"/>
      <c r="L985" s="11"/>
      <c r="M985" s="11"/>
      <c r="N985" s="11"/>
      <c r="O985" s="11"/>
      <c r="P985" s="11"/>
    </row>
    <row r="986">
      <c r="H986" s="70"/>
      <c r="K986" s="11"/>
      <c r="L986" s="11"/>
      <c r="M986" s="11"/>
      <c r="N986" s="11"/>
      <c r="O986" s="11"/>
      <c r="P986" s="11"/>
    </row>
    <row r="987">
      <c r="H987" s="70"/>
      <c r="K987" s="11"/>
      <c r="L987" s="11"/>
      <c r="M987" s="11"/>
      <c r="N987" s="11"/>
      <c r="O987" s="11"/>
      <c r="P987" s="11"/>
    </row>
    <row r="988">
      <c r="H988" s="70"/>
      <c r="K988" s="11"/>
      <c r="L988" s="11"/>
      <c r="M988" s="11"/>
      <c r="N988" s="11"/>
      <c r="O988" s="11"/>
      <c r="P988" s="11"/>
    </row>
    <row r="989">
      <c r="H989" s="70"/>
      <c r="K989" s="11"/>
      <c r="L989" s="11"/>
      <c r="M989" s="11"/>
      <c r="N989" s="11"/>
      <c r="O989" s="11"/>
      <c r="P989" s="11"/>
    </row>
    <row r="990">
      <c r="H990" s="70"/>
      <c r="K990" s="11"/>
      <c r="L990" s="11"/>
      <c r="M990" s="11"/>
      <c r="N990" s="11"/>
      <c r="O990" s="11"/>
      <c r="P990" s="11"/>
    </row>
    <row r="991">
      <c r="H991" s="70"/>
      <c r="K991" s="11"/>
      <c r="L991" s="11"/>
      <c r="M991" s="11"/>
      <c r="N991" s="11"/>
      <c r="O991" s="11"/>
      <c r="P991" s="11"/>
    </row>
    <row r="992">
      <c r="H992" s="70"/>
      <c r="K992" s="11"/>
      <c r="L992" s="11"/>
      <c r="M992" s="11"/>
      <c r="N992" s="11"/>
      <c r="O992" s="11"/>
      <c r="P992" s="11"/>
    </row>
    <row r="993">
      <c r="H993" s="70"/>
      <c r="K993" s="11"/>
      <c r="L993" s="11"/>
      <c r="M993" s="11"/>
      <c r="N993" s="11"/>
      <c r="O993" s="11"/>
      <c r="P993" s="11"/>
    </row>
    <row r="994">
      <c r="H994" s="70"/>
      <c r="K994" s="11"/>
      <c r="L994" s="11"/>
      <c r="M994" s="11"/>
      <c r="N994" s="11"/>
      <c r="O994" s="11"/>
      <c r="P994" s="11"/>
    </row>
    <row r="995">
      <c r="H995" s="70"/>
      <c r="K995" s="11"/>
      <c r="L995" s="11"/>
      <c r="M995" s="11"/>
      <c r="N995" s="11"/>
      <c r="O995" s="11"/>
      <c r="P995" s="11"/>
    </row>
    <row r="996">
      <c r="H996" s="70"/>
      <c r="K996" s="11"/>
      <c r="L996" s="11"/>
      <c r="M996" s="11"/>
      <c r="N996" s="11"/>
      <c r="O996" s="11"/>
      <c r="P996" s="11"/>
    </row>
    <row r="997">
      <c r="H997" s="70"/>
      <c r="K997" s="11"/>
      <c r="L997" s="11"/>
      <c r="M997" s="11"/>
      <c r="N997" s="11"/>
      <c r="O997" s="11"/>
      <c r="P997" s="11"/>
    </row>
    <row r="998">
      <c r="H998" s="70"/>
      <c r="K998" s="11"/>
      <c r="L998" s="11"/>
      <c r="M998" s="11"/>
      <c r="N998" s="11"/>
      <c r="O998" s="11"/>
      <c r="P998" s="11"/>
    </row>
    <row r="999">
      <c r="H999" s="70"/>
      <c r="K999" s="11"/>
      <c r="L999" s="11"/>
      <c r="M999" s="11"/>
      <c r="N999" s="11"/>
      <c r="O999" s="11"/>
      <c r="P999" s="11"/>
    </row>
    <row r="1000">
      <c r="H1000" s="70"/>
      <c r="K1000" s="11"/>
      <c r="L1000" s="11"/>
      <c r="M1000" s="11"/>
      <c r="N1000" s="11"/>
      <c r="O1000" s="11"/>
      <c r="P1000" s="1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5.63"/>
    <col customWidth="1" min="3" max="3" width="24.5"/>
    <col customWidth="1" min="4" max="4" width="33.25"/>
    <col customWidth="1" min="5" max="5" width="11.5"/>
    <col customWidth="1" min="6" max="6" width="12.25"/>
    <col customWidth="1" min="7" max="7" width="12.0"/>
    <col customWidth="1" min="8" max="8" width="14.13"/>
    <col customWidth="1" min="9" max="9" width="10.5"/>
    <col customWidth="1" min="10" max="10" width="7.63"/>
    <col customWidth="1" min="11" max="27" width="19.25"/>
  </cols>
  <sheetData>
    <row r="1">
      <c r="A1" s="66" t="s">
        <v>7148</v>
      </c>
      <c r="B1" s="66" t="s">
        <v>7147</v>
      </c>
      <c r="C1" s="76" t="s">
        <v>12973</v>
      </c>
      <c r="D1" s="76" t="s">
        <v>12972</v>
      </c>
      <c r="E1" s="77" t="s">
        <v>13018</v>
      </c>
      <c r="F1" s="77" t="s">
        <v>13019</v>
      </c>
      <c r="G1" s="77" t="s">
        <v>13020</v>
      </c>
      <c r="H1" s="77" t="s">
        <v>13021</v>
      </c>
      <c r="I1" s="78" t="s">
        <v>13022</v>
      </c>
      <c r="J1" s="41" t="s">
        <v>13023</v>
      </c>
    </row>
    <row r="2">
      <c r="A2" s="10" t="s">
        <v>7174</v>
      </c>
      <c r="B2" s="10" t="s">
        <v>7180</v>
      </c>
      <c r="C2" s="79">
        <v>460.6764</v>
      </c>
      <c r="D2" s="79">
        <v>320.032</v>
      </c>
      <c r="E2" s="79">
        <f>countifs('Supply Chain'!D:D,A2,'Supply Chain'!B:B,B2,'Supply Chain'!J:J,2025,'Supply Chain'!K:K,"Y")/countifs('Supply Chain'!D:D,A2,'Supply Chain'!B:B,B2,'Supply Chain'!J:J,2025)</f>
        <v>0.46</v>
      </c>
      <c r="F2" s="79">
        <f t="shared" ref="F2:F8" si="1">100*(max($C$2:$C$8)-C2)/(max($C$2:$C$8)-min($C$2:$C$8))</f>
        <v>11.46594575</v>
      </c>
      <c r="G2" s="79">
        <f t="shared" ref="G2:G8" si="2">100*(max($D$2:$D$8)-D2)/(max($D$2:$D$8)-min($D$2:$D$8))</f>
        <v>34.18553233</v>
      </c>
      <c r="H2" s="79">
        <f t="shared" ref="H2:H8" si="3">100*(max($E$2:$E$8)-E2)/(max($E$2:$E$8)-min($E$2:$E$8))</f>
        <v>39.71039604</v>
      </c>
      <c r="I2" s="80">
        <f t="shared" ref="I2:I50" si="4">0.4*F2+0.4*G2+0.2*H2</f>
        <v>26.20267044</v>
      </c>
      <c r="J2" s="10">
        <f>IFERROR(__xludf.DUMMYFUNCTION("RANK.EQ(I2,filter(I:I,A:A=A2))"),7.0)</f>
        <v>7</v>
      </c>
    </row>
    <row r="3">
      <c r="A3" s="10" t="s">
        <v>7174</v>
      </c>
      <c r="B3" s="10" t="s">
        <v>7172</v>
      </c>
      <c r="C3" s="79">
        <v>440.3217307692309</v>
      </c>
      <c r="D3" s="79">
        <v>336.2307692307693</v>
      </c>
      <c r="E3" s="79">
        <f>countifs('Supply Chain'!D:D,A3,'Supply Chain'!B:B,B3,'Supply Chain'!J:J,2025,'Supply Chain'!K:K,"Y")/countifs('Supply Chain'!D:D,A3,'Supply Chain'!B:B,B3,'Supply Chain'!J:J,2025)</f>
        <v>0.5192307692</v>
      </c>
      <c r="F3" s="79">
        <f t="shared" si="1"/>
        <v>97.33175919</v>
      </c>
      <c r="G3" s="79">
        <f t="shared" si="2"/>
        <v>0</v>
      </c>
      <c r="H3" s="79">
        <f t="shared" si="3"/>
        <v>8.856150038</v>
      </c>
      <c r="I3" s="80">
        <f t="shared" si="4"/>
        <v>40.70393369</v>
      </c>
      <c r="J3" s="10">
        <f>IFERROR(__xludf.DUMMYFUNCTION("RANK.EQ(I3,filter(I:I,A:A=A3))"),5.0)</f>
        <v>5</v>
      </c>
    </row>
    <row r="4">
      <c r="A4" s="10" t="s">
        <v>7174</v>
      </c>
      <c r="B4" s="10" t="s">
        <v>7160</v>
      </c>
      <c r="C4" s="79">
        <v>452.5490163934426</v>
      </c>
      <c r="D4" s="79">
        <v>304.3885245901639</v>
      </c>
      <c r="E4" s="79">
        <f>countifs('Supply Chain'!D:D,A4,'Supply Chain'!B:B,B4,'Supply Chain'!J:J,2025,'Supply Chain'!K:K,"Y")/countifs('Supply Chain'!D:D,A4,'Supply Chain'!B:B,B4,'Supply Chain'!J:J,2025)</f>
        <v>0.4918032787</v>
      </c>
      <c r="F4" s="79">
        <f t="shared" si="1"/>
        <v>45.75117027</v>
      </c>
      <c r="G4" s="79">
        <f t="shared" si="2"/>
        <v>67.19918459</v>
      </c>
      <c r="H4" s="79">
        <f t="shared" si="3"/>
        <v>23.14356436</v>
      </c>
      <c r="I4" s="80">
        <f t="shared" si="4"/>
        <v>49.80885481</v>
      </c>
      <c r="J4" s="10">
        <f>IFERROR(__xludf.DUMMYFUNCTION("RANK.EQ(I4,filter(I:I,A:A=A4))"),4.0)</f>
        <v>4</v>
      </c>
    </row>
    <row r="5">
      <c r="A5" s="10" t="s">
        <v>7174</v>
      </c>
      <c r="B5" s="10" t="s">
        <v>7202</v>
      </c>
      <c r="C5" s="79">
        <v>445.4613235294117</v>
      </c>
      <c r="D5" s="79">
        <v>315.14264705882357</v>
      </c>
      <c r="E5" s="79">
        <f>countifs('Supply Chain'!D:D,A5,'Supply Chain'!B:B,B5,'Supply Chain'!J:J,2025,'Supply Chain'!K:K,"Y")/countifs('Supply Chain'!D:D,A5,'Supply Chain'!B:B,B5,'Supply Chain'!J:J,2025)</f>
        <v>0.3823529412</v>
      </c>
      <c r="F5" s="79">
        <f t="shared" si="1"/>
        <v>75.65047771</v>
      </c>
      <c r="G5" s="79">
        <f t="shared" si="2"/>
        <v>44.50391706</v>
      </c>
      <c r="H5" s="79">
        <f t="shared" si="3"/>
        <v>80.15797903</v>
      </c>
      <c r="I5" s="80">
        <f t="shared" si="4"/>
        <v>64.09335371</v>
      </c>
      <c r="J5" s="10">
        <f>IFERROR(__xludf.DUMMYFUNCTION("RANK.EQ(I5,filter(I:I,A:A=A5))"),1.0)</f>
        <v>1</v>
      </c>
    </row>
    <row r="6">
      <c r="A6" s="10" t="s">
        <v>7174</v>
      </c>
      <c r="B6" s="10" t="s">
        <v>7166</v>
      </c>
      <c r="C6" s="79">
        <v>439.68921875</v>
      </c>
      <c r="D6" s="79">
        <v>328.12968750000005</v>
      </c>
      <c r="E6" s="79">
        <f>countifs('Supply Chain'!D:D,A6,'Supply Chain'!B:B,B6,'Supply Chain'!J:J,2025,'Supply Chain'!K:K,"Y")/countifs('Supply Chain'!D:D,A6,'Supply Chain'!B:B,B6,'Supply Chain'!J:J,2025)</f>
        <v>0.40625</v>
      </c>
      <c r="F6" s="79">
        <f t="shared" si="1"/>
        <v>100</v>
      </c>
      <c r="G6" s="79">
        <f t="shared" si="2"/>
        <v>17.09634772</v>
      </c>
      <c r="H6" s="79">
        <f t="shared" si="3"/>
        <v>67.70962252</v>
      </c>
      <c r="I6" s="80">
        <f t="shared" si="4"/>
        <v>60.38046359</v>
      </c>
      <c r="J6" s="10">
        <f>IFERROR(__xludf.DUMMYFUNCTION("RANK.EQ(I6,filter(I:I,A:A=A6))"),2.0)</f>
        <v>2</v>
      </c>
    </row>
    <row r="7">
      <c r="A7" s="10" t="s">
        <v>7174</v>
      </c>
      <c r="B7" s="10" t="s">
        <v>7176</v>
      </c>
      <c r="C7" s="79">
        <v>463.39442622950827</v>
      </c>
      <c r="D7" s="79">
        <v>288.8459016393442</v>
      </c>
      <c r="E7" s="79">
        <f>countifs('Supply Chain'!D:D,A7,'Supply Chain'!B:B,B7,'Supply Chain'!J:J,2025,'Supply Chain'!K:K,"Y")/countifs('Supply Chain'!D:D,A7,'Supply Chain'!B:B,B7,'Supply Chain'!J:J,2025)</f>
        <v>0.3442622951</v>
      </c>
      <c r="F7" s="79">
        <f t="shared" si="1"/>
        <v>0</v>
      </c>
      <c r="G7" s="79">
        <f t="shared" si="2"/>
        <v>100</v>
      </c>
      <c r="H7" s="79">
        <f t="shared" si="3"/>
        <v>100</v>
      </c>
      <c r="I7" s="80">
        <f t="shared" si="4"/>
        <v>60</v>
      </c>
      <c r="J7" s="10">
        <f>IFERROR(__xludf.DUMMYFUNCTION("RANK.EQ(I7,filter(I:I,A:A=A7))"),3.0)</f>
        <v>3</v>
      </c>
    </row>
    <row r="8">
      <c r="A8" s="10" t="s">
        <v>7174</v>
      </c>
      <c r="B8" s="10" t="s">
        <v>7206</v>
      </c>
      <c r="C8" s="79">
        <v>454.82623188405785</v>
      </c>
      <c r="D8" s="79">
        <v>309.27681159420285</v>
      </c>
      <c r="E8" s="79">
        <f>countifs('Supply Chain'!D:D,A8,'Supply Chain'!B:B,B8,'Supply Chain'!J:J,2025,'Supply Chain'!K:K,"Y")/countifs('Supply Chain'!D:D,A8,'Supply Chain'!B:B,B8,'Supply Chain'!J:J,2025)</f>
        <v>0.5362318841</v>
      </c>
      <c r="F8" s="79">
        <f t="shared" si="1"/>
        <v>36.14477685</v>
      </c>
      <c r="G8" s="79">
        <f t="shared" si="2"/>
        <v>56.88304939</v>
      </c>
      <c r="H8" s="79">
        <f t="shared" si="3"/>
        <v>0</v>
      </c>
      <c r="I8" s="80">
        <f t="shared" si="4"/>
        <v>37.2111305</v>
      </c>
      <c r="J8" s="10">
        <f>IFERROR(__xludf.DUMMYFUNCTION("RANK.EQ(I8,filter(I:I,A:A=A8))"),6.0)</f>
        <v>6</v>
      </c>
    </row>
    <row r="9">
      <c r="A9" s="10" t="s">
        <v>7188</v>
      </c>
      <c r="B9" s="10" t="s">
        <v>7180</v>
      </c>
      <c r="C9" s="79">
        <v>448.1788</v>
      </c>
      <c r="D9" s="79">
        <v>300.3039999999999</v>
      </c>
      <c r="E9" s="79">
        <f>countifs('Supply Chain'!D:D,A9,'Supply Chain'!B:B,B9,'Supply Chain'!J:J,2025,'Supply Chain'!K:K,"Y")/countifs('Supply Chain'!D:D,A9,'Supply Chain'!B:B,B9,'Supply Chain'!J:J,2025)</f>
        <v>0.4666666667</v>
      </c>
      <c r="F9" s="79">
        <f t="shared" ref="F9:F15" si="5">100*(max($C$9:$C$15)-C9)/(max($C$9:$C$15)-min($C$9:$C$15))</f>
        <v>45.23334499</v>
      </c>
      <c r="G9" s="79">
        <f t="shared" ref="G9:G15" si="6">100*(max($D$9:$D$15)-D9)/(max($D$9:$D$15)-min($D$9:$D$15))</f>
        <v>72.26969674</v>
      </c>
      <c r="H9" s="79">
        <f t="shared" ref="H9:H15" si="7">100*(max($E$9:$E$15)-E9)/(max($E$9:$E$15)-min($E$9:$E$15))</f>
        <v>63.48503485</v>
      </c>
      <c r="I9" s="80">
        <f t="shared" si="4"/>
        <v>59.69822366</v>
      </c>
      <c r="J9" s="10">
        <f>IFERROR(__xludf.DUMMYFUNCTION("RANK.EQ(I9,filter(I:I,A:A=A9))"),3.0)</f>
        <v>3</v>
      </c>
    </row>
    <row r="10">
      <c r="A10" s="10" t="s">
        <v>7188</v>
      </c>
      <c r="B10" s="10" t="s">
        <v>7172</v>
      </c>
      <c r="C10" s="79">
        <v>447.59150943396236</v>
      </c>
      <c r="D10" s="79">
        <v>319.6226415094339</v>
      </c>
      <c r="E10" s="79">
        <f>countifs('Supply Chain'!D:D,A10,'Supply Chain'!B:B,B10,'Supply Chain'!J:J,2025,'Supply Chain'!K:K,"Y")/countifs('Supply Chain'!D:D,A10,'Supply Chain'!B:B,B10,'Supply Chain'!J:J,2025)</f>
        <v>0.4528301887</v>
      </c>
      <c r="F10" s="79">
        <f t="shared" si="5"/>
        <v>46.62903652</v>
      </c>
      <c r="G10" s="79">
        <f t="shared" si="6"/>
        <v>30.78836213</v>
      </c>
      <c r="H10" s="79">
        <f t="shared" si="7"/>
        <v>68.57202534</v>
      </c>
      <c r="I10" s="80">
        <f t="shared" si="4"/>
        <v>44.68136453</v>
      </c>
      <c r="J10" s="10">
        <f>IFERROR(__xludf.DUMMYFUNCTION("RANK.EQ(I10,filter(I:I,A:A=A10))"),6.0)</f>
        <v>6</v>
      </c>
    </row>
    <row r="11">
      <c r="A11" s="10" t="s">
        <v>7188</v>
      </c>
      <c r="B11" s="10" t="s">
        <v>7160</v>
      </c>
      <c r="C11" s="79">
        <v>435.64734693877546</v>
      </c>
      <c r="D11" s="79">
        <v>289.10408163265305</v>
      </c>
      <c r="E11" s="79">
        <f>countifs('Supply Chain'!D:D,A11,'Supply Chain'!B:B,B11,'Supply Chain'!J:J,2025,'Supply Chain'!K:K,"Y")/countifs('Supply Chain'!D:D,A11,'Supply Chain'!B:B,B11,'Supply Chain'!J:J,2025)</f>
        <v>0.3673469388</v>
      </c>
      <c r="F11" s="79">
        <f t="shared" si="5"/>
        <v>75.01424728</v>
      </c>
      <c r="G11" s="79">
        <f t="shared" si="6"/>
        <v>96.31836296</v>
      </c>
      <c r="H11" s="79">
        <f t="shared" si="7"/>
        <v>100</v>
      </c>
      <c r="I11" s="80">
        <f t="shared" si="4"/>
        <v>88.5330441</v>
      </c>
      <c r="J11" s="10">
        <f>IFERROR(__xludf.DUMMYFUNCTION("RANK.EQ(I11,filter(I:I,A:A=A11))"),1.0)</f>
        <v>1</v>
      </c>
    </row>
    <row r="12">
      <c r="A12" s="10" t="s">
        <v>7188</v>
      </c>
      <c r="B12" s="10" t="s">
        <v>7202</v>
      </c>
      <c r="C12" s="79">
        <v>447.1883018867925</v>
      </c>
      <c r="D12" s="79">
        <v>311.89056603773577</v>
      </c>
      <c r="E12" s="79">
        <f>countifs('Supply Chain'!D:D,A12,'Supply Chain'!B:B,B12,'Supply Chain'!J:J,2025,'Supply Chain'!K:K,"Y")/countifs('Supply Chain'!D:D,A12,'Supply Chain'!B:B,B12,'Supply Chain'!J:J,2025)</f>
        <v>0.4528301887</v>
      </c>
      <c r="F12" s="79">
        <f t="shared" si="5"/>
        <v>47.58725617</v>
      </c>
      <c r="G12" s="79">
        <f t="shared" si="6"/>
        <v>47.39081369</v>
      </c>
      <c r="H12" s="79">
        <f t="shared" si="7"/>
        <v>68.57202534</v>
      </c>
      <c r="I12" s="80">
        <f t="shared" si="4"/>
        <v>51.70563301</v>
      </c>
      <c r="J12" s="10">
        <f>IFERROR(__xludf.DUMMYFUNCTION("RANK.EQ(I12,filter(I:I,A:A=A12))"),4.0)</f>
        <v>4</v>
      </c>
    </row>
    <row r="13">
      <c r="A13" s="10" t="s">
        <v>7188</v>
      </c>
      <c r="B13" s="10" t="s">
        <v>7166</v>
      </c>
      <c r="C13" s="79">
        <v>455.7692982456139</v>
      </c>
      <c r="D13" s="79">
        <v>287.38947368421066</v>
      </c>
      <c r="E13" s="79">
        <f>countifs('Supply Chain'!D:D,A13,'Supply Chain'!B:B,B13,'Supply Chain'!J:J,2025,'Supply Chain'!K:K,"Y")/countifs('Supply Chain'!D:D,A13,'Supply Chain'!B:B,B13,'Supply Chain'!J:J,2025)</f>
        <v>0.5087719298</v>
      </c>
      <c r="F13" s="79">
        <f t="shared" si="5"/>
        <v>27.194584</v>
      </c>
      <c r="G13" s="79">
        <f t="shared" si="6"/>
        <v>100</v>
      </c>
      <c r="H13" s="79">
        <f t="shared" si="7"/>
        <v>48.00500637</v>
      </c>
      <c r="I13" s="80">
        <f t="shared" si="4"/>
        <v>60.47883487</v>
      </c>
      <c r="J13" s="10">
        <f>IFERROR(__xludf.DUMMYFUNCTION("RANK.EQ(I13,filter(I:I,A:A=A13))"),2.0)</f>
        <v>2</v>
      </c>
    </row>
    <row r="14">
      <c r="A14" s="10" t="s">
        <v>7188</v>
      </c>
      <c r="B14" s="10" t="s">
        <v>7176</v>
      </c>
      <c r="C14" s="79">
        <v>425.13363636363624</v>
      </c>
      <c r="D14" s="79">
        <v>333.9613636363636</v>
      </c>
      <c r="E14" s="79">
        <f>countifs('Supply Chain'!D:D,A14,'Supply Chain'!B:B,B14,'Supply Chain'!J:J,2025,'Supply Chain'!K:K,"Y")/countifs('Supply Chain'!D:D,A14,'Supply Chain'!B:B,B14,'Supply Chain'!J:J,2025)</f>
        <v>0.5227272727</v>
      </c>
      <c r="F14" s="79">
        <f t="shared" si="5"/>
        <v>100</v>
      </c>
      <c r="G14" s="79">
        <f t="shared" si="6"/>
        <v>0</v>
      </c>
      <c r="H14" s="79">
        <f t="shared" si="7"/>
        <v>42.87431511</v>
      </c>
      <c r="I14" s="80">
        <f t="shared" si="4"/>
        <v>48.57486302</v>
      </c>
      <c r="J14" s="10">
        <f>IFERROR(__xludf.DUMMYFUNCTION("RANK.EQ(I14,filter(I:I,A:A=A14))"),5.0)</f>
        <v>5</v>
      </c>
    </row>
    <row r="15">
      <c r="A15" s="10" t="s">
        <v>7188</v>
      </c>
      <c r="B15" s="10" t="s">
        <v>7206</v>
      </c>
      <c r="C15" s="79">
        <v>467.21245901639327</v>
      </c>
      <c r="D15" s="79">
        <v>298.8540983606559</v>
      </c>
      <c r="E15" s="79">
        <f>countifs('Supply Chain'!D:D,A15,'Supply Chain'!B:B,B15,'Supply Chain'!J:J,2025,'Supply Chain'!K:K,"Y")/countifs('Supply Chain'!D:D,A15,'Supply Chain'!B:B,B15,'Supply Chain'!J:J,2025)</f>
        <v>0.6393442623</v>
      </c>
      <c r="F15" s="79">
        <f t="shared" si="5"/>
        <v>0</v>
      </c>
      <c r="G15" s="79">
        <f t="shared" si="6"/>
        <v>75.38295163</v>
      </c>
      <c r="H15" s="79">
        <f t="shared" si="7"/>
        <v>0</v>
      </c>
      <c r="I15" s="80">
        <f t="shared" si="4"/>
        <v>30.15318065</v>
      </c>
      <c r="J15" s="10">
        <f>IFERROR(__xludf.DUMMYFUNCTION("RANK.EQ(I15,filter(I:I,A:A=A15))"),7.0)</f>
        <v>7</v>
      </c>
    </row>
    <row r="16">
      <c r="A16" s="10" t="s">
        <v>7198</v>
      </c>
      <c r="B16" s="10" t="s">
        <v>7180</v>
      </c>
      <c r="C16" s="79">
        <v>438.16384615384624</v>
      </c>
      <c r="D16" s="79">
        <v>332.1461538461539</v>
      </c>
      <c r="E16" s="79">
        <f>countifs('Supply Chain'!D:D,A16,'Supply Chain'!B:B,B16,'Supply Chain'!J:J,2025,'Supply Chain'!K:K,"Y")/countifs('Supply Chain'!D:D,A16,'Supply Chain'!B:B,B16,'Supply Chain'!J:J,2025)</f>
        <v>0.4615384615</v>
      </c>
      <c r="F16" s="79">
        <f t="shared" ref="F16:F22" si="8">100*(max($C$16:$C$22)-C16)/(max($C$16:$C$22)-min($C$16:$C$22))</f>
        <v>87.765648</v>
      </c>
      <c r="G16" s="79">
        <f t="shared" ref="G16:G22" si="9">100*(max($D$16:$D$22)-D16)/(max($D$16:$D$22)-min($D$16:$D$22))</f>
        <v>0</v>
      </c>
      <c r="H16" s="79">
        <f t="shared" ref="H16:H22" si="10">100*(max($E$16:$E$22)-E16)/(max($E$16:$E$22)-min($E$16:$E$22))</f>
        <v>60.4260355</v>
      </c>
      <c r="I16" s="80">
        <f t="shared" si="4"/>
        <v>47.1914663</v>
      </c>
      <c r="J16" s="10">
        <f>IFERROR(__xludf.DUMMYFUNCTION("RANK.EQ(I16,filter(I:I,A:A=A16))"),6.0)</f>
        <v>6</v>
      </c>
    </row>
    <row r="17">
      <c r="A17" s="10" t="s">
        <v>7198</v>
      </c>
      <c r="B17" s="10" t="s">
        <v>7172</v>
      </c>
      <c r="C17" s="79">
        <v>440.74942028985504</v>
      </c>
      <c r="D17" s="79">
        <v>328.7478260869565</v>
      </c>
      <c r="E17" s="79">
        <f>countifs('Supply Chain'!D:D,A17,'Supply Chain'!B:B,B17,'Supply Chain'!J:J,2025,'Supply Chain'!K:K,"Y")/countifs('Supply Chain'!D:D,A17,'Supply Chain'!B:B,B17,'Supply Chain'!J:J,2025)</f>
        <v>0.3768115942</v>
      </c>
      <c r="F17" s="79">
        <f t="shared" si="8"/>
        <v>80.54201391</v>
      </c>
      <c r="G17" s="79">
        <f t="shared" si="9"/>
        <v>5.720720087</v>
      </c>
      <c r="H17" s="79">
        <f t="shared" si="10"/>
        <v>100</v>
      </c>
      <c r="I17" s="80">
        <f t="shared" si="4"/>
        <v>54.5050936</v>
      </c>
      <c r="J17" s="10">
        <f>IFERROR(__xludf.DUMMYFUNCTION("RANK.EQ(I17,filter(I:I,A:A=A17))"),3.0)</f>
        <v>3</v>
      </c>
    </row>
    <row r="18">
      <c r="A18" s="10" t="s">
        <v>7198</v>
      </c>
      <c r="B18" s="10" t="s">
        <v>7160</v>
      </c>
      <c r="C18" s="79">
        <v>433.89846153846156</v>
      </c>
      <c r="D18" s="79">
        <v>272.7423076923077</v>
      </c>
      <c r="E18" s="79">
        <f>countifs('Supply Chain'!D:D,A18,'Supply Chain'!B:B,B18,'Supply Chain'!J:J,2025,'Supply Chain'!K:K,"Y")/countifs('Supply Chain'!D:D,A18,'Supply Chain'!B:B,B18,'Supply Chain'!J:J,2025)</f>
        <v>0.4807692308</v>
      </c>
      <c r="F18" s="79">
        <f t="shared" si="8"/>
        <v>99.68237369</v>
      </c>
      <c r="G18" s="79">
        <f t="shared" si="9"/>
        <v>100</v>
      </c>
      <c r="H18" s="79">
        <f t="shared" si="10"/>
        <v>51.44378698</v>
      </c>
      <c r="I18" s="80">
        <f t="shared" si="4"/>
        <v>90.16170687</v>
      </c>
      <c r="J18" s="10">
        <f>IFERROR(__xludf.DUMMYFUNCTION("RANK.EQ(I18,filter(I:I,A:A=A18))"),1.0)</f>
        <v>1</v>
      </c>
    </row>
    <row r="19">
      <c r="A19" s="10" t="s">
        <v>7198</v>
      </c>
      <c r="B19" s="10" t="s">
        <v>7202</v>
      </c>
      <c r="C19" s="79">
        <v>457.0566153846153</v>
      </c>
      <c r="D19" s="79">
        <v>292.39384615384614</v>
      </c>
      <c r="E19" s="79">
        <f>countifs('Supply Chain'!D:D,A19,'Supply Chain'!B:B,B19,'Supply Chain'!J:J,2025,'Supply Chain'!K:K,"Y")/countifs('Supply Chain'!D:D,A19,'Supply Chain'!B:B,B19,'Supply Chain'!J:J,2025)</f>
        <v>0.4923076923</v>
      </c>
      <c r="F19" s="79">
        <f t="shared" si="8"/>
        <v>34.98261232</v>
      </c>
      <c r="G19" s="79">
        <f t="shared" si="9"/>
        <v>66.91874393</v>
      </c>
      <c r="H19" s="79">
        <f t="shared" si="10"/>
        <v>46.05443787</v>
      </c>
      <c r="I19" s="80">
        <f t="shared" si="4"/>
        <v>49.97143007</v>
      </c>
      <c r="J19" s="10">
        <f>IFERROR(__xludf.DUMMYFUNCTION("RANK.EQ(I19,filter(I:I,A:A=A19))"),5.0)</f>
        <v>5</v>
      </c>
    </row>
    <row r="20">
      <c r="A20" s="10" t="s">
        <v>7198</v>
      </c>
      <c r="B20" s="10" t="s">
        <v>7166</v>
      </c>
      <c r="C20" s="79">
        <v>442.96548387096783</v>
      </c>
      <c r="D20" s="79">
        <v>291.6241935483871</v>
      </c>
      <c r="E20" s="79">
        <f>countifs('Supply Chain'!D:D,A20,'Supply Chain'!B:B,B20,'Supply Chain'!J:J,2025,'Supply Chain'!K:K,"Y")/countifs('Supply Chain'!D:D,A20,'Supply Chain'!B:B,B20,'Supply Chain'!J:J,2025)</f>
        <v>0.4838709677</v>
      </c>
      <c r="F20" s="79">
        <f t="shared" si="8"/>
        <v>74.35072657</v>
      </c>
      <c r="G20" s="79">
        <f t="shared" si="9"/>
        <v>68.2143715</v>
      </c>
      <c r="H20" s="79">
        <f t="shared" si="10"/>
        <v>49.99503722</v>
      </c>
      <c r="I20" s="80">
        <f t="shared" si="4"/>
        <v>67.02504667</v>
      </c>
      <c r="J20" s="10">
        <f>IFERROR(__xludf.DUMMYFUNCTION("RANK.EQ(I20,filter(I:I,A:A=A20))"),2.0)</f>
        <v>2</v>
      </c>
    </row>
    <row r="21">
      <c r="A21" s="10" t="s">
        <v>7198</v>
      </c>
      <c r="B21" s="10" t="s">
        <v>7176</v>
      </c>
      <c r="C21" s="79">
        <v>469.5780327868852</v>
      </c>
      <c r="D21" s="79">
        <v>296.97049180327866</v>
      </c>
      <c r="E21" s="79">
        <f>countifs('Supply Chain'!D:D,A21,'Supply Chain'!B:B,B21,'Supply Chain'!J:J,2025,'Supply Chain'!K:K,"Y")/countifs('Supply Chain'!D:D,A21,'Supply Chain'!B:B,B21,'Supply Chain'!J:J,2025)</f>
        <v>0.4918032787</v>
      </c>
      <c r="F21" s="79">
        <f t="shared" si="8"/>
        <v>0</v>
      </c>
      <c r="G21" s="79">
        <f t="shared" si="9"/>
        <v>59.21445213</v>
      </c>
      <c r="H21" s="79">
        <f t="shared" si="10"/>
        <v>46.29003783</v>
      </c>
      <c r="I21" s="80">
        <f t="shared" si="4"/>
        <v>32.94378842</v>
      </c>
      <c r="J21" s="10">
        <f>IFERROR(__xludf.DUMMYFUNCTION("RANK.EQ(I21,filter(I:I,A:A=A21))"),7.0)</f>
        <v>7</v>
      </c>
    </row>
    <row r="22">
      <c r="A22" s="10" t="s">
        <v>7198</v>
      </c>
      <c r="B22" s="10" t="s">
        <v>7206</v>
      </c>
      <c r="C22" s="79">
        <v>433.7847727272728</v>
      </c>
      <c r="D22" s="79">
        <v>315.8681818181818</v>
      </c>
      <c r="E22" s="79">
        <f>countifs('Supply Chain'!D:D,A22,'Supply Chain'!B:B,B22,'Supply Chain'!J:J,2025,'Supply Chain'!K:K,"Y")/countifs('Supply Chain'!D:D,A22,'Supply Chain'!B:B,B22,'Supply Chain'!J:J,2025)</f>
        <v>0.5909090909</v>
      </c>
      <c r="F22" s="79">
        <f t="shared" si="8"/>
        <v>100</v>
      </c>
      <c r="G22" s="79">
        <f t="shared" si="9"/>
        <v>27.40221902</v>
      </c>
      <c r="H22" s="79">
        <f t="shared" si="10"/>
        <v>0</v>
      </c>
      <c r="I22" s="80">
        <f t="shared" si="4"/>
        <v>50.96088761</v>
      </c>
      <c r="J22" s="10">
        <f>IFERROR(__xludf.DUMMYFUNCTION("RANK.EQ(I22,filter(I:I,A:A=A22))"),4.0)</f>
        <v>4</v>
      </c>
    </row>
    <row r="23">
      <c r="A23" s="10" t="s">
        <v>7168</v>
      </c>
      <c r="B23" s="10" t="s">
        <v>7180</v>
      </c>
      <c r="C23" s="79">
        <v>454.16553846153846</v>
      </c>
      <c r="D23" s="79">
        <v>299.5153846153846</v>
      </c>
      <c r="E23" s="79">
        <f>countifs('Supply Chain'!D:D,A23,'Supply Chain'!B:B,B23,'Supply Chain'!J:J,2025,'Supply Chain'!K:K,"Y")/countifs('Supply Chain'!D:D,A23,'Supply Chain'!B:B,B23,'Supply Chain'!J:J,2025)</f>
        <v>0.5538461538</v>
      </c>
      <c r="F23" s="79">
        <f t="shared" ref="F23:F29" si="11">100*(max($C$23:$C$29)-C23)/(max($C$23:$C$29)-min($C$23:$C$29))</f>
        <v>0</v>
      </c>
      <c r="G23" s="79">
        <f t="shared" ref="G23:G29" si="12">100*(max($D$23:$D$29)-D23)/(max($D$23:$D$29)-min($D$23:$D$29))</f>
        <v>34.6866291</v>
      </c>
      <c r="H23" s="79">
        <f t="shared" ref="H23:H29" si="13">100*(max($E$23:$E$29)-E23)/(max($E$23:$E$29)-min($E$23:$E$29))</f>
        <v>0</v>
      </c>
      <c r="I23" s="80">
        <f t="shared" si="4"/>
        <v>13.87465164</v>
      </c>
      <c r="J23" s="10">
        <f>IFERROR(__xludf.DUMMYFUNCTION("RANK.EQ(I23,filter(I:I,A:A=A23))"),7.0)</f>
        <v>7</v>
      </c>
    </row>
    <row r="24">
      <c r="A24" s="10" t="s">
        <v>7168</v>
      </c>
      <c r="B24" s="10" t="s">
        <v>7172</v>
      </c>
      <c r="C24" s="79">
        <v>452.7421428571429</v>
      </c>
      <c r="D24" s="79">
        <v>295.3714285714286</v>
      </c>
      <c r="E24" s="79">
        <f>countifs('Supply Chain'!D:D,A24,'Supply Chain'!B:B,B24,'Supply Chain'!J:J,2025,'Supply Chain'!K:K,"Y")/countifs('Supply Chain'!D:D,A24,'Supply Chain'!B:B,B24,'Supply Chain'!J:J,2025)</f>
        <v>0.5476190476</v>
      </c>
      <c r="F24" s="79">
        <f t="shared" si="11"/>
        <v>6.427567398</v>
      </c>
      <c r="G24" s="79">
        <f t="shared" si="12"/>
        <v>49.95878965</v>
      </c>
      <c r="H24" s="79">
        <f t="shared" si="13"/>
        <v>3.709232889</v>
      </c>
      <c r="I24" s="80">
        <f t="shared" si="4"/>
        <v>23.2963894</v>
      </c>
      <c r="J24" s="10">
        <f>IFERROR(__xludf.DUMMYFUNCTION("RANK.EQ(I24,filter(I:I,A:A=A24))"),6.0)</f>
        <v>6</v>
      </c>
    </row>
    <row r="25">
      <c r="A25" s="10" t="s">
        <v>7168</v>
      </c>
      <c r="B25" s="10" t="s">
        <v>7160</v>
      </c>
      <c r="C25" s="79">
        <v>451.7210169491526</v>
      </c>
      <c r="D25" s="79">
        <v>281.7932203389831</v>
      </c>
      <c r="E25" s="79">
        <f>countifs('Supply Chain'!D:D,A25,'Supply Chain'!B:B,B25,'Supply Chain'!J:J,2025,'Supply Chain'!K:K,"Y")/countifs('Supply Chain'!D:D,A25,'Supply Chain'!B:B,B25,'Supply Chain'!J:J,2025)</f>
        <v>0.4237288136</v>
      </c>
      <c r="F25" s="79">
        <f t="shared" si="11"/>
        <v>11.03862252</v>
      </c>
      <c r="G25" s="79">
        <f t="shared" si="12"/>
        <v>100</v>
      </c>
      <c r="H25" s="79">
        <f t="shared" si="13"/>
        <v>77.50558614</v>
      </c>
      <c r="I25" s="80">
        <f t="shared" si="4"/>
        <v>59.91656624</v>
      </c>
      <c r="J25" s="10">
        <f>IFERROR(__xludf.DUMMYFUNCTION("RANK.EQ(I25,filter(I:I,A:A=A25))"),2.0)</f>
        <v>2</v>
      </c>
    </row>
    <row r="26">
      <c r="A26" s="10" t="s">
        <v>7168</v>
      </c>
      <c r="B26" s="10" t="s">
        <v>7202</v>
      </c>
      <c r="C26" s="79">
        <v>444.9104347826087</v>
      </c>
      <c r="D26" s="79">
        <v>295.8717391304348</v>
      </c>
      <c r="E26" s="79">
        <f>countifs('Supply Chain'!D:D,A26,'Supply Chain'!B:B,B26,'Supply Chain'!J:J,2025,'Supply Chain'!K:K,"Y")/countifs('Supply Chain'!D:D,A26,'Supply Chain'!B:B,B26,'Supply Chain'!J:J,2025)</f>
        <v>0.3913043478</v>
      </c>
      <c r="F26" s="79">
        <f t="shared" si="11"/>
        <v>41.79288069</v>
      </c>
      <c r="G26" s="79">
        <f t="shared" si="12"/>
        <v>48.1149421</v>
      </c>
      <c r="H26" s="79">
        <f t="shared" si="13"/>
        <v>96.81951629</v>
      </c>
      <c r="I26" s="80">
        <f t="shared" si="4"/>
        <v>55.32703237</v>
      </c>
      <c r="J26" s="10">
        <f>IFERROR(__xludf.DUMMYFUNCTION("RANK.EQ(I26,filter(I:I,A:A=A26))"),3.0)</f>
        <v>3</v>
      </c>
    </row>
    <row r="27">
      <c r="A27" s="10" t="s">
        <v>7168</v>
      </c>
      <c r="B27" s="10" t="s">
        <v>7166</v>
      </c>
      <c r="C27" s="79">
        <v>442.6080701754385</v>
      </c>
      <c r="D27" s="79">
        <v>308.4912280701754</v>
      </c>
      <c r="E27" s="79">
        <f>countifs('Supply Chain'!D:D,A27,'Supply Chain'!B:B,B27,'Supply Chain'!J:J,2025,'Supply Chain'!K:K,"Y")/countifs('Supply Chain'!D:D,A27,'Supply Chain'!B:B,B27,'Supply Chain'!J:J,2025)</f>
        <v>0.3859649123</v>
      </c>
      <c r="F27" s="79">
        <f t="shared" si="11"/>
        <v>52.18957128</v>
      </c>
      <c r="G27" s="79">
        <f t="shared" si="12"/>
        <v>1.607001604</v>
      </c>
      <c r="H27" s="79">
        <f t="shared" si="13"/>
        <v>100</v>
      </c>
      <c r="I27" s="80">
        <f t="shared" si="4"/>
        <v>41.51862915</v>
      </c>
      <c r="J27" s="10">
        <f>IFERROR(__xludf.DUMMYFUNCTION("RANK.EQ(I27,filter(I:I,A:A=A27))"),4.0)</f>
        <v>4</v>
      </c>
    </row>
    <row r="28">
      <c r="A28" s="10" t="s">
        <v>7168</v>
      </c>
      <c r="B28" s="10" t="s">
        <v>7176</v>
      </c>
      <c r="C28" s="79">
        <v>432.0203703703702</v>
      </c>
      <c r="D28" s="79">
        <v>292.8703703703704</v>
      </c>
      <c r="E28" s="79">
        <f>countifs('Supply Chain'!D:D,A28,'Supply Chain'!B:B,B28,'Supply Chain'!J:J,2025,'Supply Chain'!K:K,"Y")/countifs('Supply Chain'!D:D,A28,'Supply Chain'!B:B,B28,'Supply Chain'!J:J,2025)</f>
        <v>0.4444444444</v>
      </c>
      <c r="F28" s="79">
        <f t="shared" si="11"/>
        <v>100</v>
      </c>
      <c r="G28" s="79">
        <f t="shared" si="12"/>
        <v>59.1762046</v>
      </c>
      <c r="H28" s="79">
        <f t="shared" si="13"/>
        <v>65.16613076</v>
      </c>
      <c r="I28" s="80">
        <f t="shared" si="4"/>
        <v>76.70370799</v>
      </c>
      <c r="J28" s="10">
        <f>IFERROR(__xludf.DUMMYFUNCTION("RANK.EQ(I28,filter(I:I,A:A=A28))"),1.0)</f>
        <v>1</v>
      </c>
    </row>
    <row r="29">
      <c r="A29" s="10" t="s">
        <v>7168</v>
      </c>
      <c r="B29" s="10" t="s">
        <v>7206</v>
      </c>
      <c r="C29" s="79">
        <v>447.88490909090905</v>
      </c>
      <c r="D29" s="79">
        <v>308.92727272727274</v>
      </c>
      <c r="E29" s="79">
        <f>countifs('Supply Chain'!D:D,A29,'Supply Chain'!B:B,B29,'Supply Chain'!J:J,2025,'Supply Chain'!K:K,"Y")/countifs('Supply Chain'!D:D,A29,'Supply Chain'!B:B,B29,'Supply Chain'!J:J,2025)</f>
        <v>0.4</v>
      </c>
      <c r="F29" s="79">
        <f t="shared" si="11"/>
        <v>28.36117272</v>
      </c>
      <c r="G29" s="79">
        <f t="shared" si="12"/>
        <v>0</v>
      </c>
      <c r="H29" s="79">
        <f t="shared" si="13"/>
        <v>91.63987138</v>
      </c>
      <c r="I29" s="80">
        <f t="shared" si="4"/>
        <v>29.67244336</v>
      </c>
      <c r="J29" s="10">
        <f>IFERROR(__xludf.DUMMYFUNCTION("RANK.EQ(I29,filter(I:I,A:A=A29))"),5.0)</f>
        <v>5</v>
      </c>
    </row>
    <row r="30">
      <c r="A30" s="10" t="s">
        <v>7213</v>
      </c>
      <c r="B30" s="10" t="s">
        <v>7180</v>
      </c>
      <c r="C30" s="79">
        <v>459.7905263157895</v>
      </c>
      <c r="D30" s="79">
        <v>285.7456140350877</v>
      </c>
      <c r="E30" s="79">
        <f>countifs('Supply Chain'!D:D,A30,'Supply Chain'!B:B,B30,'Supply Chain'!J:J,2025,'Supply Chain'!K:K,"Y")/countifs('Supply Chain'!D:D,A30,'Supply Chain'!B:B,B30,'Supply Chain'!J:J,2025)</f>
        <v>0.4035087719</v>
      </c>
      <c r="F30" s="79">
        <f t="shared" ref="F30:F36" si="14">100*(max($C$30:$C$36)-C30)/(max($C$30:$C$36)-min($C$30:$C$36))</f>
        <v>44.8731159</v>
      </c>
      <c r="G30" s="79">
        <f t="shared" ref="G30:G36" si="15">100*(max($D$30:$D$36)-D30)/(max($D$30:$D$36)-min($D$30:$D$36))</f>
        <v>69.67261514</v>
      </c>
      <c r="H30" s="79">
        <f t="shared" ref="H30:H36" si="16">100*(max($E$30:$E$36)-E30)/(max($E$30:$E$36)-min($E$30:$E$36))</f>
        <v>100</v>
      </c>
      <c r="I30" s="80">
        <f t="shared" si="4"/>
        <v>65.81829241</v>
      </c>
      <c r="J30" s="10">
        <f>IFERROR(__xludf.DUMMYFUNCTION("RANK.EQ(I30,filter(I:I,A:A=A30))"),3.0)</f>
        <v>3</v>
      </c>
    </row>
    <row r="31">
      <c r="A31" s="10" t="s">
        <v>7213</v>
      </c>
      <c r="B31" s="10" t="s">
        <v>7172</v>
      </c>
      <c r="C31" s="79">
        <v>474.7966071428571</v>
      </c>
      <c r="D31" s="79">
        <v>287.6392857142857</v>
      </c>
      <c r="E31" s="79">
        <f>countifs('Supply Chain'!D:D,A31,'Supply Chain'!B:B,B31,'Supply Chain'!J:J,2025,'Supply Chain'!K:K,"Y")/countifs('Supply Chain'!D:D,A31,'Supply Chain'!B:B,B31,'Supply Chain'!J:J,2025)</f>
        <v>0.5</v>
      </c>
      <c r="F31" s="79">
        <f t="shared" si="14"/>
        <v>12.25944455</v>
      </c>
      <c r="G31" s="79">
        <f t="shared" si="15"/>
        <v>64.08228395</v>
      </c>
      <c r="H31" s="79">
        <f t="shared" si="16"/>
        <v>34.89795918</v>
      </c>
      <c r="I31" s="80">
        <f t="shared" si="4"/>
        <v>37.51628324</v>
      </c>
      <c r="J31" s="10">
        <f>IFERROR(__xludf.DUMMYFUNCTION("RANK.EQ(I31,filter(I:I,A:A=A31))"),4.0)</f>
        <v>4</v>
      </c>
    </row>
    <row r="32">
      <c r="A32" s="10" t="s">
        <v>7213</v>
      </c>
      <c r="B32" s="10" t="s">
        <v>7160</v>
      </c>
      <c r="C32" s="79">
        <v>441.51379310344834</v>
      </c>
      <c r="D32" s="79">
        <v>309.3465517241378</v>
      </c>
      <c r="E32" s="79">
        <f>countifs('Supply Chain'!D:D,A32,'Supply Chain'!B:B,B32,'Supply Chain'!J:J,2025,'Supply Chain'!K:K,"Y")/countifs('Supply Chain'!D:D,A32,'Supply Chain'!B:B,B32,'Supply Chain'!J:J,2025)</f>
        <v>0.5517241379</v>
      </c>
      <c r="F32" s="79">
        <f t="shared" si="14"/>
        <v>84.59510442</v>
      </c>
      <c r="G32" s="79">
        <f t="shared" si="15"/>
        <v>0</v>
      </c>
      <c r="H32" s="79">
        <f t="shared" si="16"/>
        <v>0</v>
      </c>
      <c r="I32" s="80">
        <f t="shared" si="4"/>
        <v>33.83804177</v>
      </c>
      <c r="J32" s="10">
        <f>IFERROR(__xludf.DUMMYFUNCTION("RANK.EQ(I32,filter(I:I,A:A=A32))"),5.0)</f>
        <v>5</v>
      </c>
    </row>
    <row r="33">
      <c r="A33" s="10" t="s">
        <v>7213</v>
      </c>
      <c r="B33" s="10" t="s">
        <v>7202</v>
      </c>
      <c r="C33" s="79">
        <v>480.4373770491803</v>
      </c>
      <c r="D33" s="79">
        <v>302.5360655737705</v>
      </c>
      <c r="E33" s="79">
        <f>countifs('Supply Chain'!D:D,A33,'Supply Chain'!B:B,B33,'Supply Chain'!J:J,2025,'Supply Chain'!K:K,"Y")/countifs('Supply Chain'!D:D,A33,'Supply Chain'!B:B,B33,'Supply Chain'!J:J,2025)</f>
        <v>0.4590163934</v>
      </c>
      <c r="F33" s="79">
        <f t="shared" si="14"/>
        <v>0</v>
      </c>
      <c r="G33" s="79">
        <f t="shared" si="15"/>
        <v>20.10531898</v>
      </c>
      <c r="H33" s="79">
        <f t="shared" si="16"/>
        <v>62.54934761</v>
      </c>
      <c r="I33" s="80">
        <f t="shared" si="4"/>
        <v>20.55199711</v>
      </c>
      <c r="J33" s="10">
        <f>IFERROR(__xludf.DUMMYFUNCTION("RANK.EQ(I33,filter(I:I,A:A=A33))"),7.0)</f>
        <v>7</v>
      </c>
    </row>
    <row r="34">
      <c r="A34" s="10" t="s">
        <v>7213</v>
      </c>
      <c r="B34" s="10" t="s">
        <v>7166</v>
      </c>
      <c r="C34" s="79">
        <v>474.96576271186433</v>
      </c>
      <c r="D34" s="79">
        <v>308.8220338983051</v>
      </c>
      <c r="E34" s="79">
        <f>countifs('Supply Chain'!D:D,A34,'Supply Chain'!B:B,B34,'Supply Chain'!J:J,2025,'Supply Chain'!K:K,"Y")/countifs('Supply Chain'!D:D,A34,'Supply Chain'!B:B,B34,'Supply Chain'!J:J,2025)</f>
        <v>0.4237288136</v>
      </c>
      <c r="F34" s="79">
        <f t="shared" si="14"/>
        <v>11.89180798</v>
      </c>
      <c r="G34" s="79">
        <f t="shared" si="15"/>
        <v>1.548435452</v>
      </c>
      <c r="H34" s="79">
        <f t="shared" si="16"/>
        <v>86.35766171</v>
      </c>
      <c r="I34" s="80">
        <f t="shared" si="4"/>
        <v>22.64762971</v>
      </c>
      <c r="J34" s="10">
        <f>IFERROR(__xludf.DUMMYFUNCTION("RANK.EQ(I34,filter(I:I,A:A=A34))"),6.0)</f>
        <v>6</v>
      </c>
    </row>
    <row r="35">
      <c r="A35" s="10" t="s">
        <v>7213</v>
      </c>
      <c r="B35" s="10" t="s">
        <v>7176</v>
      </c>
      <c r="C35" s="79">
        <v>445.2792424242425</v>
      </c>
      <c r="D35" s="79">
        <v>285.3772727272728</v>
      </c>
      <c r="E35" s="79">
        <f>countifs('Supply Chain'!D:D,A35,'Supply Chain'!B:B,B35,'Supply Chain'!J:J,2025,'Supply Chain'!K:K,"Y")/countifs('Supply Chain'!D:D,A35,'Supply Chain'!B:B,B35,'Supply Chain'!J:J,2025)</f>
        <v>0.4545454545</v>
      </c>
      <c r="F35" s="79">
        <f t="shared" si="14"/>
        <v>76.41141355</v>
      </c>
      <c r="G35" s="79">
        <f t="shared" si="15"/>
        <v>70.75999999</v>
      </c>
      <c r="H35" s="79">
        <f t="shared" si="16"/>
        <v>65.56586271</v>
      </c>
      <c r="I35" s="80">
        <f t="shared" si="4"/>
        <v>71.98173796</v>
      </c>
      <c r="J35" s="10">
        <f>IFERROR(__xludf.DUMMYFUNCTION("RANK.EQ(I35,filter(I:I,A:A=A35))"),2.0)</f>
        <v>2</v>
      </c>
    </row>
    <row r="36">
      <c r="A36" s="10" t="s">
        <v>7213</v>
      </c>
      <c r="B36" s="10" t="s">
        <v>7206</v>
      </c>
      <c r="C36" s="79">
        <v>434.42575</v>
      </c>
      <c r="D36" s="79">
        <v>275.47249999999997</v>
      </c>
      <c r="E36" s="79">
        <f>countifs('Supply Chain'!D:D,A36,'Supply Chain'!B:B,B36,'Supply Chain'!J:J,2025,'Supply Chain'!K:K,"Y")/countifs('Supply Chain'!D:D,A36,'Supply Chain'!B:B,B36,'Supply Chain'!J:J,2025)</f>
        <v>0.5</v>
      </c>
      <c r="F36" s="79">
        <f t="shared" si="14"/>
        <v>100</v>
      </c>
      <c r="G36" s="79">
        <f t="shared" si="15"/>
        <v>100</v>
      </c>
      <c r="H36" s="79">
        <f t="shared" si="16"/>
        <v>34.89795918</v>
      </c>
      <c r="I36" s="80">
        <f t="shared" si="4"/>
        <v>86.97959184</v>
      </c>
      <c r="J36" s="10">
        <f>IFERROR(__xludf.DUMMYFUNCTION("RANK.EQ(I36,filter(I:I,A:A=A36))"),1.0)</f>
        <v>1</v>
      </c>
    </row>
    <row r="37">
      <c r="A37" s="10" t="s">
        <v>7162</v>
      </c>
      <c r="B37" s="10" t="s">
        <v>7180</v>
      </c>
      <c r="C37" s="79">
        <v>452.96944444444455</v>
      </c>
      <c r="D37" s="79">
        <v>284.4611111111111</v>
      </c>
      <c r="E37" s="79">
        <f>countifs('Supply Chain'!D:D,A37,'Supply Chain'!B:B,B37,'Supply Chain'!J:J,2025,'Supply Chain'!K:K,"Y")/countifs('Supply Chain'!D:D,A37,'Supply Chain'!B:B,B37,'Supply Chain'!J:J,2025)</f>
        <v>0.5</v>
      </c>
      <c r="F37" s="79">
        <f t="shared" ref="F37:F43" si="17">100*(max($C$37:$C$43)-C37)/(max($C$37:$C$43)-min($C$37:$C$43))</f>
        <v>55.62997215</v>
      </c>
      <c r="G37" s="79">
        <f t="shared" ref="G37:G43" si="18">100*(max($D$37:$D$43)-D37)/(max($D$37:$D$43)-min($D$37:$D$43))</f>
        <v>100</v>
      </c>
      <c r="H37" s="79">
        <f t="shared" ref="H37:H43" si="19">100*(max($E$37:$E$43)-E37)/(max($E$37:$E$43)-min($E$37:$E$43))</f>
        <v>47.72727273</v>
      </c>
      <c r="I37" s="80">
        <f t="shared" si="4"/>
        <v>71.79744341</v>
      </c>
      <c r="J37" s="10">
        <f>IFERROR(__xludf.DUMMYFUNCTION("RANK.EQ(I37,filter(I:I,A:A=A37))"),1.0)</f>
        <v>1</v>
      </c>
    </row>
    <row r="38">
      <c r="A38" s="10" t="s">
        <v>7162</v>
      </c>
      <c r="B38" s="10" t="s">
        <v>7172</v>
      </c>
      <c r="C38" s="79">
        <v>466.75000000000006</v>
      </c>
      <c r="D38" s="79">
        <v>302.81458333333336</v>
      </c>
      <c r="E38" s="79">
        <f>countifs('Supply Chain'!D:D,A38,'Supply Chain'!B:B,B38,'Supply Chain'!J:J,2025,'Supply Chain'!K:K,"Y")/countifs('Supply Chain'!D:D,A38,'Supply Chain'!B:B,B38,'Supply Chain'!J:J,2025)</f>
        <v>0.5208333333</v>
      </c>
      <c r="F38" s="79">
        <f t="shared" si="17"/>
        <v>0</v>
      </c>
      <c r="G38" s="79">
        <f t="shared" si="18"/>
        <v>33.0478064</v>
      </c>
      <c r="H38" s="79">
        <f t="shared" si="19"/>
        <v>32.48106061</v>
      </c>
      <c r="I38" s="80">
        <f t="shared" si="4"/>
        <v>19.71533468</v>
      </c>
      <c r="J38" s="10">
        <f>IFERROR(__xludf.DUMMYFUNCTION("RANK.EQ(I38,filter(I:I,A:A=A38))"),6.0)</f>
        <v>6</v>
      </c>
    </row>
    <row r="39">
      <c r="A39" s="10" t="s">
        <v>7162</v>
      </c>
      <c r="B39" s="10" t="s">
        <v>7160</v>
      </c>
      <c r="C39" s="79">
        <v>459.5845454545454</v>
      </c>
      <c r="D39" s="79">
        <v>293.260606060606</v>
      </c>
      <c r="E39" s="79">
        <f>countifs('Supply Chain'!D:D,A39,'Supply Chain'!B:B,B39,'Supply Chain'!J:J,2025,'Supply Chain'!K:K,"Y")/countifs('Supply Chain'!D:D,A39,'Supply Chain'!B:B,B39,'Supply Chain'!J:J,2025)</f>
        <v>0.5151515152</v>
      </c>
      <c r="F39" s="79">
        <f t="shared" si="17"/>
        <v>28.92583214</v>
      </c>
      <c r="G39" s="79">
        <f t="shared" si="18"/>
        <v>67.90005279</v>
      </c>
      <c r="H39" s="79">
        <f t="shared" si="19"/>
        <v>36.63911846</v>
      </c>
      <c r="I39" s="80">
        <f t="shared" si="4"/>
        <v>46.05817766</v>
      </c>
      <c r="J39" s="10">
        <f>IFERROR(__xludf.DUMMYFUNCTION("RANK.EQ(I39,filter(I:I,A:A=A39))"),5.0)</f>
        <v>5</v>
      </c>
    </row>
    <row r="40">
      <c r="A40" s="10" t="s">
        <v>7162</v>
      </c>
      <c r="B40" s="10" t="s">
        <v>7202</v>
      </c>
      <c r="C40" s="79">
        <v>441.9781818181817</v>
      </c>
      <c r="D40" s="79">
        <v>306.9712121212122</v>
      </c>
      <c r="E40" s="79">
        <f>countifs('Supply Chain'!D:D,A40,'Supply Chain'!B:B,B40,'Supply Chain'!J:J,2025,'Supply Chain'!K:K,"Y")/countifs('Supply Chain'!D:D,A40,'Supply Chain'!B:B,B40,'Supply Chain'!J:J,2025)</f>
        <v>0.4848484848</v>
      </c>
      <c r="F40" s="79">
        <f t="shared" si="17"/>
        <v>100</v>
      </c>
      <c r="G40" s="79">
        <f t="shared" si="18"/>
        <v>17.8847129</v>
      </c>
      <c r="H40" s="79">
        <f t="shared" si="19"/>
        <v>58.815427</v>
      </c>
      <c r="I40" s="80">
        <f t="shared" si="4"/>
        <v>58.91697056</v>
      </c>
      <c r="J40" s="10">
        <f>IFERROR(__xludf.DUMMYFUNCTION("RANK.EQ(I40,filter(I:I,A:A=A40))"),2.0)</f>
        <v>2</v>
      </c>
    </row>
    <row r="41">
      <c r="A41" s="10" t="s">
        <v>7162</v>
      </c>
      <c r="B41" s="10" t="s">
        <v>7166</v>
      </c>
      <c r="C41" s="79">
        <v>459.5628571428571</v>
      </c>
      <c r="D41" s="79">
        <v>297.53492063492064</v>
      </c>
      <c r="E41" s="79">
        <f>countifs('Supply Chain'!D:D,A41,'Supply Chain'!B:B,B41,'Supply Chain'!J:J,2025,'Supply Chain'!K:K,"Y")/countifs('Supply Chain'!D:D,A41,'Supply Chain'!B:B,B41,'Supply Chain'!J:J,2025)</f>
        <v>0.4285714286</v>
      </c>
      <c r="F41" s="79">
        <f t="shared" si="17"/>
        <v>29.0133845</v>
      </c>
      <c r="G41" s="79">
        <f t="shared" si="18"/>
        <v>52.3076497</v>
      </c>
      <c r="H41" s="79">
        <f t="shared" si="19"/>
        <v>100</v>
      </c>
      <c r="I41" s="80">
        <f t="shared" si="4"/>
        <v>52.52841368</v>
      </c>
      <c r="J41" s="10">
        <f>IFERROR(__xludf.DUMMYFUNCTION("RANK.EQ(I41,filter(I:I,A:A=A41))"),4.0)</f>
        <v>4</v>
      </c>
    </row>
    <row r="42">
      <c r="A42" s="10" t="s">
        <v>7162</v>
      </c>
      <c r="B42" s="10" t="s">
        <v>7176</v>
      </c>
      <c r="C42" s="79">
        <v>464.5500000000001</v>
      </c>
      <c r="D42" s="79">
        <v>311.87391304347824</v>
      </c>
      <c r="E42" s="79">
        <f>countifs('Supply Chain'!D:D,A42,'Supply Chain'!B:B,B42,'Supply Chain'!J:J,2025,'Supply Chain'!K:K,"Y")/countifs('Supply Chain'!D:D,A42,'Supply Chain'!B:B,B42,'Supply Chain'!J:J,2025)</f>
        <v>0.5652173913</v>
      </c>
      <c r="F42" s="79">
        <f t="shared" si="17"/>
        <v>8.881059855</v>
      </c>
      <c r="G42" s="79">
        <f t="shared" si="18"/>
        <v>0</v>
      </c>
      <c r="H42" s="79">
        <f t="shared" si="19"/>
        <v>0</v>
      </c>
      <c r="I42" s="80">
        <f t="shared" si="4"/>
        <v>3.552423942</v>
      </c>
      <c r="J42" s="10">
        <f>IFERROR(__xludf.DUMMYFUNCTION("RANK.EQ(I42,filter(I:I,A:A=A42))"),7.0)</f>
        <v>7</v>
      </c>
    </row>
    <row r="43">
      <c r="A43" s="10" t="s">
        <v>7162</v>
      </c>
      <c r="B43" s="10" t="s">
        <v>7206</v>
      </c>
      <c r="C43" s="79">
        <v>445.41183333333333</v>
      </c>
      <c r="D43" s="79">
        <v>306.03833333333347</v>
      </c>
      <c r="E43" s="79">
        <f>countifs('Supply Chain'!D:D,A43,'Supply Chain'!B:B,B43,'Supply Chain'!J:J,2025,'Supply Chain'!K:K,"Y")/countifs('Supply Chain'!D:D,A43,'Supply Chain'!B:B,B43,'Supply Chain'!J:J,2025)</f>
        <v>0.4833333333</v>
      </c>
      <c r="F43" s="79">
        <f t="shared" si="17"/>
        <v>86.13887971</v>
      </c>
      <c r="G43" s="79">
        <f t="shared" si="18"/>
        <v>21.28779001</v>
      </c>
      <c r="H43" s="79">
        <f t="shared" si="19"/>
        <v>59.92424242</v>
      </c>
      <c r="I43" s="80">
        <f t="shared" si="4"/>
        <v>54.95551637</v>
      </c>
      <c r="J43" s="10">
        <f>IFERROR(__xludf.DUMMYFUNCTION("RANK.EQ(I43,filter(I:I,A:A=A43))"),3.0)</f>
        <v>3</v>
      </c>
    </row>
    <row r="44">
      <c r="A44" s="10" t="s">
        <v>7210</v>
      </c>
      <c r="B44" s="10" t="s">
        <v>7180</v>
      </c>
      <c r="C44" s="79">
        <v>445.55030769230774</v>
      </c>
      <c r="D44" s="79">
        <v>278.74615384615385</v>
      </c>
      <c r="E44" s="79">
        <f>countifs('Supply Chain'!D:D,A44,'Supply Chain'!B:B,B44,'Supply Chain'!J:J,2025,'Supply Chain'!K:K,"Y")/countifs('Supply Chain'!D:D,A44,'Supply Chain'!B:B,B44,'Supply Chain'!J:J,2025)</f>
        <v>0.4307692308</v>
      </c>
      <c r="F44" s="79">
        <f t="shared" ref="F44:F50" si="20">100*(max($C$44:$C$50)-C44)/(max($C$44:$C$50)-min($C$44:$C$50))</f>
        <v>100</v>
      </c>
      <c r="G44" s="79">
        <f t="shared" ref="G44:G50" si="21">100*(max($D$44:$D$50)-D44)/(max($D$44:$D$50)-min($D$44:$D$50))</f>
        <v>67.12148412</v>
      </c>
      <c r="H44" s="79">
        <f t="shared" ref="H44:H50" si="22">100*(max($E$9:$E$15)-E44)/(max($E$9:$E$15)-min($E$9:$E$15))</f>
        <v>76.68275144</v>
      </c>
      <c r="I44" s="80">
        <f t="shared" si="4"/>
        <v>82.18514393</v>
      </c>
      <c r="J44" s="10">
        <f>IFERROR(__xludf.DUMMYFUNCTION("RANK.EQ(I44,filter(I:I,A:A=A44))"),1.0)</f>
        <v>1</v>
      </c>
    </row>
    <row r="45">
      <c r="A45" s="10" t="s">
        <v>7210</v>
      </c>
      <c r="B45" s="10" t="s">
        <v>7172</v>
      </c>
      <c r="C45" s="79">
        <v>445.60916666666674</v>
      </c>
      <c r="D45" s="79">
        <v>292.1819444444443</v>
      </c>
      <c r="E45" s="79">
        <f>countifs('Supply Chain'!D:D,A45,'Supply Chain'!B:B,B45,'Supply Chain'!J:J,2025,'Supply Chain'!K:K,"Y")/countifs('Supply Chain'!D:D,A45,'Supply Chain'!B:B,B45,'Supply Chain'!J:J,2025)</f>
        <v>0.5277777778</v>
      </c>
      <c r="F45" s="79">
        <f t="shared" si="20"/>
        <v>99.77892818</v>
      </c>
      <c r="G45" s="79">
        <f t="shared" si="21"/>
        <v>47.51933615</v>
      </c>
      <c r="H45" s="79">
        <f t="shared" si="22"/>
        <v>41.01749351</v>
      </c>
      <c r="I45" s="80">
        <f t="shared" si="4"/>
        <v>67.12280444</v>
      </c>
      <c r="J45" s="10">
        <f>IFERROR(__xludf.DUMMYFUNCTION("RANK.EQ(I45,filter(I:I,A:A=A45))"),4.0)</f>
        <v>4</v>
      </c>
    </row>
    <row r="46">
      <c r="A46" s="10" t="s">
        <v>7210</v>
      </c>
      <c r="B46" s="10" t="s">
        <v>7160</v>
      </c>
      <c r="C46" s="79">
        <v>463.2493750000001</v>
      </c>
      <c r="D46" s="79">
        <v>256.2104166666666</v>
      </c>
      <c r="E46" s="79">
        <f>countifs('Supply Chain'!D:D,A46,'Supply Chain'!B:B,B46,'Supply Chain'!J:J,2025,'Supply Chain'!K:K,"Y")/countifs('Supply Chain'!D:D,A46,'Supply Chain'!B:B,B46,'Supply Chain'!J:J,2025)</f>
        <v>0.3958333333</v>
      </c>
      <c r="F46" s="79">
        <f t="shared" si="20"/>
        <v>33.52305094</v>
      </c>
      <c r="G46" s="79">
        <f t="shared" si="21"/>
        <v>100</v>
      </c>
      <c r="H46" s="79">
        <f t="shared" si="22"/>
        <v>89.52695777</v>
      </c>
      <c r="I46" s="80">
        <f t="shared" si="4"/>
        <v>71.31461193</v>
      </c>
      <c r="J46" s="10">
        <f>IFERROR(__xludf.DUMMYFUNCTION("RANK.EQ(I46,filter(I:I,A:A=A46))"),2.0)</f>
        <v>2</v>
      </c>
    </row>
    <row r="47">
      <c r="A47" s="10" t="s">
        <v>7210</v>
      </c>
      <c r="B47" s="10" t="s">
        <v>7202</v>
      </c>
      <c r="C47" s="79">
        <v>448.82197183098606</v>
      </c>
      <c r="D47" s="79">
        <v>323.8154929577464</v>
      </c>
      <c r="E47" s="79">
        <f>countifs('Supply Chain'!D:D,A47,'Supply Chain'!B:B,B47,'Supply Chain'!J:J,2025,'Supply Chain'!K:K,"Y")/countifs('Supply Chain'!D:D,A47,'Supply Chain'!B:B,B47,'Supply Chain'!J:J,2025)</f>
        <v>0.5211267606</v>
      </c>
      <c r="F47" s="79">
        <f t="shared" si="20"/>
        <v>87.71176772</v>
      </c>
      <c r="G47" s="79">
        <f t="shared" si="21"/>
        <v>1.367567566</v>
      </c>
      <c r="H47" s="79">
        <f t="shared" si="22"/>
        <v>43.46274449</v>
      </c>
      <c r="I47" s="80">
        <f t="shared" si="4"/>
        <v>44.32428301</v>
      </c>
      <c r="J47" s="10">
        <f>IFERROR(__xludf.DUMMYFUNCTION("RANK.EQ(I47,filter(I:I,A:A=A47))"),5.0)</f>
        <v>5</v>
      </c>
    </row>
    <row r="48">
      <c r="A48" s="10" t="s">
        <v>7210</v>
      </c>
      <c r="B48" s="10" t="s">
        <v>7166</v>
      </c>
      <c r="C48" s="79">
        <v>463.88314285714284</v>
      </c>
      <c r="D48" s="79">
        <v>324.75285714285707</v>
      </c>
      <c r="E48" s="79">
        <f>countifs('Supply Chain'!D:D,A48,'Supply Chain'!B:B,B48,'Supply Chain'!J:J,2025,'Supply Chain'!K:K,"Y")/countifs('Supply Chain'!D:D,A48,'Supply Chain'!B:B,B48,'Supply Chain'!J:J,2025)</f>
        <v>0.4428571429</v>
      </c>
      <c r="F48" s="79">
        <f t="shared" si="20"/>
        <v>31.14264565</v>
      </c>
      <c r="G48" s="79">
        <f t="shared" si="21"/>
        <v>0</v>
      </c>
      <c r="H48" s="79">
        <f t="shared" si="22"/>
        <v>72.23862239</v>
      </c>
      <c r="I48" s="80">
        <f t="shared" si="4"/>
        <v>26.90478274</v>
      </c>
      <c r="J48" s="10">
        <f>IFERROR(__xludf.DUMMYFUNCTION("RANK.EQ(I48,filter(I:I,A:A=A48))"),7.0)</f>
        <v>7</v>
      </c>
    </row>
    <row r="49">
      <c r="A49" s="10" t="s">
        <v>7210</v>
      </c>
      <c r="B49" s="10" t="s">
        <v>7176</v>
      </c>
      <c r="C49" s="79">
        <v>472.1746753246754</v>
      </c>
      <c r="D49" s="79">
        <v>288.7194805194806</v>
      </c>
      <c r="E49" s="79">
        <f>countifs('Supply Chain'!D:D,A49,'Supply Chain'!B:B,B49,'Supply Chain'!J:J,2025,'Supply Chain'!K:K,"Y")/countifs('Supply Chain'!D:D,A49,'Supply Chain'!B:B,B49,'Supply Chain'!J:J,2025)</f>
        <v>0.4805194805</v>
      </c>
      <c r="F49" s="79">
        <f t="shared" si="20"/>
        <v>0</v>
      </c>
      <c r="G49" s="79">
        <f t="shared" si="21"/>
        <v>52.57089822</v>
      </c>
      <c r="H49" s="79">
        <f t="shared" si="22"/>
        <v>58.39203847</v>
      </c>
      <c r="I49" s="80">
        <f t="shared" si="4"/>
        <v>32.70676698</v>
      </c>
      <c r="J49" s="10">
        <f>IFERROR(__xludf.DUMMYFUNCTION("RANK.EQ(I49,filter(I:I,A:A=A49))"),6.0)</f>
        <v>6</v>
      </c>
    </row>
    <row r="50">
      <c r="A50" s="10" t="s">
        <v>7210</v>
      </c>
      <c r="B50" s="10" t="s">
        <v>7206</v>
      </c>
      <c r="C50" s="79">
        <v>456.0581707317074</v>
      </c>
      <c r="D50" s="79">
        <v>269.32560975609744</v>
      </c>
      <c r="E50" s="79">
        <f>countifs('Supply Chain'!D:D,A50,'Supply Chain'!B:B,B50,'Supply Chain'!J:J,2025,'Supply Chain'!K:K,"Y")/countifs('Supply Chain'!D:D,A50,'Supply Chain'!B:B,B50,'Supply Chain'!J:J,2025)</f>
        <v>0.4634146341</v>
      </c>
      <c r="F50" s="79">
        <f t="shared" si="20"/>
        <v>60.53291036</v>
      </c>
      <c r="G50" s="79">
        <f t="shared" si="21"/>
        <v>80.8655878</v>
      </c>
      <c r="H50" s="79">
        <f t="shared" si="22"/>
        <v>64.68064681</v>
      </c>
      <c r="I50" s="80">
        <f t="shared" si="4"/>
        <v>69.49552863</v>
      </c>
      <c r="J50" s="10">
        <f>IFERROR(__xludf.DUMMYFUNCTION("RANK.EQ(I50,filter(I:I,A:A=A50))"),3.0)</f>
        <v>3</v>
      </c>
    </row>
    <row r="51">
      <c r="C51" s="79"/>
      <c r="D51" s="79"/>
      <c r="E51" s="79"/>
      <c r="F51" s="79"/>
      <c r="G51" s="79"/>
      <c r="H51" s="79"/>
    </row>
    <row r="52">
      <c r="C52" s="79"/>
      <c r="D52" s="79"/>
      <c r="E52" s="79"/>
      <c r="F52" s="79"/>
      <c r="G52" s="79"/>
      <c r="H52" s="79"/>
    </row>
    <row r="53">
      <c r="C53" s="79"/>
      <c r="D53" s="79"/>
      <c r="E53" s="79"/>
      <c r="F53" s="79"/>
      <c r="G53" s="79"/>
      <c r="H53" s="79"/>
    </row>
    <row r="54">
      <c r="C54" s="79"/>
      <c r="D54" s="79"/>
      <c r="E54" s="79"/>
      <c r="F54" s="79"/>
      <c r="G54" s="79"/>
      <c r="H54" s="79"/>
    </row>
    <row r="55">
      <c r="C55" s="79"/>
      <c r="D55" s="79"/>
      <c r="E55" s="79"/>
      <c r="F55" s="79"/>
      <c r="G55" s="79"/>
      <c r="H55" s="79"/>
    </row>
    <row r="56">
      <c r="C56" s="79"/>
      <c r="D56" s="79"/>
      <c r="E56" s="79"/>
      <c r="F56" s="79"/>
      <c r="G56" s="79"/>
      <c r="H56" s="79"/>
    </row>
    <row r="57">
      <c r="C57" s="79"/>
      <c r="D57" s="79"/>
      <c r="E57" s="79"/>
      <c r="F57" s="79"/>
      <c r="G57" s="79"/>
      <c r="H57" s="79"/>
    </row>
    <row r="58">
      <c r="C58" s="79"/>
      <c r="D58" s="79"/>
      <c r="E58" s="79"/>
      <c r="F58" s="79"/>
      <c r="G58" s="79"/>
      <c r="H58" s="79"/>
    </row>
    <row r="59">
      <c r="C59" s="79"/>
      <c r="D59" s="79"/>
      <c r="E59" s="79"/>
      <c r="F59" s="79"/>
      <c r="G59" s="79"/>
      <c r="H59" s="79"/>
    </row>
    <row r="60">
      <c r="C60" s="79"/>
      <c r="D60" s="79"/>
      <c r="E60" s="79"/>
      <c r="F60" s="79"/>
      <c r="G60" s="79"/>
      <c r="H60" s="79"/>
    </row>
    <row r="61">
      <c r="C61" s="79"/>
      <c r="D61" s="79"/>
      <c r="E61" s="79"/>
      <c r="F61" s="79"/>
      <c r="G61" s="79"/>
      <c r="H61" s="79"/>
    </row>
    <row r="62">
      <c r="C62" s="79"/>
      <c r="D62" s="79"/>
      <c r="E62" s="79"/>
      <c r="F62" s="79"/>
      <c r="G62" s="79"/>
      <c r="H62" s="79"/>
    </row>
    <row r="63">
      <c r="C63" s="79"/>
      <c r="D63" s="79"/>
      <c r="E63" s="79"/>
      <c r="F63" s="79"/>
      <c r="G63" s="79"/>
      <c r="H63" s="79"/>
    </row>
    <row r="64">
      <c r="C64" s="79"/>
      <c r="D64" s="79"/>
      <c r="E64" s="79"/>
      <c r="F64" s="79"/>
      <c r="G64" s="79"/>
      <c r="H64" s="79"/>
    </row>
    <row r="65">
      <c r="C65" s="79"/>
      <c r="D65" s="79"/>
      <c r="E65" s="79"/>
      <c r="F65" s="79"/>
      <c r="G65" s="79"/>
      <c r="H65" s="79"/>
    </row>
    <row r="66">
      <c r="C66" s="79"/>
      <c r="D66" s="79"/>
      <c r="E66" s="79"/>
      <c r="F66" s="79"/>
      <c r="G66" s="79"/>
      <c r="H66" s="79"/>
    </row>
    <row r="67">
      <c r="C67" s="79"/>
      <c r="D67" s="79"/>
      <c r="E67" s="79"/>
      <c r="F67" s="79"/>
      <c r="G67" s="79"/>
      <c r="H67" s="79"/>
    </row>
    <row r="68">
      <c r="C68" s="79"/>
      <c r="D68" s="79"/>
      <c r="E68" s="79"/>
      <c r="F68" s="79"/>
      <c r="G68" s="79"/>
      <c r="H68" s="79"/>
    </row>
    <row r="69">
      <c r="C69" s="79"/>
      <c r="D69" s="79"/>
      <c r="E69" s="79"/>
      <c r="F69" s="79"/>
      <c r="G69" s="79"/>
      <c r="H69" s="79"/>
    </row>
    <row r="70">
      <c r="C70" s="79"/>
      <c r="D70" s="79"/>
      <c r="E70" s="79"/>
      <c r="F70" s="79"/>
      <c r="G70" s="79"/>
      <c r="H70" s="79"/>
    </row>
    <row r="71">
      <c r="C71" s="79"/>
      <c r="D71" s="79"/>
      <c r="E71" s="79"/>
      <c r="F71" s="79"/>
      <c r="G71" s="79"/>
      <c r="H71" s="79"/>
    </row>
    <row r="72">
      <c r="C72" s="79"/>
      <c r="D72" s="79"/>
      <c r="E72" s="79"/>
      <c r="F72" s="79"/>
      <c r="G72" s="79"/>
      <c r="H72" s="79"/>
    </row>
    <row r="73">
      <c r="C73" s="79"/>
      <c r="D73" s="79"/>
      <c r="E73" s="79"/>
      <c r="F73" s="79"/>
      <c r="G73" s="79"/>
      <c r="H73" s="79"/>
    </row>
    <row r="74">
      <c r="C74" s="79"/>
      <c r="D74" s="79"/>
      <c r="E74" s="79"/>
      <c r="F74" s="79"/>
      <c r="G74" s="79"/>
      <c r="H74" s="79"/>
    </row>
    <row r="75">
      <c r="C75" s="79"/>
      <c r="D75" s="79"/>
      <c r="E75" s="79"/>
      <c r="F75" s="79"/>
      <c r="G75" s="79"/>
      <c r="H75" s="79"/>
    </row>
    <row r="76">
      <c r="C76" s="79"/>
      <c r="D76" s="79"/>
      <c r="E76" s="79"/>
      <c r="F76" s="79"/>
      <c r="G76" s="79"/>
      <c r="H76" s="79"/>
    </row>
    <row r="77">
      <c r="C77" s="79"/>
      <c r="D77" s="79"/>
      <c r="E77" s="79"/>
      <c r="F77" s="79"/>
      <c r="G77" s="79"/>
      <c r="H77" s="79"/>
    </row>
    <row r="78">
      <c r="C78" s="79"/>
      <c r="D78" s="79"/>
      <c r="E78" s="79"/>
      <c r="F78" s="79"/>
      <c r="G78" s="79"/>
      <c r="H78" s="79"/>
    </row>
    <row r="79">
      <c r="C79" s="79"/>
      <c r="D79" s="79"/>
      <c r="E79" s="79"/>
      <c r="F79" s="79"/>
      <c r="G79" s="79"/>
      <c r="H79" s="79"/>
    </row>
    <row r="80">
      <c r="C80" s="79"/>
      <c r="D80" s="79"/>
      <c r="E80" s="79"/>
      <c r="F80" s="79"/>
      <c r="G80" s="79"/>
      <c r="H80" s="79"/>
    </row>
    <row r="81">
      <c r="C81" s="79"/>
      <c r="D81" s="79"/>
      <c r="E81" s="79"/>
      <c r="F81" s="79"/>
      <c r="G81" s="79"/>
      <c r="H81" s="79"/>
    </row>
    <row r="82">
      <c r="C82" s="79"/>
      <c r="D82" s="79"/>
      <c r="E82" s="79"/>
      <c r="F82" s="79"/>
      <c r="G82" s="79"/>
      <c r="H82" s="79"/>
    </row>
    <row r="83">
      <c r="C83" s="79"/>
      <c r="D83" s="79"/>
      <c r="E83" s="79"/>
      <c r="F83" s="79"/>
      <c r="G83" s="79"/>
      <c r="H83" s="79"/>
    </row>
    <row r="84">
      <c r="C84" s="79"/>
      <c r="D84" s="79"/>
      <c r="E84" s="79"/>
      <c r="F84" s="79"/>
      <c r="G84" s="79"/>
      <c r="H84" s="79"/>
    </row>
    <row r="85">
      <c r="C85" s="79"/>
      <c r="D85" s="79"/>
      <c r="E85" s="79"/>
      <c r="F85" s="79"/>
      <c r="G85" s="79"/>
      <c r="H85" s="79"/>
    </row>
    <row r="86">
      <c r="C86" s="79"/>
      <c r="D86" s="79"/>
      <c r="E86" s="79"/>
      <c r="F86" s="79"/>
      <c r="G86" s="79"/>
      <c r="H86" s="79"/>
    </row>
    <row r="87">
      <c r="C87" s="79"/>
      <c r="D87" s="79"/>
      <c r="E87" s="79"/>
      <c r="F87" s="79"/>
      <c r="G87" s="79"/>
      <c r="H87" s="79"/>
    </row>
    <row r="88">
      <c r="C88" s="79"/>
      <c r="D88" s="79"/>
      <c r="E88" s="79"/>
      <c r="F88" s="79"/>
      <c r="G88" s="79"/>
      <c r="H88" s="79"/>
    </row>
    <row r="89">
      <c r="C89" s="79"/>
      <c r="D89" s="79"/>
      <c r="E89" s="79"/>
      <c r="F89" s="79"/>
      <c r="G89" s="79"/>
      <c r="H89" s="79"/>
    </row>
    <row r="90">
      <c r="C90" s="79"/>
      <c r="D90" s="79"/>
      <c r="E90" s="79"/>
      <c r="F90" s="79"/>
      <c r="G90" s="79"/>
      <c r="H90" s="79"/>
    </row>
    <row r="91">
      <c r="C91" s="79"/>
      <c r="D91" s="79"/>
      <c r="E91" s="79"/>
      <c r="F91" s="79"/>
      <c r="G91" s="79"/>
      <c r="H91" s="79"/>
    </row>
    <row r="92">
      <c r="C92" s="79"/>
      <c r="D92" s="79"/>
      <c r="E92" s="79"/>
      <c r="F92" s="79"/>
      <c r="G92" s="79"/>
      <c r="H92" s="79"/>
    </row>
    <row r="93">
      <c r="C93" s="79"/>
      <c r="D93" s="79"/>
      <c r="E93" s="79"/>
      <c r="F93" s="79"/>
      <c r="G93" s="79"/>
      <c r="H93" s="79"/>
    </row>
    <row r="94">
      <c r="C94" s="79"/>
      <c r="D94" s="79"/>
      <c r="E94" s="79"/>
      <c r="F94" s="79"/>
      <c r="G94" s="79"/>
      <c r="H94" s="79"/>
    </row>
    <row r="95">
      <c r="C95" s="79"/>
      <c r="D95" s="79"/>
      <c r="E95" s="79"/>
      <c r="F95" s="79"/>
      <c r="G95" s="79"/>
      <c r="H95" s="79"/>
    </row>
    <row r="96">
      <c r="C96" s="79"/>
      <c r="D96" s="79"/>
      <c r="E96" s="79"/>
      <c r="F96" s="79"/>
      <c r="G96" s="79"/>
      <c r="H96" s="79"/>
    </row>
    <row r="97">
      <c r="C97" s="79"/>
      <c r="D97" s="79"/>
      <c r="E97" s="79"/>
      <c r="F97" s="79"/>
      <c r="G97" s="79"/>
      <c r="H97" s="79"/>
    </row>
    <row r="98">
      <c r="C98" s="79"/>
      <c r="D98" s="79"/>
      <c r="E98" s="79"/>
      <c r="F98" s="79"/>
      <c r="G98" s="79"/>
      <c r="H98" s="79"/>
    </row>
    <row r="99">
      <c r="C99" s="79"/>
      <c r="D99" s="79"/>
      <c r="E99" s="79"/>
      <c r="F99" s="79"/>
      <c r="G99" s="79"/>
      <c r="H99" s="79"/>
    </row>
    <row r="100">
      <c r="C100" s="79"/>
      <c r="D100" s="79"/>
      <c r="E100" s="79"/>
      <c r="F100" s="79"/>
      <c r="G100" s="79"/>
      <c r="H100" s="79"/>
    </row>
    <row r="101">
      <c r="C101" s="79"/>
      <c r="D101" s="79"/>
      <c r="E101" s="79"/>
      <c r="F101" s="79"/>
      <c r="G101" s="79"/>
      <c r="H101" s="79"/>
    </row>
    <row r="102">
      <c r="C102" s="79"/>
      <c r="D102" s="79"/>
      <c r="E102" s="79"/>
      <c r="F102" s="79"/>
      <c r="G102" s="79"/>
      <c r="H102" s="79"/>
    </row>
    <row r="103">
      <c r="C103" s="79"/>
      <c r="D103" s="79"/>
      <c r="E103" s="79"/>
      <c r="F103" s="79"/>
      <c r="G103" s="79"/>
      <c r="H103" s="79"/>
    </row>
    <row r="104">
      <c r="C104" s="79"/>
      <c r="D104" s="79"/>
      <c r="E104" s="79"/>
      <c r="F104" s="79"/>
      <c r="G104" s="79"/>
      <c r="H104" s="79"/>
    </row>
    <row r="105">
      <c r="C105" s="79"/>
      <c r="D105" s="79"/>
      <c r="E105" s="79"/>
      <c r="F105" s="79"/>
      <c r="G105" s="79"/>
      <c r="H105" s="79"/>
    </row>
    <row r="106">
      <c r="C106" s="79"/>
      <c r="D106" s="79"/>
      <c r="E106" s="79"/>
      <c r="F106" s="79"/>
      <c r="G106" s="79"/>
      <c r="H106" s="79"/>
    </row>
    <row r="107">
      <c r="C107" s="79"/>
      <c r="D107" s="79"/>
      <c r="E107" s="79"/>
      <c r="F107" s="79"/>
      <c r="G107" s="79"/>
      <c r="H107" s="79"/>
    </row>
    <row r="108">
      <c r="C108" s="79"/>
      <c r="D108" s="79"/>
      <c r="E108" s="79"/>
      <c r="F108" s="79"/>
      <c r="G108" s="79"/>
      <c r="H108" s="79"/>
    </row>
    <row r="109">
      <c r="C109" s="79"/>
      <c r="D109" s="79"/>
      <c r="E109" s="79"/>
      <c r="F109" s="79"/>
      <c r="G109" s="79"/>
      <c r="H109" s="79"/>
    </row>
    <row r="110">
      <c r="C110" s="79"/>
      <c r="D110" s="79"/>
      <c r="E110" s="79"/>
      <c r="F110" s="79"/>
      <c r="G110" s="79"/>
      <c r="H110" s="79"/>
    </row>
    <row r="111">
      <c r="C111" s="79"/>
      <c r="D111" s="79"/>
      <c r="E111" s="79"/>
      <c r="F111" s="79"/>
      <c r="G111" s="79"/>
      <c r="H111" s="79"/>
    </row>
    <row r="112">
      <c r="C112" s="79"/>
      <c r="D112" s="79"/>
      <c r="E112" s="79"/>
      <c r="F112" s="79"/>
      <c r="G112" s="79"/>
      <c r="H112" s="79"/>
    </row>
    <row r="113">
      <c r="C113" s="79"/>
      <c r="D113" s="79"/>
      <c r="E113" s="79"/>
      <c r="F113" s="79"/>
      <c r="G113" s="79"/>
      <c r="H113" s="79"/>
    </row>
    <row r="114">
      <c r="C114" s="79"/>
      <c r="D114" s="79"/>
      <c r="E114" s="79"/>
      <c r="F114" s="79"/>
      <c r="G114" s="79"/>
      <c r="H114" s="79"/>
    </row>
    <row r="115">
      <c r="C115" s="79"/>
      <c r="D115" s="79"/>
      <c r="E115" s="79"/>
      <c r="F115" s="79"/>
      <c r="G115" s="79"/>
      <c r="H115" s="79"/>
    </row>
    <row r="116">
      <c r="C116" s="79"/>
      <c r="D116" s="79"/>
      <c r="E116" s="79"/>
      <c r="F116" s="79"/>
      <c r="G116" s="79"/>
      <c r="H116" s="79"/>
    </row>
    <row r="117">
      <c r="C117" s="79"/>
      <c r="D117" s="79"/>
      <c r="E117" s="79"/>
      <c r="F117" s="79"/>
      <c r="G117" s="79"/>
      <c r="H117" s="79"/>
    </row>
    <row r="118">
      <c r="C118" s="79"/>
      <c r="D118" s="79"/>
      <c r="E118" s="79"/>
      <c r="F118" s="79"/>
      <c r="G118" s="79"/>
      <c r="H118" s="79"/>
    </row>
    <row r="119">
      <c r="C119" s="79"/>
      <c r="D119" s="79"/>
      <c r="E119" s="79"/>
      <c r="F119" s="79"/>
      <c r="G119" s="79"/>
      <c r="H119" s="79"/>
    </row>
    <row r="120">
      <c r="C120" s="79"/>
      <c r="D120" s="79"/>
      <c r="E120" s="79"/>
      <c r="F120" s="79"/>
      <c r="G120" s="79"/>
      <c r="H120" s="79"/>
    </row>
    <row r="121">
      <c r="C121" s="79"/>
      <c r="D121" s="79"/>
      <c r="E121" s="79"/>
      <c r="F121" s="79"/>
      <c r="G121" s="79"/>
      <c r="H121" s="79"/>
    </row>
    <row r="122">
      <c r="C122" s="79"/>
      <c r="D122" s="79"/>
      <c r="E122" s="79"/>
      <c r="F122" s="79"/>
      <c r="G122" s="79"/>
      <c r="H122" s="79"/>
    </row>
    <row r="123">
      <c r="C123" s="79"/>
      <c r="D123" s="79"/>
      <c r="E123" s="79"/>
      <c r="F123" s="79"/>
      <c r="G123" s="79"/>
      <c r="H123" s="79"/>
    </row>
    <row r="124">
      <c r="C124" s="79"/>
      <c r="D124" s="79"/>
      <c r="E124" s="79"/>
      <c r="F124" s="79"/>
      <c r="G124" s="79"/>
      <c r="H124" s="79"/>
    </row>
    <row r="125">
      <c r="C125" s="79"/>
      <c r="D125" s="79"/>
      <c r="E125" s="79"/>
      <c r="F125" s="79"/>
      <c r="G125" s="79"/>
      <c r="H125" s="79"/>
    </row>
    <row r="126">
      <c r="C126" s="79"/>
      <c r="D126" s="79"/>
      <c r="E126" s="79"/>
      <c r="F126" s="79"/>
      <c r="G126" s="79"/>
      <c r="H126" s="79"/>
    </row>
    <row r="127">
      <c r="C127" s="79"/>
      <c r="D127" s="79"/>
      <c r="E127" s="79"/>
      <c r="F127" s="79"/>
      <c r="G127" s="79"/>
      <c r="H127" s="79"/>
    </row>
    <row r="128">
      <c r="C128" s="79"/>
      <c r="D128" s="79"/>
      <c r="E128" s="79"/>
      <c r="F128" s="79"/>
      <c r="G128" s="79"/>
      <c r="H128" s="79"/>
    </row>
    <row r="129">
      <c r="C129" s="79"/>
      <c r="D129" s="79"/>
      <c r="E129" s="79"/>
      <c r="F129" s="79"/>
      <c r="G129" s="79"/>
      <c r="H129" s="79"/>
    </row>
    <row r="130">
      <c r="C130" s="79"/>
      <c r="D130" s="79"/>
      <c r="E130" s="79"/>
      <c r="F130" s="79"/>
      <c r="G130" s="79"/>
      <c r="H130" s="79"/>
    </row>
    <row r="131">
      <c r="C131" s="79"/>
      <c r="D131" s="79"/>
      <c r="E131" s="79"/>
      <c r="F131" s="79"/>
      <c r="G131" s="79"/>
      <c r="H131" s="79"/>
    </row>
    <row r="132">
      <c r="C132" s="79"/>
      <c r="D132" s="79"/>
      <c r="E132" s="79"/>
      <c r="F132" s="79"/>
      <c r="G132" s="79"/>
      <c r="H132" s="79"/>
    </row>
    <row r="133">
      <c r="C133" s="79"/>
      <c r="D133" s="79"/>
      <c r="E133" s="79"/>
      <c r="F133" s="79"/>
      <c r="G133" s="79"/>
      <c r="H133" s="79"/>
    </row>
    <row r="134">
      <c r="C134" s="79"/>
      <c r="D134" s="79"/>
      <c r="E134" s="79"/>
      <c r="F134" s="79"/>
      <c r="G134" s="79"/>
      <c r="H134" s="79"/>
    </row>
    <row r="135">
      <c r="C135" s="79"/>
      <c r="D135" s="79"/>
      <c r="E135" s="79"/>
      <c r="F135" s="79"/>
      <c r="G135" s="79"/>
      <c r="H135" s="79"/>
    </row>
    <row r="136">
      <c r="C136" s="79"/>
      <c r="D136" s="79"/>
      <c r="E136" s="79"/>
      <c r="F136" s="79"/>
      <c r="G136" s="79"/>
      <c r="H136" s="79"/>
    </row>
    <row r="137">
      <c r="C137" s="79"/>
      <c r="D137" s="79"/>
      <c r="E137" s="79"/>
      <c r="F137" s="79"/>
      <c r="G137" s="79"/>
      <c r="H137" s="79"/>
    </row>
    <row r="138">
      <c r="C138" s="79"/>
      <c r="D138" s="79"/>
      <c r="E138" s="79"/>
      <c r="F138" s="79"/>
      <c r="G138" s="79"/>
      <c r="H138" s="79"/>
    </row>
    <row r="139">
      <c r="C139" s="79"/>
      <c r="D139" s="79"/>
      <c r="E139" s="79"/>
      <c r="F139" s="79"/>
      <c r="G139" s="79"/>
      <c r="H139" s="79"/>
    </row>
    <row r="140">
      <c r="C140" s="79"/>
      <c r="D140" s="79"/>
      <c r="E140" s="79"/>
      <c r="F140" s="79"/>
      <c r="G140" s="79"/>
      <c r="H140" s="79"/>
    </row>
    <row r="141">
      <c r="C141" s="79"/>
      <c r="D141" s="79"/>
      <c r="E141" s="79"/>
      <c r="F141" s="79"/>
      <c r="G141" s="79"/>
      <c r="H141" s="79"/>
    </row>
    <row r="142">
      <c r="C142" s="79"/>
      <c r="D142" s="79"/>
      <c r="E142" s="79"/>
      <c r="F142" s="79"/>
      <c r="G142" s="79"/>
      <c r="H142" s="79"/>
    </row>
    <row r="143">
      <c r="C143" s="79"/>
      <c r="D143" s="79"/>
      <c r="E143" s="79"/>
      <c r="F143" s="79"/>
      <c r="G143" s="79"/>
      <c r="H143" s="79"/>
    </row>
    <row r="144">
      <c r="C144" s="79"/>
      <c r="D144" s="79"/>
      <c r="E144" s="79"/>
      <c r="F144" s="79"/>
      <c r="G144" s="79"/>
      <c r="H144" s="79"/>
    </row>
    <row r="145">
      <c r="C145" s="79"/>
      <c r="D145" s="79"/>
      <c r="E145" s="79"/>
      <c r="F145" s="79"/>
      <c r="G145" s="79"/>
      <c r="H145" s="79"/>
    </row>
    <row r="146">
      <c r="C146" s="79"/>
      <c r="D146" s="79"/>
      <c r="E146" s="79"/>
      <c r="F146" s="79"/>
      <c r="G146" s="79"/>
      <c r="H146" s="79"/>
    </row>
    <row r="147">
      <c r="C147" s="79"/>
      <c r="D147" s="79"/>
      <c r="E147" s="79"/>
      <c r="F147" s="79"/>
      <c r="G147" s="79"/>
      <c r="H147" s="79"/>
    </row>
    <row r="148">
      <c r="C148" s="79"/>
      <c r="D148" s="79"/>
      <c r="E148" s="79"/>
      <c r="F148" s="79"/>
      <c r="G148" s="79"/>
      <c r="H148" s="79"/>
    </row>
    <row r="149">
      <c r="C149" s="79"/>
      <c r="D149" s="79"/>
      <c r="E149" s="79"/>
      <c r="F149" s="79"/>
      <c r="G149" s="79"/>
      <c r="H149" s="79"/>
    </row>
    <row r="150">
      <c r="C150" s="79"/>
      <c r="D150" s="79"/>
      <c r="E150" s="79"/>
      <c r="F150" s="79"/>
      <c r="G150" s="79"/>
      <c r="H150" s="79"/>
    </row>
    <row r="151">
      <c r="C151" s="79"/>
      <c r="D151" s="79"/>
      <c r="E151" s="79"/>
      <c r="F151" s="79"/>
      <c r="G151" s="79"/>
      <c r="H151" s="79"/>
    </row>
    <row r="152">
      <c r="C152" s="79"/>
      <c r="D152" s="79"/>
      <c r="E152" s="79"/>
      <c r="F152" s="79"/>
      <c r="G152" s="79"/>
      <c r="H152" s="79"/>
    </row>
    <row r="153">
      <c r="C153" s="79"/>
      <c r="D153" s="79"/>
      <c r="E153" s="79"/>
      <c r="F153" s="79"/>
      <c r="G153" s="79"/>
      <c r="H153" s="79"/>
    </row>
    <row r="154">
      <c r="C154" s="79"/>
      <c r="D154" s="79"/>
      <c r="E154" s="79"/>
      <c r="F154" s="79"/>
      <c r="G154" s="79"/>
      <c r="H154" s="79"/>
    </row>
    <row r="155">
      <c r="C155" s="79"/>
      <c r="D155" s="79"/>
      <c r="E155" s="79"/>
      <c r="F155" s="79"/>
      <c r="G155" s="79"/>
      <c r="H155" s="79"/>
    </row>
    <row r="156">
      <c r="C156" s="79"/>
      <c r="D156" s="79"/>
      <c r="E156" s="79"/>
      <c r="F156" s="79"/>
      <c r="G156" s="79"/>
      <c r="H156" s="79"/>
    </row>
    <row r="157">
      <c r="C157" s="79"/>
      <c r="D157" s="79"/>
      <c r="E157" s="79"/>
      <c r="F157" s="79"/>
      <c r="G157" s="79"/>
      <c r="H157" s="79"/>
    </row>
    <row r="158">
      <c r="C158" s="79"/>
      <c r="D158" s="79"/>
      <c r="E158" s="79"/>
      <c r="F158" s="79"/>
      <c r="G158" s="79"/>
      <c r="H158" s="79"/>
    </row>
    <row r="159">
      <c r="C159" s="79"/>
      <c r="D159" s="79"/>
      <c r="E159" s="79"/>
      <c r="F159" s="79"/>
      <c r="G159" s="79"/>
      <c r="H159" s="79"/>
    </row>
    <row r="160">
      <c r="C160" s="79"/>
      <c r="D160" s="79"/>
      <c r="E160" s="79"/>
      <c r="F160" s="79"/>
      <c r="G160" s="79"/>
      <c r="H160" s="79"/>
    </row>
    <row r="161">
      <c r="C161" s="79"/>
      <c r="D161" s="79"/>
      <c r="E161" s="79"/>
      <c r="F161" s="79"/>
      <c r="G161" s="79"/>
      <c r="H161" s="79"/>
    </row>
    <row r="162">
      <c r="C162" s="79"/>
      <c r="D162" s="79"/>
      <c r="E162" s="79"/>
      <c r="F162" s="79"/>
      <c r="G162" s="79"/>
      <c r="H162" s="79"/>
    </row>
    <row r="163">
      <c r="C163" s="79"/>
      <c r="D163" s="79"/>
      <c r="E163" s="79"/>
      <c r="F163" s="79"/>
      <c r="G163" s="79"/>
      <c r="H163" s="79"/>
    </row>
    <row r="164">
      <c r="C164" s="79"/>
      <c r="D164" s="79"/>
      <c r="E164" s="79"/>
      <c r="F164" s="79"/>
      <c r="G164" s="79"/>
      <c r="H164" s="79"/>
    </row>
    <row r="165">
      <c r="C165" s="79"/>
      <c r="D165" s="79"/>
      <c r="E165" s="79"/>
      <c r="F165" s="79"/>
      <c r="G165" s="79"/>
      <c r="H165" s="79"/>
    </row>
    <row r="166">
      <c r="C166" s="79"/>
      <c r="D166" s="79"/>
      <c r="E166" s="79"/>
      <c r="F166" s="79"/>
      <c r="G166" s="79"/>
      <c r="H166" s="79"/>
    </row>
    <row r="167">
      <c r="C167" s="79"/>
      <c r="D167" s="79"/>
      <c r="E167" s="79"/>
      <c r="F167" s="79"/>
      <c r="G167" s="79"/>
      <c r="H167" s="79"/>
    </row>
    <row r="168">
      <c r="C168" s="79"/>
      <c r="D168" s="79"/>
      <c r="E168" s="79"/>
      <c r="F168" s="79"/>
      <c r="G168" s="79"/>
      <c r="H168" s="79"/>
    </row>
    <row r="169">
      <c r="C169" s="79"/>
      <c r="D169" s="79"/>
      <c r="E169" s="79"/>
      <c r="F169" s="79"/>
      <c r="G169" s="79"/>
      <c r="H169" s="79"/>
    </row>
    <row r="170">
      <c r="C170" s="79"/>
      <c r="D170" s="79"/>
      <c r="E170" s="79"/>
      <c r="F170" s="79"/>
      <c r="G170" s="79"/>
      <c r="H170" s="79"/>
    </row>
    <row r="171">
      <c r="C171" s="79"/>
      <c r="D171" s="79"/>
      <c r="E171" s="79"/>
      <c r="F171" s="79"/>
      <c r="G171" s="79"/>
      <c r="H171" s="79"/>
    </row>
    <row r="172">
      <c r="C172" s="79"/>
      <c r="D172" s="79"/>
      <c r="E172" s="79"/>
      <c r="F172" s="79"/>
      <c r="G172" s="79"/>
      <c r="H172" s="79"/>
    </row>
    <row r="173">
      <c r="C173" s="79"/>
      <c r="D173" s="79"/>
      <c r="E173" s="79"/>
      <c r="F173" s="79"/>
      <c r="G173" s="79"/>
      <c r="H173" s="79"/>
    </row>
    <row r="174">
      <c r="C174" s="79"/>
      <c r="D174" s="79"/>
      <c r="E174" s="79"/>
      <c r="F174" s="79"/>
      <c r="G174" s="79"/>
      <c r="H174" s="79"/>
    </row>
    <row r="175">
      <c r="C175" s="79"/>
      <c r="D175" s="79"/>
      <c r="E175" s="79"/>
      <c r="F175" s="79"/>
      <c r="G175" s="79"/>
      <c r="H175" s="79"/>
    </row>
    <row r="176">
      <c r="C176" s="79"/>
      <c r="D176" s="79"/>
      <c r="E176" s="79"/>
      <c r="F176" s="79"/>
      <c r="G176" s="79"/>
      <c r="H176" s="79"/>
    </row>
    <row r="177">
      <c r="C177" s="79"/>
      <c r="D177" s="79"/>
      <c r="E177" s="79"/>
      <c r="F177" s="79"/>
      <c r="G177" s="79"/>
      <c r="H177" s="79"/>
    </row>
    <row r="178">
      <c r="C178" s="79"/>
      <c r="D178" s="79"/>
      <c r="E178" s="79"/>
      <c r="F178" s="79"/>
      <c r="G178" s="79"/>
      <c r="H178" s="79"/>
    </row>
    <row r="179">
      <c r="C179" s="79"/>
      <c r="D179" s="79"/>
      <c r="E179" s="79"/>
      <c r="F179" s="79"/>
      <c r="G179" s="79"/>
      <c r="H179" s="79"/>
    </row>
    <row r="180">
      <c r="C180" s="79"/>
      <c r="D180" s="79"/>
      <c r="E180" s="79"/>
      <c r="F180" s="79"/>
      <c r="G180" s="79"/>
      <c r="H180" s="79"/>
    </row>
    <row r="181">
      <c r="C181" s="79"/>
      <c r="D181" s="79"/>
      <c r="E181" s="79"/>
      <c r="F181" s="79"/>
      <c r="G181" s="79"/>
      <c r="H181" s="79"/>
    </row>
    <row r="182">
      <c r="C182" s="79"/>
      <c r="D182" s="79"/>
      <c r="E182" s="79"/>
      <c r="F182" s="79"/>
      <c r="G182" s="79"/>
      <c r="H182" s="79"/>
    </row>
    <row r="183">
      <c r="C183" s="79"/>
      <c r="D183" s="79"/>
      <c r="E183" s="79"/>
      <c r="F183" s="79"/>
      <c r="G183" s="79"/>
      <c r="H183" s="79"/>
    </row>
    <row r="184">
      <c r="C184" s="79"/>
      <c r="D184" s="79"/>
      <c r="E184" s="79"/>
      <c r="F184" s="79"/>
      <c r="G184" s="79"/>
      <c r="H184" s="79"/>
    </row>
    <row r="185">
      <c r="C185" s="79"/>
      <c r="D185" s="79"/>
      <c r="E185" s="79"/>
      <c r="F185" s="79"/>
      <c r="G185" s="79"/>
      <c r="H185" s="79"/>
    </row>
    <row r="186">
      <c r="C186" s="79"/>
      <c r="D186" s="79"/>
      <c r="E186" s="79"/>
      <c r="F186" s="79"/>
      <c r="G186" s="79"/>
      <c r="H186" s="79"/>
    </row>
    <row r="187">
      <c r="C187" s="79"/>
      <c r="D187" s="79"/>
      <c r="E187" s="79"/>
      <c r="F187" s="79"/>
      <c r="G187" s="79"/>
      <c r="H187" s="79"/>
    </row>
    <row r="188">
      <c r="C188" s="79"/>
      <c r="D188" s="79"/>
      <c r="E188" s="79"/>
      <c r="F188" s="79"/>
      <c r="G188" s="79"/>
      <c r="H188" s="79"/>
    </row>
    <row r="189">
      <c r="C189" s="79"/>
      <c r="D189" s="79"/>
      <c r="E189" s="79"/>
      <c r="F189" s="79"/>
      <c r="G189" s="79"/>
      <c r="H189" s="79"/>
    </row>
    <row r="190">
      <c r="C190" s="79"/>
      <c r="D190" s="79"/>
      <c r="E190" s="79"/>
      <c r="F190" s="79"/>
      <c r="G190" s="79"/>
      <c r="H190" s="79"/>
    </row>
    <row r="191">
      <c r="C191" s="79"/>
      <c r="D191" s="79"/>
      <c r="E191" s="79"/>
      <c r="F191" s="79"/>
      <c r="G191" s="79"/>
      <c r="H191" s="79"/>
    </row>
    <row r="192">
      <c r="C192" s="79"/>
      <c r="D192" s="79"/>
      <c r="E192" s="79"/>
      <c r="F192" s="79"/>
      <c r="G192" s="79"/>
      <c r="H192" s="79"/>
    </row>
    <row r="193">
      <c r="C193" s="79"/>
      <c r="D193" s="79"/>
      <c r="E193" s="79"/>
      <c r="F193" s="79"/>
      <c r="G193" s="79"/>
      <c r="H193" s="79"/>
    </row>
    <row r="194">
      <c r="C194" s="79"/>
      <c r="D194" s="79"/>
      <c r="E194" s="79"/>
      <c r="F194" s="79"/>
      <c r="G194" s="79"/>
      <c r="H194" s="79"/>
    </row>
    <row r="195">
      <c r="C195" s="79"/>
      <c r="D195" s="79"/>
      <c r="E195" s="79"/>
      <c r="F195" s="79"/>
      <c r="G195" s="79"/>
      <c r="H195" s="79"/>
    </row>
    <row r="196">
      <c r="C196" s="79"/>
      <c r="D196" s="79"/>
      <c r="E196" s="79"/>
      <c r="F196" s="79"/>
      <c r="G196" s="79"/>
      <c r="H196" s="79"/>
    </row>
    <row r="197">
      <c r="C197" s="79"/>
      <c r="D197" s="79"/>
      <c r="E197" s="79"/>
      <c r="F197" s="79"/>
      <c r="G197" s="79"/>
      <c r="H197" s="79"/>
    </row>
    <row r="198">
      <c r="C198" s="79"/>
      <c r="D198" s="79"/>
      <c r="E198" s="79"/>
      <c r="F198" s="79"/>
      <c r="G198" s="79"/>
      <c r="H198" s="79"/>
    </row>
    <row r="199">
      <c r="C199" s="79"/>
      <c r="D199" s="79"/>
      <c r="E199" s="79"/>
      <c r="F199" s="79"/>
      <c r="G199" s="79"/>
      <c r="H199" s="79"/>
    </row>
    <row r="200">
      <c r="C200" s="79"/>
      <c r="D200" s="79"/>
      <c r="E200" s="79"/>
      <c r="F200" s="79"/>
      <c r="G200" s="79"/>
      <c r="H200" s="79"/>
    </row>
    <row r="201">
      <c r="C201" s="79"/>
      <c r="D201" s="79"/>
      <c r="E201" s="79"/>
      <c r="F201" s="79"/>
      <c r="G201" s="79"/>
      <c r="H201" s="79"/>
    </row>
    <row r="202">
      <c r="C202" s="79"/>
      <c r="D202" s="79"/>
      <c r="E202" s="79"/>
      <c r="F202" s="79"/>
      <c r="G202" s="79"/>
      <c r="H202" s="79"/>
    </row>
    <row r="203">
      <c r="C203" s="79"/>
      <c r="D203" s="79"/>
      <c r="E203" s="79"/>
      <c r="F203" s="79"/>
      <c r="G203" s="79"/>
      <c r="H203" s="79"/>
    </row>
    <row r="204">
      <c r="C204" s="79"/>
      <c r="D204" s="79"/>
      <c r="E204" s="79"/>
      <c r="F204" s="79"/>
      <c r="G204" s="79"/>
      <c r="H204" s="79"/>
    </row>
    <row r="205">
      <c r="C205" s="79"/>
      <c r="D205" s="79"/>
      <c r="E205" s="79"/>
      <c r="F205" s="79"/>
      <c r="G205" s="79"/>
      <c r="H205" s="79"/>
    </row>
    <row r="206">
      <c r="C206" s="79"/>
      <c r="D206" s="79"/>
      <c r="E206" s="79"/>
      <c r="F206" s="79"/>
      <c r="G206" s="79"/>
      <c r="H206" s="79"/>
    </row>
    <row r="207">
      <c r="C207" s="79"/>
      <c r="D207" s="79"/>
      <c r="E207" s="79"/>
      <c r="F207" s="79"/>
      <c r="G207" s="79"/>
      <c r="H207" s="79"/>
    </row>
    <row r="208">
      <c r="C208" s="79"/>
      <c r="D208" s="79"/>
      <c r="E208" s="79"/>
      <c r="F208" s="79"/>
      <c r="G208" s="79"/>
      <c r="H208" s="79"/>
    </row>
    <row r="209">
      <c r="C209" s="79"/>
      <c r="D209" s="79"/>
      <c r="E209" s="79"/>
      <c r="F209" s="79"/>
      <c r="G209" s="79"/>
      <c r="H209" s="79"/>
    </row>
    <row r="210">
      <c r="C210" s="79"/>
      <c r="D210" s="79"/>
      <c r="E210" s="79"/>
      <c r="F210" s="79"/>
      <c r="G210" s="79"/>
      <c r="H210" s="79"/>
    </row>
    <row r="211">
      <c r="C211" s="79"/>
      <c r="D211" s="79"/>
      <c r="E211" s="79"/>
      <c r="F211" s="79"/>
      <c r="G211" s="79"/>
      <c r="H211" s="79"/>
    </row>
    <row r="212">
      <c r="C212" s="79"/>
      <c r="D212" s="79"/>
      <c r="E212" s="79"/>
      <c r="F212" s="79"/>
      <c r="G212" s="79"/>
      <c r="H212" s="79"/>
    </row>
    <row r="213">
      <c r="C213" s="79"/>
      <c r="D213" s="79"/>
      <c r="E213" s="79"/>
      <c r="F213" s="79"/>
      <c r="G213" s="79"/>
      <c r="H213" s="79"/>
    </row>
    <row r="214">
      <c r="C214" s="79"/>
      <c r="D214" s="79"/>
      <c r="E214" s="79"/>
      <c r="F214" s="79"/>
      <c r="G214" s="79"/>
      <c r="H214" s="79"/>
    </row>
    <row r="215">
      <c r="C215" s="79"/>
      <c r="D215" s="79"/>
      <c r="E215" s="79"/>
      <c r="F215" s="79"/>
      <c r="G215" s="79"/>
      <c r="H215" s="79"/>
    </row>
    <row r="216">
      <c r="C216" s="79"/>
      <c r="D216" s="79"/>
      <c r="E216" s="79"/>
      <c r="F216" s="79"/>
      <c r="G216" s="79"/>
      <c r="H216" s="79"/>
    </row>
    <row r="217">
      <c r="C217" s="79"/>
      <c r="D217" s="79"/>
      <c r="E217" s="79"/>
      <c r="F217" s="79"/>
      <c r="G217" s="79"/>
      <c r="H217" s="79"/>
    </row>
    <row r="218">
      <c r="C218" s="79"/>
      <c r="D218" s="79"/>
      <c r="E218" s="79"/>
      <c r="F218" s="79"/>
      <c r="G218" s="79"/>
      <c r="H218" s="79"/>
    </row>
    <row r="219">
      <c r="C219" s="79"/>
      <c r="D219" s="79"/>
      <c r="E219" s="79"/>
      <c r="F219" s="79"/>
      <c r="G219" s="79"/>
      <c r="H219" s="79"/>
    </row>
    <row r="220">
      <c r="C220" s="79"/>
      <c r="D220" s="79"/>
      <c r="E220" s="79"/>
      <c r="F220" s="79"/>
      <c r="G220" s="79"/>
      <c r="H220" s="79"/>
    </row>
    <row r="221">
      <c r="C221" s="79"/>
      <c r="D221" s="79"/>
      <c r="E221" s="79"/>
      <c r="F221" s="79"/>
      <c r="G221" s="79"/>
      <c r="H221" s="79"/>
    </row>
    <row r="222">
      <c r="C222" s="79"/>
      <c r="D222" s="79"/>
      <c r="E222" s="79"/>
      <c r="F222" s="79"/>
      <c r="G222" s="79"/>
      <c r="H222" s="79"/>
    </row>
    <row r="223">
      <c r="C223" s="79"/>
      <c r="D223" s="79"/>
      <c r="E223" s="79"/>
      <c r="F223" s="79"/>
      <c r="G223" s="79"/>
      <c r="H223" s="79"/>
    </row>
    <row r="224">
      <c r="C224" s="79"/>
      <c r="D224" s="79"/>
      <c r="E224" s="79"/>
      <c r="F224" s="79"/>
      <c r="G224" s="79"/>
      <c r="H224" s="79"/>
    </row>
    <row r="225">
      <c r="C225" s="79"/>
      <c r="D225" s="79"/>
      <c r="E225" s="79"/>
      <c r="F225" s="79"/>
      <c r="G225" s="79"/>
      <c r="H225" s="79"/>
    </row>
    <row r="226">
      <c r="C226" s="79"/>
      <c r="D226" s="79"/>
      <c r="E226" s="79"/>
      <c r="F226" s="79"/>
      <c r="G226" s="79"/>
      <c r="H226" s="79"/>
    </row>
    <row r="227">
      <c r="C227" s="79"/>
      <c r="D227" s="79"/>
      <c r="E227" s="79"/>
      <c r="F227" s="79"/>
      <c r="G227" s="79"/>
      <c r="H227" s="79"/>
    </row>
    <row r="228">
      <c r="C228" s="79"/>
      <c r="D228" s="79"/>
      <c r="E228" s="79"/>
      <c r="F228" s="79"/>
      <c r="G228" s="79"/>
      <c r="H228" s="79"/>
    </row>
    <row r="229">
      <c r="C229" s="79"/>
      <c r="D229" s="79"/>
      <c r="E229" s="79"/>
      <c r="F229" s="79"/>
      <c r="G229" s="79"/>
      <c r="H229" s="79"/>
    </row>
    <row r="230">
      <c r="C230" s="79"/>
      <c r="D230" s="79"/>
      <c r="E230" s="79"/>
      <c r="F230" s="79"/>
      <c r="G230" s="79"/>
      <c r="H230" s="79"/>
    </row>
    <row r="231">
      <c r="C231" s="79"/>
      <c r="D231" s="79"/>
      <c r="E231" s="79"/>
      <c r="F231" s="79"/>
      <c r="G231" s="79"/>
      <c r="H231" s="79"/>
    </row>
    <row r="232">
      <c r="C232" s="79"/>
      <c r="D232" s="79"/>
      <c r="E232" s="79"/>
      <c r="F232" s="79"/>
      <c r="G232" s="79"/>
      <c r="H232" s="79"/>
    </row>
    <row r="233">
      <c r="C233" s="79"/>
      <c r="D233" s="79"/>
      <c r="E233" s="79"/>
      <c r="F233" s="79"/>
      <c r="G233" s="79"/>
      <c r="H233" s="79"/>
    </row>
    <row r="234">
      <c r="C234" s="79"/>
      <c r="D234" s="79"/>
      <c r="E234" s="79"/>
      <c r="F234" s="79"/>
      <c r="G234" s="79"/>
      <c r="H234" s="79"/>
    </row>
    <row r="235">
      <c r="C235" s="79"/>
      <c r="D235" s="79"/>
      <c r="E235" s="79"/>
      <c r="F235" s="79"/>
      <c r="G235" s="79"/>
      <c r="H235" s="79"/>
    </row>
    <row r="236">
      <c r="C236" s="79"/>
      <c r="D236" s="79"/>
      <c r="E236" s="79"/>
      <c r="F236" s="79"/>
      <c r="G236" s="79"/>
      <c r="H236" s="79"/>
    </row>
    <row r="237">
      <c r="C237" s="79"/>
      <c r="D237" s="79"/>
      <c r="E237" s="79"/>
      <c r="F237" s="79"/>
      <c r="G237" s="79"/>
      <c r="H237" s="79"/>
    </row>
    <row r="238">
      <c r="C238" s="79"/>
      <c r="D238" s="79"/>
      <c r="E238" s="79"/>
      <c r="F238" s="79"/>
      <c r="G238" s="79"/>
      <c r="H238" s="79"/>
    </row>
    <row r="239">
      <c r="C239" s="79"/>
      <c r="D239" s="79"/>
      <c r="E239" s="79"/>
      <c r="F239" s="79"/>
      <c r="G239" s="79"/>
      <c r="H239" s="79"/>
    </row>
    <row r="240">
      <c r="C240" s="79"/>
      <c r="D240" s="79"/>
      <c r="E240" s="79"/>
      <c r="F240" s="79"/>
      <c r="G240" s="79"/>
      <c r="H240" s="79"/>
    </row>
    <row r="241">
      <c r="C241" s="79"/>
      <c r="D241" s="79"/>
      <c r="E241" s="79"/>
      <c r="F241" s="79"/>
      <c r="G241" s="79"/>
      <c r="H241" s="79"/>
    </row>
    <row r="242">
      <c r="C242" s="79"/>
      <c r="D242" s="79"/>
      <c r="E242" s="79"/>
      <c r="F242" s="79"/>
      <c r="G242" s="79"/>
      <c r="H242" s="79"/>
    </row>
    <row r="243">
      <c r="C243" s="79"/>
      <c r="D243" s="79"/>
      <c r="E243" s="79"/>
      <c r="F243" s="79"/>
      <c r="G243" s="79"/>
      <c r="H243" s="79"/>
    </row>
    <row r="244">
      <c r="C244" s="79"/>
      <c r="D244" s="79"/>
      <c r="E244" s="79"/>
      <c r="F244" s="79"/>
      <c r="G244" s="79"/>
      <c r="H244" s="79"/>
    </row>
    <row r="245">
      <c r="C245" s="79"/>
      <c r="D245" s="79"/>
      <c r="E245" s="79"/>
      <c r="F245" s="79"/>
      <c r="G245" s="79"/>
      <c r="H245" s="79"/>
    </row>
    <row r="246">
      <c r="C246" s="79"/>
      <c r="D246" s="79"/>
      <c r="E246" s="79"/>
      <c r="F246" s="79"/>
      <c r="G246" s="79"/>
      <c r="H246" s="79"/>
    </row>
    <row r="247">
      <c r="C247" s="79"/>
      <c r="D247" s="79"/>
      <c r="E247" s="79"/>
      <c r="F247" s="79"/>
      <c r="G247" s="79"/>
      <c r="H247" s="79"/>
    </row>
    <row r="248">
      <c r="C248" s="79"/>
      <c r="D248" s="79"/>
      <c r="E248" s="79"/>
      <c r="F248" s="79"/>
      <c r="G248" s="79"/>
      <c r="H248" s="79"/>
    </row>
    <row r="249">
      <c r="C249" s="79"/>
      <c r="D249" s="79"/>
      <c r="E249" s="79"/>
      <c r="F249" s="79"/>
      <c r="G249" s="79"/>
      <c r="H249" s="79"/>
    </row>
    <row r="250">
      <c r="C250" s="79"/>
      <c r="D250" s="79"/>
      <c r="E250" s="79"/>
      <c r="F250" s="79"/>
      <c r="G250" s="79"/>
      <c r="H250" s="79"/>
    </row>
    <row r="251">
      <c r="C251" s="79"/>
      <c r="D251" s="79"/>
      <c r="E251" s="79"/>
      <c r="F251" s="79"/>
      <c r="G251" s="79"/>
      <c r="H251" s="79"/>
    </row>
    <row r="252">
      <c r="C252" s="79"/>
      <c r="D252" s="79"/>
      <c r="E252" s="79"/>
      <c r="F252" s="79"/>
      <c r="G252" s="79"/>
      <c r="H252" s="79"/>
    </row>
    <row r="253">
      <c r="C253" s="79"/>
      <c r="D253" s="79"/>
      <c r="E253" s="79"/>
      <c r="F253" s="79"/>
      <c r="G253" s="79"/>
      <c r="H253" s="79"/>
    </row>
    <row r="254">
      <c r="C254" s="79"/>
      <c r="D254" s="79"/>
      <c r="E254" s="79"/>
      <c r="F254" s="79"/>
      <c r="G254" s="79"/>
      <c r="H254" s="79"/>
    </row>
    <row r="255">
      <c r="C255" s="79"/>
      <c r="D255" s="79"/>
      <c r="E255" s="79"/>
      <c r="F255" s="79"/>
      <c r="G255" s="79"/>
      <c r="H255" s="79"/>
    </row>
    <row r="256">
      <c r="C256" s="79"/>
      <c r="D256" s="79"/>
      <c r="E256" s="79"/>
      <c r="F256" s="79"/>
      <c r="G256" s="79"/>
      <c r="H256" s="79"/>
    </row>
    <row r="257">
      <c r="C257" s="79"/>
      <c r="D257" s="79"/>
      <c r="E257" s="79"/>
      <c r="F257" s="79"/>
      <c r="G257" s="79"/>
      <c r="H257" s="79"/>
    </row>
    <row r="258">
      <c r="C258" s="79"/>
      <c r="D258" s="79"/>
      <c r="E258" s="79"/>
      <c r="F258" s="79"/>
      <c r="G258" s="79"/>
      <c r="H258" s="79"/>
    </row>
    <row r="259">
      <c r="C259" s="79"/>
      <c r="D259" s="79"/>
      <c r="E259" s="79"/>
      <c r="F259" s="79"/>
      <c r="G259" s="79"/>
      <c r="H259" s="79"/>
    </row>
    <row r="260">
      <c r="C260" s="79"/>
      <c r="D260" s="79"/>
      <c r="E260" s="79"/>
      <c r="F260" s="79"/>
      <c r="G260" s="79"/>
      <c r="H260" s="79"/>
    </row>
    <row r="261">
      <c r="C261" s="79"/>
      <c r="D261" s="79"/>
      <c r="E261" s="79"/>
      <c r="F261" s="79"/>
      <c r="G261" s="79"/>
      <c r="H261" s="79"/>
    </row>
    <row r="262">
      <c r="C262" s="79"/>
      <c r="D262" s="79"/>
      <c r="E262" s="79"/>
      <c r="F262" s="79"/>
      <c r="G262" s="79"/>
      <c r="H262" s="79"/>
    </row>
    <row r="263">
      <c r="C263" s="79"/>
      <c r="D263" s="79"/>
      <c r="E263" s="79"/>
      <c r="F263" s="79"/>
      <c r="G263" s="79"/>
      <c r="H263" s="79"/>
    </row>
    <row r="264">
      <c r="C264" s="79"/>
      <c r="D264" s="79"/>
      <c r="E264" s="79"/>
      <c r="F264" s="79"/>
      <c r="G264" s="79"/>
      <c r="H264" s="79"/>
    </row>
    <row r="265">
      <c r="C265" s="79"/>
      <c r="D265" s="79"/>
      <c r="E265" s="79"/>
      <c r="F265" s="79"/>
      <c r="G265" s="79"/>
      <c r="H265" s="79"/>
    </row>
    <row r="266">
      <c r="C266" s="79"/>
      <c r="D266" s="79"/>
      <c r="E266" s="79"/>
      <c r="F266" s="79"/>
      <c r="G266" s="79"/>
      <c r="H266" s="79"/>
    </row>
    <row r="267">
      <c r="C267" s="79"/>
      <c r="D267" s="79"/>
      <c r="E267" s="79"/>
      <c r="F267" s="79"/>
      <c r="G267" s="79"/>
      <c r="H267" s="79"/>
    </row>
    <row r="268">
      <c r="C268" s="79"/>
      <c r="D268" s="79"/>
      <c r="E268" s="79"/>
      <c r="F268" s="79"/>
      <c r="G268" s="79"/>
      <c r="H268" s="79"/>
    </row>
    <row r="269">
      <c r="C269" s="79"/>
      <c r="D269" s="79"/>
      <c r="E269" s="79"/>
      <c r="F269" s="79"/>
      <c r="G269" s="79"/>
      <c r="H269" s="79"/>
    </row>
    <row r="270">
      <c r="C270" s="79"/>
      <c r="D270" s="79"/>
      <c r="E270" s="79"/>
      <c r="F270" s="79"/>
      <c r="G270" s="79"/>
      <c r="H270" s="79"/>
    </row>
    <row r="271">
      <c r="C271" s="79"/>
      <c r="D271" s="79"/>
      <c r="E271" s="79"/>
      <c r="F271" s="79"/>
      <c r="G271" s="79"/>
      <c r="H271" s="79"/>
    </row>
    <row r="272">
      <c r="C272" s="79"/>
      <c r="D272" s="79"/>
      <c r="E272" s="79"/>
      <c r="F272" s="79"/>
      <c r="G272" s="79"/>
      <c r="H272" s="79"/>
    </row>
    <row r="273">
      <c r="C273" s="79"/>
      <c r="D273" s="79"/>
      <c r="E273" s="79"/>
      <c r="F273" s="79"/>
      <c r="G273" s="79"/>
      <c r="H273" s="79"/>
    </row>
    <row r="274">
      <c r="C274" s="79"/>
      <c r="D274" s="79"/>
      <c r="E274" s="79"/>
      <c r="F274" s="79"/>
      <c r="G274" s="79"/>
      <c r="H274" s="79"/>
    </row>
    <row r="275">
      <c r="C275" s="79"/>
      <c r="D275" s="79"/>
      <c r="E275" s="79"/>
      <c r="F275" s="79"/>
      <c r="G275" s="79"/>
      <c r="H275" s="79"/>
    </row>
    <row r="276">
      <c r="C276" s="79"/>
      <c r="D276" s="79"/>
      <c r="E276" s="79"/>
      <c r="F276" s="79"/>
      <c r="G276" s="79"/>
      <c r="H276" s="79"/>
    </row>
    <row r="277">
      <c r="C277" s="79"/>
      <c r="D277" s="79"/>
      <c r="E277" s="79"/>
      <c r="F277" s="79"/>
      <c r="G277" s="79"/>
      <c r="H277" s="79"/>
    </row>
    <row r="278">
      <c r="C278" s="79"/>
      <c r="D278" s="79"/>
      <c r="E278" s="79"/>
      <c r="F278" s="79"/>
      <c r="G278" s="79"/>
      <c r="H278" s="79"/>
    </row>
    <row r="279">
      <c r="C279" s="79"/>
      <c r="D279" s="79"/>
      <c r="E279" s="79"/>
      <c r="F279" s="79"/>
      <c r="G279" s="79"/>
      <c r="H279" s="79"/>
    </row>
    <row r="280">
      <c r="C280" s="79"/>
      <c r="D280" s="79"/>
      <c r="E280" s="79"/>
      <c r="F280" s="79"/>
      <c r="G280" s="79"/>
      <c r="H280" s="79"/>
    </row>
    <row r="281">
      <c r="C281" s="79"/>
      <c r="D281" s="79"/>
      <c r="E281" s="79"/>
      <c r="F281" s="79"/>
      <c r="G281" s="79"/>
      <c r="H281" s="79"/>
    </row>
    <row r="282">
      <c r="C282" s="79"/>
      <c r="D282" s="79"/>
      <c r="E282" s="79"/>
      <c r="F282" s="79"/>
      <c r="G282" s="79"/>
      <c r="H282" s="79"/>
    </row>
    <row r="283">
      <c r="C283" s="79"/>
      <c r="D283" s="79"/>
      <c r="E283" s="79"/>
      <c r="F283" s="79"/>
      <c r="G283" s="79"/>
      <c r="H283" s="79"/>
    </row>
    <row r="284">
      <c r="C284" s="79"/>
      <c r="D284" s="79"/>
      <c r="E284" s="79"/>
      <c r="F284" s="79"/>
      <c r="G284" s="79"/>
      <c r="H284" s="79"/>
    </row>
    <row r="285">
      <c r="C285" s="79"/>
      <c r="D285" s="79"/>
      <c r="E285" s="79"/>
      <c r="F285" s="79"/>
      <c r="G285" s="79"/>
      <c r="H285" s="79"/>
    </row>
    <row r="286">
      <c r="C286" s="79"/>
      <c r="D286" s="79"/>
      <c r="E286" s="79"/>
      <c r="F286" s="79"/>
      <c r="G286" s="79"/>
      <c r="H286" s="79"/>
    </row>
    <row r="287">
      <c r="C287" s="79"/>
      <c r="D287" s="79"/>
      <c r="E287" s="79"/>
      <c r="F287" s="79"/>
      <c r="G287" s="79"/>
      <c r="H287" s="79"/>
    </row>
    <row r="288">
      <c r="C288" s="79"/>
      <c r="D288" s="79"/>
      <c r="E288" s="79"/>
      <c r="F288" s="79"/>
      <c r="G288" s="79"/>
      <c r="H288" s="79"/>
    </row>
    <row r="289">
      <c r="C289" s="79"/>
      <c r="D289" s="79"/>
      <c r="E289" s="79"/>
      <c r="F289" s="79"/>
      <c r="G289" s="79"/>
      <c r="H289" s="79"/>
    </row>
    <row r="290">
      <c r="C290" s="79"/>
      <c r="D290" s="79"/>
      <c r="E290" s="79"/>
      <c r="F290" s="79"/>
      <c r="G290" s="79"/>
      <c r="H290" s="79"/>
    </row>
    <row r="291">
      <c r="C291" s="79"/>
      <c r="D291" s="79"/>
      <c r="E291" s="79"/>
      <c r="F291" s="79"/>
      <c r="G291" s="79"/>
      <c r="H291" s="79"/>
    </row>
    <row r="292">
      <c r="C292" s="79"/>
      <c r="D292" s="79"/>
      <c r="E292" s="79"/>
      <c r="F292" s="79"/>
      <c r="G292" s="79"/>
      <c r="H292" s="79"/>
    </row>
    <row r="293">
      <c r="C293" s="79"/>
      <c r="D293" s="79"/>
      <c r="E293" s="79"/>
      <c r="F293" s="79"/>
      <c r="G293" s="79"/>
      <c r="H293" s="79"/>
    </row>
    <row r="294">
      <c r="C294" s="79"/>
      <c r="D294" s="79"/>
      <c r="E294" s="79"/>
      <c r="F294" s="79"/>
      <c r="G294" s="79"/>
      <c r="H294" s="79"/>
    </row>
    <row r="295">
      <c r="C295" s="79"/>
      <c r="D295" s="79"/>
      <c r="E295" s="79"/>
      <c r="F295" s="79"/>
      <c r="G295" s="79"/>
      <c r="H295" s="79"/>
    </row>
    <row r="296">
      <c r="C296" s="79"/>
      <c r="D296" s="79"/>
      <c r="E296" s="79"/>
      <c r="F296" s="79"/>
      <c r="G296" s="79"/>
      <c r="H296" s="79"/>
    </row>
    <row r="297">
      <c r="C297" s="79"/>
      <c r="D297" s="79"/>
      <c r="E297" s="79"/>
      <c r="F297" s="79"/>
      <c r="G297" s="79"/>
      <c r="H297" s="79"/>
    </row>
    <row r="298">
      <c r="C298" s="79"/>
      <c r="D298" s="79"/>
      <c r="E298" s="79"/>
      <c r="F298" s="79"/>
      <c r="G298" s="79"/>
      <c r="H298" s="79"/>
    </row>
    <row r="299">
      <c r="C299" s="79"/>
      <c r="D299" s="79"/>
      <c r="E299" s="79"/>
      <c r="F299" s="79"/>
      <c r="G299" s="79"/>
      <c r="H299" s="79"/>
    </row>
    <row r="300">
      <c r="C300" s="79"/>
      <c r="D300" s="79"/>
      <c r="E300" s="79"/>
      <c r="F300" s="79"/>
      <c r="G300" s="79"/>
      <c r="H300" s="79"/>
    </row>
    <row r="301">
      <c r="C301" s="79"/>
      <c r="D301" s="79"/>
      <c r="E301" s="79"/>
      <c r="F301" s="79"/>
      <c r="G301" s="79"/>
      <c r="H301" s="79"/>
    </row>
    <row r="302">
      <c r="C302" s="79"/>
      <c r="D302" s="79"/>
      <c r="E302" s="79"/>
      <c r="F302" s="79"/>
      <c r="G302" s="79"/>
      <c r="H302" s="79"/>
    </row>
    <row r="303">
      <c r="C303" s="79"/>
      <c r="D303" s="79"/>
      <c r="E303" s="79"/>
      <c r="F303" s="79"/>
      <c r="G303" s="79"/>
      <c r="H303" s="79"/>
    </row>
    <row r="304">
      <c r="C304" s="79"/>
      <c r="D304" s="79"/>
      <c r="E304" s="79"/>
      <c r="F304" s="79"/>
      <c r="G304" s="79"/>
      <c r="H304" s="79"/>
    </row>
    <row r="305">
      <c r="C305" s="79"/>
      <c r="D305" s="79"/>
      <c r="E305" s="79"/>
      <c r="F305" s="79"/>
      <c r="G305" s="79"/>
      <c r="H305" s="79"/>
    </row>
    <row r="306">
      <c r="C306" s="79"/>
      <c r="D306" s="79"/>
      <c r="E306" s="79"/>
      <c r="F306" s="79"/>
      <c r="G306" s="79"/>
      <c r="H306" s="79"/>
    </row>
    <row r="307">
      <c r="C307" s="79"/>
      <c r="D307" s="79"/>
      <c r="E307" s="79"/>
      <c r="F307" s="79"/>
      <c r="G307" s="79"/>
      <c r="H307" s="79"/>
    </row>
    <row r="308">
      <c r="C308" s="79"/>
      <c r="D308" s="79"/>
      <c r="E308" s="79"/>
      <c r="F308" s="79"/>
      <c r="G308" s="79"/>
      <c r="H308" s="79"/>
    </row>
    <row r="309">
      <c r="C309" s="79"/>
      <c r="D309" s="79"/>
      <c r="E309" s="79"/>
      <c r="F309" s="79"/>
      <c r="G309" s="79"/>
      <c r="H309" s="79"/>
    </row>
    <row r="310">
      <c r="C310" s="79"/>
      <c r="D310" s="79"/>
      <c r="E310" s="79"/>
      <c r="F310" s="79"/>
      <c r="G310" s="79"/>
      <c r="H310" s="79"/>
    </row>
    <row r="311">
      <c r="C311" s="79"/>
      <c r="D311" s="79"/>
      <c r="E311" s="79"/>
      <c r="F311" s="79"/>
      <c r="G311" s="79"/>
      <c r="H311" s="79"/>
    </row>
    <row r="312">
      <c r="C312" s="79"/>
      <c r="D312" s="79"/>
      <c r="E312" s="79"/>
      <c r="F312" s="79"/>
      <c r="G312" s="79"/>
      <c r="H312" s="79"/>
    </row>
    <row r="313">
      <c r="C313" s="79"/>
      <c r="D313" s="79"/>
      <c r="E313" s="79"/>
      <c r="F313" s="79"/>
      <c r="G313" s="79"/>
      <c r="H313" s="79"/>
    </row>
    <row r="314">
      <c r="C314" s="79"/>
      <c r="D314" s="79"/>
      <c r="E314" s="79"/>
      <c r="F314" s="79"/>
      <c r="G314" s="79"/>
      <c r="H314" s="79"/>
    </row>
    <row r="315">
      <c r="C315" s="79"/>
      <c r="D315" s="79"/>
      <c r="E315" s="79"/>
      <c r="F315" s="79"/>
      <c r="G315" s="79"/>
      <c r="H315" s="79"/>
    </row>
    <row r="316">
      <c r="C316" s="79"/>
      <c r="D316" s="79"/>
      <c r="E316" s="79"/>
      <c r="F316" s="79"/>
      <c r="G316" s="79"/>
      <c r="H316" s="79"/>
    </row>
    <row r="317">
      <c r="C317" s="79"/>
      <c r="D317" s="79"/>
      <c r="E317" s="79"/>
      <c r="F317" s="79"/>
      <c r="G317" s="79"/>
      <c r="H317" s="79"/>
    </row>
    <row r="318">
      <c r="C318" s="79"/>
      <c r="D318" s="79"/>
      <c r="E318" s="79"/>
      <c r="F318" s="79"/>
      <c r="G318" s="79"/>
      <c r="H318" s="79"/>
    </row>
    <row r="319">
      <c r="C319" s="79"/>
      <c r="D319" s="79"/>
      <c r="E319" s="79"/>
      <c r="F319" s="79"/>
      <c r="G319" s="79"/>
      <c r="H319" s="79"/>
    </row>
    <row r="320">
      <c r="C320" s="79"/>
      <c r="D320" s="79"/>
      <c r="E320" s="79"/>
      <c r="F320" s="79"/>
      <c r="G320" s="79"/>
      <c r="H320" s="79"/>
    </row>
    <row r="321">
      <c r="C321" s="79"/>
      <c r="D321" s="79"/>
      <c r="E321" s="79"/>
      <c r="F321" s="79"/>
      <c r="G321" s="79"/>
      <c r="H321" s="79"/>
    </row>
    <row r="322">
      <c r="C322" s="79"/>
      <c r="D322" s="79"/>
      <c r="E322" s="79"/>
      <c r="F322" s="79"/>
      <c r="G322" s="79"/>
      <c r="H322" s="79"/>
    </row>
    <row r="323">
      <c r="C323" s="79"/>
      <c r="D323" s="79"/>
      <c r="E323" s="79"/>
      <c r="F323" s="79"/>
      <c r="G323" s="79"/>
      <c r="H323" s="79"/>
    </row>
    <row r="324">
      <c r="C324" s="79"/>
      <c r="D324" s="79"/>
      <c r="E324" s="79"/>
      <c r="F324" s="79"/>
      <c r="G324" s="79"/>
      <c r="H324" s="79"/>
    </row>
    <row r="325">
      <c r="C325" s="79"/>
      <c r="D325" s="79"/>
      <c r="E325" s="79"/>
      <c r="F325" s="79"/>
      <c r="G325" s="79"/>
      <c r="H325" s="79"/>
    </row>
    <row r="326">
      <c r="C326" s="79"/>
      <c r="D326" s="79"/>
      <c r="E326" s="79"/>
      <c r="F326" s="79"/>
      <c r="G326" s="79"/>
      <c r="H326" s="79"/>
    </row>
    <row r="327">
      <c r="C327" s="79"/>
      <c r="D327" s="79"/>
      <c r="E327" s="79"/>
      <c r="F327" s="79"/>
      <c r="G327" s="79"/>
      <c r="H327" s="79"/>
    </row>
    <row r="328">
      <c r="C328" s="79"/>
      <c r="D328" s="79"/>
      <c r="E328" s="79"/>
      <c r="F328" s="79"/>
      <c r="G328" s="79"/>
      <c r="H328" s="79"/>
    </row>
    <row r="329">
      <c r="C329" s="79"/>
      <c r="D329" s="79"/>
      <c r="E329" s="79"/>
      <c r="F329" s="79"/>
      <c r="G329" s="79"/>
      <c r="H329" s="79"/>
    </row>
    <row r="330">
      <c r="C330" s="79"/>
      <c r="D330" s="79"/>
      <c r="E330" s="79"/>
      <c r="F330" s="79"/>
      <c r="G330" s="79"/>
      <c r="H330" s="79"/>
    </row>
    <row r="331">
      <c r="C331" s="79"/>
      <c r="D331" s="79"/>
      <c r="E331" s="79"/>
      <c r="F331" s="79"/>
      <c r="G331" s="79"/>
      <c r="H331" s="79"/>
    </row>
    <row r="332">
      <c r="C332" s="79"/>
      <c r="D332" s="79"/>
      <c r="E332" s="79"/>
      <c r="F332" s="79"/>
      <c r="G332" s="79"/>
      <c r="H332" s="79"/>
    </row>
    <row r="333">
      <c r="C333" s="79"/>
      <c r="D333" s="79"/>
      <c r="E333" s="79"/>
      <c r="F333" s="79"/>
      <c r="G333" s="79"/>
      <c r="H333" s="79"/>
    </row>
    <row r="334">
      <c r="C334" s="79"/>
      <c r="D334" s="79"/>
      <c r="E334" s="79"/>
      <c r="F334" s="79"/>
      <c r="G334" s="79"/>
      <c r="H334" s="79"/>
    </row>
    <row r="335">
      <c r="C335" s="79"/>
      <c r="D335" s="79"/>
      <c r="E335" s="79"/>
      <c r="F335" s="79"/>
      <c r="G335" s="79"/>
      <c r="H335" s="79"/>
    </row>
    <row r="336">
      <c r="C336" s="79"/>
      <c r="D336" s="79"/>
      <c r="E336" s="79"/>
      <c r="F336" s="79"/>
      <c r="G336" s="79"/>
      <c r="H336" s="79"/>
    </row>
    <row r="337">
      <c r="C337" s="79"/>
      <c r="D337" s="79"/>
      <c r="E337" s="79"/>
      <c r="F337" s="79"/>
      <c r="G337" s="79"/>
      <c r="H337" s="79"/>
    </row>
    <row r="338">
      <c r="C338" s="79"/>
      <c r="D338" s="79"/>
      <c r="E338" s="79"/>
      <c r="F338" s="79"/>
      <c r="G338" s="79"/>
      <c r="H338" s="79"/>
    </row>
    <row r="339">
      <c r="C339" s="79"/>
      <c r="D339" s="79"/>
      <c r="E339" s="79"/>
      <c r="F339" s="79"/>
      <c r="G339" s="79"/>
      <c r="H339" s="79"/>
    </row>
    <row r="340">
      <c r="C340" s="79"/>
      <c r="D340" s="79"/>
      <c r="E340" s="79"/>
      <c r="F340" s="79"/>
      <c r="G340" s="79"/>
      <c r="H340" s="79"/>
    </row>
    <row r="341">
      <c r="C341" s="79"/>
      <c r="D341" s="79"/>
      <c r="E341" s="79"/>
      <c r="F341" s="79"/>
      <c r="G341" s="79"/>
      <c r="H341" s="79"/>
    </row>
    <row r="342">
      <c r="C342" s="79"/>
      <c r="D342" s="79"/>
      <c r="E342" s="79"/>
      <c r="F342" s="79"/>
      <c r="G342" s="79"/>
      <c r="H342" s="79"/>
    </row>
    <row r="343">
      <c r="C343" s="79"/>
      <c r="D343" s="79"/>
      <c r="E343" s="79"/>
      <c r="F343" s="79"/>
      <c r="G343" s="79"/>
      <c r="H343" s="79"/>
    </row>
    <row r="344">
      <c r="C344" s="79"/>
      <c r="D344" s="79"/>
      <c r="E344" s="79"/>
      <c r="F344" s="79"/>
      <c r="G344" s="79"/>
      <c r="H344" s="79"/>
    </row>
    <row r="345">
      <c r="C345" s="79"/>
      <c r="D345" s="79"/>
      <c r="E345" s="79"/>
      <c r="F345" s="79"/>
      <c r="G345" s="79"/>
      <c r="H345" s="79"/>
    </row>
    <row r="346">
      <c r="C346" s="79"/>
      <c r="D346" s="79"/>
      <c r="E346" s="79"/>
      <c r="F346" s="79"/>
      <c r="G346" s="79"/>
      <c r="H346" s="79"/>
    </row>
    <row r="347">
      <c r="C347" s="79"/>
      <c r="D347" s="79"/>
      <c r="E347" s="79"/>
      <c r="F347" s="79"/>
      <c r="G347" s="79"/>
      <c r="H347" s="79"/>
    </row>
    <row r="348">
      <c r="C348" s="79"/>
      <c r="D348" s="79"/>
      <c r="E348" s="79"/>
      <c r="F348" s="79"/>
      <c r="G348" s="79"/>
      <c r="H348" s="79"/>
    </row>
    <row r="349">
      <c r="C349" s="79"/>
      <c r="D349" s="79"/>
      <c r="E349" s="79"/>
      <c r="F349" s="79"/>
      <c r="G349" s="79"/>
      <c r="H349" s="79"/>
    </row>
    <row r="350">
      <c r="C350" s="79"/>
      <c r="D350" s="79"/>
      <c r="E350" s="79"/>
      <c r="F350" s="79"/>
      <c r="G350" s="79"/>
      <c r="H350" s="79"/>
    </row>
    <row r="351">
      <c r="C351" s="79"/>
      <c r="D351" s="79"/>
      <c r="E351" s="79"/>
      <c r="F351" s="79"/>
      <c r="G351" s="79"/>
      <c r="H351" s="79"/>
    </row>
    <row r="352">
      <c r="C352" s="79"/>
      <c r="D352" s="79"/>
      <c r="E352" s="79"/>
      <c r="F352" s="79"/>
      <c r="G352" s="79"/>
      <c r="H352" s="79"/>
    </row>
    <row r="353">
      <c r="C353" s="79"/>
      <c r="D353" s="79"/>
      <c r="E353" s="79"/>
      <c r="F353" s="79"/>
      <c r="G353" s="79"/>
      <c r="H353" s="79"/>
    </row>
    <row r="354">
      <c r="C354" s="79"/>
      <c r="D354" s="79"/>
      <c r="E354" s="79"/>
      <c r="F354" s="79"/>
      <c r="G354" s="79"/>
      <c r="H354" s="79"/>
    </row>
    <row r="355">
      <c r="C355" s="79"/>
      <c r="D355" s="79"/>
      <c r="E355" s="79"/>
      <c r="F355" s="79"/>
      <c r="G355" s="79"/>
      <c r="H355" s="79"/>
    </row>
    <row r="356">
      <c r="C356" s="79"/>
      <c r="D356" s="79"/>
      <c r="E356" s="79"/>
      <c r="F356" s="79"/>
      <c r="G356" s="79"/>
      <c r="H356" s="79"/>
    </row>
    <row r="357">
      <c r="C357" s="79"/>
      <c r="D357" s="79"/>
      <c r="E357" s="79"/>
      <c r="F357" s="79"/>
      <c r="G357" s="79"/>
      <c r="H357" s="79"/>
    </row>
    <row r="358">
      <c r="C358" s="79"/>
      <c r="D358" s="79"/>
      <c r="E358" s="79"/>
      <c r="F358" s="79"/>
      <c r="G358" s="79"/>
      <c r="H358" s="79"/>
    </row>
    <row r="359">
      <c r="C359" s="79"/>
      <c r="D359" s="79"/>
      <c r="E359" s="79"/>
      <c r="F359" s="79"/>
      <c r="G359" s="79"/>
      <c r="H359" s="79"/>
    </row>
    <row r="360">
      <c r="C360" s="79"/>
      <c r="D360" s="79"/>
      <c r="E360" s="79"/>
      <c r="F360" s="79"/>
      <c r="G360" s="79"/>
      <c r="H360" s="79"/>
    </row>
    <row r="361">
      <c r="C361" s="79"/>
      <c r="D361" s="79"/>
      <c r="E361" s="79"/>
      <c r="F361" s="79"/>
      <c r="G361" s="79"/>
      <c r="H361" s="79"/>
    </row>
    <row r="362">
      <c r="C362" s="79"/>
      <c r="D362" s="79"/>
      <c r="E362" s="79"/>
      <c r="F362" s="79"/>
      <c r="G362" s="79"/>
      <c r="H362" s="79"/>
    </row>
    <row r="363">
      <c r="C363" s="79"/>
      <c r="D363" s="79"/>
      <c r="E363" s="79"/>
      <c r="F363" s="79"/>
      <c r="G363" s="79"/>
      <c r="H363" s="79"/>
    </row>
    <row r="364">
      <c r="C364" s="79"/>
      <c r="D364" s="79"/>
      <c r="E364" s="79"/>
      <c r="F364" s="79"/>
      <c r="G364" s="79"/>
      <c r="H364" s="79"/>
    </row>
    <row r="365">
      <c r="C365" s="79"/>
      <c r="D365" s="79"/>
      <c r="E365" s="79"/>
      <c r="F365" s="79"/>
      <c r="G365" s="79"/>
      <c r="H365" s="79"/>
    </row>
    <row r="366">
      <c r="C366" s="79"/>
      <c r="D366" s="79"/>
      <c r="E366" s="79"/>
      <c r="F366" s="79"/>
      <c r="G366" s="79"/>
      <c r="H366" s="79"/>
    </row>
    <row r="367">
      <c r="C367" s="79"/>
      <c r="D367" s="79"/>
      <c r="E367" s="79"/>
      <c r="F367" s="79"/>
      <c r="G367" s="79"/>
      <c r="H367" s="79"/>
    </row>
    <row r="368">
      <c r="C368" s="79"/>
      <c r="D368" s="79"/>
      <c r="E368" s="79"/>
      <c r="F368" s="79"/>
      <c r="G368" s="79"/>
      <c r="H368" s="79"/>
    </row>
    <row r="369">
      <c r="C369" s="79"/>
      <c r="D369" s="79"/>
      <c r="E369" s="79"/>
      <c r="F369" s="79"/>
      <c r="G369" s="79"/>
      <c r="H369" s="79"/>
    </row>
    <row r="370">
      <c r="C370" s="79"/>
      <c r="D370" s="79"/>
      <c r="E370" s="79"/>
      <c r="F370" s="79"/>
      <c r="G370" s="79"/>
      <c r="H370" s="79"/>
    </row>
    <row r="371">
      <c r="C371" s="79"/>
      <c r="D371" s="79"/>
      <c r="E371" s="79"/>
      <c r="F371" s="79"/>
      <c r="G371" s="79"/>
      <c r="H371" s="79"/>
    </row>
    <row r="372">
      <c r="C372" s="79"/>
      <c r="D372" s="79"/>
      <c r="E372" s="79"/>
      <c r="F372" s="79"/>
      <c r="G372" s="79"/>
      <c r="H372" s="79"/>
    </row>
    <row r="373">
      <c r="C373" s="79"/>
      <c r="D373" s="79"/>
      <c r="E373" s="79"/>
      <c r="F373" s="79"/>
      <c r="G373" s="79"/>
      <c r="H373" s="79"/>
    </row>
    <row r="374">
      <c r="C374" s="79"/>
      <c r="D374" s="79"/>
      <c r="E374" s="79"/>
      <c r="F374" s="79"/>
      <c r="G374" s="79"/>
      <c r="H374" s="79"/>
    </row>
    <row r="375">
      <c r="C375" s="79"/>
      <c r="D375" s="79"/>
      <c r="E375" s="79"/>
      <c r="F375" s="79"/>
      <c r="G375" s="79"/>
      <c r="H375" s="79"/>
    </row>
    <row r="376">
      <c r="C376" s="79"/>
      <c r="D376" s="79"/>
      <c r="E376" s="79"/>
      <c r="F376" s="79"/>
      <c r="G376" s="79"/>
      <c r="H376" s="79"/>
    </row>
    <row r="377">
      <c r="C377" s="79"/>
      <c r="D377" s="79"/>
      <c r="E377" s="79"/>
      <c r="F377" s="79"/>
      <c r="G377" s="79"/>
      <c r="H377" s="79"/>
    </row>
    <row r="378">
      <c r="C378" s="79"/>
      <c r="D378" s="79"/>
      <c r="E378" s="79"/>
      <c r="F378" s="79"/>
      <c r="G378" s="79"/>
      <c r="H378" s="79"/>
    </row>
    <row r="379">
      <c r="C379" s="79"/>
      <c r="D379" s="79"/>
      <c r="E379" s="79"/>
      <c r="F379" s="79"/>
      <c r="G379" s="79"/>
      <c r="H379" s="79"/>
    </row>
    <row r="380">
      <c r="C380" s="79"/>
      <c r="D380" s="79"/>
      <c r="E380" s="79"/>
      <c r="F380" s="79"/>
      <c r="G380" s="79"/>
      <c r="H380" s="79"/>
    </row>
    <row r="381">
      <c r="C381" s="79"/>
      <c r="D381" s="79"/>
      <c r="E381" s="79"/>
      <c r="F381" s="79"/>
      <c r="G381" s="79"/>
      <c r="H381" s="79"/>
    </row>
    <row r="382">
      <c r="C382" s="79"/>
      <c r="D382" s="79"/>
      <c r="E382" s="79"/>
      <c r="F382" s="79"/>
      <c r="G382" s="79"/>
      <c r="H382" s="79"/>
    </row>
    <row r="383">
      <c r="C383" s="79"/>
      <c r="D383" s="79"/>
      <c r="E383" s="79"/>
      <c r="F383" s="79"/>
      <c r="G383" s="79"/>
      <c r="H383" s="79"/>
    </row>
    <row r="384">
      <c r="C384" s="79"/>
      <c r="D384" s="79"/>
      <c r="E384" s="79"/>
      <c r="F384" s="79"/>
      <c r="G384" s="79"/>
      <c r="H384" s="79"/>
    </row>
    <row r="385">
      <c r="C385" s="79"/>
      <c r="D385" s="79"/>
      <c r="E385" s="79"/>
      <c r="F385" s="79"/>
      <c r="G385" s="79"/>
      <c r="H385" s="79"/>
    </row>
    <row r="386">
      <c r="C386" s="79"/>
      <c r="D386" s="79"/>
      <c r="E386" s="79"/>
      <c r="F386" s="79"/>
      <c r="G386" s="79"/>
      <c r="H386" s="79"/>
    </row>
    <row r="387">
      <c r="C387" s="79"/>
      <c r="D387" s="79"/>
      <c r="E387" s="79"/>
      <c r="F387" s="79"/>
      <c r="G387" s="79"/>
      <c r="H387" s="79"/>
    </row>
    <row r="388">
      <c r="C388" s="79"/>
      <c r="D388" s="79"/>
      <c r="E388" s="79"/>
      <c r="F388" s="79"/>
      <c r="G388" s="79"/>
      <c r="H388" s="79"/>
    </row>
    <row r="389">
      <c r="C389" s="79"/>
      <c r="D389" s="79"/>
      <c r="E389" s="79"/>
      <c r="F389" s="79"/>
      <c r="G389" s="79"/>
      <c r="H389" s="79"/>
    </row>
    <row r="390">
      <c r="C390" s="79"/>
      <c r="D390" s="79"/>
      <c r="E390" s="79"/>
      <c r="F390" s="79"/>
      <c r="G390" s="79"/>
      <c r="H390" s="79"/>
    </row>
    <row r="391">
      <c r="C391" s="79"/>
      <c r="D391" s="79"/>
      <c r="E391" s="79"/>
      <c r="F391" s="79"/>
      <c r="G391" s="79"/>
      <c r="H391" s="79"/>
    </row>
    <row r="392">
      <c r="C392" s="79"/>
      <c r="D392" s="79"/>
      <c r="E392" s="79"/>
      <c r="F392" s="79"/>
      <c r="G392" s="79"/>
      <c r="H392" s="79"/>
    </row>
    <row r="393">
      <c r="C393" s="79"/>
      <c r="D393" s="79"/>
      <c r="E393" s="79"/>
      <c r="F393" s="79"/>
      <c r="G393" s="79"/>
      <c r="H393" s="79"/>
    </row>
    <row r="394">
      <c r="C394" s="79"/>
      <c r="D394" s="79"/>
      <c r="E394" s="79"/>
      <c r="F394" s="79"/>
      <c r="G394" s="79"/>
      <c r="H394" s="79"/>
    </row>
    <row r="395">
      <c r="C395" s="79"/>
      <c r="D395" s="79"/>
      <c r="E395" s="79"/>
      <c r="F395" s="79"/>
      <c r="G395" s="79"/>
      <c r="H395" s="79"/>
    </row>
    <row r="396">
      <c r="C396" s="79"/>
      <c r="D396" s="79"/>
      <c r="E396" s="79"/>
      <c r="F396" s="79"/>
      <c r="G396" s="79"/>
      <c r="H396" s="79"/>
    </row>
    <row r="397">
      <c r="C397" s="79"/>
      <c r="D397" s="79"/>
      <c r="E397" s="79"/>
      <c r="F397" s="79"/>
      <c r="G397" s="79"/>
      <c r="H397" s="79"/>
    </row>
    <row r="398">
      <c r="C398" s="79"/>
      <c r="D398" s="79"/>
      <c r="E398" s="79"/>
      <c r="F398" s="79"/>
      <c r="G398" s="79"/>
      <c r="H398" s="79"/>
    </row>
    <row r="399">
      <c r="C399" s="79"/>
      <c r="D399" s="79"/>
      <c r="E399" s="79"/>
      <c r="F399" s="79"/>
      <c r="G399" s="79"/>
      <c r="H399" s="79"/>
    </row>
    <row r="400">
      <c r="C400" s="79"/>
      <c r="D400" s="79"/>
      <c r="E400" s="79"/>
      <c r="F400" s="79"/>
      <c r="G400" s="79"/>
      <c r="H400" s="79"/>
    </row>
    <row r="401">
      <c r="C401" s="79"/>
      <c r="D401" s="79"/>
      <c r="E401" s="79"/>
      <c r="F401" s="79"/>
      <c r="G401" s="79"/>
      <c r="H401" s="79"/>
    </row>
    <row r="402">
      <c r="C402" s="79"/>
      <c r="D402" s="79"/>
      <c r="E402" s="79"/>
      <c r="F402" s="79"/>
      <c r="G402" s="79"/>
      <c r="H402" s="79"/>
    </row>
    <row r="403">
      <c r="C403" s="79"/>
      <c r="D403" s="79"/>
      <c r="E403" s="79"/>
      <c r="F403" s="79"/>
      <c r="G403" s="79"/>
      <c r="H403" s="79"/>
    </row>
    <row r="404">
      <c r="C404" s="79"/>
      <c r="D404" s="79"/>
      <c r="E404" s="79"/>
      <c r="F404" s="79"/>
      <c r="G404" s="79"/>
      <c r="H404" s="79"/>
    </row>
    <row r="405">
      <c r="C405" s="79"/>
      <c r="D405" s="79"/>
      <c r="E405" s="79"/>
      <c r="F405" s="79"/>
      <c r="G405" s="79"/>
      <c r="H405" s="79"/>
    </row>
    <row r="406">
      <c r="C406" s="79"/>
      <c r="D406" s="79"/>
      <c r="E406" s="79"/>
      <c r="F406" s="79"/>
      <c r="G406" s="79"/>
      <c r="H406" s="79"/>
    </row>
    <row r="407">
      <c r="C407" s="79"/>
      <c r="D407" s="79"/>
      <c r="E407" s="79"/>
      <c r="F407" s="79"/>
      <c r="G407" s="79"/>
      <c r="H407" s="79"/>
    </row>
    <row r="408">
      <c r="C408" s="79"/>
      <c r="D408" s="79"/>
      <c r="E408" s="79"/>
      <c r="F408" s="79"/>
      <c r="G408" s="79"/>
      <c r="H408" s="79"/>
    </row>
    <row r="409">
      <c r="C409" s="79"/>
      <c r="D409" s="79"/>
      <c r="E409" s="79"/>
      <c r="F409" s="79"/>
      <c r="G409" s="79"/>
      <c r="H409" s="79"/>
    </row>
    <row r="410">
      <c r="C410" s="79"/>
      <c r="D410" s="79"/>
      <c r="E410" s="79"/>
      <c r="F410" s="79"/>
      <c r="G410" s="79"/>
      <c r="H410" s="79"/>
    </row>
    <row r="411">
      <c r="C411" s="79"/>
      <c r="D411" s="79"/>
      <c r="E411" s="79"/>
      <c r="F411" s="79"/>
      <c r="G411" s="79"/>
      <c r="H411" s="79"/>
    </row>
    <row r="412">
      <c r="C412" s="79"/>
      <c r="D412" s="79"/>
      <c r="E412" s="79"/>
      <c r="F412" s="79"/>
      <c r="G412" s="79"/>
      <c r="H412" s="79"/>
    </row>
    <row r="413">
      <c r="C413" s="79"/>
      <c r="D413" s="79"/>
      <c r="E413" s="79"/>
      <c r="F413" s="79"/>
      <c r="G413" s="79"/>
      <c r="H413" s="79"/>
    </row>
    <row r="414">
      <c r="C414" s="79"/>
      <c r="D414" s="79"/>
      <c r="E414" s="79"/>
      <c r="F414" s="79"/>
      <c r="G414" s="79"/>
      <c r="H414" s="79"/>
    </row>
    <row r="415">
      <c r="C415" s="79"/>
      <c r="D415" s="79"/>
      <c r="E415" s="79"/>
      <c r="F415" s="79"/>
      <c r="G415" s="79"/>
      <c r="H415" s="79"/>
    </row>
    <row r="416">
      <c r="C416" s="79"/>
      <c r="D416" s="79"/>
      <c r="E416" s="79"/>
      <c r="F416" s="79"/>
      <c r="G416" s="79"/>
      <c r="H416" s="79"/>
    </row>
    <row r="417">
      <c r="C417" s="79"/>
      <c r="D417" s="79"/>
      <c r="E417" s="79"/>
      <c r="F417" s="79"/>
      <c r="G417" s="79"/>
      <c r="H417" s="79"/>
    </row>
    <row r="418">
      <c r="C418" s="79"/>
      <c r="D418" s="79"/>
      <c r="E418" s="79"/>
      <c r="F418" s="79"/>
      <c r="G418" s="79"/>
      <c r="H418" s="79"/>
    </row>
    <row r="419">
      <c r="C419" s="79"/>
      <c r="D419" s="79"/>
      <c r="E419" s="79"/>
      <c r="F419" s="79"/>
      <c r="G419" s="79"/>
      <c r="H419" s="79"/>
    </row>
    <row r="420">
      <c r="C420" s="79"/>
      <c r="D420" s="79"/>
      <c r="E420" s="79"/>
      <c r="F420" s="79"/>
      <c r="G420" s="79"/>
      <c r="H420" s="79"/>
    </row>
    <row r="421">
      <c r="C421" s="79"/>
      <c r="D421" s="79"/>
      <c r="E421" s="79"/>
      <c r="F421" s="79"/>
      <c r="G421" s="79"/>
      <c r="H421" s="79"/>
    </row>
    <row r="422">
      <c r="C422" s="79"/>
      <c r="D422" s="79"/>
      <c r="E422" s="79"/>
      <c r="F422" s="79"/>
      <c r="G422" s="79"/>
      <c r="H422" s="79"/>
    </row>
    <row r="423">
      <c r="C423" s="79"/>
      <c r="D423" s="79"/>
      <c r="E423" s="79"/>
      <c r="F423" s="79"/>
      <c r="G423" s="79"/>
      <c r="H423" s="79"/>
    </row>
    <row r="424">
      <c r="C424" s="79"/>
      <c r="D424" s="79"/>
      <c r="E424" s="79"/>
      <c r="F424" s="79"/>
      <c r="G424" s="79"/>
      <c r="H424" s="79"/>
    </row>
    <row r="425">
      <c r="C425" s="79"/>
      <c r="D425" s="79"/>
      <c r="E425" s="79"/>
      <c r="F425" s="79"/>
      <c r="G425" s="79"/>
      <c r="H425" s="79"/>
    </row>
    <row r="426">
      <c r="C426" s="79"/>
      <c r="D426" s="79"/>
      <c r="E426" s="79"/>
      <c r="F426" s="79"/>
      <c r="G426" s="79"/>
      <c r="H426" s="79"/>
    </row>
    <row r="427">
      <c r="C427" s="79"/>
      <c r="D427" s="79"/>
      <c r="E427" s="79"/>
      <c r="F427" s="79"/>
      <c r="G427" s="79"/>
      <c r="H427" s="79"/>
    </row>
    <row r="428">
      <c r="C428" s="79"/>
      <c r="D428" s="79"/>
      <c r="E428" s="79"/>
      <c r="F428" s="79"/>
      <c r="G428" s="79"/>
      <c r="H428" s="79"/>
    </row>
    <row r="429">
      <c r="C429" s="79"/>
      <c r="D429" s="79"/>
      <c r="E429" s="79"/>
      <c r="F429" s="79"/>
      <c r="G429" s="79"/>
      <c r="H429" s="79"/>
    </row>
    <row r="430">
      <c r="C430" s="79"/>
      <c r="D430" s="79"/>
      <c r="E430" s="79"/>
      <c r="F430" s="79"/>
      <c r="G430" s="79"/>
      <c r="H430" s="79"/>
    </row>
    <row r="431">
      <c r="C431" s="79"/>
      <c r="D431" s="79"/>
      <c r="E431" s="79"/>
      <c r="F431" s="79"/>
      <c r="G431" s="79"/>
      <c r="H431" s="79"/>
    </row>
    <row r="432">
      <c r="C432" s="79"/>
      <c r="D432" s="79"/>
      <c r="E432" s="79"/>
      <c r="F432" s="79"/>
      <c r="G432" s="79"/>
      <c r="H432" s="79"/>
    </row>
    <row r="433">
      <c r="C433" s="79"/>
      <c r="D433" s="79"/>
      <c r="E433" s="79"/>
      <c r="F433" s="79"/>
      <c r="G433" s="79"/>
      <c r="H433" s="79"/>
    </row>
    <row r="434">
      <c r="C434" s="79"/>
      <c r="D434" s="79"/>
      <c r="E434" s="79"/>
      <c r="F434" s="79"/>
      <c r="G434" s="79"/>
      <c r="H434" s="79"/>
    </row>
    <row r="435">
      <c r="C435" s="79"/>
      <c r="D435" s="79"/>
      <c r="E435" s="79"/>
      <c r="F435" s="79"/>
      <c r="G435" s="79"/>
      <c r="H435" s="79"/>
    </row>
    <row r="436">
      <c r="C436" s="79"/>
      <c r="D436" s="79"/>
      <c r="E436" s="79"/>
      <c r="F436" s="79"/>
      <c r="G436" s="79"/>
      <c r="H436" s="79"/>
    </row>
    <row r="437">
      <c r="C437" s="79"/>
      <c r="D437" s="79"/>
      <c r="E437" s="79"/>
      <c r="F437" s="79"/>
      <c r="G437" s="79"/>
      <c r="H437" s="79"/>
    </row>
    <row r="438">
      <c r="C438" s="79"/>
      <c r="D438" s="79"/>
      <c r="E438" s="79"/>
      <c r="F438" s="79"/>
      <c r="G438" s="79"/>
      <c r="H438" s="79"/>
    </row>
    <row r="439">
      <c r="C439" s="79"/>
      <c r="D439" s="79"/>
      <c r="E439" s="79"/>
      <c r="F439" s="79"/>
      <c r="G439" s="79"/>
      <c r="H439" s="79"/>
    </row>
    <row r="440">
      <c r="C440" s="79"/>
      <c r="D440" s="79"/>
      <c r="E440" s="79"/>
      <c r="F440" s="79"/>
      <c r="G440" s="79"/>
      <c r="H440" s="79"/>
    </row>
    <row r="441">
      <c r="C441" s="79"/>
      <c r="D441" s="79"/>
      <c r="E441" s="79"/>
      <c r="F441" s="79"/>
      <c r="G441" s="79"/>
      <c r="H441" s="79"/>
    </row>
    <row r="442">
      <c r="C442" s="79"/>
      <c r="D442" s="79"/>
      <c r="E442" s="79"/>
      <c r="F442" s="79"/>
      <c r="G442" s="79"/>
      <c r="H442" s="79"/>
    </row>
    <row r="443">
      <c r="C443" s="79"/>
      <c r="D443" s="79"/>
      <c r="E443" s="79"/>
      <c r="F443" s="79"/>
      <c r="G443" s="79"/>
      <c r="H443" s="79"/>
    </row>
    <row r="444">
      <c r="C444" s="79"/>
      <c r="D444" s="79"/>
      <c r="E444" s="79"/>
      <c r="F444" s="79"/>
      <c r="G444" s="79"/>
      <c r="H444" s="79"/>
    </row>
    <row r="445">
      <c r="C445" s="79"/>
      <c r="D445" s="79"/>
      <c r="E445" s="79"/>
      <c r="F445" s="79"/>
      <c r="G445" s="79"/>
      <c r="H445" s="79"/>
    </row>
    <row r="446">
      <c r="C446" s="79"/>
      <c r="D446" s="79"/>
      <c r="E446" s="79"/>
      <c r="F446" s="79"/>
      <c r="G446" s="79"/>
      <c r="H446" s="79"/>
    </row>
    <row r="447">
      <c r="C447" s="79"/>
      <c r="D447" s="79"/>
      <c r="E447" s="79"/>
      <c r="F447" s="79"/>
      <c r="G447" s="79"/>
      <c r="H447" s="79"/>
    </row>
    <row r="448">
      <c r="C448" s="79"/>
      <c r="D448" s="79"/>
      <c r="E448" s="79"/>
      <c r="F448" s="79"/>
      <c r="G448" s="79"/>
      <c r="H448" s="79"/>
    </row>
    <row r="449">
      <c r="C449" s="79"/>
      <c r="D449" s="79"/>
      <c r="E449" s="79"/>
      <c r="F449" s="79"/>
      <c r="G449" s="79"/>
      <c r="H449" s="79"/>
    </row>
    <row r="450">
      <c r="C450" s="79"/>
      <c r="D450" s="79"/>
      <c r="E450" s="79"/>
      <c r="F450" s="79"/>
      <c r="G450" s="79"/>
      <c r="H450" s="79"/>
    </row>
    <row r="451">
      <c r="C451" s="79"/>
      <c r="D451" s="79"/>
      <c r="E451" s="79"/>
      <c r="F451" s="79"/>
      <c r="G451" s="79"/>
      <c r="H451" s="79"/>
    </row>
    <row r="452">
      <c r="C452" s="79"/>
      <c r="D452" s="79"/>
      <c r="E452" s="79"/>
      <c r="F452" s="79"/>
      <c r="G452" s="79"/>
      <c r="H452" s="79"/>
    </row>
    <row r="453">
      <c r="C453" s="79"/>
      <c r="D453" s="79"/>
      <c r="E453" s="79"/>
      <c r="F453" s="79"/>
      <c r="G453" s="79"/>
      <c r="H453" s="79"/>
    </row>
    <row r="454">
      <c r="C454" s="79"/>
      <c r="D454" s="79"/>
      <c r="E454" s="79"/>
      <c r="F454" s="79"/>
      <c r="G454" s="79"/>
      <c r="H454" s="79"/>
    </row>
    <row r="455">
      <c r="C455" s="79"/>
      <c r="D455" s="79"/>
      <c r="E455" s="79"/>
      <c r="F455" s="79"/>
      <c r="G455" s="79"/>
      <c r="H455" s="79"/>
    </row>
    <row r="456">
      <c r="C456" s="79"/>
      <c r="D456" s="79"/>
      <c r="E456" s="79"/>
      <c r="F456" s="79"/>
      <c r="G456" s="79"/>
      <c r="H456" s="79"/>
    </row>
    <row r="457">
      <c r="C457" s="79"/>
      <c r="D457" s="79"/>
      <c r="E457" s="79"/>
      <c r="F457" s="79"/>
      <c r="G457" s="79"/>
      <c r="H457" s="79"/>
    </row>
    <row r="458">
      <c r="C458" s="79"/>
      <c r="D458" s="79"/>
      <c r="E458" s="79"/>
      <c r="F458" s="79"/>
      <c r="G458" s="79"/>
      <c r="H458" s="79"/>
    </row>
    <row r="459">
      <c r="C459" s="79"/>
      <c r="D459" s="79"/>
      <c r="E459" s="79"/>
      <c r="F459" s="79"/>
      <c r="G459" s="79"/>
      <c r="H459" s="79"/>
    </row>
    <row r="460">
      <c r="C460" s="79"/>
      <c r="D460" s="79"/>
      <c r="E460" s="79"/>
      <c r="F460" s="79"/>
      <c r="G460" s="79"/>
      <c r="H460" s="79"/>
    </row>
    <row r="461">
      <c r="C461" s="79"/>
      <c r="D461" s="79"/>
      <c r="E461" s="79"/>
      <c r="F461" s="79"/>
      <c r="G461" s="79"/>
      <c r="H461" s="79"/>
    </row>
    <row r="462">
      <c r="C462" s="79"/>
      <c r="D462" s="79"/>
      <c r="E462" s="79"/>
      <c r="F462" s="79"/>
      <c r="G462" s="79"/>
      <c r="H462" s="79"/>
    </row>
    <row r="463">
      <c r="C463" s="79"/>
      <c r="D463" s="79"/>
      <c r="E463" s="79"/>
      <c r="F463" s="79"/>
      <c r="G463" s="79"/>
      <c r="H463" s="79"/>
    </row>
    <row r="464">
      <c r="C464" s="79"/>
      <c r="D464" s="79"/>
      <c r="E464" s="79"/>
      <c r="F464" s="79"/>
      <c r="G464" s="79"/>
      <c r="H464" s="79"/>
    </row>
    <row r="465">
      <c r="C465" s="79"/>
      <c r="D465" s="79"/>
      <c r="E465" s="79"/>
      <c r="F465" s="79"/>
      <c r="G465" s="79"/>
      <c r="H465" s="79"/>
    </row>
    <row r="466">
      <c r="C466" s="79"/>
      <c r="D466" s="79"/>
      <c r="E466" s="79"/>
      <c r="F466" s="79"/>
      <c r="G466" s="79"/>
      <c r="H466" s="79"/>
    </row>
    <row r="467">
      <c r="C467" s="79"/>
      <c r="D467" s="79"/>
      <c r="E467" s="79"/>
      <c r="F467" s="79"/>
      <c r="G467" s="79"/>
      <c r="H467" s="79"/>
    </row>
    <row r="468">
      <c r="C468" s="79"/>
      <c r="D468" s="79"/>
      <c r="E468" s="79"/>
      <c r="F468" s="79"/>
      <c r="G468" s="79"/>
      <c r="H468" s="79"/>
    </row>
    <row r="469">
      <c r="C469" s="79"/>
      <c r="D469" s="79"/>
      <c r="E469" s="79"/>
      <c r="F469" s="79"/>
      <c r="G469" s="79"/>
      <c r="H469" s="79"/>
    </row>
    <row r="470">
      <c r="C470" s="79"/>
      <c r="D470" s="79"/>
      <c r="E470" s="79"/>
      <c r="F470" s="79"/>
      <c r="G470" s="79"/>
      <c r="H470" s="79"/>
    </row>
    <row r="471">
      <c r="C471" s="79"/>
      <c r="D471" s="79"/>
      <c r="E471" s="79"/>
      <c r="F471" s="79"/>
      <c r="G471" s="79"/>
      <c r="H471" s="79"/>
    </row>
    <row r="472">
      <c r="C472" s="79"/>
      <c r="D472" s="79"/>
      <c r="E472" s="79"/>
      <c r="F472" s="79"/>
      <c r="G472" s="79"/>
      <c r="H472" s="79"/>
    </row>
    <row r="473">
      <c r="C473" s="79"/>
      <c r="D473" s="79"/>
      <c r="E473" s="79"/>
      <c r="F473" s="79"/>
      <c r="G473" s="79"/>
      <c r="H473" s="79"/>
    </row>
    <row r="474">
      <c r="C474" s="79"/>
      <c r="D474" s="79"/>
      <c r="E474" s="79"/>
      <c r="F474" s="79"/>
      <c r="G474" s="79"/>
      <c r="H474" s="79"/>
    </row>
    <row r="475">
      <c r="C475" s="79"/>
      <c r="D475" s="79"/>
      <c r="E475" s="79"/>
      <c r="F475" s="79"/>
      <c r="G475" s="79"/>
      <c r="H475" s="79"/>
    </row>
    <row r="476">
      <c r="C476" s="79"/>
      <c r="D476" s="79"/>
      <c r="E476" s="79"/>
      <c r="F476" s="79"/>
      <c r="G476" s="79"/>
      <c r="H476" s="79"/>
    </row>
    <row r="477">
      <c r="C477" s="79"/>
      <c r="D477" s="79"/>
      <c r="E477" s="79"/>
      <c r="F477" s="79"/>
      <c r="G477" s="79"/>
      <c r="H477" s="79"/>
    </row>
    <row r="478">
      <c r="C478" s="79"/>
      <c r="D478" s="79"/>
      <c r="E478" s="79"/>
      <c r="F478" s="79"/>
      <c r="G478" s="79"/>
      <c r="H478" s="79"/>
    </row>
    <row r="479">
      <c r="C479" s="79"/>
      <c r="D479" s="79"/>
      <c r="E479" s="79"/>
      <c r="F479" s="79"/>
      <c r="G479" s="79"/>
      <c r="H479" s="79"/>
    </row>
    <row r="480">
      <c r="C480" s="79"/>
      <c r="D480" s="79"/>
      <c r="E480" s="79"/>
      <c r="F480" s="79"/>
      <c r="G480" s="79"/>
      <c r="H480" s="79"/>
    </row>
    <row r="481">
      <c r="C481" s="79"/>
      <c r="D481" s="79"/>
      <c r="E481" s="79"/>
      <c r="F481" s="79"/>
      <c r="G481" s="79"/>
      <c r="H481" s="79"/>
    </row>
    <row r="482">
      <c r="C482" s="79"/>
      <c r="D482" s="79"/>
      <c r="E482" s="79"/>
      <c r="F482" s="79"/>
      <c r="G482" s="79"/>
      <c r="H482" s="79"/>
    </row>
    <row r="483">
      <c r="C483" s="79"/>
      <c r="D483" s="79"/>
      <c r="E483" s="79"/>
      <c r="F483" s="79"/>
      <c r="G483" s="79"/>
      <c r="H483" s="79"/>
    </row>
    <row r="484">
      <c r="C484" s="79"/>
      <c r="D484" s="79"/>
      <c r="E484" s="79"/>
      <c r="F484" s="79"/>
      <c r="G484" s="79"/>
      <c r="H484" s="79"/>
    </row>
    <row r="485">
      <c r="C485" s="79"/>
      <c r="D485" s="79"/>
      <c r="E485" s="79"/>
      <c r="F485" s="79"/>
      <c r="G485" s="79"/>
      <c r="H485" s="79"/>
    </row>
    <row r="486">
      <c r="C486" s="79"/>
      <c r="D486" s="79"/>
      <c r="E486" s="79"/>
      <c r="F486" s="79"/>
      <c r="G486" s="79"/>
      <c r="H486" s="79"/>
    </row>
    <row r="487">
      <c r="C487" s="79"/>
      <c r="D487" s="79"/>
      <c r="E487" s="79"/>
      <c r="F487" s="79"/>
      <c r="G487" s="79"/>
      <c r="H487" s="79"/>
    </row>
    <row r="488">
      <c r="C488" s="79"/>
      <c r="D488" s="79"/>
      <c r="E488" s="79"/>
      <c r="F488" s="79"/>
      <c r="G488" s="79"/>
      <c r="H488" s="79"/>
    </row>
    <row r="489">
      <c r="C489" s="79"/>
      <c r="D489" s="79"/>
      <c r="E489" s="79"/>
      <c r="F489" s="79"/>
      <c r="G489" s="79"/>
      <c r="H489" s="79"/>
    </row>
    <row r="490">
      <c r="C490" s="79"/>
      <c r="D490" s="79"/>
      <c r="E490" s="79"/>
      <c r="F490" s="79"/>
      <c r="G490" s="79"/>
      <c r="H490" s="79"/>
    </row>
    <row r="491">
      <c r="C491" s="79"/>
      <c r="D491" s="79"/>
      <c r="E491" s="79"/>
      <c r="F491" s="79"/>
      <c r="G491" s="79"/>
      <c r="H491" s="79"/>
    </row>
    <row r="492">
      <c r="C492" s="79"/>
      <c r="D492" s="79"/>
      <c r="E492" s="79"/>
      <c r="F492" s="79"/>
      <c r="G492" s="79"/>
      <c r="H492" s="79"/>
    </row>
    <row r="493">
      <c r="C493" s="79"/>
      <c r="D493" s="79"/>
      <c r="E493" s="79"/>
      <c r="F493" s="79"/>
      <c r="G493" s="79"/>
      <c r="H493" s="79"/>
    </row>
    <row r="494">
      <c r="C494" s="79"/>
      <c r="D494" s="79"/>
      <c r="E494" s="79"/>
      <c r="F494" s="79"/>
      <c r="G494" s="79"/>
      <c r="H494" s="79"/>
    </row>
    <row r="495">
      <c r="C495" s="79"/>
      <c r="D495" s="79"/>
      <c r="E495" s="79"/>
      <c r="F495" s="79"/>
      <c r="G495" s="79"/>
      <c r="H495" s="79"/>
    </row>
    <row r="496">
      <c r="C496" s="79"/>
      <c r="D496" s="79"/>
      <c r="E496" s="79"/>
      <c r="F496" s="79"/>
      <c r="G496" s="79"/>
      <c r="H496" s="79"/>
    </row>
    <row r="497">
      <c r="C497" s="79"/>
      <c r="D497" s="79"/>
      <c r="E497" s="79"/>
      <c r="F497" s="79"/>
      <c r="G497" s="79"/>
      <c r="H497" s="79"/>
    </row>
    <row r="498">
      <c r="C498" s="79"/>
      <c r="D498" s="79"/>
      <c r="E498" s="79"/>
      <c r="F498" s="79"/>
      <c r="G498" s="79"/>
      <c r="H498" s="79"/>
    </row>
    <row r="499">
      <c r="C499" s="79"/>
      <c r="D499" s="79"/>
      <c r="E499" s="79"/>
      <c r="F499" s="79"/>
      <c r="G499" s="79"/>
      <c r="H499" s="79"/>
    </row>
    <row r="500">
      <c r="C500" s="79"/>
      <c r="D500" s="79"/>
      <c r="E500" s="79"/>
      <c r="F500" s="79"/>
      <c r="G500" s="79"/>
      <c r="H500" s="79"/>
    </row>
    <row r="501">
      <c r="C501" s="79"/>
      <c r="D501" s="79"/>
      <c r="E501" s="79"/>
      <c r="F501" s="79"/>
      <c r="G501" s="79"/>
      <c r="H501" s="79"/>
    </row>
    <row r="502">
      <c r="C502" s="79"/>
      <c r="D502" s="79"/>
      <c r="E502" s="79"/>
      <c r="F502" s="79"/>
      <c r="G502" s="79"/>
      <c r="H502" s="79"/>
    </row>
    <row r="503">
      <c r="C503" s="79"/>
      <c r="D503" s="79"/>
      <c r="E503" s="79"/>
      <c r="F503" s="79"/>
      <c r="G503" s="79"/>
      <c r="H503" s="79"/>
    </row>
    <row r="504">
      <c r="C504" s="79"/>
      <c r="D504" s="79"/>
      <c r="E504" s="79"/>
      <c r="F504" s="79"/>
      <c r="G504" s="79"/>
      <c r="H504" s="79"/>
    </row>
    <row r="505">
      <c r="C505" s="79"/>
      <c r="D505" s="79"/>
      <c r="E505" s="79"/>
      <c r="F505" s="79"/>
      <c r="G505" s="79"/>
      <c r="H505" s="79"/>
    </row>
    <row r="506">
      <c r="C506" s="79"/>
      <c r="D506" s="79"/>
      <c r="E506" s="79"/>
      <c r="F506" s="79"/>
      <c r="G506" s="79"/>
      <c r="H506" s="79"/>
    </row>
    <row r="507">
      <c r="C507" s="79"/>
      <c r="D507" s="79"/>
      <c r="E507" s="79"/>
      <c r="F507" s="79"/>
      <c r="G507" s="79"/>
      <c r="H507" s="79"/>
    </row>
    <row r="508">
      <c r="C508" s="79"/>
      <c r="D508" s="79"/>
      <c r="E508" s="79"/>
      <c r="F508" s="79"/>
      <c r="G508" s="79"/>
      <c r="H508" s="79"/>
    </row>
    <row r="509">
      <c r="C509" s="79"/>
      <c r="D509" s="79"/>
      <c r="E509" s="79"/>
      <c r="F509" s="79"/>
      <c r="G509" s="79"/>
      <c r="H509" s="79"/>
    </row>
    <row r="510">
      <c r="C510" s="79"/>
      <c r="D510" s="79"/>
      <c r="E510" s="79"/>
      <c r="F510" s="79"/>
      <c r="G510" s="79"/>
      <c r="H510" s="79"/>
    </row>
    <row r="511">
      <c r="C511" s="79"/>
      <c r="D511" s="79"/>
      <c r="E511" s="79"/>
      <c r="F511" s="79"/>
      <c r="G511" s="79"/>
      <c r="H511" s="79"/>
    </row>
    <row r="512">
      <c r="C512" s="79"/>
      <c r="D512" s="79"/>
      <c r="E512" s="79"/>
      <c r="F512" s="79"/>
      <c r="G512" s="79"/>
      <c r="H512" s="79"/>
    </row>
    <row r="513">
      <c r="C513" s="79"/>
      <c r="D513" s="79"/>
      <c r="E513" s="79"/>
      <c r="F513" s="79"/>
      <c r="G513" s="79"/>
      <c r="H513" s="79"/>
    </row>
    <row r="514">
      <c r="C514" s="79"/>
      <c r="D514" s="79"/>
      <c r="E514" s="79"/>
      <c r="F514" s="79"/>
      <c r="G514" s="79"/>
      <c r="H514" s="79"/>
    </row>
    <row r="515">
      <c r="C515" s="79"/>
      <c r="D515" s="79"/>
      <c r="E515" s="79"/>
      <c r="F515" s="79"/>
      <c r="G515" s="79"/>
      <c r="H515" s="79"/>
    </row>
    <row r="516">
      <c r="C516" s="79"/>
      <c r="D516" s="79"/>
      <c r="E516" s="79"/>
      <c r="F516" s="79"/>
      <c r="G516" s="79"/>
      <c r="H516" s="79"/>
    </row>
    <row r="517">
      <c r="C517" s="79"/>
      <c r="D517" s="79"/>
      <c r="E517" s="79"/>
      <c r="F517" s="79"/>
      <c r="G517" s="79"/>
      <c r="H517" s="79"/>
    </row>
    <row r="518">
      <c r="C518" s="79"/>
      <c r="D518" s="79"/>
      <c r="E518" s="79"/>
      <c r="F518" s="79"/>
      <c r="G518" s="79"/>
      <c r="H518" s="79"/>
    </row>
    <row r="519">
      <c r="C519" s="79"/>
      <c r="D519" s="79"/>
      <c r="E519" s="79"/>
      <c r="F519" s="79"/>
      <c r="G519" s="79"/>
      <c r="H519" s="79"/>
    </row>
    <row r="520">
      <c r="C520" s="79"/>
      <c r="D520" s="79"/>
      <c r="E520" s="79"/>
      <c r="F520" s="79"/>
      <c r="G520" s="79"/>
      <c r="H520" s="79"/>
    </row>
    <row r="521">
      <c r="C521" s="79"/>
      <c r="D521" s="79"/>
      <c r="E521" s="79"/>
      <c r="F521" s="79"/>
      <c r="G521" s="79"/>
      <c r="H521" s="79"/>
    </row>
    <row r="522">
      <c r="C522" s="79"/>
      <c r="D522" s="79"/>
      <c r="E522" s="79"/>
      <c r="F522" s="79"/>
      <c r="G522" s="79"/>
      <c r="H522" s="79"/>
    </row>
    <row r="523">
      <c r="C523" s="79"/>
      <c r="D523" s="79"/>
      <c r="E523" s="79"/>
      <c r="F523" s="79"/>
      <c r="G523" s="79"/>
      <c r="H523" s="79"/>
    </row>
    <row r="524">
      <c r="C524" s="79"/>
      <c r="D524" s="79"/>
      <c r="E524" s="79"/>
      <c r="F524" s="79"/>
      <c r="G524" s="79"/>
      <c r="H524" s="79"/>
    </row>
    <row r="525">
      <c r="C525" s="79"/>
      <c r="D525" s="79"/>
      <c r="E525" s="79"/>
      <c r="F525" s="79"/>
      <c r="G525" s="79"/>
      <c r="H525" s="79"/>
    </row>
    <row r="526">
      <c r="C526" s="79"/>
      <c r="D526" s="79"/>
      <c r="E526" s="79"/>
      <c r="F526" s="79"/>
      <c r="G526" s="79"/>
      <c r="H526" s="79"/>
    </row>
    <row r="527">
      <c r="C527" s="79"/>
      <c r="D527" s="79"/>
      <c r="E527" s="79"/>
      <c r="F527" s="79"/>
      <c r="G527" s="79"/>
      <c r="H527" s="79"/>
    </row>
    <row r="528">
      <c r="C528" s="79"/>
      <c r="D528" s="79"/>
      <c r="E528" s="79"/>
      <c r="F528" s="79"/>
      <c r="G528" s="79"/>
      <c r="H528" s="79"/>
    </row>
    <row r="529">
      <c r="C529" s="79"/>
      <c r="D529" s="79"/>
      <c r="E529" s="79"/>
      <c r="F529" s="79"/>
      <c r="G529" s="79"/>
      <c r="H529" s="79"/>
    </row>
    <row r="530">
      <c r="C530" s="79"/>
      <c r="D530" s="79"/>
      <c r="E530" s="79"/>
      <c r="F530" s="79"/>
      <c r="G530" s="79"/>
      <c r="H530" s="79"/>
    </row>
    <row r="531">
      <c r="C531" s="79"/>
      <c r="D531" s="79"/>
      <c r="E531" s="79"/>
      <c r="F531" s="79"/>
      <c r="G531" s="79"/>
      <c r="H531" s="79"/>
    </row>
    <row r="532">
      <c r="C532" s="79"/>
      <c r="D532" s="79"/>
      <c r="E532" s="79"/>
      <c r="F532" s="79"/>
      <c r="G532" s="79"/>
      <c r="H532" s="79"/>
    </row>
    <row r="533">
      <c r="C533" s="79"/>
      <c r="D533" s="79"/>
      <c r="E533" s="79"/>
      <c r="F533" s="79"/>
      <c r="G533" s="79"/>
      <c r="H533" s="79"/>
    </row>
    <row r="534">
      <c r="C534" s="79"/>
      <c r="D534" s="79"/>
      <c r="E534" s="79"/>
      <c r="F534" s="79"/>
      <c r="G534" s="79"/>
      <c r="H534" s="79"/>
    </row>
    <row r="535">
      <c r="C535" s="79"/>
      <c r="D535" s="79"/>
      <c r="E535" s="79"/>
      <c r="F535" s="79"/>
      <c r="G535" s="79"/>
      <c r="H535" s="79"/>
    </row>
    <row r="536">
      <c r="C536" s="79"/>
      <c r="D536" s="79"/>
      <c r="E536" s="79"/>
      <c r="F536" s="79"/>
      <c r="G536" s="79"/>
      <c r="H536" s="79"/>
    </row>
    <row r="537">
      <c r="C537" s="79"/>
      <c r="D537" s="79"/>
      <c r="E537" s="79"/>
      <c r="F537" s="79"/>
      <c r="G537" s="79"/>
      <c r="H537" s="79"/>
    </row>
    <row r="538">
      <c r="C538" s="79"/>
      <c r="D538" s="79"/>
      <c r="E538" s="79"/>
      <c r="F538" s="79"/>
      <c r="G538" s="79"/>
      <c r="H538" s="79"/>
    </row>
    <row r="539">
      <c r="C539" s="79"/>
      <c r="D539" s="79"/>
      <c r="E539" s="79"/>
      <c r="F539" s="79"/>
      <c r="G539" s="79"/>
      <c r="H539" s="79"/>
    </row>
    <row r="540">
      <c r="C540" s="79"/>
      <c r="D540" s="79"/>
      <c r="E540" s="79"/>
      <c r="F540" s="79"/>
      <c r="G540" s="79"/>
      <c r="H540" s="79"/>
    </row>
    <row r="541">
      <c r="C541" s="79"/>
      <c r="D541" s="79"/>
      <c r="E541" s="79"/>
      <c r="F541" s="79"/>
      <c r="G541" s="79"/>
      <c r="H541" s="79"/>
    </row>
    <row r="542">
      <c r="C542" s="79"/>
      <c r="D542" s="79"/>
      <c r="E542" s="79"/>
      <c r="F542" s="79"/>
      <c r="G542" s="79"/>
      <c r="H542" s="79"/>
    </row>
    <row r="543">
      <c r="C543" s="79"/>
      <c r="D543" s="79"/>
      <c r="E543" s="79"/>
      <c r="F543" s="79"/>
      <c r="G543" s="79"/>
      <c r="H543" s="79"/>
    </row>
    <row r="544">
      <c r="C544" s="79"/>
      <c r="D544" s="79"/>
      <c r="E544" s="79"/>
      <c r="F544" s="79"/>
      <c r="G544" s="79"/>
      <c r="H544" s="79"/>
    </row>
    <row r="545">
      <c r="C545" s="79"/>
      <c r="D545" s="79"/>
      <c r="E545" s="79"/>
      <c r="F545" s="79"/>
      <c r="G545" s="79"/>
      <c r="H545" s="79"/>
    </row>
    <row r="546">
      <c r="C546" s="79"/>
      <c r="D546" s="79"/>
      <c r="E546" s="79"/>
      <c r="F546" s="79"/>
      <c r="G546" s="79"/>
      <c r="H546" s="79"/>
    </row>
    <row r="547">
      <c r="C547" s="79"/>
      <c r="D547" s="79"/>
      <c r="E547" s="79"/>
      <c r="F547" s="79"/>
      <c r="G547" s="79"/>
      <c r="H547" s="79"/>
    </row>
    <row r="548">
      <c r="C548" s="79"/>
      <c r="D548" s="79"/>
      <c r="E548" s="79"/>
      <c r="F548" s="79"/>
      <c r="G548" s="79"/>
      <c r="H548" s="79"/>
    </row>
    <row r="549">
      <c r="C549" s="79"/>
      <c r="D549" s="79"/>
      <c r="E549" s="79"/>
      <c r="F549" s="79"/>
      <c r="G549" s="79"/>
      <c r="H549" s="79"/>
    </row>
    <row r="550">
      <c r="C550" s="79"/>
      <c r="D550" s="79"/>
      <c r="E550" s="79"/>
      <c r="F550" s="79"/>
      <c r="G550" s="79"/>
      <c r="H550" s="79"/>
    </row>
    <row r="551">
      <c r="C551" s="79"/>
      <c r="D551" s="79"/>
      <c r="E551" s="79"/>
      <c r="F551" s="79"/>
      <c r="G551" s="79"/>
      <c r="H551" s="79"/>
    </row>
    <row r="552">
      <c r="C552" s="79"/>
      <c r="D552" s="79"/>
      <c r="E552" s="79"/>
      <c r="F552" s="79"/>
      <c r="G552" s="79"/>
      <c r="H552" s="79"/>
    </row>
    <row r="553">
      <c r="C553" s="79"/>
      <c r="D553" s="79"/>
      <c r="E553" s="79"/>
      <c r="F553" s="79"/>
      <c r="G553" s="79"/>
      <c r="H553" s="79"/>
    </row>
    <row r="554">
      <c r="C554" s="79"/>
      <c r="D554" s="79"/>
      <c r="E554" s="79"/>
      <c r="F554" s="79"/>
      <c r="G554" s="79"/>
      <c r="H554" s="79"/>
    </row>
    <row r="555">
      <c r="C555" s="79"/>
      <c r="D555" s="79"/>
      <c r="E555" s="79"/>
      <c r="F555" s="79"/>
      <c r="G555" s="79"/>
      <c r="H555" s="79"/>
    </row>
    <row r="556">
      <c r="C556" s="79"/>
      <c r="D556" s="79"/>
      <c r="E556" s="79"/>
      <c r="F556" s="79"/>
      <c r="G556" s="79"/>
      <c r="H556" s="79"/>
    </row>
    <row r="557">
      <c r="C557" s="79"/>
      <c r="D557" s="79"/>
      <c r="E557" s="79"/>
      <c r="F557" s="79"/>
      <c r="G557" s="79"/>
      <c r="H557" s="79"/>
    </row>
    <row r="558">
      <c r="C558" s="79"/>
      <c r="D558" s="79"/>
      <c r="E558" s="79"/>
      <c r="F558" s="79"/>
      <c r="G558" s="79"/>
      <c r="H558" s="79"/>
    </row>
    <row r="559">
      <c r="C559" s="79"/>
      <c r="D559" s="79"/>
      <c r="E559" s="79"/>
      <c r="F559" s="79"/>
      <c r="G559" s="79"/>
      <c r="H559" s="79"/>
    </row>
    <row r="560">
      <c r="C560" s="79"/>
      <c r="D560" s="79"/>
      <c r="E560" s="79"/>
      <c r="F560" s="79"/>
      <c r="G560" s="79"/>
      <c r="H560" s="79"/>
    </row>
    <row r="561">
      <c r="C561" s="79"/>
      <c r="D561" s="79"/>
      <c r="E561" s="79"/>
      <c r="F561" s="79"/>
      <c r="G561" s="79"/>
      <c r="H561" s="79"/>
    </row>
    <row r="562">
      <c r="C562" s="79"/>
      <c r="D562" s="79"/>
      <c r="E562" s="79"/>
      <c r="F562" s="79"/>
      <c r="G562" s="79"/>
      <c r="H562" s="79"/>
    </row>
    <row r="563">
      <c r="C563" s="79"/>
      <c r="D563" s="79"/>
      <c r="E563" s="79"/>
      <c r="F563" s="79"/>
      <c r="G563" s="79"/>
      <c r="H563" s="79"/>
    </row>
    <row r="564">
      <c r="C564" s="79"/>
      <c r="D564" s="79"/>
      <c r="E564" s="79"/>
      <c r="F564" s="79"/>
      <c r="G564" s="79"/>
      <c r="H564" s="79"/>
    </row>
    <row r="565">
      <c r="C565" s="79"/>
      <c r="D565" s="79"/>
      <c r="E565" s="79"/>
      <c r="F565" s="79"/>
      <c r="G565" s="79"/>
      <c r="H565" s="79"/>
    </row>
    <row r="566">
      <c r="C566" s="79"/>
      <c r="D566" s="79"/>
      <c r="E566" s="79"/>
      <c r="F566" s="79"/>
      <c r="G566" s="79"/>
      <c r="H566" s="79"/>
    </row>
    <row r="567">
      <c r="C567" s="79"/>
      <c r="D567" s="79"/>
      <c r="E567" s="79"/>
      <c r="F567" s="79"/>
      <c r="G567" s="79"/>
      <c r="H567" s="79"/>
    </row>
    <row r="568">
      <c r="C568" s="79"/>
      <c r="D568" s="79"/>
      <c r="E568" s="79"/>
      <c r="F568" s="79"/>
      <c r="G568" s="79"/>
      <c r="H568" s="79"/>
    </row>
    <row r="569">
      <c r="C569" s="79"/>
      <c r="D569" s="79"/>
      <c r="E569" s="79"/>
      <c r="F569" s="79"/>
      <c r="G569" s="79"/>
      <c r="H569" s="79"/>
    </row>
    <row r="570">
      <c r="C570" s="79"/>
      <c r="D570" s="79"/>
      <c r="E570" s="79"/>
      <c r="F570" s="79"/>
      <c r="G570" s="79"/>
      <c r="H570" s="79"/>
    </row>
    <row r="571">
      <c r="C571" s="79"/>
      <c r="D571" s="79"/>
      <c r="E571" s="79"/>
      <c r="F571" s="79"/>
      <c r="G571" s="79"/>
      <c r="H571" s="79"/>
    </row>
    <row r="572">
      <c r="C572" s="79"/>
      <c r="D572" s="79"/>
      <c r="E572" s="79"/>
      <c r="F572" s="79"/>
      <c r="G572" s="79"/>
      <c r="H572" s="79"/>
    </row>
    <row r="573">
      <c r="C573" s="79"/>
      <c r="D573" s="79"/>
      <c r="E573" s="79"/>
      <c r="F573" s="79"/>
      <c r="G573" s="79"/>
      <c r="H573" s="79"/>
    </row>
    <row r="574">
      <c r="C574" s="79"/>
      <c r="D574" s="79"/>
      <c r="E574" s="79"/>
      <c r="F574" s="79"/>
      <c r="G574" s="79"/>
      <c r="H574" s="79"/>
    </row>
    <row r="575">
      <c r="C575" s="79"/>
      <c r="D575" s="79"/>
      <c r="E575" s="79"/>
      <c r="F575" s="79"/>
      <c r="G575" s="79"/>
      <c r="H575" s="79"/>
    </row>
    <row r="576">
      <c r="C576" s="79"/>
      <c r="D576" s="79"/>
      <c r="E576" s="79"/>
      <c r="F576" s="79"/>
      <c r="G576" s="79"/>
      <c r="H576" s="79"/>
    </row>
    <row r="577">
      <c r="C577" s="79"/>
      <c r="D577" s="79"/>
      <c r="E577" s="79"/>
      <c r="F577" s="79"/>
      <c r="G577" s="79"/>
      <c r="H577" s="79"/>
    </row>
    <row r="578">
      <c r="C578" s="79"/>
      <c r="D578" s="79"/>
      <c r="E578" s="79"/>
      <c r="F578" s="79"/>
      <c r="G578" s="79"/>
      <c r="H578" s="79"/>
    </row>
    <row r="579">
      <c r="C579" s="79"/>
      <c r="D579" s="79"/>
      <c r="E579" s="79"/>
      <c r="F579" s="79"/>
      <c r="G579" s="79"/>
      <c r="H579" s="79"/>
    </row>
    <row r="580">
      <c r="C580" s="79"/>
      <c r="D580" s="79"/>
      <c r="E580" s="79"/>
      <c r="F580" s="79"/>
      <c r="G580" s="79"/>
      <c r="H580" s="79"/>
    </row>
    <row r="581">
      <c r="C581" s="79"/>
      <c r="D581" s="79"/>
      <c r="E581" s="79"/>
      <c r="F581" s="79"/>
      <c r="G581" s="79"/>
      <c r="H581" s="79"/>
    </row>
    <row r="582">
      <c r="C582" s="79"/>
      <c r="D582" s="79"/>
      <c r="E582" s="79"/>
      <c r="F582" s="79"/>
      <c r="G582" s="79"/>
      <c r="H582" s="79"/>
    </row>
    <row r="583">
      <c r="C583" s="79"/>
      <c r="D583" s="79"/>
      <c r="E583" s="79"/>
      <c r="F583" s="79"/>
      <c r="G583" s="79"/>
      <c r="H583" s="79"/>
    </row>
    <row r="584">
      <c r="C584" s="79"/>
      <c r="D584" s="79"/>
      <c r="E584" s="79"/>
      <c r="F584" s="79"/>
      <c r="G584" s="79"/>
      <c r="H584" s="79"/>
    </row>
    <row r="585">
      <c r="C585" s="79"/>
      <c r="D585" s="79"/>
      <c r="E585" s="79"/>
      <c r="F585" s="79"/>
      <c r="G585" s="79"/>
      <c r="H585" s="79"/>
    </row>
    <row r="586">
      <c r="C586" s="79"/>
      <c r="D586" s="79"/>
      <c r="E586" s="79"/>
      <c r="F586" s="79"/>
      <c r="G586" s="79"/>
      <c r="H586" s="79"/>
    </row>
    <row r="587">
      <c r="C587" s="79"/>
      <c r="D587" s="79"/>
      <c r="E587" s="79"/>
      <c r="F587" s="79"/>
      <c r="G587" s="79"/>
      <c r="H587" s="79"/>
    </row>
    <row r="588">
      <c r="C588" s="79"/>
      <c r="D588" s="79"/>
      <c r="E588" s="79"/>
      <c r="F588" s="79"/>
      <c r="G588" s="79"/>
      <c r="H588" s="79"/>
    </row>
    <row r="589">
      <c r="C589" s="79"/>
      <c r="D589" s="79"/>
      <c r="E589" s="79"/>
      <c r="F589" s="79"/>
      <c r="G589" s="79"/>
      <c r="H589" s="79"/>
    </row>
    <row r="590">
      <c r="C590" s="79"/>
      <c r="D590" s="79"/>
      <c r="E590" s="79"/>
      <c r="F590" s="79"/>
      <c r="G590" s="79"/>
      <c r="H590" s="79"/>
    </row>
    <row r="591">
      <c r="C591" s="79"/>
      <c r="D591" s="79"/>
      <c r="E591" s="79"/>
      <c r="F591" s="79"/>
      <c r="G591" s="79"/>
      <c r="H591" s="79"/>
    </row>
    <row r="592">
      <c r="C592" s="79"/>
      <c r="D592" s="79"/>
      <c r="E592" s="79"/>
      <c r="F592" s="79"/>
      <c r="G592" s="79"/>
      <c r="H592" s="79"/>
    </row>
    <row r="593">
      <c r="C593" s="79"/>
      <c r="D593" s="79"/>
      <c r="E593" s="79"/>
      <c r="F593" s="79"/>
      <c r="G593" s="79"/>
      <c r="H593" s="79"/>
    </row>
    <row r="594">
      <c r="C594" s="79"/>
      <c r="D594" s="79"/>
      <c r="E594" s="79"/>
      <c r="F594" s="79"/>
      <c r="G594" s="79"/>
      <c r="H594" s="79"/>
    </row>
    <row r="595">
      <c r="C595" s="79"/>
      <c r="D595" s="79"/>
      <c r="E595" s="79"/>
      <c r="F595" s="79"/>
      <c r="G595" s="79"/>
      <c r="H595" s="79"/>
    </row>
    <row r="596">
      <c r="C596" s="79"/>
      <c r="D596" s="79"/>
      <c r="E596" s="79"/>
      <c r="F596" s="79"/>
      <c r="G596" s="79"/>
      <c r="H596" s="79"/>
    </row>
    <row r="597">
      <c r="C597" s="79"/>
      <c r="D597" s="79"/>
      <c r="E597" s="79"/>
      <c r="F597" s="79"/>
      <c r="G597" s="79"/>
      <c r="H597" s="79"/>
    </row>
    <row r="598">
      <c r="C598" s="79"/>
      <c r="D598" s="79"/>
      <c r="E598" s="79"/>
      <c r="F598" s="79"/>
      <c r="G598" s="79"/>
      <c r="H598" s="79"/>
    </row>
    <row r="599">
      <c r="C599" s="79"/>
      <c r="D599" s="79"/>
      <c r="E599" s="79"/>
      <c r="F599" s="79"/>
      <c r="G599" s="79"/>
      <c r="H599" s="79"/>
    </row>
    <row r="600">
      <c r="C600" s="79"/>
      <c r="D600" s="79"/>
      <c r="E600" s="79"/>
      <c r="F600" s="79"/>
      <c r="G600" s="79"/>
      <c r="H600" s="79"/>
    </row>
    <row r="601">
      <c r="C601" s="79"/>
      <c r="D601" s="79"/>
      <c r="E601" s="79"/>
      <c r="F601" s="79"/>
      <c r="G601" s="79"/>
      <c r="H601" s="79"/>
    </row>
    <row r="602">
      <c r="C602" s="79"/>
      <c r="D602" s="79"/>
      <c r="E602" s="79"/>
      <c r="F602" s="79"/>
      <c r="G602" s="79"/>
      <c r="H602" s="79"/>
    </row>
    <row r="603">
      <c r="C603" s="79"/>
      <c r="D603" s="79"/>
      <c r="E603" s="79"/>
      <c r="F603" s="79"/>
      <c r="G603" s="79"/>
      <c r="H603" s="79"/>
    </row>
    <row r="604">
      <c r="C604" s="79"/>
      <c r="D604" s="79"/>
      <c r="E604" s="79"/>
      <c r="F604" s="79"/>
      <c r="G604" s="79"/>
      <c r="H604" s="79"/>
    </row>
    <row r="605">
      <c r="C605" s="79"/>
      <c r="D605" s="79"/>
      <c r="E605" s="79"/>
      <c r="F605" s="79"/>
      <c r="G605" s="79"/>
      <c r="H605" s="79"/>
    </row>
    <row r="606">
      <c r="C606" s="79"/>
      <c r="D606" s="79"/>
      <c r="E606" s="79"/>
      <c r="F606" s="79"/>
      <c r="G606" s="79"/>
      <c r="H606" s="79"/>
    </row>
    <row r="607">
      <c r="C607" s="79"/>
      <c r="D607" s="79"/>
      <c r="E607" s="79"/>
      <c r="F607" s="79"/>
      <c r="G607" s="79"/>
      <c r="H607" s="79"/>
    </row>
    <row r="608">
      <c r="C608" s="79"/>
      <c r="D608" s="79"/>
      <c r="E608" s="79"/>
      <c r="F608" s="79"/>
      <c r="G608" s="79"/>
      <c r="H608" s="79"/>
    </row>
    <row r="609">
      <c r="C609" s="79"/>
      <c r="D609" s="79"/>
      <c r="E609" s="79"/>
      <c r="F609" s="79"/>
      <c r="G609" s="79"/>
      <c r="H609" s="79"/>
    </row>
    <row r="610">
      <c r="C610" s="79"/>
      <c r="D610" s="79"/>
      <c r="E610" s="79"/>
      <c r="F610" s="79"/>
      <c r="G610" s="79"/>
      <c r="H610" s="79"/>
    </row>
    <row r="611">
      <c r="C611" s="79"/>
      <c r="D611" s="79"/>
      <c r="E611" s="79"/>
      <c r="F611" s="79"/>
      <c r="G611" s="79"/>
      <c r="H611" s="79"/>
    </row>
    <row r="612">
      <c r="C612" s="79"/>
      <c r="D612" s="79"/>
      <c r="E612" s="79"/>
      <c r="F612" s="79"/>
      <c r="G612" s="79"/>
      <c r="H612" s="79"/>
    </row>
    <row r="613">
      <c r="C613" s="79"/>
      <c r="D613" s="79"/>
      <c r="E613" s="79"/>
      <c r="F613" s="79"/>
      <c r="G613" s="79"/>
      <c r="H613" s="79"/>
    </row>
    <row r="614">
      <c r="C614" s="79"/>
      <c r="D614" s="79"/>
      <c r="E614" s="79"/>
      <c r="F614" s="79"/>
      <c r="G614" s="79"/>
      <c r="H614" s="79"/>
    </row>
    <row r="615">
      <c r="C615" s="79"/>
      <c r="D615" s="79"/>
      <c r="E615" s="79"/>
      <c r="F615" s="79"/>
      <c r="G615" s="79"/>
      <c r="H615" s="79"/>
    </row>
    <row r="616">
      <c r="C616" s="79"/>
      <c r="D616" s="79"/>
      <c r="E616" s="79"/>
      <c r="F616" s="79"/>
      <c r="G616" s="79"/>
      <c r="H616" s="79"/>
    </row>
    <row r="617">
      <c r="C617" s="79"/>
      <c r="D617" s="79"/>
      <c r="E617" s="79"/>
      <c r="F617" s="79"/>
      <c r="G617" s="79"/>
      <c r="H617" s="79"/>
    </row>
    <row r="618">
      <c r="C618" s="79"/>
      <c r="D618" s="79"/>
      <c r="E618" s="79"/>
      <c r="F618" s="79"/>
      <c r="G618" s="79"/>
      <c r="H618" s="79"/>
    </row>
    <row r="619">
      <c r="C619" s="79"/>
      <c r="D619" s="79"/>
      <c r="E619" s="79"/>
      <c r="F619" s="79"/>
      <c r="G619" s="79"/>
      <c r="H619" s="79"/>
    </row>
    <row r="620">
      <c r="C620" s="79"/>
      <c r="D620" s="79"/>
      <c r="E620" s="79"/>
      <c r="F620" s="79"/>
      <c r="G620" s="79"/>
      <c r="H620" s="79"/>
    </row>
    <row r="621">
      <c r="C621" s="79"/>
      <c r="D621" s="79"/>
      <c r="E621" s="79"/>
      <c r="F621" s="79"/>
      <c r="G621" s="79"/>
      <c r="H621" s="79"/>
    </row>
    <row r="622">
      <c r="C622" s="79"/>
      <c r="D622" s="79"/>
      <c r="E622" s="79"/>
      <c r="F622" s="79"/>
      <c r="G622" s="79"/>
      <c r="H622" s="79"/>
    </row>
    <row r="623">
      <c r="C623" s="79"/>
      <c r="D623" s="79"/>
      <c r="E623" s="79"/>
      <c r="F623" s="79"/>
      <c r="G623" s="79"/>
      <c r="H623" s="79"/>
    </row>
    <row r="624">
      <c r="C624" s="79"/>
      <c r="D624" s="79"/>
      <c r="E624" s="79"/>
      <c r="F624" s="79"/>
      <c r="G624" s="79"/>
      <c r="H624" s="79"/>
    </row>
    <row r="625">
      <c r="C625" s="79"/>
      <c r="D625" s="79"/>
      <c r="E625" s="79"/>
      <c r="F625" s="79"/>
      <c r="G625" s="79"/>
      <c r="H625" s="79"/>
    </row>
    <row r="626">
      <c r="C626" s="79"/>
      <c r="D626" s="79"/>
      <c r="E626" s="79"/>
      <c r="F626" s="79"/>
      <c r="G626" s="79"/>
      <c r="H626" s="79"/>
    </row>
    <row r="627">
      <c r="C627" s="79"/>
      <c r="D627" s="79"/>
      <c r="E627" s="79"/>
      <c r="F627" s="79"/>
      <c r="G627" s="79"/>
      <c r="H627" s="79"/>
    </row>
    <row r="628">
      <c r="C628" s="79"/>
      <c r="D628" s="79"/>
      <c r="E628" s="79"/>
      <c r="F628" s="79"/>
      <c r="G628" s="79"/>
      <c r="H628" s="79"/>
    </row>
    <row r="629">
      <c r="C629" s="79"/>
      <c r="D629" s="79"/>
      <c r="E629" s="79"/>
      <c r="F629" s="79"/>
      <c r="G629" s="79"/>
      <c r="H629" s="79"/>
    </row>
    <row r="630">
      <c r="C630" s="79"/>
      <c r="D630" s="79"/>
      <c r="E630" s="79"/>
      <c r="F630" s="79"/>
      <c r="G630" s="79"/>
      <c r="H630" s="79"/>
    </row>
    <row r="631">
      <c r="C631" s="79"/>
      <c r="D631" s="79"/>
      <c r="E631" s="79"/>
      <c r="F631" s="79"/>
      <c r="G631" s="79"/>
      <c r="H631" s="79"/>
    </row>
    <row r="632">
      <c r="C632" s="79"/>
      <c r="D632" s="79"/>
      <c r="E632" s="79"/>
      <c r="F632" s="79"/>
      <c r="G632" s="79"/>
      <c r="H632" s="79"/>
    </row>
    <row r="633">
      <c r="C633" s="79"/>
      <c r="D633" s="79"/>
      <c r="E633" s="79"/>
      <c r="F633" s="79"/>
      <c r="G633" s="79"/>
      <c r="H633" s="79"/>
    </row>
    <row r="634">
      <c r="C634" s="79"/>
      <c r="D634" s="79"/>
      <c r="E634" s="79"/>
      <c r="F634" s="79"/>
      <c r="G634" s="79"/>
      <c r="H634" s="79"/>
    </row>
    <row r="635">
      <c r="C635" s="79"/>
      <c r="D635" s="79"/>
      <c r="E635" s="79"/>
      <c r="F635" s="79"/>
      <c r="G635" s="79"/>
      <c r="H635" s="79"/>
    </row>
    <row r="636">
      <c r="C636" s="79"/>
      <c r="D636" s="79"/>
      <c r="E636" s="79"/>
      <c r="F636" s="79"/>
      <c r="G636" s="79"/>
      <c r="H636" s="79"/>
    </row>
    <row r="637">
      <c r="C637" s="79"/>
      <c r="D637" s="79"/>
      <c r="E637" s="79"/>
      <c r="F637" s="79"/>
      <c r="G637" s="79"/>
      <c r="H637" s="79"/>
    </row>
    <row r="638">
      <c r="C638" s="79"/>
      <c r="D638" s="79"/>
      <c r="E638" s="79"/>
      <c r="F638" s="79"/>
      <c r="G638" s="79"/>
      <c r="H638" s="79"/>
    </row>
    <row r="639">
      <c r="C639" s="79"/>
      <c r="D639" s="79"/>
      <c r="E639" s="79"/>
      <c r="F639" s="79"/>
      <c r="G639" s="79"/>
      <c r="H639" s="79"/>
    </row>
    <row r="640">
      <c r="C640" s="79"/>
      <c r="D640" s="79"/>
      <c r="E640" s="79"/>
      <c r="F640" s="79"/>
      <c r="G640" s="79"/>
      <c r="H640" s="79"/>
    </row>
    <row r="641">
      <c r="C641" s="79"/>
      <c r="D641" s="79"/>
      <c r="E641" s="79"/>
      <c r="F641" s="79"/>
      <c r="G641" s="79"/>
      <c r="H641" s="79"/>
    </row>
    <row r="642">
      <c r="C642" s="79"/>
      <c r="D642" s="79"/>
      <c r="E642" s="79"/>
      <c r="F642" s="79"/>
      <c r="G642" s="79"/>
      <c r="H642" s="79"/>
    </row>
    <row r="643">
      <c r="C643" s="79"/>
      <c r="D643" s="79"/>
      <c r="E643" s="79"/>
      <c r="F643" s="79"/>
      <c r="G643" s="79"/>
      <c r="H643" s="79"/>
    </row>
    <row r="644">
      <c r="C644" s="79"/>
      <c r="D644" s="79"/>
      <c r="E644" s="79"/>
      <c r="F644" s="79"/>
      <c r="G644" s="79"/>
      <c r="H644" s="79"/>
    </row>
    <row r="645">
      <c r="C645" s="79"/>
      <c r="D645" s="79"/>
      <c r="E645" s="79"/>
      <c r="F645" s="79"/>
      <c r="G645" s="79"/>
      <c r="H645" s="79"/>
    </row>
    <row r="646">
      <c r="C646" s="79"/>
      <c r="D646" s="79"/>
      <c r="E646" s="79"/>
      <c r="F646" s="79"/>
      <c r="G646" s="79"/>
      <c r="H646" s="79"/>
    </row>
    <row r="647">
      <c r="C647" s="79"/>
      <c r="D647" s="79"/>
      <c r="E647" s="79"/>
      <c r="F647" s="79"/>
      <c r="G647" s="79"/>
      <c r="H647" s="79"/>
    </row>
    <row r="648">
      <c r="C648" s="79"/>
      <c r="D648" s="79"/>
      <c r="E648" s="79"/>
      <c r="F648" s="79"/>
      <c r="G648" s="79"/>
      <c r="H648" s="79"/>
    </row>
    <row r="649">
      <c r="C649" s="79"/>
      <c r="D649" s="79"/>
      <c r="E649" s="79"/>
      <c r="F649" s="79"/>
      <c r="G649" s="79"/>
      <c r="H649" s="79"/>
    </row>
    <row r="650">
      <c r="C650" s="79"/>
      <c r="D650" s="79"/>
      <c r="E650" s="79"/>
      <c r="F650" s="79"/>
      <c r="G650" s="79"/>
      <c r="H650" s="79"/>
    </row>
    <row r="651">
      <c r="C651" s="79"/>
      <c r="D651" s="79"/>
      <c r="E651" s="79"/>
      <c r="F651" s="79"/>
      <c r="G651" s="79"/>
      <c r="H651" s="79"/>
    </row>
    <row r="652">
      <c r="C652" s="79"/>
      <c r="D652" s="79"/>
      <c r="E652" s="79"/>
      <c r="F652" s="79"/>
      <c r="G652" s="79"/>
      <c r="H652" s="79"/>
    </row>
    <row r="653">
      <c r="C653" s="79"/>
      <c r="D653" s="79"/>
      <c r="E653" s="79"/>
      <c r="F653" s="79"/>
      <c r="G653" s="79"/>
      <c r="H653" s="79"/>
    </row>
    <row r="654">
      <c r="C654" s="79"/>
      <c r="D654" s="79"/>
      <c r="E654" s="79"/>
      <c r="F654" s="79"/>
      <c r="G654" s="79"/>
      <c r="H654" s="79"/>
    </row>
    <row r="655">
      <c r="C655" s="79"/>
      <c r="D655" s="79"/>
      <c r="E655" s="79"/>
      <c r="F655" s="79"/>
      <c r="G655" s="79"/>
      <c r="H655" s="79"/>
    </row>
    <row r="656">
      <c r="C656" s="79"/>
      <c r="D656" s="79"/>
      <c r="E656" s="79"/>
      <c r="F656" s="79"/>
      <c r="G656" s="79"/>
      <c r="H656" s="79"/>
    </row>
    <row r="657">
      <c r="C657" s="79"/>
      <c r="D657" s="79"/>
      <c r="E657" s="79"/>
      <c r="F657" s="79"/>
      <c r="G657" s="79"/>
      <c r="H657" s="79"/>
    </row>
    <row r="658">
      <c r="C658" s="79"/>
      <c r="D658" s="79"/>
      <c r="E658" s="79"/>
      <c r="F658" s="79"/>
      <c r="G658" s="79"/>
      <c r="H658" s="79"/>
    </row>
    <row r="659">
      <c r="C659" s="79"/>
      <c r="D659" s="79"/>
      <c r="E659" s="79"/>
      <c r="F659" s="79"/>
      <c r="G659" s="79"/>
      <c r="H659" s="79"/>
    </row>
    <row r="660">
      <c r="C660" s="79"/>
      <c r="D660" s="79"/>
      <c r="E660" s="79"/>
      <c r="F660" s="79"/>
      <c r="G660" s="79"/>
      <c r="H660" s="79"/>
    </row>
    <row r="661">
      <c r="C661" s="79"/>
      <c r="D661" s="79"/>
      <c r="E661" s="79"/>
      <c r="F661" s="79"/>
      <c r="G661" s="79"/>
      <c r="H661" s="79"/>
    </row>
    <row r="662">
      <c r="C662" s="79"/>
      <c r="D662" s="79"/>
      <c r="E662" s="79"/>
      <c r="F662" s="79"/>
      <c r="G662" s="79"/>
      <c r="H662" s="79"/>
    </row>
    <row r="663">
      <c r="C663" s="79"/>
      <c r="D663" s="79"/>
      <c r="E663" s="79"/>
      <c r="F663" s="79"/>
      <c r="G663" s="79"/>
      <c r="H663" s="79"/>
    </row>
    <row r="664">
      <c r="C664" s="79"/>
      <c r="D664" s="79"/>
      <c r="E664" s="79"/>
      <c r="F664" s="79"/>
      <c r="G664" s="79"/>
      <c r="H664" s="79"/>
    </row>
    <row r="665">
      <c r="C665" s="79"/>
      <c r="D665" s="79"/>
      <c r="E665" s="79"/>
      <c r="F665" s="79"/>
      <c r="G665" s="79"/>
      <c r="H665" s="79"/>
    </row>
    <row r="666">
      <c r="C666" s="79"/>
      <c r="D666" s="79"/>
      <c r="E666" s="79"/>
      <c r="F666" s="79"/>
      <c r="G666" s="79"/>
      <c r="H666" s="79"/>
    </row>
    <row r="667">
      <c r="C667" s="79"/>
      <c r="D667" s="79"/>
      <c r="E667" s="79"/>
      <c r="F667" s="79"/>
      <c r="G667" s="79"/>
      <c r="H667" s="79"/>
    </row>
    <row r="668">
      <c r="C668" s="79"/>
      <c r="D668" s="79"/>
      <c r="E668" s="79"/>
      <c r="F668" s="79"/>
      <c r="G668" s="79"/>
      <c r="H668" s="79"/>
    </row>
    <row r="669">
      <c r="C669" s="79"/>
      <c r="D669" s="79"/>
      <c r="E669" s="79"/>
      <c r="F669" s="79"/>
      <c r="G669" s="79"/>
      <c r="H669" s="79"/>
    </row>
    <row r="670">
      <c r="C670" s="79"/>
      <c r="D670" s="79"/>
      <c r="E670" s="79"/>
      <c r="F670" s="79"/>
      <c r="G670" s="79"/>
      <c r="H670" s="79"/>
    </row>
    <row r="671">
      <c r="C671" s="79"/>
      <c r="D671" s="79"/>
      <c r="E671" s="79"/>
      <c r="F671" s="79"/>
      <c r="G671" s="79"/>
      <c r="H671" s="79"/>
    </row>
    <row r="672">
      <c r="C672" s="79"/>
      <c r="D672" s="79"/>
      <c r="E672" s="79"/>
      <c r="F672" s="79"/>
      <c r="G672" s="79"/>
      <c r="H672" s="79"/>
    </row>
    <row r="673">
      <c r="C673" s="79"/>
      <c r="D673" s="79"/>
      <c r="E673" s="79"/>
      <c r="F673" s="79"/>
      <c r="G673" s="79"/>
      <c r="H673" s="79"/>
    </row>
    <row r="674">
      <c r="C674" s="79"/>
      <c r="D674" s="79"/>
      <c r="E674" s="79"/>
      <c r="F674" s="79"/>
      <c r="G674" s="79"/>
      <c r="H674" s="79"/>
    </row>
    <row r="675">
      <c r="C675" s="79"/>
      <c r="D675" s="79"/>
      <c r="E675" s="79"/>
      <c r="F675" s="79"/>
      <c r="G675" s="79"/>
      <c r="H675" s="79"/>
    </row>
    <row r="676">
      <c r="C676" s="79"/>
      <c r="D676" s="79"/>
      <c r="E676" s="79"/>
      <c r="F676" s="79"/>
      <c r="G676" s="79"/>
      <c r="H676" s="79"/>
    </row>
    <row r="677">
      <c r="C677" s="79"/>
      <c r="D677" s="79"/>
      <c r="E677" s="79"/>
      <c r="F677" s="79"/>
      <c r="G677" s="79"/>
      <c r="H677" s="79"/>
    </row>
    <row r="678">
      <c r="C678" s="79"/>
      <c r="D678" s="79"/>
      <c r="E678" s="79"/>
      <c r="F678" s="79"/>
      <c r="G678" s="79"/>
      <c r="H678" s="79"/>
    </row>
    <row r="679">
      <c r="C679" s="79"/>
      <c r="D679" s="79"/>
      <c r="E679" s="79"/>
      <c r="F679" s="79"/>
      <c r="G679" s="79"/>
      <c r="H679" s="79"/>
    </row>
    <row r="680">
      <c r="C680" s="79"/>
      <c r="D680" s="79"/>
      <c r="E680" s="79"/>
      <c r="F680" s="79"/>
      <c r="G680" s="79"/>
      <c r="H680" s="79"/>
    </row>
    <row r="681">
      <c r="C681" s="79"/>
      <c r="D681" s="79"/>
      <c r="E681" s="79"/>
      <c r="F681" s="79"/>
      <c r="G681" s="79"/>
      <c r="H681" s="79"/>
    </row>
    <row r="682">
      <c r="C682" s="79"/>
      <c r="D682" s="79"/>
      <c r="E682" s="79"/>
      <c r="F682" s="79"/>
      <c r="G682" s="79"/>
      <c r="H682" s="79"/>
    </row>
    <row r="683">
      <c r="C683" s="79"/>
      <c r="D683" s="79"/>
      <c r="E683" s="79"/>
      <c r="F683" s="79"/>
      <c r="G683" s="79"/>
      <c r="H683" s="79"/>
    </row>
    <row r="684">
      <c r="C684" s="79"/>
      <c r="D684" s="79"/>
      <c r="E684" s="79"/>
      <c r="F684" s="79"/>
      <c r="G684" s="79"/>
      <c r="H684" s="79"/>
    </row>
    <row r="685">
      <c r="C685" s="79"/>
      <c r="D685" s="79"/>
      <c r="E685" s="79"/>
      <c r="F685" s="79"/>
      <c r="G685" s="79"/>
      <c r="H685" s="79"/>
    </row>
    <row r="686">
      <c r="C686" s="79"/>
      <c r="D686" s="79"/>
      <c r="E686" s="79"/>
      <c r="F686" s="79"/>
      <c r="G686" s="79"/>
      <c r="H686" s="79"/>
    </row>
    <row r="687">
      <c r="C687" s="79"/>
      <c r="D687" s="79"/>
      <c r="E687" s="79"/>
      <c r="F687" s="79"/>
      <c r="G687" s="79"/>
      <c r="H687" s="79"/>
    </row>
    <row r="688">
      <c r="C688" s="79"/>
      <c r="D688" s="79"/>
      <c r="E688" s="79"/>
      <c r="F688" s="79"/>
      <c r="G688" s="79"/>
      <c r="H688" s="79"/>
    </row>
    <row r="689">
      <c r="C689" s="79"/>
      <c r="D689" s="79"/>
      <c r="E689" s="79"/>
      <c r="F689" s="79"/>
      <c r="G689" s="79"/>
      <c r="H689" s="79"/>
    </row>
    <row r="690">
      <c r="C690" s="79"/>
      <c r="D690" s="79"/>
      <c r="E690" s="79"/>
      <c r="F690" s="79"/>
      <c r="G690" s="79"/>
      <c r="H690" s="79"/>
    </row>
    <row r="691">
      <c r="C691" s="79"/>
      <c r="D691" s="79"/>
      <c r="E691" s="79"/>
      <c r="F691" s="79"/>
      <c r="G691" s="79"/>
      <c r="H691" s="79"/>
    </row>
    <row r="692">
      <c r="C692" s="79"/>
      <c r="D692" s="79"/>
      <c r="E692" s="79"/>
      <c r="F692" s="79"/>
      <c r="G692" s="79"/>
      <c r="H692" s="79"/>
    </row>
    <row r="693">
      <c r="C693" s="79"/>
      <c r="D693" s="79"/>
      <c r="E693" s="79"/>
      <c r="F693" s="79"/>
      <c r="G693" s="79"/>
      <c r="H693" s="79"/>
    </row>
    <row r="694">
      <c r="C694" s="79"/>
      <c r="D694" s="79"/>
      <c r="E694" s="79"/>
      <c r="F694" s="79"/>
      <c r="G694" s="79"/>
      <c r="H694" s="79"/>
    </row>
    <row r="695">
      <c r="C695" s="79"/>
      <c r="D695" s="79"/>
      <c r="E695" s="79"/>
      <c r="F695" s="79"/>
      <c r="G695" s="79"/>
      <c r="H695" s="79"/>
    </row>
    <row r="696">
      <c r="C696" s="79"/>
      <c r="D696" s="79"/>
      <c r="E696" s="79"/>
      <c r="F696" s="79"/>
      <c r="G696" s="79"/>
      <c r="H696" s="79"/>
    </row>
    <row r="697">
      <c r="C697" s="79"/>
      <c r="D697" s="79"/>
      <c r="E697" s="79"/>
      <c r="F697" s="79"/>
      <c r="G697" s="79"/>
      <c r="H697" s="79"/>
    </row>
    <row r="698">
      <c r="C698" s="79"/>
      <c r="D698" s="79"/>
      <c r="E698" s="79"/>
      <c r="F698" s="79"/>
      <c r="G698" s="79"/>
      <c r="H698" s="79"/>
    </row>
    <row r="699">
      <c r="C699" s="79"/>
      <c r="D699" s="79"/>
      <c r="E699" s="79"/>
      <c r="F699" s="79"/>
      <c r="G699" s="79"/>
      <c r="H699" s="79"/>
    </row>
    <row r="700">
      <c r="C700" s="79"/>
      <c r="D700" s="79"/>
      <c r="E700" s="79"/>
      <c r="F700" s="79"/>
      <c r="G700" s="79"/>
      <c r="H700" s="79"/>
    </row>
    <row r="701">
      <c r="C701" s="79"/>
      <c r="D701" s="79"/>
      <c r="E701" s="79"/>
      <c r="F701" s="79"/>
      <c r="G701" s="79"/>
      <c r="H701" s="79"/>
    </row>
    <row r="702">
      <c r="C702" s="79"/>
      <c r="D702" s="79"/>
      <c r="E702" s="79"/>
      <c r="F702" s="79"/>
      <c r="G702" s="79"/>
      <c r="H702" s="79"/>
    </row>
    <row r="703">
      <c r="C703" s="79"/>
      <c r="D703" s="79"/>
      <c r="E703" s="79"/>
      <c r="F703" s="79"/>
      <c r="G703" s="79"/>
      <c r="H703" s="79"/>
    </row>
    <row r="704">
      <c r="C704" s="79"/>
      <c r="D704" s="79"/>
      <c r="E704" s="79"/>
      <c r="F704" s="79"/>
      <c r="G704" s="79"/>
      <c r="H704" s="79"/>
    </row>
    <row r="705">
      <c r="C705" s="79"/>
      <c r="D705" s="79"/>
      <c r="E705" s="79"/>
      <c r="F705" s="79"/>
      <c r="G705" s="79"/>
      <c r="H705" s="79"/>
    </row>
    <row r="706">
      <c r="C706" s="79"/>
      <c r="D706" s="79"/>
      <c r="E706" s="79"/>
      <c r="F706" s="79"/>
      <c r="G706" s="79"/>
      <c r="H706" s="79"/>
    </row>
    <row r="707">
      <c r="C707" s="79"/>
      <c r="D707" s="79"/>
      <c r="E707" s="79"/>
      <c r="F707" s="79"/>
      <c r="G707" s="79"/>
      <c r="H707" s="79"/>
    </row>
    <row r="708">
      <c r="C708" s="79"/>
      <c r="D708" s="79"/>
      <c r="E708" s="79"/>
      <c r="F708" s="79"/>
      <c r="G708" s="79"/>
      <c r="H708" s="79"/>
    </row>
    <row r="709">
      <c r="C709" s="79"/>
      <c r="D709" s="79"/>
      <c r="E709" s="79"/>
      <c r="F709" s="79"/>
      <c r="G709" s="79"/>
      <c r="H709" s="79"/>
    </row>
    <row r="710">
      <c r="C710" s="79"/>
      <c r="D710" s="79"/>
      <c r="E710" s="79"/>
      <c r="F710" s="79"/>
      <c r="G710" s="79"/>
      <c r="H710" s="79"/>
    </row>
    <row r="711">
      <c r="C711" s="79"/>
      <c r="D711" s="79"/>
      <c r="E711" s="79"/>
      <c r="F711" s="79"/>
      <c r="G711" s="79"/>
      <c r="H711" s="79"/>
    </row>
    <row r="712">
      <c r="C712" s="79"/>
      <c r="D712" s="79"/>
      <c r="E712" s="79"/>
      <c r="F712" s="79"/>
      <c r="G712" s="79"/>
      <c r="H712" s="79"/>
    </row>
    <row r="713">
      <c r="C713" s="79"/>
      <c r="D713" s="79"/>
      <c r="E713" s="79"/>
      <c r="F713" s="79"/>
      <c r="G713" s="79"/>
      <c r="H713" s="79"/>
    </row>
    <row r="714">
      <c r="C714" s="79"/>
      <c r="D714" s="79"/>
      <c r="E714" s="79"/>
      <c r="F714" s="79"/>
      <c r="G714" s="79"/>
      <c r="H714" s="79"/>
    </row>
    <row r="715">
      <c r="C715" s="79"/>
      <c r="D715" s="79"/>
      <c r="E715" s="79"/>
      <c r="F715" s="79"/>
      <c r="G715" s="79"/>
      <c r="H715" s="79"/>
    </row>
    <row r="716">
      <c r="C716" s="79"/>
      <c r="D716" s="79"/>
      <c r="E716" s="79"/>
      <c r="F716" s="79"/>
      <c r="G716" s="79"/>
      <c r="H716" s="79"/>
    </row>
    <row r="717">
      <c r="C717" s="79"/>
      <c r="D717" s="79"/>
      <c r="E717" s="79"/>
      <c r="F717" s="79"/>
      <c r="G717" s="79"/>
      <c r="H717" s="79"/>
    </row>
    <row r="718">
      <c r="C718" s="79"/>
      <c r="D718" s="79"/>
      <c r="E718" s="79"/>
      <c r="F718" s="79"/>
      <c r="G718" s="79"/>
      <c r="H718" s="79"/>
    </row>
    <row r="719">
      <c r="C719" s="79"/>
      <c r="D719" s="79"/>
      <c r="E719" s="79"/>
      <c r="F719" s="79"/>
      <c r="G719" s="79"/>
      <c r="H719" s="79"/>
    </row>
    <row r="720">
      <c r="C720" s="79"/>
      <c r="D720" s="79"/>
      <c r="E720" s="79"/>
      <c r="F720" s="79"/>
      <c r="G720" s="79"/>
      <c r="H720" s="79"/>
    </row>
    <row r="721">
      <c r="C721" s="79"/>
      <c r="D721" s="79"/>
      <c r="E721" s="79"/>
      <c r="F721" s="79"/>
      <c r="G721" s="79"/>
      <c r="H721" s="79"/>
    </row>
    <row r="722">
      <c r="C722" s="79"/>
      <c r="D722" s="79"/>
      <c r="E722" s="79"/>
      <c r="F722" s="79"/>
      <c r="G722" s="79"/>
      <c r="H722" s="79"/>
    </row>
    <row r="723">
      <c r="C723" s="79"/>
      <c r="D723" s="79"/>
      <c r="E723" s="79"/>
      <c r="F723" s="79"/>
      <c r="G723" s="79"/>
      <c r="H723" s="79"/>
    </row>
    <row r="724">
      <c r="C724" s="79"/>
      <c r="D724" s="79"/>
      <c r="E724" s="79"/>
      <c r="F724" s="79"/>
      <c r="G724" s="79"/>
      <c r="H724" s="79"/>
    </row>
    <row r="725">
      <c r="C725" s="79"/>
      <c r="D725" s="79"/>
      <c r="E725" s="79"/>
      <c r="F725" s="79"/>
      <c r="G725" s="79"/>
      <c r="H725" s="79"/>
    </row>
    <row r="726">
      <c r="C726" s="79"/>
      <c r="D726" s="79"/>
      <c r="E726" s="79"/>
      <c r="F726" s="79"/>
      <c r="G726" s="79"/>
      <c r="H726" s="79"/>
    </row>
    <row r="727">
      <c r="C727" s="79"/>
      <c r="D727" s="79"/>
      <c r="E727" s="79"/>
      <c r="F727" s="79"/>
      <c r="G727" s="79"/>
      <c r="H727" s="79"/>
    </row>
    <row r="728">
      <c r="C728" s="79"/>
      <c r="D728" s="79"/>
      <c r="E728" s="79"/>
      <c r="F728" s="79"/>
      <c r="G728" s="79"/>
      <c r="H728" s="79"/>
    </row>
    <row r="729">
      <c r="C729" s="79"/>
      <c r="D729" s="79"/>
      <c r="E729" s="79"/>
      <c r="F729" s="79"/>
      <c r="G729" s="79"/>
      <c r="H729" s="79"/>
    </row>
    <row r="730">
      <c r="C730" s="79"/>
      <c r="D730" s="79"/>
      <c r="E730" s="79"/>
      <c r="F730" s="79"/>
      <c r="G730" s="79"/>
      <c r="H730" s="79"/>
    </row>
    <row r="731">
      <c r="C731" s="79"/>
      <c r="D731" s="79"/>
      <c r="E731" s="79"/>
      <c r="F731" s="79"/>
      <c r="G731" s="79"/>
      <c r="H731" s="79"/>
    </row>
    <row r="732">
      <c r="C732" s="79"/>
      <c r="D732" s="79"/>
      <c r="E732" s="79"/>
      <c r="F732" s="79"/>
      <c r="G732" s="79"/>
      <c r="H732" s="79"/>
    </row>
    <row r="733">
      <c r="C733" s="79"/>
      <c r="D733" s="79"/>
      <c r="E733" s="79"/>
      <c r="F733" s="79"/>
      <c r="G733" s="79"/>
      <c r="H733" s="79"/>
    </row>
    <row r="734">
      <c r="C734" s="79"/>
      <c r="D734" s="79"/>
      <c r="E734" s="79"/>
      <c r="F734" s="79"/>
      <c r="G734" s="79"/>
      <c r="H734" s="79"/>
    </row>
    <row r="735">
      <c r="C735" s="79"/>
      <c r="D735" s="79"/>
      <c r="E735" s="79"/>
      <c r="F735" s="79"/>
      <c r="G735" s="79"/>
      <c r="H735" s="79"/>
    </row>
    <row r="736">
      <c r="C736" s="79"/>
      <c r="D736" s="79"/>
      <c r="E736" s="79"/>
      <c r="F736" s="79"/>
      <c r="G736" s="79"/>
      <c r="H736" s="79"/>
    </row>
    <row r="737">
      <c r="C737" s="79"/>
      <c r="D737" s="79"/>
      <c r="E737" s="79"/>
      <c r="F737" s="79"/>
      <c r="G737" s="79"/>
      <c r="H737" s="79"/>
    </row>
    <row r="738">
      <c r="C738" s="79"/>
      <c r="D738" s="79"/>
      <c r="E738" s="79"/>
      <c r="F738" s="79"/>
      <c r="G738" s="79"/>
      <c r="H738" s="79"/>
    </row>
    <row r="739">
      <c r="C739" s="79"/>
      <c r="D739" s="79"/>
      <c r="E739" s="79"/>
      <c r="F739" s="79"/>
      <c r="G739" s="79"/>
      <c r="H739" s="79"/>
    </row>
    <row r="740">
      <c r="C740" s="79"/>
      <c r="D740" s="79"/>
      <c r="E740" s="79"/>
      <c r="F740" s="79"/>
      <c r="G740" s="79"/>
      <c r="H740" s="79"/>
    </row>
    <row r="741">
      <c r="C741" s="79"/>
      <c r="D741" s="79"/>
      <c r="E741" s="79"/>
      <c r="F741" s="79"/>
      <c r="G741" s="79"/>
      <c r="H741" s="79"/>
    </row>
    <row r="742">
      <c r="C742" s="79"/>
      <c r="D742" s="79"/>
      <c r="E742" s="79"/>
      <c r="F742" s="79"/>
      <c r="G742" s="79"/>
      <c r="H742" s="79"/>
    </row>
    <row r="743">
      <c r="C743" s="79"/>
      <c r="D743" s="79"/>
      <c r="E743" s="79"/>
      <c r="F743" s="79"/>
      <c r="G743" s="79"/>
      <c r="H743" s="79"/>
    </row>
    <row r="744">
      <c r="C744" s="79"/>
      <c r="D744" s="79"/>
      <c r="E744" s="79"/>
      <c r="F744" s="79"/>
      <c r="G744" s="79"/>
      <c r="H744" s="79"/>
    </row>
    <row r="745">
      <c r="C745" s="79"/>
      <c r="D745" s="79"/>
      <c r="E745" s="79"/>
      <c r="F745" s="79"/>
      <c r="G745" s="79"/>
      <c r="H745" s="79"/>
    </row>
    <row r="746">
      <c r="C746" s="79"/>
      <c r="D746" s="79"/>
      <c r="E746" s="79"/>
      <c r="F746" s="79"/>
      <c r="G746" s="79"/>
      <c r="H746" s="79"/>
    </row>
    <row r="747">
      <c r="C747" s="79"/>
      <c r="D747" s="79"/>
      <c r="E747" s="79"/>
      <c r="F747" s="79"/>
      <c r="G747" s="79"/>
      <c r="H747" s="79"/>
    </row>
    <row r="748">
      <c r="C748" s="79"/>
      <c r="D748" s="79"/>
      <c r="E748" s="79"/>
      <c r="F748" s="79"/>
      <c r="G748" s="79"/>
      <c r="H748" s="79"/>
    </row>
    <row r="749">
      <c r="C749" s="79"/>
      <c r="D749" s="79"/>
      <c r="E749" s="79"/>
      <c r="F749" s="79"/>
      <c r="G749" s="79"/>
      <c r="H749" s="79"/>
    </row>
    <row r="750">
      <c r="C750" s="79"/>
      <c r="D750" s="79"/>
      <c r="E750" s="79"/>
      <c r="F750" s="79"/>
      <c r="G750" s="79"/>
      <c r="H750" s="79"/>
    </row>
    <row r="751">
      <c r="C751" s="79"/>
      <c r="D751" s="79"/>
      <c r="E751" s="79"/>
      <c r="F751" s="79"/>
      <c r="G751" s="79"/>
      <c r="H751" s="79"/>
    </row>
    <row r="752">
      <c r="C752" s="79"/>
      <c r="D752" s="79"/>
      <c r="E752" s="79"/>
      <c r="F752" s="79"/>
      <c r="G752" s="79"/>
      <c r="H752" s="79"/>
    </row>
    <row r="753">
      <c r="C753" s="79"/>
      <c r="D753" s="79"/>
      <c r="E753" s="79"/>
      <c r="F753" s="79"/>
      <c r="G753" s="79"/>
      <c r="H753" s="79"/>
    </row>
    <row r="754">
      <c r="C754" s="79"/>
      <c r="D754" s="79"/>
      <c r="E754" s="79"/>
      <c r="F754" s="79"/>
      <c r="G754" s="79"/>
      <c r="H754" s="79"/>
    </row>
    <row r="755">
      <c r="C755" s="79"/>
      <c r="D755" s="79"/>
      <c r="E755" s="79"/>
      <c r="F755" s="79"/>
      <c r="G755" s="79"/>
      <c r="H755" s="79"/>
    </row>
    <row r="756">
      <c r="C756" s="79"/>
      <c r="D756" s="79"/>
      <c r="E756" s="79"/>
      <c r="F756" s="79"/>
      <c r="G756" s="79"/>
      <c r="H756" s="79"/>
    </row>
    <row r="757">
      <c r="C757" s="79"/>
      <c r="D757" s="79"/>
      <c r="E757" s="79"/>
      <c r="F757" s="79"/>
      <c r="G757" s="79"/>
      <c r="H757" s="79"/>
    </row>
    <row r="758">
      <c r="C758" s="79"/>
      <c r="D758" s="79"/>
      <c r="E758" s="79"/>
      <c r="F758" s="79"/>
      <c r="G758" s="79"/>
      <c r="H758" s="79"/>
    </row>
    <row r="759">
      <c r="C759" s="79"/>
      <c r="D759" s="79"/>
      <c r="E759" s="79"/>
      <c r="F759" s="79"/>
      <c r="G759" s="79"/>
      <c r="H759" s="79"/>
    </row>
    <row r="760">
      <c r="C760" s="79"/>
      <c r="D760" s="79"/>
      <c r="E760" s="79"/>
      <c r="F760" s="79"/>
      <c r="G760" s="79"/>
      <c r="H760" s="79"/>
    </row>
    <row r="761">
      <c r="C761" s="79"/>
      <c r="D761" s="79"/>
      <c r="E761" s="79"/>
      <c r="F761" s="79"/>
      <c r="G761" s="79"/>
      <c r="H761" s="79"/>
    </row>
    <row r="762">
      <c r="C762" s="79"/>
      <c r="D762" s="79"/>
      <c r="E762" s="79"/>
      <c r="F762" s="79"/>
      <c r="G762" s="79"/>
      <c r="H762" s="79"/>
    </row>
    <row r="763">
      <c r="C763" s="79"/>
      <c r="D763" s="79"/>
      <c r="E763" s="79"/>
      <c r="F763" s="79"/>
      <c r="G763" s="79"/>
      <c r="H763" s="79"/>
    </row>
    <row r="764">
      <c r="C764" s="79"/>
      <c r="D764" s="79"/>
      <c r="E764" s="79"/>
      <c r="F764" s="79"/>
      <c r="G764" s="79"/>
      <c r="H764" s="79"/>
    </row>
    <row r="765">
      <c r="C765" s="79"/>
      <c r="D765" s="79"/>
      <c r="E765" s="79"/>
      <c r="F765" s="79"/>
      <c r="G765" s="79"/>
      <c r="H765" s="79"/>
    </row>
    <row r="766">
      <c r="C766" s="79"/>
      <c r="D766" s="79"/>
      <c r="E766" s="79"/>
      <c r="F766" s="79"/>
      <c r="G766" s="79"/>
      <c r="H766" s="79"/>
    </row>
    <row r="767">
      <c r="C767" s="79"/>
      <c r="D767" s="79"/>
      <c r="E767" s="79"/>
      <c r="F767" s="79"/>
      <c r="G767" s="79"/>
      <c r="H767" s="79"/>
    </row>
    <row r="768">
      <c r="C768" s="79"/>
      <c r="D768" s="79"/>
      <c r="E768" s="79"/>
      <c r="F768" s="79"/>
      <c r="G768" s="79"/>
      <c r="H768" s="79"/>
    </row>
    <row r="769">
      <c r="C769" s="79"/>
      <c r="D769" s="79"/>
      <c r="E769" s="79"/>
      <c r="F769" s="79"/>
      <c r="G769" s="79"/>
      <c r="H769" s="79"/>
    </row>
    <row r="770">
      <c r="C770" s="79"/>
      <c r="D770" s="79"/>
      <c r="E770" s="79"/>
      <c r="F770" s="79"/>
      <c r="G770" s="79"/>
      <c r="H770" s="79"/>
    </row>
    <row r="771">
      <c r="C771" s="79"/>
      <c r="D771" s="79"/>
      <c r="E771" s="79"/>
      <c r="F771" s="79"/>
      <c r="G771" s="79"/>
      <c r="H771" s="79"/>
    </row>
    <row r="772">
      <c r="C772" s="79"/>
      <c r="D772" s="79"/>
      <c r="E772" s="79"/>
      <c r="F772" s="79"/>
      <c r="G772" s="79"/>
      <c r="H772" s="79"/>
    </row>
    <row r="773">
      <c r="C773" s="79"/>
      <c r="D773" s="79"/>
      <c r="E773" s="79"/>
      <c r="F773" s="79"/>
      <c r="G773" s="79"/>
      <c r="H773" s="79"/>
    </row>
    <row r="774">
      <c r="C774" s="79"/>
      <c r="D774" s="79"/>
      <c r="E774" s="79"/>
      <c r="F774" s="79"/>
      <c r="G774" s="79"/>
      <c r="H774" s="79"/>
    </row>
    <row r="775">
      <c r="C775" s="79"/>
      <c r="D775" s="79"/>
      <c r="E775" s="79"/>
      <c r="F775" s="79"/>
      <c r="G775" s="79"/>
      <c r="H775" s="79"/>
    </row>
    <row r="776">
      <c r="C776" s="79"/>
      <c r="D776" s="79"/>
      <c r="E776" s="79"/>
      <c r="F776" s="79"/>
      <c r="G776" s="79"/>
      <c r="H776" s="79"/>
    </row>
    <row r="777">
      <c r="C777" s="79"/>
      <c r="D777" s="79"/>
      <c r="E777" s="79"/>
      <c r="F777" s="79"/>
      <c r="G777" s="79"/>
      <c r="H777" s="79"/>
    </row>
    <row r="778">
      <c r="C778" s="79"/>
      <c r="D778" s="79"/>
      <c r="E778" s="79"/>
      <c r="F778" s="79"/>
      <c r="G778" s="79"/>
      <c r="H778" s="79"/>
    </row>
    <row r="779">
      <c r="C779" s="79"/>
      <c r="D779" s="79"/>
      <c r="E779" s="79"/>
      <c r="F779" s="79"/>
      <c r="G779" s="79"/>
      <c r="H779" s="79"/>
    </row>
    <row r="780">
      <c r="C780" s="79"/>
      <c r="D780" s="79"/>
      <c r="E780" s="79"/>
      <c r="F780" s="79"/>
      <c r="G780" s="79"/>
      <c r="H780" s="79"/>
    </row>
    <row r="781">
      <c r="C781" s="79"/>
      <c r="D781" s="79"/>
      <c r="E781" s="79"/>
      <c r="F781" s="79"/>
      <c r="G781" s="79"/>
      <c r="H781" s="79"/>
    </row>
    <row r="782">
      <c r="C782" s="79"/>
      <c r="D782" s="79"/>
      <c r="E782" s="79"/>
      <c r="F782" s="79"/>
      <c r="G782" s="79"/>
      <c r="H782" s="79"/>
    </row>
    <row r="783">
      <c r="C783" s="79"/>
      <c r="D783" s="79"/>
      <c r="E783" s="79"/>
      <c r="F783" s="79"/>
      <c r="G783" s="79"/>
      <c r="H783" s="79"/>
    </row>
    <row r="784">
      <c r="C784" s="79"/>
      <c r="D784" s="79"/>
      <c r="E784" s="79"/>
      <c r="F784" s="79"/>
      <c r="G784" s="79"/>
      <c r="H784" s="79"/>
    </row>
    <row r="785">
      <c r="C785" s="79"/>
      <c r="D785" s="79"/>
      <c r="E785" s="79"/>
      <c r="F785" s="79"/>
      <c r="G785" s="79"/>
      <c r="H785" s="79"/>
    </row>
    <row r="786">
      <c r="C786" s="79"/>
      <c r="D786" s="79"/>
      <c r="E786" s="79"/>
      <c r="F786" s="79"/>
      <c r="G786" s="79"/>
      <c r="H786" s="79"/>
    </row>
    <row r="787">
      <c r="C787" s="79"/>
      <c r="D787" s="79"/>
      <c r="E787" s="79"/>
      <c r="F787" s="79"/>
      <c r="G787" s="79"/>
      <c r="H787" s="79"/>
    </row>
    <row r="788">
      <c r="C788" s="79"/>
      <c r="D788" s="79"/>
      <c r="E788" s="79"/>
      <c r="F788" s="79"/>
      <c r="G788" s="79"/>
      <c r="H788" s="79"/>
    </row>
    <row r="789">
      <c r="C789" s="79"/>
      <c r="D789" s="79"/>
      <c r="E789" s="79"/>
      <c r="F789" s="79"/>
      <c r="G789" s="79"/>
      <c r="H789" s="79"/>
    </row>
    <row r="790">
      <c r="C790" s="79"/>
      <c r="D790" s="79"/>
      <c r="E790" s="79"/>
      <c r="F790" s="79"/>
      <c r="G790" s="79"/>
      <c r="H790" s="79"/>
    </row>
    <row r="791">
      <c r="C791" s="79"/>
      <c r="D791" s="79"/>
      <c r="E791" s="79"/>
      <c r="F791" s="79"/>
      <c r="G791" s="79"/>
      <c r="H791" s="79"/>
    </row>
    <row r="792">
      <c r="C792" s="79"/>
      <c r="D792" s="79"/>
      <c r="E792" s="79"/>
      <c r="F792" s="79"/>
      <c r="G792" s="79"/>
      <c r="H792" s="79"/>
    </row>
    <row r="793">
      <c r="C793" s="79"/>
      <c r="D793" s="79"/>
      <c r="E793" s="79"/>
      <c r="F793" s="79"/>
      <c r="G793" s="79"/>
      <c r="H793" s="79"/>
    </row>
    <row r="794">
      <c r="C794" s="79"/>
      <c r="D794" s="79"/>
      <c r="E794" s="79"/>
      <c r="F794" s="79"/>
      <c r="G794" s="79"/>
      <c r="H794" s="79"/>
    </row>
    <row r="795">
      <c r="C795" s="79"/>
      <c r="D795" s="79"/>
      <c r="E795" s="79"/>
      <c r="F795" s="79"/>
      <c r="G795" s="79"/>
      <c r="H795" s="79"/>
    </row>
    <row r="796">
      <c r="C796" s="79"/>
      <c r="D796" s="79"/>
      <c r="E796" s="79"/>
      <c r="F796" s="79"/>
      <c r="G796" s="79"/>
      <c r="H796" s="79"/>
    </row>
    <row r="797">
      <c r="C797" s="79"/>
      <c r="D797" s="79"/>
      <c r="E797" s="79"/>
      <c r="F797" s="79"/>
      <c r="G797" s="79"/>
      <c r="H797" s="79"/>
    </row>
    <row r="798">
      <c r="C798" s="79"/>
      <c r="D798" s="79"/>
      <c r="E798" s="79"/>
      <c r="F798" s="79"/>
      <c r="G798" s="79"/>
      <c r="H798" s="79"/>
    </row>
    <row r="799">
      <c r="C799" s="79"/>
      <c r="D799" s="79"/>
      <c r="E799" s="79"/>
      <c r="F799" s="79"/>
      <c r="G799" s="79"/>
      <c r="H799" s="79"/>
    </row>
    <row r="800">
      <c r="C800" s="79"/>
      <c r="D800" s="79"/>
      <c r="E800" s="79"/>
      <c r="F800" s="79"/>
      <c r="G800" s="79"/>
      <c r="H800" s="79"/>
    </row>
    <row r="801">
      <c r="C801" s="79"/>
      <c r="D801" s="79"/>
      <c r="E801" s="79"/>
      <c r="F801" s="79"/>
      <c r="G801" s="79"/>
      <c r="H801" s="79"/>
    </row>
    <row r="802">
      <c r="C802" s="79"/>
      <c r="D802" s="79"/>
      <c r="E802" s="79"/>
      <c r="F802" s="79"/>
      <c r="G802" s="79"/>
      <c r="H802" s="79"/>
    </row>
    <row r="803">
      <c r="C803" s="79"/>
      <c r="D803" s="79"/>
      <c r="E803" s="79"/>
      <c r="F803" s="79"/>
      <c r="G803" s="79"/>
      <c r="H803" s="79"/>
    </row>
    <row r="804">
      <c r="C804" s="79"/>
      <c r="D804" s="79"/>
      <c r="E804" s="79"/>
      <c r="F804" s="79"/>
      <c r="G804" s="79"/>
      <c r="H804" s="79"/>
    </row>
    <row r="805">
      <c r="C805" s="79"/>
      <c r="D805" s="79"/>
      <c r="E805" s="79"/>
      <c r="F805" s="79"/>
      <c r="G805" s="79"/>
      <c r="H805" s="79"/>
    </row>
    <row r="806">
      <c r="C806" s="79"/>
      <c r="D806" s="79"/>
      <c r="E806" s="79"/>
      <c r="F806" s="79"/>
      <c r="G806" s="79"/>
      <c r="H806" s="79"/>
    </row>
    <row r="807">
      <c r="C807" s="79"/>
      <c r="D807" s="79"/>
      <c r="E807" s="79"/>
      <c r="F807" s="79"/>
      <c r="G807" s="79"/>
      <c r="H807" s="79"/>
    </row>
    <row r="808">
      <c r="C808" s="79"/>
      <c r="D808" s="79"/>
      <c r="E808" s="79"/>
      <c r="F808" s="79"/>
      <c r="G808" s="79"/>
      <c r="H808" s="79"/>
    </row>
    <row r="809">
      <c r="C809" s="79"/>
      <c r="D809" s="79"/>
      <c r="E809" s="79"/>
      <c r="F809" s="79"/>
      <c r="G809" s="79"/>
      <c r="H809" s="79"/>
    </row>
    <row r="810">
      <c r="C810" s="79"/>
      <c r="D810" s="79"/>
      <c r="E810" s="79"/>
      <c r="F810" s="79"/>
      <c r="G810" s="79"/>
      <c r="H810" s="79"/>
    </row>
    <row r="811">
      <c r="C811" s="79"/>
      <c r="D811" s="79"/>
      <c r="E811" s="79"/>
      <c r="F811" s="79"/>
      <c r="G811" s="79"/>
      <c r="H811" s="79"/>
    </row>
    <row r="812">
      <c r="C812" s="79"/>
      <c r="D812" s="79"/>
      <c r="E812" s="79"/>
      <c r="F812" s="79"/>
      <c r="G812" s="79"/>
      <c r="H812" s="79"/>
    </row>
    <row r="813">
      <c r="C813" s="79"/>
      <c r="D813" s="79"/>
      <c r="E813" s="79"/>
      <c r="F813" s="79"/>
      <c r="G813" s="79"/>
      <c r="H813" s="79"/>
    </row>
    <row r="814">
      <c r="C814" s="79"/>
      <c r="D814" s="79"/>
      <c r="E814" s="79"/>
      <c r="F814" s="79"/>
      <c r="G814" s="79"/>
      <c r="H814" s="79"/>
    </row>
    <row r="815">
      <c r="C815" s="79"/>
      <c r="D815" s="79"/>
      <c r="E815" s="79"/>
      <c r="F815" s="79"/>
      <c r="G815" s="79"/>
      <c r="H815" s="79"/>
    </row>
    <row r="816">
      <c r="C816" s="79"/>
      <c r="D816" s="79"/>
      <c r="E816" s="79"/>
      <c r="F816" s="79"/>
      <c r="G816" s="79"/>
      <c r="H816" s="79"/>
    </row>
    <row r="817">
      <c r="C817" s="79"/>
      <c r="D817" s="79"/>
      <c r="E817" s="79"/>
      <c r="F817" s="79"/>
      <c r="G817" s="79"/>
      <c r="H817" s="79"/>
    </row>
    <row r="818">
      <c r="C818" s="79"/>
      <c r="D818" s="79"/>
      <c r="E818" s="79"/>
      <c r="F818" s="79"/>
      <c r="G818" s="79"/>
      <c r="H818" s="79"/>
    </row>
    <row r="819">
      <c r="C819" s="79"/>
      <c r="D819" s="79"/>
      <c r="E819" s="79"/>
      <c r="F819" s="79"/>
      <c r="G819" s="79"/>
      <c r="H819" s="79"/>
    </row>
    <row r="820">
      <c r="C820" s="79"/>
      <c r="D820" s="79"/>
      <c r="E820" s="79"/>
      <c r="F820" s="79"/>
      <c r="G820" s="79"/>
      <c r="H820" s="79"/>
    </row>
    <row r="821">
      <c r="C821" s="79"/>
      <c r="D821" s="79"/>
      <c r="E821" s="79"/>
      <c r="F821" s="79"/>
      <c r="G821" s="79"/>
      <c r="H821" s="79"/>
    </row>
    <row r="822">
      <c r="C822" s="79"/>
      <c r="D822" s="79"/>
      <c r="E822" s="79"/>
      <c r="F822" s="79"/>
      <c r="G822" s="79"/>
      <c r="H822" s="79"/>
    </row>
    <row r="823">
      <c r="C823" s="79"/>
      <c r="D823" s="79"/>
      <c r="E823" s="79"/>
      <c r="F823" s="79"/>
      <c r="G823" s="79"/>
      <c r="H823" s="79"/>
    </row>
    <row r="824">
      <c r="C824" s="79"/>
      <c r="D824" s="79"/>
      <c r="E824" s="79"/>
      <c r="F824" s="79"/>
      <c r="G824" s="79"/>
      <c r="H824" s="79"/>
    </row>
    <row r="825">
      <c r="C825" s="79"/>
      <c r="D825" s="79"/>
      <c r="E825" s="79"/>
      <c r="F825" s="79"/>
      <c r="G825" s="79"/>
      <c r="H825" s="79"/>
    </row>
    <row r="826">
      <c r="C826" s="79"/>
      <c r="D826" s="79"/>
      <c r="E826" s="79"/>
      <c r="F826" s="79"/>
      <c r="G826" s="79"/>
      <c r="H826" s="79"/>
    </row>
    <row r="827">
      <c r="C827" s="79"/>
      <c r="D827" s="79"/>
      <c r="E827" s="79"/>
      <c r="F827" s="79"/>
      <c r="G827" s="79"/>
      <c r="H827" s="79"/>
    </row>
    <row r="828">
      <c r="C828" s="79"/>
      <c r="D828" s="79"/>
      <c r="E828" s="79"/>
      <c r="F828" s="79"/>
      <c r="G828" s="79"/>
      <c r="H828" s="79"/>
    </row>
    <row r="829">
      <c r="C829" s="79"/>
      <c r="D829" s="79"/>
      <c r="E829" s="79"/>
      <c r="F829" s="79"/>
      <c r="G829" s="79"/>
      <c r="H829" s="79"/>
    </row>
    <row r="830">
      <c r="C830" s="79"/>
      <c r="D830" s="79"/>
      <c r="E830" s="79"/>
      <c r="F830" s="79"/>
      <c r="G830" s="79"/>
      <c r="H830" s="79"/>
    </row>
    <row r="831">
      <c r="C831" s="79"/>
      <c r="D831" s="79"/>
      <c r="E831" s="79"/>
      <c r="F831" s="79"/>
      <c r="G831" s="79"/>
      <c r="H831" s="79"/>
    </row>
    <row r="832">
      <c r="C832" s="79"/>
      <c r="D832" s="79"/>
      <c r="E832" s="79"/>
      <c r="F832" s="79"/>
      <c r="G832" s="79"/>
      <c r="H832" s="79"/>
    </row>
    <row r="833">
      <c r="C833" s="79"/>
      <c r="D833" s="79"/>
      <c r="E833" s="79"/>
      <c r="F833" s="79"/>
      <c r="G833" s="79"/>
      <c r="H833" s="79"/>
    </row>
    <row r="834">
      <c r="C834" s="79"/>
      <c r="D834" s="79"/>
      <c r="E834" s="79"/>
      <c r="F834" s="79"/>
      <c r="G834" s="79"/>
      <c r="H834" s="79"/>
    </row>
    <row r="835">
      <c r="C835" s="79"/>
      <c r="D835" s="79"/>
      <c r="E835" s="79"/>
      <c r="F835" s="79"/>
      <c r="G835" s="79"/>
      <c r="H835" s="79"/>
    </row>
    <row r="836">
      <c r="C836" s="79"/>
      <c r="D836" s="79"/>
      <c r="E836" s="79"/>
      <c r="F836" s="79"/>
      <c r="G836" s="79"/>
      <c r="H836" s="79"/>
    </row>
    <row r="837">
      <c r="C837" s="79"/>
      <c r="D837" s="79"/>
      <c r="E837" s="79"/>
      <c r="F837" s="79"/>
      <c r="G837" s="79"/>
      <c r="H837" s="79"/>
    </row>
    <row r="838">
      <c r="C838" s="79"/>
      <c r="D838" s="79"/>
      <c r="E838" s="79"/>
      <c r="F838" s="79"/>
      <c r="G838" s="79"/>
      <c r="H838" s="79"/>
    </row>
    <row r="839">
      <c r="C839" s="79"/>
      <c r="D839" s="79"/>
      <c r="E839" s="79"/>
      <c r="F839" s="79"/>
      <c r="G839" s="79"/>
      <c r="H839" s="79"/>
    </row>
    <row r="840">
      <c r="C840" s="79"/>
      <c r="D840" s="79"/>
      <c r="E840" s="79"/>
      <c r="F840" s="79"/>
      <c r="G840" s="79"/>
      <c r="H840" s="79"/>
    </row>
    <row r="841">
      <c r="C841" s="79"/>
      <c r="D841" s="79"/>
      <c r="E841" s="79"/>
      <c r="F841" s="79"/>
      <c r="G841" s="79"/>
      <c r="H841" s="79"/>
    </row>
    <row r="842">
      <c r="C842" s="79"/>
      <c r="D842" s="79"/>
      <c r="E842" s="79"/>
      <c r="F842" s="79"/>
      <c r="G842" s="79"/>
      <c r="H842" s="79"/>
    </row>
    <row r="843">
      <c r="C843" s="79"/>
      <c r="D843" s="79"/>
      <c r="E843" s="79"/>
      <c r="F843" s="79"/>
      <c r="G843" s="79"/>
      <c r="H843" s="79"/>
    </row>
    <row r="844">
      <c r="C844" s="79"/>
      <c r="D844" s="79"/>
      <c r="E844" s="79"/>
      <c r="F844" s="79"/>
      <c r="G844" s="79"/>
      <c r="H844" s="79"/>
    </row>
    <row r="845">
      <c r="C845" s="79"/>
      <c r="D845" s="79"/>
      <c r="E845" s="79"/>
      <c r="F845" s="79"/>
      <c r="G845" s="79"/>
      <c r="H845" s="79"/>
    </row>
    <row r="846">
      <c r="C846" s="79"/>
      <c r="D846" s="79"/>
      <c r="E846" s="79"/>
      <c r="F846" s="79"/>
      <c r="G846" s="79"/>
      <c r="H846" s="79"/>
    </row>
    <row r="847">
      <c r="C847" s="79"/>
      <c r="D847" s="79"/>
      <c r="E847" s="79"/>
      <c r="F847" s="79"/>
      <c r="G847" s="79"/>
      <c r="H847" s="79"/>
    </row>
    <row r="848">
      <c r="C848" s="79"/>
      <c r="D848" s="79"/>
      <c r="E848" s="79"/>
      <c r="F848" s="79"/>
      <c r="G848" s="79"/>
      <c r="H848" s="79"/>
    </row>
    <row r="849">
      <c r="C849" s="79"/>
      <c r="D849" s="79"/>
      <c r="E849" s="79"/>
      <c r="F849" s="79"/>
      <c r="G849" s="79"/>
      <c r="H849" s="79"/>
    </row>
    <row r="850">
      <c r="C850" s="79"/>
      <c r="D850" s="79"/>
      <c r="E850" s="79"/>
      <c r="F850" s="79"/>
      <c r="G850" s="79"/>
      <c r="H850" s="79"/>
    </row>
    <row r="851">
      <c r="C851" s="79"/>
      <c r="D851" s="79"/>
      <c r="E851" s="79"/>
      <c r="F851" s="79"/>
      <c r="G851" s="79"/>
      <c r="H851" s="79"/>
    </row>
    <row r="852">
      <c r="C852" s="79"/>
      <c r="D852" s="79"/>
      <c r="E852" s="79"/>
      <c r="F852" s="79"/>
      <c r="G852" s="79"/>
      <c r="H852" s="79"/>
    </row>
    <row r="853">
      <c r="C853" s="79"/>
      <c r="D853" s="79"/>
      <c r="E853" s="79"/>
      <c r="F853" s="79"/>
      <c r="G853" s="79"/>
      <c r="H853" s="79"/>
    </row>
    <row r="854">
      <c r="C854" s="79"/>
      <c r="D854" s="79"/>
      <c r="E854" s="79"/>
      <c r="F854" s="79"/>
      <c r="G854" s="79"/>
      <c r="H854" s="79"/>
    </row>
    <row r="855">
      <c r="C855" s="79"/>
      <c r="D855" s="79"/>
      <c r="E855" s="79"/>
      <c r="F855" s="79"/>
      <c r="G855" s="79"/>
      <c r="H855" s="79"/>
    </row>
    <row r="856">
      <c r="C856" s="79"/>
      <c r="D856" s="79"/>
      <c r="E856" s="79"/>
      <c r="F856" s="79"/>
      <c r="G856" s="79"/>
      <c r="H856" s="79"/>
    </row>
    <row r="857">
      <c r="C857" s="79"/>
      <c r="D857" s="79"/>
      <c r="E857" s="79"/>
      <c r="F857" s="79"/>
      <c r="G857" s="79"/>
      <c r="H857" s="79"/>
    </row>
    <row r="858">
      <c r="C858" s="79"/>
      <c r="D858" s="79"/>
      <c r="E858" s="79"/>
      <c r="F858" s="79"/>
      <c r="G858" s="79"/>
      <c r="H858" s="79"/>
    </row>
    <row r="859">
      <c r="C859" s="79"/>
      <c r="D859" s="79"/>
      <c r="E859" s="79"/>
      <c r="F859" s="79"/>
      <c r="G859" s="79"/>
      <c r="H859" s="79"/>
    </row>
    <row r="860">
      <c r="C860" s="79"/>
      <c r="D860" s="79"/>
      <c r="E860" s="79"/>
      <c r="F860" s="79"/>
      <c r="G860" s="79"/>
      <c r="H860" s="79"/>
    </row>
    <row r="861">
      <c r="C861" s="79"/>
      <c r="D861" s="79"/>
      <c r="E861" s="79"/>
      <c r="F861" s="79"/>
      <c r="G861" s="79"/>
      <c r="H861" s="79"/>
    </row>
    <row r="862">
      <c r="C862" s="79"/>
      <c r="D862" s="79"/>
      <c r="E862" s="79"/>
      <c r="F862" s="79"/>
      <c r="G862" s="79"/>
      <c r="H862" s="79"/>
    </row>
    <row r="863">
      <c r="C863" s="79"/>
      <c r="D863" s="79"/>
      <c r="E863" s="79"/>
      <c r="F863" s="79"/>
      <c r="G863" s="79"/>
      <c r="H863" s="79"/>
    </row>
    <row r="864">
      <c r="C864" s="79"/>
      <c r="D864" s="79"/>
      <c r="E864" s="79"/>
      <c r="F864" s="79"/>
      <c r="G864" s="79"/>
      <c r="H864" s="79"/>
    </row>
    <row r="865">
      <c r="C865" s="79"/>
      <c r="D865" s="79"/>
      <c r="E865" s="79"/>
      <c r="F865" s="79"/>
      <c r="G865" s="79"/>
      <c r="H865" s="79"/>
    </row>
    <row r="866">
      <c r="C866" s="79"/>
      <c r="D866" s="79"/>
      <c r="E866" s="79"/>
      <c r="F866" s="79"/>
      <c r="G866" s="79"/>
      <c r="H866" s="79"/>
    </row>
    <row r="867">
      <c r="C867" s="79"/>
      <c r="D867" s="79"/>
      <c r="E867" s="79"/>
      <c r="F867" s="79"/>
      <c r="G867" s="79"/>
      <c r="H867" s="79"/>
    </row>
    <row r="868">
      <c r="C868" s="79"/>
      <c r="D868" s="79"/>
      <c r="E868" s="79"/>
      <c r="F868" s="79"/>
      <c r="G868" s="79"/>
      <c r="H868" s="79"/>
    </row>
    <row r="869">
      <c r="C869" s="79"/>
      <c r="D869" s="79"/>
      <c r="E869" s="79"/>
      <c r="F869" s="79"/>
      <c r="G869" s="79"/>
      <c r="H869" s="79"/>
    </row>
    <row r="870">
      <c r="C870" s="79"/>
      <c r="D870" s="79"/>
      <c r="E870" s="79"/>
      <c r="F870" s="79"/>
      <c r="G870" s="79"/>
      <c r="H870" s="79"/>
    </row>
    <row r="871">
      <c r="C871" s="79"/>
      <c r="D871" s="79"/>
      <c r="E871" s="79"/>
      <c r="F871" s="79"/>
      <c r="G871" s="79"/>
      <c r="H871" s="79"/>
    </row>
    <row r="872">
      <c r="C872" s="79"/>
      <c r="D872" s="79"/>
      <c r="E872" s="79"/>
      <c r="F872" s="79"/>
      <c r="G872" s="79"/>
      <c r="H872" s="79"/>
    </row>
    <row r="873">
      <c r="C873" s="79"/>
      <c r="D873" s="79"/>
      <c r="E873" s="79"/>
      <c r="F873" s="79"/>
      <c r="G873" s="79"/>
      <c r="H873" s="79"/>
    </row>
    <row r="874">
      <c r="C874" s="79"/>
      <c r="D874" s="79"/>
      <c r="E874" s="79"/>
      <c r="F874" s="79"/>
      <c r="G874" s="79"/>
      <c r="H874" s="79"/>
    </row>
    <row r="875">
      <c r="C875" s="79"/>
      <c r="D875" s="79"/>
      <c r="E875" s="79"/>
      <c r="F875" s="79"/>
      <c r="G875" s="79"/>
      <c r="H875" s="79"/>
    </row>
    <row r="876">
      <c r="C876" s="79"/>
      <c r="D876" s="79"/>
      <c r="E876" s="79"/>
      <c r="F876" s="79"/>
      <c r="G876" s="79"/>
      <c r="H876" s="79"/>
    </row>
    <row r="877">
      <c r="C877" s="79"/>
      <c r="D877" s="79"/>
      <c r="E877" s="79"/>
      <c r="F877" s="79"/>
      <c r="G877" s="79"/>
      <c r="H877" s="79"/>
    </row>
    <row r="878">
      <c r="C878" s="79"/>
      <c r="D878" s="79"/>
      <c r="E878" s="79"/>
      <c r="F878" s="79"/>
      <c r="G878" s="79"/>
      <c r="H878" s="79"/>
    </row>
    <row r="879">
      <c r="C879" s="79"/>
      <c r="D879" s="79"/>
      <c r="E879" s="79"/>
      <c r="F879" s="79"/>
      <c r="G879" s="79"/>
      <c r="H879" s="79"/>
    </row>
    <row r="880">
      <c r="C880" s="79"/>
      <c r="D880" s="79"/>
      <c r="E880" s="79"/>
      <c r="F880" s="79"/>
      <c r="G880" s="79"/>
      <c r="H880" s="79"/>
    </row>
    <row r="881">
      <c r="C881" s="79"/>
      <c r="D881" s="79"/>
      <c r="E881" s="79"/>
      <c r="F881" s="79"/>
      <c r="G881" s="79"/>
      <c r="H881" s="79"/>
    </row>
    <row r="882">
      <c r="C882" s="79"/>
      <c r="D882" s="79"/>
      <c r="E882" s="79"/>
      <c r="F882" s="79"/>
      <c r="G882" s="79"/>
      <c r="H882" s="79"/>
    </row>
    <row r="883">
      <c r="C883" s="79"/>
      <c r="D883" s="79"/>
      <c r="E883" s="79"/>
      <c r="F883" s="79"/>
      <c r="G883" s="79"/>
      <c r="H883" s="79"/>
    </row>
    <row r="884">
      <c r="C884" s="79"/>
      <c r="D884" s="79"/>
      <c r="E884" s="79"/>
      <c r="F884" s="79"/>
      <c r="G884" s="79"/>
      <c r="H884" s="79"/>
    </row>
    <row r="885">
      <c r="C885" s="79"/>
      <c r="D885" s="79"/>
      <c r="E885" s="79"/>
      <c r="F885" s="79"/>
      <c r="G885" s="79"/>
      <c r="H885" s="79"/>
    </row>
    <row r="886">
      <c r="C886" s="79"/>
      <c r="D886" s="79"/>
      <c r="E886" s="79"/>
      <c r="F886" s="79"/>
      <c r="G886" s="79"/>
      <c r="H886" s="79"/>
    </row>
    <row r="887">
      <c r="C887" s="79"/>
      <c r="D887" s="79"/>
      <c r="E887" s="79"/>
      <c r="F887" s="79"/>
      <c r="G887" s="79"/>
      <c r="H887" s="79"/>
    </row>
    <row r="888">
      <c r="C888" s="79"/>
      <c r="D888" s="79"/>
      <c r="E888" s="79"/>
      <c r="F888" s="79"/>
      <c r="G888" s="79"/>
      <c r="H888" s="79"/>
    </row>
    <row r="889">
      <c r="C889" s="79"/>
      <c r="D889" s="79"/>
      <c r="E889" s="79"/>
      <c r="F889" s="79"/>
      <c r="G889" s="79"/>
      <c r="H889" s="79"/>
    </row>
    <row r="890">
      <c r="C890" s="79"/>
      <c r="D890" s="79"/>
      <c r="E890" s="79"/>
      <c r="F890" s="79"/>
      <c r="G890" s="79"/>
      <c r="H890" s="79"/>
    </row>
    <row r="891">
      <c r="C891" s="79"/>
      <c r="D891" s="79"/>
      <c r="E891" s="79"/>
      <c r="F891" s="79"/>
      <c r="G891" s="79"/>
      <c r="H891" s="79"/>
    </row>
    <row r="892">
      <c r="C892" s="79"/>
      <c r="D892" s="79"/>
      <c r="E892" s="79"/>
      <c r="F892" s="79"/>
      <c r="G892" s="79"/>
      <c r="H892" s="79"/>
    </row>
    <row r="893">
      <c r="C893" s="79"/>
      <c r="D893" s="79"/>
      <c r="E893" s="79"/>
      <c r="F893" s="79"/>
      <c r="G893" s="79"/>
      <c r="H893" s="79"/>
    </row>
    <row r="894">
      <c r="C894" s="79"/>
      <c r="D894" s="79"/>
      <c r="E894" s="79"/>
      <c r="F894" s="79"/>
      <c r="G894" s="79"/>
      <c r="H894" s="79"/>
    </row>
    <row r="895">
      <c r="C895" s="79"/>
      <c r="D895" s="79"/>
      <c r="E895" s="79"/>
      <c r="F895" s="79"/>
      <c r="G895" s="79"/>
      <c r="H895" s="79"/>
    </row>
    <row r="896">
      <c r="C896" s="79"/>
      <c r="D896" s="79"/>
      <c r="E896" s="79"/>
      <c r="F896" s="79"/>
      <c r="G896" s="79"/>
      <c r="H896" s="79"/>
    </row>
    <row r="897">
      <c r="C897" s="79"/>
      <c r="D897" s="79"/>
      <c r="E897" s="79"/>
      <c r="F897" s="79"/>
      <c r="G897" s="79"/>
      <c r="H897" s="79"/>
    </row>
    <row r="898">
      <c r="C898" s="79"/>
      <c r="D898" s="79"/>
      <c r="E898" s="79"/>
      <c r="F898" s="79"/>
      <c r="G898" s="79"/>
      <c r="H898" s="79"/>
    </row>
    <row r="899">
      <c r="C899" s="79"/>
      <c r="D899" s="79"/>
      <c r="E899" s="79"/>
      <c r="F899" s="79"/>
      <c r="G899" s="79"/>
      <c r="H899" s="79"/>
    </row>
    <row r="900">
      <c r="C900" s="79"/>
      <c r="D900" s="79"/>
      <c r="E900" s="79"/>
      <c r="F900" s="79"/>
      <c r="G900" s="79"/>
      <c r="H900" s="79"/>
    </row>
    <row r="901">
      <c r="C901" s="79"/>
      <c r="D901" s="79"/>
      <c r="E901" s="79"/>
      <c r="F901" s="79"/>
      <c r="G901" s="79"/>
      <c r="H901" s="79"/>
    </row>
    <row r="902">
      <c r="C902" s="79"/>
      <c r="D902" s="79"/>
      <c r="E902" s="79"/>
      <c r="F902" s="79"/>
      <c r="G902" s="79"/>
      <c r="H902" s="79"/>
    </row>
    <row r="903">
      <c r="C903" s="79"/>
      <c r="D903" s="79"/>
      <c r="E903" s="79"/>
      <c r="F903" s="79"/>
      <c r="G903" s="79"/>
      <c r="H903" s="79"/>
    </row>
    <row r="904">
      <c r="C904" s="79"/>
      <c r="D904" s="79"/>
      <c r="E904" s="79"/>
      <c r="F904" s="79"/>
      <c r="G904" s="79"/>
      <c r="H904" s="79"/>
    </row>
    <row r="905">
      <c r="C905" s="79"/>
      <c r="D905" s="79"/>
      <c r="E905" s="79"/>
      <c r="F905" s="79"/>
      <c r="G905" s="79"/>
      <c r="H905" s="79"/>
    </row>
    <row r="906">
      <c r="C906" s="79"/>
      <c r="D906" s="79"/>
      <c r="E906" s="79"/>
      <c r="F906" s="79"/>
      <c r="G906" s="79"/>
      <c r="H906" s="79"/>
    </row>
    <row r="907">
      <c r="C907" s="79"/>
      <c r="D907" s="79"/>
      <c r="E907" s="79"/>
      <c r="F907" s="79"/>
      <c r="G907" s="79"/>
      <c r="H907" s="79"/>
    </row>
    <row r="908">
      <c r="C908" s="79"/>
      <c r="D908" s="79"/>
      <c r="E908" s="79"/>
      <c r="F908" s="79"/>
      <c r="G908" s="79"/>
      <c r="H908" s="79"/>
    </row>
    <row r="909">
      <c r="C909" s="79"/>
      <c r="D909" s="79"/>
      <c r="E909" s="79"/>
      <c r="F909" s="79"/>
      <c r="G909" s="79"/>
      <c r="H909" s="79"/>
    </row>
    <row r="910">
      <c r="C910" s="79"/>
      <c r="D910" s="79"/>
      <c r="E910" s="79"/>
      <c r="F910" s="79"/>
      <c r="G910" s="79"/>
      <c r="H910" s="79"/>
    </row>
    <row r="911">
      <c r="C911" s="79"/>
      <c r="D911" s="79"/>
      <c r="E911" s="79"/>
      <c r="F911" s="79"/>
      <c r="G911" s="79"/>
      <c r="H911" s="79"/>
    </row>
    <row r="912">
      <c r="C912" s="79"/>
      <c r="D912" s="79"/>
      <c r="E912" s="79"/>
      <c r="F912" s="79"/>
      <c r="G912" s="79"/>
      <c r="H912" s="79"/>
    </row>
    <row r="913">
      <c r="C913" s="79"/>
      <c r="D913" s="79"/>
      <c r="E913" s="79"/>
      <c r="F913" s="79"/>
      <c r="G913" s="79"/>
      <c r="H913" s="79"/>
    </row>
    <row r="914">
      <c r="C914" s="79"/>
      <c r="D914" s="79"/>
      <c r="E914" s="79"/>
      <c r="F914" s="79"/>
      <c r="G914" s="79"/>
      <c r="H914" s="79"/>
    </row>
    <row r="915">
      <c r="C915" s="79"/>
      <c r="D915" s="79"/>
      <c r="E915" s="79"/>
      <c r="F915" s="79"/>
      <c r="G915" s="79"/>
      <c r="H915" s="79"/>
    </row>
    <row r="916">
      <c r="C916" s="79"/>
      <c r="D916" s="79"/>
      <c r="E916" s="79"/>
      <c r="F916" s="79"/>
      <c r="G916" s="79"/>
      <c r="H916" s="79"/>
    </row>
    <row r="917">
      <c r="C917" s="79"/>
      <c r="D917" s="79"/>
      <c r="E917" s="79"/>
      <c r="F917" s="79"/>
      <c r="G917" s="79"/>
      <c r="H917" s="79"/>
    </row>
    <row r="918">
      <c r="C918" s="79"/>
      <c r="D918" s="79"/>
      <c r="E918" s="79"/>
      <c r="F918" s="79"/>
      <c r="G918" s="79"/>
      <c r="H918" s="79"/>
    </row>
    <row r="919">
      <c r="C919" s="79"/>
      <c r="D919" s="79"/>
      <c r="E919" s="79"/>
      <c r="F919" s="79"/>
      <c r="G919" s="79"/>
      <c r="H919" s="79"/>
    </row>
    <row r="920">
      <c r="C920" s="79"/>
      <c r="D920" s="79"/>
      <c r="E920" s="79"/>
      <c r="F920" s="79"/>
      <c r="G920" s="79"/>
      <c r="H920" s="79"/>
    </row>
    <row r="921">
      <c r="C921" s="79"/>
      <c r="D921" s="79"/>
      <c r="E921" s="79"/>
      <c r="F921" s="79"/>
      <c r="G921" s="79"/>
      <c r="H921" s="79"/>
    </row>
    <row r="922">
      <c r="C922" s="79"/>
      <c r="D922" s="79"/>
      <c r="E922" s="79"/>
      <c r="F922" s="79"/>
      <c r="G922" s="79"/>
      <c r="H922" s="79"/>
    </row>
    <row r="923">
      <c r="C923" s="79"/>
      <c r="D923" s="79"/>
      <c r="E923" s="79"/>
      <c r="F923" s="79"/>
      <c r="G923" s="79"/>
      <c r="H923" s="79"/>
    </row>
    <row r="924">
      <c r="C924" s="79"/>
      <c r="D924" s="79"/>
      <c r="E924" s="79"/>
      <c r="F924" s="79"/>
      <c r="G924" s="79"/>
      <c r="H924" s="79"/>
    </row>
    <row r="925">
      <c r="C925" s="79"/>
      <c r="D925" s="79"/>
      <c r="E925" s="79"/>
      <c r="F925" s="79"/>
      <c r="G925" s="79"/>
      <c r="H925" s="79"/>
    </row>
    <row r="926">
      <c r="C926" s="79"/>
      <c r="D926" s="79"/>
      <c r="E926" s="79"/>
      <c r="F926" s="79"/>
      <c r="G926" s="79"/>
      <c r="H926" s="79"/>
    </row>
    <row r="927">
      <c r="C927" s="79"/>
      <c r="D927" s="79"/>
      <c r="E927" s="79"/>
      <c r="F927" s="79"/>
      <c r="G927" s="79"/>
      <c r="H927" s="79"/>
    </row>
    <row r="928">
      <c r="C928" s="79"/>
      <c r="D928" s="79"/>
      <c r="E928" s="79"/>
      <c r="F928" s="79"/>
      <c r="G928" s="79"/>
      <c r="H928" s="79"/>
    </row>
    <row r="929">
      <c r="C929" s="79"/>
      <c r="D929" s="79"/>
      <c r="E929" s="79"/>
      <c r="F929" s="79"/>
      <c r="G929" s="79"/>
      <c r="H929" s="79"/>
    </row>
    <row r="930">
      <c r="C930" s="79"/>
      <c r="D930" s="79"/>
      <c r="E930" s="79"/>
      <c r="F930" s="79"/>
      <c r="G930" s="79"/>
      <c r="H930" s="79"/>
    </row>
    <row r="931">
      <c r="C931" s="79"/>
      <c r="D931" s="79"/>
      <c r="E931" s="79"/>
      <c r="F931" s="79"/>
      <c r="G931" s="79"/>
      <c r="H931" s="79"/>
    </row>
    <row r="932">
      <c r="C932" s="79"/>
      <c r="D932" s="79"/>
      <c r="E932" s="79"/>
      <c r="F932" s="79"/>
      <c r="G932" s="79"/>
      <c r="H932" s="79"/>
    </row>
    <row r="933">
      <c r="C933" s="79"/>
      <c r="D933" s="79"/>
      <c r="E933" s="79"/>
      <c r="F933" s="79"/>
      <c r="G933" s="79"/>
      <c r="H933" s="79"/>
    </row>
    <row r="934">
      <c r="C934" s="79"/>
      <c r="D934" s="79"/>
      <c r="E934" s="79"/>
      <c r="F934" s="79"/>
      <c r="G934" s="79"/>
      <c r="H934" s="79"/>
    </row>
    <row r="935">
      <c r="C935" s="79"/>
      <c r="D935" s="79"/>
      <c r="E935" s="79"/>
      <c r="F935" s="79"/>
      <c r="G935" s="79"/>
      <c r="H935" s="79"/>
    </row>
    <row r="936">
      <c r="C936" s="79"/>
      <c r="D936" s="79"/>
      <c r="E936" s="79"/>
      <c r="F936" s="79"/>
      <c r="G936" s="79"/>
      <c r="H936" s="79"/>
    </row>
    <row r="937">
      <c r="C937" s="79"/>
      <c r="D937" s="79"/>
      <c r="E937" s="79"/>
      <c r="F937" s="79"/>
      <c r="G937" s="79"/>
      <c r="H937" s="79"/>
    </row>
    <row r="938">
      <c r="C938" s="79"/>
      <c r="D938" s="79"/>
      <c r="E938" s="79"/>
      <c r="F938" s="79"/>
      <c r="G938" s="79"/>
      <c r="H938" s="79"/>
    </row>
    <row r="939">
      <c r="C939" s="79"/>
      <c r="D939" s="79"/>
      <c r="E939" s="79"/>
      <c r="F939" s="79"/>
      <c r="G939" s="79"/>
      <c r="H939" s="79"/>
    </row>
    <row r="940">
      <c r="C940" s="79"/>
      <c r="D940" s="79"/>
      <c r="E940" s="79"/>
      <c r="F940" s="79"/>
      <c r="G940" s="79"/>
      <c r="H940" s="79"/>
    </row>
    <row r="941">
      <c r="C941" s="79"/>
      <c r="D941" s="79"/>
      <c r="E941" s="79"/>
      <c r="F941" s="79"/>
      <c r="G941" s="79"/>
      <c r="H941" s="79"/>
    </row>
    <row r="942">
      <c r="C942" s="79"/>
      <c r="D942" s="79"/>
      <c r="E942" s="79"/>
      <c r="F942" s="79"/>
      <c r="G942" s="79"/>
      <c r="H942" s="79"/>
    </row>
    <row r="943">
      <c r="C943" s="79"/>
      <c r="D943" s="79"/>
      <c r="E943" s="79"/>
      <c r="F943" s="79"/>
      <c r="G943" s="79"/>
      <c r="H943" s="79"/>
    </row>
    <row r="944">
      <c r="C944" s="79"/>
      <c r="D944" s="79"/>
      <c r="E944" s="79"/>
      <c r="F944" s="79"/>
      <c r="G944" s="79"/>
      <c r="H944" s="79"/>
    </row>
    <row r="945">
      <c r="C945" s="79"/>
      <c r="D945" s="79"/>
      <c r="E945" s="79"/>
      <c r="F945" s="79"/>
      <c r="G945" s="79"/>
      <c r="H945" s="79"/>
    </row>
    <row r="946">
      <c r="C946" s="79"/>
      <c r="D946" s="79"/>
      <c r="E946" s="79"/>
      <c r="F946" s="79"/>
      <c r="G946" s="79"/>
      <c r="H946" s="79"/>
    </row>
    <row r="947">
      <c r="C947" s="79"/>
      <c r="D947" s="79"/>
      <c r="E947" s="79"/>
      <c r="F947" s="79"/>
      <c r="G947" s="79"/>
      <c r="H947" s="79"/>
    </row>
    <row r="948">
      <c r="C948" s="79"/>
      <c r="D948" s="79"/>
      <c r="E948" s="79"/>
      <c r="F948" s="79"/>
      <c r="G948" s="79"/>
      <c r="H948" s="79"/>
    </row>
    <row r="949">
      <c r="C949" s="79"/>
      <c r="D949" s="79"/>
      <c r="E949" s="79"/>
      <c r="F949" s="79"/>
      <c r="G949" s="79"/>
      <c r="H949" s="79"/>
    </row>
    <row r="950">
      <c r="C950" s="79"/>
      <c r="D950" s="79"/>
      <c r="E950" s="79"/>
      <c r="F950" s="79"/>
      <c r="G950" s="79"/>
      <c r="H950" s="79"/>
    </row>
    <row r="951">
      <c r="C951" s="79"/>
      <c r="D951" s="79"/>
      <c r="E951" s="79"/>
      <c r="F951" s="79"/>
      <c r="G951" s="79"/>
      <c r="H951" s="79"/>
    </row>
    <row r="952">
      <c r="C952" s="79"/>
      <c r="D952" s="79"/>
      <c r="E952" s="79"/>
      <c r="F952" s="79"/>
      <c r="G952" s="79"/>
      <c r="H952" s="79"/>
    </row>
    <row r="953">
      <c r="C953" s="79"/>
      <c r="D953" s="79"/>
      <c r="E953" s="79"/>
      <c r="F953" s="79"/>
      <c r="G953" s="79"/>
      <c r="H953" s="79"/>
    </row>
    <row r="954">
      <c r="C954" s="79"/>
      <c r="D954" s="79"/>
      <c r="E954" s="79"/>
      <c r="F954" s="79"/>
      <c r="G954" s="79"/>
      <c r="H954" s="79"/>
    </row>
    <row r="955">
      <c r="C955" s="79"/>
      <c r="D955" s="79"/>
      <c r="E955" s="79"/>
      <c r="F955" s="79"/>
      <c r="G955" s="79"/>
      <c r="H955" s="79"/>
    </row>
    <row r="956">
      <c r="C956" s="79"/>
      <c r="D956" s="79"/>
      <c r="E956" s="79"/>
      <c r="F956" s="79"/>
      <c r="G956" s="79"/>
      <c r="H956" s="79"/>
    </row>
    <row r="957">
      <c r="C957" s="79"/>
      <c r="D957" s="79"/>
      <c r="E957" s="79"/>
      <c r="F957" s="79"/>
      <c r="G957" s="79"/>
      <c r="H957" s="79"/>
    </row>
    <row r="958">
      <c r="C958" s="79"/>
      <c r="D958" s="79"/>
      <c r="E958" s="79"/>
      <c r="F958" s="79"/>
      <c r="G958" s="79"/>
      <c r="H958" s="79"/>
    </row>
    <row r="959">
      <c r="C959" s="79"/>
      <c r="D959" s="79"/>
      <c r="E959" s="79"/>
      <c r="F959" s="79"/>
      <c r="G959" s="79"/>
      <c r="H959" s="79"/>
    </row>
    <row r="960">
      <c r="C960" s="79"/>
      <c r="D960" s="79"/>
      <c r="E960" s="79"/>
      <c r="F960" s="79"/>
      <c r="G960" s="79"/>
      <c r="H960" s="79"/>
    </row>
    <row r="961">
      <c r="C961" s="79"/>
      <c r="D961" s="79"/>
      <c r="E961" s="79"/>
      <c r="F961" s="79"/>
      <c r="G961" s="79"/>
      <c r="H961" s="79"/>
    </row>
    <row r="962">
      <c r="C962" s="79"/>
      <c r="D962" s="79"/>
      <c r="E962" s="79"/>
      <c r="F962" s="79"/>
      <c r="G962" s="79"/>
      <c r="H962" s="79"/>
    </row>
    <row r="963">
      <c r="C963" s="79"/>
      <c r="D963" s="79"/>
      <c r="E963" s="79"/>
      <c r="F963" s="79"/>
      <c r="G963" s="79"/>
      <c r="H963" s="79"/>
    </row>
    <row r="964">
      <c r="C964" s="79"/>
      <c r="D964" s="79"/>
      <c r="E964" s="79"/>
      <c r="F964" s="79"/>
      <c r="G964" s="79"/>
      <c r="H964" s="79"/>
    </row>
    <row r="965">
      <c r="C965" s="79"/>
      <c r="D965" s="79"/>
      <c r="E965" s="79"/>
      <c r="F965" s="79"/>
      <c r="G965" s="79"/>
      <c r="H965" s="79"/>
    </row>
    <row r="966">
      <c r="C966" s="79"/>
      <c r="D966" s="79"/>
      <c r="E966" s="79"/>
      <c r="F966" s="79"/>
      <c r="G966" s="79"/>
      <c r="H966" s="79"/>
    </row>
    <row r="967">
      <c r="C967" s="79"/>
      <c r="D967" s="79"/>
      <c r="E967" s="79"/>
      <c r="F967" s="79"/>
      <c r="G967" s="79"/>
      <c r="H967" s="79"/>
    </row>
    <row r="968">
      <c r="C968" s="79"/>
      <c r="D968" s="79"/>
      <c r="E968" s="79"/>
      <c r="F968" s="79"/>
      <c r="G968" s="79"/>
      <c r="H968" s="79"/>
    </row>
    <row r="969">
      <c r="C969" s="79"/>
      <c r="D969" s="79"/>
      <c r="E969" s="79"/>
      <c r="F969" s="79"/>
      <c r="G969" s="79"/>
      <c r="H969" s="79"/>
    </row>
    <row r="970">
      <c r="C970" s="79"/>
      <c r="D970" s="79"/>
      <c r="E970" s="79"/>
      <c r="F970" s="79"/>
      <c r="G970" s="79"/>
      <c r="H970" s="79"/>
    </row>
    <row r="971">
      <c r="C971" s="79"/>
      <c r="D971" s="79"/>
      <c r="E971" s="79"/>
      <c r="F971" s="79"/>
      <c r="G971" s="79"/>
      <c r="H971" s="79"/>
    </row>
    <row r="972">
      <c r="C972" s="79"/>
      <c r="D972" s="79"/>
      <c r="E972" s="79"/>
      <c r="F972" s="79"/>
      <c r="G972" s="79"/>
      <c r="H972" s="79"/>
    </row>
    <row r="973">
      <c r="C973" s="79"/>
      <c r="D973" s="79"/>
      <c r="E973" s="79"/>
      <c r="F973" s="79"/>
      <c r="G973" s="79"/>
      <c r="H973" s="79"/>
    </row>
    <row r="974">
      <c r="C974" s="79"/>
      <c r="D974" s="79"/>
      <c r="E974" s="79"/>
      <c r="F974" s="79"/>
      <c r="G974" s="79"/>
      <c r="H974" s="79"/>
    </row>
    <row r="975">
      <c r="C975" s="79"/>
      <c r="D975" s="79"/>
      <c r="E975" s="79"/>
      <c r="F975" s="79"/>
      <c r="G975" s="79"/>
      <c r="H975" s="79"/>
    </row>
    <row r="976">
      <c r="C976" s="79"/>
      <c r="D976" s="79"/>
      <c r="E976" s="79"/>
      <c r="F976" s="79"/>
      <c r="G976" s="79"/>
      <c r="H976" s="79"/>
    </row>
    <row r="977">
      <c r="C977" s="79"/>
      <c r="D977" s="79"/>
      <c r="E977" s="79"/>
      <c r="F977" s="79"/>
      <c r="G977" s="79"/>
      <c r="H977" s="79"/>
    </row>
    <row r="978">
      <c r="C978" s="79"/>
      <c r="D978" s="79"/>
      <c r="E978" s="79"/>
      <c r="F978" s="79"/>
      <c r="G978" s="79"/>
      <c r="H978" s="79"/>
    </row>
    <row r="979">
      <c r="C979" s="79"/>
      <c r="D979" s="79"/>
      <c r="E979" s="79"/>
      <c r="F979" s="79"/>
      <c r="G979" s="79"/>
      <c r="H979" s="79"/>
    </row>
    <row r="980">
      <c r="C980" s="79"/>
      <c r="D980" s="79"/>
      <c r="E980" s="79"/>
      <c r="F980" s="79"/>
      <c r="G980" s="79"/>
      <c r="H980" s="79"/>
    </row>
    <row r="981">
      <c r="C981" s="79"/>
      <c r="D981" s="79"/>
      <c r="E981" s="79"/>
      <c r="F981" s="79"/>
      <c r="G981" s="79"/>
      <c r="H981" s="79"/>
    </row>
    <row r="982">
      <c r="C982" s="79"/>
      <c r="D982" s="79"/>
      <c r="E982" s="79"/>
      <c r="F982" s="79"/>
      <c r="G982" s="79"/>
      <c r="H982" s="79"/>
    </row>
    <row r="983">
      <c r="C983" s="79"/>
      <c r="D983" s="79"/>
      <c r="E983" s="79"/>
      <c r="F983" s="79"/>
      <c r="G983" s="79"/>
      <c r="H983" s="79"/>
    </row>
    <row r="984">
      <c r="C984" s="79"/>
      <c r="D984" s="79"/>
      <c r="E984" s="79"/>
      <c r="F984" s="79"/>
      <c r="G984" s="79"/>
      <c r="H984" s="79"/>
    </row>
    <row r="985">
      <c r="C985" s="79"/>
      <c r="D985" s="79"/>
      <c r="E985" s="79"/>
      <c r="F985" s="79"/>
      <c r="G985" s="79"/>
      <c r="H985" s="79"/>
    </row>
    <row r="986">
      <c r="C986" s="79"/>
      <c r="D986" s="79"/>
      <c r="E986" s="79"/>
      <c r="F986" s="79"/>
      <c r="G986" s="79"/>
      <c r="H986" s="79"/>
    </row>
    <row r="987">
      <c r="C987" s="79"/>
      <c r="D987" s="79"/>
      <c r="E987" s="79"/>
      <c r="F987" s="79"/>
      <c r="G987" s="79"/>
      <c r="H987" s="79"/>
    </row>
    <row r="988">
      <c r="C988" s="79"/>
      <c r="D988" s="79"/>
      <c r="E988" s="79"/>
      <c r="F988" s="79"/>
      <c r="G988" s="79"/>
      <c r="H988" s="79"/>
    </row>
    <row r="989">
      <c r="C989" s="79"/>
      <c r="D989" s="79"/>
      <c r="E989" s="79"/>
      <c r="F989" s="79"/>
      <c r="G989" s="79"/>
      <c r="H989" s="79"/>
    </row>
    <row r="990">
      <c r="C990" s="79"/>
      <c r="D990" s="79"/>
      <c r="E990" s="79"/>
      <c r="F990" s="79"/>
      <c r="G990" s="79"/>
      <c r="H990" s="79"/>
    </row>
    <row r="991">
      <c r="C991" s="79"/>
      <c r="D991" s="79"/>
      <c r="E991" s="79"/>
      <c r="F991" s="79"/>
      <c r="G991" s="79"/>
      <c r="H991" s="79"/>
    </row>
    <row r="992">
      <c r="C992" s="79"/>
      <c r="D992" s="79"/>
      <c r="E992" s="79"/>
      <c r="F992" s="79"/>
      <c r="G992" s="79"/>
      <c r="H992" s="79"/>
    </row>
    <row r="993">
      <c r="C993" s="79"/>
      <c r="D993" s="79"/>
      <c r="E993" s="79"/>
      <c r="F993" s="79"/>
      <c r="G993" s="79"/>
      <c r="H993" s="79"/>
    </row>
    <row r="994">
      <c r="C994" s="79"/>
      <c r="D994" s="79"/>
      <c r="E994" s="79"/>
      <c r="F994" s="79"/>
      <c r="G994" s="79"/>
      <c r="H994" s="79"/>
    </row>
    <row r="995">
      <c r="C995" s="79"/>
      <c r="D995" s="79"/>
      <c r="E995" s="79"/>
      <c r="F995" s="79"/>
      <c r="G995" s="79"/>
      <c r="H995" s="79"/>
    </row>
    <row r="996">
      <c r="C996" s="79"/>
      <c r="D996" s="79"/>
      <c r="E996" s="79"/>
      <c r="F996" s="79"/>
      <c r="G996" s="79"/>
      <c r="H996" s="79"/>
    </row>
    <row r="997">
      <c r="C997" s="79"/>
      <c r="D997" s="79"/>
      <c r="E997" s="79"/>
      <c r="F997" s="79"/>
      <c r="G997" s="79"/>
      <c r="H997" s="79"/>
    </row>
    <row r="998">
      <c r="C998" s="79"/>
      <c r="D998" s="79"/>
      <c r="E998" s="79"/>
      <c r="F998" s="79"/>
      <c r="G998" s="79"/>
      <c r="H998" s="79"/>
    </row>
    <row r="999">
      <c r="C999" s="79"/>
      <c r="D999" s="79"/>
      <c r="E999" s="79"/>
      <c r="F999" s="79"/>
      <c r="G999" s="79"/>
      <c r="H999" s="79"/>
    </row>
    <row r="1000">
      <c r="C1000" s="79"/>
      <c r="D1000" s="79"/>
      <c r="E1000" s="79"/>
      <c r="F1000" s="79"/>
      <c r="G1000" s="79"/>
      <c r="H1000" s="79"/>
    </row>
    <row r="1001">
      <c r="C1001" s="79"/>
      <c r="D1001" s="79"/>
      <c r="E1001" s="79"/>
      <c r="F1001" s="79"/>
      <c r="G1001" s="79"/>
      <c r="H1001" s="79"/>
    </row>
    <row r="1002">
      <c r="C1002" s="79"/>
      <c r="D1002" s="79"/>
      <c r="E1002" s="79"/>
      <c r="F1002" s="79"/>
      <c r="G1002" s="79"/>
      <c r="H1002" s="79"/>
    </row>
    <row r="1003">
      <c r="C1003" s="79"/>
      <c r="D1003" s="79"/>
      <c r="E1003" s="79"/>
      <c r="F1003" s="79"/>
      <c r="G1003" s="79"/>
      <c r="H1003" s="79"/>
    </row>
    <row r="1004">
      <c r="C1004" s="79"/>
      <c r="D1004" s="79"/>
      <c r="E1004" s="79"/>
      <c r="F1004" s="79"/>
      <c r="G1004" s="79"/>
      <c r="H1004" s="79"/>
    </row>
    <row r="1005">
      <c r="C1005" s="79"/>
      <c r="D1005" s="79"/>
      <c r="E1005" s="79"/>
      <c r="F1005" s="79"/>
      <c r="G1005" s="79"/>
      <c r="H1005" s="79"/>
    </row>
    <row r="1006">
      <c r="C1006" s="79"/>
      <c r="D1006" s="79"/>
      <c r="E1006" s="79"/>
      <c r="F1006" s="79"/>
      <c r="G1006" s="79"/>
      <c r="H1006" s="79"/>
    </row>
    <row r="1007">
      <c r="C1007" s="79"/>
      <c r="D1007" s="79"/>
      <c r="E1007" s="79"/>
      <c r="F1007" s="79"/>
      <c r="G1007" s="79"/>
      <c r="H1007" s="79"/>
    </row>
    <row r="1008">
      <c r="C1008" s="79"/>
      <c r="D1008" s="79"/>
      <c r="E1008" s="79"/>
      <c r="F1008" s="79"/>
      <c r="G1008" s="79"/>
      <c r="H1008" s="79"/>
    </row>
    <row r="1009">
      <c r="C1009" s="79"/>
      <c r="D1009" s="79"/>
      <c r="E1009" s="79"/>
      <c r="F1009" s="79"/>
      <c r="G1009" s="79"/>
      <c r="H1009" s="79"/>
    </row>
    <row r="1010">
      <c r="C1010" s="79"/>
      <c r="D1010" s="79"/>
      <c r="E1010" s="79"/>
      <c r="F1010" s="79"/>
      <c r="G1010" s="79"/>
      <c r="H1010" s="79"/>
    </row>
    <row r="1011">
      <c r="C1011" s="79"/>
      <c r="D1011" s="79"/>
      <c r="E1011" s="79"/>
      <c r="F1011" s="79"/>
      <c r="G1011" s="79"/>
      <c r="H1011" s="79"/>
    </row>
    <row r="1012">
      <c r="C1012" s="79"/>
      <c r="D1012" s="79"/>
      <c r="E1012" s="79"/>
      <c r="F1012" s="79"/>
      <c r="G1012" s="79"/>
      <c r="H1012" s="79"/>
    </row>
    <row r="1013">
      <c r="C1013" s="79"/>
      <c r="D1013" s="79"/>
      <c r="E1013" s="79"/>
      <c r="F1013" s="79"/>
      <c r="G1013" s="79"/>
      <c r="H1013" s="79"/>
    </row>
    <row r="1014">
      <c r="C1014" s="79"/>
      <c r="D1014" s="79"/>
      <c r="E1014" s="79"/>
      <c r="F1014" s="79"/>
      <c r="G1014" s="79"/>
      <c r="H1014" s="79"/>
    </row>
    <row r="1015">
      <c r="C1015" s="79"/>
      <c r="D1015" s="79"/>
      <c r="E1015" s="79"/>
      <c r="F1015" s="79"/>
      <c r="G1015" s="79"/>
      <c r="H1015" s="79"/>
    </row>
    <row r="1016">
      <c r="C1016" s="79"/>
      <c r="D1016" s="79"/>
      <c r="E1016" s="79"/>
      <c r="F1016" s="79"/>
      <c r="G1016" s="79"/>
      <c r="H1016" s="79"/>
    </row>
    <row r="1017">
      <c r="C1017" s="79"/>
      <c r="D1017" s="79"/>
      <c r="E1017" s="79"/>
      <c r="F1017" s="79"/>
      <c r="G1017" s="79"/>
      <c r="H1017" s="79"/>
    </row>
    <row r="1018">
      <c r="C1018" s="79"/>
      <c r="D1018" s="79"/>
      <c r="E1018" s="79"/>
      <c r="F1018" s="79"/>
      <c r="G1018" s="79"/>
      <c r="H1018" s="79"/>
    </row>
    <row r="1019">
      <c r="C1019" s="79"/>
      <c r="D1019" s="79"/>
      <c r="E1019" s="79"/>
      <c r="F1019" s="79"/>
      <c r="G1019" s="79"/>
      <c r="H1019" s="79"/>
    </row>
    <row r="1020">
      <c r="C1020" s="79"/>
      <c r="D1020" s="79"/>
      <c r="E1020" s="79"/>
      <c r="F1020" s="79"/>
      <c r="G1020" s="79"/>
      <c r="H1020" s="79"/>
    </row>
    <row r="1021">
      <c r="C1021" s="79"/>
      <c r="D1021" s="79"/>
      <c r="E1021" s="79"/>
      <c r="F1021" s="79"/>
      <c r="G1021" s="79"/>
      <c r="H1021" s="79"/>
    </row>
    <row r="1022">
      <c r="C1022" s="79"/>
      <c r="D1022" s="79"/>
      <c r="E1022" s="79"/>
      <c r="F1022" s="79"/>
      <c r="G1022" s="79"/>
      <c r="H1022" s="79"/>
    </row>
    <row r="1023">
      <c r="C1023" s="79"/>
      <c r="D1023" s="79"/>
      <c r="E1023" s="79"/>
      <c r="F1023" s="79"/>
      <c r="G1023" s="79"/>
      <c r="H1023" s="79"/>
    </row>
    <row r="1024">
      <c r="C1024" s="79"/>
      <c r="D1024" s="79"/>
      <c r="E1024" s="79"/>
      <c r="F1024" s="79"/>
      <c r="G1024" s="79"/>
      <c r="H1024" s="79"/>
    </row>
    <row r="1025">
      <c r="C1025" s="79"/>
      <c r="D1025" s="79"/>
      <c r="E1025" s="79"/>
      <c r="F1025" s="79"/>
      <c r="G1025" s="79"/>
      <c r="H1025" s="79"/>
    </row>
    <row r="1026">
      <c r="C1026" s="79"/>
      <c r="D1026" s="79"/>
      <c r="E1026" s="79"/>
      <c r="F1026" s="79"/>
      <c r="G1026" s="79"/>
      <c r="H1026" s="79"/>
    </row>
    <row r="1027">
      <c r="C1027" s="79"/>
      <c r="D1027" s="79"/>
      <c r="E1027" s="79"/>
      <c r="F1027" s="79"/>
      <c r="G1027" s="79"/>
      <c r="H1027" s="79"/>
    </row>
    <row r="1028">
      <c r="C1028" s="79"/>
      <c r="D1028" s="79"/>
      <c r="E1028" s="79"/>
      <c r="F1028" s="79"/>
      <c r="G1028" s="79"/>
      <c r="H1028" s="79"/>
    </row>
    <row r="1029">
      <c r="C1029" s="79"/>
      <c r="D1029" s="79"/>
      <c r="E1029" s="79"/>
      <c r="F1029" s="79"/>
      <c r="G1029" s="79"/>
      <c r="H1029" s="79"/>
    </row>
    <row r="1030">
      <c r="C1030" s="79"/>
      <c r="D1030" s="79"/>
      <c r="E1030" s="79"/>
      <c r="F1030" s="79"/>
      <c r="G1030" s="79"/>
      <c r="H1030" s="79"/>
    </row>
    <row r="1031">
      <c r="C1031" s="79"/>
      <c r="D1031" s="79"/>
      <c r="E1031" s="79"/>
      <c r="F1031" s="79"/>
      <c r="G1031" s="79"/>
      <c r="H1031" s="79"/>
    </row>
    <row r="1032">
      <c r="C1032" s="79"/>
      <c r="D1032" s="79"/>
      <c r="E1032" s="79"/>
      <c r="F1032" s="79"/>
      <c r="G1032" s="79"/>
      <c r="H1032" s="79"/>
    </row>
    <row r="1033">
      <c r="C1033" s="79"/>
      <c r="D1033" s="79"/>
      <c r="E1033" s="79"/>
      <c r="F1033" s="79"/>
      <c r="G1033" s="79"/>
      <c r="H1033" s="79"/>
    </row>
    <row r="1034">
      <c r="C1034" s="79"/>
      <c r="D1034" s="79"/>
      <c r="E1034" s="79"/>
      <c r="F1034" s="79"/>
      <c r="G1034" s="79"/>
      <c r="H1034" s="79"/>
    </row>
    <row r="1035">
      <c r="C1035" s="79"/>
      <c r="D1035" s="79"/>
      <c r="E1035" s="79"/>
      <c r="F1035" s="79"/>
      <c r="G1035" s="79"/>
      <c r="H1035" s="79"/>
    </row>
    <row r="1036">
      <c r="C1036" s="79"/>
      <c r="D1036" s="79"/>
      <c r="E1036" s="79"/>
      <c r="F1036" s="79"/>
      <c r="G1036" s="79"/>
      <c r="H1036" s="79"/>
    </row>
    <row r="1037">
      <c r="C1037" s="79"/>
      <c r="D1037" s="79"/>
      <c r="E1037" s="79"/>
      <c r="F1037" s="79"/>
      <c r="G1037" s="79"/>
      <c r="H1037" s="79"/>
    </row>
    <row r="1038">
      <c r="C1038" s="79"/>
      <c r="D1038" s="79"/>
      <c r="E1038" s="79"/>
      <c r="F1038" s="79"/>
      <c r="G1038" s="79"/>
      <c r="H1038" s="79"/>
    </row>
    <row r="1039">
      <c r="C1039" s="79"/>
      <c r="D1039" s="79"/>
      <c r="E1039" s="79"/>
      <c r="F1039" s="79"/>
      <c r="G1039" s="79"/>
      <c r="H1039" s="79"/>
    </row>
    <row r="1040">
      <c r="C1040" s="79"/>
      <c r="D1040" s="79"/>
      <c r="E1040" s="79"/>
      <c r="F1040" s="79"/>
      <c r="G1040" s="79"/>
      <c r="H1040" s="79"/>
    </row>
    <row r="1041">
      <c r="C1041" s="79"/>
      <c r="D1041" s="79"/>
      <c r="E1041" s="79"/>
      <c r="F1041" s="79"/>
      <c r="G1041" s="79"/>
      <c r="H1041" s="79"/>
    </row>
    <row r="1042">
      <c r="C1042" s="79"/>
      <c r="D1042" s="79"/>
      <c r="E1042" s="79"/>
      <c r="F1042" s="79"/>
      <c r="G1042" s="79"/>
      <c r="H1042" s="79"/>
    </row>
    <row r="1043">
      <c r="C1043" s="79"/>
      <c r="D1043" s="79"/>
      <c r="E1043" s="79"/>
      <c r="F1043" s="79"/>
      <c r="G1043" s="79"/>
      <c r="H1043" s="79"/>
    </row>
    <row r="1044">
      <c r="C1044" s="79"/>
      <c r="D1044" s="79"/>
      <c r="E1044" s="79"/>
      <c r="F1044" s="79"/>
      <c r="G1044" s="79"/>
      <c r="H1044" s="79"/>
    </row>
    <row r="1045">
      <c r="C1045" s="79"/>
      <c r="D1045" s="79"/>
      <c r="E1045" s="79"/>
      <c r="F1045" s="79"/>
      <c r="G1045" s="79"/>
      <c r="H1045" s="79"/>
    </row>
    <row r="1046">
      <c r="C1046" s="79"/>
      <c r="D1046" s="79"/>
      <c r="E1046" s="79"/>
      <c r="F1046" s="79"/>
      <c r="G1046" s="79"/>
      <c r="H1046" s="79"/>
    </row>
    <row r="1047">
      <c r="C1047" s="79"/>
      <c r="D1047" s="79"/>
      <c r="E1047" s="79"/>
      <c r="F1047" s="79"/>
      <c r="G1047" s="79"/>
      <c r="H1047" s="79"/>
    </row>
    <row r="1048">
      <c r="C1048" s="79"/>
      <c r="D1048" s="79"/>
      <c r="E1048" s="79"/>
      <c r="F1048" s="79"/>
      <c r="G1048" s="79"/>
      <c r="H1048" s="79"/>
    </row>
    <row r="1049">
      <c r="C1049" s="79"/>
      <c r="D1049" s="79"/>
      <c r="E1049" s="79"/>
      <c r="F1049" s="79"/>
      <c r="G1049" s="79"/>
      <c r="H1049" s="79"/>
    </row>
    <row r="1050">
      <c r="C1050" s="79"/>
      <c r="D1050" s="79"/>
      <c r="E1050" s="79"/>
      <c r="F1050" s="79"/>
      <c r="G1050" s="79"/>
      <c r="H1050" s="79"/>
    </row>
    <row r="1051">
      <c r="C1051" s="79"/>
      <c r="D1051" s="79"/>
      <c r="E1051" s="79"/>
      <c r="F1051" s="79"/>
      <c r="G1051" s="79"/>
      <c r="H1051" s="79"/>
    </row>
    <row r="1052">
      <c r="C1052" s="79"/>
      <c r="D1052" s="79"/>
      <c r="E1052" s="79"/>
      <c r="F1052" s="79"/>
      <c r="G1052" s="79"/>
      <c r="H1052" s="79"/>
    </row>
    <row r="1053">
      <c r="C1053" s="79"/>
      <c r="D1053" s="79"/>
      <c r="E1053" s="79"/>
      <c r="F1053" s="79"/>
      <c r="G1053" s="79"/>
      <c r="H1053" s="79"/>
    </row>
    <row r="1054">
      <c r="C1054" s="79"/>
      <c r="D1054" s="79"/>
      <c r="E1054" s="79"/>
      <c r="F1054" s="79"/>
      <c r="G1054" s="79"/>
      <c r="H1054" s="79"/>
    </row>
    <row r="1055">
      <c r="C1055" s="79"/>
      <c r="D1055" s="79"/>
      <c r="E1055" s="79"/>
      <c r="F1055" s="79"/>
      <c r="G1055" s="79"/>
      <c r="H1055" s="79"/>
    </row>
    <row r="1056">
      <c r="C1056" s="79"/>
      <c r="D1056" s="79"/>
      <c r="E1056" s="79"/>
      <c r="F1056" s="79"/>
      <c r="G1056" s="79"/>
      <c r="H1056" s="79"/>
    </row>
    <row r="1057">
      <c r="C1057" s="79"/>
      <c r="D1057" s="79"/>
      <c r="E1057" s="79"/>
      <c r="F1057" s="79"/>
      <c r="G1057" s="79"/>
      <c r="H1057" s="79"/>
    </row>
    <row r="1058">
      <c r="C1058" s="79"/>
      <c r="D1058" s="79"/>
      <c r="E1058" s="79"/>
      <c r="F1058" s="79"/>
      <c r="G1058" s="79"/>
      <c r="H1058" s="79"/>
    </row>
    <row r="1059">
      <c r="C1059" s="79"/>
      <c r="D1059" s="79"/>
      <c r="E1059" s="79"/>
      <c r="F1059" s="79"/>
      <c r="G1059" s="79"/>
      <c r="H1059" s="79"/>
    </row>
    <row r="1060">
      <c r="C1060" s="79"/>
      <c r="D1060" s="79"/>
      <c r="E1060" s="79"/>
      <c r="F1060" s="79"/>
      <c r="G1060" s="79"/>
      <c r="H1060" s="79"/>
    </row>
    <row r="1061">
      <c r="C1061" s="79"/>
      <c r="D1061" s="79"/>
      <c r="E1061" s="79"/>
      <c r="F1061" s="79"/>
      <c r="G1061" s="79"/>
      <c r="H1061" s="79"/>
    </row>
    <row r="1062">
      <c r="C1062" s="79"/>
      <c r="D1062" s="79"/>
      <c r="E1062" s="79"/>
      <c r="F1062" s="79"/>
      <c r="G1062" s="79"/>
      <c r="H1062" s="79"/>
    </row>
    <row r="1063">
      <c r="C1063" s="79"/>
      <c r="D1063" s="79"/>
      <c r="E1063" s="79"/>
      <c r="F1063" s="79"/>
      <c r="G1063" s="79"/>
      <c r="H1063" s="79"/>
    </row>
    <row r="1064">
      <c r="C1064" s="79"/>
      <c r="D1064" s="79"/>
      <c r="E1064" s="79"/>
      <c r="F1064" s="79"/>
      <c r="G1064" s="79"/>
      <c r="H1064" s="79"/>
    </row>
    <row r="1065">
      <c r="C1065" s="79"/>
      <c r="D1065" s="79"/>
      <c r="E1065" s="79"/>
      <c r="F1065" s="79"/>
      <c r="G1065" s="79"/>
      <c r="H1065" s="79"/>
    </row>
    <row r="1066">
      <c r="C1066" s="79"/>
      <c r="D1066" s="79"/>
      <c r="E1066" s="79"/>
      <c r="F1066" s="79"/>
      <c r="G1066" s="79"/>
      <c r="H1066" s="79"/>
    </row>
    <row r="1067">
      <c r="C1067" s="79"/>
      <c r="D1067" s="79"/>
      <c r="E1067" s="79"/>
      <c r="F1067" s="79"/>
      <c r="G1067" s="79"/>
      <c r="H1067" s="79"/>
    </row>
    <row r="1068">
      <c r="C1068" s="79"/>
      <c r="D1068" s="79"/>
      <c r="E1068" s="79"/>
      <c r="F1068" s="79"/>
      <c r="G1068" s="79"/>
      <c r="H1068" s="79"/>
    </row>
    <row r="1069">
      <c r="C1069" s="79"/>
      <c r="D1069" s="79"/>
      <c r="E1069" s="79"/>
      <c r="F1069" s="79"/>
      <c r="G1069" s="79"/>
      <c r="H1069" s="79"/>
    </row>
    <row r="1070">
      <c r="C1070" s="79"/>
      <c r="D1070" s="79"/>
      <c r="E1070" s="79"/>
      <c r="F1070" s="79"/>
      <c r="G1070" s="79"/>
      <c r="H1070" s="79"/>
    </row>
    <row r="1071">
      <c r="C1071" s="79"/>
      <c r="D1071" s="79"/>
      <c r="E1071" s="79"/>
      <c r="F1071" s="79"/>
      <c r="G1071" s="79"/>
      <c r="H1071" s="79"/>
    </row>
    <row r="1072">
      <c r="C1072" s="79"/>
      <c r="D1072" s="79"/>
      <c r="E1072" s="79"/>
      <c r="F1072" s="79"/>
      <c r="G1072" s="79"/>
      <c r="H1072" s="79"/>
    </row>
    <row r="1073">
      <c r="C1073" s="79"/>
      <c r="D1073" s="79"/>
      <c r="E1073" s="79"/>
      <c r="F1073" s="79"/>
      <c r="G1073" s="79"/>
      <c r="H1073" s="79"/>
    </row>
    <row r="1074">
      <c r="C1074" s="79"/>
      <c r="D1074" s="79"/>
      <c r="E1074" s="79"/>
      <c r="F1074" s="79"/>
      <c r="G1074" s="79"/>
      <c r="H1074" s="79"/>
    </row>
    <row r="1075">
      <c r="C1075" s="79"/>
      <c r="D1075" s="79"/>
      <c r="E1075" s="79"/>
      <c r="F1075" s="79"/>
      <c r="G1075" s="79"/>
      <c r="H1075" s="79"/>
    </row>
    <row r="1076">
      <c r="C1076" s="79"/>
      <c r="D1076" s="79"/>
      <c r="E1076" s="79"/>
      <c r="F1076" s="79"/>
      <c r="G1076" s="79"/>
      <c r="H1076" s="79"/>
    </row>
    <row r="1077">
      <c r="C1077" s="79"/>
      <c r="D1077" s="79"/>
      <c r="E1077" s="79"/>
      <c r="F1077" s="79"/>
      <c r="G1077" s="79"/>
      <c r="H1077" s="79"/>
    </row>
    <row r="1078">
      <c r="C1078" s="79"/>
      <c r="D1078" s="79"/>
      <c r="E1078" s="79"/>
      <c r="F1078" s="79"/>
      <c r="G1078" s="79"/>
      <c r="H1078" s="79"/>
    </row>
    <row r="1079">
      <c r="C1079" s="79"/>
      <c r="D1079" s="79"/>
      <c r="E1079" s="79"/>
      <c r="F1079" s="79"/>
      <c r="G1079" s="79"/>
      <c r="H1079" s="79"/>
    </row>
    <row r="1080">
      <c r="C1080" s="79"/>
      <c r="D1080" s="79"/>
      <c r="E1080" s="79"/>
      <c r="F1080" s="79"/>
      <c r="G1080" s="79"/>
      <c r="H1080" s="79"/>
    </row>
    <row r="1081">
      <c r="C1081" s="79"/>
      <c r="D1081" s="79"/>
      <c r="E1081" s="79"/>
      <c r="F1081" s="79"/>
      <c r="G1081" s="79"/>
      <c r="H1081" s="79"/>
    </row>
    <row r="1082">
      <c r="C1082" s="79"/>
      <c r="D1082" s="79"/>
      <c r="E1082" s="79"/>
      <c r="F1082" s="79"/>
      <c r="G1082" s="79"/>
      <c r="H1082" s="79"/>
    </row>
    <row r="1083">
      <c r="C1083" s="79"/>
      <c r="D1083" s="79"/>
      <c r="E1083" s="79"/>
      <c r="F1083" s="79"/>
      <c r="G1083" s="79"/>
      <c r="H1083" s="79"/>
    </row>
    <row r="1084">
      <c r="C1084" s="79"/>
      <c r="D1084" s="79"/>
      <c r="E1084" s="79"/>
      <c r="F1084" s="79"/>
      <c r="G1084" s="79"/>
      <c r="H1084" s="79"/>
    </row>
    <row r="1085">
      <c r="C1085" s="79"/>
      <c r="D1085" s="79"/>
      <c r="E1085" s="79"/>
      <c r="F1085" s="79"/>
      <c r="G1085" s="79"/>
      <c r="H1085" s="79"/>
    </row>
    <row r="1086">
      <c r="C1086" s="79"/>
      <c r="D1086" s="79"/>
      <c r="E1086" s="79"/>
      <c r="F1086" s="79"/>
      <c r="G1086" s="79"/>
      <c r="H1086" s="79"/>
    </row>
    <row r="1087">
      <c r="C1087" s="79"/>
      <c r="D1087" s="79"/>
      <c r="E1087" s="79"/>
      <c r="F1087" s="79"/>
      <c r="G1087" s="79"/>
      <c r="H1087" s="79"/>
    </row>
    <row r="1088">
      <c r="C1088" s="79"/>
      <c r="D1088" s="79"/>
      <c r="E1088" s="79"/>
      <c r="F1088" s="79"/>
      <c r="G1088" s="79"/>
      <c r="H1088" s="79"/>
    </row>
    <row r="1089">
      <c r="C1089" s="79"/>
      <c r="D1089" s="79"/>
      <c r="E1089" s="79"/>
      <c r="F1089" s="79"/>
      <c r="G1089" s="79"/>
      <c r="H1089" s="79"/>
    </row>
    <row r="1090">
      <c r="C1090" s="79"/>
      <c r="D1090" s="79"/>
      <c r="E1090" s="79"/>
      <c r="F1090" s="79"/>
      <c r="G1090" s="79"/>
      <c r="H1090" s="79"/>
    </row>
    <row r="1091">
      <c r="C1091" s="79"/>
      <c r="D1091" s="79"/>
      <c r="E1091" s="79"/>
      <c r="F1091" s="79"/>
      <c r="G1091" s="79"/>
      <c r="H1091" s="79"/>
    </row>
    <row r="1092">
      <c r="C1092" s="79"/>
      <c r="D1092" s="79"/>
      <c r="E1092" s="79"/>
      <c r="F1092" s="79"/>
      <c r="G1092" s="79"/>
      <c r="H1092" s="79"/>
    </row>
    <row r="1093">
      <c r="C1093" s="79"/>
      <c r="D1093" s="79"/>
      <c r="E1093" s="79"/>
      <c r="F1093" s="79"/>
      <c r="G1093" s="79"/>
      <c r="H1093" s="79"/>
    </row>
    <row r="1094">
      <c r="C1094" s="79"/>
      <c r="D1094" s="79"/>
      <c r="E1094" s="79"/>
      <c r="F1094" s="79"/>
      <c r="G1094" s="79"/>
      <c r="H1094" s="79"/>
    </row>
    <row r="1095">
      <c r="C1095" s="79"/>
      <c r="D1095" s="79"/>
      <c r="E1095" s="79"/>
      <c r="F1095" s="79"/>
      <c r="G1095" s="79"/>
      <c r="H1095" s="79"/>
    </row>
    <row r="1096">
      <c r="C1096" s="79"/>
      <c r="D1096" s="79"/>
      <c r="E1096" s="79"/>
      <c r="F1096" s="79"/>
      <c r="G1096" s="79"/>
      <c r="H1096" s="79"/>
    </row>
    <row r="1097">
      <c r="C1097" s="79"/>
      <c r="D1097" s="79"/>
      <c r="E1097" s="79"/>
      <c r="F1097" s="79"/>
      <c r="G1097" s="79"/>
      <c r="H1097" s="79"/>
    </row>
    <row r="1098">
      <c r="C1098" s="79"/>
      <c r="D1098" s="79"/>
      <c r="E1098" s="79"/>
      <c r="F1098" s="79"/>
      <c r="G1098" s="79"/>
      <c r="H1098" s="79"/>
    </row>
    <row r="1099">
      <c r="C1099" s="79"/>
      <c r="D1099" s="79"/>
      <c r="E1099" s="79"/>
      <c r="F1099" s="79"/>
      <c r="G1099" s="79"/>
      <c r="H1099" s="79"/>
    </row>
    <row r="1100">
      <c r="C1100" s="79"/>
      <c r="D1100" s="79"/>
      <c r="E1100" s="79"/>
      <c r="F1100" s="79"/>
      <c r="G1100" s="79"/>
      <c r="H1100" s="79"/>
    </row>
    <row r="1101">
      <c r="C1101" s="79"/>
      <c r="D1101" s="79"/>
      <c r="E1101" s="79"/>
      <c r="F1101" s="79"/>
      <c r="G1101" s="79"/>
      <c r="H1101" s="79"/>
    </row>
    <row r="1102">
      <c r="C1102" s="79"/>
      <c r="D1102" s="79"/>
      <c r="E1102" s="79"/>
      <c r="F1102" s="79"/>
      <c r="G1102" s="79"/>
      <c r="H1102" s="79"/>
    </row>
    <row r="1103">
      <c r="C1103" s="79"/>
      <c r="D1103" s="79"/>
      <c r="E1103" s="79"/>
      <c r="F1103" s="79"/>
      <c r="G1103" s="79"/>
      <c r="H1103" s="79"/>
    </row>
    <row r="1104">
      <c r="C1104" s="79"/>
      <c r="D1104" s="79"/>
      <c r="E1104" s="79"/>
      <c r="F1104" s="79"/>
      <c r="G1104" s="79"/>
      <c r="H1104" s="79"/>
    </row>
    <row r="1105">
      <c r="C1105" s="79"/>
      <c r="D1105" s="79"/>
      <c r="E1105" s="79"/>
      <c r="F1105" s="79"/>
      <c r="G1105" s="79"/>
      <c r="H1105" s="79"/>
    </row>
    <row r="1106">
      <c r="C1106" s="79"/>
      <c r="D1106" s="79"/>
      <c r="E1106" s="79"/>
      <c r="F1106" s="79"/>
      <c r="G1106" s="79"/>
      <c r="H1106" s="79"/>
    </row>
    <row r="1107">
      <c r="C1107" s="79"/>
      <c r="D1107" s="79"/>
      <c r="E1107" s="79"/>
      <c r="F1107" s="79"/>
      <c r="G1107" s="79"/>
      <c r="H1107" s="79"/>
    </row>
    <row r="1108">
      <c r="C1108" s="79"/>
      <c r="D1108" s="79"/>
      <c r="E1108" s="79"/>
      <c r="F1108" s="79"/>
      <c r="G1108" s="79"/>
      <c r="H1108" s="79"/>
    </row>
    <row r="1109">
      <c r="C1109" s="79"/>
      <c r="D1109" s="79"/>
      <c r="E1109" s="79"/>
      <c r="F1109" s="79"/>
      <c r="G1109" s="79"/>
      <c r="H1109" s="79"/>
    </row>
    <row r="1110">
      <c r="C1110" s="79"/>
      <c r="D1110" s="79"/>
      <c r="E1110" s="79"/>
      <c r="F1110" s="79"/>
      <c r="G1110" s="79"/>
      <c r="H1110" s="79"/>
    </row>
    <row r="1111">
      <c r="C1111" s="79"/>
      <c r="D1111" s="79"/>
      <c r="E1111" s="79"/>
      <c r="F1111" s="79"/>
      <c r="G1111" s="79"/>
      <c r="H1111" s="79"/>
    </row>
    <row r="1112">
      <c r="C1112" s="79"/>
      <c r="D1112" s="79"/>
      <c r="E1112" s="79"/>
      <c r="F1112" s="79"/>
      <c r="G1112" s="79"/>
      <c r="H1112" s="79"/>
    </row>
    <row r="1113">
      <c r="C1113" s="79"/>
      <c r="D1113" s="79"/>
      <c r="E1113" s="79"/>
      <c r="F1113" s="79"/>
      <c r="G1113" s="79"/>
      <c r="H1113" s="79"/>
    </row>
    <row r="1114">
      <c r="C1114" s="79"/>
      <c r="D1114" s="79"/>
      <c r="E1114" s="79"/>
      <c r="F1114" s="79"/>
      <c r="G1114" s="79"/>
      <c r="H1114" s="79"/>
    </row>
    <row r="1115">
      <c r="C1115" s="79"/>
      <c r="D1115" s="79"/>
      <c r="E1115" s="79"/>
      <c r="F1115" s="79"/>
      <c r="G1115" s="79"/>
      <c r="H1115" s="79"/>
    </row>
    <row r="1116">
      <c r="C1116" s="79"/>
      <c r="D1116" s="79"/>
      <c r="E1116" s="79"/>
      <c r="F1116" s="79"/>
      <c r="G1116" s="79"/>
      <c r="H1116" s="79"/>
    </row>
    <row r="1117">
      <c r="C1117" s="79"/>
      <c r="D1117" s="79"/>
      <c r="E1117" s="79"/>
      <c r="F1117" s="79"/>
      <c r="G1117" s="79"/>
      <c r="H1117" s="79"/>
    </row>
    <row r="1118">
      <c r="C1118" s="79"/>
      <c r="D1118" s="79"/>
      <c r="E1118" s="79"/>
      <c r="F1118" s="79"/>
      <c r="G1118" s="79"/>
      <c r="H1118" s="79"/>
    </row>
    <row r="1119">
      <c r="C1119" s="79"/>
      <c r="D1119" s="79"/>
      <c r="E1119" s="79"/>
      <c r="F1119" s="79"/>
      <c r="G1119" s="79"/>
      <c r="H1119" s="79"/>
    </row>
    <row r="1120">
      <c r="C1120" s="79"/>
      <c r="D1120" s="79"/>
      <c r="E1120" s="79"/>
      <c r="F1120" s="79"/>
      <c r="G1120" s="79"/>
      <c r="H1120" s="79"/>
    </row>
    <row r="1121">
      <c r="C1121" s="79"/>
      <c r="D1121" s="79"/>
      <c r="E1121" s="79"/>
      <c r="F1121" s="79"/>
      <c r="G1121" s="79"/>
      <c r="H1121" s="79"/>
    </row>
    <row r="1122">
      <c r="C1122" s="79"/>
      <c r="D1122" s="79"/>
      <c r="E1122" s="79"/>
      <c r="F1122" s="79"/>
      <c r="G1122" s="79"/>
      <c r="H1122" s="79"/>
    </row>
    <row r="1123">
      <c r="C1123" s="79"/>
      <c r="D1123" s="79"/>
      <c r="E1123" s="79"/>
      <c r="F1123" s="79"/>
      <c r="G1123" s="79"/>
      <c r="H1123" s="79"/>
    </row>
    <row r="1124">
      <c r="C1124" s="79"/>
      <c r="D1124" s="79"/>
      <c r="E1124" s="79"/>
      <c r="F1124" s="79"/>
      <c r="G1124" s="79"/>
      <c r="H1124" s="79"/>
    </row>
    <row r="1125">
      <c r="C1125" s="79"/>
      <c r="D1125" s="79"/>
      <c r="E1125" s="79"/>
      <c r="F1125" s="79"/>
      <c r="G1125" s="79"/>
      <c r="H1125" s="79"/>
    </row>
    <row r="1126">
      <c r="C1126" s="79"/>
      <c r="D1126" s="79"/>
      <c r="E1126" s="79"/>
      <c r="F1126" s="79"/>
      <c r="G1126" s="79"/>
      <c r="H1126" s="79"/>
    </row>
    <row r="1127">
      <c r="C1127" s="79"/>
      <c r="D1127" s="79"/>
      <c r="E1127" s="79"/>
      <c r="F1127" s="79"/>
      <c r="G1127" s="79"/>
      <c r="H1127" s="79"/>
    </row>
    <row r="1128">
      <c r="C1128" s="79"/>
      <c r="D1128" s="79"/>
      <c r="E1128" s="79"/>
      <c r="F1128" s="79"/>
      <c r="G1128" s="79"/>
      <c r="H1128" s="79"/>
    </row>
    <row r="1129">
      <c r="C1129" s="79"/>
      <c r="D1129" s="79"/>
      <c r="E1129" s="79"/>
      <c r="F1129" s="79"/>
      <c r="G1129" s="79"/>
      <c r="H1129" s="79"/>
    </row>
    <row r="1130">
      <c r="C1130" s="79"/>
      <c r="D1130" s="79"/>
      <c r="E1130" s="79"/>
      <c r="F1130" s="79"/>
      <c r="G1130" s="79"/>
      <c r="H1130" s="79"/>
    </row>
    <row r="1131">
      <c r="C1131" s="79"/>
      <c r="D1131" s="79"/>
      <c r="E1131" s="79"/>
      <c r="F1131" s="79"/>
      <c r="G1131" s="79"/>
      <c r="H1131" s="79"/>
    </row>
    <row r="1132">
      <c r="C1132" s="79"/>
      <c r="D1132" s="79"/>
      <c r="E1132" s="79"/>
      <c r="F1132" s="79"/>
      <c r="G1132" s="79"/>
      <c r="H1132" s="79"/>
    </row>
    <row r="1133">
      <c r="C1133" s="79"/>
      <c r="D1133" s="79"/>
      <c r="E1133" s="79"/>
      <c r="F1133" s="79"/>
      <c r="G1133" s="79"/>
      <c r="H1133" s="79"/>
    </row>
    <row r="1134">
      <c r="C1134" s="79"/>
      <c r="D1134" s="79"/>
      <c r="E1134" s="79"/>
      <c r="F1134" s="79"/>
      <c r="G1134" s="79"/>
      <c r="H1134" s="79"/>
    </row>
    <row r="1135">
      <c r="C1135" s="79"/>
      <c r="D1135" s="79"/>
      <c r="E1135" s="79"/>
      <c r="F1135" s="79"/>
      <c r="G1135" s="79"/>
      <c r="H1135" s="79"/>
    </row>
    <row r="1136">
      <c r="C1136" s="79"/>
      <c r="D1136" s="79"/>
      <c r="E1136" s="79"/>
      <c r="F1136" s="79"/>
      <c r="G1136" s="79"/>
      <c r="H1136" s="79"/>
    </row>
    <row r="1137">
      <c r="C1137" s="79"/>
      <c r="D1137" s="79"/>
      <c r="E1137" s="79"/>
      <c r="F1137" s="79"/>
      <c r="G1137" s="79"/>
      <c r="H1137" s="79"/>
    </row>
    <row r="1138">
      <c r="C1138" s="79"/>
      <c r="D1138" s="79"/>
      <c r="E1138" s="79"/>
      <c r="F1138" s="79"/>
      <c r="G1138" s="79"/>
      <c r="H1138" s="79"/>
    </row>
    <row r="1139">
      <c r="C1139" s="79"/>
      <c r="D1139" s="79"/>
      <c r="E1139" s="79"/>
      <c r="F1139" s="79"/>
      <c r="G1139" s="79"/>
      <c r="H1139" s="79"/>
    </row>
    <row r="1140">
      <c r="C1140" s="79"/>
      <c r="D1140" s="79"/>
      <c r="E1140" s="79"/>
      <c r="F1140" s="79"/>
      <c r="G1140" s="79"/>
      <c r="H1140" s="79"/>
    </row>
    <row r="1141">
      <c r="C1141" s="79"/>
      <c r="D1141" s="79"/>
      <c r="E1141" s="79"/>
      <c r="F1141" s="79"/>
      <c r="G1141" s="79"/>
      <c r="H1141" s="79"/>
    </row>
    <row r="1142">
      <c r="C1142" s="79"/>
      <c r="D1142" s="79"/>
      <c r="E1142" s="79"/>
      <c r="F1142" s="79"/>
      <c r="G1142" s="79"/>
      <c r="H1142" s="79"/>
    </row>
    <row r="1143">
      <c r="C1143" s="79"/>
      <c r="D1143" s="79"/>
      <c r="E1143" s="79"/>
      <c r="F1143" s="79"/>
      <c r="G1143" s="79"/>
      <c r="H1143" s="79"/>
    </row>
    <row r="1144">
      <c r="C1144" s="79"/>
      <c r="D1144" s="79"/>
      <c r="E1144" s="79"/>
      <c r="F1144" s="79"/>
      <c r="G1144" s="79"/>
      <c r="H1144" s="79"/>
    </row>
    <row r="1145">
      <c r="C1145" s="79"/>
      <c r="D1145" s="79"/>
      <c r="E1145" s="79"/>
      <c r="F1145" s="79"/>
      <c r="G1145" s="79"/>
      <c r="H1145" s="79"/>
    </row>
    <row r="1146">
      <c r="C1146" s="79"/>
      <c r="D1146" s="79"/>
      <c r="E1146" s="79"/>
      <c r="F1146" s="79"/>
      <c r="G1146" s="79"/>
      <c r="H1146" s="79"/>
    </row>
    <row r="1147">
      <c r="C1147" s="79"/>
      <c r="D1147" s="79"/>
      <c r="E1147" s="79"/>
      <c r="F1147" s="79"/>
      <c r="G1147" s="79"/>
      <c r="H1147" s="79"/>
    </row>
    <row r="1148">
      <c r="C1148" s="79"/>
      <c r="D1148" s="79"/>
      <c r="E1148" s="79"/>
      <c r="F1148" s="79"/>
      <c r="G1148" s="79"/>
      <c r="H1148" s="79"/>
    </row>
    <row r="1149">
      <c r="C1149" s="79"/>
      <c r="D1149" s="79"/>
      <c r="E1149" s="79"/>
      <c r="F1149" s="79"/>
      <c r="G1149" s="79"/>
      <c r="H1149" s="79"/>
    </row>
    <row r="1150">
      <c r="C1150" s="79"/>
      <c r="D1150" s="79"/>
      <c r="E1150" s="79"/>
      <c r="F1150" s="79"/>
      <c r="G1150" s="79"/>
      <c r="H1150" s="79"/>
    </row>
    <row r="1151">
      <c r="C1151" s="79"/>
      <c r="D1151" s="79"/>
      <c r="E1151" s="79"/>
      <c r="F1151" s="79"/>
      <c r="G1151" s="79"/>
      <c r="H1151" s="79"/>
    </row>
    <row r="1152">
      <c r="C1152" s="79"/>
      <c r="D1152" s="79"/>
      <c r="E1152" s="79"/>
      <c r="F1152" s="79"/>
      <c r="G1152" s="79"/>
      <c r="H1152" s="79"/>
    </row>
    <row r="1153">
      <c r="C1153" s="79"/>
      <c r="D1153" s="79"/>
      <c r="E1153" s="79"/>
      <c r="F1153" s="79"/>
      <c r="G1153" s="79"/>
      <c r="H1153" s="79"/>
    </row>
    <row r="1154">
      <c r="C1154" s="79"/>
      <c r="D1154" s="79"/>
      <c r="E1154" s="79"/>
      <c r="F1154" s="79"/>
      <c r="G1154" s="79"/>
      <c r="H1154" s="79"/>
    </row>
    <row r="1155">
      <c r="C1155" s="79"/>
      <c r="D1155" s="79"/>
      <c r="E1155" s="79"/>
      <c r="F1155" s="79"/>
      <c r="G1155" s="79"/>
      <c r="H1155" s="79"/>
    </row>
    <row r="1156">
      <c r="C1156" s="79"/>
      <c r="D1156" s="79"/>
      <c r="E1156" s="79"/>
      <c r="F1156" s="79"/>
      <c r="G1156" s="79"/>
      <c r="H1156" s="79"/>
    </row>
    <row r="1157">
      <c r="C1157" s="79"/>
      <c r="D1157" s="79"/>
      <c r="E1157" s="79"/>
      <c r="F1157" s="79"/>
      <c r="G1157" s="79"/>
      <c r="H1157" s="79"/>
    </row>
    <row r="1158">
      <c r="C1158" s="79"/>
      <c r="D1158" s="79"/>
      <c r="E1158" s="79"/>
      <c r="F1158" s="79"/>
      <c r="G1158" s="79"/>
      <c r="H1158" s="79"/>
    </row>
    <row r="1159">
      <c r="C1159" s="79"/>
      <c r="D1159" s="79"/>
      <c r="E1159" s="79"/>
      <c r="F1159" s="79"/>
      <c r="G1159" s="79"/>
      <c r="H1159" s="79"/>
    </row>
    <row r="1160">
      <c r="C1160" s="79"/>
      <c r="D1160" s="79"/>
      <c r="E1160" s="79"/>
      <c r="F1160" s="79"/>
      <c r="G1160" s="79"/>
      <c r="H1160" s="79"/>
    </row>
    <row r="1161">
      <c r="C1161" s="79"/>
      <c r="D1161" s="79"/>
      <c r="E1161" s="79"/>
      <c r="F1161" s="79"/>
      <c r="G1161" s="79"/>
      <c r="H1161" s="79"/>
    </row>
    <row r="1162">
      <c r="C1162" s="79"/>
      <c r="D1162" s="79"/>
      <c r="E1162" s="79"/>
      <c r="F1162" s="79"/>
      <c r="G1162" s="79"/>
      <c r="H1162" s="79"/>
    </row>
    <row r="1163">
      <c r="C1163" s="79"/>
      <c r="D1163" s="79"/>
      <c r="E1163" s="79"/>
      <c r="F1163" s="79"/>
      <c r="G1163" s="79"/>
      <c r="H1163" s="79"/>
    </row>
    <row r="1164">
      <c r="C1164" s="79"/>
      <c r="D1164" s="79"/>
      <c r="E1164" s="79"/>
      <c r="F1164" s="79"/>
      <c r="G1164" s="79"/>
      <c r="H1164" s="79"/>
    </row>
    <row r="1165">
      <c r="C1165" s="79"/>
      <c r="D1165" s="79"/>
      <c r="E1165" s="79"/>
      <c r="F1165" s="79"/>
      <c r="G1165" s="79"/>
      <c r="H1165" s="79"/>
    </row>
    <row r="1166">
      <c r="C1166" s="79"/>
      <c r="D1166" s="79"/>
      <c r="E1166" s="79"/>
      <c r="F1166" s="79"/>
      <c r="G1166" s="79"/>
      <c r="H1166" s="79"/>
    </row>
    <row r="1167">
      <c r="C1167" s="79"/>
      <c r="D1167" s="79"/>
      <c r="E1167" s="79"/>
      <c r="F1167" s="79"/>
      <c r="G1167" s="79"/>
      <c r="H1167" s="79"/>
    </row>
    <row r="1168">
      <c r="C1168" s="79"/>
      <c r="D1168" s="79"/>
      <c r="E1168" s="79"/>
      <c r="F1168" s="79"/>
      <c r="G1168" s="79"/>
      <c r="H1168" s="79"/>
    </row>
    <row r="1169">
      <c r="C1169" s="79"/>
      <c r="D1169" s="79"/>
      <c r="E1169" s="79"/>
      <c r="F1169" s="79"/>
      <c r="G1169" s="79"/>
      <c r="H1169" s="79"/>
    </row>
    <row r="1170">
      <c r="C1170" s="79"/>
      <c r="D1170" s="79"/>
      <c r="E1170" s="79"/>
      <c r="F1170" s="79"/>
      <c r="G1170" s="79"/>
      <c r="H1170" s="79"/>
    </row>
    <row r="1171">
      <c r="C1171" s="79"/>
      <c r="D1171" s="79"/>
      <c r="E1171" s="79"/>
      <c r="F1171" s="79"/>
      <c r="G1171" s="79"/>
      <c r="H1171" s="79"/>
    </row>
    <row r="1172">
      <c r="C1172" s="79"/>
      <c r="D1172" s="79"/>
      <c r="E1172" s="79"/>
      <c r="F1172" s="79"/>
      <c r="G1172" s="79"/>
      <c r="H1172" s="79"/>
    </row>
    <row r="1173">
      <c r="C1173" s="79"/>
      <c r="D1173" s="79"/>
      <c r="E1173" s="79"/>
      <c r="F1173" s="79"/>
      <c r="G1173" s="79"/>
      <c r="H1173" s="79"/>
    </row>
    <row r="1174">
      <c r="C1174" s="79"/>
      <c r="D1174" s="79"/>
      <c r="E1174" s="79"/>
      <c r="F1174" s="79"/>
      <c r="G1174" s="79"/>
      <c r="H1174" s="79"/>
    </row>
    <row r="1175">
      <c r="C1175" s="79"/>
      <c r="D1175" s="79"/>
      <c r="E1175" s="79"/>
      <c r="F1175" s="79"/>
      <c r="G1175" s="79"/>
      <c r="H1175" s="79"/>
    </row>
    <row r="1176">
      <c r="C1176" s="79"/>
      <c r="D1176" s="79"/>
      <c r="E1176" s="79"/>
      <c r="F1176" s="79"/>
      <c r="G1176" s="79"/>
      <c r="H1176" s="79"/>
    </row>
    <row r="1177">
      <c r="C1177" s="79"/>
      <c r="D1177" s="79"/>
      <c r="E1177" s="79"/>
      <c r="F1177" s="79"/>
      <c r="G1177" s="79"/>
      <c r="H1177" s="79"/>
    </row>
    <row r="1178">
      <c r="C1178" s="79"/>
      <c r="D1178" s="79"/>
      <c r="E1178" s="79"/>
      <c r="F1178" s="79"/>
      <c r="G1178" s="79"/>
      <c r="H1178" s="79"/>
    </row>
    <row r="1179">
      <c r="C1179" s="79"/>
      <c r="D1179" s="79"/>
      <c r="E1179" s="79"/>
      <c r="F1179" s="79"/>
      <c r="G1179" s="79"/>
      <c r="H1179" s="79"/>
    </row>
    <row r="1180">
      <c r="C1180" s="79"/>
      <c r="D1180" s="79"/>
      <c r="E1180" s="79"/>
      <c r="F1180" s="79"/>
      <c r="G1180" s="79"/>
      <c r="H1180" s="79"/>
    </row>
    <row r="1181">
      <c r="C1181" s="79"/>
      <c r="D1181" s="79"/>
      <c r="E1181" s="79"/>
      <c r="F1181" s="79"/>
      <c r="G1181" s="79"/>
      <c r="H1181" s="79"/>
    </row>
    <row r="1182">
      <c r="C1182" s="79"/>
      <c r="D1182" s="79"/>
      <c r="E1182" s="79"/>
      <c r="F1182" s="79"/>
      <c r="G1182" s="79"/>
      <c r="H1182" s="79"/>
    </row>
    <row r="1183">
      <c r="C1183" s="79"/>
      <c r="D1183" s="79"/>
      <c r="E1183" s="79"/>
      <c r="F1183" s="79"/>
      <c r="G1183" s="79"/>
      <c r="H1183" s="79"/>
    </row>
    <row r="1184">
      <c r="C1184" s="79"/>
      <c r="D1184" s="79"/>
      <c r="E1184" s="79"/>
      <c r="F1184" s="79"/>
      <c r="G1184" s="79"/>
      <c r="H1184" s="79"/>
    </row>
    <row r="1185">
      <c r="C1185" s="79"/>
      <c r="D1185" s="79"/>
      <c r="E1185" s="79"/>
      <c r="F1185" s="79"/>
      <c r="G1185" s="79"/>
      <c r="H1185" s="79"/>
    </row>
    <row r="1186">
      <c r="C1186" s="79"/>
      <c r="D1186" s="79"/>
      <c r="E1186" s="79"/>
      <c r="F1186" s="79"/>
      <c r="G1186" s="79"/>
      <c r="H1186" s="79"/>
    </row>
    <row r="1187">
      <c r="C1187" s="79"/>
      <c r="D1187" s="79"/>
      <c r="E1187" s="79"/>
      <c r="F1187" s="79"/>
      <c r="G1187" s="79"/>
      <c r="H1187" s="79"/>
    </row>
    <row r="1188">
      <c r="C1188" s="79"/>
      <c r="D1188" s="79"/>
      <c r="E1188" s="79"/>
      <c r="F1188" s="79"/>
      <c r="G1188" s="79"/>
      <c r="H1188" s="79"/>
    </row>
    <row r="1189">
      <c r="C1189" s="79"/>
      <c r="D1189" s="79"/>
      <c r="E1189" s="79"/>
      <c r="F1189" s="79"/>
      <c r="G1189" s="79"/>
      <c r="H1189" s="79"/>
    </row>
    <row r="1190">
      <c r="C1190" s="79"/>
      <c r="D1190" s="79"/>
      <c r="E1190" s="79"/>
      <c r="F1190" s="79"/>
      <c r="G1190" s="79"/>
      <c r="H1190" s="79"/>
    </row>
    <row r="1191">
      <c r="C1191" s="79"/>
      <c r="D1191" s="79"/>
      <c r="E1191" s="79"/>
      <c r="F1191" s="79"/>
      <c r="G1191" s="79"/>
      <c r="H1191" s="79"/>
    </row>
    <row r="1192">
      <c r="C1192" s="79"/>
      <c r="D1192" s="79"/>
      <c r="E1192" s="79"/>
      <c r="F1192" s="79"/>
      <c r="G1192" s="79"/>
      <c r="H1192" s="79"/>
    </row>
    <row r="1193">
      <c r="C1193" s="79"/>
      <c r="D1193" s="79"/>
      <c r="E1193" s="79"/>
      <c r="F1193" s="79"/>
      <c r="G1193" s="79"/>
      <c r="H1193" s="79"/>
    </row>
    <row r="1194">
      <c r="C1194" s="79"/>
      <c r="D1194" s="79"/>
      <c r="E1194" s="79"/>
      <c r="F1194" s="79"/>
      <c r="G1194" s="79"/>
      <c r="H1194" s="79"/>
    </row>
    <row r="1195">
      <c r="C1195" s="79"/>
      <c r="D1195" s="79"/>
      <c r="E1195" s="79"/>
      <c r="F1195" s="79"/>
      <c r="G1195" s="79"/>
      <c r="H1195" s="79"/>
    </row>
    <row r="1196">
      <c r="C1196" s="79"/>
      <c r="D1196" s="79"/>
      <c r="E1196" s="79"/>
      <c r="F1196" s="79"/>
      <c r="G1196" s="79"/>
      <c r="H1196" s="79"/>
    </row>
    <row r="1197">
      <c r="C1197" s="79"/>
      <c r="D1197" s="79"/>
      <c r="E1197" s="79"/>
      <c r="F1197" s="79"/>
      <c r="G1197" s="79"/>
      <c r="H1197" s="79"/>
    </row>
    <row r="1198">
      <c r="C1198" s="79"/>
      <c r="D1198" s="79"/>
      <c r="E1198" s="79"/>
      <c r="F1198" s="79"/>
      <c r="G1198" s="79"/>
      <c r="H1198" s="79"/>
    </row>
    <row r="1199">
      <c r="C1199" s="79"/>
      <c r="D1199" s="79"/>
      <c r="E1199" s="79"/>
      <c r="F1199" s="79"/>
      <c r="G1199" s="79"/>
      <c r="H1199" s="79"/>
    </row>
    <row r="1200">
      <c r="C1200" s="79"/>
      <c r="D1200" s="79"/>
      <c r="E1200" s="79"/>
      <c r="F1200" s="79"/>
      <c r="G1200" s="79"/>
      <c r="H1200" s="79"/>
    </row>
    <row r="1201">
      <c r="C1201" s="79"/>
      <c r="D1201" s="79"/>
      <c r="E1201" s="79"/>
      <c r="F1201" s="79"/>
      <c r="G1201" s="79"/>
      <c r="H1201" s="79"/>
    </row>
    <row r="1202">
      <c r="C1202" s="79"/>
      <c r="D1202" s="79"/>
      <c r="E1202" s="79"/>
      <c r="F1202" s="79"/>
      <c r="G1202" s="79"/>
      <c r="H1202" s="79"/>
    </row>
    <row r="1203">
      <c r="C1203" s="79"/>
      <c r="D1203" s="79"/>
      <c r="E1203" s="79"/>
      <c r="F1203" s="79"/>
      <c r="G1203" s="79"/>
      <c r="H1203" s="79"/>
    </row>
    <row r="1204">
      <c r="C1204" s="79"/>
      <c r="D1204" s="79"/>
      <c r="E1204" s="79"/>
      <c r="F1204" s="79"/>
      <c r="G1204" s="79"/>
      <c r="H1204" s="79"/>
    </row>
    <row r="1205">
      <c r="C1205" s="79"/>
      <c r="D1205" s="79"/>
      <c r="E1205" s="79"/>
      <c r="F1205" s="79"/>
      <c r="G1205" s="79"/>
      <c r="H1205" s="79"/>
    </row>
    <row r="1206">
      <c r="C1206" s="79"/>
      <c r="D1206" s="79"/>
      <c r="E1206" s="79"/>
      <c r="F1206" s="79"/>
      <c r="G1206" s="79"/>
      <c r="H1206" s="79"/>
    </row>
    <row r="1207">
      <c r="C1207" s="79"/>
      <c r="D1207" s="79"/>
      <c r="E1207" s="79"/>
      <c r="F1207" s="79"/>
      <c r="G1207" s="79"/>
      <c r="H1207" s="79"/>
    </row>
    <row r="1208">
      <c r="C1208" s="79"/>
      <c r="D1208" s="79"/>
      <c r="E1208" s="79"/>
      <c r="F1208" s="79"/>
      <c r="G1208" s="79"/>
      <c r="H1208" s="79"/>
    </row>
    <row r="1209">
      <c r="C1209" s="79"/>
      <c r="D1209" s="79"/>
      <c r="E1209" s="79"/>
      <c r="F1209" s="79"/>
      <c r="G1209" s="79"/>
      <c r="H1209" s="79"/>
    </row>
    <row r="1210">
      <c r="C1210" s="79"/>
      <c r="D1210" s="79"/>
      <c r="E1210" s="79"/>
      <c r="F1210" s="79"/>
      <c r="G1210" s="79"/>
      <c r="H1210" s="79"/>
    </row>
    <row r="1211">
      <c r="C1211" s="79"/>
      <c r="D1211" s="79"/>
      <c r="E1211" s="79"/>
      <c r="F1211" s="79"/>
      <c r="G1211" s="79"/>
      <c r="H1211" s="79"/>
    </row>
    <row r="1212">
      <c r="C1212" s="79"/>
      <c r="D1212" s="79"/>
      <c r="E1212" s="79"/>
      <c r="F1212" s="79"/>
      <c r="G1212" s="79"/>
      <c r="H1212" s="79"/>
    </row>
    <row r="1213">
      <c r="C1213" s="79"/>
      <c r="D1213" s="79"/>
      <c r="E1213" s="79"/>
      <c r="F1213" s="79"/>
      <c r="G1213" s="79"/>
      <c r="H1213" s="79"/>
    </row>
    <row r="1214">
      <c r="C1214" s="79"/>
      <c r="D1214" s="79"/>
      <c r="E1214" s="79"/>
      <c r="F1214" s="79"/>
      <c r="G1214" s="79"/>
      <c r="H1214" s="79"/>
    </row>
    <row r="1215">
      <c r="C1215" s="79"/>
      <c r="D1215" s="79"/>
      <c r="E1215" s="79"/>
      <c r="F1215" s="79"/>
      <c r="G1215" s="79"/>
      <c r="H1215" s="79"/>
    </row>
    <row r="1216">
      <c r="C1216" s="79"/>
      <c r="D1216" s="79"/>
      <c r="E1216" s="79"/>
      <c r="F1216" s="79"/>
      <c r="G1216" s="79"/>
      <c r="H1216" s="79"/>
    </row>
    <row r="1217">
      <c r="C1217" s="79"/>
      <c r="D1217" s="79"/>
      <c r="E1217" s="79"/>
      <c r="F1217" s="79"/>
      <c r="G1217" s="79"/>
      <c r="H1217" s="79"/>
    </row>
    <row r="1218">
      <c r="C1218" s="79"/>
      <c r="D1218" s="79"/>
      <c r="E1218" s="79"/>
      <c r="F1218" s="79"/>
      <c r="G1218" s="79"/>
      <c r="H1218" s="79"/>
    </row>
    <row r="1219">
      <c r="C1219" s="79"/>
      <c r="D1219" s="79"/>
      <c r="E1219" s="79"/>
      <c r="F1219" s="79"/>
      <c r="G1219" s="79"/>
      <c r="H1219" s="79"/>
    </row>
    <row r="1220">
      <c r="C1220" s="79"/>
      <c r="D1220" s="79"/>
      <c r="E1220" s="79"/>
      <c r="F1220" s="79"/>
      <c r="G1220" s="79"/>
      <c r="H1220" s="79"/>
    </row>
    <row r="1221">
      <c r="C1221" s="79"/>
      <c r="D1221" s="79"/>
      <c r="E1221" s="79"/>
      <c r="F1221" s="79"/>
      <c r="G1221" s="79"/>
      <c r="H1221" s="79"/>
    </row>
    <row r="1222">
      <c r="C1222" s="79"/>
      <c r="D1222" s="79"/>
      <c r="E1222" s="79"/>
      <c r="F1222" s="79"/>
      <c r="G1222" s="79"/>
      <c r="H1222" s="79"/>
    </row>
    <row r="1223">
      <c r="C1223" s="79"/>
      <c r="D1223" s="79"/>
      <c r="E1223" s="79"/>
      <c r="F1223" s="79"/>
      <c r="G1223" s="79"/>
      <c r="H1223" s="79"/>
    </row>
    <row r="1224">
      <c r="C1224" s="79"/>
      <c r="D1224" s="79"/>
      <c r="E1224" s="79"/>
      <c r="F1224" s="79"/>
      <c r="G1224" s="79"/>
      <c r="H1224" s="79"/>
    </row>
    <row r="1225">
      <c r="C1225" s="79"/>
      <c r="D1225" s="79"/>
      <c r="E1225" s="79"/>
      <c r="F1225" s="79"/>
      <c r="G1225" s="79"/>
      <c r="H1225" s="79"/>
    </row>
    <row r="1226">
      <c r="C1226" s="79"/>
      <c r="D1226" s="79"/>
      <c r="E1226" s="79"/>
      <c r="F1226" s="79"/>
      <c r="G1226" s="79"/>
      <c r="H1226" s="79"/>
    </row>
    <row r="1227">
      <c r="C1227" s="79"/>
      <c r="D1227" s="79"/>
      <c r="E1227" s="79"/>
      <c r="F1227" s="79"/>
      <c r="G1227" s="79"/>
      <c r="H1227" s="79"/>
    </row>
    <row r="1228">
      <c r="C1228" s="79"/>
      <c r="D1228" s="79"/>
      <c r="E1228" s="79"/>
      <c r="F1228" s="79"/>
      <c r="G1228" s="79"/>
      <c r="H1228" s="79"/>
    </row>
    <row r="1229">
      <c r="C1229" s="79"/>
      <c r="D1229" s="79"/>
      <c r="E1229" s="79"/>
      <c r="F1229" s="79"/>
      <c r="G1229" s="79"/>
      <c r="H1229" s="79"/>
    </row>
    <row r="1230">
      <c r="C1230" s="79"/>
      <c r="D1230" s="79"/>
      <c r="E1230" s="79"/>
      <c r="F1230" s="79"/>
      <c r="G1230" s="79"/>
      <c r="H1230" s="79"/>
    </row>
    <row r="1231">
      <c r="C1231" s="79"/>
      <c r="D1231" s="79"/>
      <c r="E1231" s="79"/>
      <c r="F1231" s="79"/>
      <c r="G1231" s="79"/>
      <c r="H1231" s="79"/>
    </row>
    <row r="1232">
      <c r="C1232" s="79"/>
      <c r="D1232" s="79"/>
      <c r="E1232" s="79"/>
      <c r="F1232" s="79"/>
      <c r="G1232" s="79"/>
      <c r="H1232" s="79"/>
    </row>
    <row r="1233">
      <c r="C1233" s="79"/>
      <c r="D1233" s="79"/>
      <c r="E1233" s="79"/>
      <c r="F1233" s="79"/>
      <c r="G1233" s="79"/>
      <c r="H1233" s="79"/>
    </row>
    <row r="1234">
      <c r="C1234" s="79"/>
      <c r="D1234" s="79"/>
      <c r="E1234" s="79"/>
      <c r="F1234" s="79"/>
      <c r="G1234" s="79"/>
      <c r="H1234" s="79"/>
    </row>
    <row r="1235">
      <c r="C1235" s="79"/>
      <c r="D1235" s="79"/>
      <c r="E1235" s="79"/>
      <c r="F1235" s="79"/>
      <c r="G1235" s="79"/>
      <c r="H1235" s="79"/>
    </row>
    <row r="1236">
      <c r="C1236" s="79"/>
      <c r="D1236" s="79"/>
      <c r="E1236" s="79"/>
      <c r="F1236" s="79"/>
      <c r="G1236" s="79"/>
      <c r="H1236" s="79"/>
    </row>
    <row r="1237">
      <c r="C1237" s="79"/>
      <c r="D1237" s="79"/>
      <c r="E1237" s="79"/>
      <c r="F1237" s="79"/>
      <c r="G1237" s="79"/>
      <c r="H1237" s="79"/>
    </row>
    <row r="1238">
      <c r="C1238" s="79"/>
      <c r="D1238" s="79"/>
      <c r="E1238" s="79"/>
      <c r="F1238" s="79"/>
      <c r="G1238" s="79"/>
      <c r="H1238" s="79"/>
    </row>
    <row r="1239">
      <c r="C1239" s="79"/>
      <c r="D1239" s="79"/>
      <c r="E1239" s="79"/>
      <c r="F1239" s="79"/>
      <c r="G1239" s="79"/>
      <c r="H1239" s="79"/>
    </row>
    <row r="1240">
      <c r="C1240" s="79"/>
      <c r="D1240" s="79"/>
      <c r="E1240" s="79"/>
      <c r="F1240" s="79"/>
      <c r="G1240" s="79"/>
      <c r="H1240" s="79"/>
    </row>
    <row r="1241">
      <c r="C1241" s="79"/>
      <c r="D1241" s="79"/>
      <c r="E1241" s="79"/>
      <c r="F1241" s="79"/>
      <c r="G1241" s="79"/>
      <c r="H1241" s="79"/>
    </row>
    <row r="1242">
      <c r="C1242" s="79"/>
      <c r="D1242" s="79"/>
      <c r="E1242" s="79"/>
      <c r="F1242" s="79"/>
      <c r="G1242" s="79"/>
      <c r="H1242" s="79"/>
    </row>
    <row r="1243">
      <c r="C1243" s="79"/>
      <c r="D1243" s="79"/>
      <c r="E1243" s="79"/>
      <c r="F1243" s="79"/>
      <c r="G1243" s="79"/>
      <c r="H1243" s="79"/>
    </row>
    <row r="1244">
      <c r="C1244" s="79"/>
      <c r="D1244" s="79"/>
      <c r="E1244" s="79"/>
      <c r="F1244" s="79"/>
      <c r="G1244" s="79"/>
      <c r="H1244" s="79"/>
    </row>
    <row r="1245">
      <c r="C1245" s="79"/>
      <c r="D1245" s="79"/>
      <c r="E1245" s="79"/>
      <c r="F1245" s="79"/>
      <c r="G1245" s="79"/>
      <c r="H1245" s="79"/>
    </row>
    <row r="1246">
      <c r="C1246" s="79"/>
      <c r="D1246" s="79"/>
      <c r="E1246" s="79"/>
      <c r="F1246" s="79"/>
      <c r="G1246" s="79"/>
      <c r="H1246" s="79"/>
    </row>
    <row r="1247">
      <c r="C1247" s="79"/>
      <c r="D1247" s="79"/>
      <c r="E1247" s="79"/>
      <c r="F1247" s="79"/>
      <c r="G1247" s="79"/>
      <c r="H1247" s="79"/>
    </row>
    <row r="1248">
      <c r="C1248" s="79"/>
      <c r="D1248" s="79"/>
      <c r="E1248" s="79"/>
      <c r="F1248" s="79"/>
      <c r="G1248" s="79"/>
      <c r="H1248" s="79"/>
    </row>
    <row r="1249">
      <c r="C1249" s="79"/>
      <c r="D1249" s="79"/>
      <c r="E1249" s="79"/>
      <c r="F1249" s="79"/>
      <c r="G1249" s="79"/>
      <c r="H1249" s="79"/>
    </row>
    <row r="1250">
      <c r="C1250" s="79"/>
      <c r="D1250" s="79"/>
      <c r="E1250" s="79"/>
      <c r="F1250" s="79"/>
      <c r="G1250" s="79"/>
      <c r="H1250" s="79"/>
    </row>
    <row r="1251">
      <c r="C1251" s="79"/>
      <c r="D1251" s="79"/>
      <c r="E1251" s="79"/>
      <c r="F1251" s="79"/>
      <c r="G1251" s="79"/>
      <c r="H1251" s="79"/>
    </row>
    <row r="1252">
      <c r="C1252" s="79"/>
      <c r="D1252" s="79"/>
      <c r="E1252" s="79"/>
      <c r="F1252" s="79"/>
      <c r="G1252" s="79"/>
      <c r="H1252" s="79"/>
    </row>
    <row r="1253">
      <c r="C1253" s="79"/>
      <c r="D1253" s="79"/>
      <c r="E1253" s="79"/>
      <c r="F1253" s="79"/>
      <c r="G1253" s="79"/>
      <c r="H1253" s="79"/>
    </row>
    <row r="1254">
      <c r="C1254" s="79"/>
      <c r="D1254" s="79"/>
      <c r="E1254" s="79"/>
      <c r="F1254" s="79"/>
      <c r="G1254" s="79"/>
      <c r="H1254" s="79"/>
    </row>
    <row r="1255">
      <c r="C1255" s="79"/>
      <c r="D1255" s="79"/>
      <c r="E1255" s="79"/>
      <c r="F1255" s="79"/>
      <c r="G1255" s="79"/>
      <c r="H1255" s="79"/>
    </row>
    <row r="1256">
      <c r="C1256" s="79"/>
      <c r="D1256" s="79"/>
      <c r="E1256" s="79"/>
      <c r="F1256" s="79"/>
      <c r="G1256" s="79"/>
      <c r="H1256" s="79"/>
    </row>
    <row r="1257">
      <c r="C1257" s="79"/>
      <c r="D1257" s="79"/>
      <c r="E1257" s="79"/>
      <c r="F1257" s="79"/>
      <c r="G1257" s="79"/>
      <c r="H1257" s="79"/>
    </row>
    <row r="1258">
      <c r="C1258" s="79"/>
      <c r="D1258" s="79"/>
      <c r="E1258" s="79"/>
      <c r="F1258" s="79"/>
      <c r="G1258" s="79"/>
      <c r="H1258" s="79"/>
    </row>
    <row r="1259">
      <c r="C1259" s="79"/>
      <c r="D1259" s="79"/>
      <c r="E1259" s="79"/>
      <c r="F1259" s="79"/>
      <c r="G1259" s="79"/>
      <c r="H1259" s="79"/>
    </row>
    <row r="1260">
      <c r="C1260" s="79"/>
      <c r="D1260" s="79"/>
      <c r="E1260" s="79"/>
      <c r="F1260" s="79"/>
      <c r="G1260" s="79"/>
      <c r="H1260" s="79"/>
    </row>
    <row r="1261">
      <c r="C1261" s="79"/>
      <c r="D1261" s="79"/>
      <c r="E1261" s="79"/>
      <c r="F1261" s="79"/>
      <c r="G1261" s="79"/>
      <c r="H1261" s="79"/>
    </row>
    <row r="1262">
      <c r="C1262" s="79"/>
      <c r="D1262" s="79"/>
      <c r="E1262" s="79"/>
      <c r="F1262" s="79"/>
      <c r="G1262" s="79"/>
      <c r="H1262" s="79"/>
    </row>
    <row r="1263">
      <c r="C1263" s="79"/>
      <c r="D1263" s="79"/>
      <c r="E1263" s="79"/>
      <c r="F1263" s="79"/>
      <c r="G1263" s="79"/>
      <c r="H1263" s="79"/>
    </row>
    <row r="1264">
      <c r="C1264" s="79"/>
      <c r="D1264" s="79"/>
      <c r="E1264" s="79"/>
      <c r="F1264" s="79"/>
      <c r="G1264" s="79"/>
      <c r="H1264" s="79"/>
    </row>
    <row r="1265">
      <c r="C1265" s="79"/>
      <c r="D1265" s="79"/>
      <c r="E1265" s="79"/>
      <c r="F1265" s="79"/>
      <c r="G1265" s="79"/>
      <c r="H1265" s="79"/>
    </row>
    <row r="1266">
      <c r="C1266" s="79"/>
      <c r="D1266" s="79"/>
      <c r="E1266" s="79"/>
      <c r="F1266" s="79"/>
      <c r="G1266" s="79"/>
      <c r="H1266" s="79"/>
    </row>
    <row r="1267">
      <c r="C1267" s="79"/>
      <c r="D1267" s="79"/>
      <c r="E1267" s="79"/>
      <c r="F1267" s="79"/>
      <c r="G1267" s="79"/>
      <c r="H1267" s="79"/>
    </row>
    <row r="1268">
      <c r="C1268" s="79"/>
      <c r="D1268" s="79"/>
      <c r="E1268" s="79"/>
      <c r="F1268" s="79"/>
      <c r="G1268" s="79"/>
      <c r="H1268" s="79"/>
    </row>
    <row r="1269">
      <c r="C1269" s="79"/>
      <c r="D1269" s="79"/>
      <c r="E1269" s="79"/>
      <c r="F1269" s="79"/>
      <c r="G1269" s="79"/>
      <c r="H1269" s="79"/>
    </row>
    <row r="1270">
      <c r="C1270" s="79"/>
      <c r="D1270" s="79"/>
      <c r="E1270" s="79"/>
      <c r="F1270" s="79"/>
      <c r="G1270" s="79"/>
      <c r="H1270" s="79"/>
    </row>
    <row r="1271">
      <c r="C1271" s="79"/>
      <c r="D1271" s="79"/>
      <c r="E1271" s="79"/>
      <c r="F1271" s="79"/>
      <c r="G1271" s="79"/>
      <c r="H1271" s="79"/>
    </row>
    <row r="1272">
      <c r="C1272" s="79"/>
      <c r="D1272" s="79"/>
      <c r="E1272" s="79"/>
      <c r="F1272" s="79"/>
      <c r="G1272" s="79"/>
      <c r="H1272" s="79"/>
    </row>
    <row r="1273">
      <c r="C1273" s="79"/>
      <c r="D1273" s="79"/>
      <c r="E1273" s="79"/>
      <c r="F1273" s="79"/>
      <c r="G1273" s="79"/>
      <c r="H1273" s="79"/>
    </row>
    <row r="1274">
      <c r="C1274" s="79"/>
      <c r="D1274" s="79"/>
      <c r="E1274" s="79"/>
      <c r="F1274" s="79"/>
      <c r="G1274" s="79"/>
      <c r="H1274" s="79"/>
    </row>
    <row r="1275">
      <c r="C1275" s="79"/>
      <c r="D1275" s="79"/>
      <c r="E1275" s="79"/>
      <c r="F1275" s="79"/>
      <c r="G1275" s="79"/>
      <c r="H1275" s="79"/>
    </row>
    <row r="1276">
      <c r="C1276" s="79"/>
      <c r="D1276" s="79"/>
      <c r="E1276" s="79"/>
      <c r="F1276" s="79"/>
      <c r="G1276" s="79"/>
      <c r="H1276" s="79"/>
    </row>
    <row r="1277">
      <c r="C1277" s="79"/>
      <c r="D1277" s="79"/>
      <c r="E1277" s="79"/>
      <c r="F1277" s="79"/>
      <c r="G1277" s="79"/>
      <c r="H1277" s="79"/>
    </row>
    <row r="1278">
      <c r="C1278" s="79"/>
      <c r="D1278" s="79"/>
      <c r="E1278" s="79"/>
      <c r="F1278" s="79"/>
      <c r="G1278" s="79"/>
      <c r="H1278" s="79"/>
    </row>
    <row r="1279">
      <c r="C1279" s="79"/>
      <c r="D1279" s="79"/>
      <c r="E1279" s="79"/>
      <c r="F1279" s="79"/>
      <c r="G1279" s="79"/>
      <c r="H1279" s="79"/>
    </row>
    <row r="1280">
      <c r="C1280" s="79"/>
      <c r="D1280" s="79"/>
      <c r="E1280" s="79"/>
      <c r="F1280" s="79"/>
      <c r="G1280" s="79"/>
      <c r="H1280" s="79"/>
    </row>
    <row r="1281">
      <c r="C1281" s="79"/>
      <c r="D1281" s="79"/>
      <c r="E1281" s="79"/>
      <c r="F1281" s="79"/>
      <c r="G1281" s="79"/>
      <c r="H1281" s="79"/>
    </row>
    <row r="1282">
      <c r="C1282" s="79"/>
      <c r="D1282" s="79"/>
      <c r="E1282" s="79"/>
      <c r="F1282" s="79"/>
      <c r="G1282" s="79"/>
      <c r="H1282" s="79"/>
    </row>
    <row r="1283">
      <c r="C1283" s="79"/>
      <c r="D1283" s="79"/>
      <c r="E1283" s="79"/>
      <c r="F1283" s="79"/>
      <c r="G1283" s="79"/>
      <c r="H1283" s="79"/>
    </row>
    <row r="1284">
      <c r="C1284" s="79"/>
      <c r="D1284" s="79"/>
      <c r="E1284" s="79"/>
      <c r="F1284" s="79"/>
      <c r="G1284" s="79"/>
      <c r="H1284" s="79"/>
    </row>
    <row r="1285">
      <c r="C1285" s="79"/>
      <c r="D1285" s="79"/>
      <c r="E1285" s="79"/>
      <c r="F1285" s="79"/>
      <c r="G1285" s="79"/>
      <c r="H1285" s="79"/>
    </row>
    <row r="1286">
      <c r="C1286" s="79"/>
      <c r="D1286" s="79"/>
      <c r="E1286" s="79"/>
      <c r="F1286" s="79"/>
      <c r="G1286" s="79"/>
      <c r="H1286" s="79"/>
    </row>
    <row r="1287">
      <c r="C1287" s="79"/>
      <c r="D1287" s="79"/>
      <c r="E1287" s="79"/>
      <c r="F1287" s="79"/>
      <c r="G1287" s="79"/>
      <c r="H1287" s="79"/>
    </row>
    <row r="1288">
      <c r="C1288" s="79"/>
      <c r="D1288" s="79"/>
      <c r="E1288" s="79"/>
      <c r="F1288" s="79"/>
      <c r="G1288" s="79"/>
      <c r="H1288" s="79"/>
    </row>
    <row r="1289">
      <c r="C1289" s="79"/>
      <c r="D1289" s="79"/>
      <c r="E1289" s="79"/>
      <c r="F1289" s="79"/>
      <c r="G1289" s="79"/>
      <c r="H1289" s="79"/>
    </row>
    <row r="1290">
      <c r="C1290" s="79"/>
      <c r="D1290" s="79"/>
      <c r="E1290" s="79"/>
      <c r="F1290" s="79"/>
      <c r="G1290" s="79"/>
      <c r="H1290" s="79"/>
    </row>
    <row r="1291">
      <c r="C1291" s="79"/>
      <c r="D1291" s="79"/>
      <c r="E1291" s="79"/>
      <c r="F1291" s="79"/>
      <c r="G1291" s="79"/>
      <c r="H1291" s="79"/>
    </row>
    <row r="1292">
      <c r="C1292" s="79"/>
      <c r="D1292" s="79"/>
      <c r="E1292" s="79"/>
      <c r="F1292" s="79"/>
      <c r="G1292" s="79"/>
      <c r="H1292" s="79"/>
    </row>
    <row r="1293">
      <c r="C1293" s="79"/>
      <c r="D1293" s="79"/>
      <c r="E1293" s="79"/>
      <c r="F1293" s="79"/>
      <c r="G1293" s="79"/>
      <c r="H1293" s="79"/>
    </row>
    <row r="1294">
      <c r="C1294" s="79"/>
      <c r="D1294" s="79"/>
      <c r="E1294" s="79"/>
      <c r="F1294" s="79"/>
      <c r="G1294" s="79"/>
      <c r="H1294" s="79"/>
    </row>
    <row r="1295">
      <c r="C1295" s="79"/>
      <c r="D1295" s="79"/>
      <c r="E1295" s="79"/>
      <c r="F1295" s="79"/>
      <c r="G1295" s="79"/>
      <c r="H1295" s="79"/>
    </row>
    <row r="1296">
      <c r="C1296" s="79"/>
      <c r="D1296" s="79"/>
      <c r="E1296" s="79"/>
      <c r="F1296" s="79"/>
      <c r="G1296" s="79"/>
      <c r="H1296" s="79"/>
    </row>
    <row r="1297">
      <c r="C1297" s="79"/>
      <c r="D1297" s="79"/>
      <c r="E1297" s="79"/>
      <c r="F1297" s="79"/>
      <c r="G1297" s="79"/>
      <c r="H1297" s="79"/>
    </row>
    <row r="1298">
      <c r="C1298" s="79"/>
      <c r="D1298" s="79"/>
      <c r="E1298" s="79"/>
      <c r="F1298" s="79"/>
      <c r="G1298" s="79"/>
      <c r="H1298" s="79"/>
    </row>
    <row r="1299">
      <c r="C1299" s="79"/>
      <c r="D1299" s="79"/>
      <c r="E1299" s="79"/>
      <c r="F1299" s="79"/>
      <c r="G1299" s="79"/>
      <c r="H1299" s="79"/>
    </row>
    <row r="1300">
      <c r="C1300" s="79"/>
      <c r="D1300" s="79"/>
      <c r="E1300" s="79"/>
      <c r="F1300" s="79"/>
      <c r="G1300" s="79"/>
      <c r="H1300" s="79"/>
    </row>
    <row r="1301">
      <c r="C1301" s="79"/>
      <c r="D1301" s="79"/>
      <c r="E1301" s="79"/>
      <c r="F1301" s="79"/>
      <c r="G1301" s="79"/>
      <c r="H1301" s="79"/>
    </row>
    <row r="1302">
      <c r="C1302" s="79"/>
      <c r="D1302" s="79"/>
      <c r="E1302" s="79"/>
      <c r="F1302" s="79"/>
      <c r="G1302" s="79"/>
      <c r="H1302" s="79"/>
    </row>
    <row r="1303">
      <c r="C1303" s="79"/>
      <c r="D1303" s="79"/>
      <c r="E1303" s="79"/>
      <c r="F1303" s="79"/>
      <c r="G1303" s="79"/>
      <c r="H1303" s="79"/>
    </row>
    <row r="1304">
      <c r="C1304" s="79"/>
      <c r="D1304" s="79"/>
      <c r="E1304" s="79"/>
      <c r="F1304" s="79"/>
      <c r="G1304" s="79"/>
      <c r="H1304" s="79"/>
    </row>
    <row r="1305">
      <c r="C1305" s="79"/>
      <c r="D1305" s="79"/>
      <c r="E1305" s="79"/>
      <c r="F1305" s="79"/>
      <c r="G1305" s="79"/>
      <c r="H1305" s="79"/>
    </row>
    <row r="1306">
      <c r="C1306" s="79"/>
      <c r="D1306" s="79"/>
      <c r="E1306" s="79"/>
      <c r="F1306" s="79"/>
      <c r="G1306" s="79"/>
      <c r="H1306" s="79"/>
    </row>
    <row r="1307">
      <c r="C1307" s="79"/>
      <c r="D1307" s="79"/>
      <c r="E1307" s="79"/>
      <c r="F1307" s="79"/>
      <c r="G1307" s="79"/>
      <c r="H1307" s="79"/>
    </row>
    <row r="1308">
      <c r="C1308" s="79"/>
      <c r="D1308" s="79"/>
      <c r="E1308" s="79"/>
      <c r="F1308" s="79"/>
      <c r="G1308" s="79"/>
      <c r="H1308" s="79"/>
    </row>
    <row r="1309">
      <c r="C1309" s="79"/>
      <c r="D1309" s="79"/>
      <c r="E1309" s="79"/>
      <c r="F1309" s="79"/>
      <c r="G1309" s="79"/>
      <c r="H1309" s="79"/>
    </row>
    <row r="1310">
      <c r="C1310" s="79"/>
      <c r="D1310" s="79"/>
      <c r="E1310" s="79"/>
      <c r="F1310" s="79"/>
      <c r="G1310" s="79"/>
      <c r="H1310" s="79"/>
    </row>
    <row r="1311">
      <c r="C1311" s="79"/>
      <c r="D1311" s="79"/>
      <c r="E1311" s="79"/>
      <c r="F1311" s="79"/>
      <c r="G1311" s="79"/>
      <c r="H1311" s="79"/>
    </row>
    <row r="1312">
      <c r="C1312" s="79"/>
      <c r="D1312" s="79"/>
      <c r="E1312" s="79"/>
      <c r="F1312" s="79"/>
      <c r="G1312" s="79"/>
      <c r="H1312" s="79"/>
    </row>
    <row r="1313">
      <c r="C1313" s="79"/>
      <c r="D1313" s="79"/>
      <c r="E1313" s="79"/>
      <c r="F1313" s="79"/>
      <c r="G1313" s="79"/>
      <c r="H1313" s="79"/>
    </row>
    <row r="1314">
      <c r="C1314" s="79"/>
      <c r="D1314" s="79"/>
      <c r="E1314" s="79"/>
      <c r="F1314" s="79"/>
      <c r="G1314" s="79"/>
      <c r="H1314" s="79"/>
    </row>
    <row r="1315">
      <c r="C1315" s="79"/>
      <c r="D1315" s="79"/>
      <c r="E1315" s="79"/>
      <c r="F1315" s="79"/>
      <c r="G1315" s="79"/>
      <c r="H1315" s="79"/>
    </row>
    <row r="1316">
      <c r="C1316" s="79"/>
      <c r="D1316" s="79"/>
      <c r="E1316" s="79"/>
      <c r="F1316" s="79"/>
      <c r="G1316" s="79"/>
      <c r="H1316" s="79"/>
    </row>
    <row r="1317">
      <c r="C1317" s="79"/>
      <c r="D1317" s="79"/>
      <c r="E1317" s="79"/>
      <c r="F1317" s="79"/>
      <c r="G1317" s="79"/>
      <c r="H1317" s="79"/>
    </row>
    <row r="1318">
      <c r="C1318" s="79"/>
      <c r="D1318" s="79"/>
      <c r="E1318" s="79"/>
      <c r="F1318" s="79"/>
      <c r="G1318" s="79"/>
      <c r="H1318" s="79"/>
    </row>
    <row r="1319">
      <c r="C1319" s="79"/>
      <c r="D1319" s="79"/>
      <c r="E1319" s="79"/>
      <c r="F1319" s="79"/>
      <c r="G1319" s="79"/>
      <c r="H1319" s="79"/>
    </row>
    <row r="1320">
      <c r="C1320" s="79"/>
      <c r="D1320" s="79"/>
      <c r="E1320" s="79"/>
      <c r="F1320" s="79"/>
      <c r="G1320" s="79"/>
      <c r="H1320" s="79"/>
    </row>
    <row r="1321">
      <c r="C1321" s="79"/>
      <c r="D1321" s="79"/>
      <c r="E1321" s="79"/>
      <c r="F1321" s="79"/>
      <c r="G1321" s="79"/>
      <c r="H1321" s="79"/>
    </row>
    <row r="1322">
      <c r="C1322" s="79"/>
      <c r="D1322" s="79"/>
      <c r="E1322" s="79"/>
      <c r="F1322" s="79"/>
      <c r="G1322" s="79"/>
      <c r="H1322" s="79"/>
    </row>
    <row r="1323">
      <c r="C1323" s="79"/>
      <c r="D1323" s="79"/>
      <c r="E1323" s="79"/>
      <c r="F1323" s="79"/>
      <c r="G1323" s="79"/>
      <c r="H1323" s="79"/>
    </row>
    <row r="1324">
      <c r="C1324" s="79"/>
      <c r="D1324" s="79"/>
      <c r="E1324" s="79"/>
      <c r="F1324" s="79"/>
      <c r="G1324" s="79"/>
      <c r="H1324" s="79"/>
    </row>
    <row r="1325">
      <c r="C1325" s="79"/>
      <c r="D1325" s="79"/>
      <c r="E1325" s="79"/>
      <c r="F1325" s="79"/>
      <c r="G1325" s="79"/>
      <c r="H1325" s="79"/>
    </row>
    <row r="1326">
      <c r="C1326" s="79"/>
      <c r="D1326" s="79"/>
      <c r="E1326" s="79"/>
      <c r="F1326" s="79"/>
      <c r="G1326" s="79"/>
      <c r="H1326" s="79"/>
    </row>
    <row r="1327">
      <c r="C1327" s="79"/>
      <c r="D1327" s="79"/>
      <c r="E1327" s="79"/>
      <c r="F1327" s="79"/>
      <c r="G1327" s="79"/>
      <c r="H1327" s="79"/>
    </row>
    <row r="1328">
      <c r="C1328" s="79"/>
      <c r="D1328" s="79"/>
      <c r="E1328" s="79"/>
      <c r="F1328" s="79"/>
      <c r="G1328" s="79"/>
      <c r="H1328" s="79"/>
    </row>
    <row r="1329">
      <c r="C1329" s="79"/>
      <c r="D1329" s="79"/>
      <c r="E1329" s="79"/>
      <c r="F1329" s="79"/>
      <c r="G1329" s="79"/>
      <c r="H1329" s="79"/>
    </row>
    <row r="1330">
      <c r="C1330" s="79"/>
      <c r="D1330" s="79"/>
      <c r="E1330" s="79"/>
      <c r="F1330" s="79"/>
      <c r="G1330" s="79"/>
      <c r="H1330" s="79"/>
    </row>
    <row r="1331">
      <c r="C1331" s="79"/>
      <c r="D1331" s="79"/>
      <c r="E1331" s="79"/>
      <c r="F1331" s="79"/>
      <c r="G1331" s="79"/>
      <c r="H1331" s="79"/>
    </row>
    <row r="1332">
      <c r="C1332" s="79"/>
      <c r="D1332" s="79"/>
      <c r="E1332" s="79"/>
      <c r="F1332" s="79"/>
      <c r="G1332" s="79"/>
      <c r="H1332" s="79"/>
    </row>
    <row r="1333">
      <c r="C1333" s="79"/>
      <c r="D1333" s="79"/>
      <c r="E1333" s="79"/>
      <c r="F1333" s="79"/>
      <c r="G1333" s="79"/>
      <c r="H1333" s="79"/>
    </row>
    <row r="1334">
      <c r="C1334" s="79"/>
      <c r="D1334" s="79"/>
      <c r="E1334" s="79"/>
      <c r="F1334" s="79"/>
      <c r="G1334" s="79"/>
      <c r="H1334" s="79"/>
    </row>
    <row r="1335">
      <c r="C1335" s="79"/>
      <c r="D1335" s="79"/>
      <c r="E1335" s="79"/>
      <c r="F1335" s="79"/>
      <c r="G1335" s="79"/>
      <c r="H1335" s="79"/>
    </row>
    <row r="1336">
      <c r="C1336" s="79"/>
      <c r="D1336" s="79"/>
      <c r="E1336" s="79"/>
      <c r="F1336" s="79"/>
      <c r="G1336" s="79"/>
      <c r="H1336" s="79"/>
    </row>
    <row r="1337">
      <c r="C1337" s="79"/>
      <c r="D1337" s="79"/>
      <c r="E1337" s="79"/>
      <c r="F1337" s="79"/>
      <c r="G1337" s="79"/>
      <c r="H1337" s="79"/>
    </row>
    <row r="1338">
      <c r="C1338" s="79"/>
      <c r="D1338" s="79"/>
      <c r="E1338" s="79"/>
      <c r="F1338" s="79"/>
      <c r="G1338" s="79"/>
      <c r="H1338" s="79"/>
    </row>
    <row r="1339">
      <c r="C1339" s="79"/>
      <c r="D1339" s="79"/>
      <c r="E1339" s="79"/>
      <c r="F1339" s="79"/>
      <c r="G1339" s="79"/>
      <c r="H1339" s="79"/>
    </row>
    <row r="1340">
      <c r="C1340" s="79"/>
      <c r="D1340" s="79"/>
      <c r="E1340" s="79"/>
      <c r="F1340" s="79"/>
      <c r="G1340" s="79"/>
      <c r="H1340" s="79"/>
    </row>
    <row r="1341">
      <c r="C1341" s="79"/>
      <c r="D1341" s="79"/>
      <c r="E1341" s="79"/>
      <c r="F1341" s="79"/>
      <c r="G1341" s="79"/>
      <c r="H1341" s="79"/>
    </row>
    <row r="1342">
      <c r="C1342" s="79"/>
      <c r="D1342" s="79"/>
      <c r="E1342" s="79"/>
      <c r="F1342" s="79"/>
      <c r="G1342" s="79"/>
      <c r="H1342" s="79"/>
    </row>
    <row r="1343">
      <c r="C1343" s="79"/>
      <c r="D1343" s="79"/>
      <c r="E1343" s="79"/>
      <c r="F1343" s="79"/>
      <c r="G1343" s="79"/>
      <c r="H1343" s="79"/>
    </row>
    <row r="1344">
      <c r="C1344" s="79"/>
      <c r="D1344" s="79"/>
      <c r="E1344" s="79"/>
      <c r="F1344" s="79"/>
      <c r="G1344" s="79"/>
      <c r="H1344" s="79"/>
    </row>
    <row r="1345">
      <c r="C1345" s="79"/>
      <c r="D1345" s="79"/>
      <c r="E1345" s="79"/>
      <c r="F1345" s="79"/>
      <c r="G1345" s="79"/>
      <c r="H1345" s="79"/>
    </row>
    <row r="1346">
      <c r="C1346" s="79"/>
      <c r="D1346" s="79"/>
      <c r="E1346" s="79"/>
      <c r="F1346" s="79"/>
      <c r="G1346" s="79"/>
      <c r="H1346" s="79"/>
    </row>
    <row r="1347">
      <c r="C1347" s="79"/>
      <c r="D1347" s="79"/>
      <c r="E1347" s="79"/>
      <c r="F1347" s="79"/>
      <c r="G1347" s="79"/>
      <c r="H1347" s="79"/>
    </row>
    <row r="1348">
      <c r="C1348" s="79"/>
      <c r="D1348" s="79"/>
      <c r="E1348" s="79"/>
      <c r="F1348" s="79"/>
      <c r="G1348" s="79"/>
      <c r="H1348" s="79"/>
    </row>
    <row r="1349">
      <c r="C1349" s="79"/>
      <c r="D1349" s="79"/>
      <c r="E1349" s="79"/>
      <c r="F1349" s="79"/>
      <c r="G1349" s="79"/>
      <c r="H1349" s="79"/>
    </row>
    <row r="1350">
      <c r="C1350" s="79"/>
      <c r="D1350" s="79"/>
      <c r="E1350" s="79"/>
      <c r="F1350" s="79"/>
      <c r="G1350" s="79"/>
      <c r="H1350" s="79"/>
    </row>
    <row r="1351">
      <c r="C1351" s="79"/>
      <c r="D1351" s="79"/>
      <c r="E1351" s="79"/>
      <c r="F1351" s="79"/>
      <c r="G1351" s="79"/>
      <c r="H1351" s="79"/>
    </row>
    <row r="1352">
      <c r="C1352" s="79"/>
      <c r="D1352" s="79"/>
      <c r="E1352" s="79"/>
      <c r="F1352" s="79"/>
      <c r="G1352" s="79"/>
      <c r="H1352" s="79"/>
    </row>
    <row r="1353">
      <c r="C1353" s="79"/>
      <c r="D1353" s="79"/>
      <c r="E1353" s="79"/>
      <c r="F1353" s="79"/>
      <c r="G1353" s="79"/>
      <c r="H1353" s="79"/>
    </row>
    <row r="1354">
      <c r="C1354" s="79"/>
      <c r="D1354" s="79"/>
      <c r="E1354" s="79"/>
      <c r="F1354" s="79"/>
      <c r="G1354" s="79"/>
      <c r="H1354" s="79"/>
    </row>
    <row r="1355">
      <c r="C1355" s="79"/>
      <c r="D1355" s="79"/>
      <c r="E1355" s="79"/>
      <c r="F1355" s="79"/>
      <c r="G1355" s="79"/>
      <c r="H1355" s="79"/>
    </row>
    <row r="1356">
      <c r="C1356" s="79"/>
      <c r="D1356" s="79"/>
      <c r="E1356" s="79"/>
      <c r="F1356" s="79"/>
      <c r="G1356" s="79"/>
      <c r="H1356" s="79"/>
    </row>
    <row r="1357">
      <c r="C1357" s="79"/>
      <c r="D1357" s="79"/>
      <c r="E1357" s="79"/>
      <c r="F1357" s="79"/>
      <c r="G1357" s="79"/>
      <c r="H1357" s="79"/>
    </row>
    <row r="1358">
      <c r="C1358" s="79"/>
      <c r="D1358" s="79"/>
      <c r="E1358" s="79"/>
      <c r="F1358" s="79"/>
      <c r="G1358" s="79"/>
      <c r="H1358" s="79"/>
    </row>
    <row r="1359">
      <c r="C1359" s="79"/>
      <c r="D1359" s="79"/>
      <c r="E1359" s="79"/>
      <c r="F1359" s="79"/>
      <c r="G1359" s="79"/>
      <c r="H1359" s="79"/>
    </row>
    <row r="1360">
      <c r="C1360" s="79"/>
      <c r="D1360" s="79"/>
      <c r="E1360" s="79"/>
      <c r="F1360" s="79"/>
      <c r="G1360" s="79"/>
      <c r="H1360" s="79"/>
    </row>
    <row r="1361">
      <c r="C1361" s="79"/>
      <c r="D1361" s="79"/>
      <c r="E1361" s="79"/>
      <c r="F1361" s="79"/>
      <c r="G1361" s="79"/>
      <c r="H1361" s="79"/>
    </row>
    <row r="1362">
      <c r="C1362" s="79"/>
      <c r="D1362" s="79"/>
      <c r="E1362" s="79"/>
      <c r="F1362" s="79"/>
      <c r="G1362" s="79"/>
      <c r="H1362" s="79"/>
    </row>
    <row r="1363">
      <c r="C1363" s="79"/>
      <c r="D1363" s="79"/>
      <c r="E1363" s="79"/>
      <c r="F1363" s="79"/>
      <c r="G1363" s="79"/>
      <c r="H1363" s="79"/>
    </row>
    <row r="1364">
      <c r="C1364" s="79"/>
      <c r="D1364" s="79"/>
      <c r="E1364" s="79"/>
      <c r="F1364" s="79"/>
      <c r="G1364" s="79"/>
      <c r="H1364" s="79"/>
    </row>
    <row r="1365">
      <c r="C1365" s="79"/>
      <c r="D1365" s="79"/>
      <c r="E1365" s="79"/>
      <c r="F1365" s="79"/>
      <c r="G1365" s="79"/>
      <c r="H1365" s="79"/>
    </row>
    <row r="1366">
      <c r="C1366" s="79"/>
      <c r="D1366" s="79"/>
      <c r="E1366" s="79"/>
      <c r="F1366" s="79"/>
      <c r="G1366" s="79"/>
      <c r="H1366" s="79"/>
    </row>
    <row r="1367">
      <c r="C1367" s="79"/>
      <c r="D1367" s="79"/>
      <c r="E1367" s="79"/>
      <c r="F1367" s="79"/>
      <c r="G1367" s="79"/>
      <c r="H1367" s="79"/>
    </row>
    <row r="1368">
      <c r="C1368" s="79"/>
      <c r="D1368" s="79"/>
      <c r="E1368" s="79"/>
      <c r="F1368" s="79"/>
      <c r="G1368" s="79"/>
      <c r="H1368" s="79"/>
    </row>
    <row r="1369">
      <c r="C1369" s="79"/>
      <c r="D1369" s="79"/>
      <c r="E1369" s="79"/>
      <c r="F1369" s="79"/>
      <c r="G1369" s="79"/>
      <c r="H1369" s="79"/>
    </row>
    <row r="1370">
      <c r="C1370" s="79"/>
      <c r="D1370" s="79"/>
      <c r="E1370" s="79"/>
      <c r="F1370" s="79"/>
      <c r="G1370" s="79"/>
      <c r="H1370" s="79"/>
    </row>
    <row r="1371">
      <c r="C1371" s="79"/>
      <c r="D1371" s="79"/>
      <c r="E1371" s="79"/>
      <c r="F1371" s="79"/>
      <c r="G1371" s="79"/>
      <c r="H1371" s="79"/>
    </row>
    <row r="1372">
      <c r="C1372" s="79"/>
      <c r="D1372" s="79"/>
      <c r="E1372" s="79"/>
      <c r="F1372" s="79"/>
      <c r="G1372" s="79"/>
      <c r="H1372" s="79"/>
    </row>
    <row r="1373">
      <c r="C1373" s="79"/>
      <c r="D1373" s="79"/>
      <c r="E1373" s="79"/>
      <c r="F1373" s="79"/>
      <c r="G1373" s="79"/>
      <c r="H1373" s="79"/>
    </row>
    <row r="1374">
      <c r="C1374" s="79"/>
      <c r="D1374" s="79"/>
      <c r="E1374" s="79"/>
      <c r="F1374" s="79"/>
      <c r="G1374" s="79"/>
      <c r="H1374" s="79"/>
    </row>
    <row r="1375">
      <c r="C1375" s="79"/>
      <c r="D1375" s="79"/>
      <c r="E1375" s="79"/>
      <c r="F1375" s="79"/>
      <c r="G1375" s="79"/>
      <c r="H1375" s="79"/>
    </row>
    <row r="1376">
      <c r="C1376" s="79"/>
      <c r="D1376" s="79"/>
      <c r="E1376" s="79"/>
      <c r="F1376" s="79"/>
      <c r="G1376" s="79"/>
      <c r="H1376" s="79"/>
    </row>
    <row r="1377">
      <c r="C1377" s="79"/>
      <c r="D1377" s="79"/>
      <c r="E1377" s="79"/>
      <c r="F1377" s="79"/>
      <c r="G1377" s="79"/>
      <c r="H1377" s="79"/>
    </row>
    <row r="1378">
      <c r="C1378" s="79"/>
      <c r="D1378" s="79"/>
      <c r="E1378" s="79"/>
      <c r="F1378" s="79"/>
      <c r="G1378" s="79"/>
      <c r="H1378" s="79"/>
    </row>
    <row r="1379">
      <c r="C1379" s="79"/>
      <c r="D1379" s="79"/>
      <c r="E1379" s="79"/>
      <c r="F1379" s="79"/>
      <c r="G1379" s="79"/>
      <c r="H1379" s="79"/>
    </row>
    <row r="1380">
      <c r="C1380" s="79"/>
      <c r="D1380" s="79"/>
      <c r="E1380" s="79"/>
      <c r="F1380" s="79"/>
      <c r="G1380" s="79"/>
      <c r="H1380" s="79"/>
    </row>
    <row r="1381">
      <c r="C1381" s="79"/>
      <c r="D1381" s="79"/>
      <c r="E1381" s="79"/>
      <c r="F1381" s="79"/>
      <c r="G1381" s="79"/>
      <c r="H1381" s="79"/>
    </row>
    <row r="1382">
      <c r="C1382" s="79"/>
      <c r="D1382" s="79"/>
      <c r="E1382" s="79"/>
      <c r="F1382" s="79"/>
      <c r="G1382" s="79"/>
      <c r="H1382" s="79"/>
    </row>
    <row r="1383">
      <c r="C1383" s="79"/>
      <c r="D1383" s="79"/>
      <c r="E1383" s="79"/>
      <c r="F1383" s="79"/>
      <c r="G1383" s="79"/>
      <c r="H1383" s="79"/>
    </row>
    <row r="1384">
      <c r="C1384" s="79"/>
      <c r="D1384" s="79"/>
      <c r="E1384" s="79"/>
      <c r="F1384" s="79"/>
      <c r="G1384" s="79"/>
      <c r="H1384" s="79"/>
    </row>
    <row r="1385">
      <c r="C1385" s="79"/>
      <c r="D1385" s="79"/>
      <c r="E1385" s="79"/>
      <c r="F1385" s="79"/>
      <c r="G1385" s="79"/>
      <c r="H1385" s="79"/>
    </row>
    <row r="1386">
      <c r="C1386" s="79"/>
      <c r="D1386" s="79"/>
      <c r="E1386" s="79"/>
      <c r="F1386" s="79"/>
      <c r="G1386" s="79"/>
      <c r="H1386" s="79"/>
    </row>
    <row r="1387">
      <c r="C1387" s="79"/>
      <c r="D1387" s="79"/>
      <c r="E1387" s="79"/>
      <c r="F1387" s="79"/>
      <c r="G1387" s="79"/>
      <c r="H1387" s="79"/>
    </row>
    <row r="1388">
      <c r="C1388" s="79"/>
      <c r="D1388" s="79"/>
      <c r="E1388" s="79"/>
      <c r="F1388" s="79"/>
      <c r="G1388" s="79"/>
      <c r="H1388" s="79"/>
    </row>
    <row r="1389">
      <c r="C1389" s="79"/>
      <c r="D1389" s="79"/>
      <c r="E1389" s="79"/>
      <c r="F1389" s="79"/>
      <c r="G1389" s="79"/>
      <c r="H1389" s="79"/>
    </row>
    <row r="1390">
      <c r="C1390" s="79"/>
      <c r="D1390" s="79"/>
      <c r="E1390" s="79"/>
      <c r="F1390" s="79"/>
      <c r="G1390" s="79"/>
      <c r="H1390" s="79"/>
    </row>
    <row r="1391">
      <c r="C1391" s="79"/>
      <c r="D1391" s="79"/>
      <c r="E1391" s="79"/>
      <c r="F1391" s="79"/>
      <c r="G1391" s="79"/>
      <c r="H1391" s="79"/>
    </row>
    <row r="1392">
      <c r="C1392" s="79"/>
      <c r="D1392" s="79"/>
      <c r="E1392" s="79"/>
      <c r="F1392" s="79"/>
      <c r="G1392" s="79"/>
      <c r="H1392" s="79"/>
    </row>
    <row r="1393">
      <c r="C1393" s="79"/>
      <c r="D1393" s="79"/>
      <c r="E1393" s="79"/>
      <c r="F1393" s="79"/>
      <c r="G1393" s="79"/>
      <c r="H1393" s="79"/>
    </row>
    <row r="1394">
      <c r="C1394" s="79"/>
      <c r="D1394" s="79"/>
      <c r="E1394" s="79"/>
      <c r="F1394" s="79"/>
      <c r="G1394" s="79"/>
      <c r="H1394" s="79"/>
    </row>
    <row r="1395">
      <c r="C1395" s="79"/>
      <c r="D1395" s="79"/>
      <c r="E1395" s="79"/>
      <c r="F1395" s="79"/>
      <c r="G1395" s="79"/>
      <c r="H1395" s="79"/>
    </row>
    <row r="1396">
      <c r="C1396" s="79"/>
      <c r="D1396" s="79"/>
      <c r="E1396" s="79"/>
      <c r="F1396" s="79"/>
      <c r="G1396" s="79"/>
      <c r="H1396" s="79"/>
    </row>
    <row r="1397">
      <c r="C1397" s="79"/>
      <c r="D1397" s="79"/>
      <c r="E1397" s="79"/>
      <c r="F1397" s="79"/>
      <c r="G1397" s="79"/>
      <c r="H1397" s="79"/>
    </row>
    <row r="1398">
      <c r="C1398" s="79"/>
      <c r="D1398" s="79"/>
      <c r="E1398" s="79"/>
      <c r="F1398" s="79"/>
      <c r="G1398" s="79"/>
      <c r="H1398" s="79"/>
    </row>
    <row r="1399">
      <c r="C1399" s="79"/>
      <c r="D1399" s="79"/>
      <c r="E1399" s="79"/>
      <c r="F1399" s="79"/>
      <c r="G1399" s="79"/>
      <c r="H1399" s="79"/>
    </row>
    <row r="1400">
      <c r="C1400" s="79"/>
      <c r="D1400" s="79"/>
      <c r="E1400" s="79"/>
      <c r="F1400" s="79"/>
      <c r="G1400" s="79"/>
      <c r="H1400" s="79"/>
    </row>
    <row r="1401">
      <c r="C1401" s="79"/>
      <c r="D1401" s="79"/>
      <c r="E1401" s="79"/>
      <c r="F1401" s="79"/>
      <c r="G1401" s="79"/>
      <c r="H1401" s="79"/>
    </row>
    <row r="1402">
      <c r="C1402" s="79"/>
      <c r="D1402" s="79"/>
      <c r="E1402" s="79"/>
      <c r="F1402" s="79"/>
      <c r="G1402" s="79"/>
      <c r="H1402" s="79"/>
    </row>
    <row r="1403">
      <c r="C1403" s="79"/>
      <c r="D1403" s="79"/>
      <c r="E1403" s="79"/>
      <c r="F1403" s="79"/>
      <c r="G1403" s="79"/>
      <c r="H1403" s="79"/>
    </row>
    <row r="1404">
      <c r="C1404" s="79"/>
      <c r="D1404" s="79"/>
      <c r="E1404" s="79"/>
      <c r="F1404" s="79"/>
      <c r="G1404" s="79"/>
      <c r="H1404" s="79"/>
    </row>
    <row r="1405">
      <c r="C1405" s="79"/>
      <c r="D1405" s="79"/>
      <c r="E1405" s="79"/>
      <c r="F1405" s="79"/>
      <c r="G1405" s="79"/>
      <c r="H1405" s="79"/>
    </row>
    <row r="1406">
      <c r="C1406" s="79"/>
      <c r="D1406" s="79"/>
      <c r="E1406" s="79"/>
      <c r="F1406" s="79"/>
      <c r="G1406" s="79"/>
      <c r="H1406" s="79"/>
    </row>
    <row r="1407">
      <c r="C1407" s="79"/>
      <c r="D1407" s="79"/>
      <c r="E1407" s="79"/>
      <c r="F1407" s="79"/>
      <c r="G1407" s="79"/>
      <c r="H1407" s="79"/>
    </row>
    <row r="1408">
      <c r="C1408" s="79"/>
      <c r="D1408" s="79"/>
      <c r="E1408" s="79"/>
      <c r="F1408" s="79"/>
      <c r="G1408" s="79"/>
      <c r="H1408" s="79"/>
    </row>
    <row r="1409">
      <c r="C1409" s="79"/>
      <c r="D1409" s="79"/>
      <c r="E1409" s="79"/>
      <c r="F1409" s="79"/>
      <c r="G1409" s="79"/>
      <c r="H1409" s="79"/>
    </row>
    <row r="1410">
      <c r="C1410" s="79"/>
      <c r="D1410" s="79"/>
      <c r="E1410" s="79"/>
      <c r="F1410" s="79"/>
      <c r="G1410" s="79"/>
      <c r="H1410" s="79"/>
    </row>
    <row r="1411">
      <c r="C1411" s="79"/>
      <c r="D1411" s="79"/>
      <c r="E1411" s="79"/>
      <c r="F1411" s="79"/>
      <c r="G1411" s="79"/>
      <c r="H1411" s="79"/>
    </row>
    <row r="1412">
      <c r="C1412" s="79"/>
      <c r="D1412" s="79"/>
      <c r="E1412" s="79"/>
      <c r="F1412" s="79"/>
      <c r="G1412" s="79"/>
      <c r="H1412" s="79"/>
    </row>
    <row r="1413">
      <c r="C1413" s="79"/>
      <c r="D1413" s="79"/>
      <c r="E1413" s="79"/>
      <c r="F1413" s="79"/>
      <c r="G1413" s="79"/>
      <c r="H1413" s="79"/>
    </row>
    <row r="1414">
      <c r="C1414" s="79"/>
      <c r="D1414" s="79"/>
      <c r="E1414" s="79"/>
      <c r="F1414" s="79"/>
      <c r="G1414" s="79"/>
      <c r="H1414" s="79"/>
    </row>
    <row r="1415">
      <c r="C1415" s="79"/>
      <c r="D1415" s="79"/>
      <c r="E1415" s="79"/>
      <c r="F1415" s="79"/>
      <c r="G1415" s="79"/>
      <c r="H1415" s="79"/>
    </row>
    <row r="1416">
      <c r="C1416" s="79"/>
      <c r="D1416" s="79"/>
      <c r="E1416" s="79"/>
      <c r="F1416" s="79"/>
      <c r="G1416" s="79"/>
      <c r="H1416" s="79"/>
    </row>
    <row r="1417">
      <c r="C1417" s="79"/>
      <c r="D1417" s="79"/>
      <c r="E1417" s="79"/>
      <c r="F1417" s="79"/>
      <c r="G1417" s="79"/>
      <c r="H1417" s="79"/>
    </row>
    <row r="1418">
      <c r="C1418" s="79"/>
      <c r="D1418" s="79"/>
      <c r="E1418" s="79"/>
      <c r="F1418" s="79"/>
      <c r="G1418" s="79"/>
      <c r="H1418" s="79"/>
    </row>
    <row r="1419">
      <c r="C1419" s="79"/>
      <c r="D1419" s="79"/>
      <c r="E1419" s="79"/>
      <c r="F1419" s="79"/>
      <c r="G1419" s="79"/>
      <c r="H1419" s="79"/>
    </row>
    <row r="1420">
      <c r="C1420" s="79"/>
      <c r="D1420" s="79"/>
      <c r="E1420" s="79"/>
      <c r="F1420" s="79"/>
      <c r="G1420" s="79"/>
      <c r="H1420" s="79"/>
    </row>
    <row r="1421">
      <c r="C1421" s="79"/>
      <c r="D1421" s="79"/>
      <c r="E1421" s="79"/>
      <c r="F1421" s="79"/>
      <c r="G1421" s="79"/>
      <c r="H1421" s="79"/>
    </row>
    <row r="1422">
      <c r="C1422" s="79"/>
      <c r="D1422" s="79"/>
      <c r="E1422" s="79"/>
      <c r="F1422" s="79"/>
      <c r="G1422" s="79"/>
      <c r="H1422" s="79"/>
    </row>
    <row r="1423">
      <c r="C1423" s="79"/>
      <c r="D1423" s="79"/>
      <c r="E1423" s="79"/>
      <c r="F1423" s="79"/>
      <c r="G1423" s="79"/>
      <c r="H1423" s="79"/>
    </row>
    <row r="1424">
      <c r="C1424" s="79"/>
      <c r="D1424" s="79"/>
      <c r="E1424" s="79"/>
      <c r="F1424" s="79"/>
      <c r="G1424" s="79"/>
      <c r="H1424" s="79"/>
    </row>
    <row r="1425">
      <c r="C1425" s="79"/>
      <c r="D1425" s="79"/>
      <c r="E1425" s="79"/>
      <c r="F1425" s="79"/>
      <c r="G1425" s="79"/>
      <c r="H1425" s="79"/>
    </row>
    <row r="1426">
      <c r="C1426" s="79"/>
      <c r="D1426" s="79"/>
      <c r="E1426" s="79"/>
      <c r="F1426" s="79"/>
      <c r="G1426" s="79"/>
      <c r="H1426" s="79"/>
    </row>
    <row r="1427">
      <c r="C1427" s="79"/>
      <c r="D1427" s="79"/>
      <c r="E1427" s="79"/>
      <c r="F1427" s="79"/>
      <c r="G1427" s="79"/>
      <c r="H1427" s="79"/>
    </row>
    <row r="1428">
      <c r="C1428" s="79"/>
      <c r="D1428" s="79"/>
      <c r="E1428" s="79"/>
      <c r="F1428" s="79"/>
      <c r="G1428" s="79"/>
      <c r="H1428" s="79"/>
    </row>
    <row r="1429">
      <c r="C1429" s="79"/>
      <c r="D1429" s="79"/>
      <c r="E1429" s="79"/>
      <c r="F1429" s="79"/>
      <c r="G1429" s="79"/>
      <c r="H1429" s="79"/>
    </row>
    <row r="1430">
      <c r="C1430" s="79"/>
      <c r="D1430" s="79"/>
      <c r="E1430" s="79"/>
      <c r="F1430" s="79"/>
      <c r="G1430" s="79"/>
      <c r="H1430" s="79"/>
    </row>
    <row r="1431">
      <c r="C1431" s="79"/>
      <c r="D1431" s="79"/>
      <c r="E1431" s="79"/>
      <c r="F1431" s="79"/>
      <c r="G1431" s="79"/>
      <c r="H1431" s="79"/>
    </row>
    <row r="1432">
      <c r="C1432" s="79"/>
      <c r="D1432" s="79"/>
      <c r="E1432" s="79"/>
      <c r="F1432" s="79"/>
      <c r="G1432" s="79"/>
      <c r="H1432" s="79"/>
    </row>
    <row r="1433">
      <c r="C1433" s="79"/>
      <c r="D1433" s="79"/>
      <c r="E1433" s="79"/>
      <c r="F1433" s="79"/>
      <c r="G1433" s="79"/>
      <c r="H1433" s="79"/>
    </row>
    <row r="1434">
      <c r="C1434" s="79"/>
      <c r="D1434" s="79"/>
      <c r="E1434" s="79"/>
      <c r="F1434" s="79"/>
      <c r="G1434" s="79"/>
      <c r="H1434" s="79"/>
    </row>
    <row r="1435">
      <c r="C1435" s="79"/>
      <c r="D1435" s="79"/>
      <c r="E1435" s="79"/>
      <c r="F1435" s="79"/>
      <c r="G1435" s="79"/>
      <c r="H1435" s="79"/>
    </row>
    <row r="1436">
      <c r="C1436" s="79"/>
      <c r="D1436" s="79"/>
      <c r="E1436" s="79"/>
      <c r="F1436" s="79"/>
      <c r="G1436" s="79"/>
      <c r="H1436" s="79"/>
    </row>
    <row r="1437">
      <c r="C1437" s="79"/>
      <c r="D1437" s="79"/>
      <c r="E1437" s="79"/>
      <c r="F1437" s="79"/>
      <c r="G1437" s="79"/>
      <c r="H1437" s="79"/>
    </row>
    <row r="1438">
      <c r="C1438" s="79"/>
      <c r="D1438" s="79"/>
      <c r="E1438" s="79"/>
      <c r="F1438" s="79"/>
      <c r="G1438" s="79"/>
      <c r="H1438" s="79"/>
    </row>
    <row r="1439">
      <c r="C1439" s="79"/>
      <c r="D1439" s="79"/>
      <c r="E1439" s="79"/>
      <c r="F1439" s="79"/>
      <c r="G1439" s="79"/>
      <c r="H1439" s="79"/>
    </row>
    <row r="1440">
      <c r="C1440" s="79"/>
      <c r="D1440" s="79"/>
      <c r="E1440" s="79"/>
      <c r="F1440" s="79"/>
      <c r="G1440" s="79"/>
      <c r="H1440" s="79"/>
    </row>
    <row r="1441">
      <c r="C1441" s="79"/>
      <c r="D1441" s="79"/>
      <c r="E1441" s="79"/>
      <c r="F1441" s="79"/>
      <c r="G1441" s="79"/>
      <c r="H1441" s="79"/>
    </row>
    <row r="1442">
      <c r="C1442" s="79"/>
      <c r="D1442" s="79"/>
      <c r="E1442" s="79"/>
      <c r="F1442" s="79"/>
      <c r="G1442" s="79"/>
      <c r="H1442" s="79"/>
    </row>
    <row r="1443">
      <c r="C1443" s="79"/>
      <c r="D1443" s="79"/>
      <c r="E1443" s="79"/>
      <c r="F1443" s="79"/>
      <c r="G1443" s="79"/>
      <c r="H1443" s="79"/>
    </row>
    <row r="1444">
      <c r="C1444" s="79"/>
      <c r="D1444" s="79"/>
      <c r="E1444" s="79"/>
      <c r="F1444" s="79"/>
      <c r="G1444" s="79"/>
      <c r="H1444" s="79"/>
    </row>
    <row r="1445">
      <c r="C1445" s="79"/>
      <c r="D1445" s="79"/>
      <c r="E1445" s="79"/>
      <c r="F1445" s="79"/>
      <c r="G1445" s="79"/>
      <c r="H1445" s="79"/>
    </row>
    <row r="1446">
      <c r="C1446" s="79"/>
      <c r="D1446" s="79"/>
      <c r="E1446" s="79"/>
      <c r="F1446" s="79"/>
      <c r="G1446" s="79"/>
      <c r="H1446" s="79"/>
    </row>
    <row r="1447">
      <c r="C1447" s="79"/>
      <c r="D1447" s="79"/>
      <c r="E1447" s="79"/>
      <c r="F1447" s="79"/>
      <c r="G1447" s="79"/>
      <c r="H1447" s="79"/>
    </row>
    <row r="1448">
      <c r="C1448" s="79"/>
      <c r="D1448" s="79"/>
      <c r="E1448" s="79"/>
      <c r="F1448" s="79"/>
      <c r="G1448" s="79"/>
      <c r="H1448" s="79"/>
    </row>
    <row r="1449">
      <c r="C1449" s="79"/>
      <c r="D1449" s="79"/>
      <c r="E1449" s="79"/>
      <c r="F1449" s="79"/>
      <c r="G1449" s="79"/>
      <c r="H1449" s="79"/>
    </row>
    <row r="1450">
      <c r="C1450" s="79"/>
      <c r="D1450" s="79"/>
      <c r="E1450" s="79"/>
      <c r="F1450" s="79"/>
      <c r="G1450" s="79"/>
      <c r="H1450" s="79"/>
    </row>
    <row r="1451">
      <c r="C1451" s="79"/>
      <c r="D1451" s="79"/>
      <c r="E1451" s="79"/>
      <c r="F1451" s="79"/>
      <c r="G1451" s="79"/>
      <c r="H1451" s="79"/>
    </row>
    <row r="1452">
      <c r="C1452" s="79"/>
      <c r="D1452" s="79"/>
      <c r="E1452" s="79"/>
      <c r="F1452" s="79"/>
      <c r="G1452" s="79"/>
      <c r="H1452" s="79"/>
    </row>
    <row r="1453">
      <c r="C1453" s="79"/>
      <c r="D1453" s="79"/>
      <c r="E1453" s="79"/>
      <c r="F1453" s="79"/>
      <c r="G1453" s="79"/>
      <c r="H1453" s="79"/>
    </row>
    <row r="1454">
      <c r="C1454" s="79"/>
      <c r="D1454" s="79"/>
      <c r="E1454" s="79"/>
      <c r="F1454" s="79"/>
      <c r="G1454" s="79"/>
      <c r="H1454" s="79"/>
    </row>
    <row r="1455">
      <c r="C1455" s="79"/>
      <c r="D1455" s="79"/>
      <c r="E1455" s="79"/>
      <c r="F1455" s="79"/>
      <c r="G1455" s="79"/>
      <c r="H1455" s="79"/>
    </row>
    <row r="1456">
      <c r="C1456" s="79"/>
      <c r="D1456" s="79"/>
      <c r="E1456" s="79"/>
      <c r="F1456" s="79"/>
      <c r="G1456" s="79"/>
      <c r="H1456" s="79"/>
    </row>
    <row r="1457">
      <c r="C1457" s="79"/>
      <c r="D1457" s="79"/>
      <c r="E1457" s="79"/>
      <c r="F1457" s="79"/>
      <c r="G1457" s="79"/>
      <c r="H1457" s="79"/>
    </row>
    <row r="1458">
      <c r="C1458" s="79"/>
      <c r="D1458" s="79"/>
      <c r="E1458" s="79"/>
      <c r="F1458" s="79"/>
      <c r="G1458" s="79"/>
      <c r="H1458" s="79"/>
    </row>
    <row r="1459">
      <c r="C1459" s="79"/>
      <c r="D1459" s="79"/>
      <c r="E1459" s="79"/>
      <c r="F1459" s="79"/>
      <c r="G1459" s="79"/>
      <c r="H1459" s="79"/>
    </row>
    <row r="1460">
      <c r="C1460" s="79"/>
      <c r="D1460" s="79"/>
      <c r="E1460" s="79"/>
      <c r="F1460" s="79"/>
      <c r="G1460" s="79"/>
      <c r="H1460" s="79"/>
    </row>
    <row r="1461">
      <c r="C1461" s="79"/>
      <c r="D1461" s="79"/>
      <c r="E1461" s="79"/>
      <c r="F1461" s="79"/>
      <c r="G1461" s="79"/>
      <c r="H1461" s="79"/>
    </row>
    <row r="1462">
      <c r="C1462" s="79"/>
      <c r="D1462" s="79"/>
      <c r="E1462" s="79"/>
      <c r="F1462" s="79"/>
      <c r="G1462" s="79"/>
      <c r="H1462" s="79"/>
    </row>
    <row r="1463">
      <c r="C1463" s="79"/>
      <c r="D1463" s="79"/>
      <c r="E1463" s="79"/>
      <c r="F1463" s="79"/>
      <c r="G1463" s="79"/>
      <c r="H1463" s="79"/>
    </row>
    <row r="1464">
      <c r="C1464" s="79"/>
      <c r="D1464" s="79"/>
      <c r="E1464" s="79"/>
      <c r="F1464" s="79"/>
      <c r="G1464" s="79"/>
      <c r="H1464" s="79"/>
    </row>
    <row r="1465">
      <c r="C1465" s="79"/>
      <c r="D1465" s="79"/>
      <c r="E1465" s="79"/>
      <c r="F1465" s="79"/>
      <c r="G1465" s="79"/>
      <c r="H1465" s="79"/>
    </row>
    <row r="1466">
      <c r="C1466" s="79"/>
      <c r="D1466" s="79"/>
      <c r="E1466" s="79"/>
      <c r="F1466" s="79"/>
      <c r="G1466" s="79"/>
      <c r="H1466" s="79"/>
    </row>
    <row r="1467">
      <c r="C1467" s="79"/>
      <c r="D1467" s="79"/>
      <c r="E1467" s="79"/>
      <c r="F1467" s="79"/>
      <c r="G1467" s="79"/>
      <c r="H1467" s="79"/>
    </row>
    <row r="1468">
      <c r="C1468" s="79"/>
      <c r="D1468" s="79"/>
      <c r="E1468" s="79"/>
      <c r="F1468" s="79"/>
      <c r="G1468" s="79"/>
      <c r="H1468" s="79"/>
    </row>
    <row r="1469">
      <c r="C1469" s="79"/>
      <c r="D1469" s="79"/>
      <c r="E1469" s="79"/>
      <c r="F1469" s="79"/>
      <c r="G1469" s="79"/>
      <c r="H1469" s="79"/>
    </row>
    <row r="1470">
      <c r="C1470" s="79"/>
      <c r="D1470" s="79"/>
      <c r="E1470" s="79"/>
      <c r="F1470" s="79"/>
      <c r="G1470" s="79"/>
      <c r="H1470" s="79"/>
    </row>
    <row r="1471">
      <c r="C1471" s="79"/>
      <c r="D1471" s="79"/>
      <c r="E1471" s="79"/>
      <c r="F1471" s="79"/>
      <c r="G1471" s="79"/>
      <c r="H1471" s="79"/>
    </row>
    <row r="1472">
      <c r="C1472" s="79"/>
      <c r="D1472" s="79"/>
      <c r="E1472" s="79"/>
      <c r="F1472" s="79"/>
      <c r="G1472" s="79"/>
      <c r="H1472" s="79"/>
    </row>
    <row r="1473">
      <c r="C1473" s="79"/>
      <c r="D1473" s="79"/>
      <c r="E1473" s="79"/>
      <c r="F1473" s="79"/>
      <c r="G1473" s="79"/>
      <c r="H1473" s="79"/>
    </row>
    <row r="1474">
      <c r="C1474" s="79"/>
      <c r="D1474" s="79"/>
      <c r="E1474" s="79"/>
      <c r="F1474" s="79"/>
      <c r="G1474" s="79"/>
      <c r="H1474" s="79"/>
    </row>
    <row r="1475">
      <c r="C1475" s="79"/>
      <c r="D1475" s="79"/>
      <c r="E1475" s="79"/>
      <c r="F1475" s="79"/>
      <c r="G1475" s="79"/>
      <c r="H1475" s="79"/>
    </row>
    <row r="1476">
      <c r="C1476" s="79"/>
      <c r="D1476" s="79"/>
      <c r="E1476" s="79"/>
      <c r="F1476" s="79"/>
      <c r="G1476" s="79"/>
      <c r="H1476" s="79"/>
    </row>
    <row r="1477">
      <c r="C1477" s="79"/>
      <c r="D1477" s="79"/>
      <c r="E1477" s="79"/>
      <c r="F1477" s="79"/>
      <c r="G1477" s="79"/>
      <c r="H1477" s="79"/>
    </row>
    <row r="1478">
      <c r="C1478" s="79"/>
      <c r="D1478" s="79"/>
      <c r="E1478" s="79"/>
      <c r="F1478" s="79"/>
      <c r="G1478" s="79"/>
      <c r="H1478" s="79"/>
    </row>
    <row r="1479">
      <c r="C1479" s="79"/>
      <c r="D1479" s="79"/>
      <c r="E1479" s="79"/>
      <c r="F1479" s="79"/>
      <c r="G1479" s="79"/>
      <c r="H1479" s="79"/>
    </row>
    <row r="1480">
      <c r="C1480" s="79"/>
      <c r="D1480" s="79"/>
      <c r="E1480" s="79"/>
      <c r="F1480" s="79"/>
      <c r="G1480" s="79"/>
      <c r="H1480" s="79"/>
    </row>
    <row r="1481">
      <c r="C1481" s="79"/>
      <c r="D1481" s="79"/>
      <c r="E1481" s="79"/>
      <c r="F1481" s="79"/>
      <c r="G1481" s="79"/>
      <c r="H1481" s="79"/>
    </row>
    <row r="1482">
      <c r="C1482" s="79"/>
      <c r="D1482" s="79"/>
      <c r="E1482" s="79"/>
      <c r="F1482" s="79"/>
      <c r="G1482" s="79"/>
      <c r="H1482" s="79"/>
    </row>
    <row r="1483">
      <c r="C1483" s="79"/>
      <c r="D1483" s="79"/>
      <c r="E1483" s="79"/>
      <c r="F1483" s="79"/>
      <c r="G1483" s="79"/>
      <c r="H1483" s="79"/>
    </row>
    <row r="1484">
      <c r="C1484" s="79"/>
      <c r="D1484" s="79"/>
      <c r="E1484" s="79"/>
      <c r="F1484" s="79"/>
      <c r="G1484" s="79"/>
      <c r="H1484" s="79"/>
    </row>
    <row r="1485">
      <c r="C1485" s="79"/>
      <c r="D1485" s="79"/>
      <c r="E1485" s="79"/>
      <c r="F1485" s="79"/>
      <c r="G1485" s="79"/>
      <c r="H1485" s="79"/>
    </row>
    <row r="1486">
      <c r="C1486" s="79"/>
      <c r="D1486" s="79"/>
      <c r="E1486" s="79"/>
      <c r="F1486" s="79"/>
      <c r="G1486" s="79"/>
      <c r="H1486" s="79"/>
    </row>
    <row r="1487">
      <c r="C1487" s="79"/>
      <c r="D1487" s="79"/>
      <c r="E1487" s="79"/>
      <c r="F1487" s="79"/>
      <c r="G1487" s="79"/>
      <c r="H1487" s="79"/>
    </row>
    <row r="1488">
      <c r="C1488" s="79"/>
      <c r="D1488" s="79"/>
      <c r="E1488" s="79"/>
      <c r="F1488" s="79"/>
      <c r="G1488" s="79"/>
      <c r="H1488" s="79"/>
    </row>
    <row r="1489">
      <c r="C1489" s="79"/>
      <c r="D1489" s="79"/>
      <c r="E1489" s="79"/>
      <c r="F1489" s="79"/>
      <c r="G1489" s="79"/>
      <c r="H1489" s="79"/>
    </row>
    <row r="1490">
      <c r="C1490" s="79"/>
      <c r="D1490" s="79"/>
      <c r="E1490" s="79"/>
      <c r="F1490" s="79"/>
      <c r="G1490" s="79"/>
      <c r="H1490" s="79"/>
    </row>
    <row r="1491">
      <c r="C1491" s="79"/>
      <c r="D1491" s="79"/>
      <c r="E1491" s="79"/>
      <c r="F1491" s="79"/>
      <c r="G1491" s="79"/>
      <c r="H1491" s="79"/>
    </row>
    <row r="1492">
      <c r="C1492" s="79"/>
      <c r="D1492" s="79"/>
      <c r="E1492" s="79"/>
      <c r="F1492" s="79"/>
      <c r="G1492" s="79"/>
      <c r="H1492" s="79"/>
    </row>
    <row r="1493">
      <c r="C1493" s="79"/>
      <c r="D1493" s="79"/>
      <c r="E1493" s="79"/>
      <c r="F1493" s="79"/>
      <c r="G1493" s="79"/>
      <c r="H1493" s="79"/>
    </row>
    <row r="1494">
      <c r="C1494" s="79"/>
      <c r="D1494" s="79"/>
      <c r="E1494" s="79"/>
      <c r="F1494" s="79"/>
      <c r="G1494" s="79"/>
      <c r="H1494" s="79"/>
    </row>
    <row r="1495">
      <c r="C1495" s="79"/>
      <c r="D1495" s="79"/>
      <c r="E1495" s="79"/>
      <c r="F1495" s="79"/>
      <c r="G1495" s="79"/>
      <c r="H1495" s="79"/>
    </row>
    <row r="1496">
      <c r="C1496" s="79"/>
      <c r="D1496" s="79"/>
      <c r="E1496" s="79"/>
      <c r="F1496" s="79"/>
      <c r="G1496" s="79"/>
      <c r="H1496" s="79"/>
    </row>
    <row r="1497">
      <c r="C1497" s="79"/>
      <c r="D1497" s="79"/>
      <c r="E1497" s="79"/>
      <c r="F1497" s="79"/>
      <c r="G1497" s="79"/>
      <c r="H1497" s="79"/>
    </row>
    <row r="1498">
      <c r="C1498" s="79"/>
      <c r="D1498" s="79"/>
      <c r="E1498" s="79"/>
      <c r="F1498" s="79"/>
      <c r="G1498" s="79"/>
      <c r="H1498" s="79"/>
    </row>
    <row r="1499">
      <c r="C1499" s="79"/>
      <c r="D1499" s="79"/>
      <c r="E1499" s="79"/>
      <c r="F1499" s="79"/>
      <c r="G1499" s="79"/>
      <c r="H1499" s="79"/>
    </row>
    <row r="1500">
      <c r="C1500" s="79"/>
      <c r="D1500" s="79"/>
      <c r="E1500" s="79"/>
      <c r="F1500" s="79"/>
      <c r="G1500" s="79"/>
      <c r="H1500" s="79"/>
    </row>
    <row r="1501">
      <c r="C1501" s="79"/>
      <c r="D1501" s="79"/>
      <c r="E1501" s="79"/>
      <c r="F1501" s="79"/>
      <c r="G1501" s="79"/>
      <c r="H1501" s="79"/>
    </row>
    <row r="1502">
      <c r="C1502" s="79"/>
      <c r="D1502" s="79"/>
      <c r="E1502" s="79"/>
      <c r="F1502" s="79"/>
      <c r="G1502" s="79"/>
      <c r="H1502" s="79"/>
    </row>
    <row r="1503">
      <c r="C1503" s="79"/>
      <c r="D1503" s="79"/>
      <c r="E1503" s="79"/>
      <c r="F1503" s="79"/>
      <c r="G1503" s="79"/>
      <c r="H1503" s="79"/>
    </row>
    <row r="1504">
      <c r="C1504" s="79"/>
      <c r="D1504" s="79"/>
      <c r="E1504" s="79"/>
      <c r="F1504" s="79"/>
      <c r="G1504" s="79"/>
      <c r="H1504" s="79"/>
    </row>
    <row r="1505">
      <c r="C1505" s="79"/>
      <c r="D1505" s="79"/>
      <c r="E1505" s="79"/>
      <c r="F1505" s="79"/>
      <c r="G1505" s="79"/>
      <c r="H1505" s="79"/>
    </row>
    <row r="1506">
      <c r="C1506" s="79"/>
      <c r="D1506" s="79"/>
      <c r="E1506" s="79"/>
      <c r="F1506" s="79"/>
      <c r="G1506" s="79"/>
      <c r="H1506" s="79"/>
    </row>
    <row r="1507">
      <c r="C1507" s="79"/>
      <c r="D1507" s="79"/>
      <c r="E1507" s="79"/>
      <c r="F1507" s="79"/>
      <c r="G1507" s="79"/>
      <c r="H1507" s="79"/>
    </row>
    <row r="1508">
      <c r="C1508" s="79"/>
      <c r="D1508" s="79"/>
      <c r="E1508" s="79"/>
      <c r="F1508" s="79"/>
      <c r="G1508" s="79"/>
      <c r="H1508" s="79"/>
    </row>
    <row r="1509">
      <c r="C1509" s="79"/>
      <c r="D1509" s="79"/>
      <c r="E1509" s="79"/>
      <c r="F1509" s="79"/>
      <c r="G1509" s="79"/>
      <c r="H1509" s="79"/>
    </row>
    <row r="1510">
      <c r="C1510" s="79"/>
      <c r="D1510" s="79"/>
      <c r="E1510" s="79"/>
      <c r="F1510" s="79"/>
      <c r="G1510" s="79"/>
      <c r="H1510" s="79"/>
    </row>
    <row r="1511">
      <c r="C1511" s="79"/>
      <c r="D1511" s="79"/>
      <c r="E1511" s="79"/>
      <c r="F1511" s="79"/>
      <c r="G1511" s="79"/>
      <c r="H1511" s="79"/>
    </row>
    <row r="1512">
      <c r="C1512" s="79"/>
      <c r="D1512" s="79"/>
      <c r="E1512" s="79"/>
      <c r="F1512" s="79"/>
      <c r="G1512" s="79"/>
      <c r="H1512" s="79"/>
    </row>
    <row r="1513">
      <c r="C1513" s="79"/>
      <c r="D1513" s="79"/>
      <c r="E1513" s="79"/>
      <c r="F1513" s="79"/>
      <c r="G1513" s="79"/>
      <c r="H1513" s="79"/>
    </row>
    <row r="1514">
      <c r="C1514" s="79"/>
      <c r="D1514" s="79"/>
      <c r="E1514" s="79"/>
      <c r="F1514" s="79"/>
      <c r="G1514" s="79"/>
      <c r="H1514" s="79"/>
    </row>
    <row r="1515">
      <c r="C1515" s="79"/>
      <c r="D1515" s="79"/>
      <c r="E1515" s="79"/>
      <c r="F1515" s="79"/>
      <c r="G1515" s="79"/>
      <c r="H1515" s="79"/>
    </row>
    <row r="1516">
      <c r="C1516" s="79"/>
      <c r="D1516" s="79"/>
      <c r="E1516" s="79"/>
      <c r="F1516" s="79"/>
      <c r="G1516" s="79"/>
      <c r="H1516" s="79"/>
    </row>
    <row r="1517">
      <c r="C1517" s="79"/>
      <c r="D1517" s="79"/>
      <c r="E1517" s="79"/>
      <c r="F1517" s="79"/>
      <c r="G1517" s="79"/>
      <c r="H1517" s="79"/>
    </row>
    <row r="1518">
      <c r="C1518" s="79"/>
      <c r="D1518" s="79"/>
      <c r="E1518" s="79"/>
      <c r="F1518" s="79"/>
      <c r="G1518" s="79"/>
      <c r="H1518" s="79"/>
    </row>
    <row r="1519">
      <c r="C1519" s="79"/>
      <c r="D1519" s="79"/>
      <c r="E1519" s="79"/>
      <c r="F1519" s="79"/>
      <c r="G1519" s="79"/>
      <c r="H1519" s="79"/>
    </row>
    <row r="1520">
      <c r="C1520" s="79"/>
      <c r="D1520" s="79"/>
      <c r="E1520" s="79"/>
      <c r="F1520" s="79"/>
      <c r="G1520" s="79"/>
      <c r="H1520" s="79"/>
    </row>
    <row r="1521">
      <c r="C1521" s="79"/>
      <c r="D1521" s="79"/>
      <c r="E1521" s="79"/>
      <c r="F1521" s="79"/>
      <c r="G1521" s="79"/>
      <c r="H1521" s="79"/>
    </row>
    <row r="1522">
      <c r="C1522" s="79"/>
      <c r="D1522" s="79"/>
      <c r="E1522" s="79"/>
      <c r="F1522" s="79"/>
      <c r="G1522" s="79"/>
      <c r="H1522" s="79"/>
    </row>
    <row r="1523">
      <c r="C1523" s="79"/>
      <c r="D1523" s="79"/>
      <c r="E1523" s="79"/>
      <c r="F1523" s="79"/>
      <c r="G1523" s="79"/>
      <c r="H1523" s="79"/>
    </row>
    <row r="1524">
      <c r="C1524" s="79"/>
      <c r="D1524" s="79"/>
      <c r="E1524" s="79"/>
      <c r="F1524" s="79"/>
      <c r="G1524" s="79"/>
      <c r="H1524" s="79"/>
    </row>
    <row r="1525">
      <c r="C1525" s="79"/>
      <c r="D1525" s="79"/>
      <c r="E1525" s="79"/>
      <c r="F1525" s="79"/>
      <c r="G1525" s="79"/>
      <c r="H1525" s="79"/>
    </row>
    <row r="1526">
      <c r="C1526" s="79"/>
      <c r="D1526" s="79"/>
      <c r="E1526" s="79"/>
      <c r="F1526" s="79"/>
      <c r="G1526" s="79"/>
      <c r="H1526" s="79"/>
    </row>
    <row r="1527">
      <c r="C1527" s="79"/>
      <c r="D1527" s="79"/>
      <c r="E1527" s="79"/>
      <c r="F1527" s="79"/>
      <c r="G1527" s="79"/>
      <c r="H1527" s="79"/>
    </row>
    <row r="1528">
      <c r="C1528" s="79"/>
      <c r="D1528" s="79"/>
      <c r="E1528" s="79"/>
      <c r="F1528" s="79"/>
      <c r="G1528" s="79"/>
      <c r="H1528" s="79"/>
    </row>
    <row r="1529">
      <c r="C1529" s="79"/>
      <c r="D1529" s="79"/>
      <c r="E1529" s="79"/>
      <c r="F1529" s="79"/>
      <c r="G1529" s="79"/>
      <c r="H1529" s="79"/>
    </row>
    <row r="1530">
      <c r="C1530" s="79"/>
      <c r="D1530" s="79"/>
      <c r="E1530" s="79"/>
      <c r="F1530" s="79"/>
      <c r="G1530" s="79"/>
      <c r="H1530" s="79"/>
    </row>
    <row r="1531">
      <c r="C1531" s="79"/>
      <c r="D1531" s="79"/>
      <c r="E1531" s="79"/>
      <c r="F1531" s="79"/>
      <c r="G1531" s="79"/>
      <c r="H1531" s="79"/>
    </row>
    <row r="1532">
      <c r="C1532" s="79"/>
      <c r="D1532" s="79"/>
      <c r="E1532" s="79"/>
      <c r="F1532" s="79"/>
      <c r="G1532" s="79"/>
      <c r="H1532" s="79"/>
    </row>
    <row r="1533">
      <c r="C1533" s="79"/>
      <c r="D1533" s="79"/>
      <c r="E1533" s="79"/>
      <c r="F1533" s="79"/>
      <c r="G1533" s="79"/>
      <c r="H1533" s="79"/>
    </row>
    <row r="1534">
      <c r="C1534" s="79"/>
      <c r="D1534" s="79"/>
      <c r="E1534" s="79"/>
      <c r="F1534" s="79"/>
      <c r="G1534" s="79"/>
      <c r="H1534" s="79"/>
    </row>
    <row r="1535">
      <c r="C1535" s="79"/>
      <c r="D1535" s="79"/>
      <c r="E1535" s="79"/>
      <c r="F1535" s="79"/>
      <c r="G1535" s="79"/>
      <c r="H1535" s="79"/>
    </row>
    <row r="1536">
      <c r="C1536" s="79"/>
      <c r="D1536" s="79"/>
      <c r="E1536" s="79"/>
      <c r="F1536" s="79"/>
      <c r="G1536" s="79"/>
      <c r="H1536" s="79"/>
    </row>
    <row r="1537">
      <c r="C1537" s="79"/>
      <c r="D1537" s="79"/>
      <c r="E1537" s="79"/>
      <c r="F1537" s="79"/>
      <c r="G1537" s="79"/>
      <c r="H1537" s="79"/>
    </row>
    <row r="1538">
      <c r="C1538" s="79"/>
      <c r="D1538" s="79"/>
      <c r="E1538" s="79"/>
      <c r="F1538" s="79"/>
      <c r="G1538" s="79"/>
      <c r="H1538" s="79"/>
    </row>
    <row r="1539">
      <c r="C1539" s="79"/>
      <c r="D1539" s="79"/>
      <c r="E1539" s="79"/>
      <c r="F1539" s="79"/>
      <c r="G1539" s="79"/>
      <c r="H1539" s="79"/>
    </row>
    <row r="1540">
      <c r="C1540" s="79"/>
      <c r="D1540" s="79"/>
      <c r="E1540" s="79"/>
      <c r="F1540" s="79"/>
      <c r="G1540" s="79"/>
      <c r="H1540" s="79"/>
    </row>
    <row r="1541">
      <c r="C1541" s="79"/>
      <c r="D1541" s="79"/>
      <c r="E1541" s="79"/>
      <c r="F1541" s="79"/>
      <c r="G1541" s="79"/>
      <c r="H1541" s="79"/>
    </row>
    <row r="1542">
      <c r="C1542" s="79"/>
      <c r="D1542" s="79"/>
      <c r="E1542" s="79"/>
      <c r="F1542" s="79"/>
      <c r="G1542" s="79"/>
      <c r="H1542" s="79"/>
    </row>
    <row r="1543">
      <c r="C1543" s="79"/>
      <c r="D1543" s="79"/>
      <c r="E1543" s="79"/>
      <c r="F1543" s="79"/>
      <c r="G1543" s="79"/>
      <c r="H1543" s="79"/>
    </row>
    <row r="1544">
      <c r="C1544" s="79"/>
      <c r="D1544" s="79"/>
      <c r="E1544" s="79"/>
      <c r="F1544" s="79"/>
      <c r="G1544" s="79"/>
      <c r="H1544" s="79"/>
    </row>
    <row r="1545">
      <c r="C1545" s="79"/>
      <c r="D1545" s="79"/>
      <c r="E1545" s="79"/>
      <c r="F1545" s="79"/>
      <c r="G1545" s="79"/>
      <c r="H1545" s="79"/>
    </row>
    <row r="1546">
      <c r="C1546" s="79"/>
      <c r="D1546" s="79"/>
      <c r="E1546" s="79"/>
      <c r="F1546" s="79"/>
      <c r="G1546" s="79"/>
      <c r="H1546" s="79"/>
    </row>
    <row r="1547">
      <c r="C1547" s="79"/>
      <c r="D1547" s="79"/>
      <c r="E1547" s="79"/>
      <c r="F1547" s="79"/>
      <c r="G1547" s="79"/>
      <c r="H1547" s="79"/>
    </row>
    <row r="1548">
      <c r="C1548" s="79"/>
      <c r="D1548" s="79"/>
      <c r="E1548" s="79"/>
      <c r="F1548" s="79"/>
      <c r="G1548" s="79"/>
      <c r="H1548" s="79"/>
    </row>
    <row r="1549">
      <c r="C1549" s="79"/>
      <c r="D1549" s="79"/>
      <c r="E1549" s="79"/>
      <c r="F1549" s="79"/>
      <c r="G1549" s="79"/>
      <c r="H1549" s="79"/>
    </row>
    <row r="1550">
      <c r="C1550" s="79"/>
      <c r="D1550" s="79"/>
      <c r="E1550" s="79"/>
      <c r="F1550" s="79"/>
      <c r="G1550" s="79"/>
      <c r="H1550" s="79"/>
    </row>
    <row r="1551">
      <c r="C1551" s="79"/>
      <c r="D1551" s="79"/>
      <c r="E1551" s="79"/>
      <c r="F1551" s="79"/>
      <c r="G1551" s="79"/>
      <c r="H1551" s="79"/>
    </row>
    <row r="1552">
      <c r="C1552" s="79"/>
      <c r="D1552" s="79"/>
      <c r="E1552" s="79"/>
      <c r="F1552" s="79"/>
      <c r="G1552" s="79"/>
      <c r="H1552" s="79"/>
    </row>
    <row r="1553">
      <c r="C1553" s="79"/>
      <c r="D1553" s="79"/>
      <c r="E1553" s="79"/>
      <c r="F1553" s="79"/>
      <c r="G1553" s="79"/>
      <c r="H1553" s="79"/>
    </row>
    <row r="1554">
      <c r="C1554" s="79"/>
      <c r="D1554" s="79"/>
      <c r="E1554" s="79"/>
      <c r="F1554" s="79"/>
      <c r="G1554" s="79"/>
      <c r="H1554" s="79"/>
    </row>
    <row r="1555">
      <c r="C1555" s="79"/>
      <c r="D1555" s="79"/>
      <c r="E1555" s="79"/>
      <c r="F1555" s="79"/>
      <c r="G1555" s="79"/>
      <c r="H1555" s="79"/>
    </row>
    <row r="1556">
      <c r="C1556" s="79"/>
      <c r="D1556" s="79"/>
      <c r="E1556" s="79"/>
      <c r="F1556" s="79"/>
      <c r="G1556" s="79"/>
      <c r="H1556" s="79"/>
    </row>
    <row r="1557">
      <c r="C1557" s="79"/>
      <c r="D1557" s="79"/>
      <c r="E1557" s="79"/>
      <c r="F1557" s="79"/>
      <c r="G1557" s="79"/>
      <c r="H1557" s="79"/>
    </row>
    <row r="1558">
      <c r="C1558" s="79"/>
      <c r="D1558" s="79"/>
      <c r="E1558" s="79"/>
      <c r="F1558" s="79"/>
      <c r="G1558" s="79"/>
      <c r="H1558" s="79"/>
    </row>
    <row r="1559">
      <c r="C1559" s="79"/>
      <c r="D1559" s="79"/>
      <c r="E1559" s="79"/>
      <c r="F1559" s="79"/>
      <c r="G1559" s="79"/>
      <c r="H1559" s="79"/>
    </row>
    <row r="1560">
      <c r="C1560" s="79"/>
      <c r="D1560" s="79"/>
      <c r="E1560" s="79"/>
      <c r="F1560" s="79"/>
      <c r="G1560" s="79"/>
      <c r="H1560" s="79"/>
    </row>
    <row r="1561">
      <c r="C1561" s="79"/>
      <c r="D1561" s="79"/>
      <c r="E1561" s="79"/>
      <c r="F1561" s="79"/>
      <c r="G1561" s="79"/>
      <c r="H1561" s="79"/>
    </row>
    <row r="1562">
      <c r="C1562" s="79"/>
      <c r="D1562" s="79"/>
      <c r="E1562" s="79"/>
      <c r="F1562" s="79"/>
      <c r="G1562" s="79"/>
      <c r="H1562" s="79"/>
    </row>
    <row r="1563">
      <c r="C1563" s="79"/>
      <c r="D1563" s="79"/>
      <c r="E1563" s="79"/>
      <c r="F1563" s="79"/>
      <c r="G1563" s="79"/>
      <c r="H1563" s="79"/>
    </row>
    <row r="1564">
      <c r="C1564" s="79"/>
      <c r="D1564" s="79"/>
      <c r="E1564" s="79"/>
      <c r="F1564" s="79"/>
      <c r="G1564" s="79"/>
      <c r="H1564" s="79"/>
    </row>
    <row r="1565">
      <c r="C1565" s="79"/>
      <c r="D1565" s="79"/>
      <c r="E1565" s="79"/>
      <c r="F1565" s="79"/>
      <c r="G1565" s="79"/>
      <c r="H1565" s="79"/>
    </row>
    <row r="1566">
      <c r="C1566" s="79"/>
      <c r="D1566" s="79"/>
      <c r="E1566" s="79"/>
      <c r="F1566" s="79"/>
      <c r="G1566" s="79"/>
      <c r="H1566" s="79"/>
    </row>
    <row r="1567">
      <c r="C1567" s="79"/>
      <c r="D1567" s="79"/>
      <c r="E1567" s="79"/>
      <c r="F1567" s="79"/>
      <c r="G1567" s="79"/>
      <c r="H1567" s="79"/>
    </row>
    <row r="1568">
      <c r="C1568" s="79"/>
      <c r="D1568" s="79"/>
      <c r="E1568" s="79"/>
      <c r="F1568" s="79"/>
      <c r="G1568" s="79"/>
      <c r="H1568" s="79"/>
    </row>
    <row r="1569">
      <c r="C1569" s="79"/>
      <c r="D1569" s="79"/>
      <c r="E1569" s="79"/>
      <c r="F1569" s="79"/>
      <c r="G1569" s="79"/>
      <c r="H1569" s="79"/>
    </row>
    <row r="1570">
      <c r="C1570" s="79"/>
      <c r="D1570" s="79"/>
      <c r="E1570" s="79"/>
      <c r="F1570" s="79"/>
      <c r="G1570" s="79"/>
      <c r="H1570" s="79"/>
    </row>
    <row r="1571">
      <c r="C1571" s="79"/>
      <c r="D1571" s="79"/>
      <c r="E1571" s="79"/>
      <c r="F1571" s="79"/>
      <c r="G1571" s="79"/>
      <c r="H1571" s="79"/>
    </row>
    <row r="1572">
      <c r="C1572" s="79"/>
      <c r="D1572" s="79"/>
      <c r="E1572" s="79"/>
      <c r="F1572" s="79"/>
      <c r="G1572" s="79"/>
      <c r="H1572" s="79"/>
    </row>
    <row r="1573">
      <c r="C1573" s="79"/>
      <c r="D1573" s="79"/>
      <c r="E1573" s="79"/>
      <c r="F1573" s="79"/>
      <c r="G1573" s="79"/>
      <c r="H1573" s="79"/>
    </row>
    <row r="1574">
      <c r="C1574" s="79"/>
      <c r="D1574" s="79"/>
      <c r="E1574" s="79"/>
      <c r="F1574" s="79"/>
      <c r="G1574" s="79"/>
      <c r="H1574" s="79"/>
    </row>
    <row r="1575">
      <c r="C1575" s="79"/>
      <c r="D1575" s="79"/>
      <c r="E1575" s="79"/>
      <c r="F1575" s="79"/>
      <c r="G1575" s="79"/>
      <c r="H1575" s="79"/>
    </row>
    <row r="1576">
      <c r="C1576" s="79"/>
      <c r="D1576" s="79"/>
      <c r="E1576" s="79"/>
      <c r="F1576" s="79"/>
      <c r="G1576" s="79"/>
      <c r="H1576" s="79"/>
    </row>
    <row r="1577">
      <c r="C1577" s="79"/>
      <c r="D1577" s="79"/>
      <c r="E1577" s="79"/>
      <c r="F1577" s="79"/>
      <c r="G1577" s="79"/>
      <c r="H1577" s="79"/>
    </row>
    <row r="1578">
      <c r="C1578" s="79"/>
      <c r="D1578" s="79"/>
      <c r="E1578" s="79"/>
      <c r="F1578" s="79"/>
      <c r="G1578" s="79"/>
      <c r="H1578" s="79"/>
    </row>
    <row r="1579">
      <c r="C1579" s="79"/>
      <c r="D1579" s="79"/>
      <c r="E1579" s="79"/>
      <c r="F1579" s="79"/>
      <c r="G1579" s="79"/>
      <c r="H1579" s="79"/>
    </row>
    <row r="1580">
      <c r="C1580" s="79"/>
      <c r="D1580" s="79"/>
      <c r="E1580" s="79"/>
      <c r="F1580" s="79"/>
      <c r="G1580" s="79"/>
      <c r="H1580" s="79"/>
    </row>
    <row r="1581">
      <c r="C1581" s="79"/>
      <c r="D1581" s="79"/>
      <c r="E1581" s="79"/>
      <c r="F1581" s="79"/>
      <c r="G1581" s="79"/>
      <c r="H1581" s="79"/>
    </row>
    <row r="1582">
      <c r="C1582" s="79"/>
      <c r="D1582" s="79"/>
      <c r="E1582" s="79"/>
      <c r="F1582" s="79"/>
      <c r="G1582" s="79"/>
      <c r="H1582" s="79"/>
    </row>
    <row r="1583">
      <c r="C1583" s="79"/>
      <c r="D1583" s="79"/>
      <c r="E1583" s="79"/>
      <c r="F1583" s="79"/>
      <c r="G1583" s="79"/>
      <c r="H1583" s="79"/>
    </row>
    <row r="1584">
      <c r="C1584" s="79"/>
      <c r="D1584" s="79"/>
      <c r="E1584" s="79"/>
      <c r="F1584" s="79"/>
      <c r="G1584" s="79"/>
      <c r="H1584" s="79"/>
    </row>
    <row r="1585">
      <c r="C1585" s="79"/>
      <c r="D1585" s="79"/>
      <c r="E1585" s="79"/>
      <c r="F1585" s="79"/>
      <c r="G1585" s="79"/>
      <c r="H1585" s="79"/>
    </row>
    <row r="1586">
      <c r="C1586" s="79"/>
      <c r="D1586" s="79"/>
      <c r="E1586" s="79"/>
      <c r="F1586" s="79"/>
      <c r="G1586" s="79"/>
      <c r="H1586" s="79"/>
    </row>
    <row r="1587">
      <c r="C1587" s="79"/>
      <c r="D1587" s="79"/>
      <c r="E1587" s="79"/>
      <c r="F1587" s="79"/>
      <c r="G1587" s="79"/>
      <c r="H1587" s="79"/>
    </row>
    <row r="1588">
      <c r="C1588" s="79"/>
      <c r="D1588" s="79"/>
      <c r="E1588" s="79"/>
      <c r="F1588" s="79"/>
      <c r="G1588" s="79"/>
      <c r="H1588" s="79"/>
    </row>
    <row r="1589">
      <c r="C1589" s="79"/>
      <c r="D1589" s="79"/>
      <c r="E1589" s="79"/>
      <c r="F1589" s="79"/>
      <c r="G1589" s="79"/>
      <c r="H1589" s="79"/>
    </row>
    <row r="1590">
      <c r="C1590" s="79"/>
      <c r="D1590" s="79"/>
      <c r="E1590" s="79"/>
      <c r="F1590" s="79"/>
      <c r="G1590" s="79"/>
      <c r="H1590" s="79"/>
    </row>
    <row r="1591">
      <c r="C1591" s="79"/>
      <c r="D1591" s="79"/>
      <c r="E1591" s="79"/>
      <c r="F1591" s="79"/>
      <c r="G1591" s="79"/>
      <c r="H1591" s="79"/>
    </row>
    <row r="1592">
      <c r="C1592" s="79"/>
      <c r="D1592" s="79"/>
      <c r="E1592" s="79"/>
      <c r="F1592" s="79"/>
      <c r="G1592" s="79"/>
      <c r="H1592" s="79"/>
    </row>
    <row r="1593">
      <c r="C1593" s="79"/>
      <c r="D1593" s="79"/>
      <c r="E1593" s="79"/>
      <c r="F1593" s="79"/>
      <c r="G1593" s="79"/>
      <c r="H1593" s="79"/>
    </row>
    <row r="1594">
      <c r="C1594" s="79"/>
      <c r="D1594" s="79"/>
      <c r="E1594" s="79"/>
      <c r="F1594" s="79"/>
      <c r="G1594" s="79"/>
      <c r="H1594" s="79"/>
    </row>
    <row r="1595">
      <c r="C1595" s="79"/>
      <c r="D1595" s="79"/>
      <c r="E1595" s="79"/>
      <c r="F1595" s="79"/>
      <c r="G1595" s="79"/>
      <c r="H1595" s="79"/>
    </row>
    <row r="1596">
      <c r="C1596" s="79"/>
      <c r="D1596" s="79"/>
      <c r="E1596" s="79"/>
      <c r="F1596" s="79"/>
      <c r="G1596" s="79"/>
      <c r="H1596" s="79"/>
    </row>
    <row r="1597">
      <c r="C1597" s="79"/>
      <c r="D1597" s="79"/>
      <c r="E1597" s="79"/>
      <c r="F1597" s="79"/>
      <c r="G1597" s="79"/>
      <c r="H1597" s="79"/>
    </row>
    <row r="1598">
      <c r="C1598" s="79"/>
      <c r="D1598" s="79"/>
      <c r="E1598" s="79"/>
      <c r="F1598" s="79"/>
      <c r="G1598" s="79"/>
      <c r="H1598" s="79"/>
    </row>
    <row r="1599">
      <c r="C1599" s="79"/>
      <c r="D1599" s="79"/>
      <c r="E1599" s="79"/>
      <c r="F1599" s="79"/>
      <c r="G1599" s="79"/>
      <c r="H1599" s="79"/>
    </row>
    <row r="1600">
      <c r="C1600" s="79"/>
      <c r="D1600" s="79"/>
      <c r="E1600" s="79"/>
      <c r="F1600" s="79"/>
      <c r="G1600" s="79"/>
      <c r="H1600" s="79"/>
    </row>
    <row r="1601">
      <c r="C1601" s="79"/>
      <c r="D1601" s="79"/>
      <c r="E1601" s="79"/>
      <c r="F1601" s="79"/>
      <c r="G1601" s="79"/>
      <c r="H1601" s="79"/>
    </row>
    <row r="1602">
      <c r="C1602" s="79"/>
      <c r="D1602" s="79"/>
      <c r="E1602" s="79"/>
      <c r="F1602" s="79"/>
      <c r="G1602" s="79"/>
      <c r="H1602" s="79"/>
    </row>
    <row r="1603">
      <c r="C1603" s="79"/>
      <c r="D1603" s="79"/>
      <c r="E1603" s="79"/>
      <c r="F1603" s="79"/>
      <c r="G1603" s="79"/>
      <c r="H1603" s="79"/>
    </row>
    <row r="1604">
      <c r="C1604" s="79"/>
      <c r="D1604" s="79"/>
      <c r="E1604" s="79"/>
      <c r="F1604" s="79"/>
      <c r="G1604" s="79"/>
      <c r="H1604" s="79"/>
    </row>
    <row r="1605">
      <c r="C1605" s="79"/>
      <c r="D1605" s="79"/>
      <c r="E1605" s="79"/>
      <c r="F1605" s="79"/>
      <c r="G1605" s="79"/>
      <c r="H1605" s="79"/>
    </row>
    <row r="1606">
      <c r="C1606" s="79"/>
      <c r="D1606" s="79"/>
      <c r="E1606" s="79"/>
      <c r="F1606" s="79"/>
      <c r="G1606" s="79"/>
      <c r="H1606" s="79"/>
    </row>
    <row r="1607">
      <c r="C1607" s="79"/>
      <c r="D1607" s="79"/>
      <c r="E1607" s="79"/>
      <c r="F1607" s="79"/>
      <c r="G1607" s="79"/>
      <c r="H1607" s="79"/>
    </row>
    <row r="1608">
      <c r="C1608" s="79"/>
      <c r="D1608" s="79"/>
      <c r="E1608" s="79"/>
      <c r="F1608" s="79"/>
      <c r="G1608" s="79"/>
      <c r="H1608" s="79"/>
    </row>
    <row r="1609">
      <c r="C1609" s="79"/>
      <c r="D1609" s="79"/>
      <c r="E1609" s="79"/>
      <c r="F1609" s="79"/>
      <c r="G1609" s="79"/>
      <c r="H1609" s="79"/>
    </row>
    <row r="1610">
      <c r="C1610" s="79"/>
      <c r="D1610" s="79"/>
      <c r="E1610" s="79"/>
      <c r="F1610" s="79"/>
      <c r="G1610" s="79"/>
      <c r="H1610" s="79"/>
    </row>
    <row r="1611">
      <c r="C1611" s="79"/>
      <c r="D1611" s="79"/>
      <c r="E1611" s="79"/>
      <c r="F1611" s="79"/>
      <c r="G1611" s="79"/>
      <c r="H1611" s="79"/>
    </row>
    <row r="1612">
      <c r="C1612" s="79"/>
      <c r="D1612" s="79"/>
      <c r="E1612" s="79"/>
      <c r="F1612" s="79"/>
      <c r="G1612" s="79"/>
      <c r="H1612" s="79"/>
    </row>
    <row r="1613">
      <c r="C1613" s="79"/>
      <c r="D1613" s="79"/>
      <c r="E1613" s="79"/>
      <c r="F1613" s="79"/>
      <c r="G1613" s="79"/>
      <c r="H1613" s="79"/>
    </row>
    <row r="1614">
      <c r="C1614" s="79"/>
      <c r="D1614" s="79"/>
      <c r="E1614" s="79"/>
      <c r="F1614" s="79"/>
      <c r="G1614" s="79"/>
      <c r="H1614" s="79"/>
    </row>
    <row r="1615">
      <c r="C1615" s="79"/>
      <c r="D1615" s="79"/>
      <c r="E1615" s="79"/>
      <c r="F1615" s="79"/>
      <c r="G1615" s="79"/>
      <c r="H1615" s="79"/>
    </row>
    <row r="1616">
      <c r="C1616" s="79"/>
      <c r="D1616" s="79"/>
      <c r="E1616" s="79"/>
      <c r="F1616" s="79"/>
      <c r="G1616" s="79"/>
      <c r="H1616" s="79"/>
    </row>
    <row r="1617">
      <c r="C1617" s="79"/>
      <c r="D1617" s="79"/>
      <c r="E1617" s="79"/>
      <c r="F1617" s="79"/>
      <c r="G1617" s="79"/>
      <c r="H1617" s="79"/>
    </row>
    <row r="1618">
      <c r="C1618" s="79"/>
      <c r="D1618" s="79"/>
      <c r="E1618" s="79"/>
      <c r="F1618" s="79"/>
      <c r="G1618" s="79"/>
      <c r="H1618" s="79"/>
    </row>
    <row r="1619">
      <c r="C1619" s="79"/>
      <c r="D1619" s="79"/>
      <c r="E1619" s="79"/>
      <c r="F1619" s="79"/>
      <c r="G1619" s="79"/>
      <c r="H1619" s="79"/>
    </row>
    <row r="1620">
      <c r="C1620" s="79"/>
      <c r="D1620" s="79"/>
      <c r="E1620" s="79"/>
      <c r="F1620" s="79"/>
      <c r="G1620" s="79"/>
      <c r="H1620" s="79"/>
    </row>
    <row r="1621">
      <c r="C1621" s="79"/>
      <c r="D1621" s="79"/>
      <c r="E1621" s="79"/>
      <c r="F1621" s="79"/>
      <c r="G1621" s="79"/>
      <c r="H1621" s="79"/>
    </row>
    <row r="1622">
      <c r="C1622" s="79"/>
      <c r="D1622" s="79"/>
      <c r="E1622" s="79"/>
      <c r="F1622" s="79"/>
      <c r="G1622" s="79"/>
      <c r="H1622" s="79"/>
    </row>
    <row r="1623">
      <c r="C1623" s="79"/>
      <c r="D1623" s="79"/>
      <c r="E1623" s="79"/>
      <c r="F1623" s="79"/>
      <c r="G1623" s="79"/>
      <c r="H1623" s="79"/>
    </row>
    <row r="1624">
      <c r="C1624" s="79"/>
      <c r="D1624" s="79"/>
      <c r="E1624" s="79"/>
      <c r="F1624" s="79"/>
      <c r="G1624" s="79"/>
      <c r="H1624" s="79"/>
    </row>
    <row r="1625">
      <c r="C1625" s="79"/>
      <c r="D1625" s="79"/>
      <c r="E1625" s="79"/>
      <c r="F1625" s="79"/>
      <c r="G1625" s="79"/>
      <c r="H1625" s="79"/>
    </row>
    <row r="1626">
      <c r="C1626" s="79"/>
      <c r="D1626" s="79"/>
      <c r="E1626" s="79"/>
      <c r="F1626" s="79"/>
      <c r="G1626" s="79"/>
      <c r="H1626" s="79"/>
    </row>
    <row r="1627">
      <c r="C1627" s="79"/>
      <c r="D1627" s="79"/>
      <c r="E1627" s="79"/>
      <c r="F1627" s="79"/>
      <c r="G1627" s="79"/>
      <c r="H1627" s="79"/>
    </row>
    <row r="1628">
      <c r="C1628" s="79"/>
      <c r="D1628" s="79"/>
      <c r="E1628" s="79"/>
      <c r="F1628" s="79"/>
      <c r="G1628" s="79"/>
      <c r="H1628" s="79"/>
    </row>
    <row r="1629">
      <c r="C1629" s="79"/>
      <c r="D1629" s="79"/>
      <c r="E1629" s="79"/>
      <c r="F1629" s="79"/>
      <c r="G1629" s="79"/>
      <c r="H1629" s="79"/>
    </row>
    <row r="1630">
      <c r="C1630" s="79"/>
      <c r="D1630" s="79"/>
      <c r="E1630" s="79"/>
      <c r="F1630" s="79"/>
      <c r="G1630" s="79"/>
      <c r="H1630" s="79"/>
    </row>
    <row r="1631">
      <c r="C1631" s="79"/>
      <c r="D1631" s="79"/>
      <c r="E1631" s="79"/>
      <c r="F1631" s="79"/>
      <c r="G1631" s="79"/>
      <c r="H1631" s="79"/>
    </row>
    <row r="1632">
      <c r="C1632" s="79"/>
      <c r="D1632" s="79"/>
      <c r="E1632" s="79"/>
      <c r="F1632" s="79"/>
      <c r="G1632" s="79"/>
      <c r="H1632" s="79"/>
    </row>
    <row r="1633">
      <c r="C1633" s="79"/>
      <c r="D1633" s="79"/>
      <c r="E1633" s="79"/>
      <c r="F1633" s="79"/>
      <c r="G1633" s="79"/>
      <c r="H1633" s="79"/>
    </row>
    <row r="1634">
      <c r="C1634" s="79"/>
      <c r="D1634" s="79"/>
      <c r="E1634" s="79"/>
      <c r="F1634" s="79"/>
      <c r="G1634" s="79"/>
      <c r="H1634" s="79"/>
    </row>
    <row r="1635">
      <c r="C1635" s="79"/>
      <c r="D1635" s="79"/>
      <c r="E1635" s="79"/>
      <c r="F1635" s="79"/>
      <c r="G1635" s="79"/>
      <c r="H1635" s="79"/>
    </row>
    <row r="1636">
      <c r="C1636" s="79"/>
      <c r="D1636" s="79"/>
      <c r="E1636" s="79"/>
      <c r="F1636" s="79"/>
      <c r="G1636" s="79"/>
      <c r="H1636" s="79"/>
    </row>
    <row r="1637">
      <c r="C1637" s="79"/>
      <c r="D1637" s="79"/>
      <c r="E1637" s="79"/>
      <c r="F1637" s="79"/>
      <c r="G1637" s="79"/>
      <c r="H1637" s="79"/>
    </row>
    <row r="1638">
      <c r="C1638" s="79"/>
      <c r="D1638" s="79"/>
      <c r="E1638" s="79"/>
      <c r="F1638" s="79"/>
      <c r="G1638" s="79"/>
      <c r="H1638" s="79"/>
    </row>
    <row r="1639">
      <c r="C1639" s="79"/>
      <c r="D1639" s="79"/>
      <c r="E1639" s="79"/>
      <c r="F1639" s="79"/>
      <c r="G1639" s="79"/>
      <c r="H1639" s="79"/>
    </row>
    <row r="1640">
      <c r="C1640" s="79"/>
      <c r="D1640" s="79"/>
      <c r="E1640" s="79"/>
      <c r="F1640" s="79"/>
      <c r="G1640" s="79"/>
      <c r="H1640" s="79"/>
    </row>
    <row r="1641">
      <c r="C1641" s="79"/>
      <c r="D1641" s="79"/>
      <c r="E1641" s="79"/>
      <c r="F1641" s="79"/>
      <c r="G1641" s="79"/>
      <c r="H1641" s="79"/>
    </row>
    <row r="1642">
      <c r="C1642" s="79"/>
      <c r="D1642" s="79"/>
      <c r="E1642" s="79"/>
      <c r="F1642" s="79"/>
      <c r="G1642" s="79"/>
      <c r="H1642" s="79"/>
    </row>
    <row r="1643">
      <c r="C1643" s="79"/>
      <c r="D1643" s="79"/>
      <c r="E1643" s="79"/>
      <c r="F1643" s="79"/>
      <c r="G1643" s="79"/>
      <c r="H1643" s="79"/>
    </row>
    <row r="1644">
      <c r="C1644" s="79"/>
      <c r="D1644" s="79"/>
      <c r="E1644" s="79"/>
      <c r="F1644" s="79"/>
      <c r="G1644" s="79"/>
      <c r="H1644" s="79"/>
    </row>
    <row r="1645">
      <c r="C1645" s="79"/>
      <c r="D1645" s="79"/>
      <c r="E1645" s="79"/>
      <c r="F1645" s="79"/>
      <c r="G1645" s="79"/>
      <c r="H1645" s="79"/>
    </row>
    <row r="1646">
      <c r="C1646" s="79"/>
      <c r="D1646" s="79"/>
      <c r="E1646" s="79"/>
      <c r="F1646" s="79"/>
      <c r="G1646" s="79"/>
      <c r="H1646" s="79"/>
    </row>
    <row r="1647">
      <c r="C1647" s="79"/>
      <c r="D1647" s="79"/>
      <c r="E1647" s="79"/>
      <c r="F1647" s="79"/>
      <c r="G1647" s="79"/>
      <c r="H1647" s="79"/>
    </row>
    <row r="1648">
      <c r="C1648" s="79"/>
      <c r="D1648" s="79"/>
      <c r="E1648" s="79"/>
      <c r="F1648" s="79"/>
      <c r="G1648" s="79"/>
      <c r="H1648" s="79"/>
    </row>
    <row r="1649">
      <c r="C1649" s="79"/>
      <c r="D1649" s="79"/>
      <c r="E1649" s="79"/>
      <c r="F1649" s="79"/>
      <c r="G1649" s="79"/>
      <c r="H1649" s="79"/>
    </row>
    <row r="1650">
      <c r="C1650" s="79"/>
      <c r="D1650" s="79"/>
      <c r="E1650" s="79"/>
      <c r="F1650" s="79"/>
      <c r="G1650" s="79"/>
      <c r="H1650" s="79"/>
    </row>
    <row r="1651">
      <c r="C1651" s="79"/>
      <c r="D1651" s="79"/>
      <c r="E1651" s="79"/>
      <c r="F1651" s="79"/>
      <c r="G1651" s="79"/>
      <c r="H1651" s="79"/>
    </row>
    <row r="1652">
      <c r="C1652" s="79"/>
      <c r="D1652" s="79"/>
      <c r="E1652" s="79"/>
      <c r="F1652" s="79"/>
      <c r="G1652" s="79"/>
      <c r="H1652" s="79"/>
    </row>
    <row r="1653">
      <c r="C1653" s="79"/>
      <c r="D1653" s="79"/>
      <c r="E1653" s="79"/>
      <c r="F1653" s="79"/>
      <c r="G1653" s="79"/>
      <c r="H1653" s="79"/>
    </row>
    <row r="1654">
      <c r="C1654" s="79"/>
      <c r="D1654" s="79"/>
      <c r="E1654" s="79"/>
      <c r="F1654" s="79"/>
      <c r="G1654" s="79"/>
      <c r="H1654" s="79"/>
    </row>
    <row r="1655">
      <c r="C1655" s="79"/>
      <c r="D1655" s="79"/>
      <c r="E1655" s="79"/>
      <c r="F1655" s="79"/>
      <c r="G1655" s="79"/>
      <c r="H1655" s="79"/>
    </row>
    <row r="1656">
      <c r="C1656" s="79"/>
      <c r="D1656" s="79"/>
      <c r="E1656" s="79"/>
      <c r="F1656" s="79"/>
      <c r="G1656" s="79"/>
      <c r="H1656" s="79"/>
    </row>
    <row r="1657">
      <c r="C1657" s="79"/>
      <c r="D1657" s="79"/>
      <c r="E1657" s="79"/>
      <c r="F1657" s="79"/>
      <c r="G1657" s="79"/>
      <c r="H1657" s="79"/>
    </row>
    <row r="1658">
      <c r="C1658" s="79"/>
      <c r="D1658" s="79"/>
      <c r="E1658" s="79"/>
      <c r="F1658" s="79"/>
      <c r="G1658" s="79"/>
      <c r="H1658" s="79"/>
    </row>
    <row r="1659">
      <c r="C1659" s="79"/>
      <c r="D1659" s="79"/>
      <c r="E1659" s="79"/>
      <c r="F1659" s="79"/>
      <c r="G1659" s="79"/>
      <c r="H1659" s="79"/>
    </row>
    <row r="1660">
      <c r="C1660" s="79"/>
      <c r="D1660" s="79"/>
      <c r="E1660" s="79"/>
      <c r="F1660" s="79"/>
      <c r="G1660" s="79"/>
      <c r="H1660" s="79"/>
    </row>
    <row r="1661">
      <c r="C1661" s="79"/>
      <c r="D1661" s="79"/>
      <c r="E1661" s="79"/>
      <c r="F1661" s="79"/>
      <c r="G1661" s="79"/>
      <c r="H1661" s="79"/>
    </row>
    <row r="1662">
      <c r="C1662" s="79"/>
      <c r="D1662" s="79"/>
      <c r="E1662" s="79"/>
      <c r="F1662" s="79"/>
      <c r="G1662" s="79"/>
      <c r="H1662" s="79"/>
    </row>
    <row r="1663">
      <c r="C1663" s="79"/>
      <c r="D1663" s="79"/>
      <c r="E1663" s="79"/>
      <c r="F1663" s="79"/>
      <c r="G1663" s="79"/>
      <c r="H1663" s="79"/>
    </row>
    <row r="1664">
      <c r="C1664" s="79"/>
      <c r="D1664" s="79"/>
      <c r="E1664" s="79"/>
      <c r="F1664" s="79"/>
      <c r="G1664" s="79"/>
      <c r="H1664" s="79"/>
    </row>
    <row r="1665">
      <c r="C1665" s="79"/>
      <c r="D1665" s="79"/>
      <c r="E1665" s="79"/>
      <c r="F1665" s="79"/>
      <c r="G1665" s="79"/>
      <c r="H1665" s="79"/>
    </row>
    <row r="1666">
      <c r="C1666" s="79"/>
      <c r="D1666" s="79"/>
      <c r="E1666" s="79"/>
      <c r="F1666" s="79"/>
      <c r="G1666" s="79"/>
      <c r="H1666" s="79"/>
    </row>
    <row r="1667">
      <c r="C1667" s="79"/>
      <c r="D1667" s="79"/>
      <c r="E1667" s="79"/>
      <c r="F1667" s="79"/>
      <c r="G1667" s="79"/>
      <c r="H1667" s="79"/>
    </row>
    <row r="1668">
      <c r="C1668" s="79"/>
      <c r="D1668" s="79"/>
      <c r="E1668" s="79"/>
      <c r="F1668" s="79"/>
      <c r="G1668" s="79"/>
      <c r="H1668" s="79"/>
    </row>
    <row r="1669">
      <c r="C1669" s="79"/>
      <c r="D1669" s="79"/>
      <c r="E1669" s="79"/>
      <c r="F1669" s="79"/>
      <c r="G1669" s="79"/>
      <c r="H1669" s="79"/>
    </row>
    <row r="1670">
      <c r="C1670" s="79"/>
      <c r="D1670" s="79"/>
      <c r="E1670" s="79"/>
      <c r="F1670" s="79"/>
      <c r="G1670" s="79"/>
      <c r="H1670" s="79"/>
    </row>
    <row r="1671">
      <c r="C1671" s="79"/>
      <c r="D1671" s="79"/>
      <c r="E1671" s="79"/>
      <c r="F1671" s="79"/>
      <c r="G1671" s="79"/>
      <c r="H1671" s="79"/>
    </row>
    <row r="1672">
      <c r="C1672" s="79"/>
      <c r="D1672" s="79"/>
      <c r="E1672" s="79"/>
      <c r="F1672" s="79"/>
      <c r="G1672" s="79"/>
      <c r="H1672" s="79"/>
    </row>
    <row r="1673">
      <c r="C1673" s="79"/>
      <c r="D1673" s="79"/>
      <c r="E1673" s="79"/>
      <c r="F1673" s="79"/>
      <c r="G1673" s="79"/>
      <c r="H1673" s="79"/>
    </row>
    <row r="1674">
      <c r="C1674" s="79"/>
      <c r="D1674" s="79"/>
      <c r="E1674" s="79"/>
      <c r="F1674" s="79"/>
      <c r="G1674" s="79"/>
      <c r="H1674" s="79"/>
    </row>
    <row r="1675">
      <c r="C1675" s="79"/>
      <c r="D1675" s="79"/>
      <c r="E1675" s="79"/>
      <c r="F1675" s="79"/>
      <c r="G1675" s="79"/>
      <c r="H1675" s="79"/>
    </row>
    <row r="1676">
      <c r="C1676" s="79"/>
      <c r="D1676" s="79"/>
      <c r="E1676" s="79"/>
      <c r="F1676" s="79"/>
      <c r="G1676" s="79"/>
      <c r="H1676" s="79"/>
    </row>
    <row r="1677">
      <c r="C1677" s="79"/>
      <c r="D1677" s="79"/>
      <c r="E1677" s="79"/>
      <c r="F1677" s="79"/>
      <c r="G1677" s="79"/>
      <c r="H1677" s="79"/>
    </row>
    <row r="1678">
      <c r="C1678" s="79"/>
      <c r="D1678" s="79"/>
      <c r="E1678" s="79"/>
      <c r="F1678" s="79"/>
      <c r="G1678" s="79"/>
      <c r="H1678" s="79"/>
    </row>
    <row r="1679">
      <c r="C1679" s="79"/>
      <c r="D1679" s="79"/>
      <c r="E1679" s="79"/>
      <c r="F1679" s="79"/>
      <c r="G1679" s="79"/>
      <c r="H1679" s="79"/>
    </row>
    <row r="1680">
      <c r="C1680" s="79"/>
      <c r="D1680" s="79"/>
      <c r="E1680" s="79"/>
      <c r="F1680" s="79"/>
      <c r="G1680" s="79"/>
      <c r="H1680" s="79"/>
    </row>
    <row r="1681">
      <c r="C1681" s="79"/>
      <c r="D1681" s="79"/>
      <c r="E1681" s="79"/>
      <c r="F1681" s="79"/>
      <c r="G1681" s="79"/>
      <c r="H1681" s="79"/>
    </row>
    <row r="1682">
      <c r="C1682" s="79"/>
      <c r="D1682" s="79"/>
      <c r="E1682" s="79"/>
      <c r="F1682" s="79"/>
      <c r="G1682" s="79"/>
      <c r="H1682" s="79"/>
    </row>
    <row r="1683">
      <c r="C1683" s="79"/>
      <c r="D1683" s="79"/>
      <c r="E1683" s="79"/>
      <c r="F1683" s="79"/>
      <c r="G1683" s="79"/>
      <c r="H1683" s="79"/>
    </row>
    <row r="1684">
      <c r="C1684" s="79"/>
      <c r="D1684" s="79"/>
      <c r="E1684" s="79"/>
      <c r="F1684" s="79"/>
      <c r="G1684" s="79"/>
      <c r="H1684" s="79"/>
    </row>
    <row r="1685">
      <c r="C1685" s="79"/>
      <c r="D1685" s="79"/>
      <c r="E1685" s="79"/>
      <c r="F1685" s="79"/>
      <c r="G1685" s="79"/>
      <c r="H1685" s="79"/>
    </row>
    <row r="1686">
      <c r="C1686" s="79"/>
      <c r="D1686" s="79"/>
      <c r="E1686" s="79"/>
      <c r="F1686" s="79"/>
      <c r="G1686" s="79"/>
      <c r="H1686" s="79"/>
    </row>
    <row r="1687">
      <c r="C1687" s="79"/>
      <c r="D1687" s="79"/>
      <c r="E1687" s="79"/>
      <c r="F1687" s="79"/>
      <c r="G1687" s="79"/>
      <c r="H1687" s="79"/>
    </row>
    <row r="1688">
      <c r="C1688" s="79"/>
      <c r="D1688" s="79"/>
      <c r="E1688" s="79"/>
      <c r="F1688" s="79"/>
      <c r="G1688" s="79"/>
      <c r="H1688" s="79"/>
    </row>
    <row r="1689">
      <c r="C1689" s="79"/>
      <c r="D1689" s="79"/>
      <c r="E1689" s="79"/>
      <c r="F1689" s="79"/>
      <c r="G1689" s="79"/>
      <c r="H1689" s="79"/>
    </row>
    <row r="1690">
      <c r="C1690" s="79"/>
      <c r="D1690" s="79"/>
      <c r="E1690" s="79"/>
      <c r="F1690" s="79"/>
      <c r="G1690" s="79"/>
      <c r="H1690" s="79"/>
    </row>
    <row r="1691">
      <c r="C1691" s="79"/>
      <c r="D1691" s="79"/>
      <c r="E1691" s="79"/>
      <c r="F1691" s="79"/>
      <c r="G1691" s="79"/>
      <c r="H1691" s="79"/>
    </row>
    <row r="1692">
      <c r="C1692" s="79"/>
      <c r="D1692" s="79"/>
      <c r="E1692" s="79"/>
      <c r="F1692" s="79"/>
      <c r="G1692" s="79"/>
      <c r="H1692" s="79"/>
    </row>
    <row r="1693">
      <c r="C1693" s="79"/>
      <c r="D1693" s="79"/>
      <c r="E1693" s="79"/>
      <c r="F1693" s="79"/>
      <c r="G1693" s="79"/>
      <c r="H1693" s="79"/>
    </row>
    <row r="1694">
      <c r="C1694" s="79"/>
      <c r="D1694" s="79"/>
      <c r="E1694" s="79"/>
      <c r="F1694" s="79"/>
      <c r="G1694" s="79"/>
      <c r="H1694" s="79"/>
    </row>
    <row r="1695">
      <c r="C1695" s="79"/>
      <c r="D1695" s="79"/>
      <c r="E1695" s="79"/>
      <c r="F1695" s="79"/>
      <c r="G1695" s="79"/>
      <c r="H1695" s="79"/>
    </row>
    <row r="1696">
      <c r="C1696" s="79"/>
      <c r="D1696" s="79"/>
      <c r="E1696" s="79"/>
      <c r="F1696" s="79"/>
      <c r="G1696" s="79"/>
      <c r="H1696" s="79"/>
    </row>
    <row r="1697">
      <c r="C1697" s="79"/>
      <c r="D1697" s="79"/>
      <c r="E1697" s="79"/>
      <c r="F1697" s="79"/>
      <c r="G1697" s="79"/>
      <c r="H1697" s="79"/>
    </row>
    <row r="1698">
      <c r="C1698" s="79"/>
      <c r="D1698" s="79"/>
      <c r="E1698" s="79"/>
      <c r="F1698" s="79"/>
      <c r="G1698" s="79"/>
      <c r="H1698" s="79"/>
    </row>
    <row r="1699">
      <c r="C1699" s="79"/>
      <c r="D1699" s="79"/>
      <c r="E1699" s="79"/>
      <c r="F1699" s="79"/>
      <c r="G1699" s="79"/>
      <c r="H1699" s="79"/>
    </row>
    <row r="1700">
      <c r="C1700" s="79"/>
      <c r="D1700" s="79"/>
      <c r="E1700" s="79"/>
      <c r="F1700" s="79"/>
      <c r="G1700" s="79"/>
      <c r="H1700" s="79"/>
    </row>
    <row r="1701">
      <c r="C1701" s="79"/>
      <c r="D1701" s="79"/>
      <c r="E1701" s="79"/>
      <c r="F1701" s="79"/>
      <c r="G1701" s="79"/>
      <c r="H1701" s="79"/>
    </row>
    <row r="1702">
      <c r="C1702" s="79"/>
      <c r="D1702" s="79"/>
      <c r="E1702" s="79"/>
      <c r="F1702" s="79"/>
      <c r="G1702" s="79"/>
      <c r="H1702" s="79"/>
    </row>
    <row r="1703">
      <c r="C1703" s="79"/>
      <c r="D1703" s="79"/>
      <c r="E1703" s="79"/>
      <c r="F1703" s="79"/>
      <c r="G1703" s="79"/>
      <c r="H1703" s="79"/>
    </row>
    <row r="1704">
      <c r="C1704" s="79"/>
      <c r="D1704" s="79"/>
      <c r="E1704" s="79"/>
      <c r="F1704" s="79"/>
      <c r="G1704" s="79"/>
      <c r="H1704" s="79"/>
    </row>
    <row r="1705">
      <c r="C1705" s="79"/>
      <c r="D1705" s="79"/>
      <c r="E1705" s="79"/>
      <c r="F1705" s="79"/>
      <c r="G1705" s="79"/>
      <c r="H1705" s="79"/>
    </row>
    <row r="1706">
      <c r="C1706" s="79"/>
      <c r="D1706" s="79"/>
      <c r="E1706" s="79"/>
      <c r="F1706" s="79"/>
      <c r="G1706" s="79"/>
      <c r="H1706" s="79"/>
    </row>
    <row r="1707">
      <c r="C1707" s="79"/>
      <c r="D1707" s="79"/>
      <c r="E1707" s="79"/>
      <c r="F1707" s="79"/>
      <c r="G1707" s="79"/>
      <c r="H1707" s="79"/>
    </row>
    <row r="1708">
      <c r="C1708" s="79"/>
      <c r="D1708" s="79"/>
      <c r="E1708" s="79"/>
      <c r="F1708" s="79"/>
      <c r="G1708" s="79"/>
      <c r="H1708" s="79"/>
    </row>
    <row r="1709">
      <c r="C1709" s="79"/>
      <c r="D1709" s="79"/>
      <c r="E1709" s="79"/>
      <c r="F1709" s="79"/>
      <c r="G1709" s="79"/>
      <c r="H1709" s="79"/>
    </row>
    <row r="1710">
      <c r="C1710" s="79"/>
      <c r="D1710" s="79"/>
      <c r="E1710" s="79"/>
      <c r="F1710" s="79"/>
      <c r="G1710" s="79"/>
      <c r="H1710" s="79"/>
    </row>
    <row r="1711">
      <c r="C1711" s="79"/>
      <c r="D1711" s="79"/>
      <c r="E1711" s="79"/>
      <c r="F1711" s="79"/>
      <c r="G1711" s="79"/>
      <c r="H1711" s="79"/>
    </row>
    <row r="1712">
      <c r="C1712" s="79"/>
      <c r="D1712" s="79"/>
      <c r="E1712" s="79"/>
      <c r="F1712" s="79"/>
      <c r="G1712" s="79"/>
      <c r="H1712" s="79"/>
    </row>
    <row r="1713">
      <c r="C1713" s="79"/>
      <c r="D1713" s="79"/>
      <c r="E1713" s="79"/>
      <c r="F1713" s="79"/>
      <c r="G1713" s="79"/>
      <c r="H1713" s="79"/>
    </row>
    <row r="1714">
      <c r="C1714" s="79"/>
      <c r="D1714" s="79"/>
      <c r="E1714" s="79"/>
      <c r="F1714" s="79"/>
      <c r="G1714" s="79"/>
      <c r="H1714" s="79"/>
    </row>
    <row r="1715">
      <c r="C1715" s="79"/>
      <c r="D1715" s="79"/>
      <c r="E1715" s="79"/>
      <c r="F1715" s="79"/>
      <c r="G1715" s="79"/>
      <c r="H1715" s="79"/>
    </row>
    <row r="1716">
      <c r="C1716" s="79"/>
      <c r="D1716" s="79"/>
      <c r="E1716" s="79"/>
      <c r="F1716" s="79"/>
      <c r="G1716" s="79"/>
      <c r="H1716" s="79"/>
    </row>
    <row r="1717">
      <c r="C1717" s="79"/>
      <c r="D1717" s="79"/>
      <c r="E1717" s="79"/>
      <c r="F1717" s="79"/>
      <c r="G1717" s="79"/>
      <c r="H1717" s="79"/>
    </row>
    <row r="1718">
      <c r="C1718" s="79"/>
      <c r="D1718" s="79"/>
      <c r="E1718" s="79"/>
      <c r="F1718" s="79"/>
      <c r="G1718" s="79"/>
      <c r="H1718" s="79"/>
    </row>
    <row r="1719">
      <c r="C1719" s="79"/>
      <c r="D1719" s="79"/>
      <c r="E1719" s="79"/>
      <c r="F1719" s="79"/>
      <c r="G1719" s="79"/>
      <c r="H1719" s="79"/>
    </row>
    <row r="1720">
      <c r="C1720" s="79"/>
      <c r="D1720" s="79"/>
      <c r="E1720" s="79"/>
      <c r="F1720" s="79"/>
      <c r="G1720" s="79"/>
      <c r="H1720" s="79"/>
    </row>
    <row r="1721">
      <c r="C1721" s="79"/>
      <c r="D1721" s="79"/>
      <c r="E1721" s="79"/>
      <c r="F1721" s="79"/>
      <c r="G1721" s="79"/>
      <c r="H1721" s="79"/>
    </row>
    <row r="1722">
      <c r="C1722" s="79"/>
      <c r="D1722" s="79"/>
      <c r="E1722" s="79"/>
      <c r="F1722" s="79"/>
      <c r="G1722" s="79"/>
      <c r="H1722" s="79"/>
    </row>
    <row r="1723">
      <c r="C1723" s="79"/>
      <c r="D1723" s="79"/>
      <c r="E1723" s="79"/>
      <c r="F1723" s="79"/>
      <c r="G1723" s="79"/>
      <c r="H1723" s="79"/>
    </row>
    <row r="1724">
      <c r="C1724" s="79"/>
      <c r="D1724" s="79"/>
      <c r="E1724" s="79"/>
      <c r="F1724" s="79"/>
      <c r="G1724" s="79"/>
      <c r="H1724" s="79"/>
    </row>
    <row r="1725">
      <c r="C1725" s="79"/>
      <c r="D1725" s="79"/>
      <c r="E1725" s="79"/>
      <c r="F1725" s="79"/>
      <c r="G1725" s="79"/>
      <c r="H1725" s="79"/>
    </row>
    <row r="1726">
      <c r="C1726" s="79"/>
      <c r="D1726" s="79"/>
      <c r="E1726" s="79"/>
      <c r="F1726" s="79"/>
      <c r="G1726" s="79"/>
      <c r="H1726" s="79"/>
    </row>
    <row r="1727">
      <c r="C1727" s="79"/>
      <c r="D1727" s="79"/>
      <c r="E1727" s="79"/>
      <c r="F1727" s="79"/>
      <c r="G1727" s="79"/>
      <c r="H1727" s="79"/>
    </row>
    <row r="1728">
      <c r="C1728" s="79"/>
      <c r="D1728" s="79"/>
      <c r="E1728" s="79"/>
      <c r="F1728" s="79"/>
      <c r="G1728" s="79"/>
      <c r="H1728" s="79"/>
    </row>
    <row r="1729">
      <c r="C1729" s="79"/>
      <c r="D1729" s="79"/>
      <c r="E1729" s="79"/>
      <c r="F1729" s="79"/>
      <c r="G1729" s="79"/>
      <c r="H1729" s="79"/>
    </row>
    <row r="1730">
      <c r="C1730" s="79"/>
      <c r="D1730" s="79"/>
      <c r="E1730" s="79"/>
      <c r="F1730" s="79"/>
      <c r="G1730" s="79"/>
      <c r="H1730" s="79"/>
    </row>
    <row r="1731">
      <c r="C1731" s="79"/>
      <c r="D1731" s="79"/>
      <c r="E1731" s="79"/>
      <c r="F1731" s="79"/>
      <c r="G1731" s="79"/>
      <c r="H1731" s="79"/>
    </row>
    <row r="1732">
      <c r="C1732" s="79"/>
      <c r="D1732" s="79"/>
      <c r="E1732" s="79"/>
      <c r="F1732" s="79"/>
      <c r="G1732" s="79"/>
      <c r="H1732" s="79"/>
    </row>
    <row r="1733">
      <c r="C1733" s="79"/>
      <c r="D1733" s="79"/>
      <c r="E1733" s="79"/>
      <c r="F1733" s="79"/>
      <c r="G1733" s="79"/>
      <c r="H1733" s="79"/>
    </row>
    <row r="1734">
      <c r="C1734" s="79"/>
      <c r="D1734" s="79"/>
      <c r="E1734" s="79"/>
      <c r="F1734" s="79"/>
      <c r="G1734" s="79"/>
      <c r="H1734" s="79"/>
    </row>
    <row r="1735">
      <c r="C1735" s="79"/>
      <c r="D1735" s="79"/>
      <c r="E1735" s="79"/>
      <c r="F1735" s="79"/>
      <c r="G1735" s="79"/>
      <c r="H1735" s="79"/>
    </row>
    <row r="1736">
      <c r="C1736" s="79"/>
      <c r="D1736" s="79"/>
      <c r="E1736" s="79"/>
      <c r="F1736" s="79"/>
      <c r="G1736" s="79"/>
      <c r="H1736" s="79"/>
    </row>
    <row r="1737">
      <c r="C1737" s="79"/>
      <c r="D1737" s="79"/>
      <c r="E1737" s="79"/>
      <c r="F1737" s="79"/>
      <c r="G1737" s="79"/>
      <c r="H1737" s="79"/>
    </row>
    <row r="1738">
      <c r="C1738" s="79"/>
      <c r="D1738" s="79"/>
      <c r="E1738" s="79"/>
      <c r="F1738" s="79"/>
      <c r="G1738" s="79"/>
      <c r="H1738" s="79"/>
    </row>
    <row r="1739">
      <c r="C1739" s="79"/>
      <c r="D1739" s="79"/>
      <c r="E1739" s="79"/>
      <c r="F1739" s="79"/>
      <c r="G1739" s="79"/>
      <c r="H1739" s="79"/>
    </row>
    <row r="1740">
      <c r="C1740" s="79"/>
      <c r="D1740" s="79"/>
      <c r="E1740" s="79"/>
      <c r="F1740" s="79"/>
      <c r="G1740" s="79"/>
      <c r="H1740" s="79"/>
    </row>
    <row r="1741">
      <c r="C1741" s="79"/>
      <c r="D1741" s="79"/>
      <c r="E1741" s="79"/>
      <c r="F1741" s="79"/>
      <c r="G1741" s="79"/>
      <c r="H1741" s="79"/>
    </row>
    <row r="1742">
      <c r="C1742" s="79"/>
      <c r="D1742" s="79"/>
      <c r="E1742" s="79"/>
      <c r="F1742" s="79"/>
      <c r="G1742" s="79"/>
      <c r="H1742" s="79"/>
    </row>
    <row r="1743">
      <c r="C1743" s="79"/>
      <c r="D1743" s="79"/>
      <c r="E1743" s="79"/>
      <c r="F1743" s="79"/>
      <c r="G1743" s="79"/>
      <c r="H1743" s="79"/>
    </row>
    <row r="1744">
      <c r="C1744" s="79"/>
      <c r="D1744" s="79"/>
      <c r="E1744" s="79"/>
      <c r="F1744" s="79"/>
      <c r="G1744" s="79"/>
      <c r="H1744" s="79"/>
    </row>
    <row r="1745">
      <c r="C1745" s="79"/>
      <c r="D1745" s="79"/>
      <c r="E1745" s="79"/>
      <c r="F1745" s="79"/>
      <c r="G1745" s="79"/>
      <c r="H1745" s="79"/>
    </row>
    <row r="1746">
      <c r="C1746" s="79"/>
      <c r="D1746" s="79"/>
      <c r="E1746" s="79"/>
      <c r="F1746" s="79"/>
      <c r="G1746" s="79"/>
      <c r="H1746" s="79"/>
    </row>
    <row r="1747">
      <c r="C1747" s="79"/>
      <c r="D1747" s="79"/>
      <c r="E1747" s="79"/>
      <c r="F1747" s="79"/>
      <c r="G1747" s="79"/>
      <c r="H1747" s="79"/>
    </row>
    <row r="1748">
      <c r="C1748" s="79"/>
      <c r="D1748" s="79"/>
      <c r="E1748" s="79"/>
      <c r="F1748" s="79"/>
      <c r="G1748" s="79"/>
      <c r="H1748" s="79"/>
    </row>
    <row r="1749">
      <c r="C1749" s="79"/>
      <c r="D1749" s="79"/>
      <c r="E1749" s="79"/>
      <c r="F1749" s="79"/>
      <c r="G1749" s="79"/>
      <c r="H1749" s="79"/>
    </row>
    <row r="1750">
      <c r="C1750" s="79"/>
      <c r="D1750" s="79"/>
      <c r="E1750" s="79"/>
      <c r="F1750" s="79"/>
      <c r="G1750" s="79"/>
      <c r="H1750" s="79"/>
    </row>
    <row r="1751">
      <c r="C1751" s="79"/>
      <c r="D1751" s="79"/>
      <c r="E1751" s="79"/>
      <c r="F1751" s="79"/>
      <c r="G1751" s="79"/>
      <c r="H1751" s="79"/>
    </row>
    <row r="1752">
      <c r="C1752" s="79"/>
      <c r="D1752" s="79"/>
      <c r="E1752" s="79"/>
      <c r="F1752" s="79"/>
      <c r="G1752" s="79"/>
      <c r="H1752" s="79"/>
    </row>
    <row r="1753">
      <c r="C1753" s="79"/>
      <c r="D1753" s="79"/>
      <c r="E1753" s="79"/>
      <c r="F1753" s="79"/>
      <c r="G1753" s="79"/>
      <c r="H1753" s="79"/>
    </row>
    <row r="1754">
      <c r="C1754" s="79"/>
      <c r="D1754" s="79"/>
      <c r="E1754" s="79"/>
      <c r="F1754" s="79"/>
      <c r="G1754" s="79"/>
      <c r="H1754" s="79"/>
    </row>
    <row r="1755">
      <c r="C1755" s="79"/>
      <c r="D1755" s="79"/>
      <c r="E1755" s="79"/>
      <c r="F1755" s="79"/>
      <c r="G1755" s="79"/>
      <c r="H1755" s="79"/>
    </row>
    <row r="1756">
      <c r="C1756" s="79"/>
      <c r="D1756" s="79"/>
      <c r="E1756" s="79"/>
      <c r="F1756" s="79"/>
      <c r="G1756" s="79"/>
      <c r="H1756" s="79"/>
    </row>
    <row r="1757">
      <c r="C1757" s="79"/>
      <c r="D1757" s="79"/>
      <c r="E1757" s="79"/>
      <c r="F1757" s="79"/>
      <c r="G1757" s="79"/>
      <c r="H1757" s="79"/>
    </row>
    <row r="1758">
      <c r="C1758" s="79"/>
      <c r="D1758" s="79"/>
      <c r="E1758" s="79"/>
      <c r="F1758" s="79"/>
      <c r="G1758" s="79"/>
      <c r="H1758" s="79"/>
    </row>
    <row r="1759">
      <c r="C1759" s="79"/>
      <c r="D1759" s="79"/>
      <c r="E1759" s="79"/>
      <c r="F1759" s="79"/>
      <c r="G1759" s="79"/>
      <c r="H1759" s="79"/>
    </row>
    <row r="1760">
      <c r="C1760" s="79"/>
      <c r="D1760" s="79"/>
      <c r="E1760" s="79"/>
      <c r="F1760" s="79"/>
      <c r="G1760" s="79"/>
      <c r="H1760" s="79"/>
    </row>
    <row r="1761">
      <c r="C1761" s="79"/>
      <c r="D1761" s="79"/>
      <c r="E1761" s="79"/>
      <c r="F1761" s="79"/>
      <c r="G1761" s="79"/>
      <c r="H1761" s="79"/>
    </row>
    <row r="1762">
      <c r="C1762" s="79"/>
      <c r="D1762" s="79"/>
      <c r="E1762" s="79"/>
      <c r="F1762" s="79"/>
      <c r="G1762" s="79"/>
      <c r="H1762" s="79"/>
    </row>
    <row r="1763">
      <c r="C1763" s="79"/>
      <c r="D1763" s="79"/>
      <c r="E1763" s="79"/>
      <c r="F1763" s="79"/>
      <c r="G1763" s="79"/>
      <c r="H1763" s="79"/>
    </row>
    <row r="1764">
      <c r="C1764" s="79"/>
      <c r="D1764" s="79"/>
      <c r="E1764" s="79"/>
      <c r="F1764" s="79"/>
      <c r="G1764" s="79"/>
      <c r="H1764" s="79"/>
    </row>
    <row r="1765">
      <c r="C1765" s="79"/>
      <c r="D1765" s="79"/>
      <c r="E1765" s="79"/>
      <c r="F1765" s="79"/>
      <c r="G1765" s="79"/>
      <c r="H1765" s="79"/>
    </row>
    <row r="1766">
      <c r="C1766" s="79"/>
      <c r="D1766" s="79"/>
      <c r="E1766" s="79"/>
      <c r="F1766" s="79"/>
      <c r="G1766" s="79"/>
      <c r="H1766" s="79"/>
    </row>
    <row r="1767">
      <c r="C1767" s="79"/>
      <c r="D1767" s="79"/>
      <c r="E1767" s="79"/>
      <c r="F1767" s="79"/>
      <c r="G1767" s="79"/>
      <c r="H1767" s="79"/>
    </row>
    <row r="1768">
      <c r="C1768" s="79"/>
      <c r="D1768" s="79"/>
      <c r="E1768" s="79"/>
      <c r="F1768" s="79"/>
      <c r="G1768" s="79"/>
      <c r="H1768" s="79"/>
    </row>
    <row r="1769">
      <c r="C1769" s="79"/>
      <c r="D1769" s="79"/>
      <c r="E1769" s="79"/>
      <c r="F1769" s="79"/>
      <c r="G1769" s="79"/>
      <c r="H1769" s="79"/>
    </row>
    <row r="1770">
      <c r="C1770" s="79"/>
      <c r="D1770" s="79"/>
      <c r="E1770" s="79"/>
      <c r="F1770" s="79"/>
      <c r="G1770" s="79"/>
      <c r="H1770" s="79"/>
    </row>
    <row r="1771">
      <c r="C1771" s="79"/>
      <c r="D1771" s="79"/>
      <c r="E1771" s="79"/>
      <c r="F1771" s="79"/>
      <c r="G1771" s="79"/>
      <c r="H1771" s="79"/>
    </row>
    <row r="1772">
      <c r="C1772" s="79"/>
      <c r="D1772" s="79"/>
      <c r="E1772" s="79"/>
      <c r="F1772" s="79"/>
      <c r="G1772" s="79"/>
      <c r="H1772" s="79"/>
    </row>
    <row r="1773">
      <c r="C1773" s="79"/>
      <c r="D1773" s="79"/>
      <c r="E1773" s="79"/>
      <c r="F1773" s="79"/>
      <c r="G1773" s="79"/>
      <c r="H1773" s="79"/>
    </row>
    <row r="1774">
      <c r="C1774" s="79"/>
      <c r="D1774" s="79"/>
      <c r="E1774" s="79"/>
      <c r="F1774" s="79"/>
      <c r="G1774" s="79"/>
      <c r="H1774" s="79"/>
    </row>
    <row r="1775">
      <c r="C1775" s="79"/>
      <c r="D1775" s="79"/>
      <c r="E1775" s="79"/>
      <c r="F1775" s="79"/>
      <c r="G1775" s="79"/>
      <c r="H1775" s="79"/>
    </row>
    <row r="1776">
      <c r="C1776" s="79"/>
      <c r="D1776" s="79"/>
      <c r="E1776" s="79"/>
      <c r="F1776" s="79"/>
      <c r="G1776" s="79"/>
      <c r="H1776" s="79"/>
    </row>
    <row r="1777">
      <c r="C1777" s="79"/>
      <c r="D1777" s="79"/>
      <c r="E1777" s="79"/>
      <c r="F1777" s="79"/>
      <c r="G1777" s="79"/>
      <c r="H1777" s="79"/>
    </row>
    <row r="1778">
      <c r="C1778" s="79"/>
      <c r="D1778" s="79"/>
      <c r="E1778" s="79"/>
      <c r="F1778" s="79"/>
      <c r="G1778" s="79"/>
      <c r="H1778" s="79"/>
    </row>
    <row r="1779">
      <c r="C1779" s="79"/>
      <c r="D1779" s="79"/>
      <c r="E1779" s="79"/>
      <c r="F1779" s="79"/>
      <c r="G1779" s="79"/>
      <c r="H1779" s="79"/>
    </row>
    <row r="1780">
      <c r="C1780" s="79"/>
      <c r="D1780" s="79"/>
      <c r="E1780" s="79"/>
      <c r="F1780" s="79"/>
      <c r="G1780" s="79"/>
      <c r="H1780" s="79"/>
    </row>
    <row r="1781">
      <c r="C1781" s="79"/>
      <c r="D1781" s="79"/>
      <c r="E1781" s="79"/>
      <c r="F1781" s="79"/>
      <c r="G1781" s="79"/>
      <c r="H1781" s="79"/>
    </row>
    <row r="1782">
      <c r="C1782" s="79"/>
      <c r="D1782" s="79"/>
      <c r="E1782" s="79"/>
      <c r="F1782" s="79"/>
      <c r="G1782" s="79"/>
      <c r="H1782" s="79"/>
    </row>
    <row r="1783">
      <c r="C1783" s="79"/>
      <c r="D1783" s="79"/>
      <c r="E1783" s="79"/>
      <c r="F1783" s="79"/>
      <c r="G1783" s="79"/>
      <c r="H1783" s="79"/>
    </row>
    <row r="1784">
      <c r="C1784" s="79"/>
      <c r="D1784" s="79"/>
      <c r="E1784" s="79"/>
      <c r="F1784" s="79"/>
      <c r="G1784" s="79"/>
      <c r="H1784" s="79"/>
    </row>
    <row r="1785">
      <c r="C1785" s="79"/>
      <c r="D1785" s="79"/>
      <c r="E1785" s="79"/>
      <c r="F1785" s="79"/>
      <c r="G1785" s="79"/>
      <c r="H1785" s="79"/>
    </row>
    <row r="1786">
      <c r="C1786" s="79"/>
      <c r="D1786" s="79"/>
      <c r="E1786" s="79"/>
      <c r="F1786" s="79"/>
      <c r="G1786" s="79"/>
      <c r="H1786" s="79"/>
    </row>
    <row r="1787">
      <c r="C1787" s="79"/>
      <c r="D1787" s="79"/>
      <c r="E1787" s="79"/>
      <c r="F1787" s="79"/>
      <c r="G1787" s="79"/>
      <c r="H1787" s="79"/>
    </row>
    <row r="1788">
      <c r="C1788" s="79"/>
      <c r="D1788" s="79"/>
      <c r="E1788" s="79"/>
      <c r="F1788" s="79"/>
      <c r="G1788" s="79"/>
      <c r="H1788" s="79"/>
    </row>
    <row r="1789">
      <c r="C1789" s="79"/>
      <c r="D1789" s="79"/>
      <c r="E1789" s="79"/>
      <c r="F1789" s="79"/>
      <c r="G1789" s="79"/>
      <c r="H1789" s="79"/>
    </row>
    <row r="1790">
      <c r="C1790" s="79"/>
      <c r="D1790" s="79"/>
      <c r="E1790" s="79"/>
      <c r="F1790" s="79"/>
      <c r="G1790" s="79"/>
      <c r="H1790" s="79"/>
    </row>
    <row r="1791">
      <c r="C1791" s="79"/>
      <c r="D1791" s="79"/>
      <c r="E1791" s="79"/>
      <c r="F1791" s="79"/>
      <c r="G1791" s="79"/>
      <c r="H1791" s="79"/>
    </row>
    <row r="1792">
      <c r="C1792" s="79"/>
      <c r="D1792" s="79"/>
      <c r="E1792" s="79"/>
      <c r="F1792" s="79"/>
      <c r="G1792" s="79"/>
      <c r="H1792" s="79"/>
    </row>
    <row r="1793">
      <c r="C1793" s="79"/>
      <c r="D1793" s="79"/>
      <c r="E1793" s="79"/>
      <c r="F1793" s="79"/>
      <c r="G1793" s="79"/>
      <c r="H1793" s="79"/>
    </row>
    <row r="1794">
      <c r="C1794" s="79"/>
      <c r="D1794" s="79"/>
      <c r="E1794" s="79"/>
      <c r="F1794" s="79"/>
      <c r="G1794" s="79"/>
      <c r="H1794" s="79"/>
    </row>
    <row r="1795">
      <c r="C1795" s="79"/>
      <c r="D1795" s="79"/>
      <c r="E1795" s="79"/>
      <c r="F1795" s="79"/>
      <c r="G1795" s="79"/>
      <c r="H1795" s="79"/>
    </row>
    <row r="1796">
      <c r="C1796" s="79"/>
      <c r="D1796" s="79"/>
      <c r="E1796" s="79"/>
      <c r="F1796" s="79"/>
      <c r="G1796" s="79"/>
      <c r="H1796" s="79"/>
    </row>
    <row r="1797">
      <c r="C1797" s="79"/>
      <c r="D1797" s="79"/>
      <c r="E1797" s="79"/>
      <c r="F1797" s="79"/>
      <c r="G1797" s="79"/>
      <c r="H1797" s="79"/>
    </row>
    <row r="1798">
      <c r="C1798" s="79"/>
      <c r="D1798" s="79"/>
      <c r="E1798" s="79"/>
      <c r="F1798" s="79"/>
      <c r="G1798" s="79"/>
      <c r="H1798" s="79"/>
    </row>
    <row r="1799">
      <c r="C1799" s="79"/>
      <c r="D1799" s="79"/>
      <c r="E1799" s="79"/>
      <c r="F1799" s="79"/>
      <c r="G1799" s="79"/>
      <c r="H1799" s="79"/>
    </row>
    <row r="1800">
      <c r="C1800" s="79"/>
      <c r="D1800" s="79"/>
      <c r="E1800" s="79"/>
      <c r="F1800" s="79"/>
      <c r="G1800" s="79"/>
      <c r="H1800" s="79"/>
    </row>
    <row r="1801">
      <c r="C1801" s="79"/>
      <c r="D1801" s="79"/>
      <c r="E1801" s="79"/>
      <c r="F1801" s="79"/>
      <c r="G1801" s="79"/>
      <c r="H1801" s="79"/>
    </row>
    <row r="1802">
      <c r="C1802" s="79"/>
      <c r="D1802" s="79"/>
      <c r="E1802" s="79"/>
      <c r="F1802" s="79"/>
      <c r="G1802" s="79"/>
      <c r="H1802" s="79"/>
    </row>
    <row r="1803">
      <c r="C1803" s="79"/>
      <c r="D1803" s="79"/>
      <c r="E1803" s="79"/>
      <c r="F1803" s="79"/>
      <c r="G1803" s="79"/>
      <c r="H1803" s="79"/>
    </row>
    <row r="1804">
      <c r="C1804" s="79"/>
      <c r="D1804" s="79"/>
      <c r="E1804" s="79"/>
      <c r="F1804" s="79"/>
      <c r="G1804" s="79"/>
      <c r="H1804" s="79"/>
    </row>
    <row r="1805">
      <c r="C1805" s="79"/>
      <c r="D1805" s="79"/>
      <c r="E1805" s="79"/>
      <c r="F1805" s="79"/>
      <c r="G1805" s="79"/>
      <c r="H1805" s="79"/>
    </row>
    <row r="1806">
      <c r="C1806" s="79"/>
      <c r="D1806" s="79"/>
      <c r="E1806" s="79"/>
      <c r="F1806" s="79"/>
      <c r="G1806" s="79"/>
      <c r="H1806" s="79"/>
    </row>
    <row r="1807">
      <c r="C1807" s="79"/>
      <c r="D1807" s="79"/>
      <c r="E1807" s="79"/>
      <c r="F1807" s="79"/>
      <c r="G1807" s="79"/>
      <c r="H1807" s="79"/>
    </row>
    <row r="1808">
      <c r="C1808" s="79"/>
      <c r="D1808" s="79"/>
      <c r="E1808" s="79"/>
      <c r="F1808" s="79"/>
      <c r="G1808" s="79"/>
      <c r="H1808" s="79"/>
    </row>
    <row r="1809">
      <c r="C1809" s="79"/>
      <c r="D1809" s="79"/>
      <c r="E1809" s="79"/>
      <c r="F1809" s="79"/>
      <c r="G1809" s="79"/>
      <c r="H1809" s="79"/>
    </row>
    <row r="1810">
      <c r="C1810" s="79"/>
      <c r="D1810" s="79"/>
      <c r="E1810" s="79"/>
      <c r="F1810" s="79"/>
      <c r="G1810" s="79"/>
      <c r="H1810" s="79"/>
    </row>
    <row r="1811">
      <c r="C1811" s="79"/>
      <c r="D1811" s="79"/>
      <c r="E1811" s="79"/>
      <c r="F1811" s="79"/>
      <c r="G1811" s="79"/>
      <c r="H1811" s="79"/>
    </row>
    <row r="1812">
      <c r="C1812" s="79"/>
      <c r="D1812" s="79"/>
      <c r="E1812" s="79"/>
      <c r="F1812" s="79"/>
      <c r="G1812" s="79"/>
      <c r="H1812" s="79"/>
    </row>
    <row r="1813">
      <c r="C1813" s="79"/>
      <c r="D1813" s="79"/>
      <c r="E1813" s="79"/>
      <c r="F1813" s="79"/>
      <c r="G1813" s="79"/>
      <c r="H1813" s="79"/>
    </row>
    <row r="1814">
      <c r="C1814" s="79"/>
      <c r="D1814" s="79"/>
      <c r="E1814" s="79"/>
      <c r="F1814" s="79"/>
      <c r="G1814" s="79"/>
      <c r="H1814" s="79"/>
    </row>
    <row r="1815">
      <c r="C1815" s="79"/>
      <c r="D1815" s="79"/>
      <c r="E1815" s="79"/>
      <c r="F1815" s="79"/>
      <c r="G1815" s="79"/>
      <c r="H1815" s="79"/>
    </row>
    <row r="1816">
      <c r="C1816" s="79"/>
      <c r="D1816" s="79"/>
      <c r="E1816" s="79"/>
      <c r="F1816" s="79"/>
      <c r="G1816" s="79"/>
      <c r="H1816" s="79"/>
    </row>
    <row r="1817">
      <c r="C1817" s="79"/>
      <c r="D1817" s="79"/>
      <c r="E1817" s="79"/>
      <c r="F1817" s="79"/>
      <c r="G1817" s="79"/>
      <c r="H1817" s="79"/>
    </row>
    <row r="1818">
      <c r="C1818" s="79"/>
      <c r="D1818" s="79"/>
      <c r="E1818" s="79"/>
      <c r="F1818" s="79"/>
      <c r="G1818" s="79"/>
      <c r="H1818" s="79"/>
    </row>
    <row r="1819">
      <c r="C1819" s="79"/>
      <c r="D1819" s="79"/>
      <c r="E1819" s="79"/>
      <c r="F1819" s="79"/>
      <c r="G1819" s="79"/>
      <c r="H1819" s="79"/>
    </row>
    <row r="1820">
      <c r="C1820" s="79"/>
      <c r="D1820" s="79"/>
      <c r="E1820" s="79"/>
      <c r="F1820" s="79"/>
      <c r="G1820" s="79"/>
      <c r="H1820" s="79"/>
    </row>
    <row r="1821">
      <c r="C1821" s="79"/>
      <c r="D1821" s="79"/>
      <c r="E1821" s="79"/>
      <c r="F1821" s="79"/>
      <c r="G1821" s="79"/>
      <c r="H1821" s="79"/>
    </row>
    <row r="1822">
      <c r="C1822" s="79"/>
      <c r="D1822" s="79"/>
      <c r="E1822" s="79"/>
      <c r="F1822" s="79"/>
      <c r="G1822" s="79"/>
      <c r="H1822" s="79"/>
    </row>
    <row r="1823">
      <c r="C1823" s="79"/>
      <c r="D1823" s="79"/>
      <c r="E1823" s="79"/>
      <c r="F1823" s="79"/>
      <c r="G1823" s="79"/>
      <c r="H1823" s="79"/>
    </row>
    <row r="1824">
      <c r="C1824" s="79"/>
      <c r="D1824" s="79"/>
      <c r="E1824" s="79"/>
      <c r="F1824" s="79"/>
      <c r="G1824" s="79"/>
      <c r="H1824" s="79"/>
    </row>
    <row r="1825">
      <c r="C1825" s="79"/>
      <c r="D1825" s="79"/>
      <c r="E1825" s="79"/>
      <c r="F1825" s="79"/>
      <c r="G1825" s="79"/>
      <c r="H1825" s="79"/>
    </row>
    <row r="1826">
      <c r="C1826" s="79"/>
      <c r="D1826" s="79"/>
      <c r="E1826" s="79"/>
      <c r="F1826" s="79"/>
      <c r="G1826" s="79"/>
      <c r="H1826" s="79"/>
    </row>
    <row r="1827">
      <c r="C1827" s="79"/>
      <c r="D1827" s="79"/>
      <c r="E1827" s="79"/>
      <c r="F1827" s="79"/>
      <c r="G1827" s="79"/>
      <c r="H1827" s="79"/>
    </row>
    <row r="1828">
      <c r="C1828" s="79"/>
      <c r="D1828" s="79"/>
      <c r="E1828" s="79"/>
      <c r="F1828" s="79"/>
      <c r="G1828" s="79"/>
      <c r="H1828" s="79"/>
    </row>
    <row r="1829">
      <c r="C1829" s="79"/>
      <c r="D1829" s="79"/>
      <c r="E1829" s="79"/>
      <c r="F1829" s="79"/>
      <c r="G1829" s="79"/>
      <c r="H1829" s="79"/>
    </row>
    <row r="1830">
      <c r="C1830" s="79"/>
      <c r="D1830" s="79"/>
      <c r="E1830" s="79"/>
      <c r="F1830" s="79"/>
      <c r="G1830" s="79"/>
      <c r="H1830" s="79"/>
    </row>
    <row r="1831">
      <c r="C1831" s="79"/>
      <c r="D1831" s="79"/>
      <c r="E1831" s="79"/>
      <c r="F1831" s="79"/>
      <c r="G1831" s="79"/>
      <c r="H1831" s="79"/>
    </row>
    <row r="1832">
      <c r="C1832" s="79"/>
      <c r="D1832" s="79"/>
      <c r="E1832" s="79"/>
      <c r="F1832" s="79"/>
      <c r="G1832" s="79"/>
      <c r="H1832" s="79"/>
    </row>
    <row r="1833">
      <c r="C1833" s="79"/>
      <c r="D1833" s="79"/>
      <c r="E1833" s="79"/>
      <c r="F1833" s="79"/>
      <c r="G1833" s="79"/>
      <c r="H1833" s="79"/>
    </row>
    <row r="1834">
      <c r="C1834" s="79"/>
      <c r="D1834" s="79"/>
      <c r="E1834" s="79"/>
      <c r="F1834" s="79"/>
      <c r="G1834" s="79"/>
      <c r="H1834" s="79"/>
    </row>
    <row r="1835">
      <c r="C1835" s="79"/>
      <c r="D1835" s="79"/>
      <c r="E1835" s="79"/>
      <c r="F1835" s="79"/>
      <c r="G1835" s="79"/>
      <c r="H1835" s="79"/>
    </row>
    <row r="1836">
      <c r="C1836" s="79"/>
      <c r="D1836" s="79"/>
      <c r="E1836" s="79"/>
      <c r="F1836" s="79"/>
      <c r="G1836" s="79"/>
      <c r="H1836" s="79"/>
    </row>
    <row r="1837">
      <c r="C1837" s="79"/>
      <c r="D1837" s="79"/>
      <c r="E1837" s="79"/>
      <c r="F1837" s="79"/>
      <c r="G1837" s="79"/>
      <c r="H1837" s="79"/>
    </row>
    <row r="1838">
      <c r="C1838" s="79"/>
      <c r="D1838" s="79"/>
      <c r="E1838" s="79"/>
      <c r="F1838" s="79"/>
      <c r="G1838" s="79"/>
      <c r="H1838" s="79"/>
    </row>
    <row r="1839">
      <c r="C1839" s="79"/>
      <c r="D1839" s="79"/>
      <c r="E1839" s="79"/>
      <c r="F1839" s="79"/>
      <c r="G1839" s="79"/>
      <c r="H1839" s="79"/>
    </row>
    <row r="1840">
      <c r="C1840" s="79"/>
      <c r="D1840" s="79"/>
      <c r="E1840" s="79"/>
      <c r="F1840" s="79"/>
      <c r="G1840" s="79"/>
      <c r="H1840" s="79"/>
    </row>
    <row r="1841">
      <c r="C1841" s="79"/>
      <c r="D1841" s="79"/>
      <c r="E1841" s="79"/>
      <c r="F1841" s="79"/>
      <c r="G1841" s="79"/>
      <c r="H1841" s="79"/>
    </row>
    <row r="1842">
      <c r="C1842" s="79"/>
      <c r="D1842" s="79"/>
      <c r="E1842" s="79"/>
      <c r="F1842" s="79"/>
      <c r="G1842" s="79"/>
      <c r="H1842" s="79"/>
    </row>
    <row r="1843">
      <c r="C1843" s="79"/>
      <c r="D1843" s="79"/>
      <c r="E1843" s="79"/>
      <c r="F1843" s="79"/>
      <c r="G1843" s="79"/>
      <c r="H1843" s="79"/>
    </row>
    <row r="1844">
      <c r="C1844" s="79"/>
      <c r="D1844" s="79"/>
      <c r="E1844" s="79"/>
      <c r="F1844" s="79"/>
      <c r="G1844" s="79"/>
      <c r="H1844" s="79"/>
    </row>
    <row r="1845">
      <c r="C1845" s="79"/>
      <c r="D1845" s="79"/>
      <c r="E1845" s="79"/>
      <c r="F1845" s="79"/>
      <c r="G1845" s="79"/>
      <c r="H1845" s="79"/>
    </row>
    <row r="1846">
      <c r="C1846" s="79"/>
      <c r="D1846" s="79"/>
      <c r="E1846" s="79"/>
      <c r="F1846" s="79"/>
      <c r="G1846" s="79"/>
      <c r="H1846" s="79"/>
    </row>
    <row r="1847">
      <c r="C1847" s="79"/>
      <c r="D1847" s="79"/>
      <c r="E1847" s="79"/>
      <c r="F1847" s="79"/>
      <c r="G1847" s="79"/>
      <c r="H1847" s="79"/>
    </row>
    <row r="1848">
      <c r="C1848" s="79"/>
      <c r="D1848" s="79"/>
      <c r="E1848" s="79"/>
      <c r="F1848" s="79"/>
      <c r="G1848" s="79"/>
      <c r="H1848" s="79"/>
    </row>
    <row r="1849">
      <c r="C1849" s="79"/>
      <c r="D1849" s="79"/>
      <c r="E1849" s="79"/>
      <c r="F1849" s="79"/>
      <c r="G1849" s="79"/>
      <c r="H1849" s="79"/>
    </row>
    <row r="1850">
      <c r="C1850" s="79"/>
      <c r="D1850" s="79"/>
      <c r="E1850" s="79"/>
      <c r="F1850" s="79"/>
      <c r="G1850" s="79"/>
      <c r="H1850" s="79"/>
    </row>
    <row r="1851">
      <c r="C1851" s="79"/>
      <c r="D1851" s="79"/>
      <c r="E1851" s="79"/>
      <c r="F1851" s="79"/>
      <c r="G1851" s="79"/>
      <c r="H1851" s="79"/>
    </row>
    <row r="1852">
      <c r="C1852" s="79"/>
      <c r="D1852" s="79"/>
      <c r="E1852" s="79"/>
      <c r="F1852" s="79"/>
      <c r="G1852" s="79"/>
      <c r="H1852" s="79"/>
    </row>
    <row r="1853">
      <c r="C1853" s="79"/>
      <c r="D1853" s="79"/>
      <c r="E1853" s="79"/>
      <c r="F1853" s="79"/>
      <c r="G1853" s="79"/>
      <c r="H1853" s="79"/>
    </row>
    <row r="1854">
      <c r="C1854" s="79"/>
      <c r="D1854" s="79"/>
      <c r="E1854" s="79"/>
      <c r="F1854" s="79"/>
      <c r="G1854" s="79"/>
      <c r="H1854" s="79"/>
    </row>
    <row r="1855">
      <c r="C1855" s="79"/>
      <c r="D1855" s="79"/>
      <c r="E1855" s="79"/>
      <c r="F1855" s="79"/>
      <c r="G1855" s="79"/>
      <c r="H1855" s="79"/>
    </row>
    <row r="1856">
      <c r="C1856" s="79"/>
      <c r="D1856" s="79"/>
      <c r="E1856" s="79"/>
      <c r="F1856" s="79"/>
      <c r="G1856" s="79"/>
      <c r="H1856" s="79"/>
    </row>
    <row r="1857">
      <c r="C1857" s="79"/>
      <c r="D1857" s="79"/>
      <c r="E1857" s="79"/>
      <c r="F1857" s="79"/>
      <c r="G1857" s="79"/>
      <c r="H1857" s="79"/>
    </row>
    <row r="1858">
      <c r="C1858" s="79"/>
      <c r="D1858" s="79"/>
      <c r="E1858" s="79"/>
      <c r="F1858" s="79"/>
      <c r="G1858" s="79"/>
      <c r="H1858" s="79"/>
    </row>
    <row r="1859">
      <c r="C1859" s="79"/>
      <c r="D1859" s="79"/>
      <c r="E1859" s="79"/>
      <c r="F1859" s="79"/>
      <c r="G1859" s="79"/>
      <c r="H1859" s="79"/>
    </row>
    <row r="1860">
      <c r="C1860" s="79"/>
      <c r="D1860" s="79"/>
      <c r="E1860" s="79"/>
      <c r="F1860" s="79"/>
      <c r="G1860" s="79"/>
      <c r="H1860" s="79"/>
    </row>
    <row r="1861">
      <c r="C1861" s="79"/>
      <c r="D1861" s="79"/>
      <c r="E1861" s="79"/>
      <c r="F1861" s="79"/>
      <c r="G1861" s="79"/>
      <c r="H1861" s="79"/>
    </row>
    <row r="1862">
      <c r="C1862" s="79"/>
      <c r="D1862" s="79"/>
      <c r="E1862" s="79"/>
      <c r="F1862" s="79"/>
      <c r="G1862" s="79"/>
      <c r="H1862" s="79"/>
    </row>
    <row r="1863">
      <c r="C1863" s="79"/>
      <c r="D1863" s="79"/>
      <c r="E1863" s="79"/>
      <c r="F1863" s="79"/>
      <c r="G1863" s="79"/>
      <c r="H1863" s="79"/>
    </row>
    <row r="1864">
      <c r="C1864" s="79"/>
      <c r="D1864" s="79"/>
      <c r="E1864" s="79"/>
      <c r="F1864" s="79"/>
      <c r="G1864" s="79"/>
      <c r="H1864" s="79"/>
    </row>
    <row r="1865">
      <c r="C1865" s="79"/>
      <c r="D1865" s="79"/>
      <c r="E1865" s="79"/>
      <c r="F1865" s="79"/>
      <c r="G1865" s="79"/>
      <c r="H1865" s="79"/>
    </row>
    <row r="1866">
      <c r="C1866" s="79"/>
      <c r="D1866" s="79"/>
      <c r="E1866" s="79"/>
      <c r="F1866" s="79"/>
      <c r="G1866" s="79"/>
      <c r="H1866" s="79"/>
    </row>
    <row r="1867">
      <c r="C1867" s="79"/>
      <c r="D1867" s="79"/>
      <c r="E1867" s="79"/>
      <c r="F1867" s="79"/>
      <c r="G1867" s="79"/>
      <c r="H1867" s="79"/>
    </row>
    <row r="1868">
      <c r="C1868" s="79"/>
      <c r="D1868" s="79"/>
      <c r="E1868" s="79"/>
      <c r="F1868" s="79"/>
      <c r="G1868" s="79"/>
      <c r="H1868" s="79"/>
    </row>
    <row r="1869">
      <c r="C1869" s="79"/>
      <c r="D1869" s="79"/>
      <c r="E1869" s="79"/>
      <c r="F1869" s="79"/>
      <c r="G1869" s="79"/>
      <c r="H1869" s="79"/>
    </row>
    <row r="1870">
      <c r="C1870" s="79"/>
      <c r="D1870" s="79"/>
      <c r="E1870" s="79"/>
      <c r="F1870" s="79"/>
      <c r="G1870" s="79"/>
      <c r="H1870" s="79"/>
    </row>
    <row r="1871">
      <c r="C1871" s="79"/>
      <c r="D1871" s="79"/>
      <c r="E1871" s="79"/>
      <c r="F1871" s="79"/>
      <c r="G1871" s="79"/>
      <c r="H1871" s="79"/>
    </row>
    <row r="1872">
      <c r="C1872" s="79"/>
      <c r="D1872" s="79"/>
      <c r="E1872" s="79"/>
      <c r="F1872" s="79"/>
      <c r="G1872" s="79"/>
      <c r="H1872" s="79"/>
    </row>
    <row r="1873">
      <c r="C1873" s="79"/>
      <c r="D1873" s="79"/>
      <c r="E1873" s="79"/>
      <c r="F1873" s="79"/>
      <c r="G1873" s="79"/>
      <c r="H1873" s="79"/>
    </row>
    <row r="1874">
      <c r="C1874" s="79"/>
      <c r="D1874" s="79"/>
      <c r="E1874" s="79"/>
      <c r="F1874" s="79"/>
      <c r="G1874" s="79"/>
      <c r="H1874" s="79"/>
    </row>
    <row r="1875">
      <c r="C1875" s="79"/>
      <c r="D1875" s="79"/>
      <c r="E1875" s="79"/>
      <c r="F1875" s="79"/>
      <c r="G1875" s="79"/>
      <c r="H1875" s="79"/>
    </row>
    <row r="1876">
      <c r="C1876" s="79"/>
      <c r="D1876" s="79"/>
      <c r="E1876" s="79"/>
      <c r="F1876" s="79"/>
      <c r="G1876" s="79"/>
      <c r="H1876" s="79"/>
    </row>
    <row r="1877">
      <c r="C1877" s="79"/>
      <c r="D1877" s="79"/>
      <c r="E1877" s="79"/>
      <c r="F1877" s="79"/>
      <c r="G1877" s="79"/>
      <c r="H1877" s="79"/>
    </row>
    <row r="1878">
      <c r="C1878" s="79"/>
      <c r="D1878" s="79"/>
      <c r="E1878" s="79"/>
      <c r="F1878" s="79"/>
      <c r="G1878" s="79"/>
      <c r="H1878" s="79"/>
    </row>
    <row r="1879">
      <c r="C1879" s="79"/>
      <c r="D1879" s="79"/>
      <c r="E1879" s="79"/>
      <c r="F1879" s="79"/>
      <c r="G1879" s="79"/>
      <c r="H1879" s="79"/>
    </row>
    <row r="1880">
      <c r="C1880" s="79"/>
      <c r="D1880" s="79"/>
      <c r="E1880" s="79"/>
      <c r="F1880" s="79"/>
      <c r="G1880" s="79"/>
      <c r="H1880" s="79"/>
    </row>
    <row r="1881">
      <c r="C1881" s="79"/>
      <c r="D1881" s="79"/>
      <c r="E1881" s="79"/>
      <c r="F1881" s="79"/>
      <c r="G1881" s="79"/>
      <c r="H1881" s="79"/>
    </row>
    <row r="1882">
      <c r="C1882" s="79"/>
      <c r="D1882" s="79"/>
      <c r="E1882" s="79"/>
      <c r="F1882" s="79"/>
      <c r="G1882" s="79"/>
      <c r="H1882" s="79"/>
    </row>
    <row r="1883">
      <c r="C1883" s="79"/>
      <c r="D1883" s="79"/>
      <c r="E1883" s="79"/>
      <c r="F1883" s="79"/>
      <c r="G1883" s="79"/>
      <c r="H1883" s="79"/>
    </row>
    <row r="1884">
      <c r="C1884" s="79"/>
      <c r="D1884" s="79"/>
      <c r="E1884" s="79"/>
      <c r="F1884" s="79"/>
      <c r="G1884" s="79"/>
      <c r="H1884" s="79"/>
    </row>
    <row r="1885">
      <c r="C1885" s="79"/>
      <c r="D1885" s="79"/>
      <c r="E1885" s="79"/>
      <c r="F1885" s="79"/>
      <c r="G1885" s="79"/>
      <c r="H1885" s="79"/>
    </row>
    <row r="1886">
      <c r="C1886" s="79"/>
      <c r="D1886" s="79"/>
      <c r="E1886" s="79"/>
      <c r="F1886" s="79"/>
      <c r="G1886" s="79"/>
      <c r="H1886" s="79"/>
    </row>
    <row r="1887">
      <c r="C1887" s="79"/>
      <c r="D1887" s="79"/>
      <c r="E1887" s="79"/>
      <c r="F1887" s="79"/>
      <c r="G1887" s="79"/>
      <c r="H1887" s="79"/>
    </row>
    <row r="1888">
      <c r="C1888" s="79"/>
      <c r="D1888" s="79"/>
      <c r="E1888" s="79"/>
      <c r="F1888" s="79"/>
      <c r="G1888" s="79"/>
      <c r="H1888" s="79"/>
    </row>
    <row r="1889">
      <c r="C1889" s="79"/>
      <c r="D1889" s="79"/>
      <c r="E1889" s="79"/>
      <c r="F1889" s="79"/>
      <c r="G1889" s="79"/>
      <c r="H1889" s="79"/>
    </row>
    <row r="1890">
      <c r="C1890" s="79"/>
      <c r="D1890" s="79"/>
      <c r="E1890" s="79"/>
      <c r="F1890" s="79"/>
      <c r="G1890" s="79"/>
      <c r="H1890" s="79"/>
    </row>
    <row r="1891">
      <c r="C1891" s="79"/>
      <c r="D1891" s="79"/>
      <c r="E1891" s="79"/>
      <c r="F1891" s="79"/>
      <c r="G1891" s="79"/>
      <c r="H1891" s="79"/>
    </row>
    <row r="1892">
      <c r="C1892" s="79"/>
      <c r="D1892" s="79"/>
      <c r="E1892" s="79"/>
      <c r="F1892" s="79"/>
      <c r="G1892" s="79"/>
      <c r="H1892" s="79"/>
    </row>
    <row r="1893">
      <c r="C1893" s="79"/>
      <c r="D1893" s="79"/>
      <c r="E1893" s="79"/>
      <c r="F1893" s="79"/>
      <c r="G1893" s="79"/>
      <c r="H1893" s="79"/>
    </row>
    <row r="1894">
      <c r="C1894" s="79"/>
      <c r="D1894" s="79"/>
      <c r="E1894" s="79"/>
      <c r="F1894" s="79"/>
      <c r="G1894" s="79"/>
      <c r="H1894" s="79"/>
    </row>
    <row r="1895">
      <c r="C1895" s="79"/>
      <c r="D1895" s="79"/>
      <c r="E1895" s="79"/>
      <c r="F1895" s="79"/>
      <c r="G1895" s="79"/>
      <c r="H1895" s="79"/>
    </row>
    <row r="1896">
      <c r="C1896" s="79"/>
      <c r="D1896" s="79"/>
      <c r="E1896" s="79"/>
      <c r="F1896" s="79"/>
      <c r="G1896" s="79"/>
      <c r="H1896" s="79"/>
    </row>
    <row r="1897">
      <c r="C1897" s="79"/>
      <c r="D1897" s="79"/>
      <c r="E1897" s="79"/>
      <c r="F1897" s="79"/>
      <c r="G1897" s="79"/>
      <c r="H1897" s="79"/>
    </row>
    <row r="1898">
      <c r="C1898" s="79"/>
      <c r="D1898" s="79"/>
      <c r="E1898" s="79"/>
      <c r="F1898" s="79"/>
      <c r="G1898" s="79"/>
      <c r="H1898" s="79"/>
    </row>
    <row r="1899">
      <c r="C1899" s="79"/>
      <c r="D1899" s="79"/>
      <c r="E1899" s="79"/>
      <c r="F1899" s="79"/>
      <c r="G1899" s="79"/>
      <c r="H1899" s="79"/>
    </row>
    <row r="1900">
      <c r="C1900" s="79"/>
      <c r="D1900" s="79"/>
      <c r="E1900" s="79"/>
      <c r="F1900" s="79"/>
      <c r="G1900" s="79"/>
      <c r="H1900" s="79"/>
    </row>
    <row r="1901">
      <c r="C1901" s="79"/>
      <c r="D1901" s="79"/>
      <c r="E1901" s="79"/>
      <c r="F1901" s="79"/>
      <c r="G1901" s="79"/>
      <c r="H1901" s="79"/>
    </row>
    <row r="1902">
      <c r="C1902" s="79"/>
      <c r="D1902" s="79"/>
      <c r="E1902" s="79"/>
      <c r="F1902" s="79"/>
      <c r="G1902" s="79"/>
      <c r="H1902" s="79"/>
    </row>
    <row r="1903">
      <c r="C1903" s="79"/>
      <c r="D1903" s="79"/>
      <c r="E1903" s="79"/>
      <c r="F1903" s="79"/>
      <c r="G1903" s="79"/>
      <c r="H1903" s="79"/>
    </row>
    <row r="1904">
      <c r="C1904" s="79"/>
      <c r="D1904" s="79"/>
      <c r="E1904" s="79"/>
      <c r="F1904" s="79"/>
      <c r="G1904" s="79"/>
      <c r="H1904" s="79"/>
    </row>
    <row r="1905">
      <c r="C1905" s="79"/>
      <c r="D1905" s="79"/>
      <c r="E1905" s="79"/>
      <c r="F1905" s="79"/>
      <c r="G1905" s="79"/>
      <c r="H1905" s="79"/>
    </row>
    <row r="1906">
      <c r="C1906" s="79"/>
      <c r="D1906" s="79"/>
      <c r="E1906" s="79"/>
      <c r="F1906" s="79"/>
      <c r="G1906" s="79"/>
      <c r="H1906" s="79"/>
    </row>
    <row r="1907">
      <c r="C1907" s="79"/>
      <c r="D1907" s="79"/>
      <c r="E1907" s="79"/>
      <c r="F1907" s="79"/>
      <c r="G1907" s="79"/>
      <c r="H1907" s="79"/>
    </row>
    <row r="1908">
      <c r="C1908" s="79"/>
      <c r="D1908" s="79"/>
      <c r="E1908" s="79"/>
      <c r="F1908" s="79"/>
      <c r="G1908" s="79"/>
      <c r="H1908" s="79"/>
    </row>
    <row r="1909">
      <c r="C1909" s="79"/>
      <c r="D1909" s="79"/>
      <c r="E1909" s="79"/>
      <c r="F1909" s="79"/>
      <c r="G1909" s="79"/>
      <c r="H1909" s="79"/>
    </row>
    <row r="1910">
      <c r="C1910" s="79"/>
      <c r="D1910" s="79"/>
      <c r="E1910" s="79"/>
      <c r="F1910" s="79"/>
      <c r="G1910" s="79"/>
      <c r="H1910" s="79"/>
    </row>
    <row r="1911">
      <c r="C1911" s="79"/>
      <c r="D1911" s="79"/>
      <c r="E1911" s="79"/>
      <c r="F1911" s="79"/>
      <c r="G1911" s="79"/>
      <c r="H1911" s="79"/>
    </row>
    <row r="1912">
      <c r="C1912" s="79"/>
      <c r="D1912" s="79"/>
      <c r="E1912" s="79"/>
      <c r="F1912" s="79"/>
      <c r="G1912" s="79"/>
      <c r="H1912" s="79"/>
    </row>
    <row r="1913">
      <c r="C1913" s="79"/>
      <c r="D1913" s="79"/>
      <c r="E1913" s="79"/>
      <c r="F1913" s="79"/>
      <c r="G1913" s="79"/>
      <c r="H1913" s="79"/>
    </row>
    <row r="1914">
      <c r="C1914" s="79"/>
      <c r="D1914" s="79"/>
      <c r="E1914" s="79"/>
      <c r="F1914" s="79"/>
      <c r="G1914" s="79"/>
      <c r="H1914" s="79"/>
    </row>
    <row r="1915">
      <c r="C1915" s="79"/>
      <c r="D1915" s="79"/>
      <c r="E1915" s="79"/>
      <c r="F1915" s="79"/>
      <c r="G1915" s="79"/>
      <c r="H1915" s="79"/>
    </row>
    <row r="1916">
      <c r="C1916" s="79"/>
      <c r="D1916" s="79"/>
      <c r="E1916" s="79"/>
      <c r="F1916" s="79"/>
      <c r="G1916" s="79"/>
      <c r="H1916" s="79"/>
    </row>
    <row r="1917">
      <c r="C1917" s="79"/>
      <c r="D1917" s="79"/>
      <c r="E1917" s="79"/>
      <c r="F1917" s="79"/>
      <c r="G1917" s="79"/>
      <c r="H1917" s="79"/>
    </row>
    <row r="1918">
      <c r="C1918" s="79"/>
      <c r="D1918" s="79"/>
      <c r="E1918" s="79"/>
      <c r="F1918" s="79"/>
      <c r="G1918" s="79"/>
      <c r="H1918" s="79"/>
    </row>
    <row r="1919">
      <c r="C1919" s="79"/>
      <c r="D1919" s="79"/>
      <c r="E1919" s="79"/>
      <c r="F1919" s="79"/>
      <c r="G1919" s="79"/>
      <c r="H1919" s="79"/>
    </row>
    <row r="1920">
      <c r="C1920" s="79"/>
      <c r="D1920" s="79"/>
      <c r="E1920" s="79"/>
      <c r="F1920" s="79"/>
      <c r="G1920" s="79"/>
      <c r="H1920" s="79"/>
    </row>
    <row r="1921">
      <c r="C1921" s="79"/>
      <c r="D1921" s="79"/>
      <c r="E1921" s="79"/>
      <c r="F1921" s="79"/>
      <c r="G1921" s="79"/>
      <c r="H1921" s="79"/>
    </row>
    <row r="1922">
      <c r="C1922" s="79"/>
      <c r="D1922" s="79"/>
      <c r="E1922" s="79"/>
      <c r="F1922" s="79"/>
      <c r="G1922" s="79"/>
      <c r="H1922" s="79"/>
    </row>
    <row r="1923">
      <c r="C1923" s="79"/>
      <c r="D1923" s="79"/>
      <c r="E1923" s="79"/>
      <c r="F1923" s="79"/>
      <c r="G1923" s="79"/>
      <c r="H1923" s="79"/>
    </row>
    <row r="1924">
      <c r="C1924" s="79"/>
      <c r="D1924" s="79"/>
      <c r="E1924" s="79"/>
      <c r="F1924" s="79"/>
      <c r="G1924" s="79"/>
      <c r="H1924" s="79"/>
    </row>
    <row r="1925">
      <c r="C1925" s="79"/>
      <c r="D1925" s="79"/>
      <c r="E1925" s="79"/>
      <c r="F1925" s="79"/>
      <c r="G1925" s="79"/>
      <c r="H1925" s="79"/>
    </row>
    <row r="1926">
      <c r="C1926" s="79"/>
      <c r="D1926" s="79"/>
      <c r="E1926" s="79"/>
      <c r="F1926" s="79"/>
      <c r="G1926" s="79"/>
      <c r="H1926" s="79"/>
    </row>
    <row r="1927">
      <c r="C1927" s="79"/>
      <c r="D1927" s="79"/>
      <c r="E1927" s="79"/>
      <c r="F1927" s="79"/>
      <c r="G1927" s="79"/>
      <c r="H1927" s="79"/>
    </row>
    <row r="1928">
      <c r="C1928" s="79"/>
      <c r="D1928" s="79"/>
      <c r="E1928" s="79"/>
      <c r="F1928" s="79"/>
      <c r="G1928" s="79"/>
      <c r="H1928" s="79"/>
    </row>
    <row r="1929">
      <c r="C1929" s="79"/>
      <c r="D1929" s="79"/>
      <c r="E1929" s="79"/>
      <c r="F1929" s="79"/>
      <c r="G1929" s="79"/>
      <c r="H1929" s="79"/>
    </row>
    <row r="1930">
      <c r="C1930" s="79"/>
      <c r="D1930" s="79"/>
      <c r="E1930" s="79"/>
      <c r="F1930" s="79"/>
      <c r="G1930" s="79"/>
      <c r="H1930" s="79"/>
    </row>
    <row r="1931">
      <c r="C1931" s="79"/>
      <c r="D1931" s="79"/>
      <c r="E1931" s="79"/>
      <c r="F1931" s="79"/>
      <c r="G1931" s="79"/>
      <c r="H1931" s="79"/>
    </row>
    <row r="1932">
      <c r="C1932" s="79"/>
      <c r="D1932" s="79"/>
      <c r="E1932" s="79"/>
      <c r="F1932" s="79"/>
      <c r="G1932" s="79"/>
      <c r="H1932" s="79"/>
    </row>
    <row r="1933">
      <c r="C1933" s="79"/>
      <c r="D1933" s="79"/>
      <c r="E1933" s="79"/>
      <c r="F1933" s="79"/>
      <c r="G1933" s="79"/>
      <c r="H1933" s="79"/>
    </row>
    <row r="1934">
      <c r="C1934" s="79"/>
      <c r="D1934" s="79"/>
      <c r="E1934" s="79"/>
      <c r="F1934" s="79"/>
      <c r="G1934" s="79"/>
      <c r="H1934" s="79"/>
    </row>
    <row r="1935">
      <c r="C1935" s="79"/>
      <c r="D1935" s="79"/>
      <c r="E1935" s="79"/>
      <c r="F1935" s="79"/>
      <c r="G1935" s="79"/>
      <c r="H1935" s="79"/>
    </row>
    <row r="1936">
      <c r="C1936" s="79"/>
      <c r="D1936" s="79"/>
      <c r="E1936" s="79"/>
      <c r="F1936" s="79"/>
      <c r="G1936" s="79"/>
      <c r="H1936" s="79"/>
    </row>
    <row r="1937">
      <c r="C1937" s="79"/>
      <c r="D1937" s="79"/>
      <c r="E1937" s="79"/>
      <c r="F1937" s="79"/>
      <c r="G1937" s="79"/>
      <c r="H1937" s="79"/>
    </row>
    <row r="1938">
      <c r="C1938" s="79"/>
      <c r="D1938" s="79"/>
      <c r="E1938" s="79"/>
      <c r="F1938" s="79"/>
      <c r="G1938" s="79"/>
      <c r="H1938" s="79"/>
    </row>
    <row r="1939">
      <c r="C1939" s="79"/>
      <c r="D1939" s="79"/>
      <c r="E1939" s="79"/>
      <c r="F1939" s="79"/>
      <c r="G1939" s="79"/>
      <c r="H1939" s="79"/>
    </row>
    <row r="1940">
      <c r="C1940" s="79"/>
      <c r="D1940" s="79"/>
      <c r="E1940" s="79"/>
      <c r="F1940" s="79"/>
      <c r="G1940" s="79"/>
      <c r="H1940" s="79"/>
    </row>
    <row r="1941">
      <c r="C1941" s="79"/>
      <c r="D1941" s="79"/>
      <c r="E1941" s="79"/>
      <c r="F1941" s="79"/>
      <c r="G1941" s="79"/>
      <c r="H1941" s="79"/>
    </row>
    <row r="1942">
      <c r="C1942" s="79"/>
      <c r="D1942" s="79"/>
      <c r="E1942" s="79"/>
      <c r="F1942" s="79"/>
      <c r="G1942" s="79"/>
      <c r="H1942" s="79"/>
    </row>
    <row r="1943">
      <c r="C1943" s="79"/>
      <c r="D1943" s="79"/>
      <c r="E1943" s="79"/>
      <c r="F1943" s="79"/>
      <c r="G1943" s="79"/>
      <c r="H1943" s="79"/>
    </row>
    <row r="1944">
      <c r="C1944" s="79"/>
      <c r="D1944" s="79"/>
      <c r="E1944" s="79"/>
      <c r="F1944" s="79"/>
      <c r="G1944" s="79"/>
      <c r="H1944" s="79"/>
    </row>
    <row r="1945">
      <c r="C1945" s="79"/>
      <c r="D1945" s="79"/>
      <c r="E1945" s="79"/>
      <c r="F1945" s="79"/>
      <c r="G1945" s="79"/>
      <c r="H1945" s="79"/>
    </row>
    <row r="1946">
      <c r="C1946" s="79"/>
      <c r="D1946" s="79"/>
      <c r="E1946" s="79"/>
      <c r="F1946" s="79"/>
      <c r="G1946" s="79"/>
      <c r="H1946" s="79"/>
    </row>
    <row r="1947">
      <c r="C1947" s="79"/>
      <c r="D1947" s="79"/>
      <c r="E1947" s="79"/>
      <c r="F1947" s="79"/>
      <c r="G1947" s="79"/>
      <c r="H1947" s="79"/>
    </row>
    <row r="1948">
      <c r="C1948" s="79"/>
      <c r="D1948" s="79"/>
      <c r="E1948" s="79"/>
      <c r="F1948" s="79"/>
      <c r="G1948" s="79"/>
      <c r="H1948" s="79"/>
    </row>
    <row r="1949">
      <c r="C1949" s="79"/>
      <c r="D1949" s="79"/>
      <c r="E1949" s="79"/>
      <c r="F1949" s="79"/>
      <c r="G1949" s="79"/>
      <c r="H1949" s="79"/>
    </row>
    <row r="1950">
      <c r="C1950" s="79"/>
      <c r="D1950" s="79"/>
      <c r="E1950" s="79"/>
      <c r="F1950" s="79"/>
      <c r="G1950" s="79"/>
      <c r="H1950" s="79"/>
    </row>
    <row r="1951">
      <c r="C1951" s="79"/>
      <c r="D1951" s="79"/>
      <c r="E1951" s="79"/>
      <c r="F1951" s="79"/>
      <c r="G1951" s="79"/>
      <c r="H1951" s="79"/>
    </row>
    <row r="1952">
      <c r="C1952" s="79"/>
      <c r="D1952" s="79"/>
      <c r="E1952" s="79"/>
      <c r="F1952" s="79"/>
      <c r="G1952" s="79"/>
      <c r="H1952" s="79"/>
    </row>
    <row r="1953">
      <c r="C1953" s="79"/>
      <c r="D1953" s="79"/>
      <c r="E1953" s="79"/>
      <c r="F1953" s="79"/>
      <c r="G1953" s="79"/>
      <c r="H1953" s="79"/>
    </row>
    <row r="1954">
      <c r="C1954" s="79"/>
      <c r="D1954" s="79"/>
      <c r="E1954" s="79"/>
      <c r="F1954" s="79"/>
      <c r="G1954" s="79"/>
      <c r="H1954" s="79"/>
    </row>
    <row r="1955">
      <c r="C1955" s="79"/>
      <c r="D1955" s="79"/>
      <c r="E1955" s="79"/>
      <c r="F1955" s="79"/>
      <c r="G1955" s="79"/>
      <c r="H1955" s="79"/>
    </row>
    <row r="1956">
      <c r="C1956" s="79"/>
      <c r="D1956" s="79"/>
      <c r="E1956" s="79"/>
      <c r="F1956" s="79"/>
      <c r="G1956" s="79"/>
      <c r="H1956" s="79"/>
    </row>
    <row r="1957">
      <c r="C1957" s="79"/>
      <c r="D1957" s="79"/>
      <c r="E1957" s="79"/>
      <c r="F1957" s="79"/>
      <c r="G1957" s="79"/>
      <c r="H1957" s="79"/>
    </row>
    <row r="1958">
      <c r="C1958" s="79"/>
      <c r="D1958" s="79"/>
      <c r="E1958" s="79"/>
      <c r="F1958" s="79"/>
      <c r="G1958" s="79"/>
      <c r="H1958" s="79"/>
    </row>
    <row r="1959">
      <c r="C1959" s="79"/>
      <c r="D1959" s="79"/>
      <c r="E1959" s="79"/>
      <c r="F1959" s="79"/>
      <c r="G1959" s="79"/>
      <c r="H1959" s="79"/>
    </row>
    <row r="1960">
      <c r="C1960" s="79"/>
      <c r="D1960" s="79"/>
      <c r="E1960" s="79"/>
      <c r="F1960" s="79"/>
      <c r="G1960" s="79"/>
      <c r="H1960" s="79"/>
    </row>
    <row r="1961">
      <c r="C1961" s="79"/>
      <c r="D1961" s="79"/>
      <c r="E1961" s="79"/>
      <c r="F1961" s="79"/>
      <c r="G1961" s="79"/>
      <c r="H1961" s="79"/>
    </row>
    <row r="1962">
      <c r="C1962" s="79"/>
      <c r="D1962" s="79"/>
      <c r="E1962" s="79"/>
      <c r="F1962" s="79"/>
      <c r="G1962" s="79"/>
      <c r="H1962" s="79"/>
    </row>
    <row r="1963">
      <c r="C1963" s="79"/>
      <c r="D1963" s="79"/>
      <c r="E1963" s="79"/>
      <c r="F1963" s="79"/>
      <c r="G1963" s="79"/>
      <c r="H1963" s="79"/>
    </row>
    <row r="1964">
      <c r="C1964" s="79"/>
      <c r="D1964" s="79"/>
      <c r="E1964" s="79"/>
      <c r="F1964" s="79"/>
      <c r="G1964" s="79"/>
      <c r="H1964" s="79"/>
    </row>
    <row r="1965">
      <c r="C1965" s="79"/>
      <c r="D1965" s="79"/>
      <c r="E1965" s="79"/>
      <c r="F1965" s="79"/>
      <c r="G1965" s="79"/>
      <c r="H1965" s="79"/>
    </row>
    <row r="1966">
      <c r="C1966" s="79"/>
      <c r="D1966" s="79"/>
      <c r="E1966" s="79"/>
      <c r="F1966" s="79"/>
      <c r="G1966" s="79"/>
      <c r="H1966" s="79"/>
    </row>
    <row r="1967">
      <c r="C1967" s="79"/>
      <c r="D1967" s="79"/>
      <c r="E1967" s="79"/>
      <c r="F1967" s="79"/>
      <c r="G1967" s="79"/>
      <c r="H1967" s="79"/>
    </row>
    <row r="1968">
      <c r="C1968" s="79"/>
      <c r="D1968" s="79"/>
      <c r="E1968" s="79"/>
      <c r="F1968" s="79"/>
      <c r="G1968" s="79"/>
      <c r="H1968" s="79"/>
    </row>
    <row r="1969">
      <c r="C1969" s="79"/>
      <c r="D1969" s="79"/>
      <c r="E1969" s="79"/>
      <c r="F1969" s="79"/>
      <c r="G1969" s="79"/>
      <c r="H1969" s="79"/>
    </row>
    <row r="1970">
      <c r="C1970" s="79"/>
      <c r="D1970" s="79"/>
      <c r="E1970" s="79"/>
      <c r="F1970" s="79"/>
      <c r="G1970" s="79"/>
      <c r="H1970" s="79"/>
    </row>
    <row r="1971">
      <c r="C1971" s="79"/>
      <c r="D1971" s="79"/>
      <c r="E1971" s="79"/>
      <c r="F1971" s="79"/>
      <c r="G1971" s="79"/>
      <c r="H1971" s="79"/>
    </row>
    <row r="1972">
      <c r="C1972" s="79"/>
      <c r="D1972" s="79"/>
      <c r="E1972" s="79"/>
      <c r="F1972" s="79"/>
      <c r="G1972" s="79"/>
      <c r="H1972" s="79"/>
    </row>
    <row r="1973">
      <c r="C1973" s="79"/>
      <c r="D1973" s="79"/>
      <c r="E1973" s="79"/>
      <c r="F1973" s="79"/>
      <c r="G1973" s="79"/>
      <c r="H1973" s="79"/>
    </row>
    <row r="1974">
      <c r="C1974" s="79"/>
      <c r="D1974" s="79"/>
      <c r="E1974" s="79"/>
      <c r="F1974" s="79"/>
      <c r="G1974" s="79"/>
      <c r="H1974" s="79"/>
    </row>
    <row r="1975">
      <c r="C1975" s="79"/>
      <c r="D1975" s="79"/>
      <c r="E1975" s="79"/>
      <c r="F1975" s="79"/>
      <c r="G1975" s="79"/>
      <c r="H1975" s="79"/>
    </row>
    <row r="1976">
      <c r="C1976" s="79"/>
      <c r="D1976" s="79"/>
      <c r="E1976" s="79"/>
      <c r="F1976" s="79"/>
      <c r="G1976" s="79"/>
      <c r="H1976" s="79"/>
    </row>
    <row r="1977">
      <c r="C1977" s="79"/>
      <c r="D1977" s="79"/>
      <c r="E1977" s="79"/>
      <c r="F1977" s="79"/>
      <c r="G1977" s="79"/>
      <c r="H1977" s="79"/>
    </row>
    <row r="1978">
      <c r="C1978" s="79"/>
      <c r="D1978" s="79"/>
      <c r="E1978" s="79"/>
      <c r="F1978" s="79"/>
      <c r="G1978" s="79"/>
      <c r="H1978" s="79"/>
    </row>
    <row r="1979">
      <c r="C1979" s="79"/>
      <c r="D1979" s="79"/>
      <c r="E1979" s="79"/>
      <c r="F1979" s="79"/>
      <c r="G1979" s="79"/>
      <c r="H1979" s="79"/>
    </row>
    <row r="1980">
      <c r="C1980" s="79"/>
      <c r="D1980" s="79"/>
      <c r="E1980" s="79"/>
      <c r="F1980" s="79"/>
      <c r="G1980" s="79"/>
      <c r="H1980" s="79"/>
    </row>
    <row r="1981">
      <c r="C1981" s="79"/>
      <c r="D1981" s="79"/>
      <c r="E1981" s="79"/>
      <c r="F1981" s="79"/>
      <c r="G1981" s="79"/>
      <c r="H1981" s="79"/>
    </row>
    <row r="1982">
      <c r="C1982" s="79"/>
      <c r="D1982" s="79"/>
      <c r="E1982" s="79"/>
      <c r="F1982" s="79"/>
      <c r="G1982" s="79"/>
      <c r="H1982" s="79"/>
    </row>
    <row r="1983">
      <c r="C1983" s="79"/>
      <c r="D1983" s="79"/>
      <c r="E1983" s="79"/>
      <c r="F1983" s="79"/>
      <c r="G1983" s="79"/>
      <c r="H1983" s="79"/>
    </row>
    <row r="1984">
      <c r="C1984" s="79"/>
      <c r="D1984" s="79"/>
      <c r="E1984" s="79"/>
      <c r="F1984" s="79"/>
      <c r="G1984" s="79"/>
      <c r="H1984" s="79"/>
    </row>
    <row r="1985">
      <c r="C1985" s="79"/>
      <c r="D1985" s="79"/>
      <c r="E1985" s="79"/>
      <c r="F1985" s="79"/>
      <c r="G1985" s="79"/>
      <c r="H1985" s="79"/>
    </row>
    <row r="1986">
      <c r="C1986" s="79"/>
      <c r="D1986" s="79"/>
      <c r="E1986" s="79"/>
      <c r="F1986" s="79"/>
      <c r="G1986" s="79"/>
      <c r="H1986" s="79"/>
    </row>
    <row r="1987">
      <c r="C1987" s="79"/>
      <c r="D1987" s="79"/>
      <c r="E1987" s="79"/>
      <c r="F1987" s="79"/>
      <c r="G1987" s="79"/>
      <c r="H1987" s="79"/>
    </row>
    <row r="1988">
      <c r="C1988" s="79"/>
      <c r="D1988" s="79"/>
      <c r="E1988" s="79"/>
      <c r="F1988" s="79"/>
      <c r="G1988" s="79"/>
      <c r="H1988" s="79"/>
    </row>
    <row r="1989">
      <c r="C1989" s="79"/>
      <c r="D1989" s="79"/>
      <c r="E1989" s="79"/>
      <c r="F1989" s="79"/>
      <c r="G1989" s="79"/>
      <c r="H1989" s="79"/>
    </row>
    <row r="1990">
      <c r="C1990" s="79"/>
      <c r="D1990" s="79"/>
      <c r="E1990" s="79"/>
      <c r="F1990" s="79"/>
      <c r="G1990" s="79"/>
      <c r="H1990" s="79"/>
    </row>
    <row r="1991">
      <c r="C1991" s="79"/>
      <c r="D1991" s="79"/>
      <c r="E1991" s="79"/>
      <c r="F1991" s="79"/>
      <c r="G1991" s="79"/>
      <c r="H1991" s="79"/>
    </row>
    <row r="1992">
      <c r="C1992" s="79"/>
      <c r="D1992" s="79"/>
      <c r="E1992" s="79"/>
      <c r="F1992" s="79"/>
      <c r="G1992" s="79"/>
      <c r="H1992" s="79"/>
    </row>
    <row r="1993">
      <c r="C1993" s="79"/>
      <c r="D1993" s="79"/>
      <c r="E1993" s="79"/>
      <c r="F1993" s="79"/>
      <c r="G1993" s="79"/>
      <c r="H1993" s="79"/>
    </row>
    <row r="1994">
      <c r="C1994" s="79"/>
      <c r="D1994" s="79"/>
      <c r="E1994" s="79"/>
      <c r="F1994" s="79"/>
      <c r="G1994" s="79"/>
      <c r="H1994" s="79"/>
    </row>
    <row r="1995">
      <c r="C1995" s="79"/>
      <c r="D1995" s="79"/>
      <c r="E1995" s="79"/>
      <c r="F1995" s="79"/>
      <c r="G1995" s="79"/>
      <c r="H1995" s="79"/>
    </row>
    <row r="1996">
      <c r="C1996" s="79"/>
      <c r="D1996" s="79"/>
      <c r="E1996" s="79"/>
      <c r="F1996" s="79"/>
      <c r="G1996" s="79"/>
      <c r="H1996" s="79"/>
    </row>
    <row r="1997">
      <c r="C1997" s="79"/>
      <c r="D1997" s="79"/>
      <c r="E1997" s="79"/>
      <c r="F1997" s="79"/>
      <c r="G1997" s="79"/>
      <c r="H1997" s="79"/>
    </row>
    <row r="1998">
      <c r="C1998" s="79"/>
      <c r="D1998" s="79"/>
      <c r="E1998" s="79"/>
      <c r="F1998" s="79"/>
      <c r="G1998" s="79"/>
      <c r="H1998" s="79"/>
    </row>
    <row r="1999">
      <c r="C1999" s="79"/>
      <c r="D1999" s="79"/>
      <c r="E1999" s="79"/>
      <c r="F1999" s="79"/>
      <c r="G1999" s="79"/>
      <c r="H1999" s="79"/>
    </row>
    <row r="2000">
      <c r="C2000" s="79"/>
      <c r="D2000" s="79"/>
      <c r="E2000" s="79"/>
      <c r="F2000" s="79"/>
      <c r="G2000" s="79"/>
      <c r="H2000" s="79"/>
    </row>
    <row r="2001">
      <c r="C2001" s="79"/>
      <c r="D2001" s="79"/>
      <c r="E2001" s="79"/>
      <c r="F2001" s="79"/>
      <c r="G2001" s="79"/>
      <c r="H2001" s="79"/>
    </row>
    <row r="2002">
      <c r="C2002" s="79"/>
      <c r="D2002" s="79"/>
      <c r="E2002" s="79"/>
      <c r="F2002" s="79"/>
      <c r="G2002" s="79"/>
      <c r="H2002" s="79"/>
    </row>
    <row r="2003">
      <c r="C2003" s="79"/>
      <c r="D2003" s="79"/>
      <c r="E2003" s="79"/>
      <c r="F2003" s="79"/>
      <c r="G2003" s="79"/>
      <c r="H2003" s="79"/>
    </row>
    <row r="2004">
      <c r="C2004" s="79"/>
      <c r="D2004" s="79"/>
      <c r="E2004" s="79"/>
      <c r="F2004" s="79"/>
      <c r="G2004" s="79"/>
      <c r="H2004" s="79"/>
    </row>
    <row r="2005">
      <c r="C2005" s="79"/>
      <c r="D2005" s="79"/>
      <c r="E2005" s="79"/>
      <c r="F2005" s="79"/>
      <c r="G2005" s="79"/>
      <c r="H2005" s="79"/>
    </row>
    <row r="2006">
      <c r="C2006" s="79"/>
      <c r="D2006" s="79"/>
      <c r="E2006" s="79"/>
      <c r="F2006" s="79"/>
      <c r="G2006" s="79"/>
      <c r="H2006" s="79"/>
    </row>
    <row r="2007">
      <c r="C2007" s="79"/>
      <c r="D2007" s="79"/>
      <c r="E2007" s="79"/>
      <c r="F2007" s="79"/>
      <c r="G2007" s="79"/>
      <c r="H2007" s="79"/>
    </row>
    <row r="2008">
      <c r="C2008" s="79"/>
      <c r="D2008" s="79"/>
      <c r="E2008" s="79"/>
      <c r="F2008" s="79"/>
      <c r="G2008" s="79"/>
      <c r="H2008" s="79"/>
    </row>
    <row r="2009">
      <c r="C2009" s="79"/>
      <c r="D2009" s="79"/>
      <c r="E2009" s="79"/>
      <c r="F2009" s="79"/>
      <c r="G2009" s="79"/>
      <c r="H2009" s="79"/>
    </row>
    <row r="2010">
      <c r="C2010" s="79"/>
      <c r="D2010" s="79"/>
      <c r="E2010" s="79"/>
      <c r="F2010" s="79"/>
      <c r="G2010" s="79"/>
      <c r="H2010" s="79"/>
    </row>
    <row r="2011">
      <c r="C2011" s="79"/>
      <c r="D2011" s="79"/>
      <c r="E2011" s="79"/>
      <c r="F2011" s="79"/>
      <c r="G2011" s="79"/>
      <c r="H2011" s="79"/>
    </row>
    <row r="2012">
      <c r="C2012" s="79"/>
      <c r="D2012" s="79"/>
      <c r="E2012" s="79"/>
      <c r="F2012" s="79"/>
      <c r="G2012" s="79"/>
      <c r="H2012" s="79"/>
    </row>
    <row r="2013">
      <c r="C2013" s="79"/>
      <c r="D2013" s="79"/>
      <c r="E2013" s="79"/>
      <c r="F2013" s="79"/>
      <c r="G2013" s="79"/>
      <c r="H2013" s="79"/>
    </row>
    <row r="2014">
      <c r="C2014" s="79"/>
      <c r="D2014" s="79"/>
      <c r="E2014" s="79"/>
      <c r="F2014" s="79"/>
      <c r="G2014" s="79"/>
      <c r="H2014" s="79"/>
    </row>
    <row r="2015">
      <c r="C2015" s="79"/>
      <c r="D2015" s="79"/>
      <c r="E2015" s="79"/>
      <c r="F2015" s="79"/>
      <c r="G2015" s="79"/>
      <c r="H2015" s="79"/>
    </row>
    <row r="2016">
      <c r="C2016" s="79"/>
      <c r="D2016" s="79"/>
      <c r="E2016" s="79"/>
      <c r="F2016" s="79"/>
      <c r="G2016" s="79"/>
      <c r="H2016" s="79"/>
    </row>
    <row r="2017">
      <c r="C2017" s="79"/>
      <c r="D2017" s="79"/>
      <c r="E2017" s="79"/>
      <c r="F2017" s="79"/>
      <c r="G2017" s="79"/>
      <c r="H2017" s="79"/>
    </row>
    <row r="2018">
      <c r="C2018" s="79"/>
      <c r="D2018" s="79"/>
      <c r="E2018" s="79"/>
      <c r="F2018" s="79"/>
      <c r="G2018" s="79"/>
      <c r="H2018" s="79"/>
    </row>
    <row r="2019">
      <c r="C2019" s="79"/>
      <c r="D2019" s="79"/>
      <c r="E2019" s="79"/>
      <c r="F2019" s="79"/>
      <c r="G2019" s="79"/>
      <c r="H2019" s="79"/>
    </row>
    <row r="2020">
      <c r="C2020" s="79"/>
      <c r="D2020" s="79"/>
      <c r="E2020" s="79"/>
      <c r="F2020" s="79"/>
      <c r="G2020" s="79"/>
      <c r="H2020" s="79"/>
    </row>
    <row r="2021">
      <c r="C2021" s="79"/>
      <c r="D2021" s="79"/>
      <c r="E2021" s="79"/>
      <c r="F2021" s="79"/>
      <c r="G2021" s="79"/>
      <c r="H2021" s="79"/>
    </row>
    <row r="2022">
      <c r="C2022" s="79"/>
      <c r="D2022" s="79"/>
      <c r="E2022" s="79"/>
      <c r="F2022" s="79"/>
      <c r="G2022" s="79"/>
      <c r="H2022" s="79"/>
    </row>
    <row r="2023">
      <c r="C2023" s="79"/>
      <c r="D2023" s="79"/>
      <c r="E2023" s="79"/>
      <c r="F2023" s="79"/>
      <c r="G2023" s="79"/>
      <c r="H2023" s="79"/>
    </row>
    <row r="2024">
      <c r="C2024" s="79"/>
      <c r="D2024" s="79"/>
      <c r="E2024" s="79"/>
      <c r="F2024" s="79"/>
      <c r="G2024" s="79"/>
      <c r="H2024" s="79"/>
    </row>
    <row r="2025">
      <c r="C2025" s="79"/>
      <c r="D2025" s="79"/>
      <c r="E2025" s="79"/>
      <c r="F2025" s="79"/>
      <c r="G2025" s="79"/>
      <c r="H2025" s="79"/>
    </row>
    <row r="2026">
      <c r="C2026" s="79"/>
      <c r="D2026" s="79"/>
      <c r="E2026" s="79"/>
      <c r="F2026" s="79"/>
      <c r="G2026" s="79"/>
      <c r="H2026" s="79"/>
    </row>
    <row r="2027">
      <c r="C2027" s="79"/>
      <c r="D2027" s="79"/>
      <c r="E2027" s="79"/>
      <c r="F2027" s="79"/>
      <c r="G2027" s="79"/>
      <c r="H2027" s="79"/>
    </row>
    <row r="2028">
      <c r="C2028" s="79"/>
      <c r="D2028" s="79"/>
      <c r="E2028" s="79"/>
      <c r="F2028" s="79"/>
      <c r="G2028" s="79"/>
      <c r="H2028" s="79"/>
    </row>
    <row r="2029">
      <c r="C2029" s="79"/>
      <c r="D2029" s="79"/>
      <c r="E2029" s="79"/>
      <c r="F2029" s="79"/>
      <c r="G2029" s="79"/>
      <c r="H2029" s="79"/>
    </row>
    <row r="2030">
      <c r="C2030" s="79"/>
      <c r="D2030" s="79"/>
      <c r="E2030" s="79"/>
      <c r="F2030" s="79"/>
      <c r="G2030" s="79"/>
      <c r="H2030" s="79"/>
    </row>
    <row r="2031">
      <c r="C2031" s="79"/>
      <c r="D2031" s="79"/>
      <c r="E2031" s="79"/>
      <c r="F2031" s="79"/>
      <c r="G2031" s="79"/>
      <c r="H2031" s="79"/>
    </row>
    <row r="2032">
      <c r="C2032" s="79"/>
      <c r="D2032" s="79"/>
      <c r="E2032" s="79"/>
      <c r="F2032" s="79"/>
      <c r="G2032" s="79"/>
      <c r="H2032" s="79"/>
    </row>
    <row r="2033">
      <c r="C2033" s="79"/>
      <c r="D2033" s="79"/>
      <c r="E2033" s="79"/>
      <c r="F2033" s="79"/>
      <c r="G2033" s="79"/>
      <c r="H2033" s="79"/>
    </row>
    <row r="2034">
      <c r="C2034" s="79"/>
      <c r="D2034" s="79"/>
      <c r="E2034" s="79"/>
      <c r="F2034" s="79"/>
      <c r="G2034" s="79"/>
      <c r="H2034" s="79"/>
    </row>
    <row r="2035">
      <c r="C2035" s="79"/>
      <c r="D2035" s="79"/>
      <c r="E2035" s="79"/>
      <c r="F2035" s="79"/>
      <c r="G2035" s="79"/>
      <c r="H2035" s="79"/>
    </row>
    <row r="2036">
      <c r="C2036" s="79"/>
      <c r="D2036" s="79"/>
      <c r="E2036" s="79"/>
      <c r="F2036" s="79"/>
      <c r="G2036" s="79"/>
      <c r="H2036" s="79"/>
    </row>
    <row r="2037">
      <c r="C2037" s="79"/>
      <c r="D2037" s="79"/>
      <c r="E2037" s="79"/>
      <c r="F2037" s="79"/>
      <c r="G2037" s="79"/>
      <c r="H2037" s="79"/>
    </row>
    <row r="2038">
      <c r="C2038" s="79"/>
      <c r="D2038" s="79"/>
      <c r="E2038" s="79"/>
      <c r="F2038" s="79"/>
      <c r="G2038" s="79"/>
      <c r="H2038" s="79"/>
    </row>
    <row r="2039">
      <c r="C2039" s="79"/>
      <c r="D2039" s="79"/>
      <c r="E2039" s="79"/>
      <c r="F2039" s="79"/>
      <c r="G2039" s="79"/>
      <c r="H2039" s="79"/>
    </row>
    <row r="2040">
      <c r="C2040" s="79"/>
      <c r="D2040" s="79"/>
      <c r="E2040" s="79"/>
      <c r="F2040" s="79"/>
      <c r="G2040" s="79"/>
      <c r="H2040" s="79"/>
    </row>
    <row r="2041">
      <c r="C2041" s="79"/>
      <c r="D2041" s="79"/>
      <c r="E2041" s="79"/>
      <c r="F2041" s="79"/>
      <c r="G2041" s="79"/>
      <c r="H2041" s="79"/>
    </row>
    <row r="2042">
      <c r="C2042" s="79"/>
      <c r="D2042" s="79"/>
      <c r="E2042" s="79"/>
      <c r="F2042" s="79"/>
      <c r="G2042" s="79"/>
      <c r="H2042" s="79"/>
    </row>
    <row r="2043">
      <c r="C2043" s="79"/>
      <c r="D2043" s="79"/>
      <c r="E2043" s="79"/>
      <c r="F2043" s="79"/>
      <c r="G2043" s="79"/>
      <c r="H2043" s="79"/>
    </row>
    <row r="2044">
      <c r="C2044" s="79"/>
      <c r="D2044" s="79"/>
      <c r="E2044" s="79"/>
      <c r="F2044" s="79"/>
      <c r="G2044" s="79"/>
      <c r="H2044" s="79"/>
    </row>
    <row r="2045">
      <c r="C2045" s="79"/>
      <c r="D2045" s="79"/>
      <c r="E2045" s="79"/>
      <c r="F2045" s="79"/>
      <c r="G2045" s="79"/>
      <c r="H2045" s="79"/>
    </row>
    <row r="2046">
      <c r="C2046" s="79"/>
      <c r="D2046" s="79"/>
      <c r="E2046" s="79"/>
      <c r="F2046" s="79"/>
      <c r="G2046" s="79"/>
      <c r="H2046" s="79"/>
    </row>
    <row r="2047">
      <c r="C2047" s="79"/>
      <c r="D2047" s="79"/>
      <c r="E2047" s="79"/>
      <c r="F2047" s="79"/>
      <c r="G2047" s="79"/>
      <c r="H2047" s="79"/>
    </row>
    <row r="2048">
      <c r="C2048" s="79"/>
      <c r="D2048" s="79"/>
      <c r="E2048" s="79"/>
      <c r="F2048" s="79"/>
      <c r="G2048" s="79"/>
      <c r="H2048" s="79"/>
    </row>
    <row r="2049">
      <c r="C2049" s="79"/>
      <c r="D2049" s="79"/>
      <c r="E2049" s="79"/>
      <c r="F2049" s="79"/>
      <c r="G2049" s="79"/>
      <c r="H2049" s="79"/>
    </row>
    <row r="2050">
      <c r="C2050" s="79"/>
      <c r="D2050" s="79"/>
      <c r="E2050" s="79"/>
      <c r="F2050" s="79"/>
      <c r="G2050" s="79"/>
      <c r="H2050" s="79"/>
    </row>
    <row r="2051">
      <c r="C2051" s="79"/>
      <c r="D2051" s="79"/>
      <c r="E2051" s="79"/>
      <c r="F2051" s="79"/>
      <c r="G2051" s="79"/>
      <c r="H2051" s="79"/>
    </row>
    <row r="2052">
      <c r="C2052" s="79"/>
      <c r="D2052" s="79"/>
      <c r="E2052" s="79"/>
      <c r="F2052" s="79"/>
      <c r="G2052" s="79"/>
      <c r="H2052" s="79"/>
    </row>
    <row r="2053">
      <c r="C2053" s="79"/>
      <c r="D2053" s="79"/>
      <c r="E2053" s="79"/>
      <c r="F2053" s="79"/>
      <c r="G2053" s="79"/>
      <c r="H2053" s="79"/>
    </row>
    <row r="2054">
      <c r="C2054" s="79"/>
      <c r="D2054" s="79"/>
      <c r="E2054" s="79"/>
      <c r="F2054" s="79"/>
      <c r="G2054" s="79"/>
      <c r="H2054" s="79"/>
    </row>
    <row r="2055">
      <c r="C2055" s="79"/>
      <c r="D2055" s="79"/>
      <c r="E2055" s="79"/>
      <c r="F2055" s="79"/>
      <c r="G2055" s="79"/>
      <c r="H2055" s="79"/>
    </row>
    <row r="2056">
      <c r="C2056" s="79"/>
      <c r="D2056" s="79"/>
      <c r="E2056" s="79"/>
      <c r="F2056" s="79"/>
      <c r="G2056" s="79"/>
      <c r="H2056" s="79"/>
    </row>
    <row r="2057">
      <c r="C2057" s="79"/>
      <c r="D2057" s="79"/>
      <c r="E2057" s="79"/>
      <c r="F2057" s="79"/>
      <c r="G2057" s="79"/>
      <c r="H2057" s="79"/>
    </row>
    <row r="2058">
      <c r="C2058" s="79"/>
      <c r="D2058" s="79"/>
      <c r="E2058" s="79"/>
      <c r="F2058" s="79"/>
      <c r="G2058" s="79"/>
      <c r="H2058" s="79"/>
    </row>
    <row r="2059">
      <c r="C2059" s="79"/>
      <c r="D2059" s="79"/>
      <c r="E2059" s="79"/>
      <c r="F2059" s="79"/>
      <c r="G2059" s="79"/>
      <c r="H2059" s="79"/>
    </row>
    <row r="2060">
      <c r="C2060" s="79"/>
      <c r="D2060" s="79"/>
      <c r="E2060" s="79"/>
      <c r="F2060" s="79"/>
      <c r="G2060" s="79"/>
      <c r="H2060" s="79"/>
    </row>
    <row r="2061">
      <c r="C2061" s="79"/>
      <c r="D2061" s="79"/>
      <c r="E2061" s="79"/>
      <c r="F2061" s="79"/>
      <c r="G2061" s="79"/>
      <c r="H2061" s="79"/>
    </row>
    <row r="2062">
      <c r="C2062" s="79"/>
      <c r="D2062" s="79"/>
      <c r="E2062" s="79"/>
      <c r="F2062" s="79"/>
      <c r="G2062" s="79"/>
      <c r="H2062" s="79"/>
    </row>
    <row r="2063">
      <c r="C2063" s="79"/>
      <c r="D2063" s="79"/>
      <c r="E2063" s="79"/>
      <c r="F2063" s="79"/>
      <c r="G2063" s="79"/>
      <c r="H2063" s="79"/>
    </row>
    <row r="2064">
      <c r="C2064" s="79"/>
      <c r="D2064" s="79"/>
      <c r="E2064" s="79"/>
      <c r="F2064" s="79"/>
      <c r="G2064" s="79"/>
      <c r="H2064" s="79"/>
    </row>
    <row r="2065">
      <c r="C2065" s="79"/>
      <c r="D2065" s="79"/>
      <c r="E2065" s="79"/>
      <c r="F2065" s="79"/>
      <c r="G2065" s="79"/>
      <c r="H2065" s="79"/>
    </row>
    <row r="2066">
      <c r="C2066" s="79"/>
      <c r="D2066" s="79"/>
      <c r="E2066" s="79"/>
      <c r="F2066" s="79"/>
      <c r="G2066" s="79"/>
      <c r="H2066" s="79"/>
    </row>
    <row r="2067">
      <c r="C2067" s="79"/>
      <c r="D2067" s="79"/>
      <c r="E2067" s="79"/>
      <c r="F2067" s="79"/>
      <c r="G2067" s="79"/>
      <c r="H2067" s="79"/>
    </row>
    <row r="2068">
      <c r="C2068" s="79"/>
      <c r="D2068" s="79"/>
      <c r="E2068" s="79"/>
      <c r="F2068" s="79"/>
      <c r="G2068" s="79"/>
      <c r="H2068" s="79"/>
    </row>
    <row r="2069">
      <c r="C2069" s="79"/>
      <c r="D2069" s="79"/>
      <c r="E2069" s="79"/>
      <c r="F2069" s="79"/>
      <c r="G2069" s="79"/>
      <c r="H2069" s="79"/>
    </row>
    <row r="2070">
      <c r="C2070" s="79"/>
      <c r="D2070" s="79"/>
      <c r="E2070" s="79"/>
      <c r="F2070" s="79"/>
      <c r="G2070" s="79"/>
      <c r="H2070" s="79"/>
    </row>
    <row r="2071">
      <c r="C2071" s="79"/>
      <c r="D2071" s="79"/>
      <c r="E2071" s="79"/>
      <c r="F2071" s="79"/>
      <c r="G2071" s="79"/>
      <c r="H2071" s="79"/>
    </row>
    <row r="2072">
      <c r="C2072" s="79"/>
      <c r="D2072" s="79"/>
      <c r="E2072" s="79"/>
      <c r="F2072" s="79"/>
      <c r="G2072" s="79"/>
      <c r="H2072" s="79"/>
    </row>
    <row r="2073">
      <c r="C2073" s="79"/>
      <c r="D2073" s="79"/>
      <c r="E2073" s="79"/>
      <c r="F2073" s="79"/>
      <c r="G2073" s="79"/>
      <c r="H2073" s="79"/>
    </row>
    <row r="2074">
      <c r="C2074" s="79"/>
      <c r="D2074" s="79"/>
      <c r="E2074" s="79"/>
      <c r="F2074" s="79"/>
      <c r="G2074" s="79"/>
      <c r="H2074" s="79"/>
    </row>
    <row r="2075">
      <c r="C2075" s="79"/>
      <c r="D2075" s="79"/>
      <c r="E2075" s="79"/>
      <c r="F2075" s="79"/>
      <c r="G2075" s="79"/>
      <c r="H2075" s="79"/>
    </row>
    <row r="2076">
      <c r="C2076" s="79"/>
      <c r="D2076" s="79"/>
      <c r="E2076" s="79"/>
      <c r="F2076" s="79"/>
      <c r="G2076" s="79"/>
      <c r="H2076" s="79"/>
    </row>
    <row r="2077">
      <c r="C2077" s="79"/>
      <c r="D2077" s="79"/>
      <c r="E2077" s="79"/>
      <c r="F2077" s="79"/>
      <c r="G2077" s="79"/>
      <c r="H2077" s="79"/>
    </row>
    <row r="2078">
      <c r="C2078" s="79"/>
      <c r="D2078" s="79"/>
      <c r="E2078" s="79"/>
      <c r="F2078" s="79"/>
      <c r="G2078" s="79"/>
      <c r="H2078" s="79"/>
    </row>
    <row r="2079">
      <c r="C2079" s="79"/>
      <c r="D2079" s="79"/>
      <c r="E2079" s="79"/>
      <c r="F2079" s="79"/>
      <c r="G2079" s="79"/>
      <c r="H2079" s="79"/>
    </row>
    <row r="2080">
      <c r="C2080" s="79"/>
      <c r="D2080" s="79"/>
      <c r="E2080" s="79"/>
      <c r="F2080" s="79"/>
      <c r="G2080" s="79"/>
      <c r="H2080" s="79"/>
    </row>
    <row r="2081">
      <c r="C2081" s="79"/>
      <c r="D2081" s="79"/>
      <c r="E2081" s="79"/>
      <c r="F2081" s="79"/>
      <c r="G2081" s="79"/>
      <c r="H2081" s="79"/>
    </row>
    <row r="2082">
      <c r="C2082" s="79"/>
      <c r="D2082" s="79"/>
      <c r="E2082" s="79"/>
      <c r="F2082" s="79"/>
      <c r="G2082" s="79"/>
      <c r="H2082" s="79"/>
    </row>
    <row r="2083">
      <c r="C2083" s="79"/>
      <c r="D2083" s="79"/>
      <c r="E2083" s="79"/>
      <c r="F2083" s="79"/>
      <c r="G2083" s="79"/>
      <c r="H2083" s="79"/>
    </row>
    <row r="2084">
      <c r="C2084" s="79"/>
      <c r="D2084" s="79"/>
      <c r="E2084" s="79"/>
      <c r="F2084" s="79"/>
      <c r="G2084" s="79"/>
      <c r="H2084" s="79"/>
    </row>
    <row r="2085">
      <c r="C2085" s="79"/>
      <c r="D2085" s="79"/>
      <c r="E2085" s="79"/>
      <c r="F2085" s="79"/>
      <c r="G2085" s="79"/>
      <c r="H2085" s="79"/>
    </row>
    <row r="2086">
      <c r="C2086" s="79"/>
      <c r="D2086" s="79"/>
      <c r="E2086" s="79"/>
      <c r="F2086" s="79"/>
      <c r="G2086" s="79"/>
      <c r="H2086" s="79"/>
    </row>
    <row r="2087">
      <c r="C2087" s="79"/>
      <c r="D2087" s="79"/>
      <c r="E2087" s="79"/>
      <c r="F2087" s="79"/>
      <c r="G2087" s="79"/>
      <c r="H2087" s="79"/>
    </row>
    <row r="2088">
      <c r="C2088" s="79"/>
      <c r="D2088" s="79"/>
      <c r="E2088" s="79"/>
      <c r="F2088" s="79"/>
      <c r="G2088" s="79"/>
      <c r="H2088" s="79"/>
    </row>
    <row r="2089">
      <c r="C2089" s="79"/>
      <c r="D2089" s="79"/>
      <c r="E2089" s="79"/>
      <c r="F2089" s="79"/>
      <c r="G2089" s="79"/>
      <c r="H2089" s="79"/>
    </row>
    <row r="2090">
      <c r="C2090" s="79"/>
      <c r="D2090" s="79"/>
      <c r="E2090" s="79"/>
      <c r="F2090" s="79"/>
      <c r="G2090" s="79"/>
      <c r="H2090" s="79"/>
    </row>
    <row r="2091">
      <c r="C2091" s="79"/>
      <c r="D2091" s="79"/>
      <c r="E2091" s="79"/>
      <c r="F2091" s="79"/>
      <c r="G2091" s="79"/>
      <c r="H2091" s="79"/>
    </row>
    <row r="2092">
      <c r="C2092" s="79"/>
      <c r="D2092" s="79"/>
      <c r="E2092" s="79"/>
      <c r="F2092" s="79"/>
      <c r="G2092" s="79"/>
      <c r="H2092" s="79"/>
    </row>
    <row r="2093">
      <c r="C2093" s="79"/>
      <c r="D2093" s="79"/>
      <c r="E2093" s="79"/>
      <c r="F2093" s="79"/>
      <c r="G2093" s="79"/>
      <c r="H2093" s="79"/>
    </row>
    <row r="2094">
      <c r="C2094" s="79"/>
      <c r="D2094" s="79"/>
      <c r="E2094" s="79"/>
      <c r="F2094" s="79"/>
      <c r="G2094" s="79"/>
      <c r="H2094" s="79"/>
    </row>
    <row r="2095">
      <c r="C2095" s="79"/>
      <c r="D2095" s="79"/>
      <c r="E2095" s="79"/>
      <c r="F2095" s="79"/>
      <c r="G2095" s="79"/>
      <c r="H2095" s="79"/>
    </row>
    <row r="2096">
      <c r="C2096" s="79"/>
      <c r="D2096" s="79"/>
      <c r="E2096" s="79"/>
      <c r="F2096" s="79"/>
      <c r="G2096" s="79"/>
      <c r="H2096" s="79"/>
    </row>
    <row r="2097">
      <c r="C2097" s="79"/>
      <c r="D2097" s="79"/>
      <c r="E2097" s="79"/>
      <c r="F2097" s="79"/>
      <c r="G2097" s="79"/>
      <c r="H2097" s="79"/>
    </row>
    <row r="2098">
      <c r="C2098" s="79"/>
      <c r="D2098" s="79"/>
      <c r="E2098" s="79"/>
      <c r="F2098" s="79"/>
      <c r="G2098" s="79"/>
      <c r="H2098" s="79"/>
    </row>
    <row r="2099">
      <c r="C2099" s="79"/>
      <c r="D2099" s="79"/>
      <c r="E2099" s="79"/>
      <c r="F2099" s="79"/>
      <c r="G2099" s="79"/>
      <c r="H2099" s="79"/>
    </row>
    <row r="2100">
      <c r="C2100" s="79"/>
      <c r="D2100" s="79"/>
      <c r="E2100" s="79"/>
      <c r="F2100" s="79"/>
      <c r="G2100" s="79"/>
      <c r="H2100" s="79"/>
    </row>
    <row r="2101">
      <c r="C2101" s="79"/>
      <c r="D2101" s="79"/>
      <c r="E2101" s="79"/>
      <c r="F2101" s="79"/>
      <c r="G2101" s="79"/>
      <c r="H2101" s="79"/>
    </row>
    <row r="2102">
      <c r="C2102" s="79"/>
      <c r="D2102" s="79"/>
      <c r="E2102" s="79"/>
      <c r="F2102" s="79"/>
      <c r="G2102" s="79"/>
      <c r="H2102" s="79"/>
    </row>
    <row r="2103">
      <c r="C2103" s="79"/>
      <c r="D2103" s="79"/>
      <c r="E2103" s="79"/>
      <c r="F2103" s="79"/>
      <c r="G2103" s="79"/>
      <c r="H2103" s="79"/>
    </row>
    <row r="2104">
      <c r="C2104" s="79"/>
      <c r="D2104" s="79"/>
      <c r="E2104" s="79"/>
      <c r="F2104" s="79"/>
      <c r="G2104" s="79"/>
      <c r="H2104" s="79"/>
    </row>
    <row r="2105">
      <c r="C2105" s="79"/>
      <c r="D2105" s="79"/>
      <c r="E2105" s="79"/>
      <c r="F2105" s="79"/>
      <c r="G2105" s="79"/>
      <c r="H2105" s="79"/>
    </row>
    <row r="2106">
      <c r="C2106" s="79"/>
      <c r="D2106" s="79"/>
      <c r="E2106" s="79"/>
      <c r="F2106" s="79"/>
      <c r="G2106" s="79"/>
      <c r="H2106" s="79"/>
    </row>
    <row r="2107">
      <c r="C2107" s="79"/>
      <c r="D2107" s="79"/>
      <c r="E2107" s="79"/>
      <c r="F2107" s="79"/>
      <c r="G2107" s="79"/>
      <c r="H2107" s="79"/>
    </row>
    <row r="2108">
      <c r="C2108" s="79"/>
      <c r="D2108" s="79"/>
      <c r="E2108" s="79"/>
      <c r="F2108" s="79"/>
      <c r="G2108" s="79"/>
      <c r="H2108" s="79"/>
    </row>
    <row r="2109">
      <c r="C2109" s="79"/>
      <c r="D2109" s="79"/>
      <c r="E2109" s="79"/>
      <c r="F2109" s="79"/>
      <c r="G2109" s="79"/>
      <c r="H2109" s="79"/>
    </row>
    <row r="2110">
      <c r="C2110" s="79"/>
      <c r="D2110" s="79"/>
      <c r="E2110" s="79"/>
      <c r="F2110" s="79"/>
      <c r="G2110" s="79"/>
      <c r="H2110" s="79"/>
    </row>
    <row r="2111">
      <c r="C2111" s="79"/>
      <c r="D2111" s="79"/>
      <c r="E2111" s="79"/>
      <c r="F2111" s="79"/>
      <c r="G2111" s="79"/>
      <c r="H2111" s="79"/>
    </row>
    <row r="2112">
      <c r="C2112" s="79"/>
      <c r="D2112" s="79"/>
      <c r="E2112" s="79"/>
      <c r="F2112" s="79"/>
      <c r="G2112" s="79"/>
      <c r="H2112" s="79"/>
    </row>
    <row r="2113">
      <c r="C2113" s="79"/>
      <c r="D2113" s="79"/>
      <c r="E2113" s="79"/>
      <c r="F2113" s="79"/>
      <c r="G2113" s="79"/>
      <c r="H2113" s="79"/>
    </row>
    <row r="2114">
      <c r="C2114" s="79"/>
      <c r="D2114" s="79"/>
      <c r="E2114" s="79"/>
      <c r="F2114" s="79"/>
      <c r="G2114" s="79"/>
      <c r="H2114" s="79"/>
    </row>
    <row r="2115">
      <c r="C2115" s="79"/>
      <c r="D2115" s="79"/>
      <c r="E2115" s="79"/>
      <c r="F2115" s="79"/>
      <c r="G2115" s="79"/>
      <c r="H2115" s="79"/>
    </row>
    <row r="2116">
      <c r="C2116" s="79"/>
      <c r="D2116" s="79"/>
      <c r="E2116" s="79"/>
      <c r="F2116" s="79"/>
      <c r="G2116" s="79"/>
      <c r="H2116" s="79"/>
    </row>
    <row r="2117">
      <c r="C2117" s="79"/>
      <c r="D2117" s="79"/>
      <c r="E2117" s="79"/>
      <c r="F2117" s="79"/>
      <c r="G2117" s="79"/>
      <c r="H2117" s="79"/>
    </row>
    <row r="2118">
      <c r="C2118" s="79"/>
      <c r="D2118" s="79"/>
      <c r="E2118" s="79"/>
      <c r="F2118" s="79"/>
      <c r="G2118" s="79"/>
      <c r="H2118" s="79"/>
    </row>
    <row r="2119">
      <c r="C2119" s="79"/>
      <c r="D2119" s="79"/>
      <c r="E2119" s="79"/>
      <c r="F2119" s="79"/>
      <c r="G2119" s="79"/>
      <c r="H2119" s="79"/>
    </row>
    <row r="2120">
      <c r="C2120" s="79"/>
      <c r="D2120" s="79"/>
      <c r="E2120" s="79"/>
      <c r="F2120" s="79"/>
      <c r="G2120" s="79"/>
      <c r="H2120" s="79"/>
    </row>
    <row r="2121">
      <c r="C2121" s="79"/>
      <c r="D2121" s="79"/>
      <c r="E2121" s="79"/>
      <c r="F2121" s="79"/>
      <c r="G2121" s="79"/>
      <c r="H2121" s="79"/>
    </row>
    <row r="2122">
      <c r="C2122" s="79"/>
      <c r="D2122" s="79"/>
      <c r="E2122" s="79"/>
      <c r="F2122" s="79"/>
      <c r="G2122" s="79"/>
      <c r="H2122" s="79"/>
    </row>
    <row r="2123">
      <c r="C2123" s="79"/>
      <c r="D2123" s="79"/>
      <c r="E2123" s="79"/>
      <c r="F2123" s="79"/>
      <c r="G2123" s="79"/>
      <c r="H2123" s="79"/>
    </row>
    <row r="2124">
      <c r="C2124" s="79"/>
      <c r="D2124" s="79"/>
      <c r="E2124" s="79"/>
      <c r="F2124" s="79"/>
      <c r="G2124" s="79"/>
      <c r="H2124" s="79"/>
    </row>
    <row r="2125">
      <c r="C2125" s="79"/>
      <c r="D2125" s="79"/>
      <c r="E2125" s="79"/>
      <c r="F2125" s="79"/>
      <c r="G2125" s="79"/>
      <c r="H2125" s="79"/>
    </row>
    <row r="2126">
      <c r="C2126" s="79"/>
      <c r="D2126" s="79"/>
      <c r="E2126" s="79"/>
      <c r="F2126" s="79"/>
      <c r="G2126" s="79"/>
      <c r="H2126" s="79"/>
    </row>
    <row r="2127">
      <c r="C2127" s="79"/>
      <c r="D2127" s="79"/>
      <c r="E2127" s="79"/>
      <c r="F2127" s="79"/>
      <c r="G2127" s="79"/>
      <c r="H2127" s="79"/>
    </row>
    <row r="2128">
      <c r="C2128" s="79"/>
      <c r="D2128" s="79"/>
      <c r="E2128" s="79"/>
      <c r="F2128" s="79"/>
      <c r="G2128" s="79"/>
      <c r="H2128" s="79"/>
    </row>
    <row r="2129">
      <c r="C2129" s="79"/>
      <c r="D2129" s="79"/>
      <c r="E2129" s="79"/>
      <c r="F2129" s="79"/>
      <c r="G2129" s="79"/>
      <c r="H2129" s="79"/>
    </row>
    <row r="2130">
      <c r="C2130" s="79"/>
      <c r="D2130" s="79"/>
      <c r="E2130" s="79"/>
      <c r="F2130" s="79"/>
      <c r="G2130" s="79"/>
      <c r="H2130" s="79"/>
    </row>
    <row r="2131">
      <c r="C2131" s="79"/>
      <c r="D2131" s="79"/>
      <c r="E2131" s="79"/>
      <c r="F2131" s="79"/>
      <c r="G2131" s="79"/>
      <c r="H2131" s="79"/>
    </row>
    <row r="2132">
      <c r="C2132" s="79"/>
      <c r="D2132" s="79"/>
      <c r="E2132" s="79"/>
      <c r="F2132" s="79"/>
      <c r="G2132" s="79"/>
      <c r="H2132" s="79"/>
    </row>
    <row r="2133">
      <c r="C2133" s="79"/>
      <c r="D2133" s="79"/>
      <c r="E2133" s="79"/>
      <c r="F2133" s="79"/>
      <c r="G2133" s="79"/>
      <c r="H2133" s="79"/>
    </row>
    <row r="2134">
      <c r="C2134" s="79"/>
      <c r="D2134" s="79"/>
      <c r="E2134" s="79"/>
      <c r="F2134" s="79"/>
      <c r="G2134" s="79"/>
      <c r="H2134" s="79"/>
    </row>
    <row r="2135">
      <c r="C2135" s="79"/>
      <c r="D2135" s="79"/>
      <c r="E2135" s="79"/>
      <c r="F2135" s="79"/>
      <c r="G2135" s="79"/>
      <c r="H2135" s="79"/>
    </row>
    <row r="2136">
      <c r="C2136" s="79"/>
      <c r="D2136" s="79"/>
      <c r="E2136" s="79"/>
      <c r="F2136" s="79"/>
      <c r="G2136" s="79"/>
      <c r="H2136" s="79"/>
    </row>
    <row r="2137">
      <c r="C2137" s="79"/>
      <c r="D2137" s="79"/>
      <c r="E2137" s="79"/>
      <c r="F2137" s="79"/>
      <c r="G2137" s="79"/>
      <c r="H2137" s="79"/>
    </row>
    <row r="2138">
      <c r="C2138" s="79"/>
      <c r="D2138" s="79"/>
      <c r="E2138" s="79"/>
      <c r="F2138" s="79"/>
      <c r="G2138" s="79"/>
      <c r="H2138" s="79"/>
    </row>
    <row r="2139">
      <c r="C2139" s="79"/>
      <c r="D2139" s="79"/>
      <c r="E2139" s="79"/>
      <c r="F2139" s="79"/>
      <c r="G2139" s="79"/>
      <c r="H2139" s="79"/>
    </row>
    <row r="2140">
      <c r="C2140" s="79"/>
      <c r="D2140" s="79"/>
      <c r="E2140" s="79"/>
      <c r="F2140" s="79"/>
      <c r="G2140" s="79"/>
      <c r="H2140" s="79"/>
    </row>
    <row r="2141">
      <c r="C2141" s="79"/>
      <c r="D2141" s="79"/>
      <c r="E2141" s="79"/>
      <c r="F2141" s="79"/>
      <c r="G2141" s="79"/>
      <c r="H2141" s="79"/>
    </row>
    <row r="2142">
      <c r="C2142" s="79"/>
      <c r="D2142" s="79"/>
      <c r="E2142" s="79"/>
      <c r="F2142" s="79"/>
      <c r="G2142" s="79"/>
      <c r="H2142" s="79"/>
    </row>
    <row r="2143">
      <c r="C2143" s="79"/>
      <c r="D2143" s="79"/>
      <c r="E2143" s="79"/>
      <c r="F2143" s="79"/>
      <c r="G2143" s="79"/>
      <c r="H2143" s="79"/>
    </row>
    <row r="2144">
      <c r="C2144" s="79"/>
      <c r="D2144" s="79"/>
      <c r="E2144" s="79"/>
      <c r="F2144" s="79"/>
      <c r="G2144" s="79"/>
      <c r="H2144" s="79"/>
    </row>
    <row r="2145">
      <c r="C2145" s="79"/>
      <c r="D2145" s="79"/>
      <c r="E2145" s="79"/>
      <c r="F2145" s="79"/>
      <c r="G2145" s="79"/>
      <c r="H2145" s="79"/>
    </row>
    <row r="2146">
      <c r="C2146" s="79"/>
      <c r="D2146" s="79"/>
      <c r="E2146" s="79"/>
      <c r="F2146" s="79"/>
      <c r="G2146" s="79"/>
      <c r="H2146" s="79"/>
    </row>
    <row r="2147">
      <c r="C2147" s="79"/>
      <c r="D2147" s="79"/>
      <c r="E2147" s="79"/>
      <c r="F2147" s="79"/>
      <c r="G2147" s="79"/>
      <c r="H2147" s="79"/>
    </row>
    <row r="2148">
      <c r="C2148" s="79"/>
      <c r="D2148" s="79"/>
      <c r="E2148" s="79"/>
      <c r="F2148" s="79"/>
      <c r="G2148" s="79"/>
      <c r="H2148" s="79"/>
    </row>
    <row r="2149">
      <c r="C2149" s="79"/>
      <c r="D2149" s="79"/>
      <c r="E2149" s="79"/>
      <c r="F2149" s="79"/>
      <c r="G2149" s="79"/>
      <c r="H2149" s="79"/>
    </row>
    <row r="2150">
      <c r="C2150" s="79"/>
      <c r="D2150" s="79"/>
      <c r="E2150" s="79"/>
      <c r="F2150" s="79"/>
      <c r="G2150" s="79"/>
      <c r="H2150" s="79"/>
    </row>
    <row r="2151">
      <c r="C2151" s="79"/>
      <c r="D2151" s="79"/>
      <c r="E2151" s="79"/>
      <c r="F2151" s="79"/>
      <c r="G2151" s="79"/>
      <c r="H2151" s="79"/>
    </row>
    <row r="2152">
      <c r="C2152" s="79"/>
      <c r="D2152" s="79"/>
      <c r="E2152" s="79"/>
      <c r="F2152" s="79"/>
      <c r="G2152" s="79"/>
      <c r="H2152" s="79"/>
    </row>
    <row r="2153">
      <c r="C2153" s="79"/>
      <c r="D2153" s="79"/>
      <c r="E2153" s="79"/>
      <c r="F2153" s="79"/>
      <c r="G2153" s="79"/>
      <c r="H2153" s="79"/>
    </row>
    <row r="2154">
      <c r="C2154" s="79"/>
      <c r="D2154" s="79"/>
      <c r="E2154" s="79"/>
      <c r="F2154" s="79"/>
      <c r="G2154" s="79"/>
      <c r="H2154" s="79"/>
    </row>
    <row r="2155">
      <c r="C2155" s="79"/>
      <c r="D2155" s="79"/>
      <c r="E2155" s="79"/>
      <c r="F2155" s="79"/>
      <c r="G2155" s="79"/>
      <c r="H2155" s="79"/>
    </row>
    <row r="2156">
      <c r="C2156" s="79"/>
      <c r="D2156" s="79"/>
      <c r="E2156" s="79"/>
      <c r="F2156" s="79"/>
      <c r="G2156" s="79"/>
      <c r="H2156" s="79"/>
    </row>
    <row r="2157">
      <c r="C2157" s="79"/>
      <c r="D2157" s="79"/>
      <c r="E2157" s="79"/>
      <c r="F2157" s="79"/>
      <c r="G2157" s="79"/>
      <c r="H2157" s="79"/>
    </row>
    <row r="2158">
      <c r="C2158" s="79"/>
      <c r="D2158" s="79"/>
      <c r="E2158" s="79"/>
      <c r="F2158" s="79"/>
      <c r="G2158" s="79"/>
      <c r="H2158" s="79"/>
    </row>
    <row r="2159">
      <c r="C2159" s="79"/>
      <c r="D2159" s="79"/>
      <c r="E2159" s="79"/>
      <c r="F2159" s="79"/>
      <c r="G2159" s="79"/>
      <c r="H2159" s="79"/>
    </row>
    <row r="2160">
      <c r="C2160" s="79"/>
      <c r="D2160" s="79"/>
      <c r="E2160" s="79"/>
      <c r="F2160" s="79"/>
      <c r="G2160" s="79"/>
      <c r="H2160" s="79"/>
    </row>
    <row r="2161">
      <c r="C2161" s="79"/>
      <c r="D2161" s="79"/>
      <c r="E2161" s="79"/>
      <c r="F2161" s="79"/>
      <c r="G2161" s="79"/>
      <c r="H2161" s="79"/>
    </row>
    <row r="2162">
      <c r="C2162" s="79"/>
      <c r="D2162" s="79"/>
      <c r="E2162" s="79"/>
      <c r="F2162" s="79"/>
      <c r="G2162" s="79"/>
      <c r="H2162" s="79"/>
    </row>
    <row r="2163">
      <c r="C2163" s="79"/>
      <c r="D2163" s="79"/>
      <c r="E2163" s="79"/>
      <c r="F2163" s="79"/>
      <c r="G2163" s="79"/>
      <c r="H2163" s="79"/>
    </row>
    <row r="2164">
      <c r="C2164" s="79"/>
      <c r="D2164" s="79"/>
      <c r="E2164" s="79"/>
      <c r="F2164" s="79"/>
      <c r="G2164" s="79"/>
      <c r="H2164" s="79"/>
    </row>
    <row r="2165">
      <c r="C2165" s="79"/>
      <c r="D2165" s="79"/>
      <c r="E2165" s="79"/>
      <c r="F2165" s="79"/>
      <c r="G2165" s="79"/>
      <c r="H2165" s="79"/>
    </row>
    <row r="2166">
      <c r="C2166" s="79"/>
      <c r="D2166" s="79"/>
      <c r="E2166" s="79"/>
      <c r="F2166" s="79"/>
      <c r="G2166" s="79"/>
      <c r="H2166" s="79"/>
    </row>
    <row r="2167">
      <c r="C2167" s="79"/>
      <c r="D2167" s="79"/>
      <c r="E2167" s="79"/>
      <c r="F2167" s="79"/>
      <c r="G2167" s="79"/>
      <c r="H2167" s="79"/>
    </row>
    <row r="2168">
      <c r="C2168" s="79"/>
      <c r="D2168" s="79"/>
      <c r="E2168" s="79"/>
      <c r="F2168" s="79"/>
      <c r="G2168" s="79"/>
      <c r="H2168" s="79"/>
    </row>
    <row r="2169">
      <c r="C2169" s="79"/>
      <c r="D2169" s="79"/>
      <c r="E2169" s="79"/>
      <c r="F2169" s="79"/>
      <c r="G2169" s="79"/>
      <c r="H2169" s="79"/>
    </row>
    <row r="2170">
      <c r="C2170" s="79"/>
      <c r="D2170" s="79"/>
      <c r="E2170" s="79"/>
      <c r="F2170" s="79"/>
      <c r="G2170" s="79"/>
      <c r="H2170" s="79"/>
    </row>
    <row r="2171">
      <c r="C2171" s="79"/>
      <c r="D2171" s="79"/>
      <c r="E2171" s="79"/>
      <c r="F2171" s="79"/>
      <c r="G2171" s="79"/>
      <c r="H2171" s="79"/>
    </row>
    <row r="2172">
      <c r="C2172" s="79"/>
      <c r="D2172" s="79"/>
      <c r="E2172" s="79"/>
      <c r="F2172" s="79"/>
      <c r="G2172" s="79"/>
      <c r="H2172" s="79"/>
    </row>
    <row r="2173">
      <c r="C2173" s="79"/>
      <c r="D2173" s="79"/>
      <c r="E2173" s="79"/>
      <c r="F2173" s="79"/>
      <c r="G2173" s="79"/>
      <c r="H2173" s="79"/>
    </row>
    <row r="2174">
      <c r="C2174" s="79"/>
      <c r="D2174" s="79"/>
      <c r="E2174" s="79"/>
      <c r="F2174" s="79"/>
      <c r="G2174" s="79"/>
      <c r="H2174" s="79"/>
    </row>
    <row r="2175">
      <c r="C2175" s="79"/>
      <c r="D2175" s="79"/>
      <c r="E2175" s="79"/>
      <c r="F2175" s="79"/>
      <c r="G2175" s="79"/>
      <c r="H2175" s="79"/>
    </row>
    <row r="2176">
      <c r="C2176" s="79"/>
      <c r="D2176" s="79"/>
      <c r="E2176" s="79"/>
      <c r="F2176" s="79"/>
      <c r="G2176" s="79"/>
      <c r="H2176" s="79"/>
    </row>
    <row r="2177">
      <c r="C2177" s="79"/>
      <c r="D2177" s="79"/>
      <c r="E2177" s="79"/>
      <c r="F2177" s="79"/>
      <c r="G2177" s="79"/>
      <c r="H2177" s="79"/>
    </row>
    <row r="2178">
      <c r="C2178" s="79"/>
      <c r="D2178" s="79"/>
      <c r="E2178" s="79"/>
      <c r="F2178" s="79"/>
      <c r="G2178" s="79"/>
      <c r="H2178" s="79"/>
    </row>
    <row r="2179">
      <c r="C2179" s="79"/>
      <c r="D2179" s="79"/>
      <c r="E2179" s="79"/>
      <c r="F2179" s="79"/>
      <c r="G2179" s="79"/>
      <c r="H2179" s="79"/>
    </row>
    <row r="2180">
      <c r="C2180" s="79"/>
      <c r="D2180" s="79"/>
      <c r="E2180" s="79"/>
      <c r="F2180" s="79"/>
      <c r="G2180" s="79"/>
      <c r="H2180" s="79"/>
    </row>
    <row r="2181">
      <c r="C2181" s="79"/>
      <c r="D2181" s="79"/>
      <c r="E2181" s="79"/>
      <c r="F2181" s="79"/>
      <c r="G2181" s="79"/>
      <c r="H2181" s="79"/>
    </row>
    <row r="2182">
      <c r="C2182" s="79"/>
      <c r="D2182" s="79"/>
      <c r="E2182" s="79"/>
      <c r="F2182" s="79"/>
      <c r="G2182" s="79"/>
      <c r="H2182" s="79"/>
    </row>
    <row r="2183">
      <c r="C2183" s="79"/>
      <c r="D2183" s="79"/>
      <c r="E2183" s="79"/>
      <c r="F2183" s="79"/>
      <c r="G2183" s="79"/>
      <c r="H2183" s="79"/>
    </row>
    <row r="2184">
      <c r="C2184" s="79"/>
      <c r="D2184" s="79"/>
      <c r="E2184" s="79"/>
      <c r="F2184" s="79"/>
      <c r="G2184" s="79"/>
      <c r="H2184" s="79"/>
    </row>
    <row r="2185">
      <c r="C2185" s="79"/>
      <c r="D2185" s="79"/>
      <c r="E2185" s="79"/>
      <c r="F2185" s="79"/>
      <c r="G2185" s="79"/>
      <c r="H2185" s="79"/>
    </row>
    <row r="2186">
      <c r="C2186" s="79"/>
      <c r="D2186" s="79"/>
      <c r="E2186" s="79"/>
      <c r="F2186" s="79"/>
      <c r="G2186" s="79"/>
      <c r="H2186" s="79"/>
    </row>
    <row r="2187">
      <c r="C2187" s="79"/>
      <c r="D2187" s="79"/>
      <c r="E2187" s="79"/>
      <c r="F2187" s="79"/>
      <c r="G2187" s="79"/>
      <c r="H2187" s="79"/>
    </row>
    <row r="2188">
      <c r="C2188" s="79"/>
      <c r="D2188" s="79"/>
      <c r="E2188" s="79"/>
      <c r="F2188" s="79"/>
      <c r="G2188" s="79"/>
      <c r="H2188" s="79"/>
    </row>
    <row r="2189">
      <c r="C2189" s="79"/>
      <c r="D2189" s="79"/>
      <c r="E2189" s="79"/>
      <c r="F2189" s="79"/>
      <c r="G2189" s="79"/>
      <c r="H2189" s="79"/>
    </row>
    <row r="2190">
      <c r="C2190" s="79"/>
      <c r="D2190" s="79"/>
      <c r="E2190" s="79"/>
      <c r="F2190" s="79"/>
      <c r="G2190" s="79"/>
      <c r="H2190" s="79"/>
    </row>
    <row r="2191">
      <c r="C2191" s="79"/>
      <c r="D2191" s="79"/>
      <c r="E2191" s="79"/>
      <c r="F2191" s="79"/>
      <c r="G2191" s="79"/>
      <c r="H2191" s="79"/>
    </row>
    <row r="2192">
      <c r="C2192" s="79"/>
      <c r="D2192" s="79"/>
      <c r="E2192" s="79"/>
      <c r="F2192" s="79"/>
      <c r="G2192" s="79"/>
      <c r="H2192" s="79"/>
    </row>
    <row r="2193">
      <c r="C2193" s="79"/>
      <c r="D2193" s="79"/>
      <c r="E2193" s="79"/>
      <c r="F2193" s="79"/>
      <c r="G2193" s="79"/>
      <c r="H2193" s="79"/>
    </row>
    <row r="2194">
      <c r="C2194" s="79"/>
      <c r="D2194" s="79"/>
      <c r="E2194" s="79"/>
      <c r="F2194" s="79"/>
      <c r="G2194" s="79"/>
      <c r="H2194" s="79"/>
    </row>
    <row r="2195">
      <c r="C2195" s="79"/>
      <c r="D2195" s="79"/>
      <c r="E2195" s="79"/>
      <c r="F2195" s="79"/>
      <c r="G2195" s="79"/>
      <c r="H2195" s="79"/>
    </row>
    <row r="2196">
      <c r="C2196" s="79"/>
      <c r="D2196" s="79"/>
      <c r="E2196" s="79"/>
      <c r="F2196" s="79"/>
      <c r="G2196" s="79"/>
      <c r="H2196" s="79"/>
    </row>
    <row r="2197">
      <c r="C2197" s="79"/>
      <c r="D2197" s="79"/>
      <c r="E2197" s="79"/>
      <c r="F2197" s="79"/>
      <c r="G2197" s="79"/>
      <c r="H2197" s="79"/>
    </row>
    <row r="2198">
      <c r="C2198" s="79"/>
      <c r="D2198" s="79"/>
      <c r="E2198" s="79"/>
      <c r="F2198" s="79"/>
      <c r="G2198" s="79"/>
      <c r="H2198" s="79"/>
    </row>
    <row r="2199">
      <c r="C2199" s="79"/>
      <c r="D2199" s="79"/>
      <c r="E2199" s="79"/>
      <c r="F2199" s="79"/>
      <c r="G2199" s="79"/>
      <c r="H2199" s="79"/>
    </row>
    <row r="2200">
      <c r="C2200" s="79"/>
      <c r="D2200" s="79"/>
      <c r="E2200" s="79"/>
      <c r="F2200" s="79"/>
      <c r="G2200" s="79"/>
      <c r="H2200" s="79"/>
    </row>
    <row r="2201">
      <c r="C2201" s="79"/>
      <c r="D2201" s="79"/>
      <c r="E2201" s="79"/>
      <c r="F2201" s="79"/>
      <c r="G2201" s="79"/>
      <c r="H2201" s="79"/>
    </row>
    <row r="2202">
      <c r="C2202" s="79"/>
      <c r="D2202" s="79"/>
      <c r="E2202" s="79"/>
      <c r="F2202" s="79"/>
      <c r="G2202" s="79"/>
      <c r="H2202" s="79"/>
    </row>
    <row r="2203">
      <c r="C2203" s="79"/>
      <c r="D2203" s="79"/>
      <c r="E2203" s="79"/>
      <c r="F2203" s="79"/>
      <c r="G2203" s="79"/>
      <c r="H2203" s="79"/>
    </row>
    <row r="2204">
      <c r="C2204" s="79"/>
      <c r="D2204" s="79"/>
      <c r="E2204" s="79"/>
      <c r="F2204" s="79"/>
      <c r="G2204" s="79"/>
      <c r="H2204" s="79"/>
    </row>
    <row r="2205">
      <c r="C2205" s="79"/>
      <c r="D2205" s="79"/>
      <c r="E2205" s="79"/>
      <c r="F2205" s="79"/>
      <c r="G2205" s="79"/>
      <c r="H2205" s="79"/>
    </row>
    <row r="2206">
      <c r="C2206" s="79"/>
      <c r="D2206" s="79"/>
      <c r="E2206" s="79"/>
      <c r="F2206" s="79"/>
      <c r="G2206" s="79"/>
      <c r="H2206" s="79"/>
    </row>
    <row r="2207">
      <c r="C2207" s="79"/>
      <c r="D2207" s="79"/>
      <c r="E2207" s="79"/>
      <c r="F2207" s="79"/>
      <c r="G2207" s="79"/>
      <c r="H2207" s="79"/>
    </row>
    <row r="2208">
      <c r="C2208" s="79"/>
      <c r="D2208" s="79"/>
      <c r="E2208" s="79"/>
      <c r="F2208" s="79"/>
      <c r="G2208" s="79"/>
      <c r="H2208" s="79"/>
    </row>
    <row r="2209">
      <c r="C2209" s="79"/>
      <c r="D2209" s="79"/>
      <c r="E2209" s="79"/>
      <c r="F2209" s="79"/>
      <c r="G2209" s="79"/>
      <c r="H2209" s="79"/>
    </row>
    <row r="2210">
      <c r="C2210" s="79"/>
      <c r="D2210" s="79"/>
      <c r="E2210" s="79"/>
      <c r="F2210" s="79"/>
      <c r="G2210" s="79"/>
      <c r="H2210" s="79"/>
    </row>
    <row r="2211">
      <c r="C2211" s="79"/>
      <c r="D2211" s="79"/>
      <c r="E2211" s="79"/>
      <c r="F2211" s="79"/>
      <c r="G2211" s="79"/>
      <c r="H2211" s="79"/>
    </row>
    <row r="2212">
      <c r="C2212" s="79"/>
      <c r="D2212" s="79"/>
      <c r="E2212" s="79"/>
      <c r="F2212" s="79"/>
      <c r="G2212" s="79"/>
      <c r="H2212" s="79"/>
    </row>
    <row r="2213">
      <c r="C2213" s="79"/>
      <c r="D2213" s="79"/>
      <c r="E2213" s="79"/>
      <c r="F2213" s="79"/>
      <c r="G2213" s="79"/>
      <c r="H2213" s="79"/>
    </row>
    <row r="2214">
      <c r="C2214" s="79"/>
      <c r="D2214" s="79"/>
      <c r="E2214" s="79"/>
      <c r="F2214" s="79"/>
      <c r="G2214" s="79"/>
      <c r="H2214" s="79"/>
    </row>
    <row r="2215">
      <c r="C2215" s="79"/>
      <c r="D2215" s="79"/>
      <c r="E2215" s="79"/>
      <c r="F2215" s="79"/>
      <c r="G2215" s="79"/>
      <c r="H2215" s="79"/>
    </row>
    <row r="2216">
      <c r="C2216" s="79"/>
      <c r="D2216" s="79"/>
      <c r="E2216" s="79"/>
      <c r="F2216" s="79"/>
      <c r="G2216" s="79"/>
      <c r="H2216" s="79"/>
    </row>
    <row r="2217">
      <c r="C2217" s="79"/>
      <c r="D2217" s="79"/>
      <c r="E2217" s="79"/>
      <c r="F2217" s="79"/>
      <c r="G2217" s="79"/>
      <c r="H2217" s="79"/>
    </row>
    <row r="2218">
      <c r="C2218" s="79"/>
      <c r="D2218" s="79"/>
      <c r="E2218" s="79"/>
      <c r="F2218" s="79"/>
      <c r="G2218" s="79"/>
      <c r="H2218" s="79"/>
    </row>
    <row r="2219">
      <c r="C2219" s="79"/>
      <c r="D2219" s="79"/>
      <c r="E2219" s="79"/>
      <c r="F2219" s="79"/>
      <c r="G2219" s="79"/>
      <c r="H2219" s="79"/>
    </row>
    <row r="2220">
      <c r="C2220" s="79"/>
      <c r="D2220" s="79"/>
      <c r="E2220" s="79"/>
      <c r="F2220" s="79"/>
      <c r="G2220" s="79"/>
      <c r="H2220" s="79"/>
    </row>
    <row r="2221">
      <c r="C2221" s="79"/>
      <c r="D2221" s="79"/>
      <c r="E2221" s="79"/>
      <c r="F2221" s="79"/>
      <c r="G2221" s="79"/>
      <c r="H2221" s="79"/>
    </row>
    <row r="2222">
      <c r="C2222" s="79"/>
      <c r="D2222" s="79"/>
      <c r="E2222" s="79"/>
      <c r="F2222" s="79"/>
      <c r="G2222" s="79"/>
      <c r="H2222" s="79"/>
    </row>
    <row r="2223">
      <c r="C2223" s="79"/>
      <c r="D2223" s="79"/>
      <c r="E2223" s="79"/>
      <c r="F2223" s="79"/>
      <c r="G2223" s="79"/>
      <c r="H2223" s="79"/>
    </row>
    <row r="2224">
      <c r="C2224" s="79"/>
      <c r="D2224" s="79"/>
      <c r="E2224" s="79"/>
      <c r="F2224" s="79"/>
      <c r="G2224" s="79"/>
      <c r="H2224" s="79"/>
    </row>
    <row r="2225">
      <c r="C2225" s="79"/>
      <c r="D2225" s="79"/>
      <c r="E2225" s="79"/>
      <c r="F2225" s="79"/>
      <c r="G2225" s="79"/>
      <c r="H2225" s="79"/>
    </row>
    <row r="2226">
      <c r="C2226" s="79"/>
      <c r="D2226" s="79"/>
      <c r="E2226" s="79"/>
      <c r="F2226" s="79"/>
      <c r="G2226" s="79"/>
      <c r="H2226" s="79"/>
    </row>
    <row r="2227">
      <c r="C2227" s="79"/>
      <c r="D2227" s="79"/>
      <c r="E2227" s="79"/>
      <c r="F2227" s="79"/>
      <c r="G2227" s="79"/>
      <c r="H2227" s="79"/>
    </row>
    <row r="2228">
      <c r="C2228" s="79"/>
      <c r="D2228" s="79"/>
      <c r="E2228" s="79"/>
      <c r="F2228" s="79"/>
      <c r="G2228" s="79"/>
      <c r="H2228" s="79"/>
    </row>
    <row r="2229">
      <c r="C2229" s="79"/>
      <c r="D2229" s="79"/>
      <c r="E2229" s="79"/>
      <c r="F2229" s="79"/>
      <c r="G2229" s="79"/>
      <c r="H2229" s="79"/>
    </row>
    <row r="2230">
      <c r="C2230" s="79"/>
      <c r="D2230" s="79"/>
      <c r="E2230" s="79"/>
      <c r="F2230" s="79"/>
      <c r="G2230" s="79"/>
      <c r="H2230" s="79"/>
    </row>
    <row r="2231">
      <c r="C2231" s="79"/>
      <c r="D2231" s="79"/>
      <c r="E2231" s="79"/>
      <c r="F2231" s="79"/>
      <c r="G2231" s="79"/>
      <c r="H2231" s="79"/>
    </row>
    <row r="2232">
      <c r="C2232" s="79"/>
      <c r="D2232" s="79"/>
      <c r="E2232" s="79"/>
      <c r="F2232" s="79"/>
      <c r="G2232" s="79"/>
      <c r="H2232" s="79"/>
    </row>
    <row r="2233">
      <c r="C2233" s="79"/>
      <c r="D2233" s="79"/>
      <c r="E2233" s="79"/>
      <c r="F2233" s="79"/>
      <c r="G2233" s="79"/>
      <c r="H2233" s="79"/>
    </row>
    <row r="2234">
      <c r="C2234" s="79"/>
      <c r="D2234" s="79"/>
      <c r="E2234" s="79"/>
      <c r="F2234" s="79"/>
      <c r="G2234" s="79"/>
      <c r="H2234" s="79"/>
    </row>
    <row r="2235">
      <c r="C2235" s="79"/>
      <c r="D2235" s="79"/>
      <c r="E2235" s="79"/>
      <c r="F2235" s="79"/>
      <c r="G2235" s="79"/>
      <c r="H2235" s="79"/>
    </row>
    <row r="2236">
      <c r="C2236" s="79"/>
      <c r="D2236" s="79"/>
      <c r="E2236" s="79"/>
      <c r="F2236" s="79"/>
      <c r="G2236" s="79"/>
      <c r="H2236" s="79"/>
    </row>
    <row r="2237">
      <c r="C2237" s="79"/>
      <c r="D2237" s="79"/>
      <c r="E2237" s="79"/>
      <c r="F2237" s="79"/>
      <c r="G2237" s="79"/>
      <c r="H2237" s="79"/>
    </row>
    <row r="2238">
      <c r="C2238" s="79"/>
      <c r="D2238" s="79"/>
      <c r="E2238" s="79"/>
      <c r="F2238" s="79"/>
      <c r="G2238" s="79"/>
      <c r="H2238" s="79"/>
    </row>
    <row r="2239">
      <c r="C2239" s="79"/>
      <c r="D2239" s="79"/>
      <c r="E2239" s="79"/>
      <c r="F2239" s="79"/>
      <c r="G2239" s="79"/>
      <c r="H2239" s="79"/>
    </row>
    <row r="2240">
      <c r="C2240" s="79"/>
      <c r="D2240" s="79"/>
      <c r="E2240" s="79"/>
      <c r="F2240" s="79"/>
      <c r="G2240" s="79"/>
      <c r="H2240" s="79"/>
    </row>
    <row r="2241">
      <c r="C2241" s="79"/>
      <c r="D2241" s="79"/>
      <c r="E2241" s="79"/>
      <c r="F2241" s="79"/>
      <c r="G2241" s="79"/>
      <c r="H2241" s="79"/>
    </row>
    <row r="2242">
      <c r="C2242" s="79"/>
      <c r="D2242" s="79"/>
      <c r="E2242" s="79"/>
      <c r="F2242" s="79"/>
      <c r="G2242" s="79"/>
      <c r="H2242" s="79"/>
    </row>
    <row r="2243">
      <c r="C2243" s="79"/>
      <c r="D2243" s="79"/>
      <c r="E2243" s="79"/>
      <c r="F2243" s="79"/>
      <c r="G2243" s="79"/>
      <c r="H2243" s="79"/>
    </row>
    <row r="2244">
      <c r="C2244" s="79"/>
      <c r="D2244" s="79"/>
      <c r="E2244" s="79"/>
      <c r="F2244" s="79"/>
      <c r="G2244" s="79"/>
      <c r="H2244" s="79"/>
    </row>
    <row r="2245">
      <c r="C2245" s="79"/>
      <c r="D2245" s="79"/>
      <c r="E2245" s="79"/>
      <c r="F2245" s="79"/>
      <c r="G2245" s="79"/>
      <c r="H2245" s="79"/>
    </row>
    <row r="2246">
      <c r="C2246" s="79"/>
      <c r="D2246" s="79"/>
      <c r="E2246" s="79"/>
      <c r="F2246" s="79"/>
      <c r="G2246" s="79"/>
      <c r="H2246" s="79"/>
    </row>
    <row r="2247">
      <c r="C2247" s="79"/>
      <c r="D2247" s="79"/>
      <c r="E2247" s="79"/>
      <c r="F2247" s="79"/>
      <c r="G2247" s="79"/>
      <c r="H2247" s="79"/>
    </row>
    <row r="2248">
      <c r="C2248" s="79"/>
      <c r="D2248" s="79"/>
      <c r="E2248" s="79"/>
      <c r="F2248" s="79"/>
      <c r="G2248" s="79"/>
      <c r="H2248" s="79"/>
    </row>
    <row r="2249">
      <c r="C2249" s="79"/>
      <c r="D2249" s="79"/>
      <c r="E2249" s="79"/>
      <c r="F2249" s="79"/>
      <c r="G2249" s="79"/>
      <c r="H2249" s="79"/>
    </row>
    <row r="2250">
      <c r="C2250" s="79"/>
      <c r="D2250" s="79"/>
      <c r="E2250" s="79"/>
      <c r="F2250" s="79"/>
      <c r="G2250" s="79"/>
      <c r="H2250" s="79"/>
    </row>
    <row r="2251">
      <c r="C2251" s="79"/>
      <c r="D2251" s="79"/>
      <c r="E2251" s="79"/>
      <c r="F2251" s="79"/>
      <c r="G2251" s="79"/>
      <c r="H2251" s="79"/>
    </row>
    <row r="2252">
      <c r="C2252" s="79"/>
      <c r="D2252" s="79"/>
      <c r="E2252" s="79"/>
      <c r="F2252" s="79"/>
      <c r="G2252" s="79"/>
      <c r="H2252" s="79"/>
    </row>
    <row r="2253">
      <c r="C2253" s="79"/>
      <c r="D2253" s="79"/>
      <c r="E2253" s="79"/>
      <c r="F2253" s="79"/>
      <c r="G2253" s="79"/>
      <c r="H2253" s="79"/>
    </row>
    <row r="2254">
      <c r="C2254" s="79"/>
      <c r="D2254" s="79"/>
      <c r="E2254" s="79"/>
      <c r="F2254" s="79"/>
      <c r="G2254" s="79"/>
      <c r="H2254" s="79"/>
    </row>
    <row r="2255">
      <c r="C2255" s="79"/>
      <c r="D2255" s="79"/>
      <c r="E2255" s="79"/>
      <c r="F2255" s="79"/>
      <c r="G2255" s="79"/>
      <c r="H2255" s="79"/>
    </row>
    <row r="2256">
      <c r="C2256" s="79"/>
      <c r="D2256" s="79"/>
      <c r="E2256" s="79"/>
      <c r="F2256" s="79"/>
      <c r="G2256" s="79"/>
      <c r="H2256" s="79"/>
    </row>
    <row r="2257">
      <c r="C2257" s="79"/>
      <c r="D2257" s="79"/>
      <c r="E2257" s="79"/>
      <c r="F2257" s="79"/>
      <c r="G2257" s="79"/>
      <c r="H2257" s="79"/>
    </row>
    <row r="2258">
      <c r="C2258" s="79"/>
      <c r="D2258" s="79"/>
      <c r="E2258" s="79"/>
      <c r="F2258" s="79"/>
      <c r="G2258" s="79"/>
      <c r="H2258" s="79"/>
    </row>
    <row r="2259">
      <c r="C2259" s="79"/>
      <c r="D2259" s="79"/>
      <c r="E2259" s="79"/>
      <c r="F2259" s="79"/>
      <c r="G2259" s="79"/>
      <c r="H2259" s="79"/>
    </row>
    <row r="2260">
      <c r="C2260" s="79"/>
      <c r="D2260" s="79"/>
      <c r="E2260" s="79"/>
      <c r="F2260" s="79"/>
      <c r="G2260" s="79"/>
      <c r="H2260" s="79"/>
    </row>
    <row r="2261">
      <c r="C2261" s="79"/>
      <c r="D2261" s="79"/>
      <c r="E2261" s="79"/>
      <c r="F2261" s="79"/>
      <c r="G2261" s="79"/>
      <c r="H2261" s="79"/>
    </row>
    <row r="2262">
      <c r="C2262" s="79"/>
      <c r="D2262" s="79"/>
      <c r="E2262" s="79"/>
      <c r="F2262" s="79"/>
      <c r="G2262" s="79"/>
      <c r="H2262" s="79"/>
    </row>
    <row r="2263">
      <c r="C2263" s="79"/>
      <c r="D2263" s="79"/>
      <c r="E2263" s="79"/>
      <c r="F2263" s="79"/>
      <c r="G2263" s="79"/>
      <c r="H2263" s="79"/>
    </row>
    <row r="2264">
      <c r="C2264" s="79"/>
      <c r="D2264" s="79"/>
      <c r="E2264" s="79"/>
      <c r="F2264" s="79"/>
      <c r="G2264" s="79"/>
      <c r="H2264" s="79"/>
    </row>
    <row r="2265">
      <c r="C2265" s="79"/>
      <c r="D2265" s="79"/>
      <c r="E2265" s="79"/>
      <c r="F2265" s="79"/>
      <c r="G2265" s="79"/>
      <c r="H2265" s="79"/>
    </row>
    <row r="2266">
      <c r="C2266" s="79"/>
      <c r="D2266" s="79"/>
      <c r="E2266" s="79"/>
      <c r="F2266" s="79"/>
      <c r="G2266" s="79"/>
      <c r="H2266" s="79"/>
    </row>
    <row r="2267">
      <c r="C2267" s="79"/>
      <c r="D2267" s="79"/>
      <c r="E2267" s="79"/>
      <c r="F2267" s="79"/>
      <c r="G2267" s="79"/>
      <c r="H2267" s="79"/>
    </row>
    <row r="2268">
      <c r="C2268" s="79"/>
      <c r="D2268" s="79"/>
      <c r="E2268" s="79"/>
      <c r="F2268" s="79"/>
      <c r="G2268" s="79"/>
      <c r="H2268" s="79"/>
    </row>
    <row r="2269">
      <c r="C2269" s="79"/>
      <c r="D2269" s="79"/>
      <c r="E2269" s="79"/>
      <c r="F2269" s="79"/>
      <c r="G2269" s="79"/>
      <c r="H2269" s="79"/>
    </row>
    <row r="2270">
      <c r="C2270" s="79"/>
      <c r="D2270" s="79"/>
      <c r="E2270" s="79"/>
      <c r="F2270" s="79"/>
      <c r="G2270" s="79"/>
      <c r="H2270" s="79"/>
    </row>
    <row r="2271">
      <c r="C2271" s="79"/>
      <c r="D2271" s="79"/>
      <c r="E2271" s="79"/>
      <c r="F2271" s="79"/>
      <c r="G2271" s="79"/>
      <c r="H2271" s="79"/>
    </row>
    <row r="2272">
      <c r="C2272" s="79"/>
      <c r="D2272" s="79"/>
      <c r="E2272" s="79"/>
      <c r="F2272" s="79"/>
      <c r="G2272" s="79"/>
      <c r="H2272" s="79"/>
    </row>
    <row r="2273">
      <c r="C2273" s="79"/>
      <c r="D2273" s="79"/>
      <c r="E2273" s="79"/>
      <c r="F2273" s="79"/>
      <c r="G2273" s="79"/>
      <c r="H2273" s="79"/>
    </row>
    <row r="2274">
      <c r="C2274" s="79"/>
      <c r="D2274" s="79"/>
      <c r="E2274" s="79"/>
      <c r="F2274" s="79"/>
      <c r="G2274" s="79"/>
      <c r="H2274" s="79"/>
    </row>
    <row r="2275">
      <c r="C2275" s="79"/>
      <c r="D2275" s="79"/>
      <c r="E2275" s="79"/>
      <c r="F2275" s="79"/>
      <c r="G2275" s="79"/>
      <c r="H2275" s="79"/>
    </row>
    <row r="2276">
      <c r="C2276" s="79"/>
      <c r="D2276" s="79"/>
      <c r="E2276" s="79"/>
      <c r="F2276" s="79"/>
      <c r="G2276" s="79"/>
      <c r="H2276" s="79"/>
    </row>
    <row r="2277">
      <c r="C2277" s="79"/>
      <c r="D2277" s="79"/>
      <c r="E2277" s="79"/>
      <c r="F2277" s="79"/>
      <c r="G2277" s="79"/>
      <c r="H2277" s="79"/>
    </row>
    <row r="2278">
      <c r="C2278" s="79"/>
      <c r="D2278" s="79"/>
      <c r="E2278" s="79"/>
      <c r="F2278" s="79"/>
      <c r="G2278" s="79"/>
      <c r="H2278" s="79"/>
    </row>
    <row r="2279">
      <c r="C2279" s="79"/>
      <c r="D2279" s="79"/>
      <c r="E2279" s="79"/>
      <c r="F2279" s="79"/>
      <c r="G2279" s="79"/>
      <c r="H2279" s="79"/>
    </row>
    <row r="2280">
      <c r="C2280" s="79"/>
      <c r="D2280" s="79"/>
      <c r="E2280" s="79"/>
      <c r="F2280" s="79"/>
      <c r="G2280" s="79"/>
      <c r="H2280" s="79"/>
    </row>
    <row r="2281">
      <c r="C2281" s="79"/>
      <c r="D2281" s="79"/>
      <c r="E2281" s="79"/>
      <c r="F2281" s="79"/>
      <c r="G2281" s="79"/>
      <c r="H2281" s="79"/>
    </row>
    <row r="2282">
      <c r="C2282" s="79"/>
      <c r="D2282" s="79"/>
      <c r="E2282" s="79"/>
      <c r="F2282" s="79"/>
      <c r="G2282" s="79"/>
      <c r="H2282" s="79"/>
    </row>
    <row r="2283">
      <c r="C2283" s="79"/>
      <c r="D2283" s="79"/>
      <c r="E2283" s="79"/>
      <c r="F2283" s="79"/>
      <c r="G2283" s="79"/>
      <c r="H2283" s="79"/>
    </row>
    <row r="2284">
      <c r="C2284" s="79"/>
      <c r="D2284" s="79"/>
      <c r="E2284" s="79"/>
      <c r="F2284" s="79"/>
      <c r="G2284" s="79"/>
      <c r="H2284" s="79"/>
    </row>
    <row r="2285">
      <c r="C2285" s="79"/>
      <c r="D2285" s="79"/>
      <c r="E2285" s="79"/>
      <c r="F2285" s="79"/>
      <c r="G2285" s="79"/>
      <c r="H2285" s="79"/>
    </row>
    <row r="2286">
      <c r="C2286" s="79"/>
      <c r="D2286" s="79"/>
      <c r="E2286" s="79"/>
      <c r="F2286" s="79"/>
      <c r="G2286" s="79"/>
      <c r="H2286" s="79"/>
    </row>
    <row r="2287">
      <c r="C2287" s="79"/>
      <c r="D2287" s="79"/>
      <c r="E2287" s="79"/>
      <c r="F2287" s="79"/>
      <c r="G2287" s="79"/>
      <c r="H2287" s="79"/>
    </row>
    <row r="2288">
      <c r="C2288" s="79"/>
      <c r="D2288" s="79"/>
      <c r="E2288" s="79"/>
      <c r="F2288" s="79"/>
      <c r="G2288" s="79"/>
      <c r="H2288" s="79"/>
    </row>
    <row r="2289">
      <c r="C2289" s="79"/>
      <c r="D2289" s="79"/>
      <c r="E2289" s="79"/>
      <c r="F2289" s="79"/>
      <c r="G2289" s="79"/>
      <c r="H2289" s="79"/>
    </row>
    <row r="2290">
      <c r="C2290" s="79"/>
      <c r="D2290" s="79"/>
      <c r="E2290" s="79"/>
      <c r="F2290" s="79"/>
      <c r="G2290" s="79"/>
      <c r="H2290" s="79"/>
    </row>
    <row r="2291">
      <c r="C2291" s="79"/>
      <c r="D2291" s="79"/>
      <c r="E2291" s="79"/>
      <c r="F2291" s="79"/>
      <c r="G2291" s="79"/>
      <c r="H2291" s="79"/>
    </row>
    <row r="2292">
      <c r="C2292" s="79"/>
      <c r="D2292" s="79"/>
      <c r="E2292" s="79"/>
      <c r="F2292" s="79"/>
      <c r="G2292" s="79"/>
      <c r="H2292" s="79"/>
    </row>
    <row r="2293">
      <c r="C2293" s="79"/>
      <c r="D2293" s="79"/>
      <c r="E2293" s="79"/>
      <c r="F2293" s="79"/>
      <c r="G2293" s="79"/>
      <c r="H2293" s="79"/>
    </row>
    <row r="2294">
      <c r="C2294" s="79"/>
      <c r="D2294" s="79"/>
      <c r="E2294" s="79"/>
      <c r="F2294" s="79"/>
      <c r="G2294" s="79"/>
      <c r="H2294" s="79"/>
    </row>
    <row r="2295">
      <c r="C2295" s="79"/>
      <c r="D2295" s="79"/>
      <c r="E2295" s="79"/>
      <c r="F2295" s="79"/>
      <c r="G2295" s="79"/>
      <c r="H2295" s="79"/>
    </row>
    <row r="2296">
      <c r="C2296" s="79"/>
      <c r="D2296" s="79"/>
      <c r="E2296" s="79"/>
      <c r="F2296" s="79"/>
      <c r="G2296" s="79"/>
      <c r="H2296" s="79"/>
    </row>
    <row r="2297">
      <c r="C2297" s="79"/>
      <c r="D2297" s="79"/>
      <c r="E2297" s="79"/>
      <c r="F2297" s="79"/>
      <c r="G2297" s="79"/>
      <c r="H2297" s="79"/>
    </row>
    <row r="2298">
      <c r="C2298" s="79"/>
      <c r="D2298" s="79"/>
      <c r="E2298" s="79"/>
      <c r="F2298" s="79"/>
      <c r="G2298" s="79"/>
      <c r="H2298" s="79"/>
    </row>
    <row r="2299">
      <c r="C2299" s="79"/>
      <c r="D2299" s="79"/>
      <c r="E2299" s="79"/>
      <c r="F2299" s="79"/>
      <c r="G2299" s="79"/>
      <c r="H2299" s="79"/>
    </row>
    <row r="2300">
      <c r="C2300" s="79"/>
      <c r="D2300" s="79"/>
      <c r="E2300" s="79"/>
      <c r="F2300" s="79"/>
      <c r="G2300" s="79"/>
      <c r="H2300" s="79"/>
    </row>
    <row r="2301">
      <c r="C2301" s="79"/>
      <c r="D2301" s="79"/>
      <c r="E2301" s="79"/>
      <c r="F2301" s="79"/>
      <c r="G2301" s="79"/>
      <c r="H2301" s="79"/>
    </row>
    <row r="2302">
      <c r="C2302" s="79"/>
      <c r="D2302" s="79"/>
      <c r="E2302" s="79"/>
      <c r="F2302" s="79"/>
      <c r="G2302" s="79"/>
      <c r="H2302" s="79"/>
    </row>
    <row r="2303">
      <c r="C2303" s="79"/>
      <c r="D2303" s="79"/>
      <c r="E2303" s="79"/>
      <c r="F2303" s="79"/>
      <c r="G2303" s="79"/>
      <c r="H2303" s="79"/>
    </row>
    <row r="2304">
      <c r="C2304" s="79"/>
      <c r="D2304" s="79"/>
      <c r="E2304" s="79"/>
      <c r="F2304" s="79"/>
      <c r="G2304" s="79"/>
      <c r="H2304" s="79"/>
    </row>
    <row r="2305">
      <c r="C2305" s="79"/>
      <c r="D2305" s="79"/>
      <c r="E2305" s="79"/>
      <c r="F2305" s="79"/>
      <c r="G2305" s="79"/>
      <c r="H2305" s="79"/>
    </row>
    <row r="2306">
      <c r="C2306" s="79"/>
      <c r="D2306" s="79"/>
      <c r="E2306" s="79"/>
      <c r="F2306" s="79"/>
      <c r="G2306" s="79"/>
      <c r="H2306" s="79"/>
    </row>
    <row r="2307">
      <c r="C2307" s="79"/>
      <c r="D2307" s="79"/>
      <c r="E2307" s="79"/>
      <c r="F2307" s="79"/>
      <c r="G2307" s="79"/>
      <c r="H2307" s="79"/>
    </row>
    <row r="2308">
      <c r="C2308" s="79"/>
      <c r="D2308" s="79"/>
      <c r="E2308" s="79"/>
      <c r="F2308" s="79"/>
      <c r="G2308" s="79"/>
      <c r="H2308" s="79"/>
    </row>
    <row r="2309">
      <c r="C2309" s="79"/>
      <c r="D2309" s="79"/>
      <c r="E2309" s="79"/>
      <c r="F2309" s="79"/>
      <c r="G2309" s="79"/>
      <c r="H2309" s="79"/>
    </row>
    <row r="2310">
      <c r="C2310" s="79"/>
      <c r="D2310" s="79"/>
      <c r="E2310" s="79"/>
      <c r="F2310" s="79"/>
      <c r="G2310" s="79"/>
      <c r="H2310" s="79"/>
    </row>
    <row r="2311">
      <c r="C2311" s="79"/>
      <c r="D2311" s="79"/>
      <c r="E2311" s="79"/>
      <c r="F2311" s="79"/>
      <c r="G2311" s="79"/>
      <c r="H2311" s="79"/>
    </row>
    <row r="2312">
      <c r="C2312" s="79"/>
      <c r="D2312" s="79"/>
      <c r="E2312" s="79"/>
      <c r="F2312" s="79"/>
      <c r="G2312" s="79"/>
      <c r="H2312" s="79"/>
    </row>
    <row r="2313">
      <c r="C2313" s="79"/>
      <c r="D2313" s="79"/>
      <c r="E2313" s="79"/>
      <c r="F2313" s="79"/>
      <c r="G2313" s="79"/>
      <c r="H2313" s="79"/>
    </row>
    <row r="2314">
      <c r="C2314" s="79"/>
      <c r="D2314" s="79"/>
      <c r="E2314" s="79"/>
      <c r="F2314" s="79"/>
      <c r="G2314" s="79"/>
      <c r="H2314" s="79"/>
    </row>
    <row r="2315">
      <c r="C2315" s="79"/>
      <c r="D2315" s="79"/>
      <c r="E2315" s="79"/>
      <c r="F2315" s="79"/>
      <c r="G2315" s="79"/>
      <c r="H2315" s="79"/>
    </row>
    <row r="2316">
      <c r="C2316" s="79"/>
      <c r="D2316" s="79"/>
      <c r="E2316" s="79"/>
      <c r="F2316" s="79"/>
      <c r="G2316" s="79"/>
      <c r="H2316" s="79"/>
    </row>
    <row r="2317">
      <c r="C2317" s="79"/>
      <c r="D2317" s="79"/>
      <c r="E2317" s="79"/>
      <c r="F2317" s="79"/>
      <c r="G2317" s="79"/>
      <c r="H2317" s="79"/>
    </row>
    <row r="2318">
      <c r="C2318" s="79"/>
      <c r="D2318" s="79"/>
      <c r="E2318" s="79"/>
      <c r="F2318" s="79"/>
      <c r="G2318" s="79"/>
      <c r="H2318" s="79"/>
    </row>
    <row r="2319">
      <c r="C2319" s="79"/>
      <c r="D2319" s="79"/>
      <c r="E2319" s="79"/>
      <c r="F2319" s="79"/>
      <c r="G2319" s="79"/>
      <c r="H2319" s="79"/>
    </row>
    <row r="2320">
      <c r="C2320" s="79"/>
      <c r="D2320" s="79"/>
      <c r="E2320" s="79"/>
      <c r="F2320" s="79"/>
      <c r="G2320" s="79"/>
      <c r="H2320" s="79"/>
    </row>
    <row r="2321">
      <c r="C2321" s="79"/>
      <c r="D2321" s="79"/>
      <c r="E2321" s="79"/>
      <c r="F2321" s="79"/>
      <c r="G2321" s="79"/>
      <c r="H2321" s="79"/>
    </row>
    <row r="2322">
      <c r="C2322" s="79"/>
      <c r="D2322" s="79"/>
      <c r="E2322" s="79"/>
      <c r="F2322" s="79"/>
      <c r="G2322" s="79"/>
      <c r="H2322" s="79"/>
    </row>
    <row r="2323">
      <c r="C2323" s="79"/>
      <c r="D2323" s="79"/>
      <c r="E2323" s="79"/>
      <c r="F2323" s="79"/>
      <c r="G2323" s="79"/>
      <c r="H2323" s="79"/>
    </row>
    <row r="2324">
      <c r="C2324" s="79"/>
      <c r="D2324" s="79"/>
      <c r="E2324" s="79"/>
      <c r="F2324" s="79"/>
      <c r="G2324" s="79"/>
      <c r="H2324" s="79"/>
    </row>
    <row r="2325">
      <c r="C2325" s="79"/>
      <c r="D2325" s="79"/>
      <c r="E2325" s="79"/>
      <c r="F2325" s="79"/>
      <c r="G2325" s="79"/>
      <c r="H2325" s="79"/>
    </row>
    <row r="2326">
      <c r="C2326" s="79"/>
      <c r="D2326" s="79"/>
      <c r="E2326" s="79"/>
      <c r="F2326" s="79"/>
      <c r="G2326" s="79"/>
      <c r="H2326" s="79"/>
    </row>
    <row r="2327">
      <c r="C2327" s="79"/>
      <c r="D2327" s="79"/>
      <c r="E2327" s="79"/>
      <c r="F2327" s="79"/>
      <c r="G2327" s="79"/>
      <c r="H2327" s="79"/>
    </row>
    <row r="2328">
      <c r="C2328" s="79"/>
      <c r="D2328" s="79"/>
      <c r="E2328" s="79"/>
      <c r="F2328" s="79"/>
      <c r="G2328" s="79"/>
      <c r="H2328" s="79"/>
    </row>
    <row r="2329">
      <c r="C2329" s="79"/>
      <c r="D2329" s="79"/>
      <c r="E2329" s="79"/>
      <c r="F2329" s="79"/>
      <c r="G2329" s="79"/>
      <c r="H2329" s="79"/>
    </row>
    <row r="2330">
      <c r="C2330" s="79"/>
      <c r="D2330" s="79"/>
      <c r="E2330" s="79"/>
      <c r="F2330" s="79"/>
      <c r="G2330" s="79"/>
      <c r="H2330" s="79"/>
    </row>
    <row r="2331">
      <c r="C2331" s="79"/>
      <c r="D2331" s="79"/>
      <c r="E2331" s="79"/>
      <c r="F2331" s="79"/>
      <c r="G2331" s="79"/>
      <c r="H2331" s="79"/>
    </row>
    <row r="2332">
      <c r="C2332" s="79"/>
      <c r="D2332" s="79"/>
      <c r="E2332" s="79"/>
      <c r="F2332" s="79"/>
      <c r="G2332" s="79"/>
      <c r="H2332" s="79"/>
    </row>
    <row r="2333">
      <c r="C2333" s="79"/>
      <c r="D2333" s="79"/>
      <c r="E2333" s="79"/>
      <c r="F2333" s="79"/>
      <c r="G2333" s="79"/>
      <c r="H2333" s="79"/>
    </row>
    <row r="2334">
      <c r="C2334" s="79"/>
      <c r="D2334" s="79"/>
      <c r="E2334" s="79"/>
      <c r="F2334" s="79"/>
      <c r="G2334" s="79"/>
      <c r="H2334" s="79"/>
    </row>
    <row r="2335">
      <c r="C2335" s="79"/>
      <c r="D2335" s="79"/>
      <c r="E2335" s="79"/>
      <c r="F2335" s="79"/>
      <c r="G2335" s="79"/>
      <c r="H2335" s="79"/>
    </row>
    <row r="2336">
      <c r="C2336" s="79"/>
      <c r="D2336" s="79"/>
      <c r="E2336" s="79"/>
      <c r="F2336" s="79"/>
      <c r="G2336" s="79"/>
      <c r="H2336" s="79"/>
    </row>
    <row r="2337">
      <c r="C2337" s="79"/>
      <c r="D2337" s="79"/>
      <c r="E2337" s="79"/>
      <c r="F2337" s="79"/>
      <c r="G2337" s="79"/>
      <c r="H2337" s="79"/>
    </row>
    <row r="2338">
      <c r="C2338" s="79"/>
      <c r="D2338" s="79"/>
      <c r="E2338" s="79"/>
      <c r="F2338" s="79"/>
      <c r="G2338" s="79"/>
      <c r="H2338" s="79"/>
    </row>
    <row r="2339">
      <c r="C2339" s="79"/>
      <c r="D2339" s="79"/>
      <c r="E2339" s="79"/>
      <c r="F2339" s="79"/>
      <c r="G2339" s="79"/>
      <c r="H2339" s="79"/>
    </row>
    <row r="2340">
      <c r="C2340" s="79"/>
      <c r="D2340" s="79"/>
      <c r="E2340" s="79"/>
      <c r="F2340" s="79"/>
      <c r="G2340" s="79"/>
      <c r="H2340" s="79"/>
    </row>
    <row r="2341">
      <c r="C2341" s="79"/>
      <c r="D2341" s="79"/>
      <c r="E2341" s="79"/>
      <c r="F2341" s="79"/>
      <c r="G2341" s="79"/>
      <c r="H2341" s="79"/>
    </row>
    <row r="2342">
      <c r="C2342" s="79"/>
      <c r="D2342" s="79"/>
      <c r="E2342" s="79"/>
      <c r="F2342" s="79"/>
      <c r="G2342" s="79"/>
      <c r="H2342" s="79"/>
    </row>
    <row r="2343">
      <c r="C2343" s="79"/>
      <c r="D2343" s="79"/>
      <c r="E2343" s="79"/>
      <c r="F2343" s="79"/>
      <c r="G2343" s="79"/>
      <c r="H2343" s="79"/>
    </row>
    <row r="2344">
      <c r="C2344" s="79"/>
      <c r="D2344" s="79"/>
      <c r="E2344" s="79"/>
      <c r="F2344" s="79"/>
      <c r="G2344" s="79"/>
      <c r="H2344" s="79"/>
    </row>
    <row r="2345">
      <c r="C2345" s="79"/>
      <c r="D2345" s="79"/>
      <c r="E2345" s="79"/>
      <c r="F2345" s="79"/>
      <c r="G2345" s="79"/>
      <c r="H2345" s="79"/>
    </row>
    <row r="2346">
      <c r="C2346" s="79"/>
      <c r="D2346" s="79"/>
      <c r="E2346" s="79"/>
      <c r="F2346" s="79"/>
      <c r="G2346" s="79"/>
      <c r="H2346" s="79"/>
    </row>
    <row r="2347">
      <c r="C2347" s="79"/>
      <c r="D2347" s="79"/>
      <c r="E2347" s="79"/>
      <c r="F2347" s="79"/>
      <c r="G2347" s="79"/>
      <c r="H2347" s="79"/>
    </row>
    <row r="2348">
      <c r="C2348" s="79"/>
      <c r="D2348" s="79"/>
      <c r="E2348" s="79"/>
      <c r="F2348" s="79"/>
      <c r="G2348" s="79"/>
      <c r="H2348" s="79"/>
    </row>
    <row r="2349">
      <c r="C2349" s="79"/>
      <c r="D2349" s="79"/>
      <c r="E2349" s="79"/>
      <c r="F2349" s="79"/>
      <c r="G2349" s="79"/>
      <c r="H2349" s="79"/>
    </row>
    <row r="2350">
      <c r="C2350" s="79"/>
      <c r="D2350" s="79"/>
      <c r="E2350" s="79"/>
      <c r="F2350" s="79"/>
      <c r="G2350" s="79"/>
      <c r="H2350" s="79"/>
    </row>
    <row r="2351">
      <c r="C2351" s="79"/>
      <c r="D2351" s="79"/>
      <c r="E2351" s="79"/>
      <c r="F2351" s="79"/>
      <c r="G2351" s="79"/>
      <c r="H2351" s="79"/>
    </row>
    <row r="2352">
      <c r="C2352" s="79"/>
      <c r="D2352" s="79"/>
      <c r="E2352" s="79"/>
      <c r="F2352" s="79"/>
      <c r="G2352" s="79"/>
      <c r="H2352" s="79"/>
    </row>
    <row r="2353">
      <c r="C2353" s="79"/>
      <c r="D2353" s="79"/>
      <c r="E2353" s="79"/>
      <c r="F2353" s="79"/>
      <c r="G2353" s="79"/>
      <c r="H2353" s="79"/>
    </row>
    <row r="2354">
      <c r="C2354" s="79"/>
      <c r="D2354" s="79"/>
      <c r="E2354" s="79"/>
      <c r="F2354" s="79"/>
      <c r="G2354" s="79"/>
      <c r="H2354" s="79"/>
    </row>
    <row r="2355">
      <c r="C2355" s="79"/>
      <c r="D2355" s="79"/>
      <c r="E2355" s="79"/>
      <c r="F2355" s="79"/>
      <c r="G2355" s="79"/>
      <c r="H2355" s="79"/>
    </row>
    <row r="2356">
      <c r="C2356" s="79"/>
      <c r="D2356" s="79"/>
      <c r="E2356" s="79"/>
      <c r="F2356" s="79"/>
      <c r="G2356" s="79"/>
      <c r="H2356" s="79"/>
    </row>
    <row r="2357">
      <c r="C2357" s="79"/>
      <c r="D2357" s="79"/>
      <c r="E2357" s="79"/>
      <c r="F2357" s="79"/>
      <c r="G2357" s="79"/>
      <c r="H2357" s="79"/>
    </row>
    <row r="2358">
      <c r="C2358" s="79"/>
      <c r="D2358" s="79"/>
      <c r="E2358" s="79"/>
      <c r="F2358" s="79"/>
      <c r="G2358" s="79"/>
      <c r="H2358" s="79"/>
    </row>
    <row r="2359">
      <c r="C2359" s="79"/>
      <c r="D2359" s="79"/>
      <c r="E2359" s="79"/>
      <c r="F2359" s="79"/>
      <c r="G2359" s="79"/>
      <c r="H2359" s="79"/>
    </row>
    <row r="2360">
      <c r="C2360" s="79"/>
      <c r="D2360" s="79"/>
      <c r="E2360" s="79"/>
      <c r="F2360" s="79"/>
      <c r="G2360" s="79"/>
      <c r="H2360" s="79"/>
    </row>
    <row r="2361">
      <c r="C2361" s="79"/>
      <c r="D2361" s="79"/>
      <c r="E2361" s="79"/>
      <c r="F2361" s="79"/>
      <c r="G2361" s="79"/>
      <c r="H2361" s="79"/>
    </row>
    <row r="2362">
      <c r="C2362" s="79"/>
      <c r="D2362" s="79"/>
      <c r="E2362" s="79"/>
      <c r="F2362" s="79"/>
      <c r="G2362" s="79"/>
      <c r="H2362" s="79"/>
    </row>
    <row r="2363">
      <c r="C2363" s="79"/>
      <c r="D2363" s="79"/>
      <c r="E2363" s="79"/>
      <c r="F2363" s="79"/>
      <c r="G2363" s="79"/>
      <c r="H2363" s="79"/>
    </row>
    <row r="2364">
      <c r="C2364" s="79"/>
      <c r="D2364" s="79"/>
      <c r="E2364" s="79"/>
      <c r="F2364" s="79"/>
      <c r="G2364" s="79"/>
      <c r="H2364" s="79"/>
    </row>
    <row r="2365">
      <c r="C2365" s="79"/>
      <c r="D2365" s="79"/>
      <c r="E2365" s="79"/>
      <c r="F2365" s="79"/>
      <c r="G2365" s="79"/>
      <c r="H2365" s="79"/>
    </row>
    <row r="2366">
      <c r="C2366" s="79"/>
      <c r="D2366" s="79"/>
      <c r="E2366" s="79"/>
      <c r="F2366" s="79"/>
      <c r="G2366" s="79"/>
      <c r="H2366" s="79"/>
    </row>
    <row r="2367">
      <c r="C2367" s="79"/>
      <c r="D2367" s="79"/>
      <c r="E2367" s="79"/>
      <c r="F2367" s="79"/>
      <c r="G2367" s="79"/>
      <c r="H2367" s="79"/>
    </row>
    <row r="2368">
      <c r="C2368" s="79"/>
      <c r="D2368" s="79"/>
      <c r="E2368" s="79"/>
      <c r="F2368" s="79"/>
      <c r="G2368" s="79"/>
      <c r="H2368" s="79"/>
    </row>
    <row r="2369">
      <c r="C2369" s="79"/>
      <c r="D2369" s="79"/>
      <c r="E2369" s="79"/>
      <c r="F2369" s="79"/>
      <c r="G2369" s="79"/>
      <c r="H2369" s="79"/>
    </row>
    <row r="2370">
      <c r="C2370" s="79"/>
      <c r="D2370" s="79"/>
      <c r="E2370" s="79"/>
      <c r="F2370" s="79"/>
      <c r="G2370" s="79"/>
      <c r="H2370" s="79"/>
    </row>
    <row r="2371">
      <c r="C2371" s="79"/>
      <c r="D2371" s="79"/>
      <c r="E2371" s="79"/>
      <c r="F2371" s="79"/>
      <c r="G2371" s="79"/>
      <c r="H2371" s="79"/>
    </row>
    <row r="2372">
      <c r="C2372" s="79"/>
      <c r="D2372" s="79"/>
      <c r="E2372" s="79"/>
      <c r="F2372" s="79"/>
      <c r="G2372" s="79"/>
      <c r="H2372" s="79"/>
    </row>
    <row r="2373">
      <c r="C2373" s="79"/>
      <c r="D2373" s="79"/>
      <c r="E2373" s="79"/>
      <c r="F2373" s="79"/>
      <c r="G2373" s="79"/>
      <c r="H2373" s="79"/>
    </row>
    <row r="2374">
      <c r="C2374" s="79"/>
      <c r="D2374" s="79"/>
      <c r="E2374" s="79"/>
      <c r="F2374" s="79"/>
      <c r="G2374" s="79"/>
      <c r="H2374" s="79"/>
    </row>
    <row r="2375">
      <c r="C2375" s="79"/>
      <c r="D2375" s="79"/>
      <c r="E2375" s="79"/>
      <c r="F2375" s="79"/>
      <c r="G2375" s="79"/>
      <c r="H2375" s="79"/>
    </row>
    <row r="2376">
      <c r="C2376" s="79"/>
      <c r="D2376" s="79"/>
      <c r="E2376" s="79"/>
      <c r="F2376" s="79"/>
      <c r="G2376" s="79"/>
      <c r="H2376" s="79"/>
    </row>
    <row r="2377">
      <c r="C2377" s="79"/>
      <c r="D2377" s="79"/>
      <c r="E2377" s="79"/>
      <c r="F2377" s="79"/>
      <c r="G2377" s="79"/>
      <c r="H2377" s="79"/>
    </row>
    <row r="2378">
      <c r="C2378" s="79"/>
      <c r="D2378" s="79"/>
      <c r="E2378" s="79"/>
      <c r="F2378" s="79"/>
      <c r="G2378" s="79"/>
      <c r="H2378" s="79"/>
    </row>
    <row r="2379">
      <c r="C2379" s="79"/>
      <c r="D2379" s="79"/>
      <c r="E2379" s="79"/>
      <c r="F2379" s="79"/>
      <c r="G2379" s="79"/>
      <c r="H2379" s="79"/>
    </row>
    <row r="2380">
      <c r="C2380" s="79"/>
      <c r="D2380" s="79"/>
      <c r="E2380" s="79"/>
      <c r="F2380" s="79"/>
      <c r="G2380" s="79"/>
      <c r="H2380" s="79"/>
    </row>
    <row r="2381">
      <c r="C2381" s="79"/>
      <c r="D2381" s="79"/>
      <c r="E2381" s="79"/>
      <c r="F2381" s="79"/>
      <c r="G2381" s="79"/>
      <c r="H2381" s="79"/>
    </row>
    <row r="2382">
      <c r="C2382" s="79"/>
      <c r="D2382" s="79"/>
      <c r="E2382" s="79"/>
      <c r="F2382" s="79"/>
      <c r="G2382" s="79"/>
      <c r="H2382" s="79"/>
    </row>
    <row r="2383">
      <c r="C2383" s="79"/>
      <c r="D2383" s="79"/>
      <c r="E2383" s="79"/>
      <c r="F2383" s="79"/>
      <c r="G2383" s="79"/>
      <c r="H2383" s="79"/>
    </row>
    <row r="2384">
      <c r="C2384" s="79"/>
      <c r="D2384" s="79"/>
      <c r="E2384" s="79"/>
      <c r="F2384" s="79"/>
      <c r="G2384" s="79"/>
      <c r="H2384" s="79"/>
    </row>
    <row r="2385">
      <c r="C2385" s="79"/>
      <c r="D2385" s="79"/>
      <c r="E2385" s="79"/>
      <c r="F2385" s="79"/>
      <c r="G2385" s="79"/>
      <c r="H2385" s="79"/>
    </row>
    <row r="2386">
      <c r="C2386" s="79"/>
      <c r="D2386" s="79"/>
      <c r="E2386" s="79"/>
      <c r="F2386" s="79"/>
      <c r="G2386" s="79"/>
      <c r="H2386" s="79"/>
    </row>
    <row r="2387">
      <c r="C2387" s="79"/>
      <c r="D2387" s="79"/>
      <c r="E2387" s="79"/>
      <c r="F2387" s="79"/>
      <c r="G2387" s="79"/>
      <c r="H2387" s="79"/>
    </row>
    <row r="2388">
      <c r="C2388" s="79"/>
      <c r="D2388" s="79"/>
      <c r="E2388" s="79"/>
      <c r="F2388" s="79"/>
      <c r="G2388" s="79"/>
      <c r="H2388" s="79"/>
    </row>
    <row r="2389">
      <c r="C2389" s="79"/>
      <c r="D2389" s="79"/>
      <c r="E2389" s="79"/>
      <c r="F2389" s="79"/>
      <c r="G2389" s="79"/>
      <c r="H2389" s="79"/>
    </row>
    <row r="2390">
      <c r="C2390" s="79"/>
      <c r="D2390" s="79"/>
      <c r="E2390" s="79"/>
      <c r="F2390" s="79"/>
      <c r="G2390" s="79"/>
      <c r="H2390" s="79"/>
    </row>
    <row r="2391">
      <c r="C2391" s="79"/>
      <c r="D2391" s="79"/>
      <c r="E2391" s="79"/>
      <c r="F2391" s="79"/>
      <c r="G2391" s="79"/>
      <c r="H2391" s="79"/>
    </row>
    <row r="2392">
      <c r="C2392" s="79"/>
      <c r="D2392" s="79"/>
      <c r="E2392" s="79"/>
      <c r="F2392" s="79"/>
      <c r="G2392" s="79"/>
      <c r="H2392" s="79"/>
    </row>
    <row r="2393">
      <c r="C2393" s="79"/>
      <c r="D2393" s="79"/>
      <c r="E2393" s="79"/>
      <c r="F2393" s="79"/>
      <c r="G2393" s="79"/>
      <c r="H2393" s="79"/>
    </row>
    <row r="2394">
      <c r="C2394" s="79"/>
      <c r="D2394" s="79"/>
      <c r="E2394" s="79"/>
      <c r="F2394" s="79"/>
      <c r="G2394" s="79"/>
      <c r="H2394" s="79"/>
    </row>
    <row r="2395">
      <c r="C2395" s="79"/>
      <c r="D2395" s="79"/>
      <c r="E2395" s="79"/>
      <c r="F2395" s="79"/>
      <c r="G2395" s="79"/>
      <c r="H2395" s="79"/>
    </row>
    <row r="2396">
      <c r="C2396" s="79"/>
      <c r="D2396" s="79"/>
      <c r="E2396" s="79"/>
      <c r="F2396" s="79"/>
      <c r="G2396" s="79"/>
      <c r="H2396" s="79"/>
    </row>
    <row r="2397">
      <c r="C2397" s="79"/>
      <c r="D2397" s="79"/>
      <c r="E2397" s="79"/>
      <c r="F2397" s="79"/>
      <c r="G2397" s="79"/>
      <c r="H2397" s="79"/>
    </row>
    <row r="2398">
      <c r="C2398" s="79"/>
      <c r="D2398" s="79"/>
      <c r="E2398" s="79"/>
      <c r="F2398" s="79"/>
      <c r="G2398" s="79"/>
      <c r="H2398" s="79"/>
    </row>
    <row r="2399">
      <c r="C2399" s="79"/>
      <c r="D2399" s="79"/>
      <c r="E2399" s="79"/>
      <c r="F2399" s="79"/>
      <c r="G2399" s="79"/>
      <c r="H2399" s="79"/>
    </row>
    <row r="2400">
      <c r="C2400" s="79"/>
      <c r="D2400" s="79"/>
      <c r="E2400" s="79"/>
      <c r="F2400" s="79"/>
      <c r="G2400" s="79"/>
      <c r="H2400" s="79"/>
    </row>
    <row r="2401">
      <c r="C2401" s="79"/>
      <c r="D2401" s="79"/>
      <c r="E2401" s="79"/>
      <c r="F2401" s="79"/>
      <c r="G2401" s="79"/>
      <c r="H2401" s="79"/>
    </row>
    <row r="2402">
      <c r="C2402" s="79"/>
      <c r="D2402" s="79"/>
      <c r="E2402" s="79"/>
      <c r="F2402" s="79"/>
      <c r="G2402" s="79"/>
      <c r="H2402" s="79"/>
    </row>
    <row r="2403">
      <c r="C2403" s="79"/>
      <c r="D2403" s="79"/>
      <c r="E2403" s="79"/>
      <c r="F2403" s="79"/>
      <c r="G2403" s="79"/>
      <c r="H2403" s="79"/>
    </row>
    <row r="2404">
      <c r="C2404" s="79"/>
      <c r="D2404" s="79"/>
      <c r="E2404" s="79"/>
      <c r="F2404" s="79"/>
      <c r="G2404" s="79"/>
      <c r="H2404" s="79"/>
    </row>
    <row r="2405">
      <c r="C2405" s="79"/>
      <c r="D2405" s="79"/>
      <c r="E2405" s="79"/>
      <c r="F2405" s="79"/>
      <c r="G2405" s="79"/>
      <c r="H2405" s="79"/>
    </row>
    <row r="2406">
      <c r="C2406" s="79"/>
      <c r="D2406" s="79"/>
      <c r="E2406" s="79"/>
      <c r="F2406" s="79"/>
      <c r="G2406" s="79"/>
      <c r="H2406" s="79"/>
    </row>
    <row r="2407">
      <c r="C2407" s="79"/>
      <c r="D2407" s="79"/>
      <c r="E2407" s="79"/>
      <c r="F2407" s="79"/>
      <c r="G2407" s="79"/>
      <c r="H2407" s="79"/>
    </row>
    <row r="2408">
      <c r="C2408" s="79"/>
      <c r="D2408" s="79"/>
      <c r="E2408" s="79"/>
      <c r="F2408" s="79"/>
      <c r="G2408" s="79"/>
      <c r="H2408" s="79"/>
    </row>
    <row r="2409">
      <c r="C2409" s="79"/>
      <c r="D2409" s="79"/>
      <c r="E2409" s="79"/>
      <c r="F2409" s="79"/>
      <c r="G2409" s="79"/>
      <c r="H2409" s="79"/>
    </row>
    <row r="2410">
      <c r="C2410" s="79"/>
      <c r="D2410" s="79"/>
      <c r="E2410" s="79"/>
      <c r="F2410" s="79"/>
      <c r="G2410" s="79"/>
      <c r="H2410" s="79"/>
    </row>
    <row r="2411">
      <c r="C2411" s="79"/>
      <c r="D2411" s="79"/>
      <c r="E2411" s="79"/>
      <c r="F2411" s="79"/>
      <c r="G2411" s="79"/>
      <c r="H2411" s="79"/>
    </row>
    <row r="2412">
      <c r="C2412" s="79"/>
      <c r="D2412" s="79"/>
      <c r="E2412" s="79"/>
      <c r="F2412" s="79"/>
      <c r="G2412" s="79"/>
      <c r="H2412" s="79"/>
    </row>
    <row r="2413">
      <c r="C2413" s="79"/>
      <c r="D2413" s="79"/>
      <c r="E2413" s="79"/>
      <c r="F2413" s="79"/>
      <c r="G2413" s="79"/>
      <c r="H2413" s="79"/>
    </row>
    <row r="2414">
      <c r="C2414" s="79"/>
      <c r="D2414" s="79"/>
      <c r="E2414" s="79"/>
      <c r="F2414" s="79"/>
      <c r="G2414" s="79"/>
      <c r="H2414" s="79"/>
    </row>
    <row r="2415">
      <c r="C2415" s="79"/>
      <c r="D2415" s="79"/>
      <c r="E2415" s="79"/>
      <c r="F2415" s="79"/>
      <c r="G2415" s="79"/>
      <c r="H2415" s="79"/>
    </row>
    <row r="2416">
      <c r="C2416" s="79"/>
      <c r="D2416" s="79"/>
      <c r="E2416" s="79"/>
      <c r="F2416" s="79"/>
      <c r="G2416" s="79"/>
      <c r="H2416" s="79"/>
    </row>
    <row r="2417">
      <c r="C2417" s="79"/>
      <c r="D2417" s="79"/>
      <c r="E2417" s="79"/>
      <c r="F2417" s="79"/>
      <c r="G2417" s="79"/>
      <c r="H2417" s="79"/>
    </row>
    <row r="2418">
      <c r="C2418" s="79"/>
      <c r="D2418" s="79"/>
      <c r="E2418" s="79"/>
      <c r="F2418" s="79"/>
      <c r="G2418" s="79"/>
      <c r="H2418" s="79"/>
    </row>
    <row r="2419">
      <c r="C2419" s="79"/>
      <c r="D2419" s="79"/>
      <c r="E2419" s="79"/>
      <c r="F2419" s="79"/>
      <c r="G2419" s="79"/>
      <c r="H2419" s="79"/>
    </row>
    <row r="2420">
      <c r="C2420" s="79"/>
      <c r="D2420" s="79"/>
      <c r="E2420" s="79"/>
      <c r="F2420" s="79"/>
      <c r="G2420" s="79"/>
      <c r="H2420" s="79"/>
    </row>
    <row r="2421">
      <c r="C2421" s="79"/>
      <c r="D2421" s="79"/>
      <c r="E2421" s="79"/>
      <c r="F2421" s="79"/>
      <c r="G2421" s="79"/>
      <c r="H2421" s="79"/>
    </row>
    <row r="2422">
      <c r="C2422" s="79"/>
      <c r="D2422" s="79"/>
      <c r="E2422" s="79"/>
      <c r="F2422" s="79"/>
      <c r="G2422" s="79"/>
      <c r="H2422" s="79"/>
    </row>
    <row r="2423">
      <c r="C2423" s="79"/>
      <c r="D2423" s="79"/>
      <c r="E2423" s="79"/>
      <c r="F2423" s="79"/>
      <c r="G2423" s="79"/>
      <c r="H2423" s="79"/>
    </row>
    <row r="2424">
      <c r="C2424" s="79"/>
      <c r="D2424" s="79"/>
      <c r="E2424" s="79"/>
      <c r="F2424" s="79"/>
      <c r="G2424" s="79"/>
      <c r="H2424" s="79"/>
    </row>
    <row r="2425">
      <c r="C2425" s="79"/>
      <c r="D2425" s="79"/>
      <c r="E2425" s="79"/>
      <c r="F2425" s="79"/>
      <c r="G2425" s="79"/>
      <c r="H2425" s="79"/>
    </row>
    <row r="2426">
      <c r="C2426" s="79"/>
      <c r="D2426" s="79"/>
      <c r="E2426" s="79"/>
      <c r="F2426" s="79"/>
      <c r="G2426" s="79"/>
      <c r="H2426" s="79"/>
    </row>
    <row r="2427">
      <c r="C2427" s="79"/>
      <c r="D2427" s="79"/>
      <c r="E2427" s="79"/>
      <c r="F2427" s="79"/>
      <c r="G2427" s="79"/>
      <c r="H2427" s="79"/>
    </row>
    <row r="2428">
      <c r="C2428" s="79"/>
      <c r="D2428" s="79"/>
      <c r="E2428" s="79"/>
      <c r="F2428" s="79"/>
      <c r="G2428" s="79"/>
      <c r="H2428" s="79"/>
    </row>
    <row r="2429">
      <c r="C2429" s="79"/>
      <c r="D2429" s="79"/>
      <c r="E2429" s="79"/>
      <c r="F2429" s="79"/>
      <c r="G2429" s="79"/>
      <c r="H2429" s="79"/>
    </row>
    <row r="2430">
      <c r="C2430" s="79"/>
      <c r="D2430" s="79"/>
      <c r="E2430" s="79"/>
      <c r="F2430" s="79"/>
      <c r="G2430" s="79"/>
      <c r="H2430" s="79"/>
    </row>
    <row r="2431">
      <c r="C2431" s="79"/>
      <c r="D2431" s="79"/>
      <c r="E2431" s="79"/>
      <c r="F2431" s="79"/>
      <c r="G2431" s="79"/>
      <c r="H2431" s="79"/>
    </row>
    <row r="2432">
      <c r="C2432" s="79"/>
      <c r="D2432" s="79"/>
      <c r="E2432" s="79"/>
      <c r="F2432" s="79"/>
      <c r="G2432" s="79"/>
      <c r="H2432" s="79"/>
    </row>
    <row r="2433">
      <c r="C2433" s="79"/>
      <c r="D2433" s="79"/>
      <c r="E2433" s="79"/>
      <c r="F2433" s="79"/>
      <c r="G2433" s="79"/>
      <c r="H2433" s="79"/>
    </row>
    <row r="2434">
      <c r="C2434" s="79"/>
      <c r="D2434" s="79"/>
      <c r="E2434" s="79"/>
      <c r="F2434" s="79"/>
      <c r="G2434" s="79"/>
      <c r="H2434" s="79"/>
    </row>
    <row r="2435">
      <c r="C2435" s="79"/>
      <c r="D2435" s="79"/>
      <c r="E2435" s="79"/>
      <c r="F2435" s="79"/>
      <c r="G2435" s="79"/>
      <c r="H2435" s="79"/>
    </row>
    <row r="2436">
      <c r="C2436" s="79"/>
      <c r="D2436" s="79"/>
      <c r="E2436" s="79"/>
      <c r="F2436" s="79"/>
      <c r="G2436" s="79"/>
      <c r="H2436" s="79"/>
    </row>
    <row r="2437">
      <c r="C2437" s="79"/>
      <c r="D2437" s="79"/>
      <c r="E2437" s="79"/>
      <c r="F2437" s="79"/>
      <c r="G2437" s="79"/>
      <c r="H2437" s="79"/>
    </row>
    <row r="2438">
      <c r="C2438" s="79"/>
      <c r="D2438" s="79"/>
      <c r="E2438" s="79"/>
      <c r="F2438" s="79"/>
      <c r="G2438" s="79"/>
      <c r="H2438" s="79"/>
    </row>
    <row r="2439">
      <c r="C2439" s="79"/>
      <c r="D2439" s="79"/>
      <c r="E2439" s="79"/>
      <c r="F2439" s="79"/>
      <c r="G2439" s="79"/>
      <c r="H2439" s="79"/>
    </row>
    <row r="2440">
      <c r="C2440" s="79"/>
      <c r="D2440" s="79"/>
      <c r="E2440" s="79"/>
      <c r="F2440" s="79"/>
      <c r="G2440" s="79"/>
      <c r="H2440" s="79"/>
    </row>
    <row r="2441">
      <c r="C2441" s="79"/>
      <c r="D2441" s="79"/>
      <c r="E2441" s="79"/>
      <c r="F2441" s="79"/>
      <c r="G2441" s="79"/>
      <c r="H2441" s="79"/>
    </row>
    <row r="2442">
      <c r="C2442" s="79"/>
      <c r="D2442" s="79"/>
      <c r="E2442" s="79"/>
      <c r="F2442" s="79"/>
      <c r="G2442" s="79"/>
      <c r="H2442" s="79"/>
    </row>
    <row r="2443">
      <c r="C2443" s="79"/>
      <c r="D2443" s="79"/>
      <c r="E2443" s="79"/>
      <c r="F2443" s="79"/>
      <c r="G2443" s="79"/>
      <c r="H2443" s="79"/>
    </row>
    <row r="2444">
      <c r="C2444" s="79"/>
      <c r="D2444" s="79"/>
      <c r="E2444" s="79"/>
      <c r="F2444" s="79"/>
      <c r="G2444" s="79"/>
      <c r="H2444" s="79"/>
    </row>
    <row r="2445">
      <c r="C2445" s="79"/>
      <c r="D2445" s="79"/>
      <c r="E2445" s="79"/>
      <c r="F2445" s="79"/>
      <c r="G2445" s="79"/>
      <c r="H2445" s="79"/>
    </row>
    <row r="2446">
      <c r="C2446" s="79"/>
      <c r="D2446" s="79"/>
      <c r="E2446" s="79"/>
      <c r="F2446" s="79"/>
      <c r="G2446" s="79"/>
      <c r="H2446" s="79"/>
    </row>
    <row r="2447">
      <c r="C2447" s="79"/>
      <c r="D2447" s="79"/>
      <c r="E2447" s="79"/>
      <c r="F2447" s="79"/>
      <c r="G2447" s="79"/>
      <c r="H2447" s="79"/>
    </row>
    <row r="2448">
      <c r="C2448" s="79"/>
      <c r="D2448" s="79"/>
      <c r="E2448" s="79"/>
      <c r="F2448" s="79"/>
      <c r="G2448" s="79"/>
      <c r="H2448" s="79"/>
    </row>
    <row r="2449">
      <c r="C2449" s="79"/>
      <c r="D2449" s="79"/>
      <c r="E2449" s="79"/>
      <c r="F2449" s="79"/>
      <c r="G2449" s="79"/>
      <c r="H2449" s="79"/>
    </row>
    <row r="2450">
      <c r="C2450" s="79"/>
      <c r="D2450" s="79"/>
      <c r="E2450" s="79"/>
      <c r="F2450" s="79"/>
      <c r="G2450" s="79"/>
      <c r="H2450" s="79"/>
    </row>
    <row r="2451">
      <c r="C2451" s="79"/>
      <c r="D2451" s="79"/>
      <c r="E2451" s="79"/>
      <c r="F2451" s="79"/>
      <c r="G2451" s="79"/>
      <c r="H2451" s="79"/>
    </row>
    <row r="2452">
      <c r="C2452" s="79"/>
      <c r="D2452" s="79"/>
      <c r="E2452" s="79"/>
      <c r="F2452" s="79"/>
      <c r="G2452" s="79"/>
      <c r="H2452" s="79"/>
    </row>
    <row r="2453">
      <c r="C2453" s="79"/>
      <c r="D2453" s="79"/>
      <c r="E2453" s="79"/>
      <c r="F2453" s="79"/>
      <c r="G2453" s="79"/>
      <c r="H2453" s="79"/>
    </row>
    <row r="2454">
      <c r="C2454" s="79"/>
      <c r="D2454" s="79"/>
      <c r="E2454" s="79"/>
      <c r="F2454" s="79"/>
      <c r="G2454" s="79"/>
      <c r="H2454" s="79"/>
    </row>
    <row r="2455">
      <c r="C2455" s="79"/>
      <c r="D2455" s="79"/>
      <c r="E2455" s="79"/>
      <c r="F2455" s="79"/>
      <c r="G2455" s="79"/>
      <c r="H2455" s="79"/>
    </row>
    <row r="2456">
      <c r="C2456" s="79"/>
      <c r="D2456" s="79"/>
      <c r="E2456" s="79"/>
      <c r="F2456" s="79"/>
      <c r="G2456" s="79"/>
      <c r="H2456" s="79"/>
    </row>
    <row r="2457">
      <c r="C2457" s="79"/>
      <c r="D2457" s="79"/>
      <c r="E2457" s="79"/>
      <c r="F2457" s="79"/>
      <c r="G2457" s="79"/>
      <c r="H2457" s="79"/>
    </row>
    <row r="2458">
      <c r="C2458" s="79"/>
      <c r="D2458" s="79"/>
      <c r="E2458" s="79"/>
      <c r="F2458" s="79"/>
      <c r="G2458" s="79"/>
      <c r="H2458" s="79"/>
    </row>
    <row r="2459">
      <c r="C2459" s="79"/>
      <c r="D2459" s="79"/>
      <c r="E2459" s="79"/>
      <c r="F2459" s="79"/>
      <c r="G2459" s="79"/>
      <c r="H2459" s="79"/>
    </row>
    <row r="2460">
      <c r="C2460" s="79"/>
      <c r="D2460" s="79"/>
      <c r="E2460" s="79"/>
      <c r="F2460" s="79"/>
      <c r="G2460" s="79"/>
      <c r="H2460" s="79"/>
    </row>
    <row r="2461">
      <c r="C2461" s="79"/>
      <c r="D2461" s="79"/>
      <c r="E2461" s="79"/>
      <c r="F2461" s="79"/>
      <c r="G2461" s="79"/>
      <c r="H2461" s="79"/>
    </row>
    <row r="2462">
      <c r="C2462" s="79"/>
      <c r="D2462" s="79"/>
      <c r="E2462" s="79"/>
      <c r="F2462" s="79"/>
      <c r="G2462" s="79"/>
      <c r="H2462" s="79"/>
    </row>
    <row r="2463">
      <c r="C2463" s="79"/>
      <c r="D2463" s="79"/>
      <c r="E2463" s="79"/>
      <c r="F2463" s="79"/>
      <c r="G2463" s="79"/>
      <c r="H2463" s="79"/>
    </row>
    <row r="2464">
      <c r="C2464" s="79"/>
      <c r="D2464" s="79"/>
      <c r="E2464" s="79"/>
      <c r="F2464" s="79"/>
      <c r="G2464" s="79"/>
      <c r="H2464" s="79"/>
    </row>
    <row r="2465">
      <c r="C2465" s="79"/>
      <c r="D2465" s="79"/>
      <c r="E2465" s="79"/>
      <c r="F2465" s="79"/>
      <c r="G2465" s="79"/>
      <c r="H2465" s="79"/>
    </row>
    <row r="2466">
      <c r="C2466" s="79"/>
      <c r="D2466" s="79"/>
      <c r="E2466" s="79"/>
      <c r="F2466" s="79"/>
      <c r="G2466" s="79"/>
      <c r="H2466" s="79"/>
    </row>
    <row r="2467">
      <c r="C2467" s="79"/>
      <c r="D2467" s="79"/>
      <c r="E2467" s="79"/>
      <c r="F2467" s="79"/>
      <c r="G2467" s="79"/>
      <c r="H2467" s="79"/>
    </row>
    <row r="2468">
      <c r="C2468" s="79"/>
      <c r="D2468" s="79"/>
      <c r="E2468" s="79"/>
      <c r="F2468" s="79"/>
      <c r="G2468" s="79"/>
      <c r="H2468" s="79"/>
    </row>
    <row r="2469">
      <c r="C2469" s="79"/>
      <c r="D2469" s="79"/>
      <c r="E2469" s="79"/>
      <c r="F2469" s="79"/>
      <c r="G2469" s="79"/>
      <c r="H2469" s="79"/>
    </row>
    <row r="2470">
      <c r="C2470" s="79"/>
      <c r="D2470" s="79"/>
      <c r="E2470" s="79"/>
      <c r="F2470" s="79"/>
      <c r="G2470" s="79"/>
      <c r="H2470" s="79"/>
    </row>
    <row r="2471">
      <c r="C2471" s="79"/>
      <c r="D2471" s="79"/>
      <c r="E2471" s="79"/>
      <c r="F2471" s="79"/>
      <c r="G2471" s="79"/>
      <c r="H2471" s="79"/>
    </row>
    <row r="2472">
      <c r="C2472" s="79"/>
      <c r="D2472" s="79"/>
      <c r="E2472" s="79"/>
      <c r="F2472" s="79"/>
      <c r="G2472" s="79"/>
      <c r="H2472" s="79"/>
    </row>
    <row r="2473">
      <c r="C2473" s="79"/>
      <c r="D2473" s="79"/>
      <c r="E2473" s="79"/>
      <c r="F2473" s="79"/>
      <c r="G2473" s="79"/>
      <c r="H2473" s="79"/>
    </row>
    <row r="2474">
      <c r="C2474" s="79"/>
      <c r="D2474" s="79"/>
      <c r="E2474" s="79"/>
      <c r="F2474" s="79"/>
      <c r="G2474" s="79"/>
      <c r="H2474" s="79"/>
    </row>
    <row r="2475">
      <c r="C2475" s="79"/>
      <c r="D2475" s="79"/>
      <c r="E2475" s="79"/>
      <c r="F2475" s="79"/>
      <c r="G2475" s="79"/>
      <c r="H2475" s="79"/>
    </row>
    <row r="2476">
      <c r="C2476" s="79"/>
      <c r="D2476" s="79"/>
      <c r="E2476" s="79"/>
      <c r="F2476" s="79"/>
      <c r="G2476" s="79"/>
      <c r="H2476" s="79"/>
    </row>
    <row r="2477">
      <c r="C2477" s="79"/>
      <c r="D2477" s="79"/>
      <c r="E2477" s="79"/>
      <c r="F2477" s="79"/>
      <c r="G2477" s="79"/>
      <c r="H2477" s="79"/>
    </row>
    <row r="2478">
      <c r="C2478" s="79"/>
      <c r="D2478" s="79"/>
      <c r="E2478" s="79"/>
      <c r="F2478" s="79"/>
      <c r="G2478" s="79"/>
      <c r="H2478" s="79"/>
    </row>
    <row r="2479">
      <c r="C2479" s="79"/>
      <c r="D2479" s="79"/>
      <c r="E2479" s="79"/>
      <c r="F2479" s="79"/>
      <c r="G2479" s="79"/>
      <c r="H2479" s="79"/>
    </row>
    <row r="2480">
      <c r="C2480" s="79"/>
      <c r="D2480" s="79"/>
      <c r="E2480" s="79"/>
      <c r="F2480" s="79"/>
      <c r="G2480" s="79"/>
      <c r="H2480" s="79"/>
    </row>
    <row r="2481">
      <c r="C2481" s="79"/>
      <c r="D2481" s="79"/>
      <c r="E2481" s="79"/>
      <c r="F2481" s="79"/>
      <c r="G2481" s="79"/>
      <c r="H2481" s="79"/>
    </row>
    <row r="2482">
      <c r="C2482" s="79"/>
      <c r="D2482" s="79"/>
      <c r="E2482" s="79"/>
      <c r="F2482" s="79"/>
      <c r="G2482" s="79"/>
      <c r="H2482" s="79"/>
    </row>
    <row r="2483">
      <c r="C2483" s="79"/>
      <c r="D2483" s="79"/>
      <c r="E2483" s="79"/>
      <c r="F2483" s="79"/>
      <c r="G2483" s="79"/>
      <c r="H2483" s="79"/>
    </row>
    <row r="2484">
      <c r="C2484" s="79"/>
      <c r="D2484" s="79"/>
      <c r="E2484" s="79"/>
      <c r="F2484" s="79"/>
      <c r="G2484" s="79"/>
      <c r="H2484" s="79"/>
    </row>
    <row r="2485">
      <c r="C2485" s="79"/>
      <c r="D2485" s="79"/>
      <c r="E2485" s="79"/>
      <c r="F2485" s="79"/>
      <c r="G2485" s="79"/>
      <c r="H2485" s="79"/>
    </row>
    <row r="2486">
      <c r="C2486" s="79"/>
      <c r="D2486" s="79"/>
      <c r="E2486" s="79"/>
      <c r="F2486" s="79"/>
      <c r="G2486" s="79"/>
      <c r="H2486" s="79"/>
    </row>
    <row r="2487">
      <c r="C2487" s="79"/>
      <c r="D2487" s="79"/>
      <c r="E2487" s="79"/>
      <c r="F2487" s="79"/>
      <c r="G2487" s="79"/>
      <c r="H2487" s="79"/>
    </row>
    <row r="2488">
      <c r="C2488" s="79"/>
      <c r="D2488" s="79"/>
      <c r="E2488" s="79"/>
      <c r="F2488" s="79"/>
      <c r="G2488" s="79"/>
      <c r="H2488" s="79"/>
    </row>
    <row r="2489">
      <c r="C2489" s="79"/>
      <c r="D2489" s="79"/>
      <c r="E2489" s="79"/>
      <c r="F2489" s="79"/>
      <c r="G2489" s="79"/>
      <c r="H2489" s="79"/>
    </row>
    <row r="2490">
      <c r="C2490" s="79"/>
      <c r="D2490" s="79"/>
      <c r="E2490" s="79"/>
      <c r="F2490" s="79"/>
      <c r="G2490" s="79"/>
      <c r="H2490" s="79"/>
    </row>
    <row r="2491">
      <c r="C2491" s="79"/>
      <c r="D2491" s="79"/>
      <c r="E2491" s="79"/>
      <c r="F2491" s="79"/>
      <c r="G2491" s="79"/>
      <c r="H2491" s="79"/>
    </row>
    <row r="2492">
      <c r="C2492" s="79"/>
      <c r="D2492" s="79"/>
      <c r="E2492" s="79"/>
      <c r="F2492" s="79"/>
      <c r="G2492" s="79"/>
      <c r="H2492" s="79"/>
    </row>
    <row r="2493">
      <c r="C2493" s="79"/>
      <c r="D2493" s="79"/>
      <c r="E2493" s="79"/>
      <c r="F2493" s="79"/>
      <c r="G2493" s="79"/>
      <c r="H2493" s="79"/>
    </row>
    <row r="2494">
      <c r="C2494" s="79"/>
      <c r="D2494" s="79"/>
      <c r="E2494" s="79"/>
      <c r="F2494" s="79"/>
      <c r="G2494" s="79"/>
      <c r="H2494" s="79"/>
    </row>
    <row r="2495">
      <c r="C2495" s="79"/>
      <c r="D2495" s="79"/>
      <c r="E2495" s="79"/>
      <c r="F2495" s="79"/>
      <c r="G2495" s="79"/>
      <c r="H2495" s="79"/>
    </row>
    <row r="2496">
      <c r="C2496" s="79"/>
      <c r="D2496" s="79"/>
      <c r="E2496" s="79"/>
      <c r="F2496" s="79"/>
      <c r="G2496" s="79"/>
      <c r="H2496" s="79"/>
    </row>
    <row r="2497">
      <c r="C2497" s="79"/>
      <c r="D2497" s="79"/>
      <c r="E2497" s="79"/>
      <c r="F2497" s="79"/>
      <c r="G2497" s="79"/>
      <c r="H2497" s="79"/>
    </row>
    <row r="2498">
      <c r="C2498" s="79"/>
      <c r="D2498" s="79"/>
      <c r="E2498" s="79"/>
      <c r="F2498" s="79"/>
      <c r="G2498" s="79"/>
      <c r="H2498" s="79"/>
    </row>
    <row r="2499">
      <c r="C2499" s="79"/>
      <c r="D2499" s="79"/>
      <c r="E2499" s="79"/>
      <c r="F2499" s="79"/>
      <c r="G2499" s="79"/>
      <c r="H2499" s="79"/>
    </row>
    <row r="2500">
      <c r="C2500" s="79"/>
      <c r="D2500" s="79"/>
      <c r="E2500" s="79"/>
      <c r="F2500" s="79"/>
      <c r="G2500" s="79"/>
      <c r="H2500" s="79"/>
    </row>
    <row r="2501">
      <c r="C2501" s="79"/>
      <c r="D2501" s="79"/>
      <c r="E2501" s="79"/>
      <c r="F2501" s="79"/>
      <c r="G2501" s="79"/>
      <c r="H2501" s="79"/>
    </row>
    <row r="2502">
      <c r="C2502" s="79"/>
      <c r="D2502" s="79"/>
      <c r="E2502" s="79"/>
      <c r="F2502" s="79"/>
      <c r="G2502" s="79"/>
      <c r="H2502" s="79"/>
    </row>
    <row r="2503">
      <c r="C2503" s="79"/>
      <c r="D2503" s="79"/>
      <c r="E2503" s="79"/>
      <c r="F2503" s="79"/>
      <c r="G2503" s="79"/>
      <c r="H2503" s="79"/>
    </row>
    <row r="2504">
      <c r="C2504" s="79"/>
      <c r="D2504" s="79"/>
      <c r="E2504" s="79"/>
      <c r="F2504" s="79"/>
      <c r="G2504" s="79"/>
      <c r="H2504" s="79"/>
    </row>
    <row r="2505">
      <c r="C2505" s="79"/>
      <c r="D2505" s="79"/>
      <c r="E2505" s="79"/>
      <c r="F2505" s="79"/>
      <c r="G2505" s="79"/>
      <c r="H2505" s="79"/>
    </row>
    <row r="2506">
      <c r="C2506" s="79"/>
      <c r="D2506" s="79"/>
      <c r="E2506" s="79"/>
      <c r="F2506" s="79"/>
      <c r="G2506" s="79"/>
      <c r="H2506" s="79"/>
    </row>
    <row r="2507">
      <c r="C2507" s="79"/>
      <c r="D2507" s="79"/>
      <c r="E2507" s="79"/>
      <c r="F2507" s="79"/>
      <c r="G2507" s="79"/>
      <c r="H2507" s="79"/>
    </row>
    <row r="2508">
      <c r="C2508" s="79"/>
      <c r="D2508" s="79"/>
      <c r="E2508" s="79"/>
      <c r="F2508" s="79"/>
      <c r="G2508" s="79"/>
      <c r="H2508" s="79"/>
    </row>
    <row r="2509">
      <c r="C2509" s="79"/>
      <c r="D2509" s="79"/>
      <c r="E2509" s="79"/>
      <c r="F2509" s="79"/>
      <c r="G2509" s="79"/>
      <c r="H2509" s="79"/>
    </row>
    <row r="2510">
      <c r="C2510" s="79"/>
      <c r="D2510" s="79"/>
      <c r="E2510" s="79"/>
      <c r="F2510" s="79"/>
      <c r="G2510" s="79"/>
      <c r="H2510" s="79"/>
    </row>
    <row r="2511">
      <c r="C2511" s="79"/>
      <c r="D2511" s="79"/>
      <c r="E2511" s="79"/>
      <c r="F2511" s="79"/>
      <c r="G2511" s="79"/>
      <c r="H2511" s="79"/>
    </row>
    <row r="2512">
      <c r="C2512" s="79"/>
      <c r="D2512" s="79"/>
      <c r="E2512" s="79"/>
      <c r="F2512" s="79"/>
      <c r="G2512" s="79"/>
      <c r="H2512" s="79"/>
    </row>
    <row r="2513">
      <c r="C2513" s="79"/>
      <c r="D2513" s="79"/>
      <c r="E2513" s="79"/>
      <c r="F2513" s="79"/>
      <c r="G2513" s="79"/>
      <c r="H2513" s="79"/>
    </row>
    <row r="2514">
      <c r="C2514" s="79"/>
      <c r="D2514" s="79"/>
      <c r="E2514" s="79"/>
      <c r="F2514" s="79"/>
      <c r="G2514" s="79"/>
      <c r="H2514" s="79"/>
    </row>
    <row r="2515">
      <c r="C2515" s="79"/>
      <c r="D2515" s="79"/>
      <c r="E2515" s="79"/>
      <c r="F2515" s="79"/>
      <c r="G2515" s="79"/>
      <c r="H2515" s="79"/>
    </row>
    <row r="2516">
      <c r="C2516" s="79"/>
      <c r="D2516" s="79"/>
      <c r="E2516" s="79"/>
      <c r="F2516" s="79"/>
      <c r="G2516" s="79"/>
      <c r="H2516" s="79"/>
    </row>
    <row r="2517">
      <c r="C2517" s="79"/>
      <c r="D2517" s="79"/>
      <c r="E2517" s="79"/>
      <c r="F2517" s="79"/>
      <c r="G2517" s="79"/>
      <c r="H2517" s="79"/>
    </row>
    <row r="2518">
      <c r="C2518" s="79"/>
      <c r="D2518" s="79"/>
      <c r="E2518" s="79"/>
      <c r="F2518" s="79"/>
      <c r="G2518" s="79"/>
      <c r="H2518" s="79"/>
    </row>
    <row r="2519">
      <c r="C2519" s="79"/>
      <c r="D2519" s="79"/>
      <c r="E2519" s="79"/>
      <c r="F2519" s="79"/>
      <c r="G2519" s="79"/>
      <c r="H2519" s="79"/>
    </row>
    <row r="2520">
      <c r="C2520" s="79"/>
      <c r="D2520" s="79"/>
      <c r="E2520" s="79"/>
      <c r="F2520" s="79"/>
      <c r="G2520" s="79"/>
      <c r="H2520" s="79"/>
    </row>
    <row r="2521">
      <c r="C2521" s="79"/>
      <c r="D2521" s="79"/>
      <c r="E2521" s="79"/>
      <c r="F2521" s="79"/>
      <c r="G2521" s="79"/>
      <c r="H2521" s="79"/>
    </row>
    <row r="2522">
      <c r="C2522" s="79"/>
      <c r="D2522" s="79"/>
      <c r="E2522" s="79"/>
      <c r="F2522" s="79"/>
      <c r="G2522" s="79"/>
      <c r="H2522" s="79"/>
    </row>
    <row r="2523">
      <c r="C2523" s="79"/>
      <c r="D2523" s="79"/>
      <c r="E2523" s="79"/>
      <c r="F2523" s="79"/>
      <c r="G2523" s="79"/>
      <c r="H2523" s="79"/>
    </row>
    <row r="2524">
      <c r="C2524" s="79"/>
      <c r="D2524" s="79"/>
      <c r="E2524" s="79"/>
      <c r="F2524" s="79"/>
      <c r="G2524" s="79"/>
      <c r="H2524" s="79"/>
    </row>
    <row r="2525">
      <c r="C2525" s="79"/>
      <c r="D2525" s="79"/>
      <c r="E2525" s="79"/>
      <c r="F2525" s="79"/>
      <c r="G2525" s="79"/>
      <c r="H2525" s="79"/>
    </row>
    <row r="2526">
      <c r="C2526" s="79"/>
      <c r="D2526" s="79"/>
      <c r="E2526" s="79"/>
      <c r="F2526" s="79"/>
      <c r="G2526" s="79"/>
      <c r="H2526" s="79"/>
    </row>
    <row r="2527">
      <c r="C2527" s="79"/>
      <c r="D2527" s="79"/>
      <c r="E2527" s="79"/>
      <c r="F2527" s="79"/>
      <c r="G2527" s="79"/>
      <c r="H2527" s="79"/>
    </row>
    <row r="2528">
      <c r="C2528" s="79"/>
      <c r="D2528" s="79"/>
      <c r="E2528" s="79"/>
      <c r="F2528" s="79"/>
      <c r="G2528" s="79"/>
      <c r="H2528" s="79"/>
    </row>
    <row r="2529">
      <c r="C2529" s="79"/>
      <c r="D2529" s="79"/>
      <c r="E2529" s="79"/>
      <c r="F2529" s="79"/>
      <c r="G2529" s="79"/>
      <c r="H2529" s="79"/>
    </row>
    <row r="2530">
      <c r="C2530" s="79"/>
      <c r="D2530" s="79"/>
      <c r="E2530" s="79"/>
      <c r="F2530" s="79"/>
      <c r="G2530" s="79"/>
      <c r="H2530" s="79"/>
    </row>
    <row r="2531">
      <c r="C2531" s="79"/>
      <c r="D2531" s="79"/>
      <c r="E2531" s="79"/>
      <c r="F2531" s="79"/>
      <c r="G2531" s="79"/>
      <c r="H2531" s="79"/>
    </row>
    <row r="2532">
      <c r="C2532" s="79"/>
      <c r="D2532" s="79"/>
      <c r="E2532" s="79"/>
      <c r="F2532" s="79"/>
      <c r="G2532" s="79"/>
      <c r="H2532" s="79"/>
    </row>
    <row r="2533">
      <c r="C2533" s="79"/>
      <c r="D2533" s="79"/>
      <c r="E2533" s="79"/>
      <c r="F2533" s="79"/>
      <c r="G2533" s="79"/>
      <c r="H2533" s="79"/>
    </row>
    <row r="2534">
      <c r="C2534" s="79"/>
      <c r="D2534" s="79"/>
      <c r="E2534" s="79"/>
      <c r="F2534" s="79"/>
      <c r="G2534" s="79"/>
      <c r="H2534" s="79"/>
    </row>
    <row r="2535">
      <c r="C2535" s="79"/>
      <c r="D2535" s="79"/>
      <c r="E2535" s="79"/>
      <c r="F2535" s="79"/>
      <c r="G2535" s="79"/>
      <c r="H2535" s="79"/>
    </row>
    <row r="2536">
      <c r="C2536" s="79"/>
      <c r="D2536" s="79"/>
      <c r="E2536" s="79"/>
      <c r="F2536" s="79"/>
      <c r="G2536" s="79"/>
      <c r="H2536" s="79"/>
    </row>
    <row r="2537">
      <c r="C2537" s="79"/>
      <c r="D2537" s="79"/>
      <c r="E2537" s="79"/>
      <c r="F2537" s="79"/>
      <c r="G2537" s="79"/>
      <c r="H2537" s="79"/>
    </row>
    <row r="2538">
      <c r="C2538" s="79"/>
      <c r="D2538" s="79"/>
      <c r="E2538" s="79"/>
      <c r="F2538" s="79"/>
      <c r="G2538" s="79"/>
      <c r="H2538" s="79"/>
    </row>
    <row r="2539">
      <c r="C2539" s="79"/>
      <c r="D2539" s="79"/>
      <c r="E2539" s="79"/>
      <c r="F2539" s="79"/>
      <c r="G2539" s="79"/>
      <c r="H2539" s="79"/>
    </row>
    <row r="2540">
      <c r="C2540" s="79"/>
      <c r="D2540" s="79"/>
      <c r="E2540" s="79"/>
      <c r="F2540" s="79"/>
      <c r="G2540" s="79"/>
      <c r="H2540" s="79"/>
    </row>
    <row r="2541">
      <c r="C2541" s="79"/>
      <c r="D2541" s="79"/>
      <c r="E2541" s="79"/>
      <c r="F2541" s="79"/>
      <c r="G2541" s="79"/>
      <c r="H2541" s="79"/>
    </row>
    <row r="2542">
      <c r="C2542" s="79"/>
      <c r="D2542" s="79"/>
      <c r="E2542" s="79"/>
      <c r="F2542" s="79"/>
      <c r="G2542" s="79"/>
      <c r="H2542" s="79"/>
    </row>
    <row r="2543">
      <c r="C2543" s="79"/>
      <c r="D2543" s="79"/>
      <c r="E2543" s="79"/>
      <c r="F2543" s="79"/>
      <c r="G2543" s="79"/>
      <c r="H2543" s="79"/>
    </row>
    <row r="2544">
      <c r="C2544" s="79"/>
      <c r="D2544" s="79"/>
      <c r="E2544" s="79"/>
      <c r="F2544" s="79"/>
      <c r="G2544" s="79"/>
      <c r="H2544" s="79"/>
    </row>
    <row r="2545">
      <c r="C2545" s="79"/>
      <c r="D2545" s="79"/>
      <c r="E2545" s="79"/>
      <c r="F2545" s="79"/>
      <c r="G2545" s="79"/>
      <c r="H2545" s="79"/>
    </row>
    <row r="2546">
      <c r="C2546" s="79"/>
      <c r="D2546" s="79"/>
      <c r="E2546" s="79"/>
      <c r="F2546" s="79"/>
      <c r="G2546" s="79"/>
      <c r="H2546" s="79"/>
    </row>
    <row r="2547">
      <c r="C2547" s="79"/>
      <c r="D2547" s="79"/>
      <c r="E2547" s="79"/>
      <c r="F2547" s="79"/>
      <c r="G2547" s="79"/>
      <c r="H2547" s="79"/>
    </row>
    <row r="2548">
      <c r="C2548" s="79"/>
      <c r="D2548" s="79"/>
      <c r="E2548" s="79"/>
      <c r="F2548" s="79"/>
      <c r="G2548" s="79"/>
      <c r="H2548" s="79"/>
    </row>
    <row r="2549">
      <c r="C2549" s="79"/>
      <c r="D2549" s="79"/>
      <c r="E2549" s="79"/>
      <c r="F2549" s="79"/>
      <c r="G2549" s="79"/>
      <c r="H2549" s="79"/>
    </row>
    <row r="2550">
      <c r="C2550" s="79"/>
      <c r="D2550" s="79"/>
      <c r="E2550" s="79"/>
      <c r="F2550" s="79"/>
      <c r="G2550" s="79"/>
      <c r="H2550" s="79"/>
    </row>
    <row r="2551">
      <c r="C2551" s="79"/>
      <c r="D2551" s="79"/>
      <c r="E2551" s="79"/>
      <c r="F2551" s="79"/>
      <c r="G2551" s="79"/>
      <c r="H2551" s="79"/>
    </row>
    <row r="2552">
      <c r="C2552" s="79"/>
      <c r="D2552" s="79"/>
      <c r="E2552" s="79"/>
      <c r="F2552" s="79"/>
      <c r="G2552" s="79"/>
      <c r="H2552" s="79"/>
    </row>
    <row r="2553">
      <c r="C2553" s="79"/>
      <c r="D2553" s="79"/>
      <c r="E2553" s="79"/>
      <c r="F2553" s="79"/>
      <c r="G2553" s="79"/>
      <c r="H2553" s="79"/>
    </row>
    <row r="2554">
      <c r="C2554" s="79"/>
      <c r="D2554" s="79"/>
      <c r="E2554" s="79"/>
      <c r="F2554" s="79"/>
      <c r="G2554" s="79"/>
      <c r="H2554" s="79"/>
    </row>
    <row r="2555">
      <c r="C2555" s="79"/>
      <c r="D2555" s="79"/>
      <c r="E2555" s="79"/>
      <c r="F2555" s="79"/>
      <c r="G2555" s="79"/>
      <c r="H2555" s="79"/>
    </row>
    <row r="2556">
      <c r="C2556" s="79"/>
      <c r="D2556" s="79"/>
      <c r="E2556" s="79"/>
      <c r="F2556" s="79"/>
      <c r="G2556" s="79"/>
      <c r="H2556" s="79"/>
    </row>
    <row r="2557">
      <c r="C2557" s="79"/>
      <c r="D2557" s="79"/>
      <c r="E2557" s="79"/>
      <c r="F2557" s="79"/>
      <c r="G2557" s="79"/>
      <c r="H2557" s="79"/>
    </row>
    <row r="2558">
      <c r="C2558" s="79"/>
      <c r="D2558" s="79"/>
      <c r="E2558" s="79"/>
      <c r="F2558" s="79"/>
      <c r="G2558" s="79"/>
      <c r="H2558" s="79"/>
    </row>
    <row r="2559">
      <c r="C2559" s="79"/>
      <c r="D2559" s="79"/>
      <c r="E2559" s="79"/>
      <c r="F2559" s="79"/>
      <c r="G2559" s="79"/>
      <c r="H2559" s="79"/>
    </row>
    <row r="2560">
      <c r="C2560" s="79"/>
      <c r="D2560" s="79"/>
      <c r="E2560" s="79"/>
      <c r="F2560" s="79"/>
      <c r="G2560" s="79"/>
      <c r="H2560" s="79"/>
    </row>
    <row r="2561">
      <c r="C2561" s="79"/>
      <c r="D2561" s="79"/>
      <c r="E2561" s="79"/>
      <c r="F2561" s="79"/>
      <c r="G2561" s="79"/>
      <c r="H2561" s="79"/>
    </row>
    <row r="2562">
      <c r="C2562" s="79"/>
      <c r="D2562" s="79"/>
      <c r="E2562" s="79"/>
      <c r="F2562" s="79"/>
      <c r="G2562" s="79"/>
      <c r="H2562" s="79"/>
    </row>
    <row r="2563">
      <c r="C2563" s="79"/>
      <c r="D2563" s="79"/>
      <c r="E2563" s="79"/>
      <c r="F2563" s="79"/>
      <c r="G2563" s="79"/>
      <c r="H2563" s="79"/>
    </row>
    <row r="2564">
      <c r="C2564" s="79"/>
      <c r="D2564" s="79"/>
      <c r="E2564" s="79"/>
      <c r="F2564" s="79"/>
      <c r="G2564" s="79"/>
      <c r="H2564" s="79"/>
    </row>
    <row r="2565">
      <c r="C2565" s="79"/>
      <c r="D2565" s="79"/>
      <c r="E2565" s="79"/>
      <c r="F2565" s="79"/>
      <c r="G2565" s="79"/>
      <c r="H2565" s="79"/>
    </row>
    <row r="2566">
      <c r="C2566" s="79"/>
      <c r="D2566" s="79"/>
      <c r="E2566" s="79"/>
      <c r="F2566" s="79"/>
      <c r="G2566" s="79"/>
      <c r="H2566" s="79"/>
    </row>
    <row r="2567">
      <c r="C2567" s="79"/>
      <c r="D2567" s="79"/>
      <c r="E2567" s="79"/>
      <c r="F2567" s="79"/>
      <c r="G2567" s="79"/>
      <c r="H2567" s="79"/>
    </row>
    <row r="2568">
      <c r="C2568" s="79"/>
      <c r="D2568" s="79"/>
      <c r="E2568" s="79"/>
      <c r="F2568" s="79"/>
      <c r="G2568" s="79"/>
      <c r="H2568" s="79"/>
    </row>
    <row r="2569">
      <c r="C2569" s="79"/>
      <c r="D2569" s="79"/>
      <c r="E2569" s="79"/>
      <c r="F2569" s="79"/>
      <c r="G2569" s="79"/>
      <c r="H2569" s="79"/>
    </row>
    <row r="2570">
      <c r="C2570" s="79"/>
      <c r="D2570" s="79"/>
      <c r="E2570" s="79"/>
      <c r="F2570" s="79"/>
      <c r="G2570" s="79"/>
      <c r="H2570" s="79"/>
    </row>
    <row r="2571">
      <c r="C2571" s="79"/>
      <c r="D2571" s="79"/>
      <c r="E2571" s="79"/>
      <c r="F2571" s="79"/>
      <c r="G2571" s="79"/>
      <c r="H2571" s="79"/>
    </row>
    <row r="2572">
      <c r="C2572" s="79"/>
      <c r="D2572" s="79"/>
      <c r="E2572" s="79"/>
      <c r="F2572" s="79"/>
      <c r="G2572" s="79"/>
      <c r="H2572" s="79"/>
    </row>
    <row r="2573">
      <c r="C2573" s="79"/>
      <c r="D2573" s="79"/>
      <c r="E2573" s="79"/>
      <c r="F2573" s="79"/>
      <c r="G2573" s="79"/>
      <c r="H2573" s="79"/>
    </row>
    <row r="2574">
      <c r="C2574" s="79"/>
      <c r="D2574" s="79"/>
      <c r="E2574" s="79"/>
      <c r="F2574" s="79"/>
      <c r="G2574" s="79"/>
      <c r="H2574" s="79"/>
    </row>
    <row r="2575">
      <c r="C2575" s="79"/>
      <c r="D2575" s="79"/>
      <c r="E2575" s="79"/>
      <c r="F2575" s="79"/>
      <c r="G2575" s="79"/>
      <c r="H2575" s="79"/>
    </row>
    <row r="2576">
      <c r="C2576" s="79"/>
      <c r="D2576" s="79"/>
      <c r="E2576" s="79"/>
      <c r="F2576" s="79"/>
      <c r="G2576" s="79"/>
      <c r="H2576" s="79"/>
    </row>
    <row r="2577">
      <c r="C2577" s="79"/>
      <c r="D2577" s="79"/>
      <c r="E2577" s="79"/>
      <c r="F2577" s="79"/>
      <c r="G2577" s="79"/>
      <c r="H2577" s="79"/>
    </row>
    <row r="2578">
      <c r="C2578" s="79"/>
      <c r="D2578" s="79"/>
      <c r="E2578" s="79"/>
      <c r="F2578" s="79"/>
      <c r="G2578" s="79"/>
      <c r="H2578" s="79"/>
    </row>
    <row r="2579">
      <c r="C2579" s="79"/>
      <c r="D2579" s="79"/>
      <c r="E2579" s="79"/>
      <c r="F2579" s="79"/>
      <c r="G2579" s="79"/>
      <c r="H2579" s="79"/>
    </row>
    <row r="2580">
      <c r="C2580" s="79"/>
      <c r="D2580" s="79"/>
      <c r="E2580" s="79"/>
      <c r="F2580" s="79"/>
      <c r="G2580" s="79"/>
      <c r="H2580" s="79"/>
    </row>
    <row r="2581">
      <c r="C2581" s="79"/>
      <c r="D2581" s="79"/>
      <c r="E2581" s="79"/>
      <c r="F2581" s="79"/>
      <c r="G2581" s="79"/>
      <c r="H2581" s="79"/>
    </row>
    <row r="2582">
      <c r="C2582" s="79"/>
      <c r="D2582" s="79"/>
      <c r="E2582" s="79"/>
      <c r="F2582" s="79"/>
      <c r="G2582" s="79"/>
      <c r="H2582" s="79"/>
    </row>
    <row r="2583">
      <c r="C2583" s="79"/>
      <c r="D2583" s="79"/>
      <c r="E2583" s="79"/>
      <c r="F2583" s="79"/>
      <c r="G2583" s="79"/>
      <c r="H2583" s="79"/>
    </row>
    <row r="2584">
      <c r="C2584" s="79"/>
      <c r="D2584" s="79"/>
      <c r="E2584" s="79"/>
      <c r="F2584" s="79"/>
      <c r="G2584" s="79"/>
      <c r="H2584" s="79"/>
    </row>
    <row r="2585">
      <c r="C2585" s="79"/>
      <c r="D2585" s="79"/>
      <c r="E2585" s="79"/>
      <c r="F2585" s="79"/>
      <c r="G2585" s="79"/>
      <c r="H2585" s="79"/>
    </row>
    <row r="2586">
      <c r="C2586" s="79"/>
      <c r="D2586" s="79"/>
      <c r="E2586" s="79"/>
      <c r="F2586" s="79"/>
      <c r="G2586" s="79"/>
      <c r="H2586" s="79"/>
    </row>
    <row r="2587">
      <c r="C2587" s="79"/>
      <c r="D2587" s="79"/>
      <c r="E2587" s="79"/>
      <c r="F2587" s="79"/>
      <c r="G2587" s="79"/>
      <c r="H2587" s="79"/>
    </row>
    <row r="2588">
      <c r="C2588" s="79"/>
      <c r="D2588" s="79"/>
      <c r="E2588" s="79"/>
      <c r="F2588" s="79"/>
      <c r="G2588" s="79"/>
      <c r="H2588" s="79"/>
    </row>
    <row r="2589">
      <c r="C2589" s="79"/>
      <c r="D2589" s="79"/>
      <c r="E2589" s="79"/>
      <c r="F2589" s="79"/>
      <c r="G2589" s="79"/>
      <c r="H2589" s="79"/>
    </row>
    <row r="2590">
      <c r="C2590" s="79"/>
      <c r="D2590" s="79"/>
      <c r="E2590" s="79"/>
      <c r="F2590" s="79"/>
      <c r="G2590" s="79"/>
      <c r="H2590" s="79"/>
    </row>
    <row r="2591">
      <c r="C2591" s="79"/>
      <c r="D2591" s="79"/>
      <c r="E2591" s="79"/>
      <c r="F2591" s="79"/>
      <c r="G2591" s="79"/>
      <c r="H2591" s="79"/>
    </row>
    <row r="2592">
      <c r="C2592" s="79"/>
      <c r="D2592" s="79"/>
      <c r="E2592" s="79"/>
      <c r="F2592" s="79"/>
      <c r="G2592" s="79"/>
      <c r="H2592" s="79"/>
    </row>
    <row r="2593">
      <c r="C2593" s="79"/>
      <c r="D2593" s="79"/>
      <c r="E2593" s="79"/>
      <c r="F2593" s="79"/>
      <c r="G2593" s="79"/>
      <c r="H2593" s="79"/>
    </row>
    <row r="2594">
      <c r="C2594" s="79"/>
      <c r="D2594" s="79"/>
      <c r="E2594" s="79"/>
      <c r="F2594" s="79"/>
      <c r="G2594" s="79"/>
      <c r="H2594" s="79"/>
    </row>
    <row r="2595">
      <c r="C2595" s="79"/>
      <c r="D2595" s="79"/>
      <c r="E2595" s="79"/>
      <c r="F2595" s="79"/>
      <c r="G2595" s="79"/>
      <c r="H2595" s="79"/>
    </row>
    <row r="2596">
      <c r="C2596" s="79"/>
      <c r="D2596" s="79"/>
      <c r="E2596" s="79"/>
      <c r="F2596" s="79"/>
      <c r="G2596" s="79"/>
      <c r="H2596" s="79"/>
    </row>
    <row r="2597">
      <c r="C2597" s="79"/>
      <c r="D2597" s="79"/>
      <c r="E2597" s="79"/>
      <c r="F2597" s="79"/>
      <c r="G2597" s="79"/>
      <c r="H2597" s="79"/>
    </row>
    <row r="2598">
      <c r="C2598" s="79"/>
      <c r="D2598" s="79"/>
      <c r="E2598" s="79"/>
      <c r="F2598" s="79"/>
      <c r="G2598" s="79"/>
      <c r="H2598" s="79"/>
    </row>
    <row r="2599">
      <c r="C2599" s="79"/>
      <c r="D2599" s="79"/>
      <c r="E2599" s="79"/>
      <c r="F2599" s="79"/>
      <c r="G2599" s="79"/>
      <c r="H2599" s="79"/>
    </row>
    <row r="2600">
      <c r="C2600" s="79"/>
      <c r="D2600" s="79"/>
      <c r="E2600" s="79"/>
      <c r="F2600" s="79"/>
      <c r="G2600" s="79"/>
      <c r="H2600" s="79"/>
    </row>
    <row r="2601">
      <c r="C2601" s="79"/>
      <c r="D2601" s="79"/>
      <c r="E2601" s="79"/>
      <c r="F2601" s="79"/>
      <c r="G2601" s="79"/>
      <c r="H2601" s="79"/>
    </row>
    <row r="2602">
      <c r="C2602" s="79"/>
      <c r="D2602" s="79"/>
      <c r="E2602" s="79"/>
      <c r="F2602" s="79"/>
      <c r="G2602" s="79"/>
      <c r="H2602" s="79"/>
    </row>
    <row r="2603">
      <c r="C2603" s="79"/>
      <c r="D2603" s="79"/>
      <c r="E2603" s="79"/>
      <c r="F2603" s="79"/>
      <c r="G2603" s="79"/>
      <c r="H2603" s="79"/>
    </row>
    <row r="2604">
      <c r="C2604" s="79"/>
      <c r="D2604" s="79"/>
      <c r="E2604" s="79"/>
      <c r="F2604" s="79"/>
      <c r="G2604" s="79"/>
      <c r="H2604" s="79"/>
    </row>
    <row r="2605">
      <c r="C2605" s="79"/>
      <c r="D2605" s="79"/>
      <c r="E2605" s="79"/>
      <c r="F2605" s="79"/>
      <c r="G2605" s="79"/>
      <c r="H2605" s="79"/>
    </row>
    <row r="2606">
      <c r="C2606" s="79"/>
      <c r="D2606" s="79"/>
      <c r="E2606" s="79"/>
      <c r="F2606" s="79"/>
      <c r="G2606" s="79"/>
      <c r="H2606" s="79"/>
    </row>
    <row r="2607">
      <c r="C2607" s="79"/>
      <c r="D2607" s="79"/>
      <c r="E2607" s="79"/>
      <c r="F2607" s="79"/>
      <c r="G2607" s="79"/>
      <c r="H2607" s="79"/>
    </row>
    <row r="2608">
      <c r="C2608" s="79"/>
      <c r="D2608" s="79"/>
      <c r="E2608" s="79"/>
      <c r="F2608" s="79"/>
      <c r="G2608" s="79"/>
      <c r="H2608" s="79"/>
    </row>
    <row r="2609">
      <c r="C2609" s="79"/>
      <c r="D2609" s="79"/>
      <c r="E2609" s="79"/>
      <c r="F2609" s="79"/>
      <c r="G2609" s="79"/>
      <c r="H2609" s="79"/>
    </row>
    <row r="2610">
      <c r="C2610" s="79"/>
      <c r="D2610" s="79"/>
      <c r="E2610" s="79"/>
      <c r="F2610" s="79"/>
      <c r="G2610" s="79"/>
      <c r="H2610" s="79"/>
    </row>
    <row r="2611">
      <c r="C2611" s="79"/>
      <c r="D2611" s="79"/>
      <c r="E2611" s="79"/>
      <c r="F2611" s="79"/>
      <c r="G2611" s="79"/>
      <c r="H2611" s="79"/>
    </row>
    <row r="2612">
      <c r="C2612" s="79"/>
      <c r="D2612" s="79"/>
      <c r="E2612" s="79"/>
      <c r="F2612" s="79"/>
      <c r="G2612" s="79"/>
      <c r="H2612" s="79"/>
    </row>
    <row r="2613">
      <c r="C2613" s="79"/>
      <c r="D2613" s="79"/>
      <c r="E2613" s="79"/>
      <c r="F2613" s="79"/>
      <c r="G2613" s="79"/>
      <c r="H2613" s="79"/>
    </row>
    <row r="2614">
      <c r="C2614" s="79"/>
      <c r="D2614" s="79"/>
      <c r="E2614" s="79"/>
      <c r="F2614" s="79"/>
      <c r="G2614" s="79"/>
      <c r="H2614" s="79"/>
    </row>
    <row r="2615">
      <c r="C2615" s="79"/>
      <c r="D2615" s="79"/>
      <c r="E2615" s="79"/>
      <c r="F2615" s="79"/>
      <c r="G2615" s="79"/>
      <c r="H2615" s="79"/>
    </row>
    <row r="2616">
      <c r="C2616" s="79"/>
      <c r="D2616" s="79"/>
      <c r="E2616" s="79"/>
      <c r="F2616" s="79"/>
      <c r="G2616" s="79"/>
      <c r="H2616" s="79"/>
    </row>
    <row r="2617">
      <c r="C2617" s="79"/>
      <c r="D2617" s="79"/>
      <c r="E2617" s="79"/>
      <c r="F2617" s="79"/>
      <c r="G2617" s="79"/>
      <c r="H2617" s="79"/>
    </row>
    <row r="2618">
      <c r="C2618" s="79"/>
      <c r="D2618" s="79"/>
      <c r="E2618" s="79"/>
      <c r="F2618" s="79"/>
      <c r="G2618" s="79"/>
      <c r="H2618" s="79"/>
    </row>
    <row r="2619">
      <c r="C2619" s="79"/>
      <c r="D2619" s="79"/>
      <c r="E2619" s="79"/>
      <c r="F2619" s="79"/>
      <c r="G2619" s="79"/>
      <c r="H2619" s="79"/>
    </row>
    <row r="2620">
      <c r="C2620" s="79"/>
      <c r="D2620" s="79"/>
      <c r="E2620" s="79"/>
      <c r="F2620" s="79"/>
      <c r="G2620" s="79"/>
      <c r="H2620" s="79"/>
    </row>
    <row r="2621">
      <c r="C2621" s="79"/>
      <c r="D2621" s="79"/>
      <c r="E2621" s="79"/>
      <c r="F2621" s="79"/>
      <c r="G2621" s="79"/>
      <c r="H2621" s="79"/>
    </row>
    <row r="2622">
      <c r="C2622" s="79"/>
      <c r="D2622" s="79"/>
      <c r="E2622" s="79"/>
      <c r="F2622" s="79"/>
      <c r="G2622" s="79"/>
      <c r="H2622" s="79"/>
    </row>
    <row r="2623">
      <c r="C2623" s="79"/>
      <c r="D2623" s="79"/>
      <c r="E2623" s="79"/>
      <c r="F2623" s="79"/>
      <c r="G2623" s="79"/>
      <c r="H2623" s="79"/>
    </row>
    <row r="2624">
      <c r="C2624" s="79"/>
      <c r="D2624" s="79"/>
      <c r="E2624" s="79"/>
      <c r="F2624" s="79"/>
      <c r="G2624" s="79"/>
      <c r="H2624" s="79"/>
    </row>
    <row r="2625">
      <c r="C2625" s="79"/>
      <c r="D2625" s="79"/>
      <c r="E2625" s="79"/>
      <c r="F2625" s="79"/>
      <c r="G2625" s="79"/>
      <c r="H2625" s="79"/>
    </row>
    <row r="2626">
      <c r="C2626" s="79"/>
      <c r="D2626" s="79"/>
      <c r="E2626" s="79"/>
      <c r="F2626" s="79"/>
      <c r="G2626" s="79"/>
      <c r="H2626" s="79"/>
    </row>
    <row r="2627">
      <c r="C2627" s="79"/>
      <c r="D2627" s="79"/>
      <c r="E2627" s="79"/>
      <c r="F2627" s="79"/>
      <c r="G2627" s="79"/>
      <c r="H2627" s="79"/>
    </row>
    <row r="2628">
      <c r="C2628" s="79"/>
      <c r="D2628" s="79"/>
      <c r="E2628" s="79"/>
      <c r="F2628" s="79"/>
      <c r="G2628" s="79"/>
      <c r="H2628" s="79"/>
    </row>
    <row r="2629">
      <c r="C2629" s="79"/>
      <c r="D2629" s="79"/>
      <c r="E2629" s="79"/>
      <c r="F2629" s="79"/>
      <c r="G2629" s="79"/>
      <c r="H2629" s="79"/>
    </row>
    <row r="2630">
      <c r="C2630" s="79"/>
      <c r="D2630" s="79"/>
      <c r="E2630" s="79"/>
      <c r="F2630" s="79"/>
      <c r="G2630" s="79"/>
      <c r="H2630" s="79"/>
    </row>
    <row r="2631">
      <c r="C2631" s="79"/>
      <c r="D2631" s="79"/>
      <c r="E2631" s="79"/>
      <c r="F2631" s="79"/>
      <c r="G2631" s="79"/>
      <c r="H2631" s="79"/>
    </row>
    <row r="2632">
      <c r="C2632" s="79"/>
      <c r="D2632" s="79"/>
      <c r="E2632" s="79"/>
      <c r="F2632" s="79"/>
      <c r="G2632" s="79"/>
      <c r="H2632" s="79"/>
    </row>
    <row r="2633">
      <c r="C2633" s="79"/>
      <c r="D2633" s="79"/>
      <c r="E2633" s="79"/>
      <c r="F2633" s="79"/>
      <c r="G2633" s="79"/>
      <c r="H2633" s="79"/>
    </row>
    <row r="2634">
      <c r="C2634" s="79"/>
      <c r="D2634" s="79"/>
      <c r="E2634" s="79"/>
      <c r="F2634" s="79"/>
      <c r="G2634" s="79"/>
      <c r="H2634" s="79"/>
    </row>
    <row r="2635">
      <c r="C2635" s="79"/>
      <c r="D2635" s="79"/>
      <c r="E2635" s="79"/>
      <c r="F2635" s="79"/>
      <c r="G2635" s="79"/>
      <c r="H2635" s="79"/>
    </row>
    <row r="2636">
      <c r="C2636" s="79"/>
      <c r="D2636" s="79"/>
      <c r="E2636" s="79"/>
      <c r="F2636" s="79"/>
      <c r="G2636" s="79"/>
      <c r="H2636" s="79"/>
    </row>
    <row r="2637">
      <c r="C2637" s="79"/>
      <c r="D2637" s="79"/>
      <c r="E2637" s="79"/>
      <c r="F2637" s="79"/>
      <c r="G2637" s="79"/>
      <c r="H2637" s="79"/>
    </row>
    <row r="2638">
      <c r="C2638" s="79"/>
      <c r="D2638" s="79"/>
      <c r="E2638" s="79"/>
      <c r="F2638" s="79"/>
      <c r="G2638" s="79"/>
      <c r="H2638" s="79"/>
    </row>
    <row r="2639">
      <c r="C2639" s="79"/>
      <c r="D2639" s="79"/>
      <c r="E2639" s="79"/>
      <c r="F2639" s="79"/>
      <c r="G2639" s="79"/>
      <c r="H2639" s="79"/>
    </row>
    <row r="2640">
      <c r="C2640" s="79"/>
      <c r="D2640" s="79"/>
      <c r="E2640" s="79"/>
      <c r="F2640" s="79"/>
      <c r="G2640" s="79"/>
      <c r="H2640" s="79"/>
    </row>
    <row r="2641">
      <c r="C2641" s="79"/>
      <c r="D2641" s="79"/>
      <c r="E2641" s="79"/>
      <c r="F2641" s="79"/>
      <c r="G2641" s="79"/>
      <c r="H2641" s="79"/>
    </row>
    <row r="2642">
      <c r="C2642" s="79"/>
      <c r="D2642" s="79"/>
      <c r="E2642" s="79"/>
      <c r="F2642" s="79"/>
      <c r="G2642" s="79"/>
      <c r="H2642" s="79"/>
    </row>
    <row r="2643">
      <c r="C2643" s="79"/>
      <c r="D2643" s="79"/>
      <c r="E2643" s="79"/>
      <c r="F2643" s="79"/>
      <c r="G2643" s="79"/>
      <c r="H2643" s="79"/>
    </row>
    <row r="2644">
      <c r="C2644" s="79"/>
      <c r="D2644" s="79"/>
      <c r="E2644" s="79"/>
      <c r="F2644" s="79"/>
      <c r="G2644" s="79"/>
      <c r="H2644" s="79"/>
    </row>
    <row r="2645">
      <c r="C2645" s="79"/>
      <c r="D2645" s="79"/>
      <c r="E2645" s="79"/>
      <c r="F2645" s="79"/>
      <c r="G2645" s="79"/>
      <c r="H2645" s="79"/>
    </row>
    <row r="2646">
      <c r="C2646" s="79"/>
      <c r="D2646" s="79"/>
      <c r="E2646" s="79"/>
      <c r="F2646" s="79"/>
      <c r="G2646" s="79"/>
      <c r="H2646" s="79"/>
    </row>
    <row r="2647">
      <c r="C2647" s="79"/>
      <c r="D2647" s="79"/>
      <c r="E2647" s="79"/>
      <c r="F2647" s="79"/>
      <c r="G2647" s="79"/>
      <c r="H2647" s="79"/>
    </row>
    <row r="2648">
      <c r="C2648" s="79"/>
      <c r="D2648" s="79"/>
      <c r="E2648" s="79"/>
      <c r="F2648" s="79"/>
      <c r="G2648" s="79"/>
      <c r="H2648" s="79"/>
    </row>
    <row r="2649">
      <c r="C2649" s="79"/>
      <c r="D2649" s="79"/>
      <c r="E2649" s="79"/>
      <c r="F2649" s="79"/>
      <c r="G2649" s="79"/>
      <c r="H2649" s="79"/>
    </row>
    <row r="2650">
      <c r="C2650" s="79"/>
      <c r="D2650" s="79"/>
      <c r="E2650" s="79"/>
      <c r="F2650" s="79"/>
      <c r="G2650" s="79"/>
      <c r="H2650" s="79"/>
    </row>
    <row r="2651">
      <c r="C2651" s="79"/>
      <c r="D2651" s="79"/>
      <c r="E2651" s="79"/>
      <c r="F2651" s="79"/>
      <c r="G2651" s="79"/>
      <c r="H2651" s="79"/>
    </row>
    <row r="2652">
      <c r="C2652" s="79"/>
      <c r="D2652" s="79"/>
      <c r="E2652" s="79"/>
      <c r="F2652" s="79"/>
      <c r="G2652" s="79"/>
      <c r="H2652" s="79"/>
    </row>
    <row r="2653">
      <c r="C2653" s="79"/>
      <c r="D2653" s="79"/>
      <c r="E2653" s="79"/>
      <c r="F2653" s="79"/>
      <c r="G2653" s="79"/>
      <c r="H2653" s="79"/>
    </row>
    <row r="2654">
      <c r="C2654" s="79"/>
      <c r="D2654" s="79"/>
      <c r="E2654" s="79"/>
      <c r="F2654" s="79"/>
      <c r="G2654" s="79"/>
      <c r="H2654" s="79"/>
    </row>
    <row r="2655">
      <c r="C2655" s="79"/>
      <c r="D2655" s="79"/>
      <c r="E2655" s="79"/>
      <c r="F2655" s="79"/>
      <c r="G2655" s="79"/>
      <c r="H2655" s="79"/>
    </row>
    <row r="2656">
      <c r="C2656" s="79"/>
      <c r="D2656" s="79"/>
      <c r="E2656" s="79"/>
      <c r="F2656" s="79"/>
      <c r="G2656" s="79"/>
      <c r="H2656" s="79"/>
    </row>
    <row r="2657">
      <c r="C2657" s="79"/>
      <c r="D2657" s="79"/>
      <c r="E2657" s="79"/>
      <c r="F2657" s="79"/>
      <c r="G2657" s="79"/>
      <c r="H2657" s="79"/>
    </row>
    <row r="2658">
      <c r="C2658" s="79"/>
      <c r="D2658" s="79"/>
      <c r="E2658" s="79"/>
      <c r="F2658" s="79"/>
      <c r="G2658" s="79"/>
      <c r="H2658" s="79"/>
    </row>
    <row r="2659">
      <c r="C2659" s="79"/>
      <c r="D2659" s="79"/>
      <c r="E2659" s="79"/>
      <c r="F2659" s="79"/>
      <c r="G2659" s="79"/>
      <c r="H2659" s="79"/>
    </row>
    <row r="2660">
      <c r="C2660" s="79"/>
      <c r="D2660" s="79"/>
      <c r="E2660" s="79"/>
      <c r="F2660" s="79"/>
      <c r="G2660" s="79"/>
      <c r="H2660" s="79"/>
    </row>
    <row r="2661">
      <c r="C2661" s="79"/>
      <c r="D2661" s="79"/>
      <c r="E2661" s="79"/>
      <c r="F2661" s="79"/>
      <c r="G2661" s="79"/>
      <c r="H2661" s="79"/>
    </row>
    <row r="2662">
      <c r="C2662" s="79"/>
      <c r="D2662" s="79"/>
      <c r="E2662" s="79"/>
      <c r="F2662" s="79"/>
      <c r="G2662" s="79"/>
      <c r="H2662" s="79"/>
    </row>
    <row r="2663">
      <c r="C2663" s="79"/>
      <c r="D2663" s="79"/>
      <c r="E2663" s="79"/>
      <c r="F2663" s="79"/>
      <c r="G2663" s="79"/>
      <c r="H2663" s="79"/>
    </row>
    <row r="2664">
      <c r="C2664" s="79"/>
      <c r="D2664" s="79"/>
      <c r="E2664" s="79"/>
      <c r="F2664" s="79"/>
      <c r="G2664" s="79"/>
      <c r="H2664" s="79"/>
    </row>
    <row r="2665">
      <c r="C2665" s="79"/>
      <c r="D2665" s="79"/>
      <c r="E2665" s="79"/>
      <c r="F2665" s="79"/>
      <c r="G2665" s="79"/>
      <c r="H2665" s="79"/>
    </row>
    <row r="2666">
      <c r="C2666" s="79"/>
      <c r="D2666" s="79"/>
      <c r="E2666" s="79"/>
      <c r="F2666" s="79"/>
      <c r="G2666" s="79"/>
      <c r="H2666" s="79"/>
    </row>
    <row r="2667">
      <c r="C2667" s="79"/>
      <c r="D2667" s="79"/>
      <c r="E2667" s="79"/>
      <c r="F2667" s="79"/>
      <c r="G2667" s="79"/>
      <c r="H2667" s="79"/>
    </row>
    <row r="2668">
      <c r="C2668" s="79"/>
      <c r="D2668" s="79"/>
      <c r="E2668" s="79"/>
      <c r="F2668" s="79"/>
      <c r="G2668" s="79"/>
      <c r="H2668" s="79"/>
    </row>
    <row r="2669">
      <c r="C2669" s="79"/>
      <c r="D2669" s="79"/>
      <c r="E2669" s="79"/>
      <c r="F2669" s="79"/>
      <c r="G2669" s="79"/>
      <c r="H2669" s="79"/>
    </row>
    <row r="2670">
      <c r="C2670" s="79"/>
      <c r="D2670" s="79"/>
      <c r="E2670" s="79"/>
      <c r="F2670" s="79"/>
      <c r="G2670" s="79"/>
      <c r="H2670" s="79"/>
    </row>
    <row r="2671">
      <c r="C2671" s="79"/>
      <c r="D2671" s="79"/>
      <c r="E2671" s="79"/>
      <c r="F2671" s="79"/>
      <c r="G2671" s="79"/>
      <c r="H2671" s="79"/>
    </row>
    <row r="2672">
      <c r="C2672" s="79"/>
      <c r="D2672" s="79"/>
      <c r="E2672" s="79"/>
      <c r="F2672" s="79"/>
      <c r="G2672" s="79"/>
      <c r="H2672" s="79"/>
    </row>
    <row r="2673">
      <c r="C2673" s="79"/>
      <c r="D2673" s="79"/>
      <c r="E2673" s="79"/>
      <c r="F2673" s="79"/>
      <c r="G2673" s="79"/>
      <c r="H2673" s="79"/>
    </row>
    <row r="2674">
      <c r="C2674" s="79"/>
      <c r="D2674" s="79"/>
      <c r="E2674" s="79"/>
      <c r="F2674" s="79"/>
      <c r="G2674" s="79"/>
      <c r="H2674" s="79"/>
    </row>
    <row r="2675">
      <c r="C2675" s="79"/>
      <c r="D2675" s="79"/>
      <c r="E2675" s="79"/>
      <c r="F2675" s="79"/>
      <c r="G2675" s="79"/>
      <c r="H2675" s="79"/>
    </row>
    <row r="2676">
      <c r="C2676" s="79"/>
      <c r="D2676" s="79"/>
      <c r="E2676" s="79"/>
      <c r="F2676" s="79"/>
      <c r="G2676" s="79"/>
      <c r="H2676" s="79"/>
    </row>
    <row r="2677">
      <c r="C2677" s="79"/>
      <c r="D2677" s="79"/>
      <c r="E2677" s="79"/>
      <c r="F2677" s="79"/>
      <c r="G2677" s="79"/>
      <c r="H2677" s="79"/>
    </row>
    <row r="2678">
      <c r="C2678" s="79"/>
      <c r="D2678" s="79"/>
      <c r="E2678" s="79"/>
      <c r="F2678" s="79"/>
      <c r="G2678" s="79"/>
      <c r="H2678" s="79"/>
    </row>
    <row r="2679">
      <c r="C2679" s="79"/>
      <c r="D2679" s="79"/>
      <c r="E2679" s="79"/>
      <c r="F2679" s="79"/>
      <c r="G2679" s="79"/>
      <c r="H2679" s="79"/>
    </row>
    <row r="2680">
      <c r="C2680" s="79"/>
      <c r="D2680" s="79"/>
      <c r="E2680" s="79"/>
      <c r="F2680" s="79"/>
      <c r="G2680" s="79"/>
      <c r="H2680" s="79"/>
    </row>
    <row r="2681">
      <c r="C2681" s="79"/>
      <c r="D2681" s="79"/>
      <c r="E2681" s="79"/>
      <c r="F2681" s="79"/>
      <c r="G2681" s="79"/>
      <c r="H2681" s="79"/>
    </row>
    <row r="2682">
      <c r="C2682" s="79"/>
      <c r="D2682" s="79"/>
      <c r="E2682" s="79"/>
      <c r="F2682" s="79"/>
      <c r="G2682" s="79"/>
      <c r="H2682" s="79"/>
    </row>
    <row r="2683">
      <c r="C2683" s="79"/>
      <c r="D2683" s="79"/>
      <c r="E2683" s="79"/>
      <c r="F2683" s="79"/>
      <c r="G2683" s="79"/>
      <c r="H2683" s="79"/>
    </row>
    <row r="2684">
      <c r="C2684" s="79"/>
      <c r="D2684" s="79"/>
      <c r="E2684" s="79"/>
      <c r="F2684" s="79"/>
      <c r="G2684" s="79"/>
      <c r="H2684" s="79"/>
    </row>
    <row r="2685">
      <c r="C2685" s="79"/>
      <c r="D2685" s="79"/>
      <c r="E2685" s="79"/>
      <c r="F2685" s="79"/>
      <c r="G2685" s="79"/>
      <c r="H2685" s="79"/>
    </row>
    <row r="2686">
      <c r="C2686" s="79"/>
      <c r="D2686" s="79"/>
      <c r="E2686" s="79"/>
      <c r="F2686" s="79"/>
      <c r="G2686" s="79"/>
      <c r="H2686" s="79"/>
    </row>
    <row r="2687">
      <c r="C2687" s="79"/>
      <c r="D2687" s="79"/>
      <c r="E2687" s="79"/>
      <c r="F2687" s="79"/>
      <c r="G2687" s="79"/>
      <c r="H2687" s="79"/>
    </row>
    <row r="2688">
      <c r="C2688" s="79"/>
      <c r="D2688" s="79"/>
      <c r="E2688" s="79"/>
      <c r="F2688" s="79"/>
      <c r="G2688" s="79"/>
      <c r="H2688" s="79"/>
    </row>
    <row r="2689">
      <c r="C2689" s="79"/>
      <c r="D2689" s="79"/>
      <c r="E2689" s="79"/>
      <c r="F2689" s="79"/>
      <c r="G2689" s="79"/>
      <c r="H2689" s="79"/>
    </row>
    <row r="2690">
      <c r="C2690" s="79"/>
      <c r="D2690" s="79"/>
      <c r="E2690" s="79"/>
      <c r="F2690" s="79"/>
      <c r="G2690" s="79"/>
      <c r="H2690" s="79"/>
    </row>
    <row r="2691">
      <c r="C2691" s="79"/>
      <c r="D2691" s="79"/>
      <c r="E2691" s="79"/>
      <c r="F2691" s="79"/>
      <c r="G2691" s="79"/>
      <c r="H2691" s="79"/>
    </row>
    <row r="2692">
      <c r="C2692" s="79"/>
      <c r="D2692" s="79"/>
      <c r="E2692" s="79"/>
      <c r="F2692" s="79"/>
      <c r="G2692" s="79"/>
      <c r="H2692" s="79"/>
    </row>
    <row r="2693">
      <c r="C2693" s="79"/>
      <c r="D2693" s="79"/>
      <c r="E2693" s="79"/>
      <c r="F2693" s="79"/>
      <c r="G2693" s="79"/>
      <c r="H2693" s="79"/>
    </row>
    <row r="2694">
      <c r="C2694" s="79"/>
      <c r="D2694" s="79"/>
      <c r="E2694" s="79"/>
      <c r="F2694" s="79"/>
      <c r="G2694" s="79"/>
      <c r="H2694" s="79"/>
    </row>
    <row r="2695">
      <c r="C2695" s="79"/>
      <c r="D2695" s="79"/>
      <c r="E2695" s="79"/>
      <c r="F2695" s="79"/>
      <c r="G2695" s="79"/>
      <c r="H2695" s="79"/>
    </row>
    <row r="2696">
      <c r="C2696" s="79"/>
      <c r="D2696" s="79"/>
      <c r="E2696" s="79"/>
      <c r="F2696" s="79"/>
      <c r="G2696" s="79"/>
      <c r="H2696" s="79"/>
    </row>
    <row r="2697">
      <c r="C2697" s="79"/>
      <c r="D2697" s="79"/>
      <c r="E2697" s="79"/>
      <c r="F2697" s="79"/>
      <c r="G2697" s="79"/>
      <c r="H2697" s="79"/>
    </row>
    <row r="2698">
      <c r="C2698" s="79"/>
      <c r="D2698" s="79"/>
      <c r="E2698" s="79"/>
      <c r="F2698" s="79"/>
      <c r="G2698" s="79"/>
      <c r="H2698" s="79"/>
    </row>
    <row r="2699">
      <c r="C2699" s="79"/>
      <c r="D2699" s="79"/>
      <c r="E2699" s="79"/>
      <c r="F2699" s="79"/>
      <c r="G2699" s="79"/>
      <c r="H2699" s="79"/>
    </row>
    <row r="2700">
      <c r="C2700" s="79"/>
      <c r="D2700" s="79"/>
      <c r="E2700" s="79"/>
      <c r="F2700" s="79"/>
      <c r="G2700" s="79"/>
      <c r="H2700" s="79"/>
    </row>
    <row r="2701">
      <c r="C2701" s="79"/>
      <c r="D2701" s="79"/>
      <c r="E2701" s="79"/>
      <c r="F2701" s="79"/>
      <c r="G2701" s="79"/>
      <c r="H2701" s="79"/>
    </row>
    <row r="2702">
      <c r="C2702" s="79"/>
      <c r="D2702" s="79"/>
      <c r="E2702" s="79"/>
      <c r="F2702" s="79"/>
      <c r="G2702" s="79"/>
      <c r="H2702" s="79"/>
    </row>
    <row r="2703">
      <c r="C2703" s="79"/>
      <c r="D2703" s="79"/>
      <c r="E2703" s="79"/>
      <c r="F2703" s="79"/>
      <c r="G2703" s="79"/>
      <c r="H2703" s="79"/>
    </row>
    <row r="2704">
      <c r="C2704" s="79"/>
      <c r="D2704" s="79"/>
      <c r="E2704" s="79"/>
      <c r="F2704" s="79"/>
      <c r="G2704" s="79"/>
      <c r="H2704" s="79"/>
    </row>
    <row r="2705">
      <c r="C2705" s="79"/>
      <c r="D2705" s="79"/>
      <c r="E2705" s="79"/>
      <c r="F2705" s="79"/>
      <c r="G2705" s="79"/>
      <c r="H2705" s="79"/>
    </row>
    <row r="2706">
      <c r="C2706" s="79"/>
      <c r="D2706" s="79"/>
      <c r="E2706" s="79"/>
      <c r="F2706" s="79"/>
      <c r="G2706" s="79"/>
      <c r="H2706" s="79"/>
    </row>
    <row r="2707">
      <c r="C2707" s="79"/>
      <c r="D2707" s="79"/>
      <c r="E2707" s="79"/>
      <c r="F2707" s="79"/>
      <c r="G2707" s="79"/>
      <c r="H2707" s="79"/>
    </row>
    <row r="2708">
      <c r="C2708" s="79"/>
      <c r="D2708" s="79"/>
      <c r="E2708" s="79"/>
      <c r="F2708" s="79"/>
      <c r="G2708" s="79"/>
      <c r="H2708" s="79"/>
    </row>
    <row r="2709">
      <c r="C2709" s="79"/>
      <c r="D2709" s="79"/>
      <c r="E2709" s="79"/>
      <c r="F2709" s="79"/>
      <c r="G2709" s="79"/>
      <c r="H2709" s="79"/>
    </row>
    <row r="2710">
      <c r="C2710" s="79"/>
      <c r="D2710" s="79"/>
      <c r="E2710" s="79"/>
      <c r="F2710" s="79"/>
      <c r="G2710" s="79"/>
      <c r="H2710" s="79"/>
    </row>
    <row r="2711">
      <c r="C2711" s="79"/>
      <c r="D2711" s="79"/>
      <c r="E2711" s="79"/>
      <c r="F2711" s="79"/>
      <c r="G2711" s="79"/>
      <c r="H2711" s="79"/>
    </row>
    <row r="2712">
      <c r="C2712" s="79"/>
      <c r="D2712" s="79"/>
      <c r="E2712" s="79"/>
      <c r="F2712" s="79"/>
      <c r="G2712" s="79"/>
      <c r="H2712" s="79"/>
    </row>
    <row r="2713">
      <c r="C2713" s="79"/>
      <c r="D2713" s="79"/>
      <c r="E2713" s="79"/>
      <c r="F2713" s="79"/>
      <c r="G2713" s="79"/>
      <c r="H2713" s="79"/>
    </row>
    <row r="2714">
      <c r="C2714" s="79"/>
      <c r="D2714" s="79"/>
      <c r="E2714" s="79"/>
      <c r="F2714" s="79"/>
      <c r="G2714" s="79"/>
      <c r="H2714" s="79"/>
    </row>
    <row r="2715">
      <c r="C2715" s="79"/>
      <c r="D2715" s="79"/>
      <c r="E2715" s="79"/>
      <c r="F2715" s="79"/>
      <c r="G2715" s="79"/>
      <c r="H2715" s="79"/>
    </row>
    <row r="2716">
      <c r="C2716" s="79"/>
      <c r="D2716" s="79"/>
      <c r="E2716" s="79"/>
      <c r="F2716" s="79"/>
      <c r="G2716" s="79"/>
      <c r="H2716" s="79"/>
    </row>
    <row r="2717">
      <c r="C2717" s="79"/>
      <c r="D2717" s="79"/>
      <c r="E2717" s="79"/>
      <c r="F2717" s="79"/>
      <c r="G2717" s="79"/>
      <c r="H2717" s="79"/>
    </row>
    <row r="2718">
      <c r="C2718" s="79"/>
      <c r="D2718" s="79"/>
      <c r="E2718" s="79"/>
      <c r="F2718" s="79"/>
      <c r="G2718" s="79"/>
      <c r="H2718" s="79"/>
    </row>
    <row r="2719">
      <c r="C2719" s="79"/>
      <c r="D2719" s="79"/>
      <c r="E2719" s="79"/>
      <c r="F2719" s="79"/>
      <c r="G2719" s="79"/>
      <c r="H2719" s="79"/>
    </row>
    <row r="2720">
      <c r="C2720" s="79"/>
      <c r="D2720" s="79"/>
      <c r="E2720" s="79"/>
      <c r="F2720" s="79"/>
      <c r="G2720" s="79"/>
      <c r="H2720" s="79"/>
    </row>
    <row r="2721">
      <c r="C2721" s="79"/>
      <c r="D2721" s="79"/>
      <c r="E2721" s="79"/>
      <c r="F2721" s="79"/>
      <c r="G2721" s="79"/>
      <c r="H2721" s="79"/>
    </row>
    <row r="2722">
      <c r="C2722" s="79"/>
      <c r="D2722" s="79"/>
      <c r="E2722" s="79"/>
      <c r="F2722" s="79"/>
      <c r="G2722" s="79"/>
      <c r="H2722" s="79"/>
    </row>
    <row r="2723">
      <c r="C2723" s="79"/>
      <c r="D2723" s="79"/>
      <c r="E2723" s="79"/>
      <c r="F2723" s="79"/>
      <c r="G2723" s="79"/>
      <c r="H2723" s="79"/>
    </row>
    <row r="2724">
      <c r="C2724" s="79"/>
      <c r="D2724" s="79"/>
      <c r="E2724" s="79"/>
      <c r="F2724" s="79"/>
      <c r="G2724" s="79"/>
      <c r="H2724" s="79"/>
    </row>
    <row r="2725">
      <c r="C2725" s="79"/>
      <c r="D2725" s="79"/>
      <c r="E2725" s="79"/>
      <c r="F2725" s="79"/>
      <c r="G2725" s="79"/>
      <c r="H2725" s="79"/>
    </row>
    <row r="2726">
      <c r="C2726" s="79"/>
      <c r="D2726" s="79"/>
      <c r="E2726" s="79"/>
      <c r="F2726" s="79"/>
      <c r="G2726" s="79"/>
      <c r="H2726" s="79"/>
    </row>
    <row r="2727">
      <c r="C2727" s="79"/>
      <c r="D2727" s="79"/>
      <c r="E2727" s="79"/>
      <c r="F2727" s="79"/>
      <c r="G2727" s="79"/>
      <c r="H2727" s="79"/>
    </row>
    <row r="2728">
      <c r="C2728" s="79"/>
      <c r="D2728" s="79"/>
      <c r="E2728" s="79"/>
      <c r="F2728" s="79"/>
      <c r="G2728" s="79"/>
      <c r="H2728" s="79"/>
    </row>
    <row r="2729">
      <c r="C2729" s="79"/>
      <c r="D2729" s="79"/>
      <c r="E2729" s="79"/>
      <c r="F2729" s="79"/>
      <c r="G2729" s="79"/>
      <c r="H2729" s="79"/>
    </row>
    <row r="2730">
      <c r="C2730" s="79"/>
      <c r="D2730" s="79"/>
      <c r="E2730" s="79"/>
      <c r="F2730" s="79"/>
      <c r="G2730" s="79"/>
      <c r="H2730" s="79"/>
    </row>
    <row r="2731">
      <c r="C2731" s="79"/>
      <c r="D2731" s="79"/>
      <c r="E2731" s="79"/>
      <c r="F2731" s="79"/>
      <c r="G2731" s="79"/>
      <c r="H2731" s="79"/>
    </row>
    <row r="2732">
      <c r="C2732" s="79"/>
      <c r="D2732" s="79"/>
      <c r="E2732" s="79"/>
      <c r="F2732" s="79"/>
      <c r="G2732" s="79"/>
      <c r="H2732" s="79"/>
    </row>
    <row r="2733">
      <c r="C2733" s="79"/>
      <c r="D2733" s="79"/>
      <c r="E2733" s="79"/>
      <c r="F2733" s="79"/>
      <c r="G2733" s="79"/>
      <c r="H2733" s="79"/>
    </row>
    <row r="2734">
      <c r="C2734" s="79"/>
      <c r="D2734" s="79"/>
      <c r="E2734" s="79"/>
      <c r="F2734" s="79"/>
      <c r="G2734" s="79"/>
      <c r="H2734" s="79"/>
    </row>
    <row r="2735">
      <c r="C2735" s="79"/>
      <c r="D2735" s="79"/>
      <c r="E2735" s="79"/>
      <c r="F2735" s="79"/>
      <c r="G2735" s="79"/>
      <c r="H2735" s="79"/>
    </row>
    <row r="2736">
      <c r="C2736" s="79"/>
      <c r="D2736" s="79"/>
      <c r="E2736" s="79"/>
      <c r="F2736" s="79"/>
      <c r="G2736" s="79"/>
      <c r="H2736" s="79"/>
    </row>
    <row r="2737">
      <c r="C2737" s="79"/>
      <c r="D2737" s="79"/>
      <c r="E2737" s="79"/>
      <c r="F2737" s="79"/>
      <c r="G2737" s="79"/>
      <c r="H2737" s="79"/>
    </row>
    <row r="2738">
      <c r="C2738" s="79"/>
      <c r="D2738" s="79"/>
      <c r="E2738" s="79"/>
      <c r="F2738" s="79"/>
      <c r="G2738" s="79"/>
      <c r="H2738" s="79"/>
    </row>
    <row r="2739">
      <c r="C2739" s="79"/>
      <c r="D2739" s="79"/>
      <c r="E2739" s="79"/>
      <c r="F2739" s="79"/>
      <c r="G2739" s="79"/>
      <c r="H2739" s="79"/>
    </row>
    <row r="2740">
      <c r="C2740" s="79"/>
      <c r="D2740" s="79"/>
      <c r="E2740" s="79"/>
      <c r="F2740" s="79"/>
      <c r="G2740" s="79"/>
      <c r="H2740" s="79"/>
    </row>
    <row r="2741">
      <c r="C2741" s="79"/>
      <c r="D2741" s="79"/>
      <c r="E2741" s="79"/>
      <c r="F2741" s="79"/>
      <c r="G2741" s="79"/>
      <c r="H2741" s="79"/>
    </row>
    <row r="2742">
      <c r="C2742" s="79"/>
      <c r="D2742" s="79"/>
      <c r="E2742" s="79"/>
      <c r="F2742" s="79"/>
      <c r="G2742" s="79"/>
      <c r="H2742" s="79"/>
    </row>
    <row r="2743">
      <c r="C2743" s="79"/>
      <c r="D2743" s="79"/>
      <c r="E2743" s="79"/>
      <c r="F2743" s="79"/>
      <c r="G2743" s="79"/>
      <c r="H2743" s="79"/>
    </row>
    <row r="2744">
      <c r="C2744" s="79"/>
      <c r="D2744" s="79"/>
      <c r="E2744" s="79"/>
      <c r="F2744" s="79"/>
      <c r="G2744" s="79"/>
      <c r="H2744" s="79"/>
    </row>
    <row r="2745">
      <c r="C2745" s="79"/>
      <c r="D2745" s="79"/>
      <c r="E2745" s="79"/>
      <c r="F2745" s="79"/>
      <c r="G2745" s="79"/>
      <c r="H2745" s="79"/>
    </row>
    <row r="2746">
      <c r="C2746" s="79"/>
      <c r="D2746" s="79"/>
      <c r="E2746" s="79"/>
      <c r="F2746" s="79"/>
      <c r="G2746" s="79"/>
      <c r="H2746" s="79"/>
    </row>
    <row r="2747">
      <c r="C2747" s="79"/>
      <c r="D2747" s="79"/>
      <c r="E2747" s="79"/>
      <c r="F2747" s="79"/>
      <c r="G2747" s="79"/>
      <c r="H2747" s="79"/>
    </row>
    <row r="2748">
      <c r="C2748" s="79"/>
      <c r="D2748" s="79"/>
      <c r="E2748" s="79"/>
      <c r="F2748" s="79"/>
      <c r="G2748" s="79"/>
      <c r="H2748" s="79"/>
    </row>
    <row r="2749">
      <c r="C2749" s="79"/>
      <c r="D2749" s="79"/>
      <c r="E2749" s="79"/>
      <c r="F2749" s="79"/>
      <c r="G2749" s="79"/>
      <c r="H2749" s="79"/>
    </row>
    <row r="2750">
      <c r="C2750" s="79"/>
      <c r="D2750" s="79"/>
      <c r="E2750" s="79"/>
      <c r="F2750" s="79"/>
      <c r="G2750" s="79"/>
      <c r="H2750" s="79"/>
    </row>
    <row r="2751">
      <c r="C2751" s="79"/>
      <c r="D2751" s="79"/>
      <c r="E2751" s="79"/>
      <c r="F2751" s="79"/>
      <c r="G2751" s="79"/>
      <c r="H2751" s="79"/>
    </row>
    <row r="2752">
      <c r="C2752" s="79"/>
      <c r="D2752" s="79"/>
      <c r="E2752" s="79"/>
      <c r="F2752" s="79"/>
      <c r="G2752" s="79"/>
      <c r="H2752" s="79"/>
    </row>
    <row r="2753">
      <c r="C2753" s="79"/>
      <c r="D2753" s="79"/>
      <c r="E2753" s="79"/>
      <c r="F2753" s="79"/>
      <c r="G2753" s="79"/>
      <c r="H2753" s="79"/>
    </row>
    <row r="2754">
      <c r="C2754" s="79"/>
      <c r="D2754" s="79"/>
      <c r="E2754" s="79"/>
      <c r="F2754" s="79"/>
      <c r="G2754" s="79"/>
      <c r="H2754" s="79"/>
    </row>
    <row r="2755">
      <c r="C2755" s="79"/>
      <c r="D2755" s="79"/>
      <c r="E2755" s="79"/>
      <c r="F2755" s="79"/>
      <c r="G2755" s="79"/>
      <c r="H2755" s="79"/>
    </row>
    <row r="2756">
      <c r="C2756" s="79"/>
      <c r="D2756" s="79"/>
      <c r="E2756" s="79"/>
      <c r="F2756" s="79"/>
      <c r="G2756" s="79"/>
      <c r="H2756" s="79"/>
    </row>
    <row r="2757">
      <c r="C2757" s="79"/>
      <c r="D2757" s="79"/>
      <c r="E2757" s="79"/>
      <c r="F2757" s="79"/>
      <c r="G2757" s="79"/>
      <c r="H2757" s="79"/>
    </row>
    <row r="2758">
      <c r="C2758" s="79"/>
      <c r="D2758" s="79"/>
      <c r="E2758" s="79"/>
      <c r="F2758" s="79"/>
      <c r="G2758" s="79"/>
      <c r="H2758" s="79"/>
    </row>
    <row r="2759">
      <c r="C2759" s="79"/>
      <c r="D2759" s="79"/>
      <c r="E2759" s="79"/>
      <c r="F2759" s="79"/>
      <c r="G2759" s="79"/>
      <c r="H2759" s="79"/>
    </row>
    <row r="2760">
      <c r="C2760" s="79"/>
      <c r="D2760" s="79"/>
      <c r="E2760" s="79"/>
      <c r="F2760" s="79"/>
      <c r="G2760" s="79"/>
      <c r="H2760" s="79"/>
    </row>
    <row r="2761">
      <c r="C2761" s="79"/>
      <c r="D2761" s="79"/>
      <c r="E2761" s="79"/>
      <c r="F2761" s="79"/>
      <c r="G2761" s="79"/>
      <c r="H2761" s="79"/>
    </row>
    <row r="2762">
      <c r="C2762" s="79"/>
      <c r="D2762" s="79"/>
      <c r="E2762" s="79"/>
      <c r="F2762" s="79"/>
      <c r="G2762" s="79"/>
      <c r="H2762" s="79"/>
    </row>
    <row r="2763">
      <c r="C2763" s="79"/>
      <c r="D2763" s="79"/>
      <c r="E2763" s="79"/>
      <c r="F2763" s="79"/>
      <c r="G2763" s="79"/>
      <c r="H2763" s="79"/>
    </row>
    <row r="2764">
      <c r="C2764" s="79"/>
      <c r="D2764" s="79"/>
      <c r="E2764" s="79"/>
      <c r="F2764" s="79"/>
      <c r="G2764" s="79"/>
      <c r="H2764" s="79"/>
    </row>
    <row r="2765">
      <c r="C2765" s="79"/>
      <c r="D2765" s="79"/>
      <c r="E2765" s="79"/>
      <c r="F2765" s="79"/>
      <c r="G2765" s="79"/>
      <c r="H2765" s="79"/>
    </row>
    <row r="2766">
      <c r="C2766" s="79"/>
      <c r="D2766" s="79"/>
      <c r="E2766" s="79"/>
      <c r="F2766" s="79"/>
      <c r="G2766" s="79"/>
      <c r="H2766" s="79"/>
    </row>
    <row r="2767">
      <c r="C2767" s="79"/>
      <c r="D2767" s="79"/>
      <c r="E2767" s="79"/>
      <c r="F2767" s="79"/>
      <c r="G2767" s="79"/>
      <c r="H2767" s="79"/>
    </row>
    <row r="2768">
      <c r="C2768" s="79"/>
      <c r="D2768" s="79"/>
      <c r="E2768" s="79"/>
      <c r="F2768" s="79"/>
      <c r="G2768" s="79"/>
      <c r="H2768" s="79"/>
    </row>
    <row r="2769">
      <c r="C2769" s="79"/>
      <c r="D2769" s="79"/>
      <c r="E2769" s="79"/>
      <c r="F2769" s="79"/>
      <c r="G2769" s="79"/>
      <c r="H2769" s="79"/>
    </row>
    <row r="2770">
      <c r="C2770" s="79"/>
      <c r="D2770" s="79"/>
      <c r="E2770" s="79"/>
      <c r="F2770" s="79"/>
      <c r="G2770" s="79"/>
      <c r="H2770" s="79"/>
    </row>
    <row r="2771">
      <c r="C2771" s="79"/>
      <c r="D2771" s="79"/>
      <c r="E2771" s="79"/>
      <c r="F2771" s="79"/>
      <c r="G2771" s="79"/>
      <c r="H2771" s="79"/>
    </row>
    <row r="2772">
      <c r="C2772" s="79"/>
      <c r="D2772" s="79"/>
      <c r="E2772" s="79"/>
      <c r="F2772" s="79"/>
      <c r="G2772" s="79"/>
      <c r="H2772" s="79"/>
    </row>
    <row r="2773">
      <c r="C2773" s="79"/>
      <c r="D2773" s="79"/>
      <c r="E2773" s="79"/>
      <c r="F2773" s="79"/>
      <c r="G2773" s="79"/>
      <c r="H2773" s="79"/>
    </row>
    <row r="2774">
      <c r="C2774" s="79"/>
      <c r="D2774" s="79"/>
      <c r="E2774" s="79"/>
      <c r="F2774" s="79"/>
      <c r="G2774" s="79"/>
      <c r="H2774" s="79"/>
    </row>
    <row r="2775">
      <c r="C2775" s="79"/>
      <c r="D2775" s="79"/>
      <c r="E2775" s="79"/>
      <c r="F2775" s="79"/>
      <c r="G2775" s="79"/>
      <c r="H2775" s="79"/>
    </row>
    <row r="2776">
      <c r="C2776" s="79"/>
      <c r="D2776" s="79"/>
      <c r="E2776" s="79"/>
      <c r="F2776" s="79"/>
      <c r="G2776" s="79"/>
      <c r="H2776" s="79"/>
    </row>
    <row r="2777">
      <c r="C2777" s="79"/>
      <c r="D2777" s="79"/>
      <c r="E2777" s="79"/>
      <c r="F2777" s="79"/>
      <c r="G2777" s="79"/>
      <c r="H2777" s="79"/>
    </row>
    <row r="2778">
      <c r="C2778" s="79"/>
      <c r="D2778" s="79"/>
      <c r="E2778" s="79"/>
      <c r="F2778" s="79"/>
      <c r="G2778" s="79"/>
      <c r="H2778" s="79"/>
    </row>
    <row r="2779">
      <c r="C2779" s="79"/>
      <c r="D2779" s="79"/>
      <c r="E2779" s="79"/>
      <c r="F2779" s="79"/>
      <c r="G2779" s="79"/>
      <c r="H2779" s="79"/>
    </row>
    <row r="2780">
      <c r="C2780" s="79"/>
      <c r="D2780" s="79"/>
      <c r="E2780" s="79"/>
      <c r="F2780" s="79"/>
      <c r="G2780" s="79"/>
      <c r="H2780" s="79"/>
    </row>
    <row r="2781">
      <c r="C2781" s="79"/>
      <c r="D2781" s="79"/>
      <c r="E2781" s="79"/>
      <c r="F2781" s="79"/>
      <c r="G2781" s="79"/>
      <c r="H2781" s="79"/>
    </row>
    <row r="2782">
      <c r="C2782" s="79"/>
      <c r="D2782" s="79"/>
      <c r="E2782" s="79"/>
      <c r="F2782" s="79"/>
      <c r="G2782" s="79"/>
      <c r="H2782" s="79"/>
    </row>
    <row r="2783">
      <c r="C2783" s="79"/>
      <c r="D2783" s="79"/>
      <c r="E2783" s="79"/>
      <c r="F2783" s="79"/>
      <c r="G2783" s="79"/>
      <c r="H2783" s="79"/>
    </row>
    <row r="2784">
      <c r="C2784" s="79"/>
      <c r="D2784" s="79"/>
      <c r="E2784" s="79"/>
      <c r="F2784" s="79"/>
      <c r="G2784" s="79"/>
      <c r="H2784" s="79"/>
    </row>
    <row r="2785">
      <c r="C2785" s="79"/>
      <c r="D2785" s="79"/>
      <c r="E2785" s="79"/>
      <c r="F2785" s="79"/>
      <c r="G2785" s="79"/>
      <c r="H2785" s="79"/>
    </row>
    <row r="2786">
      <c r="C2786" s="79"/>
      <c r="D2786" s="79"/>
      <c r="E2786" s="79"/>
      <c r="F2786" s="79"/>
      <c r="G2786" s="79"/>
      <c r="H2786" s="79"/>
    </row>
    <row r="2787">
      <c r="C2787" s="79"/>
      <c r="D2787" s="79"/>
      <c r="E2787" s="79"/>
      <c r="F2787" s="79"/>
      <c r="G2787" s="79"/>
      <c r="H2787" s="79"/>
    </row>
    <row r="2788">
      <c r="C2788" s="79"/>
      <c r="D2788" s="79"/>
      <c r="E2788" s="79"/>
      <c r="F2788" s="79"/>
      <c r="G2788" s="79"/>
      <c r="H2788" s="79"/>
    </row>
    <row r="2789">
      <c r="C2789" s="79"/>
      <c r="D2789" s="79"/>
      <c r="E2789" s="79"/>
      <c r="F2789" s="79"/>
      <c r="G2789" s="79"/>
      <c r="H2789" s="79"/>
    </row>
    <row r="2790">
      <c r="C2790" s="79"/>
      <c r="D2790" s="79"/>
      <c r="E2790" s="79"/>
      <c r="F2790" s="79"/>
      <c r="G2790" s="79"/>
      <c r="H2790" s="79"/>
    </row>
    <row r="2791">
      <c r="C2791" s="79"/>
      <c r="D2791" s="79"/>
      <c r="E2791" s="79"/>
      <c r="F2791" s="79"/>
      <c r="G2791" s="79"/>
      <c r="H2791" s="79"/>
    </row>
    <row r="2792">
      <c r="C2792" s="79"/>
      <c r="D2792" s="79"/>
      <c r="E2792" s="79"/>
      <c r="F2792" s="79"/>
      <c r="G2792" s="79"/>
      <c r="H2792" s="79"/>
    </row>
    <row r="2793">
      <c r="C2793" s="79"/>
      <c r="D2793" s="79"/>
      <c r="E2793" s="79"/>
      <c r="F2793" s="79"/>
      <c r="G2793" s="79"/>
      <c r="H2793" s="79"/>
    </row>
    <row r="2794">
      <c r="C2794" s="79"/>
      <c r="D2794" s="79"/>
      <c r="E2794" s="79"/>
      <c r="F2794" s="79"/>
      <c r="G2794" s="79"/>
      <c r="H2794" s="79"/>
    </row>
    <row r="2795">
      <c r="C2795" s="79"/>
      <c r="D2795" s="79"/>
      <c r="E2795" s="79"/>
      <c r="F2795" s="79"/>
      <c r="G2795" s="79"/>
      <c r="H2795" s="79"/>
    </row>
    <row r="2796">
      <c r="C2796" s="79"/>
      <c r="D2796" s="79"/>
      <c r="E2796" s="79"/>
      <c r="F2796" s="79"/>
      <c r="G2796" s="79"/>
      <c r="H2796" s="79"/>
    </row>
    <row r="2797">
      <c r="C2797" s="79"/>
      <c r="D2797" s="79"/>
      <c r="E2797" s="79"/>
      <c r="F2797" s="79"/>
      <c r="G2797" s="79"/>
      <c r="H2797" s="79"/>
    </row>
    <row r="2798">
      <c r="C2798" s="79"/>
      <c r="D2798" s="79"/>
      <c r="E2798" s="79"/>
      <c r="F2798" s="79"/>
      <c r="G2798" s="79"/>
      <c r="H2798" s="79"/>
    </row>
    <row r="2799">
      <c r="C2799" s="79"/>
      <c r="D2799" s="79"/>
      <c r="E2799" s="79"/>
      <c r="F2799" s="79"/>
      <c r="G2799" s="79"/>
      <c r="H2799" s="79"/>
    </row>
    <row r="2800">
      <c r="C2800" s="79"/>
      <c r="D2800" s="79"/>
      <c r="E2800" s="79"/>
      <c r="F2800" s="79"/>
      <c r="G2800" s="79"/>
      <c r="H2800" s="79"/>
    </row>
    <row r="2801">
      <c r="C2801" s="79"/>
      <c r="D2801" s="79"/>
      <c r="E2801" s="79"/>
      <c r="F2801" s="79"/>
      <c r="G2801" s="79"/>
      <c r="H2801" s="79"/>
    </row>
    <row r="2802">
      <c r="C2802" s="79"/>
      <c r="D2802" s="79"/>
      <c r="E2802" s="79"/>
      <c r="F2802" s="79"/>
      <c r="G2802" s="79"/>
      <c r="H2802" s="79"/>
    </row>
    <row r="2803">
      <c r="C2803" s="79"/>
      <c r="D2803" s="79"/>
      <c r="E2803" s="79"/>
      <c r="F2803" s="79"/>
      <c r="G2803" s="79"/>
      <c r="H2803" s="79"/>
    </row>
    <row r="2804">
      <c r="C2804" s="79"/>
      <c r="D2804" s="79"/>
      <c r="E2804" s="79"/>
      <c r="F2804" s="79"/>
      <c r="G2804" s="79"/>
      <c r="H2804" s="79"/>
    </row>
    <row r="2805">
      <c r="C2805" s="79"/>
      <c r="D2805" s="79"/>
      <c r="E2805" s="79"/>
      <c r="F2805" s="79"/>
      <c r="G2805" s="79"/>
      <c r="H2805" s="79"/>
    </row>
    <row r="2806">
      <c r="C2806" s="79"/>
      <c r="D2806" s="79"/>
      <c r="E2806" s="79"/>
      <c r="F2806" s="79"/>
      <c r="G2806" s="79"/>
      <c r="H2806" s="79"/>
    </row>
    <row r="2807">
      <c r="C2807" s="79"/>
      <c r="D2807" s="79"/>
      <c r="E2807" s="79"/>
      <c r="F2807" s="79"/>
      <c r="G2807" s="79"/>
      <c r="H2807" s="79"/>
    </row>
    <row r="2808">
      <c r="C2808" s="79"/>
      <c r="D2808" s="79"/>
      <c r="E2808" s="79"/>
      <c r="F2808" s="79"/>
      <c r="G2808" s="79"/>
      <c r="H2808" s="79"/>
    </row>
    <row r="2809">
      <c r="C2809" s="79"/>
      <c r="D2809" s="79"/>
      <c r="E2809" s="79"/>
      <c r="F2809" s="79"/>
      <c r="G2809" s="79"/>
      <c r="H2809" s="79"/>
    </row>
    <row r="2810">
      <c r="C2810" s="79"/>
      <c r="D2810" s="79"/>
      <c r="E2810" s="79"/>
      <c r="F2810" s="79"/>
      <c r="G2810" s="79"/>
      <c r="H2810" s="79"/>
    </row>
    <row r="2811">
      <c r="C2811" s="79"/>
      <c r="D2811" s="79"/>
      <c r="E2811" s="79"/>
      <c r="F2811" s="79"/>
      <c r="G2811" s="79"/>
      <c r="H2811" s="79"/>
    </row>
    <row r="2812">
      <c r="C2812" s="79"/>
      <c r="D2812" s="79"/>
      <c r="E2812" s="79"/>
      <c r="F2812" s="79"/>
      <c r="G2812" s="79"/>
      <c r="H2812" s="79"/>
    </row>
    <row r="2813">
      <c r="C2813" s="79"/>
      <c r="D2813" s="79"/>
      <c r="E2813" s="79"/>
      <c r="F2813" s="79"/>
      <c r="G2813" s="79"/>
      <c r="H2813" s="79"/>
    </row>
    <row r="2814">
      <c r="C2814" s="79"/>
      <c r="D2814" s="79"/>
      <c r="E2814" s="79"/>
      <c r="F2814" s="79"/>
      <c r="G2814" s="79"/>
      <c r="H2814" s="79"/>
    </row>
    <row r="2815">
      <c r="C2815" s="79"/>
      <c r="D2815" s="79"/>
      <c r="E2815" s="79"/>
      <c r="F2815" s="79"/>
      <c r="G2815" s="79"/>
      <c r="H2815" s="79"/>
    </row>
    <row r="2816">
      <c r="C2816" s="79"/>
      <c r="D2816" s="79"/>
      <c r="E2816" s="79"/>
      <c r="F2816" s="79"/>
      <c r="G2816" s="79"/>
      <c r="H2816" s="79"/>
    </row>
    <row r="2817">
      <c r="C2817" s="79"/>
      <c r="D2817" s="79"/>
      <c r="E2817" s="79"/>
      <c r="F2817" s="79"/>
      <c r="G2817" s="79"/>
      <c r="H2817" s="79"/>
    </row>
    <row r="2818">
      <c r="C2818" s="79"/>
      <c r="D2818" s="79"/>
      <c r="E2818" s="79"/>
      <c r="F2818" s="79"/>
      <c r="G2818" s="79"/>
      <c r="H2818" s="79"/>
    </row>
    <row r="2819">
      <c r="C2819" s="79"/>
      <c r="D2819" s="79"/>
      <c r="E2819" s="79"/>
      <c r="F2819" s="79"/>
      <c r="G2819" s="79"/>
      <c r="H2819" s="79"/>
    </row>
    <row r="2820">
      <c r="C2820" s="79"/>
      <c r="D2820" s="79"/>
      <c r="E2820" s="79"/>
      <c r="F2820" s="79"/>
      <c r="G2820" s="79"/>
      <c r="H2820" s="79"/>
    </row>
    <row r="2821">
      <c r="C2821" s="79"/>
      <c r="D2821" s="79"/>
      <c r="E2821" s="79"/>
      <c r="F2821" s="79"/>
      <c r="G2821" s="79"/>
      <c r="H2821" s="79"/>
    </row>
    <row r="2822">
      <c r="C2822" s="79"/>
      <c r="D2822" s="79"/>
      <c r="E2822" s="79"/>
      <c r="F2822" s="79"/>
      <c r="G2822" s="79"/>
      <c r="H2822" s="79"/>
    </row>
    <row r="2823">
      <c r="C2823" s="79"/>
      <c r="D2823" s="79"/>
      <c r="E2823" s="79"/>
      <c r="F2823" s="79"/>
      <c r="G2823" s="79"/>
      <c r="H2823" s="79"/>
    </row>
    <row r="2824">
      <c r="C2824" s="79"/>
      <c r="D2824" s="79"/>
      <c r="E2824" s="79"/>
      <c r="F2824" s="79"/>
      <c r="G2824" s="79"/>
      <c r="H2824" s="79"/>
    </row>
    <row r="2825">
      <c r="C2825" s="79"/>
      <c r="D2825" s="79"/>
      <c r="E2825" s="79"/>
      <c r="F2825" s="79"/>
      <c r="G2825" s="79"/>
      <c r="H2825" s="79"/>
    </row>
    <row r="2826">
      <c r="C2826" s="79"/>
      <c r="D2826" s="79"/>
      <c r="E2826" s="79"/>
      <c r="F2826" s="79"/>
      <c r="G2826" s="79"/>
      <c r="H2826" s="79"/>
    </row>
    <row r="2827">
      <c r="C2827" s="79"/>
      <c r="D2827" s="79"/>
      <c r="E2827" s="79"/>
      <c r="F2827" s="79"/>
      <c r="G2827" s="79"/>
      <c r="H2827" s="79"/>
    </row>
    <row r="2828">
      <c r="C2828" s="79"/>
      <c r="D2828" s="79"/>
      <c r="E2828" s="79"/>
      <c r="F2828" s="79"/>
      <c r="G2828" s="79"/>
      <c r="H2828" s="79"/>
    </row>
    <row r="2829">
      <c r="C2829" s="79"/>
      <c r="D2829" s="79"/>
      <c r="E2829" s="79"/>
      <c r="F2829" s="79"/>
      <c r="G2829" s="79"/>
      <c r="H2829" s="79"/>
    </row>
    <row r="2830">
      <c r="C2830" s="79"/>
      <c r="D2830" s="79"/>
      <c r="E2830" s="79"/>
      <c r="F2830" s="79"/>
      <c r="G2830" s="79"/>
      <c r="H2830" s="79"/>
    </row>
    <row r="2831">
      <c r="C2831" s="79"/>
      <c r="D2831" s="79"/>
      <c r="E2831" s="79"/>
      <c r="F2831" s="79"/>
      <c r="G2831" s="79"/>
      <c r="H2831" s="79"/>
    </row>
    <row r="2832">
      <c r="C2832" s="79"/>
      <c r="D2832" s="79"/>
      <c r="E2832" s="79"/>
      <c r="F2832" s="79"/>
      <c r="G2832" s="79"/>
      <c r="H2832" s="79"/>
    </row>
    <row r="2833">
      <c r="C2833" s="79"/>
      <c r="D2833" s="79"/>
      <c r="E2833" s="79"/>
      <c r="F2833" s="79"/>
      <c r="G2833" s="79"/>
      <c r="H2833" s="79"/>
    </row>
    <row r="2834">
      <c r="C2834" s="79"/>
      <c r="D2834" s="79"/>
      <c r="E2834" s="79"/>
      <c r="F2834" s="79"/>
      <c r="G2834" s="79"/>
      <c r="H2834" s="79"/>
    </row>
    <row r="2835">
      <c r="C2835" s="79"/>
      <c r="D2835" s="79"/>
      <c r="E2835" s="79"/>
      <c r="F2835" s="79"/>
      <c r="G2835" s="79"/>
      <c r="H2835" s="79"/>
    </row>
    <row r="2836">
      <c r="C2836" s="79"/>
      <c r="D2836" s="79"/>
      <c r="E2836" s="79"/>
      <c r="F2836" s="79"/>
      <c r="G2836" s="79"/>
      <c r="H2836" s="79"/>
    </row>
    <row r="2837">
      <c r="C2837" s="79"/>
      <c r="D2837" s="79"/>
      <c r="E2837" s="79"/>
      <c r="F2837" s="79"/>
      <c r="G2837" s="79"/>
      <c r="H2837" s="79"/>
    </row>
    <row r="2838">
      <c r="C2838" s="79"/>
      <c r="D2838" s="79"/>
      <c r="E2838" s="79"/>
      <c r="F2838" s="79"/>
      <c r="G2838" s="79"/>
      <c r="H2838" s="79"/>
    </row>
    <row r="2839">
      <c r="C2839" s="79"/>
      <c r="D2839" s="79"/>
      <c r="E2839" s="79"/>
      <c r="F2839" s="79"/>
      <c r="G2839" s="79"/>
      <c r="H2839" s="79"/>
    </row>
    <row r="2840">
      <c r="C2840" s="79"/>
      <c r="D2840" s="79"/>
      <c r="E2840" s="79"/>
      <c r="F2840" s="79"/>
      <c r="G2840" s="79"/>
      <c r="H2840" s="79"/>
    </row>
    <row r="2841">
      <c r="C2841" s="79"/>
      <c r="D2841" s="79"/>
      <c r="E2841" s="79"/>
      <c r="F2841" s="79"/>
      <c r="G2841" s="79"/>
      <c r="H2841" s="79"/>
    </row>
    <row r="2842">
      <c r="C2842" s="79"/>
      <c r="D2842" s="79"/>
      <c r="E2842" s="79"/>
      <c r="F2842" s="79"/>
      <c r="G2842" s="79"/>
      <c r="H2842" s="79"/>
    </row>
    <row r="2843">
      <c r="C2843" s="79"/>
      <c r="D2843" s="79"/>
      <c r="E2843" s="79"/>
      <c r="F2843" s="79"/>
      <c r="G2843" s="79"/>
      <c r="H2843" s="79"/>
    </row>
    <row r="2844">
      <c r="C2844" s="79"/>
      <c r="D2844" s="79"/>
      <c r="E2844" s="79"/>
      <c r="F2844" s="79"/>
      <c r="G2844" s="79"/>
      <c r="H2844" s="79"/>
    </row>
    <row r="2845">
      <c r="C2845" s="79"/>
      <c r="D2845" s="79"/>
      <c r="E2845" s="79"/>
      <c r="F2845" s="79"/>
      <c r="G2845" s="79"/>
      <c r="H2845" s="79"/>
    </row>
    <row r="2846">
      <c r="C2846" s="79"/>
      <c r="D2846" s="79"/>
      <c r="E2846" s="79"/>
      <c r="F2846" s="79"/>
      <c r="G2846" s="79"/>
      <c r="H2846" s="79"/>
    </row>
    <row r="2847">
      <c r="C2847" s="79"/>
      <c r="D2847" s="79"/>
      <c r="E2847" s="79"/>
      <c r="F2847" s="79"/>
      <c r="G2847" s="79"/>
      <c r="H2847" s="79"/>
    </row>
    <row r="2848">
      <c r="C2848" s="79"/>
      <c r="D2848" s="79"/>
      <c r="E2848" s="79"/>
      <c r="F2848" s="79"/>
      <c r="G2848" s="79"/>
      <c r="H2848" s="79"/>
    </row>
    <row r="2849">
      <c r="C2849" s="79"/>
      <c r="D2849" s="79"/>
      <c r="E2849" s="79"/>
      <c r="F2849" s="79"/>
      <c r="G2849" s="79"/>
      <c r="H2849" s="79"/>
    </row>
    <row r="2850">
      <c r="C2850" s="79"/>
      <c r="D2850" s="79"/>
      <c r="E2850" s="79"/>
      <c r="F2850" s="79"/>
      <c r="G2850" s="79"/>
      <c r="H2850" s="79"/>
    </row>
    <row r="2851">
      <c r="C2851" s="79"/>
      <c r="D2851" s="79"/>
      <c r="E2851" s="79"/>
      <c r="F2851" s="79"/>
      <c r="G2851" s="79"/>
      <c r="H2851" s="79"/>
    </row>
    <row r="2852">
      <c r="C2852" s="79"/>
      <c r="D2852" s="79"/>
      <c r="E2852" s="79"/>
      <c r="F2852" s="79"/>
      <c r="G2852" s="79"/>
      <c r="H2852" s="79"/>
    </row>
    <row r="2853">
      <c r="C2853" s="79"/>
      <c r="D2853" s="79"/>
      <c r="E2853" s="79"/>
      <c r="F2853" s="79"/>
      <c r="G2853" s="79"/>
      <c r="H2853" s="79"/>
    </row>
    <row r="2854">
      <c r="C2854" s="79"/>
      <c r="D2854" s="79"/>
      <c r="E2854" s="79"/>
      <c r="F2854" s="79"/>
      <c r="G2854" s="79"/>
      <c r="H2854" s="79"/>
    </row>
    <row r="2855">
      <c r="C2855" s="79"/>
      <c r="D2855" s="79"/>
      <c r="E2855" s="79"/>
      <c r="F2855" s="79"/>
      <c r="G2855" s="79"/>
      <c r="H2855" s="79"/>
    </row>
    <row r="2856">
      <c r="C2856" s="79"/>
      <c r="D2856" s="79"/>
      <c r="E2856" s="79"/>
      <c r="F2856" s="79"/>
      <c r="G2856" s="79"/>
      <c r="H2856" s="79"/>
    </row>
    <row r="2857">
      <c r="C2857" s="79"/>
      <c r="D2857" s="79"/>
      <c r="E2857" s="79"/>
      <c r="F2857" s="79"/>
      <c r="G2857" s="79"/>
      <c r="H2857" s="79"/>
    </row>
    <row r="2858">
      <c r="C2858" s="79"/>
      <c r="D2858" s="79"/>
      <c r="E2858" s="79"/>
      <c r="F2858" s="79"/>
      <c r="G2858" s="79"/>
      <c r="H2858" s="79"/>
    </row>
    <row r="2859">
      <c r="C2859" s="79"/>
      <c r="D2859" s="79"/>
      <c r="E2859" s="79"/>
      <c r="F2859" s="79"/>
      <c r="G2859" s="79"/>
      <c r="H2859" s="79"/>
    </row>
    <row r="2860">
      <c r="C2860" s="79"/>
      <c r="D2860" s="79"/>
      <c r="E2860" s="79"/>
      <c r="F2860" s="79"/>
      <c r="G2860" s="79"/>
      <c r="H2860" s="79"/>
    </row>
    <row r="2861">
      <c r="C2861" s="79"/>
      <c r="D2861" s="79"/>
      <c r="E2861" s="79"/>
      <c r="F2861" s="79"/>
      <c r="G2861" s="79"/>
      <c r="H2861" s="79"/>
    </row>
    <row r="2862">
      <c r="C2862" s="79"/>
      <c r="D2862" s="79"/>
      <c r="E2862" s="79"/>
      <c r="F2862" s="79"/>
      <c r="G2862" s="79"/>
      <c r="H2862" s="79"/>
    </row>
    <row r="2863">
      <c r="C2863" s="79"/>
      <c r="D2863" s="79"/>
      <c r="E2863" s="79"/>
      <c r="F2863" s="79"/>
      <c r="G2863" s="79"/>
      <c r="H2863" s="79"/>
    </row>
    <row r="2864">
      <c r="C2864" s="79"/>
      <c r="D2864" s="79"/>
      <c r="E2864" s="79"/>
      <c r="F2864" s="79"/>
      <c r="G2864" s="79"/>
      <c r="H2864" s="79"/>
    </row>
    <row r="2865">
      <c r="C2865" s="79"/>
      <c r="D2865" s="79"/>
      <c r="E2865" s="79"/>
      <c r="F2865" s="79"/>
      <c r="G2865" s="79"/>
      <c r="H2865" s="79"/>
    </row>
    <row r="2866">
      <c r="C2866" s="79"/>
      <c r="D2866" s="79"/>
      <c r="E2866" s="79"/>
      <c r="F2866" s="79"/>
      <c r="G2866" s="79"/>
      <c r="H2866" s="79"/>
    </row>
    <row r="2867">
      <c r="C2867" s="79"/>
      <c r="D2867" s="79"/>
      <c r="E2867" s="79"/>
      <c r="F2867" s="79"/>
      <c r="G2867" s="79"/>
      <c r="H2867" s="79"/>
    </row>
    <row r="2868">
      <c r="C2868" s="79"/>
      <c r="D2868" s="79"/>
      <c r="E2868" s="79"/>
      <c r="F2868" s="79"/>
      <c r="G2868" s="79"/>
      <c r="H2868" s="79"/>
    </row>
    <row r="2869">
      <c r="C2869" s="79"/>
      <c r="D2869" s="79"/>
      <c r="E2869" s="79"/>
      <c r="F2869" s="79"/>
      <c r="G2869" s="79"/>
      <c r="H2869" s="79"/>
    </row>
    <row r="2870">
      <c r="C2870" s="79"/>
      <c r="D2870" s="79"/>
      <c r="E2870" s="79"/>
      <c r="F2870" s="79"/>
      <c r="G2870" s="79"/>
      <c r="H2870" s="79"/>
    </row>
    <row r="2871">
      <c r="C2871" s="79"/>
      <c r="D2871" s="79"/>
      <c r="E2871" s="79"/>
      <c r="F2871" s="79"/>
      <c r="G2871" s="79"/>
      <c r="H2871" s="79"/>
    </row>
    <row r="2872">
      <c r="C2872" s="79"/>
      <c r="D2872" s="79"/>
      <c r="E2872" s="79"/>
      <c r="F2872" s="79"/>
      <c r="G2872" s="79"/>
      <c r="H2872" s="79"/>
    </row>
    <row r="2873">
      <c r="C2873" s="79"/>
      <c r="D2873" s="79"/>
      <c r="E2873" s="79"/>
      <c r="F2873" s="79"/>
      <c r="G2873" s="79"/>
      <c r="H2873" s="79"/>
    </row>
    <row r="2874">
      <c r="C2874" s="79"/>
      <c r="D2874" s="79"/>
      <c r="E2874" s="79"/>
      <c r="F2874" s="79"/>
      <c r="G2874" s="79"/>
      <c r="H2874" s="79"/>
    </row>
    <row r="2875">
      <c r="C2875" s="79"/>
      <c r="D2875" s="79"/>
      <c r="E2875" s="79"/>
      <c r="F2875" s="79"/>
      <c r="G2875" s="79"/>
      <c r="H2875" s="79"/>
    </row>
    <row r="2876">
      <c r="C2876" s="79"/>
      <c r="D2876" s="79"/>
      <c r="E2876" s="79"/>
      <c r="F2876" s="79"/>
      <c r="G2876" s="79"/>
      <c r="H2876" s="79"/>
    </row>
    <row r="2877">
      <c r="C2877" s="79"/>
      <c r="D2877" s="79"/>
      <c r="E2877" s="79"/>
      <c r="F2877" s="79"/>
      <c r="G2877" s="79"/>
      <c r="H2877" s="79"/>
    </row>
    <row r="2878">
      <c r="C2878" s="79"/>
      <c r="D2878" s="79"/>
      <c r="E2878" s="79"/>
      <c r="F2878" s="79"/>
      <c r="G2878" s="79"/>
      <c r="H2878" s="79"/>
    </row>
    <row r="2879">
      <c r="C2879" s="79"/>
      <c r="D2879" s="79"/>
      <c r="E2879" s="79"/>
      <c r="F2879" s="79"/>
      <c r="G2879" s="79"/>
      <c r="H2879" s="79"/>
    </row>
    <row r="2880">
      <c r="C2880" s="79"/>
      <c r="D2880" s="79"/>
      <c r="E2880" s="79"/>
      <c r="F2880" s="79"/>
      <c r="G2880" s="79"/>
      <c r="H2880" s="79"/>
    </row>
    <row r="2881">
      <c r="C2881" s="79"/>
      <c r="D2881" s="79"/>
      <c r="E2881" s="79"/>
      <c r="F2881" s="79"/>
      <c r="G2881" s="79"/>
      <c r="H2881" s="79"/>
    </row>
    <row r="2882">
      <c r="C2882" s="79"/>
      <c r="D2882" s="79"/>
      <c r="E2882" s="79"/>
      <c r="F2882" s="79"/>
      <c r="G2882" s="79"/>
      <c r="H2882" s="79"/>
    </row>
    <row r="2883">
      <c r="C2883" s="79"/>
      <c r="D2883" s="79"/>
      <c r="E2883" s="79"/>
      <c r="F2883" s="79"/>
      <c r="G2883" s="79"/>
      <c r="H2883" s="79"/>
    </row>
  </sheetData>
  <autoFilter ref="$A$1:$J$50"/>
  <conditionalFormatting sqref="I1:I50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13024</v>
      </c>
      <c r="B1" s="8" t="s">
        <v>13025</v>
      </c>
      <c r="C1" s="8" t="s">
        <v>14</v>
      </c>
    </row>
    <row r="2">
      <c r="A2" s="8" t="s">
        <v>598</v>
      </c>
      <c r="B2" s="8" t="s">
        <v>210</v>
      </c>
      <c r="C2" s="8" t="s">
        <v>46</v>
      </c>
    </row>
    <row r="3">
      <c r="A3" s="8" t="s">
        <v>13026</v>
      </c>
      <c r="B3" s="8" t="s">
        <v>210</v>
      </c>
      <c r="C3" s="8" t="s">
        <v>46</v>
      </c>
    </row>
    <row r="4">
      <c r="A4" s="8" t="s">
        <v>516</v>
      </c>
      <c r="B4" s="8" t="s">
        <v>210</v>
      </c>
      <c r="C4" s="8" t="s">
        <v>46</v>
      </c>
    </row>
    <row r="5">
      <c r="A5" s="8" t="s">
        <v>1408</v>
      </c>
      <c r="B5" s="8" t="s">
        <v>210</v>
      </c>
      <c r="C5" s="8" t="s">
        <v>46</v>
      </c>
    </row>
    <row r="6">
      <c r="A6" s="8" t="s">
        <v>690</v>
      </c>
      <c r="B6" s="8" t="s">
        <v>210</v>
      </c>
      <c r="C6" s="8" t="s">
        <v>46</v>
      </c>
    </row>
    <row r="7">
      <c r="A7" s="8" t="s">
        <v>725</v>
      </c>
      <c r="B7" s="8" t="s">
        <v>210</v>
      </c>
      <c r="C7" s="8" t="s">
        <v>46</v>
      </c>
    </row>
    <row r="8">
      <c r="A8" s="8" t="s">
        <v>2664</v>
      </c>
      <c r="B8" s="8" t="s">
        <v>210</v>
      </c>
      <c r="C8" s="8" t="s">
        <v>46</v>
      </c>
    </row>
    <row r="9">
      <c r="A9" s="8" t="s">
        <v>2673</v>
      </c>
      <c r="B9" s="8" t="s">
        <v>210</v>
      </c>
      <c r="C9" s="8" t="s">
        <v>46</v>
      </c>
    </row>
    <row r="10">
      <c r="A10" s="8" t="s">
        <v>1287</v>
      </c>
      <c r="B10" s="8" t="s">
        <v>210</v>
      </c>
      <c r="C10" s="8" t="s">
        <v>46</v>
      </c>
    </row>
    <row r="11">
      <c r="A11" s="8" t="s">
        <v>209</v>
      </c>
      <c r="B11" s="8" t="s">
        <v>210</v>
      </c>
      <c r="C11" s="8" t="s">
        <v>46</v>
      </c>
    </row>
    <row r="12">
      <c r="A12" s="8" t="s">
        <v>377</v>
      </c>
      <c r="B12" s="8" t="s">
        <v>210</v>
      </c>
      <c r="C12" s="8" t="s">
        <v>46</v>
      </c>
    </row>
    <row r="13">
      <c r="A13" s="8" t="s">
        <v>1213</v>
      </c>
      <c r="B13" s="8" t="s">
        <v>210</v>
      </c>
      <c r="C13" s="8" t="s">
        <v>46</v>
      </c>
    </row>
    <row r="14">
      <c r="A14" s="8" t="s">
        <v>766</v>
      </c>
      <c r="B14" s="8" t="s">
        <v>210</v>
      </c>
      <c r="C14" s="8" t="s">
        <v>46</v>
      </c>
    </row>
    <row r="15">
      <c r="A15" s="8" t="s">
        <v>1256</v>
      </c>
      <c r="B15" s="8" t="s">
        <v>210</v>
      </c>
      <c r="C15" s="8" t="s">
        <v>46</v>
      </c>
    </row>
    <row r="16">
      <c r="A16" s="8" t="s">
        <v>594</v>
      </c>
      <c r="B16" s="8" t="s">
        <v>210</v>
      </c>
      <c r="C16" s="8" t="s">
        <v>46</v>
      </c>
    </row>
    <row r="17">
      <c r="A17" s="8" t="s">
        <v>773</v>
      </c>
      <c r="B17" s="8" t="s">
        <v>210</v>
      </c>
      <c r="C17" s="8" t="s">
        <v>46</v>
      </c>
    </row>
    <row r="18">
      <c r="A18" s="8" t="s">
        <v>1954</v>
      </c>
      <c r="B18" s="8" t="s">
        <v>210</v>
      </c>
      <c r="C18" s="8" t="s">
        <v>46</v>
      </c>
    </row>
    <row r="19">
      <c r="A19" s="8" t="s">
        <v>430</v>
      </c>
      <c r="B19" s="8" t="s">
        <v>210</v>
      </c>
      <c r="C19" s="8" t="s">
        <v>46</v>
      </c>
    </row>
    <row r="20">
      <c r="A20" s="8" t="s">
        <v>2087</v>
      </c>
      <c r="B20" s="8" t="s">
        <v>210</v>
      </c>
      <c r="C20" s="8" t="s">
        <v>46</v>
      </c>
    </row>
    <row r="21">
      <c r="A21" s="8" t="s">
        <v>1266</v>
      </c>
      <c r="B21" s="8" t="s">
        <v>210</v>
      </c>
      <c r="C21" s="8" t="s">
        <v>46</v>
      </c>
    </row>
    <row r="22">
      <c r="A22" s="8" t="s">
        <v>1175</v>
      </c>
      <c r="B22" s="8" t="s">
        <v>210</v>
      </c>
      <c r="C22" s="8" t="s">
        <v>46</v>
      </c>
    </row>
    <row r="23">
      <c r="A23" s="8" t="s">
        <v>141</v>
      </c>
      <c r="B23" s="8" t="s">
        <v>142</v>
      </c>
      <c r="C23" s="8" t="s">
        <v>46</v>
      </c>
    </row>
    <row r="24">
      <c r="A24" s="8" t="s">
        <v>540</v>
      </c>
      <c r="B24" s="8" t="s">
        <v>142</v>
      </c>
      <c r="C24" s="8" t="s">
        <v>46</v>
      </c>
    </row>
    <row r="25">
      <c r="A25" s="8" t="s">
        <v>1098</v>
      </c>
      <c r="B25" s="8" t="s">
        <v>142</v>
      </c>
      <c r="C25" s="8" t="s">
        <v>46</v>
      </c>
    </row>
    <row r="26">
      <c r="A26" s="8" t="s">
        <v>1780</v>
      </c>
      <c r="B26" s="8" t="s">
        <v>142</v>
      </c>
      <c r="C26" s="8" t="s">
        <v>46</v>
      </c>
    </row>
    <row r="27">
      <c r="A27" s="8" t="s">
        <v>1740</v>
      </c>
      <c r="B27" s="8" t="s">
        <v>142</v>
      </c>
      <c r="C27" s="8" t="s">
        <v>46</v>
      </c>
    </row>
    <row r="28">
      <c r="A28" s="8" t="s">
        <v>1542</v>
      </c>
      <c r="B28" s="8" t="s">
        <v>142</v>
      </c>
      <c r="C28" s="8" t="s">
        <v>46</v>
      </c>
    </row>
    <row r="29">
      <c r="A29" s="8" t="s">
        <v>1465</v>
      </c>
      <c r="B29" s="8" t="s">
        <v>142</v>
      </c>
      <c r="C29" s="8" t="s">
        <v>46</v>
      </c>
    </row>
    <row r="30">
      <c r="A30" s="8" t="s">
        <v>2359</v>
      </c>
      <c r="B30" s="8" t="s">
        <v>142</v>
      </c>
      <c r="C30" s="8" t="s">
        <v>46</v>
      </c>
    </row>
    <row r="31">
      <c r="A31" s="8" t="s">
        <v>884</v>
      </c>
      <c r="B31" s="8" t="s">
        <v>142</v>
      </c>
      <c r="C31" s="8" t="s">
        <v>46</v>
      </c>
    </row>
    <row r="32">
      <c r="A32" s="8" t="s">
        <v>1856</v>
      </c>
      <c r="B32" s="8" t="s">
        <v>142</v>
      </c>
      <c r="C32" s="8" t="s">
        <v>46</v>
      </c>
    </row>
    <row r="33">
      <c r="A33" s="8" t="s">
        <v>1420</v>
      </c>
      <c r="B33" s="8" t="s">
        <v>142</v>
      </c>
      <c r="C33" s="8" t="s">
        <v>46</v>
      </c>
    </row>
    <row r="34">
      <c r="A34" s="8" t="s">
        <v>1596</v>
      </c>
      <c r="B34" s="8" t="s">
        <v>142</v>
      </c>
      <c r="C34" s="8" t="s">
        <v>46</v>
      </c>
    </row>
    <row r="35">
      <c r="A35" s="8" t="s">
        <v>727</v>
      </c>
      <c r="B35" s="8" t="s">
        <v>142</v>
      </c>
      <c r="C35" s="8" t="s">
        <v>46</v>
      </c>
    </row>
    <row r="36">
      <c r="A36" s="8" t="s">
        <v>546</v>
      </c>
      <c r="B36" s="8" t="s">
        <v>142</v>
      </c>
      <c r="C36" s="8" t="s">
        <v>46</v>
      </c>
    </row>
    <row r="37">
      <c r="A37" s="8" t="s">
        <v>2240</v>
      </c>
      <c r="B37" s="8" t="s">
        <v>142</v>
      </c>
      <c r="C37" s="8" t="s">
        <v>46</v>
      </c>
    </row>
    <row r="38">
      <c r="A38" s="8" t="s">
        <v>2623</v>
      </c>
      <c r="B38" s="8" t="s">
        <v>336</v>
      </c>
      <c r="C38" s="8" t="s">
        <v>46</v>
      </c>
    </row>
    <row r="39">
      <c r="A39" s="8" t="s">
        <v>498</v>
      </c>
      <c r="B39" s="8" t="s">
        <v>336</v>
      </c>
      <c r="C39" s="8" t="s">
        <v>46</v>
      </c>
    </row>
    <row r="40">
      <c r="A40" s="8" t="s">
        <v>335</v>
      </c>
      <c r="B40" s="8" t="s">
        <v>336</v>
      </c>
      <c r="C40" s="8" t="s">
        <v>46</v>
      </c>
    </row>
    <row r="41">
      <c r="A41" s="8" t="s">
        <v>1587</v>
      </c>
      <c r="B41" s="8" t="s">
        <v>336</v>
      </c>
      <c r="C41" s="8" t="s">
        <v>46</v>
      </c>
    </row>
    <row r="42">
      <c r="A42" s="8" t="s">
        <v>1339</v>
      </c>
      <c r="B42" s="8" t="s">
        <v>336</v>
      </c>
      <c r="C42" s="8" t="s">
        <v>46</v>
      </c>
    </row>
    <row r="43">
      <c r="A43" s="8" t="s">
        <v>2446</v>
      </c>
      <c r="B43" s="8" t="s">
        <v>336</v>
      </c>
      <c r="C43" s="8" t="s">
        <v>46</v>
      </c>
    </row>
    <row r="44">
      <c r="A44" s="8" t="s">
        <v>2158</v>
      </c>
      <c r="B44" s="8" t="s">
        <v>336</v>
      </c>
      <c r="C44" s="8" t="s">
        <v>46</v>
      </c>
    </row>
    <row r="45">
      <c r="A45" s="8" t="s">
        <v>2351</v>
      </c>
      <c r="B45" s="8" t="s">
        <v>336</v>
      </c>
      <c r="C45" s="8" t="s">
        <v>46</v>
      </c>
    </row>
    <row r="46">
      <c r="A46" s="8" t="s">
        <v>895</v>
      </c>
      <c r="B46" s="8" t="s">
        <v>336</v>
      </c>
      <c r="C46" s="8" t="s">
        <v>46</v>
      </c>
    </row>
    <row r="47">
      <c r="A47" s="8" t="s">
        <v>1123</v>
      </c>
      <c r="B47" s="8" t="s">
        <v>336</v>
      </c>
      <c r="C47" s="8" t="s">
        <v>46</v>
      </c>
    </row>
    <row r="48">
      <c r="A48" s="8" t="s">
        <v>654</v>
      </c>
      <c r="B48" s="8" t="s">
        <v>336</v>
      </c>
      <c r="C48" s="8" t="s">
        <v>46</v>
      </c>
    </row>
    <row r="49">
      <c r="A49" s="8" t="s">
        <v>835</v>
      </c>
      <c r="B49" s="8" t="s">
        <v>336</v>
      </c>
      <c r="C49" s="8" t="s">
        <v>46</v>
      </c>
    </row>
    <row r="50">
      <c r="A50" s="8" t="s">
        <v>692</v>
      </c>
      <c r="B50" s="8" t="s">
        <v>336</v>
      </c>
      <c r="C50" s="8" t="s">
        <v>46</v>
      </c>
    </row>
    <row r="51">
      <c r="A51" s="8" t="s">
        <v>837</v>
      </c>
      <c r="B51" s="8" t="s">
        <v>336</v>
      </c>
      <c r="C51" s="8" t="s">
        <v>46</v>
      </c>
    </row>
    <row r="52">
      <c r="A52" s="8" t="s">
        <v>198</v>
      </c>
      <c r="B52" s="8" t="s">
        <v>89</v>
      </c>
      <c r="C52" s="8" t="s">
        <v>46</v>
      </c>
    </row>
    <row r="53">
      <c r="A53" s="8" t="s">
        <v>1065</v>
      </c>
      <c r="B53" s="8" t="s">
        <v>89</v>
      </c>
      <c r="C53" s="8" t="s">
        <v>46</v>
      </c>
    </row>
    <row r="54">
      <c r="A54" s="8" t="s">
        <v>639</v>
      </c>
      <c r="B54" s="8" t="s">
        <v>89</v>
      </c>
      <c r="C54" s="8" t="s">
        <v>46</v>
      </c>
    </row>
    <row r="55">
      <c r="A55" s="8" t="s">
        <v>734</v>
      </c>
      <c r="B55" s="8" t="s">
        <v>89</v>
      </c>
      <c r="C55" s="8" t="s">
        <v>46</v>
      </c>
    </row>
    <row r="56">
      <c r="A56" s="8" t="s">
        <v>2270</v>
      </c>
      <c r="B56" s="8" t="s">
        <v>89</v>
      </c>
      <c r="C56" s="8" t="s">
        <v>46</v>
      </c>
    </row>
    <row r="57">
      <c r="A57" s="8" t="s">
        <v>841</v>
      </c>
      <c r="B57" s="8" t="s">
        <v>89</v>
      </c>
      <c r="C57" s="8" t="s">
        <v>46</v>
      </c>
    </row>
    <row r="58">
      <c r="A58" s="8" t="s">
        <v>259</v>
      </c>
      <c r="B58" s="8" t="s">
        <v>89</v>
      </c>
      <c r="C58" s="8" t="s">
        <v>46</v>
      </c>
    </row>
    <row r="59">
      <c r="A59" s="8" t="s">
        <v>2560</v>
      </c>
      <c r="B59" s="8" t="s">
        <v>89</v>
      </c>
      <c r="C59" s="8" t="s">
        <v>46</v>
      </c>
    </row>
    <row r="60">
      <c r="A60" s="8" t="s">
        <v>1727</v>
      </c>
      <c r="B60" s="8" t="s">
        <v>89</v>
      </c>
      <c r="C60" s="8" t="s">
        <v>46</v>
      </c>
    </row>
    <row r="61">
      <c r="A61" s="8" t="s">
        <v>737</v>
      </c>
      <c r="B61" s="8" t="s">
        <v>89</v>
      </c>
      <c r="C61" s="8" t="s">
        <v>46</v>
      </c>
    </row>
    <row r="62">
      <c r="A62" s="8" t="s">
        <v>100</v>
      </c>
      <c r="B62" s="8" t="s">
        <v>89</v>
      </c>
      <c r="C62" s="8" t="s">
        <v>46</v>
      </c>
    </row>
    <row r="63">
      <c r="A63" s="8" t="s">
        <v>88</v>
      </c>
      <c r="B63" s="8" t="s">
        <v>89</v>
      </c>
      <c r="C63" s="8" t="s">
        <v>46</v>
      </c>
    </row>
    <row r="64">
      <c r="A64" s="8" t="s">
        <v>581</v>
      </c>
      <c r="B64" s="8" t="s">
        <v>89</v>
      </c>
      <c r="C64" s="8" t="s">
        <v>46</v>
      </c>
    </row>
    <row r="65">
      <c r="A65" s="8" t="s">
        <v>357</v>
      </c>
      <c r="B65" s="8" t="s">
        <v>180</v>
      </c>
      <c r="C65" s="8" t="s">
        <v>46</v>
      </c>
    </row>
    <row r="66">
      <c r="A66" s="8" t="s">
        <v>846</v>
      </c>
      <c r="B66" s="8" t="s">
        <v>180</v>
      </c>
      <c r="C66" s="8" t="s">
        <v>46</v>
      </c>
    </row>
    <row r="67">
      <c r="A67" s="8" t="s">
        <v>1401</v>
      </c>
      <c r="B67" s="8" t="s">
        <v>180</v>
      </c>
      <c r="C67" s="8" t="s">
        <v>46</v>
      </c>
    </row>
    <row r="68">
      <c r="A68" s="8" t="s">
        <v>242</v>
      </c>
      <c r="B68" s="8" t="s">
        <v>180</v>
      </c>
      <c r="C68" s="8" t="s">
        <v>46</v>
      </c>
    </row>
    <row r="69">
      <c r="A69" s="8" t="s">
        <v>13027</v>
      </c>
      <c r="B69" s="8" t="s">
        <v>180</v>
      </c>
      <c r="C69" s="8" t="s">
        <v>46</v>
      </c>
    </row>
    <row r="70">
      <c r="A70" s="8" t="s">
        <v>1713</v>
      </c>
      <c r="B70" s="8" t="s">
        <v>180</v>
      </c>
      <c r="C70" s="8" t="s">
        <v>46</v>
      </c>
    </row>
    <row r="71">
      <c r="A71" s="8" t="s">
        <v>926</v>
      </c>
      <c r="B71" s="8" t="s">
        <v>180</v>
      </c>
      <c r="C71" s="8" t="s">
        <v>46</v>
      </c>
    </row>
    <row r="72">
      <c r="A72" s="8" t="s">
        <v>179</v>
      </c>
      <c r="B72" s="8" t="s">
        <v>180</v>
      </c>
      <c r="C72" s="8" t="s">
        <v>46</v>
      </c>
    </row>
    <row r="73">
      <c r="A73" s="8" t="s">
        <v>685</v>
      </c>
      <c r="B73" s="8" t="s">
        <v>180</v>
      </c>
      <c r="C73" s="8" t="s">
        <v>46</v>
      </c>
    </row>
    <row r="74">
      <c r="A74" s="8" t="s">
        <v>2425</v>
      </c>
      <c r="B74" s="8" t="s">
        <v>180</v>
      </c>
      <c r="C74" s="8" t="s">
        <v>46</v>
      </c>
    </row>
    <row r="75">
      <c r="A75" s="8" t="s">
        <v>662</v>
      </c>
      <c r="B75" s="8" t="s">
        <v>180</v>
      </c>
      <c r="C75" s="8" t="s">
        <v>46</v>
      </c>
    </row>
    <row r="76">
      <c r="A76" s="8" t="s">
        <v>325</v>
      </c>
      <c r="B76" s="8" t="s">
        <v>180</v>
      </c>
      <c r="C76" s="8" t="s">
        <v>46</v>
      </c>
    </row>
    <row r="77">
      <c r="A77" s="8" t="s">
        <v>364</v>
      </c>
      <c r="B77" s="8" t="s">
        <v>180</v>
      </c>
      <c r="C77" s="8" t="s">
        <v>46</v>
      </c>
    </row>
    <row r="78">
      <c r="A78" s="8" t="s">
        <v>643</v>
      </c>
      <c r="B78" s="8" t="s">
        <v>180</v>
      </c>
      <c r="C78" s="8" t="s">
        <v>46</v>
      </c>
    </row>
    <row r="79">
      <c r="A79" s="8" t="s">
        <v>1563</v>
      </c>
      <c r="B79" s="8" t="s">
        <v>45</v>
      </c>
      <c r="C79" s="8" t="s">
        <v>46</v>
      </c>
    </row>
    <row r="80">
      <c r="A80" s="8" t="s">
        <v>3187</v>
      </c>
      <c r="B80" s="8" t="s">
        <v>45</v>
      </c>
      <c r="C80" s="8" t="s">
        <v>46</v>
      </c>
    </row>
    <row r="81">
      <c r="A81" s="8" t="s">
        <v>518</v>
      </c>
      <c r="B81" s="8" t="s">
        <v>45</v>
      </c>
      <c r="C81" s="8" t="s">
        <v>46</v>
      </c>
    </row>
    <row r="82">
      <c r="A82" s="8" t="s">
        <v>679</v>
      </c>
      <c r="B82" s="8" t="s">
        <v>45</v>
      </c>
      <c r="C82" s="8" t="s">
        <v>46</v>
      </c>
    </row>
    <row r="83">
      <c r="A83" s="8" t="s">
        <v>554</v>
      </c>
      <c r="B83" s="8" t="s">
        <v>45</v>
      </c>
      <c r="C83" s="8" t="s">
        <v>46</v>
      </c>
    </row>
    <row r="84">
      <c r="A84" s="8" t="s">
        <v>452</v>
      </c>
      <c r="B84" s="8" t="s">
        <v>45</v>
      </c>
      <c r="C84" s="8" t="s">
        <v>46</v>
      </c>
    </row>
    <row r="85">
      <c r="A85" s="8" t="s">
        <v>205</v>
      </c>
      <c r="B85" s="8" t="s">
        <v>45</v>
      </c>
      <c r="C85" s="8" t="s">
        <v>46</v>
      </c>
    </row>
    <row r="86">
      <c r="A86" s="8" t="s">
        <v>2335</v>
      </c>
      <c r="B86" s="8" t="s">
        <v>45</v>
      </c>
      <c r="C86" s="8" t="s">
        <v>46</v>
      </c>
    </row>
    <row r="87">
      <c r="A87" s="8" t="s">
        <v>862</v>
      </c>
      <c r="B87" s="8" t="s">
        <v>45</v>
      </c>
      <c r="C87" s="8" t="s">
        <v>46</v>
      </c>
    </row>
    <row r="88">
      <c r="A88" s="8" t="s">
        <v>207</v>
      </c>
      <c r="B88" s="8" t="s">
        <v>45</v>
      </c>
      <c r="C88" s="8" t="s">
        <v>46</v>
      </c>
    </row>
    <row r="89">
      <c r="A89" s="8" t="s">
        <v>44</v>
      </c>
      <c r="B89" s="8" t="s">
        <v>45</v>
      </c>
      <c r="C89" s="8" t="s">
        <v>46</v>
      </c>
    </row>
    <row r="90">
      <c r="A90" s="8" t="s">
        <v>2661</v>
      </c>
      <c r="B90" s="8" t="s">
        <v>45</v>
      </c>
      <c r="C90" s="8" t="s">
        <v>46</v>
      </c>
    </row>
    <row r="91">
      <c r="A91" s="8" t="s">
        <v>1432</v>
      </c>
      <c r="B91" s="8" t="s">
        <v>45</v>
      </c>
      <c r="C91" s="8" t="s">
        <v>46</v>
      </c>
    </row>
    <row r="92">
      <c r="A92" s="8" t="s">
        <v>13028</v>
      </c>
      <c r="B92" s="8" t="s">
        <v>45</v>
      </c>
      <c r="C92" s="8" t="s">
        <v>46</v>
      </c>
    </row>
    <row r="93">
      <c r="A93" s="8" t="s">
        <v>970</v>
      </c>
      <c r="B93" s="8" t="s">
        <v>45</v>
      </c>
      <c r="C93" s="8" t="s">
        <v>46</v>
      </c>
    </row>
    <row r="94">
      <c r="A94" s="8" t="s">
        <v>714</v>
      </c>
      <c r="B94" s="8" t="s">
        <v>45</v>
      </c>
      <c r="C94" s="8" t="s">
        <v>46</v>
      </c>
    </row>
    <row r="95">
      <c r="A95" s="8" t="s">
        <v>2122</v>
      </c>
      <c r="B95" s="8" t="s">
        <v>166</v>
      </c>
      <c r="C95" s="8" t="s">
        <v>46</v>
      </c>
    </row>
    <row r="96">
      <c r="A96" s="8" t="s">
        <v>1608</v>
      </c>
      <c r="B96" s="8" t="s">
        <v>166</v>
      </c>
      <c r="C96" s="8" t="s">
        <v>46</v>
      </c>
    </row>
    <row r="97">
      <c r="A97" s="8" t="s">
        <v>165</v>
      </c>
      <c r="B97" s="8" t="s">
        <v>166</v>
      </c>
      <c r="C97" s="8" t="s">
        <v>46</v>
      </c>
    </row>
    <row r="98">
      <c r="A98" s="8" t="s">
        <v>397</v>
      </c>
      <c r="B98" s="8" t="s">
        <v>166</v>
      </c>
      <c r="C98" s="8" t="s">
        <v>46</v>
      </c>
    </row>
    <row r="99">
      <c r="A99" s="8" t="s">
        <v>2255</v>
      </c>
      <c r="B99" s="8" t="s">
        <v>166</v>
      </c>
      <c r="C99" s="8" t="s">
        <v>46</v>
      </c>
    </row>
    <row r="100">
      <c r="A100" s="8" t="s">
        <v>1343</v>
      </c>
      <c r="B100" s="8" t="s">
        <v>166</v>
      </c>
      <c r="C100" s="8" t="s">
        <v>46</v>
      </c>
    </row>
    <row r="101">
      <c r="A101" s="8" t="s">
        <v>549</v>
      </c>
      <c r="B101" s="8" t="s">
        <v>166</v>
      </c>
      <c r="C101" s="8" t="s">
        <v>46</v>
      </c>
    </row>
    <row r="102">
      <c r="A102" s="8" t="s">
        <v>13029</v>
      </c>
      <c r="B102" s="8" t="s">
        <v>166</v>
      </c>
      <c r="C102" s="8" t="s">
        <v>46</v>
      </c>
    </row>
    <row r="103">
      <c r="A103" s="8" t="s">
        <v>13030</v>
      </c>
      <c r="B103" s="8" t="s">
        <v>166</v>
      </c>
      <c r="C103" s="8" t="s">
        <v>46</v>
      </c>
    </row>
    <row r="104">
      <c r="A104" s="8" t="s">
        <v>485</v>
      </c>
      <c r="B104" s="8" t="s">
        <v>166</v>
      </c>
      <c r="C104" s="8" t="s">
        <v>46</v>
      </c>
    </row>
    <row r="105">
      <c r="A105" s="8" t="s">
        <v>1815</v>
      </c>
      <c r="B105" s="8" t="s">
        <v>267</v>
      </c>
      <c r="C105" s="8" t="s">
        <v>46</v>
      </c>
    </row>
    <row r="106">
      <c r="A106" s="8" t="s">
        <v>266</v>
      </c>
      <c r="B106" s="8" t="s">
        <v>267</v>
      </c>
      <c r="C106" s="8" t="s">
        <v>46</v>
      </c>
    </row>
    <row r="107">
      <c r="A107" s="8" t="s">
        <v>1531</v>
      </c>
      <c r="B107" s="8" t="s">
        <v>267</v>
      </c>
      <c r="C107" s="8" t="s">
        <v>46</v>
      </c>
    </row>
    <row r="108">
      <c r="A108" s="8" t="s">
        <v>13031</v>
      </c>
      <c r="B108" s="8" t="s">
        <v>267</v>
      </c>
      <c r="C108" s="8" t="s">
        <v>46</v>
      </c>
    </row>
    <row r="109">
      <c r="A109" s="8" t="s">
        <v>701</v>
      </c>
      <c r="B109" s="8" t="s">
        <v>267</v>
      </c>
      <c r="C109" s="8" t="s">
        <v>46</v>
      </c>
    </row>
    <row r="110">
      <c r="A110" s="8" t="s">
        <v>371</v>
      </c>
      <c r="B110" s="8" t="s">
        <v>267</v>
      </c>
      <c r="C110" s="8" t="s">
        <v>46</v>
      </c>
    </row>
    <row r="111">
      <c r="A111" s="8" t="s">
        <v>875</v>
      </c>
      <c r="B111" s="8" t="s">
        <v>267</v>
      </c>
      <c r="C111" s="8" t="s">
        <v>46</v>
      </c>
    </row>
    <row r="112">
      <c r="A112" s="8" t="s">
        <v>2073</v>
      </c>
      <c r="B112" s="8" t="s">
        <v>267</v>
      </c>
      <c r="C112" s="8" t="s">
        <v>46</v>
      </c>
    </row>
    <row r="113">
      <c r="A113" s="8" t="s">
        <v>1386</v>
      </c>
      <c r="B113" s="8" t="s">
        <v>267</v>
      </c>
      <c r="C113" s="8" t="s">
        <v>46</v>
      </c>
    </row>
    <row r="114">
      <c r="A114" s="8" t="s">
        <v>723</v>
      </c>
      <c r="B114" s="8" t="s">
        <v>267</v>
      </c>
      <c r="C114" s="8" t="s">
        <v>46</v>
      </c>
    </row>
    <row r="115">
      <c r="A115" s="8" t="s">
        <v>560</v>
      </c>
      <c r="B115" s="8" t="s">
        <v>267</v>
      </c>
      <c r="C115" s="8" t="s">
        <v>46</v>
      </c>
    </row>
    <row r="116">
      <c r="A116" s="8" t="s">
        <v>821</v>
      </c>
      <c r="B116" s="8" t="s">
        <v>267</v>
      </c>
      <c r="C116" s="8" t="s">
        <v>46</v>
      </c>
    </row>
    <row r="117">
      <c r="A117" s="8" t="s">
        <v>881</v>
      </c>
      <c r="B117" s="8" t="s">
        <v>267</v>
      </c>
      <c r="C117" s="8" t="s">
        <v>46</v>
      </c>
    </row>
    <row r="118">
      <c r="A118" s="8" t="s">
        <v>1972</v>
      </c>
      <c r="B118" s="8" t="s">
        <v>267</v>
      </c>
      <c r="C118" s="8" t="s">
        <v>46</v>
      </c>
    </row>
    <row r="119">
      <c r="A119" s="8" t="s">
        <v>393</v>
      </c>
      <c r="B119" s="8" t="s">
        <v>267</v>
      </c>
      <c r="C119" s="8" t="s">
        <v>46</v>
      </c>
    </row>
    <row r="120">
      <c r="A120" s="8" t="s">
        <v>1071</v>
      </c>
      <c r="B120" s="8" t="s">
        <v>267</v>
      </c>
      <c r="C120" s="8" t="s">
        <v>46</v>
      </c>
    </row>
    <row r="121">
      <c r="A121" s="8" t="s">
        <v>303</v>
      </c>
      <c r="B121" s="8" t="s">
        <v>267</v>
      </c>
      <c r="C121" s="8" t="s">
        <v>46</v>
      </c>
    </row>
    <row r="122">
      <c r="A122" s="8" t="s">
        <v>1951</v>
      </c>
      <c r="B122" s="8" t="s">
        <v>118</v>
      </c>
      <c r="C122" s="8" t="s">
        <v>46</v>
      </c>
    </row>
    <row r="123">
      <c r="A123" s="8" t="s">
        <v>1294</v>
      </c>
      <c r="B123" s="8" t="s">
        <v>118</v>
      </c>
      <c r="C123" s="8" t="s">
        <v>46</v>
      </c>
    </row>
    <row r="124">
      <c r="A124" s="8" t="s">
        <v>475</v>
      </c>
      <c r="B124" s="8" t="s">
        <v>118</v>
      </c>
      <c r="C124" s="8" t="s">
        <v>46</v>
      </c>
    </row>
    <row r="125">
      <c r="A125" s="8" t="s">
        <v>1546</v>
      </c>
      <c r="B125" s="8" t="s">
        <v>118</v>
      </c>
      <c r="C125" s="8" t="s">
        <v>46</v>
      </c>
    </row>
    <row r="126">
      <c r="A126" s="8" t="s">
        <v>420</v>
      </c>
      <c r="B126" s="8" t="s">
        <v>118</v>
      </c>
      <c r="C126" s="8" t="s">
        <v>46</v>
      </c>
    </row>
    <row r="127">
      <c r="A127" s="8" t="s">
        <v>2050</v>
      </c>
      <c r="B127" s="8" t="s">
        <v>118</v>
      </c>
      <c r="C127" s="8" t="s">
        <v>46</v>
      </c>
    </row>
    <row r="128">
      <c r="A128" s="8" t="s">
        <v>915</v>
      </c>
      <c r="B128" s="8" t="s">
        <v>118</v>
      </c>
      <c r="C128" s="8" t="s">
        <v>46</v>
      </c>
    </row>
    <row r="129">
      <c r="A129" s="8" t="s">
        <v>299</v>
      </c>
      <c r="B129" s="8" t="s">
        <v>118</v>
      </c>
      <c r="C129" s="8" t="s">
        <v>46</v>
      </c>
    </row>
    <row r="130">
      <c r="A130" s="8" t="s">
        <v>117</v>
      </c>
      <c r="B130" s="8" t="s">
        <v>118</v>
      </c>
      <c r="C130" s="8" t="s">
        <v>46</v>
      </c>
    </row>
    <row r="131">
      <c r="A131" s="8" t="s">
        <v>196</v>
      </c>
      <c r="B131" s="8" t="s">
        <v>118</v>
      </c>
      <c r="C131" s="8" t="s">
        <v>46</v>
      </c>
    </row>
    <row r="132">
      <c r="A132" s="8" t="s">
        <v>602</v>
      </c>
      <c r="B132" s="8" t="s">
        <v>118</v>
      </c>
      <c r="C132" s="8" t="s">
        <v>46</v>
      </c>
    </row>
    <row r="133">
      <c r="A133" s="8" t="s">
        <v>552</v>
      </c>
      <c r="B133" s="8" t="s">
        <v>118</v>
      </c>
      <c r="C133" s="8" t="s">
        <v>46</v>
      </c>
    </row>
    <row r="134">
      <c r="A134" s="8" t="s">
        <v>1870</v>
      </c>
      <c r="B134" s="8" t="s">
        <v>118</v>
      </c>
      <c r="C134" s="8" t="s">
        <v>46</v>
      </c>
    </row>
    <row r="135">
      <c r="A135" s="8" t="s">
        <v>1125</v>
      </c>
      <c r="B135" s="8" t="s">
        <v>118</v>
      </c>
      <c r="C135" s="8" t="s">
        <v>46</v>
      </c>
    </row>
    <row r="136">
      <c r="A136" s="8" t="s">
        <v>819</v>
      </c>
      <c r="B136" s="8" t="s">
        <v>92</v>
      </c>
      <c r="C136" s="8" t="s">
        <v>46</v>
      </c>
    </row>
    <row r="137">
      <c r="A137" s="8" t="s">
        <v>981</v>
      </c>
      <c r="B137" s="8" t="s">
        <v>92</v>
      </c>
      <c r="C137" s="8" t="s">
        <v>46</v>
      </c>
    </row>
    <row r="138">
      <c r="A138" s="8" t="s">
        <v>128</v>
      </c>
      <c r="B138" s="8" t="s">
        <v>92</v>
      </c>
      <c r="C138" s="8" t="s">
        <v>46</v>
      </c>
    </row>
    <row r="139">
      <c r="A139" s="8" t="s">
        <v>1422</v>
      </c>
      <c r="B139" s="8" t="s">
        <v>92</v>
      </c>
      <c r="C139" s="8" t="s">
        <v>46</v>
      </c>
    </row>
    <row r="140">
      <c r="A140" s="8" t="s">
        <v>215</v>
      </c>
      <c r="B140" s="8" t="s">
        <v>92</v>
      </c>
      <c r="C140" s="8" t="s">
        <v>46</v>
      </c>
    </row>
    <row r="141">
      <c r="A141" s="8" t="s">
        <v>220</v>
      </c>
      <c r="B141" s="8" t="s">
        <v>92</v>
      </c>
      <c r="C141" s="8" t="s">
        <v>46</v>
      </c>
    </row>
    <row r="142">
      <c r="A142" s="8" t="s">
        <v>1496</v>
      </c>
      <c r="B142" s="8" t="s">
        <v>92</v>
      </c>
      <c r="C142" s="8" t="s">
        <v>46</v>
      </c>
    </row>
    <row r="143">
      <c r="A143" s="8" t="s">
        <v>13032</v>
      </c>
      <c r="B143" s="8" t="s">
        <v>92</v>
      </c>
      <c r="C143" s="8" t="s">
        <v>46</v>
      </c>
    </row>
    <row r="144">
      <c r="A144" s="8" t="s">
        <v>2100</v>
      </c>
      <c r="B144" s="8" t="s">
        <v>92</v>
      </c>
      <c r="C144" s="8" t="s">
        <v>46</v>
      </c>
    </row>
    <row r="145">
      <c r="A145" s="8" t="s">
        <v>91</v>
      </c>
      <c r="B145" s="8" t="s">
        <v>92</v>
      </c>
      <c r="C145" s="8" t="s">
        <v>46</v>
      </c>
    </row>
    <row r="146">
      <c r="A146" s="8" t="s">
        <v>1026</v>
      </c>
      <c r="B146" s="8" t="s">
        <v>92</v>
      </c>
      <c r="C146" s="8" t="s">
        <v>46</v>
      </c>
    </row>
    <row r="147">
      <c r="A147" s="8" t="s">
        <v>674</v>
      </c>
      <c r="B147" s="8" t="s">
        <v>92</v>
      </c>
      <c r="C147" s="8" t="s">
        <v>46</v>
      </c>
    </row>
    <row r="148">
      <c r="A148" s="8" t="s">
        <v>2911</v>
      </c>
      <c r="B148" s="8" t="s">
        <v>92</v>
      </c>
      <c r="C148" s="8" t="s">
        <v>46</v>
      </c>
    </row>
    <row r="149">
      <c r="A149" s="8" t="s">
        <v>577</v>
      </c>
      <c r="B149" s="8" t="s">
        <v>92</v>
      </c>
      <c r="C149" s="8" t="s">
        <v>46</v>
      </c>
    </row>
    <row r="150">
      <c r="A150" s="8" t="s">
        <v>473</v>
      </c>
      <c r="B150" s="8" t="s">
        <v>92</v>
      </c>
      <c r="C150" s="8" t="s">
        <v>46</v>
      </c>
    </row>
    <row r="151">
      <c r="A151" s="8" t="s">
        <v>94</v>
      </c>
      <c r="B151" s="8" t="s">
        <v>95</v>
      </c>
      <c r="C151" s="8" t="s">
        <v>32</v>
      </c>
    </row>
    <row r="152">
      <c r="A152" s="8" t="s">
        <v>284</v>
      </c>
      <c r="B152" s="8" t="s">
        <v>95</v>
      </c>
      <c r="C152" s="8" t="s">
        <v>32</v>
      </c>
    </row>
    <row r="153">
      <c r="A153" s="8" t="s">
        <v>416</v>
      </c>
      <c r="B153" s="8" t="s">
        <v>95</v>
      </c>
      <c r="C153" s="8" t="s">
        <v>32</v>
      </c>
    </row>
    <row r="154">
      <c r="A154" s="8" t="s">
        <v>2437</v>
      </c>
      <c r="B154" s="8" t="s">
        <v>95</v>
      </c>
      <c r="C154" s="8" t="s">
        <v>32</v>
      </c>
    </row>
    <row r="155">
      <c r="A155" s="8" t="s">
        <v>2141</v>
      </c>
      <c r="B155" s="8" t="s">
        <v>95</v>
      </c>
      <c r="C155" s="8" t="s">
        <v>32</v>
      </c>
    </row>
    <row r="156">
      <c r="A156" s="8" t="s">
        <v>375</v>
      </c>
      <c r="B156" s="8" t="s">
        <v>95</v>
      </c>
      <c r="C156" s="8" t="s">
        <v>32</v>
      </c>
    </row>
    <row r="157">
      <c r="A157" s="8" t="s">
        <v>108</v>
      </c>
      <c r="B157" s="8" t="s">
        <v>95</v>
      </c>
      <c r="C157" s="8" t="s">
        <v>32</v>
      </c>
    </row>
    <row r="158">
      <c r="A158" s="8" t="s">
        <v>615</v>
      </c>
      <c r="B158" s="8" t="s">
        <v>95</v>
      </c>
      <c r="C158" s="8" t="s">
        <v>32</v>
      </c>
    </row>
    <row r="159">
      <c r="A159" s="8" t="s">
        <v>359</v>
      </c>
      <c r="B159" s="8" t="s">
        <v>95</v>
      </c>
      <c r="C159" s="8" t="s">
        <v>32</v>
      </c>
    </row>
    <row r="160">
      <c r="A160" s="8" t="s">
        <v>967</v>
      </c>
      <c r="B160" s="8" t="s">
        <v>95</v>
      </c>
      <c r="C160" s="8" t="s">
        <v>32</v>
      </c>
    </row>
    <row r="161">
      <c r="A161" s="8" t="s">
        <v>500</v>
      </c>
      <c r="B161" s="8" t="s">
        <v>95</v>
      </c>
      <c r="C161" s="8" t="s">
        <v>32</v>
      </c>
    </row>
    <row r="162">
      <c r="A162" s="8" t="s">
        <v>672</v>
      </c>
      <c r="B162" s="8" t="s">
        <v>95</v>
      </c>
      <c r="C162" s="8" t="s">
        <v>32</v>
      </c>
    </row>
    <row r="163">
      <c r="A163" s="8" t="s">
        <v>338</v>
      </c>
      <c r="B163" s="8" t="s">
        <v>95</v>
      </c>
      <c r="C163" s="8" t="s">
        <v>32</v>
      </c>
    </row>
    <row r="164">
      <c r="A164" s="8" t="s">
        <v>1453</v>
      </c>
      <c r="B164" s="8" t="s">
        <v>95</v>
      </c>
      <c r="C164" s="8" t="s">
        <v>32</v>
      </c>
    </row>
    <row r="165">
      <c r="A165" s="8" t="s">
        <v>1876</v>
      </c>
      <c r="B165" s="8" t="s">
        <v>95</v>
      </c>
      <c r="C165" s="8" t="s">
        <v>32</v>
      </c>
    </row>
    <row r="166">
      <c r="A166" s="8" t="s">
        <v>1640</v>
      </c>
      <c r="B166" s="8" t="s">
        <v>95</v>
      </c>
      <c r="C166" s="8" t="s">
        <v>32</v>
      </c>
    </row>
    <row r="167">
      <c r="A167" s="8" t="s">
        <v>1056</v>
      </c>
      <c r="B167" s="8" t="s">
        <v>95</v>
      </c>
      <c r="C167" s="8" t="s">
        <v>32</v>
      </c>
    </row>
    <row r="168">
      <c r="A168" s="8" t="s">
        <v>2015</v>
      </c>
      <c r="B168" s="8" t="s">
        <v>95</v>
      </c>
      <c r="C168" s="8" t="s">
        <v>32</v>
      </c>
    </row>
    <row r="169">
      <c r="A169" s="8" t="s">
        <v>869</v>
      </c>
      <c r="B169" s="8" t="s">
        <v>71</v>
      </c>
      <c r="C169" s="8" t="s">
        <v>32</v>
      </c>
    </row>
    <row r="170">
      <c r="A170" s="8" t="s">
        <v>524</v>
      </c>
      <c r="B170" s="8" t="s">
        <v>71</v>
      </c>
      <c r="C170" s="8" t="s">
        <v>32</v>
      </c>
    </row>
    <row r="171">
      <c r="A171" s="8" t="s">
        <v>891</v>
      </c>
      <c r="B171" s="8" t="s">
        <v>71</v>
      </c>
      <c r="C171" s="8" t="s">
        <v>32</v>
      </c>
    </row>
    <row r="172">
      <c r="A172" s="8" t="s">
        <v>1203</v>
      </c>
      <c r="B172" s="8" t="s">
        <v>71</v>
      </c>
      <c r="C172" s="8" t="s">
        <v>32</v>
      </c>
    </row>
    <row r="173">
      <c r="A173" s="8" t="s">
        <v>1525</v>
      </c>
      <c r="B173" s="8" t="s">
        <v>71</v>
      </c>
      <c r="C173" s="8" t="s">
        <v>32</v>
      </c>
    </row>
    <row r="174">
      <c r="A174" s="8" t="s">
        <v>1350</v>
      </c>
      <c r="B174" s="8" t="s">
        <v>71</v>
      </c>
      <c r="C174" s="8" t="s">
        <v>32</v>
      </c>
    </row>
    <row r="175">
      <c r="A175" s="8" t="s">
        <v>1799</v>
      </c>
      <c r="B175" s="8" t="s">
        <v>71</v>
      </c>
      <c r="C175" s="8" t="s">
        <v>32</v>
      </c>
    </row>
    <row r="176">
      <c r="A176" s="8" t="s">
        <v>716</v>
      </c>
      <c r="B176" s="8" t="s">
        <v>71</v>
      </c>
      <c r="C176" s="8" t="s">
        <v>32</v>
      </c>
    </row>
    <row r="177">
      <c r="A177" s="8" t="s">
        <v>2313</v>
      </c>
      <c r="B177" s="8" t="s">
        <v>71</v>
      </c>
      <c r="C177" s="8" t="s">
        <v>32</v>
      </c>
    </row>
    <row r="178">
      <c r="A178" s="8" t="s">
        <v>154</v>
      </c>
      <c r="B178" s="8" t="s">
        <v>71</v>
      </c>
      <c r="C178" s="8" t="s">
        <v>32</v>
      </c>
    </row>
    <row r="179">
      <c r="A179" s="8" t="s">
        <v>1529</v>
      </c>
      <c r="B179" s="8" t="s">
        <v>71</v>
      </c>
      <c r="C179" s="8" t="s">
        <v>32</v>
      </c>
    </row>
    <row r="180">
      <c r="A180" s="8" t="s">
        <v>1643</v>
      </c>
      <c r="B180" s="8" t="s">
        <v>71</v>
      </c>
      <c r="C180" s="8" t="s">
        <v>32</v>
      </c>
    </row>
    <row r="181">
      <c r="A181" s="8" t="s">
        <v>70</v>
      </c>
      <c r="B181" s="8" t="s">
        <v>71</v>
      </c>
      <c r="C181" s="8" t="s">
        <v>32</v>
      </c>
    </row>
    <row r="182">
      <c r="A182" s="8" t="s">
        <v>177</v>
      </c>
      <c r="B182" s="8" t="s">
        <v>71</v>
      </c>
      <c r="C182" s="8" t="s">
        <v>32</v>
      </c>
    </row>
    <row r="183">
      <c r="A183" s="8" t="s">
        <v>867</v>
      </c>
      <c r="B183" s="8" t="s">
        <v>71</v>
      </c>
      <c r="C183" s="8" t="s">
        <v>32</v>
      </c>
    </row>
    <row r="184">
      <c r="A184" s="8" t="s">
        <v>936</v>
      </c>
      <c r="B184" s="8" t="s">
        <v>71</v>
      </c>
      <c r="C184" s="8" t="s">
        <v>32</v>
      </c>
    </row>
    <row r="185">
      <c r="A185" s="8" t="s">
        <v>2678</v>
      </c>
      <c r="B185" s="8" t="s">
        <v>71</v>
      </c>
      <c r="C185" s="8" t="s">
        <v>32</v>
      </c>
    </row>
    <row r="186">
      <c r="A186" s="8" t="s">
        <v>224</v>
      </c>
      <c r="B186" s="8" t="s">
        <v>71</v>
      </c>
      <c r="C186" s="8" t="s">
        <v>32</v>
      </c>
    </row>
    <row r="187">
      <c r="A187" s="8" t="s">
        <v>404</v>
      </c>
      <c r="B187" s="8" t="s">
        <v>71</v>
      </c>
      <c r="C187" s="8" t="s">
        <v>32</v>
      </c>
    </row>
    <row r="188">
      <c r="A188" s="8" t="s">
        <v>1736</v>
      </c>
      <c r="B188" s="8" t="s">
        <v>71</v>
      </c>
      <c r="C188" s="8" t="s">
        <v>32</v>
      </c>
    </row>
    <row r="189">
      <c r="A189" s="8" t="s">
        <v>2725</v>
      </c>
      <c r="B189" s="8" t="s">
        <v>71</v>
      </c>
      <c r="C189" s="8" t="s">
        <v>32</v>
      </c>
    </row>
    <row r="190">
      <c r="A190" s="8" t="s">
        <v>1177</v>
      </c>
      <c r="B190" s="8" t="s">
        <v>71</v>
      </c>
      <c r="C190" s="8" t="s">
        <v>32</v>
      </c>
    </row>
    <row r="191">
      <c r="A191" s="8" t="s">
        <v>888</v>
      </c>
      <c r="B191" s="8" t="s">
        <v>71</v>
      </c>
      <c r="C191" s="8" t="s">
        <v>32</v>
      </c>
    </row>
    <row r="192">
      <c r="A192" s="8" t="s">
        <v>86</v>
      </c>
      <c r="B192" s="8" t="s">
        <v>71</v>
      </c>
      <c r="C192" s="8" t="s">
        <v>32</v>
      </c>
    </row>
    <row r="193">
      <c r="A193" s="8" t="s">
        <v>1155</v>
      </c>
      <c r="B193" s="8" t="s">
        <v>71</v>
      </c>
      <c r="C193" s="8" t="s">
        <v>32</v>
      </c>
    </row>
    <row r="194">
      <c r="A194" s="8" t="s">
        <v>1081</v>
      </c>
      <c r="B194" s="8" t="s">
        <v>306</v>
      </c>
      <c r="C194" s="8" t="s">
        <v>32</v>
      </c>
    </row>
    <row r="195">
      <c r="A195" s="8" t="s">
        <v>2611</v>
      </c>
      <c r="B195" s="8" t="s">
        <v>306</v>
      </c>
      <c r="C195" s="8" t="s">
        <v>32</v>
      </c>
    </row>
    <row r="196">
      <c r="A196" s="8" t="s">
        <v>402</v>
      </c>
      <c r="B196" s="8" t="s">
        <v>306</v>
      </c>
      <c r="C196" s="8" t="s">
        <v>32</v>
      </c>
    </row>
    <row r="197">
      <c r="A197" s="8" t="s">
        <v>906</v>
      </c>
      <c r="B197" s="8" t="s">
        <v>306</v>
      </c>
      <c r="C197" s="8" t="s">
        <v>32</v>
      </c>
    </row>
    <row r="198">
      <c r="A198" s="8" t="s">
        <v>957</v>
      </c>
      <c r="B198" s="8" t="s">
        <v>306</v>
      </c>
      <c r="C198" s="8" t="s">
        <v>32</v>
      </c>
    </row>
    <row r="199">
      <c r="A199" s="8" t="s">
        <v>1493</v>
      </c>
      <c r="B199" s="8" t="s">
        <v>306</v>
      </c>
      <c r="C199" s="8" t="s">
        <v>32</v>
      </c>
    </row>
    <row r="200">
      <c r="A200" s="8" t="s">
        <v>991</v>
      </c>
      <c r="B200" s="8" t="s">
        <v>306</v>
      </c>
      <c r="C200" s="8" t="s">
        <v>32</v>
      </c>
    </row>
    <row r="201">
      <c r="A201" s="8" t="s">
        <v>424</v>
      </c>
      <c r="B201" s="8" t="s">
        <v>306</v>
      </c>
      <c r="C201" s="8" t="s">
        <v>32</v>
      </c>
    </row>
    <row r="202">
      <c r="A202" s="8" t="s">
        <v>353</v>
      </c>
      <c r="B202" s="8" t="s">
        <v>306</v>
      </c>
      <c r="C202" s="8" t="s">
        <v>32</v>
      </c>
    </row>
    <row r="203">
      <c r="A203" s="8" t="s">
        <v>850</v>
      </c>
      <c r="B203" s="8" t="s">
        <v>306</v>
      </c>
      <c r="C203" s="8" t="s">
        <v>32</v>
      </c>
    </row>
    <row r="204">
      <c r="A204" s="8" t="s">
        <v>348</v>
      </c>
      <c r="B204" s="8" t="s">
        <v>306</v>
      </c>
      <c r="C204" s="8" t="s">
        <v>32</v>
      </c>
    </row>
    <row r="205">
      <c r="A205" s="8" t="s">
        <v>2417</v>
      </c>
      <c r="B205" s="8" t="s">
        <v>306</v>
      </c>
      <c r="C205" s="8" t="s">
        <v>32</v>
      </c>
    </row>
    <row r="206">
      <c r="A206" s="8" t="s">
        <v>305</v>
      </c>
      <c r="B206" s="8" t="s">
        <v>306</v>
      </c>
      <c r="C206" s="8" t="s">
        <v>32</v>
      </c>
    </row>
    <row r="207">
      <c r="A207" s="8" t="s">
        <v>600</v>
      </c>
      <c r="B207" s="8" t="s">
        <v>145</v>
      </c>
      <c r="C207" s="8" t="s">
        <v>32</v>
      </c>
    </row>
    <row r="208">
      <c r="A208" s="8" t="s">
        <v>144</v>
      </c>
      <c r="B208" s="8" t="s">
        <v>145</v>
      </c>
      <c r="C208" s="8" t="s">
        <v>32</v>
      </c>
    </row>
    <row r="209">
      <c r="A209" s="8" t="s">
        <v>1405</v>
      </c>
      <c r="B209" s="8" t="s">
        <v>145</v>
      </c>
      <c r="C209" s="8" t="s">
        <v>32</v>
      </c>
    </row>
    <row r="210">
      <c r="A210" s="8" t="s">
        <v>1771</v>
      </c>
      <c r="B210" s="8" t="s">
        <v>145</v>
      </c>
      <c r="C210" s="8" t="s">
        <v>32</v>
      </c>
    </row>
    <row r="211">
      <c r="A211" s="8" t="s">
        <v>3327</v>
      </c>
      <c r="B211" s="8" t="s">
        <v>145</v>
      </c>
      <c r="C211" s="8" t="s">
        <v>32</v>
      </c>
    </row>
    <row r="212">
      <c r="A212" s="8" t="s">
        <v>1150</v>
      </c>
      <c r="B212" s="8" t="s">
        <v>145</v>
      </c>
      <c r="C212" s="8" t="s">
        <v>32</v>
      </c>
    </row>
    <row r="213">
      <c r="A213" s="8" t="s">
        <v>1806</v>
      </c>
      <c r="B213" s="8" t="s">
        <v>145</v>
      </c>
      <c r="C213" s="8" t="s">
        <v>32</v>
      </c>
    </row>
    <row r="214">
      <c r="A214" s="8" t="s">
        <v>658</v>
      </c>
      <c r="B214" s="8" t="s">
        <v>145</v>
      </c>
      <c r="C214" s="8" t="s">
        <v>32</v>
      </c>
    </row>
    <row r="215">
      <c r="A215" s="8" t="s">
        <v>1551</v>
      </c>
      <c r="B215" s="8" t="s">
        <v>145</v>
      </c>
      <c r="C215" s="8" t="s">
        <v>32</v>
      </c>
    </row>
    <row r="216">
      <c r="A216" s="8" t="s">
        <v>532</v>
      </c>
      <c r="B216" s="8" t="s">
        <v>145</v>
      </c>
      <c r="C216" s="8" t="s">
        <v>32</v>
      </c>
    </row>
    <row r="217">
      <c r="A217" s="8" t="s">
        <v>3323</v>
      </c>
      <c r="B217" s="8" t="s">
        <v>145</v>
      </c>
      <c r="C217" s="8" t="s">
        <v>32</v>
      </c>
    </row>
    <row r="218">
      <c r="A218" s="8" t="s">
        <v>1024</v>
      </c>
      <c r="B218" s="8" t="s">
        <v>257</v>
      </c>
      <c r="C218" s="8" t="s">
        <v>32</v>
      </c>
    </row>
    <row r="219">
      <c r="A219" s="8" t="s">
        <v>2280</v>
      </c>
      <c r="B219" s="8" t="s">
        <v>257</v>
      </c>
      <c r="C219" s="8" t="s">
        <v>32</v>
      </c>
    </row>
    <row r="220">
      <c r="A220" s="8" t="s">
        <v>256</v>
      </c>
      <c r="B220" s="8" t="s">
        <v>257</v>
      </c>
      <c r="C220" s="8" t="s">
        <v>32</v>
      </c>
    </row>
    <row r="221">
      <c r="A221" s="8" t="s">
        <v>2031</v>
      </c>
      <c r="B221" s="8" t="s">
        <v>257</v>
      </c>
      <c r="C221" s="8" t="s">
        <v>32</v>
      </c>
    </row>
    <row r="222">
      <c r="A222" s="8" t="s">
        <v>1207</v>
      </c>
      <c r="B222" s="8" t="s">
        <v>257</v>
      </c>
      <c r="C222" s="8" t="s">
        <v>32</v>
      </c>
    </row>
    <row r="223">
      <c r="A223" s="8" t="s">
        <v>575</v>
      </c>
      <c r="B223" s="8" t="s">
        <v>257</v>
      </c>
      <c r="C223" s="8" t="s">
        <v>32</v>
      </c>
    </row>
    <row r="224">
      <c r="A224" s="8" t="s">
        <v>331</v>
      </c>
      <c r="B224" s="8" t="s">
        <v>257</v>
      </c>
      <c r="C224" s="8" t="s">
        <v>32</v>
      </c>
    </row>
    <row r="225">
      <c r="A225" s="8" t="s">
        <v>479</v>
      </c>
      <c r="B225" s="8" t="s">
        <v>257</v>
      </c>
      <c r="C225" s="8" t="s">
        <v>32</v>
      </c>
    </row>
    <row r="226">
      <c r="A226" s="8" t="s">
        <v>1050</v>
      </c>
      <c r="B226" s="8" t="s">
        <v>257</v>
      </c>
      <c r="C226" s="8" t="s">
        <v>32</v>
      </c>
    </row>
    <row r="227">
      <c r="A227" s="8" t="s">
        <v>682</v>
      </c>
      <c r="B227" s="8" t="s">
        <v>257</v>
      </c>
      <c r="C227" s="8" t="s">
        <v>32</v>
      </c>
    </row>
    <row r="228">
      <c r="A228" s="8" t="s">
        <v>3102</v>
      </c>
      <c r="B228" s="8" t="s">
        <v>257</v>
      </c>
      <c r="C228" s="8" t="s">
        <v>32</v>
      </c>
    </row>
    <row r="229">
      <c r="A229" s="8" t="s">
        <v>1403</v>
      </c>
      <c r="B229" s="8" t="s">
        <v>257</v>
      </c>
      <c r="C229" s="8" t="s">
        <v>32</v>
      </c>
    </row>
    <row r="230">
      <c r="A230" s="8" t="s">
        <v>1968</v>
      </c>
      <c r="B230" s="8" t="s">
        <v>257</v>
      </c>
      <c r="C230" s="8" t="s">
        <v>32</v>
      </c>
    </row>
    <row r="231">
      <c r="A231" s="8" t="s">
        <v>1620</v>
      </c>
      <c r="B231" s="8" t="s">
        <v>257</v>
      </c>
      <c r="C231" s="8" t="s">
        <v>32</v>
      </c>
    </row>
    <row r="232">
      <c r="A232" s="8" t="s">
        <v>771</v>
      </c>
      <c r="B232" s="8" t="s">
        <v>257</v>
      </c>
      <c r="C232" s="8" t="s">
        <v>32</v>
      </c>
    </row>
    <row r="233">
      <c r="A233" s="8" t="s">
        <v>1786</v>
      </c>
      <c r="B233" s="8" t="s">
        <v>294</v>
      </c>
      <c r="C233" s="8" t="s">
        <v>32</v>
      </c>
    </row>
    <row r="234">
      <c r="A234" s="8" t="s">
        <v>428</v>
      </c>
      <c r="B234" s="8" t="s">
        <v>294</v>
      </c>
      <c r="C234" s="8" t="s">
        <v>32</v>
      </c>
    </row>
    <row r="235">
      <c r="A235" s="8" t="s">
        <v>1105</v>
      </c>
      <c r="B235" s="8" t="s">
        <v>294</v>
      </c>
      <c r="C235" s="8" t="s">
        <v>32</v>
      </c>
    </row>
    <row r="236">
      <c r="A236" s="8" t="s">
        <v>366</v>
      </c>
      <c r="B236" s="8" t="s">
        <v>294</v>
      </c>
      <c r="C236" s="8" t="s">
        <v>32</v>
      </c>
    </row>
    <row r="237">
      <c r="A237" s="8" t="s">
        <v>2277</v>
      </c>
      <c r="B237" s="8" t="s">
        <v>294</v>
      </c>
      <c r="C237" s="8" t="s">
        <v>32</v>
      </c>
    </row>
    <row r="238">
      <c r="A238" s="8" t="s">
        <v>1412</v>
      </c>
      <c r="B238" s="8" t="s">
        <v>294</v>
      </c>
      <c r="C238" s="8" t="s">
        <v>32</v>
      </c>
    </row>
    <row r="239">
      <c r="A239" s="8" t="s">
        <v>1008</v>
      </c>
      <c r="B239" s="8" t="s">
        <v>294</v>
      </c>
      <c r="C239" s="8" t="s">
        <v>32</v>
      </c>
    </row>
    <row r="240">
      <c r="A240" s="8" t="s">
        <v>293</v>
      </c>
      <c r="B240" s="8" t="s">
        <v>294</v>
      </c>
      <c r="C240" s="8" t="s">
        <v>32</v>
      </c>
    </row>
    <row r="241">
      <c r="A241" s="8" t="s">
        <v>271</v>
      </c>
      <c r="B241" s="8" t="s">
        <v>31</v>
      </c>
      <c r="C241" s="8" t="s">
        <v>32</v>
      </c>
    </row>
    <row r="242">
      <c r="A242" s="8" t="s">
        <v>48</v>
      </c>
      <c r="B242" s="8" t="s">
        <v>31</v>
      </c>
      <c r="C242" s="8" t="s">
        <v>32</v>
      </c>
    </row>
    <row r="243">
      <c r="A243" s="8" t="s">
        <v>1040</v>
      </c>
      <c r="B243" s="8" t="s">
        <v>31</v>
      </c>
      <c r="C243" s="8" t="s">
        <v>32</v>
      </c>
    </row>
    <row r="244">
      <c r="A244" s="8" t="s">
        <v>799</v>
      </c>
      <c r="B244" s="8" t="s">
        <v>31</v>
      </c>
      <c r="C244" s="8" t="s">
        <v>32</v>
      </c>
    </row>
    <row r="245">
      <c r="A245" s="8" t="s">
        <v>1002</v>
      </c>
      <c r="B245" s="8" t="s">
        <v>31</v>
      </c>
      <c r="C245" s="8" t="s">
        <v>32</v>
      </c>
    </row>
    <row r="246">
      <c r="A246" s="8" t="s">
        <v>274</v>
      </c>
      <c r="B246" s="8" t="s">
        <v>31</v>
      </c>
      <c r="C246" s="8" t="s">
        <v>32</v>
      </c>
    </row>
    <row r="247">
      <c r="A247" s="8" t="s">
        <v>317</v>
      </c>
      <c r="B247" s="8" t="s">
        <v>31</v>
      </c>
      <c r="C247" s="8" t="s">
        <v>32</v>
      </c>
    </row>
    <row r="248">
      <c r="A248" s="8" t="s">
        <v>1289</v>
      </c>
      <c r="B248" s="8" t="s">
        <v>31</v>
      </c>
      <c r="C248" s="8" t="s">
        <v>32</v>
      </c>
    </row>
    <row r="249">
      <c r="A249" s="8" t="s">
        <v>30</v>
      </c>
      <c r="B249" s="8" t="s">
        <v>31</v>
      </c>
      <c r="C249" s="8" t="s">
        <v>32</v>
      </c>
    </row>
    <row r="250">
      <c r="A250" s="8" t="s">
        <v>1359</v>
      </c>
      <c r="B250" s="8" t="s">
        <v>31</v>
      </c>
      <c r="C250" s="8" t="s">
        <v>32</v>
      </c>
    </row>
    <row r="251">
      <c r="A251" s="8" t="s">
        <v>1923</v>
      </c>
      <c r="B251" s="8" t="s">
        <v>31</v>
      </c>
      <c r="C251" s="8" t="s">
        <v>32</v>
      </c>
    </row>
    <row r="252">
      <c r="A252" s="8" t="s">
        <v>1084</v>
      </c>
      <c r="B252" s="8" t="s">
        <v>31</v>
      </c>
      <c r="C252" s="8" t="s">
        <v>32</v>
      </c>
    </row>
    <row r="253">
      <c r="A253" s="8" t="s">
        <v>2814</v>
      </c>
      <c r="B253" s="8" t="s">
        <v>31</v>
      </c>
      <c r="C253" s="8" t="s">
        <v>32</v>
      </c>
    </row>
    <row r="254">
      <c r="A254" s="8" t="s">
        <v>222</v>
      </c>
      <c r="B254" s="8" t="s">
        <v>31</v>
      </c>
      <c r="C254" s="8" t="s">
        <v>32</v>
      </c>
    </row>
    <row r="255">
      <c r="A255" s="8" t="s">
        <v>252</v>
      </c>
      <c r="B255" s="8" t="s">
        <v>31</v>
      </c>
      <c r="C255" s="8" t="s">
        <v>32</v>
      </c>
    </row>
    <row r="256">
      <c r="A256" s="8" t="s">
        <v>1834</v>
      </c>
      <c r="B256" s="8" t="s">
        <v>31</v>
      </c>
      <c r="C256" s="8" t="s">
        <v>32</v>
      </c>
    </row>
    <row r="257">
      <c r="A257" s="8" t="s">
        <v>1389</v>
      </c>
      <c r="B257" s="8" t="s">
        <v>31</v>
      </c>
      <c r="C257" s="8" t="s">
        <v>32</v>
      </c>
    </row>
    <row r="258">
      <c r="A258" s="8" t="s">
        <v>583</v>
      </c>
      <c r="B258" s="8" t="s">
        <v>31</v>
      </c>
      <c r="C258" s="8" t="s">
        <v>32</v>
      </c>
    </row>
    <row r="259">
      <c r="A259" s="8" t="s">
        <v>705</v>
      </c>
      <c r="B259" s="8" t="s">
        <v>59</v>
      </c>
      <c r="C259" s="8" t="s">
        <v>32</v>
      </c>
    </row>
    <row r="260">
      <c r="A260" s="8" t="s">
        <v>203</v>
      </c>
      <c r="B260" s="8" t="s">
        <v>59</v>
      </c>
      <c r="C260" s="8" t="s">
        <v>32</v>
      </c>
    </row>
    <row r="261">
      <c r="A261" s="8" t="s">
        <v>1591</v>
      </c>
      <c r="B261" s="8" t="s">
        <v>59</v>
      </c>
      <c r="C261" s="8" t="s">
        <v>32</v>
      </c>
    </row>
    <row r="262">
      <c r="A262" s="8" t="s">
        <v>163</v>
      </c>
      <c r="B262" s="8" t="s">
        <v>59</v>
      </c>
      <c r="C262" s="8" t="s">
        <v>32</v>
      </c>
    </row>
    <row r="263">
      <c r="A263" s="8" t="s">
        <v>1822</v>
      </c>
      <c r="B263" s="8" t="s">
        <v>59</v>
      </c>
      <c r="C263" s="8" t="s">
        <v>32</v>
      </c>
    </row>
    <row r="264">
      <c r="A264" s="8" t="s">
        <v>346</v>
      </c>
      <c r="B264" s="8" t="s">
        <v>59</v>
      </c>
      <c r="C264" s="8" t="s">
        <v>32</v>
      </c>
    </row>
    <row r="265">
      <c r="A265" s="8" t="s">
        <v>1226</v>
      </c>
      <c r="B265" s="8" t="s">
        <v>59</v>
      </c>
      <c r="C265" s="8" t="s">
        <v>32</v>
      </c>
    </row>
    <row r="266">
      <c r="A266" s="8" t="s">
        <v>1116</v>
      </c>
      <c r="B266" s="8" t="s">
        <v>59</v>
      </c>
      <c r="C266" s="8" t="s">
        <v>32</v>
      </c>
    </row>
    <row r="267">
      <c r="A267" s="8" t="s">
        <v>130</v>
      </c>
      <c r="B267" s="8" t="s">
        <v>59</v>
      </c>
      <c r="C267" s="8" t="s">
        <v>32</v>
      </c>
    </row>
    <row r="268">
      <c r="A268" s="8" t="s">
        <v>2061</v>
      </c>
      <c r="B268" s="8" t="s">
        <v>59</v>
      </c>
      <c r="C268" s="8" t="s">
        <v>32</v>
      </c>
    </row>
    <row r="269">
      <c r="A269" s="8" t="s">
        <v>463</v>
      </c>
      <c r="B269" s="8" t="s">
        <v>59</v>
      </c>
      <c r="C269" s="8" t="s">
        <v>32</v>
      </c>
    </row>
    <row r="270">
      <c r="A270" s="8" t="s">
        <v>974</v>
      </c>
      <c r="B270" s="8" t="s">
        <v>59</v>
      </c>
      <c r="C270" s="8" t="s">
        <v>32</v>
      </c>
    </row>
    <row r="271">
      <c r="A271" s="8" t="s">
        <v>414</v>
      </c>
      <c r="B271" s="8" t="s">
        <v>59</v>
      </c>
      <c r="C271" s="8" t="s">
        <v>32</v>
      </c>
    </row>
    <row r="272">
      <c r="A272" s="8" t="s">
        <v>58</v>
      </c>
      <c r="B272" s="8" t="s">
        <v>59</v>
      </c>
      <c r="C272" s="8" t="s">
        <v>32</v>
      </c>
    </row>
    <row r="273">
      <c r="A273" s="8" t="s">
        <v>813</v>
      </c>
      <c r="B273" s="8" t="s">
        <v>59</v>
      </c>
      <c r="C273" s="8" t="s">
        <v>32</v>
      </c>
    </row>
    <row r="274">
      <c r="A274" s="8" t="s">
        <v>173</v>
      </c>
      <c r="B274" s="8" t="s">
        <v>59</v>
      </c>
      <c r="C274" s="8" t="s">
        <v>32</v>
      </c>
    </row>
    <row r="275">
      <c r="A275" s="8" t="s">
        <v>61</v>
      </c>
      <c r="B275" s="8" t="s">
        <v>59</v>
      </c>
      <c r="C275" s="8" t="s">
        <v>32</v>
      </c>
    </row>
    <row r="276">
      <c r="A276" s="8" t="s">
        <v>329</v>
      </c>
      <c r="B276" s="8" t="s">
        <v>59</v>
      </c>
      <c r="C276" s="8" t="s">
        <v>32</v>
      </c>
    </row>
    <row r="277">
      <c r="A277" s="8" t="s">
        <v>291</v>
      </c>
      <c r="B277" s="8" t="s">
        <v>74</v>
      </c>
      <c r="C277" s="8" t="s">
        <v>32</v>
      </c>
    </row>
    <row r="278">
      <c r="A278" s="8" t="s">
        <v>73</v>
      </c>
      <c r="B278" s="8" t="s">
        <v>74</v>
      </c>
      <c r="C278" s="8" t="s">
        <v>32</v>
      </c>
    </row>
    <row r="279">
      <c r="A279" s="8" t="s">
        <v>670</v>
      </c>
      <c r="B279" s="8" t="s">
        <v>74</v>
      </c>
      <c r="C279" s="8" t="s">
        <v>32</v>
      </c>
    </row>
    <row r="280">
      <c r="A280" s="8" t="s">
        <v>1316</v>
      </c>
      <c r="B280" s="8" t="s">
        <v>74</v>
      </c>
      <c r="C280" s="8" t="s">
        <v>32</v>
      </c>
    </row>
    <row r="281">
      <c r="A281" s="8" t="s">
        <v>919</v>
      </c>
      <c r="B281" s="8" t="s">
        <v>74</v>
      </c>
      <c r="C281" s="8" t="s">
        <v>32</v>
      </c>
    </row>
    <row r="282">
      <c r="A282" s="8" t="s">
        <v>1228</v>
      </c>
      <c r="B282" s="8" t="s">
        <v>74</v>
      </c>
      <c r="C282" s="8" t="s">
        <v>32</v>
      </c>
    </row>
    <row r="283">
      <c r="A283" s="8" t="s">
        <v>156</v>
      </c>
      <c r="B283" s="8" t="s">
        <v>74</v>
      </c>
      <c r="C283" s="8" t="s">
        <v>32</v>
      </c>
    </row>
    <row r="284">
      <c r="A284" s="8" t="s">
        <v>2311</v>
      </c>
      <c r="B284" s="8" t="s">
        <v>74</v>
      </c>
      <c r="C284" s="8" t="s">
        <v>32</v>
      </c>
    </row>
    <row r="285">
      <c r="A285" s="8" t="s">
        <v>135</v>
      </c>
      <c r="B285" s="8" t="s">
        <v>74</v>
      </c>
      <c r="C285" s="8" t="s">
        <v>32</v>
      </c>
    </row>
    <row r="286">
      <c r="A286" s="8" t="s">
        <v>1022</v>
      </c>
      <c r="B286" s="8" t="s">
        <v>74</v>
      </c>
      <c r="C286" s="8" t="s">
        <v>32</v>
      </c>
    </row>
    <row r="287">
      <c r="A287" s="8" t="s">
        <v>604</v>
      </c>
      <c r="B287" s="8" t="s">
        <v>74</v>
      </c>
      <c r="C287" s="8" t="s">
        <v>32</v>
      </c>
    </row>
    <row r="288">
      <c r="A288" s="8" t="s">
        <v>254</v>
      </c>
      <c r="B288" s="8" t="s">
        <v>74</v>
      </c>
      <c r="C288" s="8" t="s">
        <v>32</v>
      </c>
    </row>
    <row r="289">
      <c r="A289" s="8" t="s">
        <v>2620</v>
      </c>
      <c r="B289" s="8" t="s">
        <v>74</v>
      </c>
      <c r="C289" s="8" t="s">
        <v>32</v>
      </c>
    </row>
    <row r="290">
      <c r="A290" s="8" t="s">
        <v>750</v>
      </c>
      <c r="B290" s="8" t="s">
        <v>74</v>
      </c>
      <c r="C290" s="8" t="s">
        <v>32</v>
      </c>
    </row>
    <row r="291">
      <c r="A291" s="8" t="s">
        <v>527</v>
      </c>
      <c r="B291" s="8" t="s">
        <v>74</v>
      </c>
      <c r="C291" s="8" t="s">
        <v>32</v>
      </c>
    </row>
    <row r="292">
      <c r="A292" s="8" t="s">
        <v>1308</v>
      </c>
      <c r="B292" s="8" t="s">
        <v>74</v>
      </c>
      <c r="C292" s="8" t="s">
        <v>32</v>
      </c>
    </row>
    <row r="293">
      <c r="A293" s="8" t="s">
        <v>113</v>
      </c>
      <c r="B293" s="8" t="s">
        <v>74</v>
      </c>
      <c r="C293" s="8" t="s">
        <v>32</v>
      </c>
    </row>
    <row r="294">
      <c r="A294" s="8" t="s">
        <v>608</v>
      </c>
      <c r="B294" s="8" t="s">
        <v>74</v>
      </c>
      <c r="C294" s="8" t="s">
        <v>32</v>
      </c>
    </row>
    <row r="295">
      <c r="A295" s="8" t="s">
        <v>387</v>
      </c>
      <c r="B295" s="8" t="s">
        <v>218</v>
      </c>
      <c r="C295" s="8" t="s">
        <v>32</v>
      </c>
    </row>
    <row r="296">
      <c r="A296" s="8" t="s">
        <v>2356</v>
      </c>
      <c r="B296" s="8" t="s">
        <v>218</v>
      </c>
      <c r="C296" s="8" t="s">
        <v>32</v>
      </c>
    </row>
    <row r="297">
      <c r="A297" s="8" t="s">
        <v>410</v>
      </c>
      <c r="B297" s="8" t="s">
        <v>218</v>
      </c>
      <c r="C297" s="8" t="s">
        <v>32</v>
      </c>
    </row>
    <row r="298">
      <c r="A298" s="8" t="s">
        <v>1211</v>
      </c>
      <c r="B298" s="8" t="s">
        <v>218</v>
      </c>
      <c r="C298" s="8" t="s">
        <v>32</v>
      </c>
    </row>
    <row r="299">
      <c r="A299" s="8" t="s">
        <v>457</v>
      </c>
      <c r="B299" s="8" t="s">
        <v>218</v>
      </c>
      <c r="C299" s="8" t="s">
        <v>32</v>
      </c>
    </row>
    <row r="300">
      <c r="A300" s="8" t="s">
        <v>1434</v>
      </c>
      <c r="B300" s="8" t="s">
        <v>218</v>
      </c>
      <c r="C300" s="8" t="s">
        <v>32</v>
      </c>
    </row>
    <row r="301">
      <c r="A301" s="8" t="s">
        <v>1920</v>
      </c>
      <c r="B301" s="8" t="s">
        <v>218</v>
      </c>
      <c r="C301" s="8" t="s">
        <v>32</v>
      </c>
    </row>
    <row r="302">
      <c r="A302" s="8" t="s">
        <v>2038</v>
      </c>
      <c r="B302" s="8" t="s">
        <v>218</v>
      </c>
      <c r="C302" s="8" t="s">
        <v>32</v>
      </c>
    </row>
    <row r="303">
      <c r="A303" s="8" t="s">
        <v>1801</v>
      </c>
      <c r="B303" s="8" t="s">
        <v>218</v>
      </c>
      <c r="C303" s="8" t="s">
        <v>32</v>
      </c>
    </row>
    <row r="304">
      <c r="A304" s="8" t="s">
        <v>1667</v>
      </c>
      <c r="B304" s="8" t="s">
        <v>218</v>
      </c>
      <c r="C304" s="8" t="s">
        <v>32</v>
      </c>
    </row>
    <row r="305">
      <c r="A305" s="8" t="s">
        <v>1593</v>
      </c>
      <c r="B305" s="8" t="s">
        <v>218</v>
      </c>
      <c r="C305" s="8" t="s">
        <v>32</v>
      </c>
    </row>
    <row r="306">
      <c r="A306" s="8" t="s">
        <v>13033</v>
      </c>
      <c r="B306" s="8" t="s">
        <v>218</v>
      </c>
      <c r="C306" s="8" t="s">
        <v>32</v>
      </c>
    </row>
    <row r="307">
      <c r="A307" s="8" t="s">
        <v>1970</v>
      </c>
      <c r="B307" s="8" t="s">
        <v>218</v>
      </c>
      <c r="C307" s="8" t="s">
        <v>32</v>
      </c>
    </row>
    <row r="308">
      <c r="A308" s="8" t="s">
        <v>1234</v>
      </c>
      <c r="B308" s="8" t="s">
        <v>218</v>
      </c>
      <c r="C308" s="8" t="s">
        <v>32</v>
      </c>
    </row>
    <row r="309">
      <c r="A309" s="8" t="s">
        <v>1035</v>
      </c>
      <c r="B309" s="8" t="s">
        <v>218</v>
      </c>
      <c r="C309" s="8" t="s">
        <v>32</v>
      </c>
    </row>
    <row r="310">
      <c r="A310" s="8" t="s">
        <v>1474</v>
      </c>
      <c r="B310" s="8" t="s">
        <v>218</v>
      </c>
      <c r="C310" s="8" t="s">
        <v>32</v>
      </c>
    </row>
    <row r="311">
      <c r="A311" s="8" t="s">
        <v>217</v>
      </c>
      <c r="B311" s="8" t="s">
        <v>218</v>
      </c>
      <c r="C311" s="8" t="s">
        <v>32</v>
      </c>
    </row>
    <row r="312">
      <c r="A312" s="8" t="s">
        <v>1166</v>
      </c>
      <c r="B312" s="8" t="s">
        <v>213</v>
      </c>
      <c r="C312" s="8" t="s">
        <v>65</v>
      </c>
    </row>
    <row r="313">
      <c r="A313" s="8" t="s">
        <v>1272</v>
      </c>
      <c r="B313" s="8" t="s">
        <v>213</v>
      </c>
      <c r="C313" s="8" t="s">
        <v>65</v>
      </c>
    </row>
    <row r="314">
      <c r="A314" s="8" t="s">
        <v>1004</v>
      </c>
      <c r="B314" s="8" t="s">
        <v>213</v>
      </c>
      <c r="C314" s="8" t="s">
        <v>65</v>
      </c>
    </row>
    <row r="315">
      <c r="A315" s="8" t="s">
        <v>1367</v>
      </c>
      <c r="B315" s="8" t="s">
        <v>213</v>
      </c>
      <c r="C315" s="8" t="s">
        <v>65</v>
      </c>
    </row>
    <row r="316">
      <c r="A316" s="8" t="s">
        <v>3017</v>
      </c>
      <c r="B316" s="8" t="s">
        <v>213</v>
      </c>
      <c r="C316" s="8" t="s">
        <v>65</v>
      </c>
    </row>
    <row r="317">
      <c r="A317" s="8" t="s">
        <v>13034</v>
      </c>
      <c r="B317" s="8" t="s">
        <v>213</v>
      </c>
      <c r="C317" s="8" t="s">
        <v>65</v>
      </c>
    </row>
    <row r="318">
      <c r="A318" s="8" t="s">
        <v>1285</v>
      </c>
      <c r="B318" s="8" t="s">
        <v>213</v>
      </c>
      <c r="C318" s="8" t="s">
        <v>65</v>
      </c>
    </row>
    <row r="319">
      <c r="A319" s="8" t="s">
        <v>467</v>
      </c>
      <c r="B319" s="8" t="s">
        <v>213</v>
      </c>
      <c r="C319" s="8" t="s">
        <v>65</v>
      </c>
    </row>
    <row r="320">
      <c r="A320" s="8" t="s">
        <v>2487</v>
      </c>
      <c r="B320" s="8" t="s">
        <v>213</v>
      </c>
      <c r="C320" s="8" t="s">
        <v>65</v>
      </c>
    </row>
    <row r="321">
      <c r="A321" s="8" t="s">
        <v>2688</v>
      </c>
      <c r="B321" s="8" t="s">
        <v>213</v>
      </c>
      <c r="C321" s="8" t="s">
        <v>65</v>
      </c>
    </row>
    <row r="322">
      <c r="A322" s="8" t="s">
        <v>212</v>
      </c>
      <c r="B322" s="8" t="s">
        <v>213</v>
      </c>
      <c r="C322" s="8" t="s">
        <v>65</v>
      </c>
    </row>
    <row r="323">
      <c r="A323" s="8" t="s">
        <v>264</v>
      </c>
      <c r="B323" s="8" t="s">
        <v>213</v>
      </c>
      <c r="C323" s="8" t="s">
        <v>65</v>
      </c>
    </row>
    <row r="324">
      <c r="A324" s="8" t="s">
        <v>1199</v>
      </c>
      <c r="B324" s="8" t="s">
        <v>213</v>
      </c>
      <c r="C324" s="8" t="s">
        <v>65</v>
      </c>
    </row>
    <row r="325">
      <c r="A325" s="8" t="s">
        <v>745</v>
      </c>
      <c r="B325" s="8" t="s">
        <v>213</v>
      </c>
      <c r="C325" s="8" t="s">
        <v>65</v>
      </c>
    </row>
    <row r="326">
      <c r="A326" s="8" t="s">
        <v>3107</v>
      </c>
      <c r="B326" s="8" t="s">
        <v>213</v>
      </c>
      <c r="C326" s="8" t="s">
        <v>65</v>
      </c>
    </row>
    <row r="327">
      <c r="A327" s="8" t="s">
        <v>572</v>
      </c>
      <c r="B327" s="8" t="s">
        <v>201</v>
      </c>
      <c r="C327" s="8" t="s">
        <v>65</v>
      </c>
    </row>
    <row r="328">
      <c r="A328" s="8" t="s">
        <v>1656</v>
      </c>
      <c r="B328" s="8" t="s">
        <v>201</v>
      </c>
      <c r="C328" s="8" t="s">
        <v>65</v>
      </c>
    </row>
    <row r="329">
      <c r="A329" s="8" t="s">
        <v>200</v>
      </c>
      <c r="B329" s="8" t="s">
        <v>201</v>
      </c>
      <c r="C329" s="8" t="s">
        <v>65</v>
      </c>
    </row>
    <row r="330">
      <c r="A330" s="8" t="s">
        <v>3216</v>
      </c>
      <c r="B330" s="8" t="s">
        <v>201</v>
      </c>
      <c r="C330" s="8" t="s">
        <v>65</v>
      </c>
    </row>
    <row r="331">
      <c r="A331" s="8" t="s">
        <v>1144</v>
      </c>
      <c r="B331" s="8" t="s">
        <v>201</v>
      </c>
      <c r="C331" s="8" t="s">
        <v>65</v>
      </c>
    </row>
    <row r="332">
      <c r="A332" s="8" t="s">
        <v>226</v>
      </c>
      <c r="B332" s="8" t="s">
        <v>201</v>
      </c>
      <c r="C332" s="8" t="s">
        <v>65</v>
      </c>
    </row>
    <row r="333">
      <c r="A333" s="8" t="s">
        <v>3340</v>
      </c>
      <c r="B333" s="8" t="s">
        <v>201</v>
      </c>
      <c r="C333" s="8" t="s">
        <v>65</v>
      </c>
    </row>
    <row r="334">
      <c r="A334" s="8" t="s">
        <v>308</v>
      </c>
      <c r="B334" s="8" t="s">
        <v>201</v>
      </c>
      <c r="C334" s="8" t="s">
        <v>65</v>
      </c>
    </row>
    <row r="335">
      <c r="A335" s="8" t="s">
        <v>1884</v>
      </c>
      <c r="B335" s="8" t="s">
        <v>201</v>
      </c>
      <c r="C335" s="8" t="s">
        <v>65</v>
      </c>
    </row>
    <row r="336">
      <c r="A336" s="8" t="s">
        <v>999</v>
      </c>
      <c r="B336" s="8" t="s">
        <v>201</v>
      </c>
      <c r="C336" s="8" t="s">
        <v>65</v>
      </c>
    </row>
    <row r="337">
      <c r="A337" s="8" t="s">
        <v>391</v>
      </c>
      <c r="B337" s="8" t="s">
        <v>98</v>
      </c>
      <c r="C337" s="8" t="s">
        <v>65</v>
      </c>
    </row>
    <row r="338">
      <c r="A338" s="8" t="s">
        <v>1141</v>
      </c>
      <c r="B338" s="8" t="s">
        <v>98</v>
      </c>
      <c r="C338" s="8" t="s">
        <v>65</v>
      </c>
    </row>
    <row r="339">
      <c r="A339" s="8" t="s">
        <v>1886</v>
      </c>
      <c r="B339" s="8" t="s">
        <v>98</v>
      </c>
      <c r="C339" s="8" t="s">
        <v>65</v>
      </c>
    </row>
    <row r="340">
      <c r="A340" s="8" t="s">
        <v>342</v>
      </c>
      <c r="B340" s="8" t="s">
        <v>98</v>
      </c>
      <c r="C340" s="8" t="s">
        <v>65</v>
      </c>
    </row>
    <row r="341">
      <c r="A341" s="8" t="s">
        <v>97</v>
      </c>
      <c r="B341" s="8" t="s">
        <v>98</v>
      </c>
      <c r="C341" s="8" t="s">
        <v>65</v>
      </c>
    </row>
    <row r="342">
      <c r="A342" s="8" t="s">
        <v>1589</v>
      </c>
      <c r="B342" s="8" t="s">
        <v>98</v>
      </c>
      <c r="C342" s="8" t="s">
        <v>65</v>
      </c>
    </row>
    <row r="343">
      <c r="A343" s="8" t="s">
        <v>158</v>
      </c>
      <c r="B343" s="8" t="s">
        <v>98</v>
      </c>
      <c r="C343" s="8" t="s">
        <v>65</v>
      </c>
    </row>
    <row r="344">
      <c r="A344" s="8" t="s">
        <v>801</v>
      </c>
      <c r="B344" s="8" t="s">
        <v>98</v>
      </c>
      <c r="C344" s="8" t="s">
        <v>65</v>
      </c>
    </row>
    <row r="345">
      <c r="A345" s="8" t="s">
        <v>1046</v>
      </c>
      <c r="B345" s="8" t="s">
        <v>98</v>
      </c>
      <c r="C345" s="8" t="s">
        <v>65</v>
      </c>
    </row>
    <row r="346">
      <c r="A346" s="8" t="s">
        <v>327</v>
      </c>
      <c r="B346" s="8" t="s">
        <v>98</v>
      </c>
      <c r="C346" s="8" t="s">
        <v>65</v>
      </c>
    </row>
    <row r="347">
      <c r="A347" s="8" t="s">
        <v>633</v>
      </c>
      <c r="B347" s="8" t="s">
        <v>98</v>
      </c>
      <c r="C347" s="8" t="s">
        <v>65</v>
      </c>
    </row>
    <row r="348">
      <c r="A348" s="8" t="s">
        <v>1637</v>
      </c>
      <c r="B348" s="8" t="s">
        <v>98</v>
      </c>
      <c r="C348" s="8" t="s">
        <v>65</v>
      </c>
    </row>
    <row r="349">
      <c r="A349" s="8" t="s">
        <v>506</v>
      </c>
      <c r="B349" s="8" t="s">
        <v>98</v>
      </c>
      <c r="C349" s="8" t="s">
        <v>65</v>
      </c>
    </row>
    <row r="350">
      <c r="A350" s="8" t="s">
        <v>730</v>
      </c>
      <c r="B350" s="8" t="s">
        <v>98</v>
      </c>
      <c r="C350" s="8" t="s">
        <v>65</v>
      </c>
    </row>
    <row r="351">
      <c r="A351" s="8" t="s">
        <v>676</v>
      </c>
      <c r="B351" s="8" t="s">
        <v>98</v>
      </c>
      <c r="C351" s="8" t="s">
        <v>65</v>
      </c>
    </row>
    <row r="352">
      <c r="A352" s="8" t="s">
        <v>1606</v>
      </c>
      <c r="B352" s="8" t="s">
        <v>161</v>
      </c>
      <c r="C352" s="8" t="s">
        <v>65</v>
      </c>
    </row>
    <row r="353">
      <c r="A353" s="8" t="s">
        <v>1195</v>
      </c>
      <c r="B353" s="8" t="s">
        <v>161</v>
      </c>
      <c r="C353" s="8" t="s">
        <v>65</v>
      </c>
    </row>
    <row r="354">
      <c r="A354" s="8" t="s">
        <v>764</v>
      </c>
      <c r="B354" s="8" t="s">
        <v>161</v>
      </c>
      <c r="C354" s="8" t="s">
        <v>65</v>
      </c>
    </row>
    <row r="355">
      <c r="A355" s="8" t="s">
        <v>1100</v>
      </c>
      <c r="B355" s="8" t="s">
        <v>161</v>
      </c>
      <c r="C355" s="8" t="s">
        <v>65</v>
      </c>
    </row>
    <row r="356">
      <c r="A356" s="8" t="s">
        <v>1353</v>
      </c>
      <c r="B356" s="8" t="s">
        <v>161</v>
      </c>
      <c r="C356" s="8" t="s">
        <v>65</v>
      </c>
    </row>
    <row r="357">
      <c r="A357" s="8" t="s">
        <v>625</v>
      </c>
      <c r="B357" s="8" t="s">
        <v>161</v>
      </c>
      <c r="C357" s="8" t="s">
        <v>65</v>
      </c>
    </row>
    <row r="358">
      <c r="A358" s="8" t="s">
        <v>2550</v>
      </c>
      <c r="B358" s="8" t="s">
        <v>161</v>
      </c>
      <c r="C358" s="8" t="s">
        <v>65</v>
      </c>
    </row>
    <row r="359">
      <c r="A359" s="8" t="s">
        <v>477</v>
      </c>
      <c r="B359" s="8" t="s">
        <v>161</v>
      </c>
      <c r="C359" s="8" t="s">
        <v>65</v>
      </c>
    </row>
    <row r="360">
      <c r="A360" s="8" t="s">
        <v>2539</v>
      </c>
      <c r="B360" s="8" t="s">
        <v>161</v>
      </c>
      <c r="C360" s="8" t="s">
        <v>65</v>
      </c>
    </row>
    <row r="361">
      <c r="A361" s="8" t="s">
        <v>3133</v>
      </c>
      <c r="B361" s="8" t="s">
        <v>161</v>
      </c>
      <c r="C361" s="8" t="s">
        <v>65</v>
      </c>
    </row>
    <row r="362">
      <c r="A362" s="8" t="s">
        <v>656</v>
      </c>
      <c r="B362" s="8" t="s">
        <v>161</v>
      </c>
      <c r="C362" s="8" t="s">
        <v>65</v>
      </c>
    </row>
    <row r="363">
      <c r="A363" s="8" t="s">
        <v>703</v>
      </c>
      <c r="B363" s="8" t="s">
        <v>161</v>
      </c>
      <c r="C363" s="8" t="s">
        <v>65</v>
      </c>
    </row>
    <row r="364">
      <c r="A364" s="8" t="s">
        <v>160</v>
      </c>
      <c r="B364" s="8" t="s">
        <v>161</v>
      </c>
      <c r="C364" s="8" t="s">
        <v>65</v>
      </c>
    </row>
    <row r="365">
      <c r="A365" s="8" t="s">
        <v>2704</v>
      </c>
      <c r="B365" s="8" t="s">
        <v>250</v>
      </c>
      <c r="C365" s="8" t="s">
        <v>65</v>
      </c>
    </row>
    <row r="366">
      <c r="A366" s="8" t="s">
        <v>13035</v>
      </c>
      <c r="B366" s="8" t="s">
        <v>250</v>
      </c>
      <c r="C366" s="8" t="s">
        <v>65</v>
      </c>
    </row>
    <row r="367">
      <c r="A367" s="8" t="s">
        <v>2625</v>
      </c>
      <c r="B367" s="8" t="s">
        <v>250</v>
      </c>
      <c r="C367" s="8" t="s">
        <v>65</v>
      </c>
    </row>
    <row r="368">
      <c r="A368" s="8" t="s">
        <v>448</v>
      </c>
      <c r="B368" s="8" t="s">
        <v>250</v>
      </c>
      <c r="C368" s="8" t="s">
        <v>65</v>
      </c>
    </row>
    <row r="369">
      <c r="A369" s="8" t="s">
        <v>249</v>
      </c>
      <c r="B369" s="8" t="s">
        <v>250</v>
      </c>
      <c r="C369" s="8" t="s">
        <v>65</v>
      </c>
    </row>
    <row r="370">
      <c r="A370" s="8" t="s">
        <v>454</v>
      </c>
      <c r="B370" s="8" t="s">
        <v>250</v>
      </c>
      <c r="C370" s="8" t="s">
        <v>65</v>
      </c>
    </row>
    <row r="371">
      <c r="A371" s="8" t="s">
        <v>1519</v>
      </c>
      <c r="B371" s="8" t="s">
        <v>250</v>
      </c>
      <c r="C371" s="8" t="s">
        <v>65</v>
      </c>
    </row>
    <row r="372">
      <c r="A372" s="8" t="s">
        <v>1236</v>
      </c>
      <c r="B372" s="8" t="s">
        <v>250</v>
      </c>
      <c r="C372" s="8" t="s">
        <v>65</v>
      </c>
    </row>
    <row r="373">
      <c r="A373" s="8" t="s">
        <v>839</v>
      </c>
      <c r="B373" s="8" t="s">
        <v>250</v>
      </c>
      <c r="C373" s="8" t="s">
        <v>65</v>
      </c>
    </row>
    <row r="374">
      <c r="A374" s="8" t="s">
        <v>1818</v>
      </c>
      <c r="B374" s="8" t="s">
        <v>250</v>
      </c>
      <c r="C374" s="8" t="s">
        <v>65</v>
      </c>
    </row>
    <row r="375">
      <c r="A375" s="8" t="s">
        <v>641</v>
      </c>
      <c r="B375" s="8" t="s">
        <v>250</v>
      </c>
      <c r="C375" s="8" t="s">
        <v>65</v>
      </c>
    </row>
    <row r="376">
      <c r="A376" s="8" t="s">
        <v>650</v>
      </c>
      <c r="B376" s="8" t="s">
        <v>250</v>
      </c>
      <c r="C376" s="8" t="s">
        <v>65</v>
      </c>
    </row>
    <row r="377">
      <c r="A377" s="8" t="s">
        <v>408</v>
      </c>
      <c r="B377" s="8" t="s">
        <v>250</v>
      </c>
      <c r="C377" s="8" t="s">
        <v>65</v>
      </c>
    </row>
    <row r="378">
      <c r="A378" s="8" t="s">
        <v>426</v>
      </c>
      <c r="B378" s="8" t="s">
        <v>250</v>
      </c>
      <c r="C378" s="8" t="s">
        <v>65</v>
      </c>
    </row>
    <row r="379">
      <c r="A379" s="8" t="s">
        <v>1764</v>
      </c>
      <c r="B379" s="8" t="s">
        <v>382</v>
      </c>
      <c r="C379" s="8" t="s">
        <v>65</v>
      </c>
    </row>
    <row r="380">
      <c r="A380" s="8" t="s">
        <v>381</v>
      </c>
      <c r="B380" s="8" t="s">
        <v>382</v>
      </c>
      <c r="C380" s="8" t="s">
        <v>65</v>
      </c>
    </row>
    <row r="381">
      <c r="A381" s="8" t="s">
        <v>1767</v>
      </c>
      <c r="B381" s="8" t="s">
        <v>382</v>
      </c>
      <c r="C381" s="8" t="s">
        <v>65</v>
      </c>
    </row>
    <row r="382">
      <c r="A382" s="8" t="s">
        <v>2697</v>
      </c>
      <c r="B382" s="8" t="s">
        <v>382</v>
      </c>
      <c r="C382" s="8" t="s">
        <v>65</v>
      </c>
    </row>
    <row r="383">
      <c r="A383" s="8" t="s">
        <v>843</v>
      </c>
      <c r="B383" s="8" t="s">
        <v>382</v>
      </c>
      <c r="C383" s="8" t="s">
        <v>65</v>
      </c>
    </row>
    <row r="384">
      <c r="A384" s="8" t="s">
        <v>1382</v>
      </c>
      <c r="B384" s="8" t="s">
        <v>382</v>
      </c>
      <c r="C384" s="8" t="s">
        <v>65</v>
      </c>
    </row>
    <row r="385">
      <c r="A385" s="8" t="s">
        <v>1012</v>
      </c>
      <c r="B385" s="8" t="s">
        <v>382</v>
      </c>
      <c r="C385" s="8" t="s">
        <v>65</v>
      </c>
    </row>
    <row r="386">
      <c r="A386" s="8" t="s">
        <v>1089</v>
      </c>
      <c r="B386" s="8" t="s">
        <v>382</v>
      </c>
      <c r="C386" s="8" t="s">
        <v>65</v>
      </c>
    </row>
    <row r="387">
      <c r="A387" s="8" t="s">
        <v>389</v>
      </c>
      <c r="B387" s="8" t="s">
        <v>382</v>
      </c>
      <c r="C387" s="8" t="s">
        <v>65</v>
      </c>
    </row>
    <row r="388">
      <c r="A388" s="8" t="s">
        <v>520</v>
      </c>
      <c r="B388" s="8" t="s">
        <v>382</v>
      </c>
      <c r="C388" s="8" t="s">
        <v>65</v>
      </c>
    </row>
    <row r="389">
      <c r="A389" s="8" t="s">
        <v>1374</v>
      </c>
      <c r="B389" s="8" t="s">
        <v>382</v>
      </c>
      <c r="C389" s="8" t="s">
        <v>65</v>
      </c>
    </row>
    <row r="390">
      <c r="A390" s="8" t="s">
        <v>1323</v>
      </c>
      <c r="B390" s="8" t="s">
        <v>64</v>
      </c>
      <c r="C390" s="8" t="s">
        <v>65</v>
      </c>
    </row>
    <row r="391">
      <c r="A391" s="8" t="s">
        <v>1622</v>
      </c>
      <c r="B391" s="8" t="s">
        <v>64</v>
      </c>
      <c r="C391" s="8" t="s">
        <v>65</v>
      </c>
    </row>
    <row r="392">
      <c r="A392" s="8" t="s">
        <v>780</v>
      </c>
      <c r="B392" s="8" t="s">
        <v>64</v>
      </c>
      <c r="C392" s="8" t="s">
        <v>65</v>
      </c>
    </row>
    <row r="393">
      <c r="A393" s="8" t="s">
        <v>13036</v>
      </c>
      <c r="B393" s="8" t="s">
        <v>64</v>
      </c>
      <c r="C393" s="8" t="s">
        <v>65</v>
      </c>
    </row>
    <row r="394">
      <c r="A394" s="8" t="s">
        <v>282</v>
      </c>
      <c r="B394" s="8" t="s">
        <v>64</v>
      </c>
      <c r="C394" s="8" t="s">
        <v>65</v>
      </c>
    </row>
    <row r="395">
      <c r="A395" s="8" t="s">
        <v>1748</v>
      </c>
      <c r="B395" s="8" t="s">
        <v>64</v>
      </c>
      <c r="C395" s="8" t="s">
        <v>65</v>
      </c>
    </row>
    <row r="396">
      <c r="A396" s="8" t="s">
        <v>368</v>
      </c>
      <c r="B396" s="8" t="s">
        <v>64</v>
      </c>
      <c r="C396" s="8" t="s">
        <v>65</v>
      </c>
    </row>
    <row r="397">
      <c r="A397" s="8" t="s">
        <v>126</v>
      </c>
      <c r="B397" s="8" t="s">
        <v>64</v>
      </c>
      <c r="C397" s="8" t="s">
        <v>65</v>
      </c>
    </row>
    <row r="398">
      <c r="A398" s="8" t="s">
        <v>465</v>
      </c>
      <c r="B398" s="8" t="s">
        <v>64</v>
      </c>
      <c r="C398" s="8" t="s">
        <v>65</v>
      </c>
    </row>
    <row r="399">
      <c r="A399" s="8" t="s">
        <v>1696</v>
      </c>
      <c r="B399" s="8" t="s">
        <v>64</v>
      </c>
      <c r="C399" s="8" t="s">
        <v>65</v>
      </c>
    </row>
    <row r="400">
      <c r="A400" s="8" t="s">
        <v>587</v>
      </c>
      <c r="B400" s="8" t="s">
        <v>64</v>
      </c>
      <c r="C400" s="8" t="s">
        <v>65</v>
      </c>
    </row>
    <row r="401">
      <c r="A401" s="8" t="s">
        <v>2199</v>
      </c>
      <c r="B401" s="8" t="s">
        <v>64</v>
      </c>
      <c r="C401" s="8" t="s">
        <v>65</v>
      </c>
    </row>
    <row r="402">
      <c r="A402" s="8" t="s">
        <v>1439</v>
      </c>
      <c r="B402" s="8" t="s">
        <v>64</v>
      </c>
      <c r="C402" s="8" t="s">
        <v>65</v>
      </c>
    </row>
    <row r="403">
      <c r="A403" s="8" t="s">
        <v>542</v>
      </c>
      <c r="B403" s="8" t="s">
        <v>64</v>
      </c>
      <c r="C403" s="8" t="s">
        <v>65</v>
      </c>
    </row>
    <row r="404">
      <c r="A404" s="8" t="s">
        <v>63</v>
      </c>
      <c r="B404" s="8" t="s">
        <v>64</v>
      </c>
      <c r="C404" s="8" t="s">
        <v>65</v>
      </c>
    </row>
    <row r="405">
      <c r="A405" s="8" t="s">
        <v>859</v>
      </c>
      <c r="B405" s="8" t="s">
        <v>231</v>
      </c>
      <c r="C405" s="8" t="s">
        <v>65</v>
      </c>
    </row>
    <row r="406">
      <c r="A406" s="8" t="s">
        <v>1809</v>
      </c>
      <c r="B406" s="8" t="s">
        <v>231</v>
      </c>
      <c r="C406" s="8" t="s">
        <v>65</v>
      </c>
    </row>
    <row r="407">
      <c r="A407" s="8" t="s">
        <v>993</v>
      </c>
      <c r="B407" s="8" t="s">
        <v>231</v>
      </c>
      <c r="C407" s="8" t="s">
        <v>65</v>
      </c>
    </row>
    <row r="408">
      <c r="A408" s="8" t="s">
        <v>585</v>
      </c>
      <c r="B408" s="8" t="s">
        <v>231</v>
      </c>
      <c r="C408" s="8" t="s">
        <v>65</v>
      </c>
    </row>
    <row r="409">
      <c r="A409" s="8" t="s">
        <v>852</v>
      </c>
      <c r="B409" s="8" t="s">
        <v>231</v>
      </c>
      <c r="C409" s="8" t="s">
        <v>65</v>
      </c>
    </row>
    <row r="410">
      <c r="A410" s="8" t="s">
        <v>647</v>
      </c>
      <c r="B410" s="8" t="s">
        <v>231</v>
      </c>
      <c r="C410" s="8" t="s">
        <v>65</v>
      </c>
    </row>
    <row r="411">
      <c r="A411" s="8" t="s">
        <v>1061</v>
      </c>
      <c r="B411" s="8" t="s">
        <v>231</v>
      </c>
      <c r="C411" s="8" t="s">
        <v>65</v>
      </c>
    </row>
    <row r="412">
      <c r="A412" s="8" t="s">
        <v>606</v>
      </c>
      <c r="B412" s="8" t="s">
        <v>231</v>
      </c>
      <c r="C412" s="8" t="s">
        <v>65</v>
      </c>
    </row>
    <row r="413">
      <c r="A413" s="8" t="s">
        <v>1852</v>
      </c>
      <c r="B413" s="8" t="s">
        <v>231</v>
      </c>
      <c r="C413" s="8" t="s">
        <v>65</v>
      </c>
    </row>
    <row r="414">
      <c r="A414" s="8" t="s">
        <v>445</v>
      </c>
      <c r="B414" s="8" t="s">
        <v>231</v>
      </c>
      <c r="C414" s="8" t="s">
        <v>65</v>
      </c>
    </row>
    <row r="415">
      <c r="A415" s="8" t="s">
        <v>1827</v>
      </c>
      <c r="B415" s="8" t="s">
        <v>231</v>
      </c>
      <c r="C415" s="8" t="s">
        <v>65</v>
      </c>
    </row>
    <row r="416">
      <c r="A416" s="8" t="s">
        <v>1693</v>
      </c>
      <c r="B416" s="8" t="s">
        <v>231</v>
      </c>
      <c r="C416" s="8" t="s">
        <v>65</v>
      </c>
    </row>
    <row r="417">
      <c r="A417" s="8" t="s">
        <v>230</v>
      </c>
      <c r="B417" s="8" t="s">
        <v>231</v>
      </c>
      <c r="C417" s="8" t="s">
        <v>65</v>
      </c>
    </row>
    <row r="418">
      <c r="A418" s="8" t="s">
        <v>450</v>
      </c>
      <c r="B418" s="8" t="s">
        <v>231</v>
      </c>
      <c r="C418" s="8" t="s">
        <v>65</v>
      </c>
    </row>
    <row r="419">
      <c r="A419" s="8" t="s">
        <v>1949</v>
      </c>
      <c r="B419" s="8" t="s">
        <v>231</v>
      </c>
      <c r="C419" s="8" t="s">
        <v>65</v>
      </c>
    </row>
    <row r="420">
      <c r="A420" s="8" t="s">
        <v>412</v>
      </c>
      <c r="B420" s="8" t="s">
        <v>231</v>
      </c>
      <c r="C420" s="8" t="s">
        <v>65</v>
      </c>
    </row>
    <row r="421">
      <c r="A421" s="8" t="s">
        <v>529</v>
      </c>
      <c r="B421" s="8" t="s">
        <v>231</v>
      </c>
      <c r="C421" s="8" t="s">
        <v>65</v>
      </c>
    </row>
    <row r="422">
      <c r="A422" s="8" t="s">
        <v>502</v>
      </c>
      <c r="B422" s="8" t="s">
        <v>231</v>
      </c>
      <c r="C422" s="8" t="s">
        <v>65</v>
      </c>
    </row>
    <row r="423">
      <c r="A423" s="8" t="s">
        <v>1020</v>
      </c>
      <c r="B423" s="8" t="s">
        <v>231</v>
      </c>
      <c r="C423" s="8" t="s">
        <v>65</v>
      </c>
    </row>
    <row r="424">
      <c r="A424" s="8" t="s">
        <v>239</v>
      </c>
      <c r="B424" s="8" t="s">
        <v>231</v>
      </c>
      <c r="C424" s="8" t="s">
        <v>65</v>
      </c>
    </row>
    <row r="425">
      <c r="A425" s="8" t="s">
        <v>487</v>
      </c>
      <c r="B425" s="8" t="s">
        <v>68</v>
      </c>
      <c r="C425" s="8" t="s">
        <v>65</v>
      </c>
    </row>
    <row r="426">
      <c r="A426" s="8" t="s">
        <v>3038</v>
      </c>
      <c r="B426" s="8" t="s">
        <v>68</v>
      </c>
      <c r="C426" s="8" t="s">
        <v>65</v>
      </c>
    </row>
    <row r="427">
      <c r="A427" s="8" t="s">
        <v>2603</v>
      </c>
      <c r="B427" s="8" t="s">
        <v>68</v>
      </c>
      <c r="C427" s="8" t="s">
        <v>65</v>
      </c>
    </row>
    <row r="428">
      <c r="A428" s="8" t="s">
        <v>321</v>
      </c>
      <c r="B428" s="8" t="s">
        <v>68</v>
      </c>
      <c r="C428" s="8" t="s">
        <v>65</v>
      </c>
    </row>
    <row r="429">
      <c r="A429" s="8" t="s">
        <v>350</v>
      </c>
      <c r="B429" s="8" t="s">
        <v>68</v>
      </c>
      <c r="C429" s="8" t="s">
        <v>65</v>
      </c>
    </row>
    <row r="430">
      <c r="A430" s="8" t="s">
        <v>1880</v>
      </c>
      <c r="B430" s="8" t="s">
        <v>68</v>
      </c>
      <c r="C430" s="8" t="s">
        <v>65</v>
      </c>
    </row>
    <row r="431">
      <c r="A431" s="8" t="s">
        <v>1337</v>
      </c>
      <c r="B431" s="8" t="s">
        <v>68</v>
      </c>
      <c r="C431" s="8" t="s">
        <v>65</v>
      </c>
    </row>
    <row r="432">
      <c r="A432" s="8" t="s">
        <v>461</v>
      </c>
      <c r="B432" s="8" t="s">
        <v>68</v>
      </c>
      <c r="C432" s="8" t="s">
        <v>65</v>
      </c>
    </row>
    <row r="433">
      <c r="A433" s="8" t="s">
        <v>1522</v>
      </c>
      <c r="B433" s="8" t="s">
        <v>68</v>
      </c>
      <c r="C433" s="8" t="s">
        <v>65</v>
      </c>
    </row>
    <row r="434">
      <c r="A434" s="8" t="s">
        <v>76</v>
      </c>
      <c r="B434" s="8" t="s">
        <v>68</v>
      </c>
      <c r="C434" s="8" t="s">
        <v>65</v>
      </c>
    </row>
    <row r="435">
      <c r="A435" s="8" t="s">
        <v>67</v>
      </c>
      <c r="B435" s="8" t="s">
        <v>68</v>
      </c>
      <c r="C435" s="8" t="s">
        <v>65</v>
      </c>
    </row>
    <row r="436">
      <c r="A436" s="8" t="s">
        <v>147</v>
      </c>
      <c r="B436" s="8" t="s">
        <v>68</v>
      </c>
      <c r="C436" s="8" t="s">
        <v>65</v>
      </c>
    </row>
    <row r="437">
      <c r="A437" s="8" t="s">
        <v>471</v>
      </c>
      <c r="B437" s="8" t="s">
        <v>68</v>
      </c>
      <c r="C437" s="8" t="s">
        <v>65</v>
      </c>
    </row>
    <row r="438">
      <c r="A438" s="8" t="s">
        <v>1136</v>
      </c>
      <c r="B438" s="8" t="s">
        <v>183</v>
      </c>
      <c r="C438" s="8" t="s">
        <v>65</v>
      </c>
    </row>
    <row r="439">
      <c r="A439" s="8" t="s">
        <v>804</v>
      </c>
      <c r="B439" s="8" t="s">
        <v>183</v>
      </c>
      <c r="C439" s="8" t="s">
        <v>65</v>
      </c>
    </row>
    <row r="440">
      <c r="A440" s="8" t="s">
        <v>652</v>
      </c>
      <c r="B440" s="8" t="s">
        <v>183</v>
      </c>
      <c r="C440" s="8" t="s">
        <v>65</v>
      </c>
    </row>
    <row r="441">
      <c r="A441" s="8" t="s">
        <v>1708</v>
      </c>
      <c r="B441" s="8" t="s">
        <v>183</v>
      </c>
      <c r="C441" s="8" t="s">
        <v>65</v>
      </c>
    </row>
    <row r="442">
      <c r="A442" s="8" t="s">
        <v>1369</v>
      </c>
      <c r="B442" s="8" t="s">
        <v>183</v>
      </c>
      <c r="C442" s="8" t="s">
        <v>65</v>
      </c>
    </row>
    <row r="443">
      <c r="A443" s="8" t="s">
        <v>2788</v>
      </c>
      <c r="B443" s="8" t="s">
        <v>183</v>
      </c>
      <c r="C443" s="8" t="s">
        <v>65</v>
      </c>
    </row>
    <row r="444">
      <c r="A444" s="8" t="s">
        <v>962</v>
      </c>
      <c r="B444" s="8" t="s">
        <v>183</v>
      </c>
      <c r="C444" s="8" t="s">
        <v>65</v>
      </c>
    </row>
    <row r="445">
      <c r="A445" s="8" t="s">
        <v>182</v>
      </c>
      <c r="B445" s="8" t="s">
        <v>183</v>
      </c>
      <c r="C445" s="8" t="s">
        <v>65</v>
      </c>
    </row>
    <row r="446">
      <c r="A446" s="8" t="s">
        <v>2305</v>
      </c>
      <c r="B446" s="8" t="s">
        <v>183</v>
      </c>
      <c r="C446" s="8" t="s">
        <v>65</v>
      </c>
    </row>
    <row r="447">
      <c r="A447" s="8" t="s">
        <v>288</v>
      </c>
      <c r="B447" s="8" t="s">
        <v>183</v>
      </c>
      <c r="C447" s="8" t="s">
        <v>65</v>
      </c>
    </row>
    <row r="448">
      <c r="A448" s="8" t="s">
        <v>1750</v>
      </c>
      <c r="B448" s="8" t="s">
        <v>183</v>
      </c>
      <c r="C448" s="8" t="s">
        <v>65</v>
      </c>
    </row>
    <row r="449">
      <c r="A449" s="8" t="s">
        <v>1467</v>
      </c>
      <c r="B449" s="8" t="s">
        <v>183</v>
      </c>
      <c r="C449" s="8" t="s">
        <v>65</v>
      </c>
    </row>
    <row r="450">
      <c r="A450" s="8" t="s">
        <v>233</v>
      </c>
      <c r="B450" s="8" t="s">
        <v>183</v>
      </c>
      <c r="C450" s="8" t="s">
        <v>65</v>
      </c>
    </row>
    <row r="451">
      <c r="A451" s="8" t="s">
        <v>1485</v>
      </c>
      <c r="B451" s="8" t="s">
        <v>183</v>
      </c>
      <c r="C451" s="8" t="s">
        <v>65</v>
      </c>
    </row>
    <row r="452">
      <c r="A452" s="8" t="s">
        <v>947</v>
      </c>
      <c r="B452" s="8" t="s">
        <v>183</v>
      </c>
      <c r="C452" s="8" t="s">
        <v>65</v>
      </c>
    </row>
    <row r="453">
      <c r="A453" s="8" t="s">
        <v>570</v>
      </c>
      <c r="B453" s="8" t="s">
        <v>183</v>
      </c>
      <c r="C453" s="8" t="s">
        <v>65</v>
      </c>
    </row>
    <row r="454">
      <c r="A454" s="8" t="s">
        <v>878</v>
      </c>
      <c r="B454" s="8" t="s">
        <v>183</v>
      </c>
      <c r="C454" s="8" t="s">
        <v>65</v>
      </c>
    </row>
    <row r="455">
      <c r="A455" s="8" t="s">
        <v>1028</v>
      </c>
      <c r="B455" s="8" t="s">
        <v>183</v>
      </c>
      <c r="C455" s="8" t="s">
        <v>65</v>
      </c>
    </row>
    <row r="456">
      <c r="A456" s="8" t="s">
        <v>665</v>
      </c>
      <c r="B456" s="8" t="s">
        <v>280</v>
      </c>
      <c r="C456" s="8" t="s">
        <v>20</v>
      </c>
    </row>
    <row r="457">
      <c r="A457" s="8" t="s">
        <v>1933</v>
      </c>
      <c r="B457" s="8" t="s">
        <v>280</v>
      </c>
      <c r="C457" s="8" t="s">
        <v>20</v>
      </c>
    </row>
    <row r="458">
      <c r="A458" s="8" t="s">
        <v>589</v>
      </c>
      <c r="B458" s="8" t="s">
        <v>280</v>
      </c>
      <c r="C458" s="8" t="s">
        <v>20</v>
      </c>
    </row>
    <row r="459">
      <c r="A459" s="8" t="s">
        <v>755</v>
      </c>
      <c r="B459" s="8" t="s">
        <v>280</v>
      </c>
      <c r="C459" s="8" t="s">
        <v>20</v>
      </c>
    </row>
    <row r="460">
      <c r="A460" s="8" t="s">
        <v>912</v>
      </c>
      <c r="B460" s="8" t="s">
        <v>280</v>
      </c>
      <c r="C460" s="8" t="s">
        <v>20</v>
      </c>
    </row>
    <row r="461">
      <c r="A461" s="8" t="s">
        <v>279</v>
      </c>
      <c r="B461" s="8" t="s">
        <v>280</v>
      </c>
      <c r="C461" s="8" t="s">
        <v>20</v>
      </c>
    </row>
    <row r="462">
      <c r="A462" s="8" t="s">
        <v>1239</v>
      </c>
      <c r="B462" s="8" t="s">
        <v>280</v>
      </c>
      <c r="C462" s="8" t="s">
        <v>20</v>
      </c>
    </row>
    <row r="463">
      <c r="A463" s="8" t="s">
        <v>333</v>
      </c>
      <c r="B463" s="8" t="s">
        <v>280</v>
      </c>
      <c r="C463" s="8" t="s">
        <v>20</v>
      </c>
    </row>
    <row r="464">
      <c r="A464" s="8" t="s">
        <v>422</v>
      </c>
      <c r="B464" s="8" t="s">
        <v>280</v>
      </c>
      <c r="C464" s="8" t="s">
        <v>20</v>
      </c>
    </row>
    <row r="465">
      <c r="A465" s="8" t="s">
        <v>1384</v>
      </c>
      <c r="B465" s="8" t="s">
        <v>280</v>
      </c>
      <c r="C465" s="8" t="s">
        <v>20</v>
      </c>
    </row>
    <row r="466">
      <c r="A466" s="8" t="s">
        <v>3353</v>
      </c>
      <c r="B466" s="8" t="s">
        <v>280</v>
      </c>
      <c r="C466" s="8" t="s">
        <v>20</v>
      </c>
    </row>
    <row r="467">
      <c r="A467" s="8" t="s">
        <v>762</v>
      </c>
      <c r="B467" s="8" t="s">
        <v>280</v>
      </c>
      <c r="C467" s="8" t="s">
        <v>20</v>
      </c>
    </row>
    <row r="468">
      <c r="A468" s="8" t="s">
        <v>1232</v>
      </c>
      <c r="B468" s="8" t="s">
        <v>280</v>
      </c>
      <c r="C468" s="8" t="s">
        <v>20</v>
      </c>
    </row>
    <row r="469">
      <c r="A469" s="8" t="s">
        <v>623</v>
      </c>
      <c r="B469" s="8" t="s">
        <v>280</v>
      </c>
      <c r="C469" s="8" t="s">
        <v>20</v>
      </c>
    </row>
    <row r="470">
      <c r="A470" s="8" t="s">
        <v>1261</v>
      </c>
      <c r="B470" s="8" t="s">
        <v>311</v>
      </c>
      <c r="C470" s="8" t="s">
        <v>20</v>
      </c>
    </row>
    <row r="471">
      <c r="A471" s="8" t="s">
        <v>2868</v>
      </c>
      <c r="B471" s="8" t="s">
        <v>311</v>
      </c>
      <c r="C471" s="8" t="s">
        <v>20</v>
      </c>
    </row>
    <row r="472">
      <c r="A472" s="8" t="s">
        <v>435</v>
      </c>
      <c r="B472" s="8" t="s">
        <v>311</v>
      </c>
      <c r="C472" s="8" t="s">
        <v>20</v>
      </c>
    </row>
    <row r="473">
      <c r="A473" s="8" t="s">
        <v>951</v>
      </c>
      <c r="B473" s="8" t="s">
        <v>311</v>
      </c>
      <c r="C473" s="8" t="s">
        <v>20</v>
      </c>
    </row>
    <row r="474">
      <c r="A474" s="8" t="s">
        <v>319</v>
      </c>
      <c r="B474" s="8" t="s">
        <v>311</v>
      </c>
      <c r="C474" s="8" t="s">
        <v>20</v>
      </c>
    </row>
    <row r="475">
      <c r="A475" s="8" t="s">
        <v>3366</v>
      </c>
      <c r="B475" s="8" t="s">
        <v>311</v>
      </c>
      <c r="C475" s="8" t="s">
        <v>20</v>
      </c>
    </row>
    <row r="476">
      <c r="A476" s="8" t="s">
        <v>1335</v>
      </c>
      <c r="B476" s="8" t="s">
        <v>311</v>
      </c>
      <c r="C476" s="8" t="s">
        <v>20</v>
      </c>
    </row>
    <row r="477">
      <c r="A477" s="8" t="s">
        <v>635</v>
      </c>
      <c r="B477" s="8" t="s">
        <v>311</v>
      </c>
      <c r="C477" s="8" t="s">
        <v>20</v>
      </c>
    </row>
    <row r="478">
      <c r="A478" s="8" t="s">
        <v>310</v>
      </c>
      <c r="B478" s="8" t="s">
        <v>311</v>
      </c>
      <c r="C478" s="8" t="s">
        <v>20</v>
      </c>
    </row>
    <row r="479">
      <c r="A479" s="8" t="s">
        <v>562</v>
      </c>
      <c r="B479" s="8" t="s">
        <v>311</v>
      </c>
      <c r="C479" s="8" t="s">
        <v>20</v>
      </c>
    </row>
    <row r="480">
      <c r="A480" s="8" t="s">
        <v>1649</v>
      </c>
      <c r="B480" s="8" t="s">
        <v>277</v>
      </c>
      <c r="C480" s="8" t="s">
        <v>20</v>
      </c>
    </row>
    <row r="481">
      <c r="A481" s="8" t="s">
        <v>13037</v>
      </c>
      <c r="B481" s="8" t="s">
        <v>277</v>
      </c>
      <c r="C481" s="8" t="s">
        <v>20</v>
      </c>
    </row>
    <row r="482">
      <c r="A482" s="8" t="s">
        <v>534</v>
      </c>
      <c r="B482" s="8" t="s">
        <v>277</v>
      </c>
      <c r="C482" s="8" t="s">
        <v>20</v>
      </c>
    </row>
    <row r="483">
      <c r="A483" s="8" t="s">
        <v>568</v>
      </c>
      <c r="B483" s="8" t="s">
        <v>277</v>
      </c>
      <c r="C483" s="8" t="s">
        <v>20</v>
      </c>
    </row>
    <row r="484">
      <c r="A484" s="8" t="s">
        <v>344</v>
      </c>
      <c r="B484" s="8" t="s">
        <v>277</v>
      </c>
      <c r="C484" s="8" t="s">
        <v>20</v>
      </c>
    </row>
    <row r="485">
      <c r="A485" s="8" t="s">
        <v>1377</v>
      </c>
      <c r="B485" s="8" t="s">
        <v>277</v>
      </c>
      <c r="C485" s="8" t="s">
        <v>20</v>
      </c>
    </row>
    <row r="486">
      <c r="A486" s="8" t="s">
        <v>1152</v>
      </c>
      <c r="B486" s="8" t="s">
        <v>277</v>
      </c>
      <c r="C486" s="8" t="s">
        <v>20</v>
      </c>
    </row>
    <row r="487">
      <c r="A487" s="8" t="s">
        <v>276</v>
      </c>
      <c r="B487" s="8" t="s">
        <v>277</v>
      </c>
      <c r="C487" s="8" t="s">
        <v>20</v>
      </c>
    </row>
    <row r="488">
      <c r="A488" s="8" t="s">
        <v>323</v>
      </c>
      <c r="B488" s="8" t="s">
        <v>277</v>
      </c>
      <c r="C488" s="8" t="s">
        <v>20</v>
      </c>
    </row>
    <row r="489">
      <c r="A489" s="8" t="s">
        <v>954</v>
      </c>
      <c r="B489" s="8" t="s">
        <v>277</v>
      </c>
      <c r="C489" s="8" t="s">
        <v>20</v>
      </c>
    </row>
    <row r="490">
      <c r="A490" s="8" t="s">
        <v>13038</v>
      </c>
      <c r="B490" s="8" t="s">
        <v>79</v>
      </c>
      <c r="C490" s="8" t="s">
        <v>20</v>
      </c>
    </row>
    <row r="491">
      <c r="A491" s="8" t="s">
        <v>1042</v>
      </c>
      <c r="B491" s="8" t="s">
        <v>79</v>
      </c>
      <c r="C491" s="8" t="s">
        <v>20</v>
      </c>
    </row>
    <row r="492">
      <c r="A492" s="8" t="s">
        <v>1673</v>
      </c>
      <c r="B492" s="8" t="s">
        <v>79</v>
      </c>
      <c r="C492" s="8" t="s">
        <v>20</v>
      </c>
    </row>
    <row r="493">
      <c r="A493" s="8" t="s">
        <v>1487</v>
      </c>
      <c r="B493" s="8" t="s">
        <v>79</v>
      </c>
      <c r="C493" s="8" t="s">
        <v>20</v>
      </c>
    </row>
    <row r="494">
      <c r="A494" s="8" t="s">
        <v>504</v>
      </c>
      <c r="B494" s="8" t="s">
        <v>79</v>
      </c>
      <c r="C494" s="8" t="s">
        <v>20</v>
      </c>
    </row>
    <row r="495">
      <c r="A495" s="8" t="s">
        <v>379</v>
      </c>
      <c r="B495" s="8" t="s">
        <v>79</v>
      </c>
      <c r="C495" s="8" t="s">
        <v>20</v>
      </c>
    </row>
    <row r="496">
      <c r="A496" s="8" t="s">
        <v>373</v>
      </c>
      <c r="B496" s="8" t="s">
        <v>79</v>
      </c>
      <c r="C496" s="8" t="s">
        <v>20</v>
      </c>
    </row>
    <row r="497">
      <c r="A497" s="8" t="s">
        <v>1172</v>
      </c>
      <c r="B497" s="8" t="s">
        <v>79</v>
      </c>
      <c r="C497" s="8" t="s">
        <v>20</v>
      </c>
    </row>
    <row r="498">
      <c r="A498" s="8" t="s">
        <v>2213</v>
      </c>
      <c r="B498" s="8" t="s">
        <v>79</v>
      </c>
      <c r="C498" s="8" t="s">
        <v>20</v>
      </c>
    </row>
    <row r="499">
      <c r="A499" s="8" t="s">
        <v>78</v>
      </c>
      <c r="B499" s="8" t="s">
        <v>79</v>
      </c>
      <c r="C499" s="8" t="s">
        <v>20</v>
      </c>
    </row>
    <row r="500">
      <c r="A500" s="8" t="s">
        <v>997</v>
      </c>
      <c r="B500" s="8" t="s">
        <v>79</v>
      </c>
      <c r="C500" s="8" t="s">
        <v>20</v>
      </c>
    </row>
    <row r="501">
      <c r="A501" s="8" t="s">
        <v>1603</v>
      </c>
      <c r="B501" s="8" t="s">
        <v>79</v>
      </c>
      <c r="C501" s="8" t="s">
        <v>20</v>
      </c>
    </row>
    <row r="502">
      <c r="A502" s="8" t="s">
        <v>1752</v>
      </c>
      <c r="B502" s="8" t="s">
        <v>19</v>
      </c>
      <c r="C502" s="8" t="s">
        <v>20</v>
      </c>
    </row>
    <row r="503">
      <c r="A503" s="8" t="s">
        <v>18</v>
      </c>
      <c r="B503" s="8" t="s">
        <v>19</v>
      </c>
      <c r="C503" s="8" t="s">
        <v>20</v>
      </c>
    </row>
    <row r="504">
      <c r="A504" s="8" t="s">
        <v>187</v>
      </c>
      <c r="B504" s="8" t="s">
        <v>19</v>
      </c>
      <c r="C504" s="8" t="s">
        <v>20</v>
      </c>
    </row>
    <row r="505">
      <c r="A505" s="8" t="s">
        <v>748</v>
      </c>
      <c r="B505" s="8" t="s">
        <v>19</v>
      </c>
      <c r="C505" s="8" t="s">
        <v>20</v>
      </c>
    </row>
    <row r="506">
      <c r="A506" s="8" t="s">
        <v>1092</v>
      </c>
      <c r="B506" s="8" t="s">
        <v>19</v>
      </c>
      <c r="C506" s="8" t="s">
        <v>20</v>
      </c>
    </row>
    <row r="507">
      <c r="A507" s="8" t="s">
        <v>1684</v>
      </c>
      <c r="B507" s="8" t="s">
        <v>19</v>
      </c>
      <c r="C507" s="8" t="s">
        <v>20</v>
      </c>
    </row>
    <row r="508">
      <c r="A508" s="8" t="s">
        <v>566</v>
      </c>
      <c r="B508" s="8" t="s">
        <v>19</v>
      </c>
      <c r="C508" s="8" t="s">
        <v>20</v>
      </c>
    </row>
    <row r="509">
      <c r="A509" s="8" t="s">
        <v>832</v>
      </c>
      <c r="B509" s="8" t="s">
        <v>19</v>
      </c>
      <c r="C509" s="8" t="s">
        <v>20</v>
      </c>
    </row>
    <row r="510">
      <c r="A510" s="8" t="s">
        <v>712</v>
      </c>
      <c r="B510" s="8" t="s">
        <v>19</v>
      </c>
      <c r="C510" s="8" t="s">
        <v>20</v>
      </c>
    </row>
    <row r="511">
      <c r="A511" s="8" t="s">
        <v>618</v>
      </c>
      <c r="B511" s="8" t="s">
        <v>19</v>
      </c>
      <c r="C511" s="8" t="s">
        <v>20</v>
      </c>
    </row>
    <row r="512">
      <c r="A512" s="8" t="s">
        <v>1325</v>
      </c>
      <c r="B512" s="8" t="s">
        <v>19</v>
      </c>
      <c r="C512" s="8" t="s">
        <v>20</v>
      </c>
    </row>
    <row r="513">
      <c r="A513" s="8" t="s">
        <v>3177</v>
      </c>
      <c r="B513" s="8" t="s">
        <v>19</v>
      </c>
      <c r="C513" s="8" t="s">
        <v>20</v>
      </c>
    </row>
    <row r="514">
      <c r="A514" s="8" t="s">
        <v>556</v>
      </c>
      <c r="B514" s="8" t="s">
        <v>19</v>
      </c>
      <c r="C514" s="8" t="s">
        <v>20</v>
      </c>
    </row>
    <row r="515">
      <c r="A515" s="8" t="s">
        <v>262</v>
      </c>
      <c r="B515" s="8" t="s">
        <v>19</v>
      </c>
      <c r="C515" s="8" t="s">
        <v>20</v>
      </c>
    </row>
    <row r="516">
      <c r="A516" s="8" t="s">
        <v>1249</v>
      </c>
      <c r="B516" s="8" t="s">
        <v>19</v>
      </c>
      <c r="C516" s="8" t="s">
        <v>20</v>
      </c>
    </row>
    <row r="517">
      <c r="A517" s="8" t="s">
        <v>2644</v>
      </c>
      <c r="B517" s="8" t="s">
        <v>19</v>
      </c>
      <c r="C517" s="8" t="s">
        <v>20</v>
      </c>
    </row>
    <row r="518">
      <c r="A518" s="8" t="s">
        <v>301</v>
      </c>
      <c r="B518" s="8" t="s">
        <v>82</v>
      </c>
      <c r="C518" s="8" t="s">
        <v>20</v>
      </c>
    </row>
    <row r="519">
      <c r="A519" s="8" t="s">
        <v>2976</v>
      </c>
      <c r="B519" s="8" t="s">
        <v>82</v>
      </c>
      <c r="C519" s="8" t="s">
        <v>20</v>
      </c>
    </row>
    <row r="520">
      <c r="A520" s="8" t="s">
        <v>1086</v>
      </c>
      <c r="B520" s="8" t="s">
        <v>82</v>
      </c>
      <c r="C520" s="8" t="s">
        <v>20</v>
      </c>
    </row>
    <row r="521">
      <c r="A521" s="8" t="s">
        <v>1527</v>
      </c>
      <c r="B521" s="8" t="s">
        <v>82</v>
      </c>
      <c r="C521" s="8" t="s">
        <v>20</v>
      </c>
    </row>
    <row r="522">
      <c r="A522" s="8" t="s">
        <v>269</v>
      </c>
      <c r="B522" s="8" t="s">
        <v>82</v>
      </c>
      <c r="C522" s="8" t="s">
        <v>20</v>
      </c>
    </row>
    <row r="523">
      <c r="A523" s="8" t="s">
        <v>758</v>
      </c>
      <c r="B523" s="8" t="s">
        <v>82</v>
      </c>
      <c r="C523" s="8" t="s">
        <v>20</v>
      </c>
    </row>
    <row r="524">
      <c r="A524" s="8" t="s">
        <v>827</v>
      </c>
      <c r="B524" s="8" t="s">
        <v>82</v>
      </c>
      <c r="C524" s="8" t="s">
        <v>20</v>
      </c>
    </row>
    <row r="525">
      <c r="A525" s="8" t="s">
        <v>2731</v>
      </c>
      <c r="B525" s="8" t="s">
        <v>82</v>
      </c>
      <c r="C525" s="8" t="s">
        <v>20</v>
      </c>
    </row>
    <row r="526">
      <c r="A526" s="8" t="s">
        <v>433</v>
      </c>
      <c r="B526" s="8" t="s">
        <v>82</v>
      </c>
      <c r="C526" s="8" t="s">
        <v>20</v>
      </c>
    </row>
    <row r="527">
      <c r="A527" s="8" t="s">
        <v>81</v>
      </c>
      <c r="B527" s="8" t="s">
        <v>82</v>
      </c>
      <c r="C527" s="8" t="s">
        <v>20</v>
      </c>
    </row>
    <row r="528">
      <c r="A528" s="8" t="s">
        <v>406</v>
      </c>
      <c r="B528" s="8" t="s">
        <v>111</v>
      </c>
      <c r="C528" s="8" t="s">
        <v>20</v>
      </c>
    </row>
    <row r="529">
      <c r="A529" s="8" t="s">
        <v>1446</v>
      </c>
      <c r="B529" s="8" t="s">
        <v>111</v>
      </c>
      <c r="C529" s="8" t="s">
        <v>20</v>
      </c>
    </row>
    <row r="530">
      <c r="A530" s="8" t="s">
        <v>1014</v>
      </c>
      <c r="B530" s="8" t="s">
        <v>111</v>
      </c>
      <c r="C530" s="8" t="s">
        <v>20</v>
      </c>
    </row>
    <row r="531">
      <c r="A531" s="8" t="s">
        <v>1437</v>
      </c>
      <c r="B531" s="8" t="s">
        <v>111</v>
      </c>
      <c r="C531" s="8" t="s">
        <v>20</v>
      </c>
    </row>
    <row r="532">
      <c r="A532" s="8" t="s">
        <v>110</v>
      </c>
      <c r="B532" s="8" t="s">
        <v>111</v>
      </c>
      <c r="C532" s="8" t="s">
        <v>20</v>
      </c>
    </row>
    <row r="533">
      <c r="A533" s="8" t="s">
        <v>718</v>
      </c>
      <c r="B533" s="8" t="s">
        <v>111</v>
      </c>
      <c r="C533" s="8" t="s">
        <v>20</v>
      </c>
    </row>
    <row r="534">
      <c r="A534" s="8" t="s">
        <v>1095</v>
      </c>
      <c r="B534" s="8" t="s">
        <v>111</v>
      </c>
      <c r="C534" s="8" t="s">
        <v>20</v>
      </c>
    </row>
    <row r="535">
      <c r="A535" s="8" t="s">
        <v>510</v>
      </c>
      <c r="B535" s="8" t="s">
        <v>111</v>
      </c>
      <c r="C535" s="8" t="s">
        <v>20</v>
      </c>
    </row>
    <row r="536">
      <c r="A536" s="8" t="s">
        <v>2695</v>
      </c>
      <c r="B536" s="8" t="s">
        <v>111</v>
      </c>
      <c r="C536" s="8" t="s">
        <v>20</v>
      </c>
    </row>
    <row r="537">
      <c r="A537" s="8" t="s">
        <v>508</v>
      </c>
      <c r="B537" s="8" t="s">
        <v>111</v>
      </c>
      <c r="C537" s="8" t="s">
        <v>20</v>
      </c>
    </row>
    <row r="538">
      <c r="A538" s="8" t="s">
        <v>2582</v>
      </c>
      <c r="B538" s="8" t="s">
        <v>111</v>
      </c>
      <c r="C538" s="8" t="s">
        <v>20</v>
      </c>
    </row>
    <row r="539">
      <c r="A539" s="8" t="s">
        <v>1341</v>
      </c>
      <c r="B539" s="8" t="s">
        <v>111</v>
      </c>
      <c r="C539" s="8" t="s">
        <v>20</v>
      </c>
    </row>
    <row r="540">
      <c r="A540" s="8" t="s">
        <v>697</v>
      </c>
      <c r="B540" s="8" t="s">
        <v>111</v>
      </c>
      <c r="C540" s="8" t="s">
        <v>20</v>
      </c>
    </row>
    <row r="541">
      <c r="A541" s="8" t="s">
        <v>943</v>
      </c>
      <c r="B541" s="8" t="s">
        <v>111</v>
      </c>
      <c r="C541" s="8" t="s">
        <v>20</v>
      </c>
    </row>
    <row r="542">
      <c r="A542" s="8" t="s">
        <v>707</v>
      </c>
      <c r="B542" s="8" t="s">
        <v>111</v>
      </c>
      <c r="C542" s="8" t="s">
        <v>20</v>
      </c>
    </row>
    <row r="543">
      <c r="A543" s="8" t="s">
        <v>1893</v>
      </c>
      <c r="B543" s="8" t="s">
        <v>56</v>
      </c>
      <c r="C543" s="8" t="s">
        <v>20</v>
      </c>
    </row>
    <row r="544">
      <c r="A544" s="8" t="s">
        <v>1997</v>
      </c>
      <c r="B544" s="8" t="s">
        <v>56</v>
      </c>
      <c r="C544" s="8" t="s">
        <v>20</v>
      </c>
    </row>
    <row r="545">
      <c r="A545" s="8" t="s">
        <v>1777</v>
      </c>
      <c r="B545" s="8" t="s">
        <v>56</v>
      </c>
      <c r="C545" s="8" t="s">
        <v>20</v>
      </c>
    </row>
    <row r="546">
      <c r="A546" s="8" t="s">
        <v>191</v>
      </c>
      <c r="B546" s="8" t="s">
        <v>56</v>
      </c>
      <c r="C546" s="8" t="s">
        <v>20</v>
      </c>
    </row>
    <row r="547">
      <c r="A547" s="8" t="s">
        <v>1699</v>
      </c>
      <c r="B547" s="8" t="s">
        <v>56</v>
      </c>
      <c r="C547" s="8" t="s">
        <v>20</v>
      </c>
    </row>
    <row r="548">
      <c r="A548" s="8" t="s">
        <v>1067</v>
      </c>
      <c r="B548" s="8" t="s">
        <v>56</v>
      </c>
      <c r="C548" s="8" t="s">
        <v>20</v>
      </c>
    </row>
    <row r="549">
      <c r="A549" s="8" t="s">
        <v>1397</v>
      </c>
      <c r="B549" s="8" t="s">
        <v>56</v>
      </c>
      <c r="C549" s="8" t="s">
        <v>20</v>
      </c>
    </row>
    <row r="550">
      <c r="A550" s="8" t="s">
        <v>2034</v>
      </c>
      <c r="B550" s="8" t="s">
        <v>56</v>
      </c>
      <c r="C550" s="8" t="s">
        <v>20</v>
      </c>
    </row>
    <row r="551">
      <c r="A551" s="8" t="s">
        <v>829</v>
      </c>
      <c r="B551" s="8" t="s">
        <v>56</v>
      </c>
      <c r="C551" s="8" t="s">
        <v>20</v>
      </c>
    </row>
    <row r="552">
      <c r="A552" s="8" t="s">
        <v>171</v>
      </c>
      <c r="B552" s="8" t="s">
        <v>56</v>
      </c>
      <c r="C552" s="8" t="s">
        <v>20</v>
      </c>
    </row>
    <row r="553">
      <c r="A553" s="8" t="s">
        <v>512</v>
      </c>
      <c r="B553" s="8" t="s">
        <v>56</v>
      </c>
      <c r="C553" s="8" t="s">
        <v>20</v>
      </c>
    </row>
    <row r="554">
      <c r="A554" s="8" t="s">
        <v>313</v>
      </c>
      <c r="B554" s="8" t="s">
        <v>56</v>
      </c>
      <c r="C554" s="8" t="s">
        <v>20</v>
      </c>
    </row>
    <row r="555">
      <c r="A555" s="8" t="s">
        <v>2572</v>
      </c>
      <c r="B555" s="8" t="s">
        <v>56</v>
      </c>
      <c r="C555" s="8" t="s">
        <v>20</v>
      </c>
    </row>
    <row r="556">
      <c r="A556" s="8" t="s">
        <v>1006</v>
      </c>
      <c r="B556" s="8" t="s">
        <v>56</v>
      </c>
      <c r="C556" s="8" t="s">
        <v>20</v>
      </c>
    </row>
    <row r="557">
      <c r="A557" s="8" t="s">
        <v>923</v>
      </c>
      <c r="B557" s="8" t="s">
        <v>56</v>
      </c>
      <c r="C557" s="8" t="s">
        <v>20</v>
      </c>
    </row>
    <row r="558">
      <c r="A558" s="8" t="s">
        <v>84</v>
      </c>
      <c r="B558" s="8" t="s">
        <v>56</v>
      </c>
      <c r="C558" s="8" t="s">
        <v>20</v>
      </c>
    </row>
    <row r="559">
      <c r="A559" s="8" t="s">
        <v>1107</v>
      </c>
      <c r="B559" s="8" t="s">
        <v>56</v>
      </c>
      <c r="C559" s="8" t="s">
        <v>20</v>
      </c>
    </row>
    <row r="560">
      <c r="A560" s="8" t="s">
        <v>286</v>
      </c>
      <c r="B560" s="8" t="s">
        <v>56</v>
      </c>
      <c r="C560" s="8" t="s">
        <v>20</v>
      </c>
    </row>
    <row r="561">
      <c r="A561" s="8" t="s">
        <v>2370</v>
      </c>
      <c r="B561" s="8" t="s">
        <v>56</v>
      </c>
      <c r="C561" s="8" t="s">
        <v>20</v>
      </c>
    </row>
    <row r="562">
      <c r="A562" s="8" t="s">
        <v>55</v>
      </c>
      <c r="B562" s="8" t="s">
        <v>56</v>
      </c>
      <c r="C562" s="8" t="s">
        <v>20</v>
      </c>
    </row>
    <row r="563">
      <c r="A563" s="8" t="s">
        <v>660</v>
      </c>
      <c r="B563" s="8" t="s">
        <v>245</v>
      </c>
      <c r="C563" s="8" t="s">
        <v>20</v>
      </c>
    </row>
    <row r="564">
      <c r="A564" s="8" t="s">
        <v>13039</v>
      </c>
      <c r="B564" s="8" t="s">
        <v>245</v>
      </c>
      <c r="C564" s="8" t="s">
        <v>20</v>
      </c>
    </row>
    <row r="565">
      <c r="A565" s="8" t="s">
        <v>1509</v>
      </c>
      <c r="B565" s="8" t="s">
        <v>245</v>
      </c>
      <c r="C565" s="8" t="s">
        <v>20</v>
      </c>
    </row>
    <row r="566">
      <c r="A566" s="8" t="s">
        <v>2793</v>
      </c>
      <c r="B566" s="8" t="s">
        <v>245</v>
      </c>
      <c r="C566" s="8" t="s">
        <v>20</v>
      </c>
    </row>
    <row r="567">
      <c r="A567" s="8" t="s">
        <v>2008</v>
      </c>
      <c r="B567" s="8" t="s">
        <v>245</v>
      </c>
      <c r="C567" s="8" t="s">
        <v>20</v>
      </c>
    </row>
    <row r="568">
      <c r="A568" s="8" t="s">
        <v>995</v>
      </c>
      <c r="B568" s="8" t="s">
        <v>245</v>
      </c>
      <c r="C568" s="8" t="s">
        <v>20</v>
      </c>
    </row>
    <row r="569">
      <c r="A569" s="8" t="s">
        <v>1549</v>
      </c>
      <c r="B569" s="8" t="s">
        <v>245</v>
      </c>
      <c r="C569" s="8" t="s">
        <v>20</v>
      </c>
    </row>
    <row r="570">
      <c r="A570" s="8" t="s">
        <v>2268</v>
      </c>
      <c r="B570" s="8" t="s">
        <v>245</v>
      </c>
      <c r="C570" s="8" t="s">
        <v>20</v>
      </c>
    </row>
    <row r="571">
      <c r="A571" s="8" t="s">
        <v>1614</v>
      </c>
      <c r="B571" s="8" t="s">
        <v>245</v>
      </c>
      <c r="C571" s="8" t="s">
        <v>20</v>
      </c>
    </row>
    <row r="572">
      <c r="A572" s="8" t="s">
        <v>1134</v>
      </c>
      <c r="B572" s="8" t="s">
        <v>245</v>
      </c>
      <c r="C572" s="8" t="s">
        <v>20</v>
      </c>
    </row>
    <row r="573">
      <c r="A573" s="8" t="s">
        <v>244</v>
      </c>
      <c r="B573" s="8" t="s">
        <v>245</v>
      </c>
      <c r="C573" s="8" t="s">
        <v>20</v>
      </c>
    </row>
    <row r="574">
      <c r="A574" s="8" t="s">
        <v>768</v>
      </c>
      <c r="B574" s="8" t="s">
        <v>152</v>
      </c>
      <c r="C574" s="8" t="s">
        <v>20</v>
      </c>
    </row>
    <row r="575">
      <c r="A575" s="8" t="s">
        <v>151</v>
      </c>
      <c r="B575" s="8" t="s">
        <v>152</v>
      </c>
      <c r="C575" s="8" t="s">
        <v>20</v>
      </c>
    </row>
    <row r="576">
      <c r="A576" s="8" t="s">
        <v>1030</v>
      </c>
      <c r="B576" s="8" t="s">
        <v>152</v>
      </c>
      <c r="C576" s="8" t="s">
        <v>20</v>
      </c>
    </row>
    <row r="577">
      <c r="A577" s="8" t="s">
        <v>631</v>
      </c>
      <c r="B577" s="8" t="s">
        <v>152</v>
      </c>
      <c r="C577" s="8" t="s">
        <v>20</v>
      </c>
    </row>
    <row r="578">
      <c r="A578" s="8" t="s">
        <v>3331</v>
      </c>
      <c r="B578" s="8" t="s">
        <v>152</v>
      </c>
      <c r="C578" s="8" t="s">
        <v>20</v>
      </c>
    </row>
    <row r="579">
      <c r="A579" s="8" t="s">
        <v>986</v>
      </c>
      <c r="B579" s="8" t="s">
        <v>152</v>
      </c>
      <c r="C579" s="8" t="s">
        <v>20</v>
      </c>
    </row>
    <row r="580">
      <c r="A580" s="8" t="s">
        <v>1110</v>
      </c>
      <c r="B580" s="8" t="s">
        <v>152</v>
      </c>
      <c r="C580" s="8" t="s">
        <v>20</v>
      </c>
    </row>
    <row r="581">
      <c r="A581" s="8" t="s">
        <v>806</v>
      </c>
      <c r="B581" s="8" t="s">
        <v>152</v>
      </c>
      <c r="C581" s="8" t="s">
        <v>20</v>
      </c>
    </row>
    <row r="582">
      <c r="A582" s="8" t="s">
        <v>13040</v>
      </c>
      <c r="B582" s="8" t="s">
        <v>152</v>
      </c>
      <c r="C582" s="8" t="s">
        <v>20</v>
      </c>
    </row>
    <row r="583">
      <c r="A583" s="8" t="s">
        <v>816</v>
      </c>
      <c r="B583" s="8" t="s">
        <v>152</v>
      </c>
      <c r="C583" s="8" t="s">
        <v>20</v>
      </c>
    </row>
    <row r="584">
      <c r="A584" s="8" t="s">
        <v>865</v>
      </c>
      <c r="B584" s="8" t="s">
        <v>152</v>
      </c>
      <c r="C584" s="8" t="s">
        <v>20</v>
      </c>
    </row>
    <row r="585">
      <c r="A585" s="8" t="s">
        <v>1830</v>
      </c>
      <c r="B585" s="8" t="s">
        <v>152</v>
      </c>
      <c r="C585" s="8" t="s">
        <v>20</v>
      </c>
    </row>
    <row r="586">
      <c r="A586" s="8" t="s">
        <v>1058</v>
      </c>
      <c r="B586" s="8" t="s">
        <v>152</v>
      </c>
      <c r="C586" s="8" t="s">
        <v>20</v>
      </c>
    </row>
    <row r="587">
      <c r="A587" s="8" t="s">
        <v>418</v>
      </c>
      <c r="B587" s="8" t="s">
        <v>152</v>
      </c>
      <c r="C587" s="8" t="s">
        <v>20</v>
      </c>
    </row>
    <row r="588">
      <c r="A588" s="8" t="s">
        <v>1158</v>
      </c>
      <c r="B588" s="8" t="s">
        <v>152</v>
      </c>
      <c r="C588" s="8" t="s">
        <v>20</v>
      </c>
    </row>
    <row r="589">
      <c r="A589" s="8" t="s">
        <v>1652</v>
      </c>
      <c r="B589" s="8" t="s">
        <v>152</v>
      </c>
      <c r="C589" s="8" t="s">
        <v>20</v>
      </c>
    </row>
    <row r="590">
      <c r="A590" s="8" t="s">
        <v>1138</v>
      </c>
      <c r="B590" s="8" t="s">
        <v>152</v>
      </c>
      <c r="C590" s="8" t="s">
        <v>20</v>
      </c>
    </row>
    <row r="591">
      <c r="A591" s="8" t="s">
        <v>1258</v>
      </c>
      <c r="B591" s="8" t="s">
        <v>152</v>
      </c>
      <c r="C591" s="8" t="s">
        <v>20</v>
      </c>
    </row>
    <row r="592">
      <c r="A592" s="8" t="s">
        <v>2253</v>
      </c>
      <c r="B592" s="8" t="s">
        <v>152</v>
      </c>
      <c r="C592" s="8" t="s">
        <v>20</v>
      </c>
    </row>
    <row r="593">
      <c r="A593" s="8" t="s">
        <v>1181</v>
      </c>
      <c r="B593" s="8" t="s">
        <v>152</v>
      </c>
      <c r="C593" s="8" t="s">
        <v>20</v>
      </c>
    </row>
    <row r="594">
      <c r="A594" s="8" t="s">
        <v>139</v>
      </c>
      <c r="B594" s="8" t="s">
        <v>124</v>
      </c>
      <c r="C594" s="8" t="s">
        <v>26</v>
      </c>
    </row>
    <row r="595">
      <c r="A595" s="8" t="s">
        <v>1757</v>
      </c>
      <c r="B595" s="8" t="s">
        <v>124</v>
      </c>
      <c r="C595" s="8" t="s">
        <v>26</v>
      </c>
    </row>
    <row r="596">
      <c r="A596" s="8" t="s">
        <v>2083</v>
      </c>
      <c r="B596" s="8" t="s">
        <v>124</v>
      </c>
      <c r="C596" s="8" t="s">
        <v>26</v>
      </c>
    </row>
    <row r="597">
      <c r="A597" s="8" t="s">
        <v>1201</v>
      </c>
      <c r="B597" s="8" t="s">
        <v>124</v>
      </c>
      <c r="C597" s="8" t="s">
        <v>26</v>
      </c>
    </row>
    <row r="598">
      <c r="A598" s="8" t="s">
        <v>483</v>
      </c>
      <c r="B598" s="8" t="s">
        <v>124</v>
      </c>
      <c r="C598" s="8" t="s">
        <v>26</v>
      </c>
    </row>
    <row r="599">
      <c r="A599" s="8" t="s">
        <v>1321</v>
      </c>
      <c r="B599" s="8" t="s">
        <v>124</v>
      </c>
      <c r="C599" s="8" t="s">
        <v>26</v>
      </c>
    </row>
    <row r="600">
      <c r="A600" s="8" t="s">
        <v>871</v>
      </c>
      <c r="B600" s="8" t="s">
        <v>124</v>
      </c>
      <c r="C600" s="8" t="s">
        <v>26</v>
      </c>
    </row>
    <row r="601">
      <c r="A601" s="8" t="s">
        <v>1220</v>
      </c>
      <c r="B601" s="8" t="s">
        <v>124</v>
      </c>
      <c r="C601" s="8" t="s">
        <v>26</v>
      </c>
    </row>
    <row r="602">
      <c r="A602" s="8" t="s">
        <v>123</v>
      </c>
      <c r="B602" s="8" t="s">
        <v>124</v>
      </c>
      <c r="C602" s="8" t="s">
        <v>26</v>
      </c>
    </row>
    <row r="603">
      <c r="A603" s="8" t="s">
        <v>940</v>
      </c>
      <c r="B603" s="8" t="s">
        <v>124</v>
      </c>
      <c r="C603" s="8" t="s">
        <v>26</v>
      </c>
    </row>
    <row r="604">
      <c r="A604" s="8" t="s">
        <v>637</v>
      </c>
      <c r="B604" s="8" t="s">
        <v>124</v>
      </c>
      <c r="C604" s="8" t="s">
        <v>26</v>
      </c>
    </row>
    <row r="605">
      <c r="A605" s="8" t="s">
        <v>2723</v>
      </c>
      <c r="B605" s="8" t="s">
        <v>124</v>
      </c>
      <c r="C605" s="8" t="s">
        <v>26</v>
      </c>
    </row>
    <row r="606">
      <c r="A606" s="8" t="s">
        <v>2364</v>
      </c>
      <c r="B606" s="8" t="s">
        <v>124</v>
      </c>
      <c r="C606" s="8" t="s">
        <v>26</v>
      </c>
    </row>
    <row r="607">
      <c r="A607" s="8" t="s">
        <v>797</v>
      </c>
      <c r="B607" s="8" t="s">
        <v>124</v>
      </c>
      <c r="C607" s="8" t="s">
        <v>26</v>
      </c>
    </row>
    <row r="608">
      <c r="A608" s="8" t="s">
        <v>315</v>
      </c>
      <c r="B608" s="8" t="s">
        <v>124</v>
      </c>
      <c r="C608" s="8" t="s">
        <v>26</v>
      </c>
    </row>
    <row r="609">
      <c r="A609" s="8" t="s">
        <v>189</v>
      </c>
      <c r="B609" s="8" t="s">
        <v>25</v>
      </c>
      <c r="C609" s="8" t="s">
        <v>26</v>
      </c>
    </row>
    <row r="610">
      <c r="A610" s="8" t="s">
        <v>1848</v>
      </c>
      <c r="B610" s="8" t="s">
        <v>25</v>
      </c>
      <c r="C610" s="8" t="s">
        <v>26</v>
      </c>
    </row>
    <row r="611">
      <c r="A611" s="8" t="s">
        <v>24</v>
      </c>
      <c r="B611" s="8" t="s">
        <v>25</v>
      </c>
      <c r="C611" s="8" t="s">
        <v>26</v>
      </c>
    </row>
    <row r="612">
      <c r="A612" s="8" t="s">
        <v>459</v>
      </c>
      <c r="B612" s="8" t="s">
        <v>25</v>
      </c>
      <c r="C612" s="8" t="s">
        <v>26</v>
      </c>
    </row>
    <row r="613">
      <c r="A613" s="8" t="s">
        <v>732</v>
      </c>
      <c r="B613" s="8" t="s">
        <v>25</v>
      </c>
      <c r="C613" s="8" t="s">
        <v>26</v>
      </c>
    </row>
    <row r="614">
      <c r="A614" s="8" t="s">
        <v>340</v>
      </c>
      <c r="B614" s="8" t="s">
        <v>25</v>
      </c>
      <c r="C614" s="8" t="s">
        <v>26</v>
      </c>
    </row>
    <row r="615">
      <c r="A615" s="8" t="s">
        <v>149</v>
      </c>
      <c r="B615" s="8" t="s">
        <v>25</v>
      </c>
      <c r="C615" s="8" t="s">
        <v>26</v>
      </c>
    </row>
    <row r="616">
      <c r="A616" s="8" t="s">
        <v>959</v>
      </c>
      <c r="B616" s="8" t="s">
        <v>25</v>
      </c>
      <c r="C616" s="8" t="s">
        <v>26</v>
      </c>
    </row>
    <row r="617">
      <c r="A617" s="8" t="s">
        <v>2165</v>
      </c>
      <c r="B617" s="8" t="s">
        <v>25</v>
      </c>
      <c r="C617" s="8" t="s">
        <v>26</v>
      </c>
    </row>
    <row r="618">
      <c r="A618" s="8" t="s">
        <v>1558</v>
      </c>
      <c r="B618" s="8" t="s">
        <v>25</v>
      </c>
      <c r="C618" s="8" t="s">
        <v>26</v>
      </c>
    </row>
    <row r="619">
      <c r="A619" s="8" t="s">
        <v>137</v>
      </c>
      <c r="B619" s="8" t="s">
        <v>25</v>
      </c>
      <c r="C619" s="8" t="s">
        <v>26</v>
      </c>
    </row>
    <row r="620">
      <c r="A620" s="8" t="s">
        <v>1332</v>
      </c>
      <c r="B620" s="8" t="s">
        <v>25</v>
      </c>
      <c r="C620" s="8" t="s">
        <v>26</v>
      </c>
    </row>
    <row r="621">
      <c r="A621" s="8" t="s">
        <v>2111</v>
      </c>
      <c r="B621" s="8" t="s">
        <v>25</v>
      </c>
      <c r="C621" s="8" t="s">
        <v>26</v>
      </c>
    </row>
    <row r="622">
      <c r="A622" s="8" t="s">
        <v>2472</v>
      </c>
      <c r="B622" s="8" t="s">
        <v>25</v>
      </c>
      <c r="C622" s="8" t="s">
        <v>26</v>
      </c>
    </row>
    <row r="623">
      <c r="A623" s="8" t="s">
        <v>1498</v>
      </c>
      <c r="B623" s="8" t="s">
        <v>25</v>
      </c>
      <c r="C623" s="8" t="s">
        <v>26</v>
      </c>
    </row>
    <row r="624">
      <c r="A624" s="8" t="s">
        <v>1647</v>
      </c>
      <c r="B624" s="8" t="s">
        <v>194</v>
      </c>
      <c r="C624" s="8" t="s">
        <v>26</v>
      </c>
    </row>
    <row r="625">
      <c r="A625" s="8" t="s">
        <v>544</v>
      </c>
      <c r="B625" s="8" t="s">
        <v>194</v>
      </c>
      <c r="C625" s="8" t="s">
        <v>26</v>
      </c>
    </row>
    <row r="626">
      <c r="A626" s="8" t="s">
        <v>976</v>
      </c>
      <c r="B626" s="8" t="s">
        <v>194</v>
      </c>
      <c r="C626" s="8" t="s">
        <v>26</v>
      </c>
    </row>
    <row r="627">
      <c r="A627" s="8" t="s">
        <v>596</v>
      </c>
      <c r="B627" s="8" t="s">
        <v>194</v>
      </c>
      <c r="C627" s="8" t="s">
        <v>26</v>
      </c>
    </row>
    <row r="628">
      <c r="A628" s="8" t="s">
        <v>1251</v>
      </c>
      <c r="B628" s="8" t="s">
        <v>194</v>
      </c>
      <c r="C628" s="8" t="s">
        <v>26</v>
      </c>
    </row>
    <row r="629">
      <c r="A629" s="8" t="s">
        <v>610</v>
      </c>
      <c r="B629" s="8" t="s">
        <v>194</v>
      </c>
      <c r="C629" s="8" t="s">
        <v>26</v>
      </c>
    </row>
    <row r="630">
      <c r="A630" s="8" t="s">
        <v>621</v>
      </c>
      <c r="B630" s="8" t="s">
        <v>194</v>
      </c>
      <c r="C630" s="8" t="s">
        <v>26</v>
      </c>
    </row>
    <row r="631">
      <c r="A631" s="8" t="s">
        <v>1037</v>
      </c>
      <c r="B631" s="8" t="s">
        <v>194</v>
      </c>
      <c r="C631" s="8" t="s">
        <v>26</v>
      </c>
    </row>
    <row r="632">
      <c r="A632" s="8" t="s">
        <v>949</v>
      </c>
      <c r="B632" s="8" t="s">
        <v>194</v>
      </c>
      <c r="C632" s="8" t="s">
        <v>26</v>
      </c>
    </row>
    <row r="633">
      <c r="A633" s="8" t="s">
        <v>1364</v>
      </c>
      <c r="B633" s="8" t="s">
        <v>194</v>
      </c>
      <c r="C633" s="8" t="s">
        <v>26</v>
      </c>
    </row>
    <row r="634">
      <c r="A634" s="8" t="s">
        <v>297</v>
      </c>
      <c r="B634" s="8" t="s">
        <v>194</v>
      </c>
      <c r="C634" s="8" t="s">
        <v>26</v>
      </c>
    </row>
    <row r="635">
      <c r="A635" s="8" t="s">
        <v>778</v>
      </c>
      <c r="B635" s="8" t="s">
        <v>194</v>
      </c>
      <c r="C635" s="8" t="s">
        <v>26</v>
      </c>
    </row>
    <row r="636">
      <c r="A636" s="8" t="s">
        <v>237</v>
      </c>
      <c r="B636" s="8" t="s">
        <v>194</v>
      </c>
      <c r="C636" s="8" t="s">
        <v>26</v>
      </c>
    </row>
    <row r="637">
      <c r="A637" s="8" t="s">
        <v>193</v>
      </c>
      <c r="B637" s="8" t="s">
        <v>194</v>
      </c>
      <c r="C637" s="8" t="s">
        <v>26</v>
      </c>
    </row>
    <row r="638">
      <c r="A638" s="8" t="s">
        <v>437</v>
      </c>
      <c r="B638" s="8" t="s">
        <v>133</v>
      </c>
      <c r="C638" s="8" t="s">
        <v>26</v>
      </c>
    </row>
    <row r="639">
      <c r="A639" s="8" t="s">
        <v>1448</v>
      </c>
      <c r="B639" s="8" t="s">
        <v>133</v>
      </c>
      <c r="C639" s="8" t="s">
        <v>26</v>
      </c>
    </row>
    <row r="640">
      <c r="A640" s="8" t="s">
        <v>668</v>
      </c>
      <c r="B640" s="8" t="s">
        <v>133</v>
      </c>
      <c r="C640" s="8" t="s">
        <v>26</v>
      </c>
    </row>
    <row r="641">
      <c r="A641" s="8" t="s">
        <v>1860</v>
      </c>
      <c r="B641" s="8" t="s">
        <v>133</v>
      </c>
      <c r="C641" s="8" t="s">
        <v>26</v>
      </c>
    </row>
    <row r="642">
      <c r="A642" s="8" t="s">
        <v>2108</v>
      </c>
      <c r="B642" s="8" t="s">
        <v>133</v>
      </c>
      <c r="C642" s="8" t="s">
        <v>26</v>
      </c>
    </row>
    <row r="643">
      <c r="A643" s="8" t="s">
        <v>1804</v>
      </c>
      <c r="B643" s="8" t="s">
        <v>133</v>
      </c>
      <c r="C643" s="8" t="s">
        <v>26</v>
      </c>
    </row>
    <row r="644">
      <c r="A644" s="8" t="s">
        <v>3189</v>
      </c>
      <c r="B644" s="8" t="s">
        <v>133</v>
      </c>
      <c r="C644" s="8" t="s">
        <v>26</v>
      </c>
    </row>
    <row r="645">
      <c r="A645" s="8" t="s">
        <v>132</v>
      </c>
      <c r="B645" s="8" t="s">
        <v>133</v>
      </c>
      <c r="C645" s="8" t="s">
        <v>26</v>
      </c>
    </row>
    <row r="646">
      <c r="A646" s="8" t="s">
        <v>929</v>
      </c>
      <c r="B646" s="8" t="s">
        <v>133</v>
      </c>
      <c r="C646" s="8" t="s">
        <v>26</v>
      </c>
    </row>
    <row r="647">
      <c r="A647" s="8" t="s">
        <v>489</v>
      </c>
      <c r="B647" s="8" t="s">
        <v>133</v>
      </c>
      <c r="C647" s="8" t="s">
        <v>26</v>
      </c>
    </row>
    <row r="648">
      <c r="A648" s="8" t="s">
        <v>904</v>
      </c>
      <c r="B648" s="8" t="s">
        <v>133</v>
      </c>
      <c r="C648" s="8" t="s">
        <v>26</v>
      </c>
    </row>
    <row r="649">
      <c r="A649" s="8" t="s">
        <v>2026</v>
      </c>
      <c r="B649" s="8" t="s">
        <v>133</v>
      </c>
      <c r="C649" s="8" t="s">
        <v>26</v>
      </c>
    </row>
    <row r="650">
      <c r="A650" s="8" t="s">
        <v>13041</v>
      </c>
      <c r="B650" s="8" t="s">
        <v>133</v>
      </c>
      <c r="C650" s="8" t="s">
        <v>26</v>
      </c>
    </row>
    <row r="651">
      <c r="A651" s="8" t="s">
        <v>783</v>
      </c>
      <c r="B651" s="8" t="s">
        <v>133</v>
      </c>
      <c r="C651" s="8" t="s">
        <v>26</v>
      </c>
    </row>
    <row r="652">
      <c r="A652" s="8" t="s">
        <v>1600</v>
      </c>
      <c r="B652" s="8" t="s">
        <v>133</v>
      </c>
      <c r="C652" s="8" t="s">
        <v>26</v>
      </c>
    </row>
    <row r="653">
      <c r="A653" s="8" t="s">
        <v>1121</v>
      </c>
      <c r="B653" s="8" t="s">
        <v>40</v>
      </c>
      <c r="C653" s="8" t="s">
        <v>26</v>
      </c>
    </row>
    <row r="654">
      <c r="A654" s="8" t="s">
        <v>1418</v>
      </c>
      <c r="B654" s="8" t="s">
        <v>40</v>
      </c>
      <c r="C654" s="8" t="s">
        <v>26</v>
      </c>
    </row>
    <row r="655">
      <c r="A655" s="8" t="s">
        <v>13042</v>
      </c>
      <c r="B655" s="8" t="s">
        <v>40</v>
      </c>
      <c r="C655" s="8" t="s">
        <v>26</v>
      </c>
    </row>
    <row r="656">
      <c r="A656" s="8" t="s">
        <v>1760</v>
      </c>
      <c r="B656" s="8" t="s">
        <v>40</v>
      </c>
      <c r="C656" s="8" t="s">
        <v>26</v>
      </c>
    </row>
    <row r="657">
      <c r="A657" s="8" t="s">
        <v>1797</v>
      </c>
      <c r="B657" s="8" t="s">
        <v>40</v>
      </c>
      <c r="C657" s="8" t="s">
        <v>26</v>
      </c>
    </row>
    <row r="658">
      <c r="A658" s="8" t="s">
        <v>2914</v>
      </c>
      <c r="B658" s="8" t="s">
        <v>40</v>
      </c>
      <c r="C658" s="8" t="s">
        <v>26</v>
      </c>
    </row>
    <row r="659">
      <c r="A659" s="8" t="s">
        <v>39</v>
      </c>
      <c r="B659" s="8" t="s">
        <v>40</v>
      </c>
      <c r="C659" s="8" t="s">
        <v>26</v>
      </c>
    </row>
    <row r="660">
      <c r="A660" s="8" t="s">
        <v>2346</v>
      </c>
      <c r="B660" s="8" t="s">
        <v>40</v>
      </c>
      <c r="C660" s="8" t="s">
        <v>26</v>
      </c>
    </row>
    <row r="661">
      <c r="A661" s="8" t="s">
        <v>185</v>
      </c>
      <c r="B661" s="8" t="s">
        <v>40</v>
      </c>
      <c r="C661" s="8" t="s">
        <v>26</v>
      </c>
    </row>
    <row r="662">
      <c r="A662" s="8" t="s">
        <v>3055</v>
      </c>
      <c r="B662" s="8" t="s">
        <v>40</v>
      </c>
      <c r="C662" s="8" t="s">
        <v>26</v>
      </c>
    </row>
    <row r="663">
      <c r="A663" s="8" t="s">
        <v>3305</v>
      </c>
      <c r="B663" s="8" t="s">
        <v>40</v>
      </c>
      <c r="C663" s="8" t="s">
        <v>26</v>
      </c>
    </row>
    <row r="664">
      <c r="A664" s="8" t="s">
        <v>591</v>
      </c>
      <c r="B664" s="8" t="s">
        <v>40</v>
      </c>
      <c r="C664" s="8" t="s">
        <v>26</v>
      </c>
    </row>
    <row r="665">
      <c r="A665" s="8" t="s">
        <v>105</v>
      </c>
      <c r="B665" s="8" t="s">
        <v>40</v>
      </c>
      <c r="C665" s="8" t="s">
        <v>26</v>
      </c>
    </row>
    <row r="666">
      <c r="A666" s="8" t="s">
        <v>1918</v>
      </c>
      <c r="B666" s="8" t="s">
        <v>40</v>
      </c>
      <c r="C666" s="8" t="s">
        <v>26</v>
      </c>
    </row>
    <row r="667">
      <c r="A667" s="8" t="s">
        <v>2671</v>
      </c>
      <c r="B667" s="8" t="s">
        <v>40</v>
      </c>
      <c r="C667" s="8" t="s">
        <v>26</v>
      </c>
    </row>
    <row r="668">
      <c r="A668" s="8" t="s">
        <v>50</v>
      </c>
      <c r="B668" s="8" t="s">
        <v>35</v>
      </c>
      <c r="C668" s="8" t="s">
        <v>26</v>
      </c>
    </row>
    <row r="669">
      <c r="A669" s="8" t="s">
        <v>3069</v>
      </c>
      <c r="B669" s="8" t="s">
        <v>35</v>
      </c>
      <c r="C669" s="8" t="s">
        <v>26</v>
      </c>
    </row>
    <row r="670">
      <c r="A670" s="8" t="s">
        <v>1866</v>
      </c>
      <c r="B670" s="8" t="s">
        <v>35</v>
      </c>
      <c r="C670" s="8" t="s">
        <v>26</v>
      </c>
    </row>
    <row r="671">
      <c r="A671" s="8" t="s">
        <v>1729</v>
      </c>
      <c r="B671" s="8" t="s">
        <v>35</v>
      </c>
      <c r="C671" s="8" t="s">
        <v>26</v>
      </c>
    </row>
    <row r="672">
      <c r="A672" s="8" t="s">
        <v>972</v>
      </c>
      <c r="B672" s="8" t="s">
        <v>35</v>
      </c>
      <c r="C672" s="8" t="s">
        <v>26</v>
      </c>
    </row>
    <row r="673">
      <c r="A673" s="8" t="s">
        <v>2746</v>
      </c>
      <c r="B673" s="8" t="s">
        <v>35</v>
      </c>
      <c r="C673" s="8" t="s">
        <v>26</v>
      </c>
    </row>
    <row r="674">
      <c r="A674" s="8" t="s">
        <v>115</v>
      </c>
      <c r="B674" s="8" t="s">
        <v>35</v>
      </c>
      <c r="C674" s="8" t="s">
        <v>26</v>
      </c>
    </row>
    <row r="675">
      <c r="A675" s="8" t="s">
        <v>2608</v>
      </c>
      <c r="B675" s="8" t="s">
        <v>35</v>
      </c>
      <c r="C675" s="8" t="s">
        <v>26</v>
      </c>
    </row>
    <row r="676">
      <c r="A676" s="8" t="s">
        <v>1825</v>
      </c>
      <c r="B676" s="8" t="s">
        <v>35</v>
      </c>
      <c r="C676" s="8" t="s">
        <v>26</v>
      </c>
    </row>
    <row r="677">
      <c r="A677" s="8" t="s">
        <v>2196</v>
      </c>
      <c r="B677" s="8" t="s">
        <v>35</v>
      </c>
      <c r="C677" s="8" t="s">
        <v>26</v>
      </c>
    </row>
    <row r="678">
      <c r="A678" s="8" t="s">
        <v>1299</v>
      </c>
      <c r="B678" s="8" t="s">
        <v>35</v>
      </c>
      <c r="C678" s="8" t="s">
        <v>26</v>
      </c>
    </row>
    <row r="679">
      <c r="A679" s="8" t="s">
        <v>1170</v>
      </c>
      <c r="B679" s="8" t="s">
        <v>35</v>
      </c>
      <c r="C679" s="8" t="s">
        <v>26</v>
      </c>
    </row>
    <row r="680">
      <c r="A680" s="8" t="s">
        <v>34</v>
      </c>
      <c r="B680" s="8" t="s">
        <v>35</v>
      </c>
      <c r="C680" s="8" t="s">
        <v>26</v>
      </c>
    </row>
    <row r="681">
      <c r="A681" s="8" t="s">
        <v>361</v>
      </c>
      <c r="B681" s="8" t="s">
        <v>35</v>
      </c>
      <c r="C681" s="8" t="s">
        <v>26</v>
      </c>
    </row>
    <row r="682">
      <c r="A682" s="8" t="s">
        <v>1296</v>
      </c>
      <c r="B682" s="8" t="s">
        <v>35</v>
      </c>
      <c r="C682" s="8" t="s">
        <v>26</v>
      </c>
    </row>
    <row r="683">
      <c r="A683" s="8" t="s">
        <v>1578</v>
      </c>
      <c r="B683" s="8" t="s">
        <v>35</v>
      </c>
      <c r="C683" s="8" t="s">
        <v>26</v>
      </c>
    </row>
    <row r="684">
      <c r="A684" s="8" t="s">
        <v>1472</v>
      </c>
      <c r="B684" s="8" t="s">
        <v>35</v>
      </c>
      <c r="C684" s="8" t="s">
        <v>26</v>
      </c>
    </row>
    <row r="685">
      <c r="A685" s="8" t="s">
        <v>1394</v>
      </c>
      <c r="B685" s="8" t="s">
        <v>35</v>
      </c>
      <c r="C685" s="8" t="s">
        <v>26</v>
      </c>
    </row>
    <row r="686">
      <c r="A686" s="8" t="s">
        <v>13043</v>
      </c>
      <c r="B686" s="8" t="s">
        <v>35</v>
      </c>
      <c r="C686" s="8" t="s">
        <v>26</v>
      </c>
    </row>
    <row r="687">
      <c r="A687" s="8" t="s">
        <v>395</v>
      </c>
      <c r="B687" s="8" t="s">
        <v>35</v>
      </c>
      <c r="C687" s="8" t="s">
        <v>26</v>
      </c>
    </row>
    <row r="688">
      <c r="A688" s="8" t="s">
        <v>823</v>
      </c>
      <c r="B688" s="8" t="s">
        <v>35</v>
      </c>
      <c r="C688" s="8" t="s">
        <v>26</v>
      </c>
    </row>
    <row r="689">
      <c r="A689" s="8" t="s">
        <v>1147</v>
      </c>
      <c r="B689" s="8" t="s">
        <v>35</v>
      </c>
      <c r="C689" s="8" t="s">
        <v>26</v>
      </c>
    </row>
    <row r="690">
      <c r="A690" s="8" t="s">
        <v>2942</v>
      </c>
      <c r="B690" s="8" t="s">
        <v>35</v>
      </c>
      <c r="C690" s="8" t="s">
        <v>26</v>
      </c>
    </row>
    <row r="691">
      <c r="A691" s="8" t="s">
        <v>1033</v>
      </c>
      <c r="B691" s="8" t="s">
        <v>169</v>
      </c>
      <c r="C691" s="8" t="s">
        <v>26</v>
      </c>
    </row>
    <row r="692">
      <c r="A692" s="8" t="s">
        <v>645</v>
      </c>
      <c r="B692" s="8" t="s">
        <v>169</v>
      </c>
      <c r="C692" s="8" t="s">
        <v>26</v>
      </c>
    </row>
    <row r="693">
      <c r="A693" s="8" t="s">
        <v>855</v>
      </c>
      <c r="B693" s="8" t="s">
        <v>169</v>
      </c>
      <c r="C693" s="8" t="s">
        <v>26</v>
      </c>
    </row>
    <row r="694">
      <c r="A694" s="8" t="s">
        <v>753</v>
      </c>
      <c r="B694" s="8" t="s">
        <v>169</v>
      </c>
      <c r="C694" s="8" t="s">
        <v>26</v>
      </c>
    </row>
    <row r="695">
      <c r="A695" s="8" t="s">
        <v>2420</v>
      </c>
      <c r="B695" s="8" t="s">
        <v>169</v>
      </c>
      <c r="C695" s="8" t="s">
        <v>26</v>
      </c>
    </row>
    <row r="696">
      <c r="A696" s="8" t="s">
        <v>2533</v>
      </c>
      <c r="B696" s="8" t="s">
        <v>169</v>
      </c>
      <c r="C696" s="8" t="s">
        <v>26</v>
      </c>
    </row>
    <row r="697">
      <c r="A697" s="8" t="s">
        <v>1569</v>
      </c>
      <c r="B697" s="8" t="s">
        <v>169</v>
      </c>
      <c r="C697" s="8" t="s">
        <v>26</v>
      </c>
    </row>
    <row r="698">
      <c r="A698" s="8" t="s">
        <v>721</v>
      </c>
      <c r="B698" s="8" t="s">
        <v>169</v>
      </c>
      <c r="C698" s="8" t="s">
        <v>26</v>
      </c>
    </row>
    <row r="699">
      <c r="A699" s="8" t="s">
        <v>168</v>
      </c>
      <c r="B699" s="8" t="s">
        <v>169</v>
      </c>
      <c r="C699" s="8" t="s">
        <v>26</v>
      </c>
    </row>
    <row r="700">
      <c r="A700" s="8" t="s">
        <v>742</v>
      </c>
      <c r="B700" s="8" t="s">
        <v>169</v>
      </c>
      <c r="C700" s="8" t="s">
        <v>26</v>
      </c>
    </row>
    <row r="701">
      <c r="A701" s="8" t="s">
        <v>1241</v>
      </c>
      <c r="B701" s="8" t="s">
        <v>169</v>
      </c>
      <c r="C701" s="8" t="s">
        <v>26</v>
      </c>
    </row>
    <row r="702">
      <c r="A702" s="8" t="s">
        <v>2047</v>
      </c>
      <c r="B702" s="8" t="s">
        <v>169</v>
      </c>
      <c r="C702" s="8" t="s">
        <v>26</v>
      </c>
    </row>
    <row r="703">
      <c r="A703" s="8" t="s">
        <v>2630</v>
      </c>
      <c r="B703" s="8" t="s">
        <v>169</v>
      </c>
      <c r="C703" s="8" t="s">
        <v>26</v>
      </c>
    </row>
    <row r="704">
      <c r="A704" s="8" t="s">
        <v>495</v>
      </c>
      <c r="B704" s="8" t="s">
        <v>169</v>
      </c>
      <c r="C704" s="8" t="s">
        <v>26</v>
      </c>
    </row>
    <row r="705">
      <c r="A705" s="8" t="s">
        <v>52</v>
      </c>
      <c r="B705" s="8" t="s">
        <v>53</v>
      </c>
      <c r="C705" s="8" t="s">
        <v>26</v>
      </c>
    </row>
    <row r="706">
      <c r="A706" s="8" t="s">
        <v>811</v>
      </c>
      <c r="B706" s="8" t="s">
        <v>53</v>
      </c>
      <c r="C706" s="8" t="s">
        <v>26</v>
      </c>
    </row>
    <row r="707">
      <c r="A707" s="8" t="s">
        <v>1247</v>
      </c>
      <c r="B707" s="8" t="s">
        <v>53</v>
      </c>
      <c r="C707" s="8" t="s">
        <v>26</v>
      </c>
    </row>
    <row r="708">
      <c r="A708" s="8" t="s">
        <v>440</v>
      </c>
      <c r="B708" s="8" t="s">
        <v>53</v>
      </c>
      <c r="C708" s="8" t="s">
        <v>26</v>
      </c>
    </row>
    <row r="709">
      <c r="A709" s="8" t="s">
        <v>1769</v>
      </c>
      <c r="B709" s="8" t="s">
        <v>53</v>
      </c>
      <c r="C709" s="8" t="s">
        <v>26</v>
      </c>
    </row>
    <row r="710">
      <c r="A710" s="8" t="s">
        <v>1635</v>
      </c>
      <c r="B710" s="8" t="s">
        <v>53</v>
      </c>
      <c r="C710" s="8" t="s">
        <v>26</v>
      </c>
    </row>
    <row r="711">
      <c r="A711" s="8" t="s">
        <v>1103</v>
      </c>
      <c r="B711" s="8" t="s">
        <v>53</v>
      </c>
      <c r="C711" s="8" t="s">
        <v>26</v>
      </c>
    </row>
    <row r="712">
      <c r="A712" s="8" t="s">
        <v>2042</v>
      </c>
      <c r="B712" s="8" t="s">
        <v>53</v>
      </c>
      <c r="C712" s="8" t="s">
        <v>26</v>
      </c>
    </row>
    <row r="713">
      <c r="A713" s="8" t="s">
        <v>235</v>
      </c>
      <c r="B713" s="8" t="s">
        <v>53</v>
      </c>
      <c r="C713" s="8" t="s">
        <v>26</v>
      </c>
    </row>
    <row r="714">
      <c r="A714" s="8" t="s">
        <v>1890</v>
      </c>
      <c r="B714" s="8" t="s">
        <v>53</v>
      </c>
      <c r="C714" s="8" t="s">
        <v>26</v>
      </c>
    </row>
    <row r="715">
      <c r="A715" s="8" t="s">
        <v>536</v>
      </c>
      <c r="B715" s="8" t="s">
        <v>53</v>
      </c>
      <c r="C715" s="8" t="s">
        <v>26</v>
      </c>
    </row>
    <row r="716">
      <c r="A716" s="8" t="s">
        <v>175</v>
      </c>
      <c r="B716" s="8" t="s">
        <v>53</v>
      </c>
      <c r="C716" s="8" t="s">
        <v>26</v>
      </c>
    </row>
    <row r="717">
      <c r="A717" s="8" t="s">
        <v>1682</v>
      </c>
      <c r="B717" s="8" t="s">
        <v>53</v>
      </c>
      <c r="C717" s="8" t="s">
        <v>26</v>
      </c>
    </row>
    <row r="718">
      <c r="A718" s="8" t="s">
        <v>514</v>
      </c>
      <c r="B718" s="8" t="s">
        <v>53</v>
      </c>
      <c r="C718" s="8" t="s">
        <v>26</v>
      </c>
    </row>
    <row r="719">
      <c r="A719" s="8" t="s">
        <v>1224</v>
      </c>
      <c r="B719" s="8" t="s">
        <v>53</v>
      </c>
      <c r="C719" s="8" t="s">
        <v>26</v>
      </c>
    </row>
    <row r="720">
      <c r="A720" s="8" t="s">
        <v>2151</v>
      </c>
      <c r="B720" s="8" t="s">
        <v>53</v>
      </c>
      <c r="C720" s="8" t="s">
        <v>26</v>
      </c>
    </row>
    <row r="721">
      <c r="A721" s="8" t="s">
        <v>1192</v>
      </c>
      <c r="B721" s="8" t="s">
        <v>121</v>
      </c>
      <c r="C721" s="8" t="s">
        <v>26</v>
      </c>
    </row>
    <row r="722">
      <c r="A722" s="8" t="s">
        <v>247</v>
      </c>
      <c r="B722" s="8" t="s">
        <v>121</v>
      </c>
      <c r="C722" s="8" t="s">
        <v>26</v>
      </c>
    </row>
    <row r="723">
      <c r="A723" s="8" t="s">
        <v>13044</v>
      </c>
      <c r="B723" s="8" t="s">
        <v>121</v>
      </c>
      <c r="C723" s="8" t="s">
        <v>26</v>
      </c>
    </row>
    <row r="724">
      <c r="A724" s="8" t="s">
        <v>1572</v>
      </c>
      <c r="B724" s="8" t="s">
        <v>121</v>
      </c>
      <c r="C724" s="8" t="s">
        <v>26</v>
      </c>
    </row>
    <row r="725">
      <c r="A725" s="8" t="s">
        <v>1063</v>
      </c>
      <c r="B725" s="8" t="s">
        <v>121</v>
      </c>
      <c r="C725" s="8" t="s">
        <v>26</v>
      </c>
    </row>
    <row r="726">
      <c r="A726" s="8" t="s">
        <v>120</v>
      </c>
      <c r="B726" s="8" t="s">
        <v>121</v>
      </c>
      <c r="C726" s="8" t="s">
        <v>26</v>
      </c>
    </row>
    <row r="727">
      <c r="A727" s="8" t="s">
        <v>2093</v>
      </c>
      <c r="B727" s="8" t="s">
        <v>121</v>
      </c>
      <c r="C727" s="8" t="s">
        <v>26</v>
      </c>
    </row>
    <row r="728">
      <c r="A728" s="8" t="s">
        <v>2542</v>
      </c>
      <c r="B728" s="8" t="s">
        <v>121</v>
      </c>
      <c r="C728" s="8" t="s">
        <v>26</v>
      </c>
    </row>
    <row r="729">
      <c r="A729" s="8" t="s">
        <v>1127</v>
      </c>
      <c r="B729" s="8" t="s">
        <v>121</v>
      </c>
      <c r="C729" s="8" t="s">
        <v>26</v>
      </c>
    </row>
    <row r="730">
      <c r="A730" s="8" t="s">
        <v>2308</v>
      </c>
      <c r="B730" s="8" t="s">
        <v>121</v>
      </c>
      <c r="C730" s="8" t="s">
        <v>26</v>
      </c>
    </row>
    <row r="731">
      <c r="A731" s="8" t="s">
        <v>13045</v>
      </c>
      <c r="B731" s="8" t="s">
        <v>121</v>
      </c>
      <c r="C731" s="8" t="s">
        <v>26</v>
      </c>
    </row>
    <row r="732">
      <c r="A732" s="8" t="s">
        <v>848</v>
      </c>
      <c r="B732" s="8" t="s">
        <v>121</v>
      </c>
      <c r="C732" s="8" t="s">
        <v>26</v>
      </c>
    </row>
    <row r="733">
      <c r="A733" s="8" t="s">
        <v>228</v>
      </c>
      <c r="B733" s="8" t="s">
        <v>121</v>
      </c>
      <c r="C733" s="8" t="s">
        <v>26</v>
      </c>
    </row>
    <row r="734">
      <c r="A734" s="8" t="s">
        <v>481</v>
      </c>
      <c r="B734" s="8" t="s">
        <v>121</v>
      </c>
      <c r="C734" s="8" t="s">
        <v>26</v>
      </c>
    </row>
    <row r="735">
      <c r="A735" s="8" t="s">
        <v>687</v>
      </c>
      <c r="B735" s="8" t="s">
        <v>103</v>
      </c>
      <c r="C735" s="8" t="s">
        <v>26</v>
      </c>
    </row>
    <row r="736">
      <c r="A736" s="8" t="s">
        <v>102</v>
      </c>
      <c r="B736" s="8" t="s">
        <v>103</v>
      </c>
      <c r="C736" s="8" t="s">
        <v>26</v>
      </c>
    </row>
    <row r="737">
      <c r="A737" s="8" t="s">
        <v>399</v>
      </c>
      <c r="B737" s="8" t="s">
        <v>103</v>
      </c>
      <c r="C737" s="8" t="s">
        <v>26</v>
      </c>
    </row>
    <row r="738">
      <c r="A738" s="8" t="s">
        <v>2316</v>
      </c>
      <c r="B738" s="8" t="s">
        <v>103</v>
      </c>
      <c r="C738" s="8" t="s">
        <v>26</v>
      </c>
    </row>
    <row r="739">
      <c r="A739" s="8" t="s">
        <v>3205</v>
      </c>
      <c r="B739" s="8" t="s">
        <v>103</v>
      </c>
      <c r="C739" s="8" t="s">
        <v>26</v>
      </c>
    </row>
    <row r="740">
      <c r="A740" s="8" t="s">
        <v>857</v>
      </c>
      <c r="B740" s="8" t="s">
        <v>103</v>
      </c>
      <c r="C740" s="8" t="s">
        <v>26</v>
      </c>
    </row>
    <row r="741">
      <c r="A741" s="8" t="s">
        <v>786</v>
      </c>
      <c r="B741" s="8" t="s">
        <v>103</v>
      </c>
      <c r="C741" s="8" t="s">
        <v>26</v>
      </c>
    </row>
    <row r="742">
      <c r="A742" s="8" t="s">
        <v>384</v>
      </c>
      <c r="B742" s="8" t="s">
        <v>103</v>
      </c>
      <c r="C742" s="8" t="s">
        <v>26</v>
      </c>
    </row>
    <row r="743">
      <c r="A743" s="8" t="s">
        <v>469</v>
      </c>
      <c r="B743" s="8" t="s">
        <v>103</v>
      </c>
      <c r="C743" s="8" t="s">
        <v>26</v>
      </c>
    </row>
    <row r="744">
      <c r="A744" s="8" t="s">
        <v>2799</v>
      </c>
      <c r="B744" s="8" t="s">
        <v>103</v>
      </c>
      <c r="C744" s="8" t="s">
        <v>26</v>
      </c>
    </row>
    <row r="745">
      <c r="A745" s="8" t="s">
        <v>984</v>
      </c>
      <c r="B745" s="8" t="s">
        <v>103</v>
      </c>
      <c r="C745" s="8" t="s">
        <v>26</v>
      </c>
    </row>
    <row r="746">
      <c r="A746" s="8" t="s">
        <v>2544</v>
      </c>
      <c r="B746" s="8" t="s">
        <v>103</v>
      </c>
      <c r="C746" s="8" t="s">
        <v>26</v>
      </c>
    </row>
    <row r="747">
      <c r="A747" s="8" t="s">
        <v>613</v>
      </c>
      <c r="B747" s="8" t="s">
        <v>103</v>
      </c>
      <c r="C747" s="8" t="s">
        <v>26</v>
      </c>
    </row>
    <row r="748">
      <c r="A748" s="8" t="s">
        <v>2475</v>
      </c>
      <c r="B748" s="8" t="s">
        <v>103</v>
      </c>
      <c r="C748" s="8" t="s">
        <v>26</v>
      </c>
    </row>
    <row r="749">
      <c r="A749" s="8" t="s">
        <v>1186</v>
      </c>
      <c r="B749" s="8" t="s">
        <v>103</v>
      </c>
      <c r="C749" s="8" t="s">
        <v>26</v>
      </c>
    </row>
    <row r="750">
      <c r="A750" s="8" t="s">
        <v>1836</v>
      </c>
      <c r="B750" s="8" t="s">
        <v>103</v>
      </c>
      <c r="C750" s="8" t="s">
        <v>26</v>
      </c>
    </row>
    <row r="751">
      <c r="A751" s="8" t="s">
        <v>579</v>
      </c>
      <c r="B751" s="8" t="s">
        <v>103</v>
      </c>
      <c r="C751" s="8" t="s">
        <v>26</v>
      </c>
    </row>
  </sheetData>
  <drawing r:id="rId1"/>
</worksheet>
</file>